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mc:AlternateContent xmlns:mc="http://schemas.openxmlformats.org/markup-compatibility/2006">
    <mc:Choice Requires="x15">
      <x15ac:absPath xmlns:x15ac="http://schemas.microsoft.com/office/spreadsheetml/2010/11/ac" url="C:\Users\LINTANG CANTIKA\Downloads\"/>
    </mc:Choice>
  </mc:AlternateContent>
  <xr:revisionPtr revIDLastSave="0" documentId="13_ncr:1_{1334DC4A-CA9E-49BA-BE42-AF2393BC7C91}" xr6:coauthVersionLast="47" xr6:coauthVersionMax="47" xr10:uidLastSave="{00000000-0000-0000-0000-000000000000}"/>
  <bookViews>
    <workbookView xWindow="-108" yWindow="-108" windowWidth="23256" windowHeight="12576" tabRatio="682" firstSheet="2" activeTab="5" xr2:uid="{00000000-000D-0000-FFFF-FFFF00000000}"/>
  </bookViews>
  <sheets>
    <sheet name="RESUME TRAINING" sheetId="1" r:id="rId1"/>
    <sheet name="RESUME EVALUASI TAHAP 1" sheetId="12" r:id="rId2"/>
    <sheet name="DATA BASED NILAI " sheetId="23" r:id="rId3"/>
    <sheet name="Sheet1" sheetId="26" r:id="rId4"/>
    <sheet name="DATA BASED EVALUASI TAHAP 1" sheetId="9" r:id="rId5"/>
    <sheet name="LEMBAR JAWABAN PRE" sheetId="24" r:id="rId6"/>
    <sheet name="LEMBAR JAWABAN POST" sheetId="25" r:id="rId7"/>
  </sheets>
  <externalReferences>
    <externalReference r:id="rId8"/>
    <externalReference r:id="rId9"/>
  </externalReferences>
  <definedNames>
    <definedName name="_xlnm.Print_Area" localSheetId="4">'DATA BASED EVALUASI TAHAP 1'!#REF!</definedName>
    <definedName name="_xlnm.Print_Area" localSheetId="0">'RESUME TRAINING'!#REF!</definedName>
  </definedNames>
  <calcPr calcId="191029"/>
</workbook>
</file>

<file path=xl/calcChain.xml><?xml version="1.0" encoding="utf-8"?>
<calcChain xmlns="http://schemas.openxmlformats.org/spreadsheetml/2006/main">
  <c r="AE446" i="23" l="1"/>
  <c r="AE440" i="23"/>
  <c r="AE441" i="23"/>
  <c r="AE442" i="23"/>
  <c r="AE443" i="23"/>
  <c r="AE444" i="23"/>
  <c r="AE445" i="23"/>
  <c r="AE447" i="23"/>
  <c r="AE448" i="23"/>
  <c r="AE449" i="23"/>
  <c r="AE450" i="23"/>
  <c r="AE451" i="23"/>
  <c r="AE452" i="23"/>
  <c r="Z446" i="23"/>
  <c r="AA446" i="23"/>
  <c r="Z440" i="23"/>
  <c r="AA440" i="23"/>
  <c r="Z441" i="23"/>
  <c r="AA441" i="23"/>
  <c r="Z442" i="23"/>
  <c r="AA442" i="23"/>
  <c r="Z443" i="23"/>
  <c r="AA443" i="23"/>
  <c r="Z444" i="23"/>
  <c r="AA444" i="23"/>
  <c r="Z445" i="23"/>
  <c r="AA445" i="23"/>
  <c r="Z447" i="23"/>
  <c r="AA447" i="23"/>
  <c r="Z448" i="23"/>
  <c r="AA448" i="23"/>
  <c r="Z449" i="23"/>
  <c r="AA449" i="23"/>
  <c r="Z450" i="23"/>
  <c r="AA450" i="23"/>
  <c r="Z451" i="23"/>
  <c r="AA451" i="23"/>
  <c r="Z452" i="23"/>
  <c r="AA452" i="23"/>
  <c r="Y446" i="23"/>
  <c r="AB446" i="23" s="1"/>
  <c r="AC446" i="23" s="1"/>
  <c r="Y440" i="23"/>
  <c r="AB440" i="23" s="1"/>
  <c r="AC440" i="23" s="1"/>
  <c r="Y441" i="23"/>
  <c r="AB441" i="23" s="1"/>
  <c r="AC441" i="23" s="1"/>
  <c r="Y442" i="23"/>
  <c r="AB442" i="23" s="1"/>
  <c r="AC442" i="23" s="1"/>
  <c r="Y443" i="23"/>
  <c r="Y444" i="23"/>
  <c r="AB444" i="23" s="1"/>
  <c r="AC444" i="23" s="1"/>
  <c r="Y445" i="23"/>
  <c r="AB445" i="23" s="1"/>
  <c r="AC445" i="23" s="1"/>
  <c r="Y447" i="23"/>
  <c r="AB447" i="23" s="1"/>
  <c r="AC447" i="23" s="1"/>
  <c r="Y448" i="23"/>
  <c r="AB448" i="23" s="1"/>
  <c r="AC448" i="23" s="1"/>
  <c r="Y449" i="23"/>
  <c r="AB449" i="23" s="1"/>
  <c r="AC449" i="23" s="1"/>
  <c r="Y450" i="23"/>
  <c r="Y451" i="23"/>
  <c r="AB451" i="23" s="1"/>
  <c r="AC451" i="23" s="1"/>
  <c r="Y452" i="23"/>
  <c r="AB452" i="23" s="1"/>
  <c r="AC452" i="23" s="1"/>
  <c r="AK392" i="25"/>
  <c r="AL392" i="25"/>
  <c r="AM392" i="25"/>
  <c r="AN392" i="25"/>
  <c r="AO392" i="25"/>
  <c r="AP392" i="25"/>
  <c r="AQ392" i="25"/>
  <c r="AR392" i="25"/>
  <c r="AS392" i="25"/>
  <c r="AT392" i="25"/>
  <c r="AU392" i="25"/>
  <c r="AV392" i="25"/>
  <c r="AW392" i="25"/>
  <c r="AX392" i="25"/>
  <c r="AY392" i="25"/>
  <c r="AZ392" i="25"/>
  <c r="BA392" i="25"/>
  <c r="BB392" i="25"/>
  <c r="BC392" i="25"/>
  <c r="BD392" i="25"/>
  <c r="BE392" i="25"/>
  <c r="BF392" i="25"/>
  <c r="BG392" i="25"/>
  <c r="BH392" i="25"/>
  <c r="BI392" i="25"/>
  <c r="AK393" i="25"/>
  <c r="AL393" i="25"/>
  <c r="AM393" i="25"/>
  <c r="AN393" i="25"/>
  <c r="AO393" i="25"/>
  <c r="AP393" i="25"/>
  <c r="AQ393" i="25"/>
  <c r="AR393" i="25"/>
  <c r="AS393" i="25"/>
  <c r="AT393" i="25"/>
  <c r="AU393" i="25"/>
  <c r="AV393" i="25"/>
  <c r="AW393" i="25"/>
  <c r="AX393" i="25"/>
  <c r="AY393" i="25"/>
  <c r="AZ393" i="25"/>
  <c r="BA393" i="25"/>
  <c r="BB393" i="25"/>
  <c r="BC393" i="25"/>
  <c r="BD393" i="25"/>
  <c r="BE393" i="25"/>
  <c r="BF393" i="25"/>
  <c r="BG393" i="25"/>
  <c r="BH393" i="25"/>
  <c r="BI393" i="25"/>
  <c r="AK394" i="25"/>
  <c r="AL394" i="25"/>
  <c r="AM394" i="25"/>
  <c r="AN394" i="25"/>
  <c r="AO394" i="25"/>
  <c r="AP394" i="25"/>
  <c r="AQ394" i="25"/>
  <c r="AR394" i="25"/>
  <c r="AS394" i="25"/>
  <c r="AT394" i="25"/>
  <c r="AU394" i="25"/>
  <c r="AV394" i="25"/>
  <c r="AW394" i="25"/>
  <c r="AX394" i="25"/>
  <c r="AY394" i="25"/>
  <c r="AZ394" i="25"/>
  <c r="BA394" i="25"/>
  <c r="BB394" i="25"/>
  <c r="BC394" i="25"/>
  <c r="BD394" i="25"/>
  <c r="BE394" i="25"/>
  <c r="BF394" i="25"/>
  <c r="BG394" i="25"/>
  <c r="BH394" i="25"/>
  <c r="BI394" i="25"/>
  <c r="AK395" i="25"/>
  <c r="AL395" i="25"/>
  <c r="AM395" i="25"/>
  <c r="AN395" i="25"/>
  <c r="AO395" i="25"/>
  <c r="AP395" i="25"/>
  <c r="AQ395" i="25"/>
  <c r="AR395" i="25"/>
  <c r="AS395" i="25"/>
  <c r="AT395" i="25"/>
  <c r="AU395" i="25"/>
  <c r="AV395" i="25"/>
  <c r="AW395" i="25"/>
  <c r="AX395" i="25"/>
  <c r="AY395" i="25"/>
  <c r="AZ395" i="25"/>
  <c r="BA395" i="25"/>
  <c r="BB395" i="25"/>
  <c r="BC395" i="25"/>
  <c r="BD395" i="25"/>
  <c r="BE395" i="25"/>
  <c r="BF395" i="25"/>
  <c r="BG395" i="25"/>
  <c r="BH395" i="25"/>
  <c r="BI395" i="25"/>
  <c r="AK396" i="25"/>
  <c r="AL396" i="25"/>
  <c r="AM396" i="25"/>
  <c r="AN396" i="25"/>
  <c r="AO396" i="25"/>
  <c r="AP396" i="25"/>
  <c r="AQ396" i="25"/>
  <c r="AR396" i="25"/>
  <c r="AS396" i="25"/>
  <c r="AT396" i="25"/>
  <c r="AU396" i="25"/>
  <c r="AV396" i="25"/>
  <c r="AW396" i="25"/>
  <c r="AX396" i="25"/>
  <c r="AY396" i="25"/>
  <c r="AZ396" i="25"/>
  <c r="BA396" i="25"/>
  <c r="BB396" i="25"/>
  <c r="BC396" i="25"/>
  <c r="BD396" i="25"/>
  <c r="BE396" i="25"/>
  <c r="BF396" i="25"/>
  <c r="BG396" i="25"/>
  <c r="BH396" i="25"/>
  <c r="BI396" i="25"/>
  <c r="AK397" i="25"/>
  <c r="AL397" i="25"/>
  <c r="AM397" i="25"/>
  <c r="AN397" i="25"/>
  <c r="AO397" i="25"/>
  <c r="AP397" i="25"/>
  <c r="AQ397" i="25"/>
  <c r="AR397" i="25"/>
  <c r="AS397" i="25"/>
  <c r="AT397" i="25"/>
  <c r="AU397" i="25"/>
  <c r="AV397" i="25"/>
  <c r="AW397" i="25"/>
  <c r="AX397" i="25"/>
  <c r="AY397" i="25"/>
  <c r="AZ397" i="25"/>
  <c r="BA397" i="25"/>
  <c r="BB397" i="25"/>
  <c r="BC397" i="25"/>
  <c r="BD397" i="25"/>
  <c r="BE397" i="25"/>
  <c r="BF397" i="25"/>
  <c r="BG397" i="25"/>
  <c r="BH397" i="25"/>
  <c r="BI397" i="25"/>
  <c r="AK398" i="25"/>
  <c r="AL398" i="25"/>
  <c r="AM398" i="25"/>
  <c r="AN398" i="25"/>
  <c r="AO398" i="25"/>
  <c r="AP398" i="25"/>
  <c r="AQ398" i="25"/>
  <c r="AR398" i="25"/>
  <c r="AS398" i="25"/>
  <c r="AT398" i="25"/>
  <c r="AU398" i="25"/>
  <c r="AV398" i="25"/>
  <c r="AW398" i="25"/>
  <c r="AX398" i="25"/>
  <c r="AY398" i="25"/>
  <c r="AZ398" i="25"/>
  <c r="BA398" i="25"/>
  <c r="BB398" i="25"/>
  <c r="BC398" i="25"/>
  <c r="BD398" i="25"/>
  <c r="BE398" i="25"/>
  <c r="BF398" i="25"/>
  <c r="BG398" i="25"/>
  <c r="BH398" i="25"/>
  <c r="BI398" i="25"/>
  <c r="AK399" i="25"/>
  <c r="AL399" i="25"/>
  <c r="AM399" i="25"/>
  <c r="AN399" i="25"/>
  <c r="AO399" i="25"/>
  <c r="AP399" i="25"/>
  <c r="AQ399" i="25"/>
  <c r="AR399" i="25"/>
  <c r="AS399" i="25"/>
  <c r="AT399" i="25"/>
  <c r="AU399" i="25"/>
  <c r="AV399" i="25"/>
  <c r="AW399" i="25"/>
  <c r="AX399" i="25"/>
  <c r="AY399" i="25"/>
  <c r="AZ399" i="25"/>
  <c r="BA399" i="25"/>
  <c r="BB399" i="25"/>
  <c r="BC399" i="25"/>
  <c r="BD399" i="25"/>
  <c r="BE399" i="25"/>
  <c r="BF399" i="25"/>
  <c r="BG399" i="25"/>
  <c r="BH399" i="25"/>
  <c r="BI399" i="25"/>
  <c r="AK400" i="25"/>
  <c r="AL400" i="25"/>
  <c r="AM400" i="25"/>
  <c r="AN400" i="25"/>
  <c r="AO400" i="25"/>
  <c r="AP400" i="25"/>
  <c r="AQ400" i="25"/>
  <c r="AR400" i="25"/>
  <c r="AS400" i="25"/>
  <c r="AT400" i="25"/>
  <c r="AU400" i="25"/>
  <c r="AV400" i="25"/>
  <c r="AW400" i="25"/>
  <c r="AX400" i="25"/>
  <c r="AY400" i="25"/>
  <c r="AZ400" i="25"/>
  <c r="BA400" i="25"/>
  <c r="BB400" i="25"/>
  <c r="BC400" i="25"/>
  <c r="BD400" i="25"/>
  <c r="BE400" i="25"/>
  <c r="BF400" i="25"/>
  <c r="BG400" i="25"/>
  <c r="BH400" i="25"/>
  <c r="BI400" i="25"/>
  <c r="AK401" i="25"/>
  <c r="AL401" i="25"/>
  <c r="AM401" i="25"/>
  <c r="AN401" i="25"/>
  <c r="AO401" i="25"/>
  <c r="AP401" i="25"/>
  <c r="AQ401" i="25"/>
  <c r="AR401" i="25"/>
  <c r="AS401" i="25"/>
  <c r="AT401" i="25"/>
  <c r="AU401" i="25"/>
  <c r="AV401" i="25"/>
  <c r="AW401" i="25"/>
  <c r="AX401" i="25"/>
  <c r="AY401" i="25"/>
  <c r="AZ401" i="25"/>
  <c r="BA401" i="25"/>
  <c r="BB401" i="25"/>
  <c r="BC401" i="25"/>
  <c r="BD401" i="25"/>
  <c r="BE401" i="25"/>
  <c r="BF401" i="25"/>
  <c r="BG401" i="25"/>
  <c r="BH401" i="25"/>
  <c r="BI401" i="25"/>
  <c r="AK402" i="25"/>
  <c r="AL402" i="25"/>
  <c r="AM402" i="25"/>
  <c r="AN402" i="25"/>
  <c r="AO402" i="25"/>
  <c r="AP402" i="25"/>
  <c r="AQ402" i="25"/>
  <c r="AR402" i="25"/>
  <c r="AS402" i="25"/>
  <c r="AT402" i="25"/>
  <c r="AU402" i="25"/>
  <c r="AV402" i="25"/>
  <c r="AW402" i="25"/>
  <c r="AX402" i="25"/>
  <c r="AY402" i="25"/>
  <c r="AZ402" i="25"/>
  <c r="BA402" i="25"/>
  <c r="BB402" i="25"/>
  <c r="BC402" i="25"/>
  <c r="BD402" i="25"/>
  <c r="BE402" i="25"/>
  <c r="BF402" i="25"/>
  <c r="BG402" i="25"/>
  <c r="BH402" i="25"/>
  <c r="BI402" i="25"/>
  <c r="AK403" i="25"/>
  <c r="AL403" i="25"/>
  <c r="AM403" i="25"/>
  <c r="AN403" i="25"/>
  <c r="AO403" i="25"/>
  <c r="AP403" i="25"/>
  <c r="AQ403" i="25"/>
  <c r="AR403" i="25"/>
  <c r="AS403" i="25"/>
  <c r="AT403" i="25"/>
  <c r="AU403" i="25"/>
  <c r="AV403" i="25"/>
  <c r="AW403" i="25"/>
  <c r="AX403" i="25"/>
  <c r="AY403" i="25"/>
  <c r="AZ403" i="25"/>
  <c r="BA403" i="25"/>
  <c r="BB403" i="25"/>
  <c r="BC403" i="25"/>
  <c r="BD403" i="25"/>
  <c r="BE403" i="25"/>
  <c r="BF403" i="25"/>
  <c r="BG403" i="25"/>
  <c r="BH403" i="25"/>
  <c r="BI403" i="25"/>
  <c r="AK404" i="25"/>
  <c r="AL404" i="25"/>
  <c r="AM404" i="25"/>
  <c r="AN404" i="25"/>
  <c r="AO404" i="25"/>
  <c r="AP404" i="25"/>
  <c r="AQ404" i="25"/>
  <c r="AR404" i="25"/>
  <c r="AS404" i="25"/>
  <c r="AT404" i="25"/>
  <c r="AU404" i="25"/>
  <c r="AV404" i="25"/>
  <c r="AW404" i="25"/>
  <c r="AX404" i="25"/>
  <c r="AY404" i="25"/>
  <c r="AZ404" i="25"/>
  <c r="BA404" i="25"/>
  <c r="BB404" i="25"/>
  <c r="BC404" i="25"/>
  <c r="BD404" i="25"/>
  <c r="BE404" i="25"/>
  <c r="BF404" i="25"/>
  <c r="BG404" i="25"/>
  <c r="BH404" i="25"/>
  <c r="BI404" i="25"/>
  <c r="AK405" i="25"/>
  <c r="AL405" i="25"/>
  <c r="AM405" i="25"/>
  <c r="AN405" i="25"/>
  <c r="AO405" i="25"/>
  <c r="AP405" i="25"/>
  <c r="AQ405" i="25"/>
  <c r="AR405" i="25"/>
  <c r="AS405" i="25"/>
  <c r="AT405" i="25"/>
  <c r="AU405" i="25"/>
  <c r="AV405" i="25"/>
  <c r="AW405" i="25"/>
  <c r="AX405" i="25"/>
  <c r="AY405" i="25"/>
  <c r="AZ405" i="25"/>
  <c r="BA405" i="25"/>
  <c r="BB405" i="25"/>
  <c r="BC405" i="25"/>
  <c r="BD405" i="25"/>
  <c r="BE405" i="25"/>
  <c r="BF405" i="25"/>
  <c r="BG405" i="25"/>
  <c r="BH405" i="25"/>
  <c r="BI405" i="25"/>
  <c r="AK406" i="25"/>
  <c r="AL406" i="25"/>
  <c r="AM406" i="25"/>
  <c r="AN406" i="25"/>
  <c r="AO406" i="25"/>
  <c r="AP406" i="25"/>
  <c r="AQ406" i="25"/>
  <c r="AR406" i="25"/>
  <c r="AS406" i="25"/>
  <c r="AT406" i="25"/>
  <c r="AU406" i="25"/>
  <c r="AV406" i="25"/>
  <c r="AW406" i="25"/>
  <c r="AX406" i="25"/>
  <c r="AY406" i="25"/>
  <c r="AZ406" i="25"/>
  <c r="BA406" i="25"/>
  <c r="BB406" i="25"/>
  <c r="BC406" i="25"/>
  <c r="BD406" i="25"/>
  <c r="BE406" i="25"/>
  <c r="BF406" i="25"/>
  <c r="BG406" i="25"/>
  <c r="BH406" i="25"/>
  <c r="BI406" i="25"/>
  <c r="AK407" i="25"/>
  <c r="AL407" i="25"/>
  <c r="AM407" i="25"/>
  <c r="AN407" i="25"/>
  <c r="AO407" i="25"/>
  <c r="AP407" i="25"/>
  <c r="AQ407" i="25"/>
  <c r="AR407" i="25"/>
  <c r="AS407" i="25"/>
  <c r="AT407" i="25"/>
  <c r="AU407" i="25"/>
  <c r="AV407" i="25"/>
  <c r="AW407" i="25"/>
  <c r="AX407" i="25"/>
  <c r="AY407" i="25"/>
  <c r="AZ407" i="25"/>
  <c r="BA407" i="25"/>
  <c r="BB407" i="25"/>
  <c r="BC407" i="25"/>
  <c r="BD407" i="25"/>
  <c r="BE407" i="25"/>
  <c r="BF407" i="25"/>
  <c r="BG407" i="25"/>
  <c r="BH407" i="25"/>
  <c r="BI407" i="25"/>
  <c r="AK408" i="25"/>
  <c r="AL408" i="25"/>
  <c r="AM408" i="25"/>
  <c r="AN408" i="25"/>
  <c r="AO408" i="25"/>
  <c r="AP408" i="25"/>
  <c r="AQ408" i="25"/>
  <c r="AR408" i="25"/>
  <c r="AS408" i="25"/>
  <c r="AT408" i="25"/>
  <c r="AU408" i="25"/>
  <c r="AV408" i="25"/>
  <c r="AW408" i="25"/>
  <c r="AX408" i="25"/>
  <c r="AY408" i="25"/>
  <c r="AZ408" i="25"/>
  <c r="BA408" i="25"/>
  <c r="BB408" i="25"/>
  <c r="BC408" i="25"/>
  <c r="BD408" i="25"/>
  <c r="BE408" i="25"/>
  <c r="BF408" i="25"/>
  <c r="BG408" i="25"/>
  <c r="BH408" i="25"/>
  <c r="BI408" i="25"/>
  <c r="AK409" i="25"/>
  <c r="AL409" i="25"/>
  <c r="AM409" i="25"/>
  <c r="AN409" i="25"/>
  <c r="AO409" i="25"/>
  <c r="AP409" i="25"/>
  <c r="AQ409" i="25"/>
  <c r="AR409" i="25"/>
  <c r="AS409" i="25"/>
  <c r="AT409" i="25"/>
  <c r="AU409" i="25"/>
  <c r="AV409" i="25"/>
  <c r="AW409" i="25"/>
  <c r="AX409" i="25"/>
  <c r="AY409" i="25"/>
  <c r="AZ409" i="25"/>
  <c r="BA409" i="25"/>
  <c r="BB409" i="25"/>
  <c r="BC409" i="25"/>
  <c r="BD409" i="25"/>
  <c r="BE409" i="25"/>
  <c r="BF409" i="25"/>
  <c r="BG409" i="25"/>
  <c r="BH409" i="25"/>
  <c r="BI409" i="25"/>
  <c r="AK410" i="25"/>
  <c r="AL410" i="25"/>
  <c r="AM410" i="25"/>
  <c r="AN410" i="25"/>
  <c r="AO410" i="25"/>
  <c r="AP410" i="25"/>
  <c r="AQ410" i="25"/>
  <c r="AR410" i="25"/>
  <c r="AS410" i="25"/>
  <c r="AT410" i="25"/>
  <c r="AU410" i="25"/>
  <c r="AV410" i="25"/>
  <c r="AW410" i="25"/>
  <c r="AX410" i="25"/>
  <c r="AY410" i="25"/>
  <c r="AZ410" i="25"/>
  <c r="BA410" i="25"/>
  <c r="BB410" i="25"/>
  <c r="BC410" i="25"/>
  <c r="BD410" i="25"/>
  <c r="BE410" i="25"/>
  <c r="BF410" i="25"/>
  <c r="BG410" i="25"/>
  <c r="BH410" i="25"/>
  <c r="BI410" i="25"/>
  <c r="AK411" i="25"/>
  <c r="AL411" i="25"/>
  <c r="AM411" i="25"/>
  <c r="AN411" i="25"/>
  <c r="AO411" i="25"/>
  <c r="AP411" i="25"/>
  <c r="AQ411" i="25"/>
  <c r="AR411" i="25"/>
  <c r="AS411" i="25"/>
  <c r="AT411" i="25"/>
  <c r="AU411" i="25"/>
  <c r="AV411" i="25"/>
  <c r="AW411" i="25"/>
  <c r="AX411" i="25"/>
  <c r="AY411" i="25"/>
  <c r="AZ411" i="25"/>
  <c r="BA411" i="25"/>
  <c r="BB411" i="25"/>
  <c r="BC411" i="25"/>
  <c r="BD411" i="25"/>
  <c r="BE411" i="25"/>
  <c r="BF411" i="25"/>
  <c r="BG411" i="25"/>
  <c r="BH411" i="25"/>
  <c r="BI411" i="25"/>
  <c r="AK412" i="25"/>
  <c r="AL412" i="25"/>
  <c r="AM412" i="25"/>
  <c r="AN412" i="25"/>
  <c r="AO412" i="25"/>
  <c r="AP412" i="25"/>
  <c r="AQ412" i="25"/>
  <c r="AR412" i="25"/>
  <c r="AS412" i="25"/>
  <c r="AT412" i="25"/>
  <c r="AU412" i="25"/>
  <c r="AV412" i="25"/>
  <c r="AW412" i="25"/>
  <c r="AX412" i="25"/>
  <c r="AY412" i="25"/>
  <c r="AZ412" i="25"/>
  <c r="BA412" i="25"/>
  <c r="BB412" i="25"/>
  <c r="BC412" i="25"/>
  <c r="BD412" i="25"/>
  <c r="BE412" i="25"/>
  <c r="BF412" i="25"/>
  <c r="BG412" i="25"/>
  <c r="BH412" i="25"/>
  <c r="BI412" i="25"/>
  <c r="AK413" i="25"/>
  <c r="AL413" i="25"/>
  <c r="AM413" i="25"/>
  <c r="AN413" i="25"/>
  <c r="AO413" i="25"/>
  <c r="AP413" i="25"/>
  <c r="AQ413" i="25"/>
  <c r="AR413" i="25"/>
  <c r="AS413" i="25"/>
  <c r="AT413" i="25"/>
  <c r="AU413" i="25"/>
  <c r="AV413" i="25"/>
  <c r="AW413" i="25"/>
  <c r="AX413" i="25"/>
  <c r="AY413" i="25"/>
  <c r="AZ413" i="25"/>
  <c r="BA413" i="25"/>
  <c r="BB413" i="25"/>
  <c r="BC413" i="25"/>
  <c r="BD413" i="25"/>
  <c r="BE413" i="25"/>
  <c r="BF413" i="25"/>
  <c r="BG413" i="25"/>
  <c r="BH413" i="25"/>
  <c r="BI413" i="25"/>
  <c r="AK414" i="25"/>
  <c r="AL414" i="25"/>
  <c r="AM414" i="25"/>
  <c r="AN414" i="25"/>
  <c r="AO414" i="25"/>
  <c r="AP414" i="25"/>
  <c r="AQ414" i="25"/>
  <c r="AR414" i="25"/>
  <c r="AS414" i="25"/>
  <c r="AT414" i="25"/>
  <c r="AU414" i="25"/>
  <c r="AV414" i="25"/>
  <c r="AW414" i="25"/>
  <c r="AX414" i="25"/>
  <c r="AY414" i="25"/>
  <c r="AZ414" i="25"/>
  <c r="BA414" i="25"/>
  <c r="BB414" i="25"/>
  <c r="BC414" i="25"/>
  <c r="BD414" i="25"/>
  <c r="BE414" i="25"/>
  <c r="BF414" i="25"/>
  <c r="BG414" i="25"/>
  <c r="BH414" i="25"/>
  <c r="BI414" i="25"/>
  <c r="AK415" i="25"/>
  <c r="AL415" i="25"/>
  <c r="AM415" i="25"/>
  <c r="AN415" i="25"/>
  <c r="AO415" i="25"/>
  <c r="AP415" i="25"/>
  <c r="AQ415" i="25"/>
  <c r="AR415" i="25"/>
  <c r="AS415" i="25"/>
  <c r="AT415" i="25"/>
  <c r="AU415" i="25"/>
  <c r="AV415" i="25"/>
  <c r="AW415" i="25"/>
  <c r="AX415" i="25"/>
  <c r="AY415" i="25"/>
  <c r="AZ415" i="25"/>
  <c r="BA415" i="25"/>
  <c r="BB415" i="25"/>
  <c r="BC415" i="25"/>
  <c r="BD415" i="25"/>
  <c r="BE415" i="25"/>
  <c r="BF415" i="25"/>
  <c r="BG415" i="25"/>
  <c r="BH415" i="25"/>
  <c r="BI415" i="25"/>
  <c r="AK416" i="25"/>
  <c r="AL416" i="25"/>
  <c r="AM416" i="25"/>
  <c r="AN416" i="25"/>
  <c r="AO416" i="25"/>
  <c r="AP416" i="25"/>
  <c r="AQ416" i="25"/>
  <c r="AR416" i="25"/>
  <c r="AS416" i="25"/>
  <c r="AT416" i="25"/>
  <c r="AU416" i="25"/>
  <c r="AV416" i="25"/>
  <c r="AW416" i="25"/>
  <c r="AX416" i="25"/>
  <c r="AY416" i="25"/>
  <c r="AZ416" i="25"/>
  <c r="BA416" i="25"/>
  <c r="BB416" i="25"/>
  <c r="BC416" i="25"/>
  <c r="BD416" i="25"/>
  <c r="BE416" i="25"/>
  <c r="BF416" i="25"/>
  <c r="BG416" i="25"/>
  <c r="BH416" i="25"/>
  <c r="BI416" i="25"/>
  <c r="AK417" i="25"/>
  <c r="AL417" i="25"/>
  <c r="AM417" i="25"/>
  <c r="AN417" i="25"/>
  <c r="AO417" i="25"/>
  <c r="AP417" i="25"/>
  <c r="AQ417" i="25"/>
  <c r="AR417" i="25"/>
  <c r="AS417" i="25"/>
  <c r="AT417" i="25"/>
  <c r="AU417" i="25"/>
  <c r="AV417" i="25"/>
  <c r="AW417" i="25"/>
  <c r="AX417" i="25"/>
  <c r="AY417" i="25"/>
  <c r="AZ417" i="25"/>
  <c r="BA417" i="25"/>
  <c r="BB417" i="25"/>
  <c r="BC417" i="25"/>
  <c r="BD417" i="25"/>
  <c r="BE417" i="25"/>
  <c r="BF417" i="25"/>
  <c r="BG417" i="25"/>
  <c r="BH417" i="25"/>
  <c r="BI417" i="25"/>
  <c r="AK418" i="25"/>
  <c r="AL418" i="25"/>
  <c r="AM418" i="25"/>
  <c r="AN418" i="25"/>
  <c r="AO418" i="25"/>
  <c r="AP418" i="25"/>
  <c r="AQ418" i="25"/>
  <c r="AR418" i="25"/>
  <c r="AS418" i="25"/>
  <c r="AT418" i="25"/>
  <c r="AU418" i="25"/>
  <c r="AV418" i="25"/>
  <c r="AW418" i="25"/>
  <c r="AX418" i="25"/>
  <c r="AY418" i="25"/>
  <c r="AZ418" i="25"/>
  <c r="BA418" i="25"/>
  <c r="BB418" i="25"/>
  <c r="BC418" i="25"/>
  <c r="BD418" i="25"/>
  <c r="BE418" i="25"/>
  <c r="BF418" i="25"/>
  <c r="BG418" i="25"/>
  <c r="BH418" i="25"/>
  <c r="BI418" i="25"/>
  <c r="AK419" i="25"/>
  <c r="AL419" i="25"/>
  <c r="AM419" i="25"/>
  <c r="AN419" i="25"/>
  <c r="AO419" i="25"/>
  <c r="AP419" i="25"/>
  <c r="AQ419" i="25"/>
  <c r="AR419" i="25"/>
  <c r="AS419" i="25"/>
  <c r="AT419" i="25"/>
  <c r="AU419" i="25"/>
  <c r="AV419" i="25"/>
  <c r="AW419" i="25"/>
  <c r="AX419" i="25"/>
  <c r="AY419" i="25"/>
  <c r="AZ419" i="25"/>
  <c r="BA419" i="25"/>
  <c r="BB419" i="25"/>
  <c r="BC419" i="25"/>
  <c r="BD419" i="25"/>
  <c r="BE419" i="25"/>
  <c r="BF419" i="25"/>
  <c r="BG419" i="25"/>
  <c r="BH419" i="25"/>
  <c r="BI419" i="25"/>
  <c r="AK420" i="25"/>
  <c r="AL420" i="25"/>
  <c r="AM420" i="25"/>
  <c r="AN420" i="25"/>
  <c r="AO420" i="25"/>
  <c r="AP420" i="25"/>
  <c r="AQ420" i="25"/>
  <c r="AR420" i="25"/>
  <c r="AS420" i="25"/>
  <c r="AT420" i="25"/>
  <c r="AU420" i="25"/>
  <c r="AV420" i="25"/>
  <c r="AW420" i="25"/>
  <c r="AX420" i="25"/>
  <c r="AY420" i="25"/>
  <c r="AZ420" i="25"/>
  <c r="BA420" i="25"/>
  <c r="BB420" i="25"/>
  <c r="BC420" i="25"/>
  <c r="BD420" i="25"/>
  <c r="BE420" i="25"/>
  <c r="BF420" i="25"/>
  <c r="BG420" i="25"/>
  <c r="BH420" i="25"/>
  <c r="BI420" i="25"/>
  <c r="AH392" i="25" a="1"/>
  <c r="AH392" i="25" s="1"/>
  <c r="AI392" i="25" s="1"/>
  <c r="AH393" i="25" a="1"/>
  <c r="AH393" i="25" s="1"/>
  <c r="AI393" i="25" s="1"/>
  <c r="AH394" i="25" a="1"/>
  <c r="AH394" i="25" s="1"/>
  <c r="AI394" i="25" s="1"/>
  <c r="AH395" i="25" a="1"/>
  <c r="AH395" i="25" s="1"/>
  <c r="AI395" i="25" s="1"/>
  <c r="AH396" i="25" a="1"/>
  <c r="AH396" i="25" s="1"/>
  <c r="AI396" i="25" s="1"/>
  <c r="AH397" i="25" a="1"/>
  <c r="AH397" i="25" s="1"/>
  <c r="AI397" i="25" s="1"/>
  <c r="AH398" i="25" a="1"/>
  <c r="AH398" i="25" s="1"/>
  <c r="AI398" i="25" s="1"/>
  <c r="AH399" i="25" a="1"/>
  <c r="AH399" i="25" s="1"/>
  <c r="AI399" i="25" s="1"/>
  <c r="AH400" i="25" a="1"/>
  <c r="AH400" i="25" s="1"/>
  <c r="AI400" i="25" s="1"/>
  <c r="AH401" i="25" a="1"/>
  <c r="AH401" i="25" s="1"/>
  <c r="AI401" i="25" s="1"/>
  <c r="AH402" i="25" a="1"/>
  <c r="AH402" i="25" s="1"/>
  <c r="AI402" i="25" s="1"/>
  <c r="AH403" i="25" a="1"/>
  <c r="AH403" i="25" s="1"/>
  <c r="AI403" i="25" s="1"/>
  <c r="AH404" i="25" a="1"/>
  <c r="AH404" i="25" s="1"/>
  <c r="AI404" i="25" s="1"/>
  <c r="AH405" i="25" a="1"/>
  <c r="AH405" i="25" s="1"/>
  <c r="AI405" i="25" s="1"/>
  <c r="AH406" i="25" a="1"/>
  <c r="AH406" i="25" s="1"/>
  <c r="AI406" i="25" s="1"/>
  <c r="AH407" i="25" a="1"/>
  <c r="AH407" i="25" s="1"/>
  <c r="AI407" i="25" s="1"/>
  <c r="AH408" i="25" a="1"/>
  <c r="AH408" i="25" s="1"/>
  <c r="AI408" i="25" s="1"/>
  <c r="AH409" i="25" a="1"/>
  <c r="AH409" i="25" s="1"/>
  <c r="AI409" i="25" s="1"/>
  <c r="AH410" i="25" a="1"/>
  <c r="AH410" i="25" s="1"/>
  <c r="AI410" i="25" s="1"/>
  <c r="AH411" i="25" a="1"/>
  <c r="AH411" i="25" s="1"/>
  <c r="AI411" i="25" s="1"/>
  <c r="AH412" i="25" a="1"/>
  <c r="AH412" i="25" s="1"/>
  <c r="AI412" i="25" s="1"/>
  <c r="AH413" i="25" a="1"/>
  <c r="AH413" i="25" s="1"/>
  <c r="AI413" i="25" s="1"/>
  <c r="AH414" i="25" a="1"/>
  <c r="AH414" i="25" s="1"/>
  <c r="AI414" i="25" s="1"/>
  <c r="AH415" i="25" a="1"/>
  <c r="AH415" i="25" s="1"/>
  <c r="AI415" i="25" s="1"/>
  <c r="AH416" i="25" a="1"/>
  <c r="AH416" i="25" s="1"/>
  <c r="AI416" i="25" s="1"/>
  <c r="AH417" i="25" a="1"/>
  <c r="AH417" i="25" s="1"/>
  <c r="AI417" i="25" s="1"/>
  <c r="AH418" i="25" a="1"/>
  <c r="AH418" i="25" s="1"/>
  <c r="AI418" i="25" s="1"/>
  <c r="AH419" i="25" a="1"/>
  <c r="AH419" i="25" s="1"/>
  <c r="AI419" i="25" s="1"/>
  <c r="AH420" i="25" a="1"/>
  <c r="AH420" i="25" s="1"/>
  <c r="AI420" i="25" s="1"/>
  <c r="AB450" i="23" l="1"/>
  <c r="AC450" i="23" s="1"/>
  <c r="AB443" i="23"/>
  <c r="AC443" i="23" s="1"/>
  <c r="AE411" i="23"/>
  <c r="AE412" i="23"/>
  <c r="AE413" i="23"/>
  <c r="AE414" i="23"/>
  <c r="AE415" i="23"/>
  <c r="AE416" i="23"/>
  <c r="AE417" i="23"/>
  <c r="AE418" i="23"/>
  <c r="AE419" i="23"/>
  <c r="AE420" i="23"/>
  <c r="AE421" i="23"/>
  <c r="AE422" i="23"/>
  <c r="AE423" i="23"/>
  <c r="AE424" i="23"/>
  <c r="AE425" i="23"/>
  <c r="AE426" i="23"/>
  <c r="AE427" i="23"/>
  <c r="AE428" i="23"/>
  <c r="AE429" i="23"/>
  <c r="AE430" i="23"/>
  <c r="AE431" i="23"/>
  <c r="AE432" i="23"/>
  <c r="AE433" i="23"/>
  <c r="AE434" i="23"/>
  <c r="AE435" i="23"/>
  <c r="AE436" i="23"/>
  <c r="AE437" i="23"/>
  <c r="AE438" i="23"/>
  <c r="AE439" i="23"/>
  <c r="AA411" i="23"/>
  <c r="AA412" i="23"/>
  <c r="AA413" i="23"/>
  <c r="AA414" i="23"/>
  <c r="AA415" i="23"/>
  <c r="AA416" i="23"/>
  <c r="AA417" i="23"/>
  <c r="AA418" i="23"/>
  <c r="AA419" i="23"/>
  <c r="AA420" i="23"/>
  <c r="AA421" i="23"/>
  <c r="AA422" i="23"/>
  <c r="AA423" i="23"/>
  <c r="AA424" i="23"/>
  <c r="AA425" i="23"/>
  <c r="AA426" i="23"/>
  <c r="AA427" i="23"/>
  <c r="AA428" i="23"/>
  <c r="AA429" i="23"/>
  <c r="AA430" i="23"/>
  <c r="AA431" i="23"/>
  <c r="AA432" i="23"/>
  <c r="AA433" i="23"/>
  <c r="AA434" i="23"/>
  <c r="AA435" i="23"/>
  <c r="AA436" i="23"/>
  <c r="AA437" i="23"/>
  <c r="AA438" i="23"/>
  <c r="AA439" i="23"/>
  <c r="Y411" i="23"/>
  <c r="Y412" i="23"/>
  <c r="Y413" i="23"/>
  <c r="Y414" i="23"/>
  <c r="Y415" i="23"/>
  <c r="Y416" i="23"/>
  <c r="Y417" i="23"/>
  <c r="Y418" i="23"/>
  <c r="Y419" i="23"/>
  <c r="Y420" i="23"/>
  <c r="AB420" i="23" s="1"/>
  <c r="AC420" i="23" s="1"/>
  <c r="Y421" i="23"/>
  <c r="Y422" i="23"/>
  <c r="Y423" i="23"/>
  <c r="Y424" i="23"/>
  <c r="Y425" i="23"/>
  <c r="Y426" i="23"/>
  <c r="Y427" i="23"/>
  <c r="Y428" i="23"/>
  <c r="Y429" i="23"/>
  <c r="Y430" i="23"/>
  <c r="Y431" i="23"/>
  <c r="Y432" i="23"/>
  <c r="Y433" i="23"/>
  <c r="Y434" i="23"/>
  <c r="Y435" i="23"/>
  <c r="Y436" i="23"/>
  <c r="Y437" i="23"/>
  <c r="Y438" i="23"/>
  <c r="Y439" i="23"/>
  <c r="AK392" i="24"/>
  <c r="AL392" i="24"/>
  <c r="AM392" i="24"/>
  <c r="AN392" i="24"/>
  <c r="AO392" i="24"/>
  <c r="AP392" i="24"/>
  <c r="AQ392" i="24"/>
  <c r="AR392" i="24"/>
  <c r="AS392" i="24"/>
  <c r="AT392" i="24"/>
  <c r="AU392" i="24"/>
  <c r="AV392" i="24"/>
  <c r="AW392" i="24"/>
  <c r="AX392" i="24"/>
  <c r="AY392" i="24"/>
  <c r="AZ392" i="24"/>
  <c r="BA392" i="24"/>
  <c r="BB392" i="24"/>
  <c r="BC392" i="24"/>
  <c r="BD392" i="24"/>
  <c r="BE392" i="24"/>
  <c r="BF392" i="24"/>
  <c r="BG392" i="24"/>
  <c r="BH392" i="24"/>
  <c r="BI392" i="24"/>
  <c r="AK393" i="24"/>
  <c r="AL393" i="24"/>
  <c r="AM393" i="24"/>
  <c r="AN393" i="24"/>
  <c r="AO393" i="24"/>
  <c r="AP393" i="24"/>
  <c r="AQ393" i="24"/>
  <c r="AR393" i="24"/>
  <c r="AS393" i="24"/>
  <c r="AT393" i="24"/>
  <c r="AU393" i="24"/>
  <c r="AV393" i="24"/>
  <c r="AW393" i="24"/>
  <c r="AX393" i="24"/>
  <c r="AY393" i="24"/>
  <c r="AZ393" i="24"/>
  <c r="BA393" i="24"/>
  <c r="BB393" i="24"/>
  <c r="BC393" i="24"/>
  <c r="BD393" i="24"/>
  <c r="BE393" i="24"/>
  <c r="BF393" i="24"/>
  <c r="BG393" i="24"/>
  <c r="BH393" i="24"/>
  <c r="BI393" i="24"/>
  <c r="AK394" i="24"/>
  <c r="AL394" i="24"/>
  <c r="AM394" i="24"/>
  <c r="AN394" i="24"/>
  <c r="AO394" i="24"/>
  <c r="AP394" i="24"/>
  <c r="AQ394" i="24"/>
  <c r="AR394" i="24"/>
  <c r="AS394" i="24"/>
  <c r="AT394" i="24"/>
  <c r="AU394" i="24"/>
  <c r="AV394" i="24"/>
  <c r="AW394" i="24"/>
  <c r="AX394" i="24"/>
  <c r="AY394" i="24"/>
  <c r="AZ394" i="24"/>
  <c r="BA394" i="24"/>
  <c r="BB394" i="24"/>
  <c r="BC394" i="24"/>
  <c r="BD394" i="24"/>
  <c r="BE394" i="24"/>
  <c r="BF394" i="24"/>
  <c r="BG394" i="24"/>
  <c r="BH394" i="24"/>
  <c r="BI394" i="24"/>
  <c r="AK395" i="24"/>
  <c r="AL395" i="24"/>
  <c r="AM395" i="24"/>
  <c r="AN395" i="24"/>
  <c r="AO395" i="24"/>
  <c r="AP395" i="24"/>
  <c r="AQ395" i="24"/>
  <c r="AR395" i="24"/>
  <c r="AS395" i="24"/>
  <c r="AT395" i="24"/>
  <c r="AU395" i="24"/>
  <c r="AV395" i="24"/>
  <c r="AW395" i="24"/>
  <c r="AX395" i="24"/>
  <c r="AY395" i="24"/>
  <c r="AZ395" i="24"/>
  <c r="BA395" i="24"/>
  <c r="BB395" i="24"/>
  <c r="BC395" i="24"/>
  <c r="BD395" i="24"/>
  <c r="BE395" i="24"/>
  <c r="BF395" i="24"/>
  <c r="BG395" i="24"/>
  <c r="BH395" i="24"/>
  <c r="BI395" i="24"/>
  <c r="AK396" i="24"/>
  <c r="AL396" i="24"/>
  <c r="AM396" i="24"/>
  <c r="AN396" i="24"/>
  <c r="AO396" i="24"/>
  <c r="AP396" i="24"/>
  <c r="AQ396" i="24"/>
  <c r="AR396" i="24"/>
  <c r="AS396" i="24"/>
  <c r="AT396" i="24"/>
  <c r="AU396" i="24"/>
  <c r="AV396" i="24"/>
  <c r="AW396" i="24"/>
  <c r="AX396" i="24"/>
  <c r="AY396" i="24"/>
  <c r="AZ396" i="24"/>
  <c r="BA396" i="24"/>
  <c r="BB396" i="24"/>
  <c r="BC396" i="24"/>
  <c r="BD396" i="24"/>
  <c r="BE396" i="24"/>
  <c r="BF396" i="24"/>
  <c r="BG396" i="24"/>
  <c r="BH396" i="24"/>
  <c r="BI396" i="24"/>
  <c r="AK397" i="24"/>
  <c r="AL397" i="24"/>
  <c r="AM397" i="24"/>
  <c r="AN397" i="24"/>
  <c r="AO397" i="24"/>
  <c r="AP397" i="24"/>
  <c r="AQ397" i="24"/>
  <c r="AR397" i="24"/>
  <c r="AS397" i="24"/>
  <c r="AT397" i="24"/>
  <c r="AU397" i="24"/>
  <c r="AV397" i="24"/>
  <c r="AW397" i="24"/>
  <c r="AX397" i="24"/>
  <c r="AY397" i="24"/>
  <c r="AZ397" i="24"/>
  <c r="BA397" i="24"/>
  <c r="BB397" i="24"/>
  <c r="BC397" i="24"/>
  <c r="BD397" i="24"/>
  <c r="BE397" i="24"/>
  <c r="BF397" i="24"/>
  <c r="BG397" i="24"/>
  <c r="BH397" i="24"/>
  <c r="BI397" i="24"/>
  <c r="AK398" i="24"/>
  <c r="AL398" i="24"/>
  <c r="AM398" i="24"/>
  <c r="AN398" i="24"/>
  <c r="AO398" i="24"/>
  <c r="AP398" i="24"/>
  <c r="AQ398" i="24"/>
  <c r="AR398" i="24"/>
  <c r="AS398" i="24"/>
  <c r="AT398" i="24"/>
  <c r="AU398" i="24"/>
  <c r="AV398" i="24"/>
  <c r="AW398" i="24"/>
  <c r="AX398" i="24"/>
  <c r="AY398" i="24"/>
  <c r="AZ398" i="24"/>
  <c r="BA398" i="24"/>
  <c r="BB398" i="24"/>
  <c r="BC398" i="24"/>
  <c r="BD398" i="24"/>
  <c r="BE398" i="24"/>
  <c r="BF398" i="24"/>
  <c r="BG398" i="24"/>
  <c r="BH398" i="24"/>
  <c r="BI398" i="24"/>
  <c r="AK399" i="24"/>
  <c r="AL399" i="24"/>
  <c r="AM399" i="24"/>
  <c r="AN399" i="24"/>
  <c r="AO399" i="24"/>
  <c r="AP399" i="24"/>
  <c r="AQ399" i="24"/>
  <c r="AR399" i="24"/>
  <c r="AS399" i="24"/>
  <c r="AT399" i="24"/>
  <c r="AU399" i="24"/>
  <c r="AV399" i="24"/>
  <c r="AW399" i="24"/>
  <c r="AX399" i="24"/>
  <c r="AY399" i="24"/>
  <c r="AZ399" i="24"/>
  <c r="BA399" i="24"/>
  <c r="BB399" i="24"/>
  <c r="BC399" i="24"/>
  <c r="BD399" i="24"/>
  <c r="BE399" i="24"/>
  <c r="BF399" i="24"/>
  <c r="BG399" i="24"/>
  <c r="BH399" i="24"/>
  <c r="BI399" i="24"/>
  <c r="AK400" i="24"/>
  <c r="AL400" i="24"/>
  <c r="AM400" i="24"/>
  <c r="AN400" i="24"/>
  <c r="AO400" i="24"/>
  <c r="AP400" i="24"/>
  <c r="AQ400" i="24"/>
  <c r="AR400" i="24"/>
  <c r="AS400" i="24"/>
  <c r="AT400" i="24"/>
  <c r="AU400" i="24"/>
  <c r="AV400" i="24"/>
  <c r="AW400" i="24"/>
  <c r="AX400" i="24"/>
  <c r="AY400" i="24"/>
  <c r="AZ400" i="24"/>
  <c r="BA400" i="24"/>
  <c r="BB400" i="24"/>
  <c r="BC400" i="24"/>
  <c r="BD400" i="24"/>
  <c r="BE400" i="24"/>
  <c r="BF400" i="24"/>
  <c r="BG400" i="24"/>
  <c r="BH400" i="24"/>
  <c r="BI400" i="24"/>
  <c r="AK401" i="24"/>
  <c r="AL401" i="24"/>
  <c r="AM401" i="24"/>
  <c r="AN401" i="24"/>
  <c r="AO401" i="24"/>
  <c r="AP401" i="24"/>
  <c r="AQ401" i="24"/>
  <c r="AR401" i="24"/>
  <c r="AS401" i="24"/>
  <c r="AT401" i="24"/>
  <c r="AU401" i="24"/>
  <c r="AV401" i="24"/>
  <c r="AW401" i="24"/>
  <c r="AX401" i="24"/>
  <c r="AY401" i="24"/>
  <c r="AZ401" i="24"/>
  <c r="BA401" i="24"/>
  <c r="BB401" i="24"/>
  <c r="BC401" i="24"/>
  <c r="BD401" i="24"/>
  <c r="BE401" i="24"/>
  <c r="BF401" i="24"/>
  <c r="BG401" i="24"/>
  <c r="BH401" i="24"/>
  <c r="BI401" i="24"/>
  <c r="AK402" i="24"/>
  <c r="AL402" i="24"/>
  <c r="AM402" i="24"/>
  <c r="AN402" i="24"/>
  <c r="AO402" i="24"/>
  <c r="AP402" i="24"/>
  <c r="AQ402" i="24"/>
  <c r="AR402" i="24"/>
  <c r="AS402" i="24"/>
  <c r="AT402" i="24"/>
  <c r="AU402" i="24"/>
  <c r="AV402" i="24"/>
  <c r="AW402" i="24"/>
  <c r="AX402" i="24"/>
  <c r="AY402" i="24"/>
  <c r="AZ402" i="24"/>
  <c r="BA402" i="24"/>
  <c r="BB402" i="24"/>
  <c r="BC402" i="24"/>
  <c r="BD402" i="24"/>
  <c r="BE402" i="24"/>
  <c r="BF402" i="24"/>
  <c r="BG402" i="24"/>
  <c r="BH402" i="24"/>
  <c r="BI402" i="24"/>
  <c r="AK403" i="24"/>
  <c r="AL403" i="24"/>
  <c r="AM403" i="24"/>
  <c r="AN403" i="24"/>
  <c r="AO403" i="24"/>
  <c r="AP403" i="24"/>
  <c r="AQ403" i="24"/>
  <c r="AR403" i="24"/>
  <c r="AS403" i="24"/>
  <c r="AT403" i="24"/>
  <c r="AU403" i="24"/>
  <c r="AV403" i="24"/>
  <c r="AW403" i="24"/>
  <c r="AX403" i="24"/>
  <c r="AY403" i="24"/>
  <c r="AZ403" i="24"/>
  <c r="BA403" i="24"/>
  <c r="BB403" i="24"/>
  <c r="BC403" i="24"/>
  <c r="BD403" i="24"/>
  <c r="BE403" i="24"/>
  <c r="BF403" i="24"/>
  <c r="BG403" i="24"/>
  <c r="BH403" i="24"/>
  <c r="BI403" i="24"/>
  <c r="AK404" i="24"/>
  <c r="AL404" i="24"/>
  <c r="AM404" i="24"/>
  <c r="AN404" i="24"/>
  <c r="AO404" i="24"/>
  <c r="AP404" i="24"/>
  <c r="AQ404" i="24"/>
  <c r="AR404" i="24"/>
  <c r="AS404" i="24"/>
  <c r="AT404" i="24"/>
  <c r="AU404" i="24"/>
  <c r="AV404" i="24"/>
  <c r="AW404" i="24"/>
  <c r="AX404" i="24"/>
  <c r="AY404" i="24"/>
  <c r="AZ404" i="24"/>
  <c r="BA404" i="24"/>
  <c r="BB404" i="24"/>
  <c r="BC404" i="24"/>
  <c r="BD404" i="24"/>
  <c r="BE404" i="24"/>
  <c r="BF404" i="24"/>
  <c r="BG404" i="24"/>
  <c r="BH404" i="24"/>
  <c r="BI404" i="24"/>
  <c r="AK405" i="24"/>
  <c r="AL405" i="24"/>
  <c r="AM405" i="24"/>
  <c r="AN405" i="24"/>
  <c r="AO405" i="24"/>
  <c r="AP405" i="24"/>
  <c r="AQ405" i="24"/>
  <c r="AR405" i="24"/>
  <c r="AS405" i="24"/>
  <c r="AT405" i="24"/>
  <c r="AU405" i="24"/>
  <c r="AV405" i="24"/>
  <c r="AW405" i="24"/>
  <c r="AX405" i="24"/>
  <c r="AY405" i="24"/>
  <c r="AZ405" i="24"/>
  <c r="BA405" i="24"/>
  <c r="BB405" i="24"/>
  <c r="BC405" i="24"/>
  <c r="BD405" i="24"/>
  <c r="BE405" i="24"/>
  <c r="BF405" i="24"/>
  <c r="BG405" i="24"/>
  <c r="BH405" i="24"/>
  <c r="BI405" i="24"/>
  <c r="AK406" i="24"/>
  <c r="AL406" i="24"/>
  <c r="AM406" i="24"/>
  <c r="AN406" i="24"/>
  <c r="AO406" i="24"/>
  <c r="AP406" i="24"/>
  <c r="AQ406" i="24"/>
  <c r="AR406" i="24"/>
  <c r="AS406" i="24"/>
  <c r="AT406" i="24"/>
  <c r="AU406" i="24"/>
  <c r="AV406" i="24"/>
  <c r="AW406" i="24"/>
  <c r="AX406" i="24"/>
  <c r="AY406" i="24"/>
  <c r="AZ406" i="24"/>
  <c r="BA406" i="24"/>
  <c r="BB406" i="24"/>
  <c r="BC406" i="24"/>
  <c r="BD406" i="24"/>
  <c r="BE406" i="24"/>
  <c r="BF406" i="24"/>
  <c r="BG406" i="24"/>
  <c r="BH406" i="24"/>
  <c r="BI406" i="24"/>
  <c r="AK407" i="24"/>
  <c r="AL407" i="24"/>
  <c r="AM407" i="24"/>
  <c r="AN407" i="24"/>
  <c r="AO407" i="24"/>
  <c r="AP407" i="24"/>
  <c r="AQ407" i="24"/>
  <c r="AR407" i="24"/>
  <c r="AS407" i="24"/>
  <c r="AT407" i="24"/>
  <c r="AU407" i="24"/>
  <c r="AV407" i="24"/>
  <c r="AW407" i="24"/>
  <c r="AX407" i="24"/>
  <c r="AY407" i="24"/>
  <c r="AZ407" i="24"/>
  <c r="BA407" i="24"/>
  <c r="BB407" i="24"/>
  <c r="BC407" i="24"/>
  <c r="BD407" i="24"/>
  <c r="BE407" i="24"/>
  <c r="BF407" i="24"/>
  <c r="BG407" i="24"/>
  <c r="BH407" i="24"/>
  <c r="BI407" i="24"/>
  <c r="AK408" i="24"/>
  <c r="AL408" i="24"/>
  <c r="AM408" i="24"/>
  <c r="AN408" i="24"/>
  <c r="AO408" i="24"/>
  <c r="AP408" i="24"/>
  <c r="AQ408" i="24"/>
  <c r="AR408" i="24"/>
  <c r="AS408" i="24"/>
  <c r="AT408" i="24"/>
  <c r="AU408" i="24"/>
  <c r="AV408" i="24"/>
  <c r="AW408" i="24"/>
  <c r="AX408" i="24"/>
  <c r="AY408" i="24"/>
  <c r="AZ408" i="24"/>
  <c r="BA408" i="24"/>
  <c r="BB408" i="24"/>
  <c r="BC408" i="24"/>
  <c r="BD408" i="24"/>
  <c r="BE408" i="24"/>
  <c r="BF408" i="24"/>
  <c r="BG408" i="24"/>
  <c r="BH408" i="24"/>
  <c r="BI408" i="24"/>
  <c r="AK409" i="24"/>
  <c r="AL409" i="24"/>
  <c r="AM409" i="24"/>
  <c r="AN409" i="24"/>
  <c r="AO409" i="24"/>
  <c r="AP409" i="24"/>
  <c r="AQ409" i="24"/>
  <c r="AR409" i="24"/>
  <c r="AS409" i="24"/>
  <c r="AT409" i="24"/>
  <c r="AU409" i="24"/>
  <c r="AV409" i="24"/>
  <c r="AW409" i="24"/>
  <c r="AX409" i="24"/>
  <c r="AY409" i="24"/>
  <c r="AZ409" i="24"/>
  <c r="BA409" i="24"/>
  <c r="BB409" i="24"/>
  <c r="BC409" i="24"/>
  <c r="BD409" i="24"/>
  <c r="BE409" i="24"/>
  <c r="BF409" i="24"/>
  <c r="BG409" i="24"/>
  <c r="BH409" i="24"/>
  <c r="BI409" i="24"/>
  <c r="AK410" i="24"/>
  <c r="AL410" i="24"/>
  <c r="AM410" i="24"/>
  <c r="AN410" i="24"/>
  <c r="AO410" i="24"/>
  <c r="AP410" i="24"/>
  <c r="AQ410" i="24"/>
  <c r="AR410" i="24"/>
  <c r="AS410" i="24"/>
  <c r="AT410" i="24"/>
  <c r="AU410" i="24"/>
  <c r="AV410" i="24"/>
  <c r="AW410" i="24"/>
  <c r="AX410" i="24"/>
  <c r="AY410" i="24"/>
  <c r="AZ410" i="24"/>
  <c r="BA410" i="24"/>
  <c r="BB410" i="24"/>
  <c r="BC410" i="24"/>
  <c r="BD410" i="24"/>
  <c r="BE410" i="24"/>
  <c r="BF410" i="24"/>
  <c r="BG410" i="24"/>
  <c r="BH410" i="24"/>
  <c r="BI410" i="24"/>
  <c r="AK411" i="24"/>
  <c r="AL411" i="24"/>
  <c r="AM411" i="24"/>
  <c r="AN411" i="24"/>
  <c r="AO411" i="24"/>
  <c r="AP411" i="24"/>
  <c r="AQ411" i="24"/>
  <c r="AR411" i="24"/>
  <c r="AS411" i="24"/>
  <c r="AT411" i="24"/>
  <c r="AU411" i="24"/>
  <c r="AV411" i="24"/>
  <c r="AW411" i="24"/>
  <c r="AX411" i="24"/>
  <c r="AY411" i="24"/>
  <c r="AZ411" i="24"/>
  <c r="BA411" i="24"/>
  <c r="BB411" i="24"/>
  <c r="BC411" i="24"/>
  <c r="BD411" i="24"/>
  <c r="BE411" i="24"/>
  <c r="BF411" i="24"/>
  <c r="BG411" i="24"/>
  <c r="BH411" i="24"/>
  <c r="BI411" i="24"/>
  <c r="AK412" i="24"/>
  <c r="AL412" i="24"/>
  <c r="AM412" i="24"/>
  <c r="AN412" i="24"/>
  <c r="AO412" i="24"/>
  <c r="AP412" i="24"/>
  <c r="AQ412" i="24"/>
  <c r="AR412" i="24"/>
  <c r="AS412" i="24"/>
  <c r="AT412" i="24"/>
  <c r="AU412" i="24"/>
  <c r="AV412" i="24"/>
  <c r="AW412" i="24"/>
  <c r="AX412" i="24"/>
  <c r="AY412" i="24"/>
  <c r="AZ412" i="24"/>
  <c r="BA412" i="24"/>
  <c r="BB412" i="24"/>
  <c r="BC412" i="24"/>
  <c r="BD412" i="24"/>
  <c r="BE412" i="24"/>
  <c r="BF412" i="24"/>
  <c r="BG412" i="24"/>
  <c r="BH412" i="24"/>
  <c r="BI412" i="24"/>
  <c r="AK413" i="24"/>
  <c r="AL413" i="24"/>
  <c r="AM413" i="24"/>
  <c r="AN413" i="24"/>
  <c r="AO413" i="24"/>
  <c r="AP413" i="24"/>
  <c r="AQ413" i="24"/>
  <c r="AR413" i="24"/>
  <c r="AS413" i="24"/>
  <c r="AT413" i="24"/>
  <c r="AU413" i="24"/>
  <c r="AV413" i="24"/>
  <c r="AW413" i="24"/>
  <c r="AX413" i="24"/>
  <c r="AY413" i="24"/>
  <c r="AZ413" i="24"/>
  <c r="BA413" i="24"/>
  <c r="BB413" i="24"/>
  <c r="BC413" i="24"/>
  <c r="BD413" i="24"/>
  <c r="BE413" i="24"/>
  <c r="BF413" i="24"/>
  <c r="BG413" i="24"/>
  <c r="BH413" i="24"/>
  <c r="BI413" i="24"/>
  <c r="AK414" i="24"/>
  <c r="AL414" i="24"/>
  <c r="AM414" i="24"/>
  <c r="AN414" i="24"/>
  <c r="AO414" i="24"/>
  <c r="AP414" i="24"/>
  <c r="AQ414" i="24"/>
  <c r="AR414" i="24"/>
  <c r="AS414" i="24"/>
  <c r="AT414" i="24"/>
  <c r="AU414" i="24"/>
  <c r="AV414" i="24"/>
  <c r="AW414" i="24"/>
  <c r="AX414" i="24"/>
  <c r="AY414" i="24"/>
  <c r="AZ414" i="24"/>
  <c r="BA414" i="24"/>
  <c r="BB414" i="24"/>
  <c r="BC414" i="24"/>
  <c r="BD414" i="24"/>
  <c r="BE414" i="24"/>
  <c r="BF414" i="24"/>
  <c r="BG414" i="24"/>
  <c r="BH414" i="24"/>
  <c r="BI414" i="24"/>
  <c r="AK415" i="24"/>
  <c r="AL415" i="24"/>
  <c r="AM415" i="24"/>
  <c r="AN415" i="24"/>
  <c r="AO415" i="24"/>
  <c r="AP415" i="24"/>
  <c r="AQ415" i="24"/>
  <c r="AR415" i="24"/>
  <c r="AS415" i="24"/>
  <c r="AT415" i="24"/>
  <c r="AU415" i="24"/>
  <c r="AV415" i="24"/>
  <c r="AW415" i="24"/>
  <c r="AX415" i="24"/>
  <c r="AY415" i="24"/>
  <c r="AZ415" i="24"/>
  <c r="BA415" i="24"/>
  <c r="BB415" i="24"/>
  <c r="BC415" i="24"/>
  <c r="BD415" i="24"/>
  <c r="BE415" i="24"/>
  <c r="BF415" i="24"/>
  <c r="BG415" i="24"/>
  <c r="BH415" i="24"/>
  <c r="BI415" i="24"/>
  <c r="AK416" i="24"/>
  <c r="AL416" i="24"/>
  <c r="AM416" i="24"/>
  <c r="AN416" i="24"/>
  <c r="AO416" i="24"/>
  <c r="AP416" i="24"/>
  <c r="AQ416" i="24"/>
  <c r="AR416" i="24"/>
  <c r="AS416" i="24"/>
  <c r="AT416" i="24"/>
  <c r="AU416" i="24"/>
  <c r="AV416" i="24"/>
  <c r="AW416" i="24"/>
  <c r="AX416" i="24"/>
  <c r="AY416" i="24"/>
  <c r="AZ416" i="24"/>
  <c r="BA416" i="24"/>
  <c r="BB416" i="24"/>
  <c r="BC416" i="24"/>
  <c r="BD416" i="24"/>
  <c r="BE416" i="24"/>
  <c r="BF416" i="24"/>
  <c r="BG416" i="24"/>
  <c r="BH416" i="24"/>
  <c r="BI416" i="24"/>
  <c r="AK417" i="24"/>
  <c r="AL417" i="24"/>
  <c r="AM417" i="24"/>
  <c r="AN417" i="24"/>
  <c r="AO417" i="24"/>
  <c r="AP417" i="24"/>
  <c r="AQ417" i="24"/>
  <c r="AR417" i="24"/>
  <c r="AS417" i="24"/>
  <c r="AT417" i="24"/>
  <c r="AU417" i="24"/>
  <c r="AV417" i="24"/>
  <c r="AW417" i="24"/>
  <c r="AX417" i="24"/>
  <c r="AY417" i="24"/>
  <c r="AZ417" i="24"/>
  <c r="BA417" i="24"/>
  <c r="BB417" i="24"/>
  <c r="BC417" i="24"/>
  <c r="BD417" i="24"/>
  <c r="BE417" i="24"/>
  <c r="BF417" i="24"/>
  <c r="BG417" i="24"/>
  <c r="BH417" i="24"/>
  <c r="BI417" i="24"/>
  <c r="AK418" i="24"/>
  <c r="AL418" i="24"/>
  <c r="AM418" i="24"/>
  <c r="AN418" i="24"/>
  <c r="AO418" i="24"/>
  <c r="AP418" i="24"/>
  <c r="AQ418" i="24"/>
  <c r="AR418" i="24"/>
  <c r="AS418" i="24"/>
  <c r="AT418" i="24"/>
  <c r="AU418" i="24"/>
  <c r="AV418" i="24"/>
  <c r="AW418" i="24"/>
  <c r="AX418" i="24"/>
  <c r="AY418" i="24"/>
  <c r="AZ418" i="24"/>
  <c r="BA418" i="24"/>
  <c r="BB418" i="24"/>
  <c r="BC418" i="24"/>
  <c r="BD418" i="24"/>
  <c r="BE418" i="24"/>
  <c r="BF418" i="24"/>
  <c r="BG418" i="24"/>
  <c r="BH418" i="24"/>
  <c r="BI418" i="24"/>
  <c r="AK419" i="24"/>
  <c r="AL419" i="24"/>
  <c r="AM419" i="24"/>
  <c r="AN419" i="24"/>
  <c r="AO419" i="24"/>
  <c r="AP419" i="24"/>
  <c r="AQ419" i="24"/>
  <c r="AR419" i="24"/>
  <c r="AS419" i="24"/>
  <c r="AT419" i="24"/>
  <c r="AU419" i="24"/>
  <c r="AV419" i="24"/>
  <c r="AW419" i="24"/>
  <c r="AX419" i="24"/>
  <c r="AY419" i="24"/>
  <c r="AZ419" i="24"/>
  <c r="BA419" i="24"/>
  <c r="BB419" i="24"/>
  <c r="BC419" i="24"/>
  <c r="BD419" i="24"/>
  <c r="BE419" i="24"/>
  <c r="BF419" i="24"/>
  <c r="BG419" i="24"/>
  <c r="BH419" i="24"/>
  <c r="BI419" i="24"/>
  <c r="AK420" i="24"/>
  <c r="AL420" i="24"/>
  <c r="AM420" i="24"/>
  <c r="AN420" i="24"/>
  <c r="AO420" i="24"/>
  <c r="AP420" i="24"/>
  <c r="AQ420" i="24"/>
  <c r="AR420" i="24"/>
  <c r="AS420" i="24"/>
  <c r="AT420" i="24"/>
  <c r="AU420" i="24"/>
  <c r="AV420" i="24"/>
  <c r="AW420" i="24"/>
  <c r="AX420" i="24"/>
  <c r="AY420" i="24"/>
  <c r="AZ420" i="24"/>
  <c r="BA420" i="24"/>
  <c r="BB420" i="24"/>
  <c r="BC420" i="24"/>
  <c r="BD420" i="24"/>
  <c r="BE420" i="24"/>
  <c r="BF420" i="24"/>
  <c r="BG420" i="24"/>
  <c r="BH420" i="24"/>
  <c r="BI420" i="24"/>
  <c r="AH392" i="24" a="1"/>
  <c r="AH392" i="24" s="1"/>
  <c r="AI392" i="24" s="1"/>
  <c r="Z411" i="23" s="1"/>
  <c r="AH393" i="24" a="1"/>
  <c r="AH393" i="24" s="1"/>
  <c r="AI393" i="24" s="1"/>
  <c r="Z412" i="23" s="1"/>
  <c r="AH394" i="24" a="1"/>
  <c r="AH394" i="24" s="1"/>
  <c r="AI394" i="24" s="1"/>
  <c r="Z413" i="23" s="1"/>
  <c r="AH395" i="24" a="1"/>
  <c r="AH395" i="24" s="1"/>
  <c r="AI395" i="24" s="1"/>
  <c r="Z414" i="23" s="1"/>
  <c r="AH396" i="24" a="1"/>
  <c r="AH396" i="24" s="1"/>
  <c r="AI396" i="24" s="1"/>
  <c r="Z415" i="23" s="1"/>
  <c r="AH397" i="24" a="1"/>
  <c r="AH397" i="24" s="1"/>
  <c r="AI397" i="24" s="1"/>
  <c r="Z416" i="23" s="1"/>
  <c r="AH398" i="24" a="1"/>
  <c r="AH398" i="24" s="1"/>
  <c r="AI398" i="24" s="1"/>
  <c r="Z417" i="23" s="1"/>
  <c r="AH399" i="24" a="1"/>
  <c r="AH399" i="24" s="1"/>
  <c r="AI399" i="24" s="1"/>
  <c r="Z418" i="23" s="1"/>
  <c r="AH400" i="24" a="1"/>
  <c r="AH400" i="24" s="1"/>
  <c r="AI400" i="24" s="1"/>
  <c r="Z419" i="23" s="1"/>
  <c r="AH401" i="24" a="1"/>
  <c r="AH401" i="24" s="1"/>
  <c r="AI401" i="24" s="1"/>
  <c r="Z420" i="23" s="1"/>
  <c r="AH402" i="24" a="1"/>
  <c r="AH402" i="24" s="1"/>
  <c r="AI402" i="24" s="1"/>
  <c r="Z421" i="23" s="1"/>
  <c r="AH403" i="24" a="1"/>
  <c r="AH403" i="24" s="1"/>
  <c r="AI403" i="24" s="1"/>
  <c r="Z422" i="23" s="1"/>
  <c r="AH404" i="24" a="1"/>
  <c r="AH404" i="24" s="1"/>
  <c r="AI404" i="24" s="1"/>
  <c r="Z423" i="23" s="1"/>
  <c r="AH405" i="24" a="1"/>
  <c r="AH405" i="24" s="1"/>
  <c r="AI405" i="24" s="1"/>
  <c r="Z424" i="23" s="1"/>
  <c r="AH406" i="24" a="1"/>
  <c r="AH406" i="24" s="1"/>
  <c r="AI406" i="24" s="1"/>
  <c r="Z425" i="23" s="1"/>
  <c r="AH407" i="24" a="1"/>
  <c r="AH407" i="24" s="1"/>
  <c r="AI407" i="24" s="1"/>
  <c r="Z426" i="23" s="1"/>
  <c r="AH408" i="24" a="1"/>
  <c r="AH408" i="24" s="1"/>
  <c r="AI408" i="24" s="1"/>
  <c r="Z427" i="23" s="1"/>
  <c r="AH409" i="24" a="1"/>
  <c r="AH409" i="24" s="1"/>
  <c r="AI409" i="24" s="1"/>
  <c r="Z428" i="23" s="1"/>
  <c r="AH410" i="24" a="1"/>
  <c r="AH410" i="24" s="1"/>
  <c r="AI410" i="24" s="1"/>
  <c r="Z429" i="23" s="1"/>
  <c r="AH411" i="24" a="1"/>
  <c r="AH411" i="24" s="1"/>
  <c r="AI411" i="24" s="1"/>
  <c r="Z430" i="23" s="1"/>
  <c r="AH412" i="24" a="1"/>
  <c r="AH412" i="24" s="1"/>
  <c r="AI412" i="24" s="1"/>
  <c r="Z431" i="23" s="1"/>
  <c r="AH413" i="24" a="1"/>
  <c r="AH413" i="24" s="1"/>
  <c r="AI413" i="24" s="1"/>
  <c r="Z432" i="23" s="1"/>
  <c r="AH414" i="24" a="1"/>
  <c r="AH414" i="24" s="1"/>
  <c r="AI414" i="24" s="1"/>
  <c r="Z433" i="23" s="1"/>
  <c r="AH415" i="24" a="1"/>
  <c r="AH415" i="24" s="1"/>
  <c r="AI415" i="24" s="1"/>
  <c r="Z434" i="23" s="1"/>
  <c r="AH416" i="24" a="1"/>
  <c r="AH416" i="24" s="1"/>
  <c r="AI416" i="24" s="1"/>
  <c r="Z435" i="23" s="1"/>
  <c r="AH417" i="24" a="1"/>
  <c r="AH417" i="24" s="1"/>
  <c r="AI417" i="24" s="1"/>
  <c r="Z436" i="23" s="1"/>
  <c r="AH418" i="24" a="1"/>
  <c r="AH418" i="24" s="1"/>
  <c r="AI418" i="24" s="1"/>
  <c r="Z437" i="23" s="1"/>
  <c r="AH419" i="24" a="1"/>
  <c r="AH419" i="24" s="1"/>
  <c r="AI419" i="24" s="1"/>
  <c r="Z438" i="23" s="1"/>
  <c r="AH420" i="24" a="1"/>
  <c r="AH420" i="24" s="1"/>
  <c r="AI420" i="24" s="1"/>
  <c r="Z439" i="23" s="1"/>
  <c r="AB439" i="23" l="1"/>
  <c r="AC439" i="23" s="1"/>
  <c r="AB437" i="23"/>
  <c r="AC437" i="23" s="1"/>
  <c r="AB435" i="23"/>
  <c r="AC435" i="23" s="1"/>
  <c r="AB433" i="23"/>
  <c r="AC433" i="23" s="1"/>
  <c r="AB431" i="23"/>
  <c r="AC431" i="23" s="1"/>
  <c r="AB429" i="23"/>
  <c r="AC429" i="23" s="1"/>
  <c r="AB427" i="23"/>
  <c r="AC427" i="23" s="1"/>
  <c r="AB425" i="23"/>
  <c r="AC425" i="23" s="1"/>
  <c r="AB423" i="23"/>
  <c r="AC423" i="23" s="1"/>
  <c r="AB421" i="23"/>
  <c r="AC421" i="23" s="1"/>
  <c r="AB419" i="23"/>
  <c r="AC419" i="23" s="1"/>
  <c r="AB417" i="23"/>
  <c r="AC417" i="23" s="1"/>
  <c r="AB415" i="23"/>
  <c r="AC415" i="23" s="1"/>
  <c r="AB413" i="23"/>
  <c r="AC413" i="23" s="1"/>
  <c r="AB411" i="23"/>
  <c r="AC411" i="23" s="1"/>
  <c r="AB438" i="23"/>
  <c r="AC438" i="23" s="1"/>
  <c r="AB436" i="23"/>
  <c r="AC436" i="23" s="1"/>
  <c r="AB434" i="23"/>
  <c r="AC434" i="23" s="1"/>
  <c r="AB432" i="23"/>
  <c r="AC432" i="23" s="1"/>
  <c r="AB430" i="23"/>
  <c r="AC430" i="23" s="1"/>
  <c r="AB428" i="23"/>
  <c r="AC428" i="23" s="1"/>
  <c r="AB426" i="23"/>
  <c r="AC426" i="23" s="1"/>
  <c r="AB424" i="23"/>
  <c r="AC424" i="23" s="1"/>
  <c r="AB422" i="23"/>
  <c r="AC422" i="23" s="1"/>
  <c r="AB418" i="23"/>
  <c r="AC418" i="23" s="1"/>
  <c r="AB416" i="23"/>
  <c r="AC416" i="23" s="1"/>
  <c r="AB414" i="23"/>
  <c r="AC414" i="23" s="1"/>
  <c r="AB412" i="23"/>
  <c r="AC412" i="23" s="1"/>
  <c r="Q48" i="1"/>
  <c r="Q49" i="1"/>
  <c r="O48" i="1"/>
  <c r="O49" i="1"/>
  <c r="L48" i="1"/>
  <c r="L49" i="1"/>
  <c r="K48" i="1"/>
  <c r="K49" i="1"/>
  <c r="J48" i="1"/>
  <c r="J49" i="1"/>
  <c r="J158" i="12"/>
  <c r="J157" i="12"/>
  <c r="J156" i="12"/>
  <c r="J155" i="12"/>
  <c r="J154" i="12"/>
  <c r="J153" i="12"/>
  <c r="J152" i="12"/>
  <c r="J149" i="12"/>
  <c r="J148" i="12"/>
  <c r="J147" i="12"/>
  <c r="J146" i="12"/>
  <c r="J145" i="12"/>
  <c r="J144" i="12"/>
  <c r="J143" i="12"/>
  <c r="J140" i="12"/>
  <c r="J139" i="12"/>
  <c r="J138" i="12"/>
  <c r="J136" i="12"/>
  <c r="J135" i="12"/>
  <c r="J134" i="12"/>
  <c r="J133" i="12"/>
  <c r="J132" i="12"/>
  <c r="J131" i="12"/>
  <c r="J130" i="12"/>
  <c r="J137" i="12" l="1"/>
  <c r="J150" i="12"/>
  <c r="J141" i="12"/>
  <c r="J159" i="12"/>
  <c r="P49" i="1"/>
  <c r="P48" i="1"/>
  <c r="M48" i="1"/>
  <c r="N48" i="1"/>
  <c r="M49" i="1"/>
  <c r="N49" i="1"/>
  <c r="J160" i="12"/>
  <c r="AK370" i="25" l="1"/>
  <c r="AL370" i="25"/>
  <c r="AM370" i="25"/>
  <c r="AN370" i="25"/>
  <c r="AO370" i="25"/>
  <c r="AP370" i="25"/>
  <c r="AQ370" i="25"/>
  <c r="AR370" i="25"/>
  <c r="AS370" i="25"/>
  <c r="AT370" i="25"/>
  <c r="AU370" i="25"/>
  <c r="AV370" i="25"/>
  <c r="AW370" i="25"/>
  <c r="AX370" i="25"/>
  <c r="AY370" i="25"/>
  <c r="AZ370" i="25"/>
  <c r="BA370" i="25"/>
  <c r="BB370" i="25"/>
  <c r="BC370" i="25"/>
  <c r="BD370" i="25"/>
  <c r="BE370" i="25"/>
  <c r="BF370" i="25"/>
  <c r="BG370" i="25"/>
  <c r="BH370" i="25"/>
  <c r="BI370" i="25"/>
  <c r="AK371" i="25"/>
  <c r="AL371" i="25"/>
  <c r="AM371" i="25"/>
  <c r="AN371" i="25"/>
  <c r="AO371" i="25"/>
  <c r="AP371" i="25"/>
  <c r="AQ371" i="25"/>
  <c r="AR371" i="25"/>
  <c r="AS371" i="25"/>
  <c r="AT371" i="25"/>
  <c r="AU371" i="25"/>
  <c r="AV371" i="25"/>
  <c r="AW371" i="25"/>
  <c r="AX371" i="25"/>
  <c r="AY371" i="25"/>
  <c r="AZ371" i="25"/>
  <c r="BA371" i="25"/>
  <c r="BB371" i="25"/>
  <c r="BC371" i="25"/>
  <c r="BD371" i="25"/>
  <c r="BE371" i="25"/>
  <c r="BF371" i="25"/>
  <c r="BG371" i="25"/>
  <c r="BH371" i="25"/>
  <c r="BI371" i="25"/>
  <c r="AK372" i="25"/>
  <c r="AL372" i="25"/>
  <c r="AM372" i="25"/>
  <c r="AN372" i="25"/>
  <c r="AO372" i="25"/>
  <c r="AP372" i="25"/>
  <c r="AQ372" i="25"/>
  <c r="AR372" i="25"/>
  <c r="AS372" i="25"/>
  <c r="AT372" i="25"/>
  <c r="AU372" i="25"/>
  <c r="AV372" i="25"/>
  <c r="AW372" i="25"/>
  <c r="AX372" i="25"/>
  <c r="AY372" i="25"/>
  <c r="AZ372" i="25"/>
  <c r="BA372" i="25"/>
  <c r="BB372" i="25"/>
  <c r="BC372" i="25"/>
  <c r="BD372" i="25"/>
  <c r="BE372" i="25"/>
  <c r="BF372" i="25"/>
  <c r="BG372" i="25"/>
  <c r="BH372" i="25"/>
  <c r="BI372" i="25"/>
  <c r="AK373" i="25"/>
  <c r="AL373" i="25"/>
  <c r="AM373" i="25"/>
  <c r="AN373" i="25"/>
  <c r="AO373" i="25"/>
  <c r="AP373" i="25"/>
  <c r="AQ373" i="25"/>
  <c r="AR373" i="25"/>
  <c r="AS373" i="25"/>
  <c r="AT373" i="25"/>
  <c r="AU373" i="25"/>
  <c r="AV373" i="25"/>
  <c r="AW373" i="25"/>
  <c r="AX373" i="25"/>
  <c r="AY373" i="25"/>
  <c r="AZ373" i="25"/>
  <c r="BA373" i="25"/>
  <c r="BB373" i="25"/>
  <c r="BC373" i="25"/>
  <c r="BD373" i="25"/>
  <c r="BE373" i="25"/>
  <c r="BF373" i="25"/>
  <c r="BG373" i="25"/>
  <c r="BH373" i="25"/>
  <c r="BI373" i="25"/>
  <c r="AK374" i="25"/>
  <c r="AL374" i="25"/>
  <c r="AM374" i="25"/>
  <c r="AN374" i="25"/>
  <c r="AO374" i="25"/>
  <c r="AP374" i="25"/>
  <c r="AQ374" i="25"/>
  <c r="AR374" i="25"/>
  <c r="AS374" i="25"/>
  <c r="AT374" i="25"/>
  <c r="AU374" i="25"/>
  <c r="AV374" i="25"/>
  <c r="AW374" i="25"/>
  <c r="AX374" i="25"/>
  <c r="AY374" i="25"/>
  <c r="AZ374" i="25"/>
  <c r="BA374" i="25"/>
  <c r="BB374" i="25"/>
  <c r="BC374" i="25"/>
  <c r="BD374" i="25"/>
  <c r="BE374" i="25"/>
  <c r="BF374" i="25"/>
  <c r="BG374" i="25"/>
  <c r="BH374" i="25"/>
  <c r="BI374" i="25"/>
  <c r="AK375" i="25"/>
  <c r="AL375" i="25"/>
  <c r="AM375" i="25"/>
  <c r="AN375" i="25"/>
  <c r="AO375" i="25"/>
  <c r="AP375" i="25"/>
  <c r="AQ375" i="25"/>
  <c r="AR375" i="25"/>
  <c r="AS375" i="25"/>
  <c r="AT375" i="25"/>
  <c r="AU375" i="25"/>
  <c r="AV375" i="25"/>
  <c r="AW375" i="25"/>
  <c r="AX375" i="25"/>
  <c r="AY375" i="25"/>
  <c r="AZ375" i="25"/>
  <c r="BA375" i="25"/>
  <c r="BB375" i="25"/>
  <c r="BC375" i="25"/>
  <c r="BD375" i="25"/>
  <c r="BE375" i="25"/>
  <c r="BF375" i="25"/>
  <c r="BG375" i="25"/>
  <c r="BH375" i="25"/>
  <c r="BI375" i="25"/>
  <c r="AK376" i="25"/>
  <c r="AL376" i="25"/>
  <c r="AM376" i="25"/>
  <c r="AN376" i="25"/>
  <c r="AO376" i="25"/>
  <c r="AP376" i="25"/>
  <c r="AQ376" i="25"/>
  <c r="AR376" i="25"/>
  <c r="AS376" i="25"/>
  <c r="AT376" i="25"/>
  <c r="AU376" i="25"/>
  <c r="AV376" i="25"/>
  <c r="AW376" i="25"/>
  <c r="AX376" i="25"/>
  <c r="AY376" i="25"/>
  <c r="AZ376" i="25"/>
  <c r="BA376" i="25"/>
  <c r="BB376" i="25"/>
  <c r="BC376" i="25"/>
  <c r="BD376" i="25"/>
  <c r="BE376" i="25"/>
  <c r="BF376" i="25"/>
  <c r="BG376" i="25"/>
  <c r="BH376" i="25"/>
  <c r="BI376" i="25"/>
  <c r="AK377" i="25"/>
  <c r="AL377" i="25"/>
  <c r="AM377" i="25"/>
  <c r="AN377" i="25"/>
  <c r="AO377" i="25"/>
  <c r="AP377" i="25"/>
  <c r="AQ377" i="25"/>
  <c r="AR377" i="25"/>
  <c r="AS377" i="25"/>
  <c r="AT377" i="25"/>
  <c r="AU377" i="25"/>
  <c r="AV377" i="25"/>
  <c r="AW377" i="25"/>
  <c r="AX377" i="25"/>
  <c r="AY377" i="25"/>
  <c r="AZ377" i="25"/>
  <c r="BA377" i="25"/>
  <c r="BB377" i="25"/>
  <c r="BC377" i="25"/>
  <c r="BD377" i="25"/>
  <c r="BE377" i="25"/>
  <c r="BF377" i="25"/>
  <c r="BG377" i="25"/>
  <c r="BH377" i="25"/>
  <c r="BI377" i="25"/>
  <c r="AK378" i="25"/>
  <c r="AL378" i="25"/>
  <c r="AM378" i="25"/>
  <c r="AN378" i="25"/>
  <c r="AO378" i="25"/>
  <c r="AP378" i="25"/>
  <c r="AQ378" i="25"/>
  <c r="AR378" i="25"/>
  <c r="AS378" i="25"/>
  <c r="AT378" i="25"/>
  <c r="AU378" i="25"/>
  <c r="AV378" i="25"/>
  <c r="AW378" i="25"/>
  <c r="AX378" i="25"/>
  <c r="AY378" i="25"/>
  <c r="AZ378" i="25"/>
  <c r="BA378" i="25"/>
  <c r="BB378" i="25"/>
  <c r="BC378" i="25"/>
  <c r="BD378" i="25"/>
  <c r="BE378" i="25"/>
  <c r="BF378" i="25"/>
  <c r="BG378" i="25"/>
  <c r="BH378" i="25"/>
  <c r="BI378" i="25"/>
  <c r="AK379" i="25"/>
  <c r="AL379" i="25"/>
  <c r="AM379" i="25"/>
  <c r="AN379" i="25"/>
  <c r="AO379" i="25"/>
  <c r="AP379" i="25"/>
  <c r="AQ379" i="25"/>
  <c r="AR379" i="25"/>
  <c r="AS379" i="25"/>
  <c r="AT379" i="25"/>
  <c r="AU379" i="25"/>
  <c r="AV379" i="25"/>
  <c r="AW379" i="25"/>
  <c r="AX379" i="25"/>
  <c r="AY379" i="25"/>
  <c r="AZ379" i="25"/>
  <c r="BA379" i="25"/>
  <c r="BB379" i="25"/>
  <c r="BC379" i="25"/>
  <c r="BD379" i="25"/>
  <c r="BE379" i="25"/>
  <c r="BF379" i="25"/>
  <c r="BG379" i="25"/>
  <c r="BH379" i="25"/>
  <c r="BI379" i="25"/>
  <c r="AK380" i="25"/>
  <c r="AL380" i="25"/>
  <c r="AM380" i="25"/>
  <c r="AN380" i="25"/>
  <c r="AO380" i="25"/>
  <c r="AP380" i="25"/>
  <c r="AQ380" i="25"/>
  <c r="AR380" i="25"/>
  <c r="AS380" i="25"/>
  <c r="AT380" i="25"/>
  <c r="AU380" i="25"/>
  <c r="AV380" i="25"/>
  <c r="AW380" i="25"/>
  <c r="AX380" i="25"/>
  <c r="AY380" i="25"/>
  <c r="AZ380" i="25"/>
  <c r="BA380" i="25"/>
  <c r="BB380" i="25"/>
  <c r="BC380" i="25"/>
  <c r="BD380" i="25"/>
  <c r="BE380" i="25"/>
  <c r="BF380" i="25"/>
  <c r="BG380" i="25"/>
  <c r="BH380" i="25"/>
  <c r="BI380" i="25"/>
  <c r="AK381" i="25"/>
  <c r="AL381" i="25"/>
  <c r="AM381" i="25"/>
  <c r="AN381" i="25"/>
  <c r="AO381" i="25"/>
  <c r="AP381" i="25"/>
  <c r="AQ381" i="25"/>
  <c r="AR381" i="25"/>
  <c r="AS381" i="25"/>
  <c r="AT381" i="25"/>
  <c r="AU381" i="25"/>
  <c r="AV381" i="25"/>
  <c r="AW381" i="25"/>
  <c r="AX381" i="25"/>
  <c r="AY381" i="25"/>
  <c r="AZ381" i="25"/>
  <c r="BA381" i="25"/>
  <c r="BB381" i="25"/>
  <c r="BC381" i="25"/>
  <c r="BD381" i="25"/>
  <c r="BE381" i="25"/>
  <c r="BF381" i="25"/>
  <c r="BG381" i="25"/>
  <c r="BH381" i="25"/>
  <c r="BI381" i="25"/>
  <c r="AK382" i="25"/>
  <c r="AL382" i="25"/>
  <c r="AM382" i="25"/>
  <c r="AN382" i="25"/>
  <c r="AO382" i="25"/>
  <c r="AP382" i="25"/>
  <c r="AQ382" i="25"/>
  <c r="AR382" i="25"/>
  <c r="AS382" i="25"/>
  <c r="AT382" i="25"/>
  <c r="AU382" i="25"/>
  <c r="AV382" i="25"/>
  <c r="AW382" i="25"/>
  <c r="AX382" i="25"/>
  <c r="AY382" i="25"/>
  <c r="AZ382" i="25"/>
  <c r="BA382" i="25"/>
  <c r="BB382" i="25"/>
  <c r="BC382" i="25"/>
  <c r="BD382" i="25"/>
  <c r="BE382" i="25"/>
  <c r="BF382" i="25"/>
  <c r="BG382" i="25"/>
  <c r="BH382" i="25"/>
  <c r="BI382" i="25"/>
  <c r="AK383" i="25"/>
  <c r="AL383" i="25"/>
  <c r="AM383" i="25"/>
  <c r="AN383" i="25"/>
  <c r="AO383" i="25"/>
  <c r="AP383" i="25"/>
  <c r="AQ383" i="25"/>
  <c r="AR383" i="25"/>
  <c r="AS383" i="25"/>
  <c r="AT383" i="25"/>
  <c r="AU383" i="25"/>
  <c r="AV383" i="25"/>
  <c r="AW383" i="25"/>
  <c r="AX383" i="25"/>
  <c r="AY383" i="25"/>
  <c r="AZ383" i="25"/>
  <c r="BA383" i="25"/>
  <c r="BB383" i="25"/>
  <c r="BC383" i="25"/>
  <c r="BD383" i="25"/>
  <c r="BE383" i="25"/>
  <c r="BF383" i="25"/>
  <c r="BG383" i="25"/>
  <c r="BH383" i="25"/>
  <c r="BI383" i="25"/>
  <c r="AK384" i="25"/>
  <c r="AL384" i="25"/>
  <c r="AM384" i="25"/>
  <c r="AN384" i="25"/>
  <c r="AO384" i="25"/>
  <c r="AP384" i="25"/>
  <c r="AQ384" i="25"/>
  <c r="AR384" i="25"/>
  <c r="AS384" i="25"/>
  <c r="AT384" i="25"/>
  <c r="AU384" i="25"/>
  <c r="AV384" i="25"/>
  <c r="AW384" i="25"/>
  <c r="AX384" i="25"/>
  <c r="AY384" i="25"/>
  <c r="AZ384" i="25"/>
  <c r="BA384" i="25"/>
  <c r="BB384" i="25"/>
  <c r="BC384" i="25"/>
  <c r="BD384" i="25"/>
  <c r="BE384" i="25"/>
  <c r="BF384" i="25"/>
  <c r="BG384" i="25"/>
  <c r="BH384" i="25"/>
  <c r="BI384" i="25"/>
  <c r="AK385" i="25"/>
  <c r="AL385" i="25"/>
  <c r="AM385" i="25"/>
  <c r="AN385" i="25"/>
  <c r="AO385" i="25"/>
  <c r="AP385" i="25"/>
  <c r="AQ385" i="25"/>
  <c r="AR385" i="25"/>
  <c r="AS385" i="25"/>
  <c r="AT385" i="25"/>
  <c r="AU385" i="25"/>
  <c r="AV385" i="25"/>
  <c r="AW385" i="25"/>
  <c r="AX385" i="25"/>
  <c r="AY385" i="25"/>
  <c r="AZ385" i="25"/>
  <c r="BA385" i="25"/>
  <c r="BB385" i="25"/>
  <c r="BC385" i="25"/>
  <c r="BD385" i="25"/>
  <c r="BE385" i="25"/>
  <c r="BF385" i="25"/>
  <c r="BG385" i="25"/>
  <c r="BH385" i="25"/>
  <c r="BI385" i="25"/>
  <c r="AK386" i="25"/>
  <c r="AL386" i="25"/>
  <c r="AM386" i="25"/>
  <c r="AN386" i="25"/>
  <c r="AO386" i="25"/>
  <c r="AP386" i="25"/>
  <c r="AQ386" i="25"/>
  <c r="AR386" i="25"/>
  <c r="AS386" i="25"/>
  <c r="AT386" i="25"/>
  <c r="AU386" i="25"/>
  <c r="AV386" i="25"/>
  <c r="AW386" i="25"/>
  <c r="AX386" i="25"/>
  <c r="AY386" i="25"/>
  <c r="AZ386" i="25"/>
  <c r="BA386" i="25"/>
  <c r="BB386" i="25"/>
  <c r="BC386" i="25"/>
  <c r="BD386" i="25"/>
  <c r="BE386" i="25"/>
  <c r="BF386" i="25"/>
  <c r="BG386" i="25"/>
  <c r="BH386" i="25"/>
  <c r="BI386" i="25"/>
  <c r="AK387" i="25"/>
  <c r="AL387" i="25"/>
  <c r="AM387" i="25"/>
  <c r="AN387" i="25"/>
  <c r="AO387" i="25"/>
  <c r="AP387" i="25"/>
  <c r="AQ387" i="25"/>
  <c r="AR387" i="25"/>
  <c r="AS387" i="25"/>
  <c r="AT387" i="25"/>
  <c r="AU387" i="25"/>
  <c r="AV387" i="25"/>
  <c r="AW387" i="25"/>
  <c r="AX387" i="25"/>
  <c r="AY387" i="25"/>
  <c r="AZ387" i="25"/>
  <c r="BA387" i="25"/>
  <c r="BB387" i="25"/>
  <c r="BC387" i="25"/>
  <c r="BD387" i="25"/>
  <c r="BE387" i="25"/>
  <c r="BF387" i="25"/>
  <c r="BG387" i="25"/>
  <c r="BH387" i="25"/>
  <c r="BI387" i="25"/>
  <c r="AK388" i="25"/>
  <c r="AL388" i="25"/>
  <c r="AM388" i="25"/>
  <c r="AN388" i="25"/>
  <c r="AO388" i="25"/>
  <c r="AP388" i="25"/>
  <c r="AQ388" i="25"/>
  <c r="AR388" i="25"/>
  <c r="AS388" i="25"/>
  <c r="AT388" i="25"/>
  <c r="AU388" i="25"/>
  <c r="AV388" i="25"/>
  <c r="AW388" i="25"/>
  <c r="AX388" i="25"/>
  <c r="AY388" i="25"/>
  <c r="AZ388" i="25"/>
  <c r="BA388" i="25"/>
  <c r="BB388" i="25"/>
  <c r="BC388" i="25"/>
  <c r="BD388" i="25"/>
  <c r="BE388" i="25"/>
  <c r="BF388" i="25"/>
  <c r="BG388" i="25"/>
  <c r="BH388" i="25"/>
  <c r="BI388" i="25"/>
  <c r="AK389" i="25"/>
  <c r="AL389" i="25"/>
  <c r="AM389" i="25"/>
  <c r="AN389" i="25"/>
  <c r="AO389" i="25"/>
  <c r="AP389" i="25"/>
  <c r="AQ389" i="25"/>
  <c r="AR389" i="25"/>
  <c r="AS389" i="25"/>
  <c r="AT389" i="25"/>
  <c r="AU389" i="25"/>
  <c r="AV389" i="25"/>
  <c r="AW389" i="25"/>
  <c r="AX389" i="25"/>
  <c r="AY389" i="25"/>
  <c r="AZ389" i="25"/>
  <c r="BA389" i="25"/>
  <c r="BB389" i="25"/>
  <c r="BC389" i="25"/>
  <c r="BD389" i="25"/>
  <c r="BE389" i="25"/>
  <c r="BF389" i="25"/>
  <c r="BG389" i="25"/>
  <c r="BH389" i="25"/>
  <c r="BI389" i="25"/>
  <c r="AK390" i="25"/>
  <c r="AL390" i="25"/>
  <c r="AM390" i="25"/>
  <c r="AN390" i="25"/>
  <c r="AO390" i="25"/>
  <c r="AP390" i="25"/>
  <c r="AQ390" i="25"/>
  <c r="AR390" i="25"/>
  <c r="AS390" i="25"/>
  <c r="AT390" i="25"/>
  <c r="AU390" i="25"/>
  <c r="AV390" i="25"/>
  <c r="AW390" i="25"/>
  <c r="AX390" i="25"/>
  <c r="AY390" i="25"/>
  <c r="AZ390" i="25"/>
  <c r="BA390" i="25"/>
  <c r="BB390" i="25"/>
  <c r="BC390" i="25"/>
  <c r="BD390" i="25"/>
  <c r="BE390" i="25"/>
  <c r="BF390" i="25"/>
  <c r="BG390" i="25"/>
  <c r="BH390" i="25"/>
  <c r="BI390" i="25"/>
  <c r="AK391" i="25"/>
  <c r="AL391" i="25"/>
  <c r="AM391" i="25"/>
  <c r="AN391" i="25"/>
  <c r="AO391" i="25"/>
  <c r="AP391" i="25"/>
  <c r="AQ391" i="25"/>
  <c r="AR391" i="25"/>
  <c r="AS391" i="25"/>
  <c r="AT391" i="25"/>
  <c r="AU391" i="25"/>
  <c r="AV391" i="25"/>
  <c r="AW391" i="25"/>
  <c r="AX391" i="25"/>
  <c r="AY391" i="25"/>
  <c r="AZ391" i="25"/>
  <c r="BA391" i="25"/>
  <c r="BB391" i="25"/>
  <c r="BC391" i="25"/>
  <c r="BD391" i="25"/>
  <c r="BE391" i="25"/>
  <c r="BF391" i="25"/>
  <c r="BG391" i="25"/>
  <c r="BH391" i="25"/>
  <c r="BI391" i="25"/>
  <c r="AH370" i="25" a="1"/>
  <c r="AH370" i="25" s="1"/>
  <c r="AI370" i="25" s="1"/>
  <c r="AA389" i="23" s="1"/>
  <c r="AH371" i="25" a="1"/>
  <c r="AH371" i="25" s="1"/>
  <c r="AI371" i="25" s="1"/>
  <c r="AA390" i="23" s="1"/>
  <c r="AH372" i="25" a="1"/>
  <c r="AH372" i="25" s="1"/>
  <c r="AI372" i="25" s="1"/>
  <c r="AA391" i="23" s="1"/>
  <c r="AH373" i="25" a="1"/>
  <c r="AH373" i="25" s="1"/>
  <c r="AI373" i="25" s="1"/>
  <c r="AA392" i="23" s="1"/>
  <c r="AH374" i="25" a="1"/>
  <c r="AH374" i="25" s="1"/>
  <c r="AI374" i="25" s="1"/>
  <c r="AA393" i="23" s="1"/>
  <c r="AH375" i="25" a="1"/>
  <c r="AH375" i="25" s="1"/>
  <c r="AI375" i="25" s="1"/>
  <c r="AA394" i="23" s="1"/>
  <c r="AH376" i="25" a="1"/>
  <c r="AH376" i="25" s="1"/>
  <c r="AI376" i="25" s="1"/>
  <c r="AA395" i="23" s="1"/>
  <c r="AH377" i="25" a="1"/>
  <c r="AH377" i="25" s="1"/>
  <c r="AI377" i="25" s="1"/>
  <c r="AA396" i="23" s="1"/>
  <c r="AH378" i="25" a="1"/>
  <c r="AH378" i="25" s="1"/>
  <c r="AI378" i="25" s="1"/>
  <c r="AA397" i="23" s="1"/>
  <c r="AH379" i="25" a="1"/>
  <c r="AH379" i="25" s="1"/>
  <c r="AI379" i="25" s="1"/>
  <c r="AA398" i="23" s="1"/>
  <c r="AH380" i="25" a="1"/>
  <c r="AH380" i="25" s="1"/>
  <c r="AI380" i="25" s="1"/>
  <c r="AA399" i="23" s="1"/>
  <c r="AH381" i="25" a="1"/>
  <c r="AH381" i="25" s="1"/>
  <c r="AI381" i="25" s="1"/>
  <c r="AA400" i="23" s="1"/>
  <c r="AH382" i="25" a="1"/>
  <c r="AH382" i="25" s="1"/>
  <c r="AI382" i="25" s="1"/>
  <c r="AA401" i="23" s="1"/>
  <c r="AH383" i="25" a="1"/>
  <c r="AH383" i="25" s="1"/>
  <c r="AI383" i="25" s="1"/>
  <c r="AA402" i="23" s="1"/>
  <c r="AH384" i="25" a="1"/>
  <c r="AH384" i="25" s="1"/>
  <c r="AI384" i="25" s="1"/>
  <c r="AA403" i="23" s="1"/>
  <c r="AH385" i="25" a="1"/>
  <c r="AH385" i="25" s="1"/>
  <c r="AI385" i="25" s="1"/>
  <c r="AA404" i="23" s="1"/>
  <c r="AH386" i="25" a="1"/>
  <c r="AH386" i="25" s="1"/>
  <c r="AI386" i="25" s="1"/>
  <c r="AA405" i="23" s="1"/>
  <c r="AH387" i="25" a="1"/>
  <c r="AH387" i="25" s="1"/>
  <c r="AI387" i="25" s="1"/>
  <c r="AA406" i="23" s="1"/>
  <c r="AH388" i="25" a="1"/>
  <c r="AH388" i="25" s="1"/>
  <c r="AI388" i="25" s="1"/>
  <c r="AA407" i="23" s="1"/>
  <c r="AH389" i="25" a="1"/>
  <c r="AH389" i="25" s="1"/>
  <c r="AI389" i="25" s="1"/>
  <c r="AA408" i="23" s="1"/>
  <c r="AH390" i="25" a="1"/>
  <c r="AH390" i="25" s="1"/>
  <c r="AI390" i="25" s="1"/>
  <c r="AA409" i="23" s="1"/>
  <c r="AH391" i="25" a="1"/>
  <c r="AH391" i="25" s="1"/>
  <c r="AI391" i="25" s="1"/>
  <c r="AA410" i="23" s="1"/>
  <c r="Y391" i="23" l="1"/>
  <c r="AB391" i="23" s="1"/>
  <c r="AC391" i="23" s="1"/>
  <c r="Y392" i="23"/>
  <c r="AB392" i="23" s="1"/>
  <c r="AC392" i="23" s="1"/>
  <c r="Y393" i="23"/>
  <c r="AB393" i="23" s="1"/>
  <c r="AC393" i="23" s="1"/>
  <c r="Y394" i="23"/>
  <c r="AB394" i="23" s="1"/>
  <c r="AC394" i="23" s="1"/>
  <c r="Y395" i="23"/>
  <c r="AB395" i="23" s="1"/>
  <c r="AC395" i="23" s="1"/>
  <c r="Y396" i="23"/>
  <c r="AB396" i="23" s="1"/>
  <c r="AC396" i="23" s="1"/>
  <c r="Y397" i="23"/>
  <c r="AB397" i="23" s="1"/>
  <c r="AC397" i="23" s="1"/>
  <c r="Y398" i="23"/>
  <c r="AB398" i="23" s="1"/>
  <c r="AC398" i="23" s="1"/>
  <c r="Y399" i="23"/>
  <c r="AB399" i="23" s="1"/>
  <c r="AC399" i="23" s="1"/>
  <c r="Y400" i="23"/>
  <c r="AB400" i="23" s="1"/>
  <c r="AC400" i="23" s="1"/>
  <c r="Y401" i="23"/>
  <c r="AB401" i="23" s="1"/>
  <c r="AC401" i="23" s="1"/>
  <c r="Y402" i="23"/>
  <c r="AB402" i="23" s="1"/>
  <c r="AC402" i="23" s="1"/>
  <c r="Y403" i="23"/>
  <c r="AB403" i="23" s="1"/>
  <c r="AC403" i="23" s="1"/>
  <c r="Y404" i="23"/>
  <c r="AB404" i="23" s="1"/>
  <c r="AC404" i="23" s="1"/>
  <c r="Y405" i="23"/>
  <c r="AB405" i="23" s="1"/>
  <c r="AC405" i="23" s="1"/>
  <c r="Y406" i="23"/>
  <c r="AB406" i="23" s="1"/>
  <c r="AC406" i="23" s="1"/>
  <c r="Y407" i="23"/>
  <c r="AB407" i="23" s="1"/>
  <c r="AC407" i="23" s="1"/>
  <c r="Y408" i="23"/>
  <c r="AB408" i="23" s="1"/>
  <c r="AC408" i="23" s="1"/>
  <c r="Y409" i="23"/>
  <c r="AB409" i="23" s="1"/>
  <c r="AC409" i="23" s="1"/>
  <c r="Y410" i="23"/>
  <c r="AB410" i="23" s="1"/>
  <c r="AC410" i="23" s="1"/>
  <c r="AK370" i="24"/>
  <c r="AL370" i="24"/>
  <c r="AM370" i="24"/>
  <c r="AN370" i="24"/>
  <c r="AO370" i="24"/>
  <c r="AP370" i="24"/>
  <c r="AQ370" i="24"/>
  <c r="AR370" i="24"/>
  <c r="AS370" i="24"/>
  <c r="AT370" i="24"/>
  <c r="AU370" i="24"/>
  <c r="AV370" i="24"/>
  <c r="AW370" i="24"/>
  <c r="AX370" i="24"/>
  <c r="AY370" i="24"/>
  <c r="AZ370" i="24"/>
  <c r="BA370" i="24"/>
  <c r="BB370" i="24"/>
  <c r="BC370" i="24"/>
  <c r="BD370" i="24"/>
  <c r="BE370" i="24"/>
  <c r="BF370" i="24"/>
  <c r="BG370" i="24"/>
  <c r="BH370" i="24"/>
  <c r="BI370" i="24"/>
  <c r="AK371" i="24"/>
  <c r="AL371" i="24"/>
  <c r="AM371" i="24"/>
  <c r="AN371" i="24"/>
  <c r="AO371" i="24"/>
  <c r="AP371" i="24"/>
  <c r="AQ371" i="24"/>
  <c r="AR371" i="24"/>
  <c r="AS371" i="24"/>
  <c r="AT371" i="24"/>
  <c r="AU371" i="24"/>
  <c r="AV371" i="24"/>
  <c r="AW371" i="24"/>
  <c r="AX371" i="24"/>
  <c r="AY371" i="24"/>
  <c r="AZ371" i="24"/>
  <c r="BA371" i="24"/>
  <c r="BB371" i="24"/>
  <c r="BC371" i="24"/>
  <c r="BD371" i="24"/>
  <c r="BE371" i="24"/>
  <c r="BF371" i="24"/>
  <c r="BG371" i="24"/>
  <c r="BH371" i="24"/>
  <c r="BI371" i="24"/>
  <c r="AK372" i="24"/>
  <c r="AL372" i="24"/>
  <c r="AM372" i="24"/>
  <c r="AN372" i="24"/>
  <c r="AO372" i="24"/>
  <c r="AP372" i="24"/>
  <c r="AQ372" i="24"/>
  <c r="AR372" i="24"/>
  <c r="AS372" i="24"/>
  <c r="AT372" i="24"/>
  <c r="AU372" i="24"/>
  <c r="AV372" i="24"/>
  <c r="AW372" i="24"/>
  <c r="AX372" i="24"/>
  <c r="AY372" i="24"/>
  <c r="AZ372" i="24"/>
  <c r="BA372" i="24"/>
  <c r="BB372" i="24"/>
  <c r="BC372" i="24"/>
  <c r="BD372" i="24"/>
  <c r="BE372" i="24"/>
  <c r="BF372" i="24"/>
  <c r="BG372" i="24"/>
  <c r="BH372" i="24"/>
  <c r="BI372" i="24"/>
  <c r="AK373" i="24"/>
  <c r="AL373" i="24"/>
  <c r="AM373" i="24"/>
  <c r="AN373" i="24"/>
  <c r="AO373" i="24"/>
  <c r="AP373" i="24"/>
  <c r="AQ373" i="24"/>
  <c r="AR373" i="24"/>
  <c r="AS373" i="24"/>
  <c r="AT373" i="24"/>
  <c r="AU373" i="24"/>
  <c r="AV373" i="24"/>
  <c r="AW373" i="24"/>
  <c r="AX373" i="24"/>
  <c r="AY373" i="24"/>
  <c r="AZ373" i="24"/>
  <c r="BA373" i="24"/>
  <c r="BB373" i="24"/>
  <c r="BC373" i="24"/>
  <c r="BD373" i="24"/>
  <c r="BE373" i="24"/>
  <c r="BF373" i="24"/>
  <c r="BG373" i="24"/>
  <c r="BH373" i="24"/>
  <c r="BI373" i="24"/>
  <c r="AK374" i="24"/>
  <c r="AL374" i="24"/>
  <c r="AM374" i="24"/>
  <c r="AN374" i="24"/>
  <c r="AO374" i="24"/>
  <c r="AP374" i="24"/>
  <c r="AQ374" i="24"/>
  <c r="AR374" i="24"/>
  <c r="AS374" i="24"/>
  <c r="AT374" i="24"/>
  <c r="AU374" i="24"/>
  <c r="AV374" i="24"/>
  <c r="AW374" i="24"/>
  <c r="AX374" i="24"/>
  <c r="AY374" i="24"/>
  <c r="AZ374" i="24"/>
  <c r="BA374" i="24"/>
  <c r="BB374" i="24"/>
  <c r="BC374" i="24"/>
  <c r="BD374" i="24"/>
  <c r="BE374" i="24"/>
  <c r="BF374" i="24"/>
  <c r="BG374" i="24"/>
  <c r="BH374" i="24"/>
  <c r="BI374" i="24"/>
  <c r="AK375" i="24"/>
  <c r="AL375" i="24"/>
  <c r="AM375" i="24"/>
  <c r="AN375" i="24"/>
  <c r="AO375" i="24"/>
  <c r="AP375" i="24"/>
  <c r="AQ375" i="24"/>
  <c r="AR375" i="24"/>
  <c r="AS375" i="24"/>
  <c r="AT375" i="24"/>
  <c r="AU375" i="24"/>
  <c r="AV375" i="24"/>
  <c r="AW375" i="24"/>
  <c r="AX375" i="24"/>
  <c r="AY375" i="24"/>
  <c r="AZ375" i="24"/>
  <c r="BA375" i="24"/>
  <c r="BB375" i="24"/>
  <c r="BC375" i="24"/>
  <c r="BD375" i="24"/>
  <c r="BE375" i="24"/>
  <c r="BF375" i="24"/>
  <c r="BG375" i="24"/>
  <c r="BH375" i="24"/>
  <c r="BI375" i="24"/>
  <c r="AK376" i="24"/>
  <c r="AL376" i="24"/>
  <c r="AM376" i="24"/>
  <c r="AN376" i="24"/>
  <c r="AO376" i="24"/>
  <c r="AP376" i="24"/>
  <c r="AQ376" i="24"/>
  <c r="AR376" i="24"/>
  <c r="AS376" i="24"/>
  <c r="AT376" i="24"/>
  <c r="AU376" i="24"/>
  <c r="AV376" i="24"/>
  <c r="AW376" i="24"/>
  <c r="AX376" i="24"/>
  <c r="AY376" i="24"/>
  <c r="AZ376" i="24"/>
  <c r="BA376" i="24"/>
  <c r="BB376" i="24"/>
  <c r="BC376" i="24"/>
  <c r="BD376" i="24"/>
  <c r="BE376" i="24"/>
  <c r="BF376" i="24"/>
  <c r="BG376" i="24"/>
  <c r="BH376" i="24"/>
  <c r="BI376" i="24"/>
  <c r="AK377" i="24"/>
  <c r="AL377" i="24"/>
  <c r="AM377" i="24"/>
  <c r="AN377" i="24"/>
  <c r="AO377" i="24"/>
  <c r="AP377" i="24"/>
  <c r="AQ377" i="24"/>
  <c r="AR377" i="24"/>
  <c r="AS377" i="24"/>
  <c r="AT377" i="24"/>
  <c r="AU377" i="24"/>
  <c r="AV377" i="24"/>
  <c r="AW377" i="24"/>
  <c r="AX377" i="24"/>
  <c r="AY377" i="24"/>
  <c r="AZ377" i="24"/>
  <c r="BA377" i="24"/>
  <c r="BB377" i="24"/>
  <c r="BC377" i="24"/>
  <c r="BD377" i="24"/>
  <c r="BE377" i="24"/>
  <c r="BF377" i="24"/>
  <c r="BG377" i="24"/>
  <c r="BH377" i="24"/>
  <c r="BI377" i="24"/>
  <c r="AK378" i="24"/>
  <c r="AL378" i="24"/>
  <c r="AM378" i="24"/>
  <c r="AN378" i="24"/>
  <c r="AO378" i="24"/>
  <c r="AP378" i="24"/>
  <c r="AQ378" i="24"/>
  <c r="AR378" i="24"/>
  <c r="AS378" i="24"/>
  <c r="AT378" i="24"/>
  <c r="AU378" i="24"/>
  <c r="AV378" i="24"/>
  <c r="AW378" i="24"/>
  <c r="AX378" i="24"/>
  <c r="AY378" i="24"/>
  <c r="AZ378" i="24"/>
  <c r="BA378" i="24"/>
  <c r="BB378" i="24"/>
  <c r="BC378" i="24"/>
  <c r="BD378" i="24"/>
  <c r="BE378" i="24"/>
  <c r="BF378" i="24"/>
  <c r="BG378" i="24"/>
  <c r="BH378" i="24"/>
  <c r="BI378" i="24"/>
  <c r="AK379" i="24"/>
  <c r="AL379" i="24"/>
  <c r="AM379" i="24"/>
  <c r="AN379" i="24"/>
  <c r="AO379" i="24"/>
  <c r="AP379" i="24"/>
  <c r="AQ379" i="24"/>
  <c r="AR379" i="24"/>
  <c r="AS379" i="24"/>
  <c r="AT379" i="24"/>
  <c r="AU379" i="24"/>
  <c r="AV379" i="24"/>
  <c r="AW379" i="24"/>
  <c r="AX379" i="24"/>
  <c r="AY379" i="24"/>
  <c r="AZ379" i="24"/>
  <c r="BA379" i="24"/>
  <c r="BB379" i="24"/>
  <c r="BC379" i="24"/>
  <c r="BD379" i="24"/>
  <c r="BE379" i="24"/>
  <c r="BF379" i="24"/>
  <c r="BG379" i="24"/>
  <c r="BH379" i="24"/>
  <c r="BI379" i="24"/>
  <c r="AK380" i="24"/>
  <c r="AL380" i="24"/>
  <c r="AM380" i="24"/>
  <c r="AN380" i="24"/>
  <c r="AO380" i="24"/>
  <c r="AP380" i="24"/>
  <c r="AQ380" i="24"/>
  <c r="AR380" i="24"/>
  <c r="AS380" i="24"/>
  <c r="AT380" i="24"/>
  <c r="AU380" i="24"/>
  <c r="AV380" i="24"/>
  <c r="AW380" i="24"/>
  <c r="AX380" i="24"/>
  <c r="AY380" i="24"/>
  <c r="AZ380" i="24"/>
  <c r="BA380" i="24"/>
  <c r="BB380" i="24"/>
  <c r="BC380" i="24"/>
  <c r="BD380" i="24"/>
  <c r="BE380" i="24"/>
  <c r="BF380" i="24"/>
  <c r="BG380" i="24"/>
  <c r="BH380" i="24"/>
  <c r="BI380" i="24"/>
  <c r="AK381" i="24"/>
  <c r="AL381" i="24"/>
  <c r="AM381" i="24"/>
  <c r="AN381" i="24"/>
  <c r="AO381" i="24"/>
  <c r="AP381" i="24"/>
  <c r="AQ381" i="24"/>
  <c r="AR381" i="24"/>
  <c r="AS381" i="24"/>
  <c r="AT381" i="24"/>
  <c r="AU381" i="24"/>
  <c r="AV381" i="24"/>
  <c r="AW381" i="24"/>
  <c r="AX381" i="24"/>
  <c r="AY381" i="24"/>
  <c r="AZ381" i="24"/>
  <c r="BA381" i="24"/>
  <c r="BB381" i="24"/>
  <c r="BC381" i="24"/>
  <c r="BD381" i="24"/>
  <c r="BE381" i="24"/>
  <c r="BF381" i="24"/>
  <c r="BG381" i="24"/>
  <c r="BH381" i="24"/>
  <c r="BI381" i="24"/>
  <c r="AK382" i="24"/>
  <c r="AL382" i="24"/>
  <c r="AM382" i="24"/>
  <c r="AN382" i="24"/>
  <c r="AO382" i="24"/>
  <c r="AP382" i="24"/>
  <c r="AQ382" i="24"/>
  <c r="AR382" i="24"/>
  <c r="AS382" i="24"/>
  <c r="AT382" i="24"/>
  <c r="AU382" i="24"/>
  <c r="AV382" i="24"/>
  <c r="AW382" i="24"/>
  <c r="AX382" i="24"/>
  <c r="AY382" i="24"/>
  <c r="AZ382" i="24"/>
  <c r="BA382" i="24"/>
  <c r="BB382" i="24"/>
  <c r="BC382" i="24"/>
  <c r="BD382" i="24"/>
  <c r="BE382" i="24"/>
  <c r="BF382" i="24"/>
  <c r="BG382" i="24"/>
  <c r="BH382" i="24"/>
  <c r="BI382" i="24"/>
  <c r="AK383" i="24"/>
  <c r="AL383" i="24"/>
  <c r="AM383" i="24"/>
  <c r="AN383" i="24"/>
  <c r="AO383" i="24"/>
  <c r="AP383" i="24"/>
  <c r="AQ383" i="24"/>
  <c r="AR383" i="24"/>
  <c r="AS383" i="24"/>
  <c r="AT383" i="24"/>
  <c r="AU383" i="24"/>
  <c r="AV383" i="24"/>
  <c r="AW383" i="24"/>
  <c r="AX383" i="24"/>
  <c r="AY383" i="24"/>
  <c r="AZ383" i="24"/>
  <c r="BA383" i="24"/>
  <c r="BB383" i="24"/>
  <c r="BC383" i="24"/>
  <c r="BD383" i="24"/>
  <c r="BE383" i="24"/>
  <c r="BF383" i="24"/>
  <c r="BG383" i="24"/>
  <c r="BH383" i="24"/>
  <c r="BI383" i="24"/>
  <c r="AK384" i="24"/>
  <c r="AL384" i="24"/>
  <c r="AM384" i="24"/>
  <c r="AN384" i="24"/>
  <c r="AO384" i="24"/>
  <c r="AP384" i="24"/>
  <c r="AQ384" i="24"/>
  <c r="AR384" i="24"/>
  <c r="AS384" i="24"/>
  <c r="AT384" i="24"/>
  <c r="AU384" i="24"/>
  <c r="AV384" i="24"/>
  <c r="AW384" i="24"/>
  <c r="AX384" i="24"/>
  <c r="AY384" i="24"/>
  <c r="AZ384" i="24"/>
  <c r="BA384" i="24"/>
  <c r="BB384" i="24"/>
  <c r="BC384" i="24"/>
  <c r="BD384" i="24"/>
  <c r="BE384" i="24"/>
  <c r="BF384" i="24"/>
  <c r="BG384" i="24"/>
  <c r="BH384" i="24"/>
  <c r="BI384" i="24"/>
  <c r="AK385" i="24"/>
  <c r="AL385" i="24"/>
  <c r="AM385" i="24"/>
  <c r="AN385" i="24"/>
  <c r="AO385" i="24"/>
  <c r="AP385" i="24"/>
  <c r="AQ385" i="24"/>
  <c r="AR385" i="24"/>
  <c r="AS385" i="24"/>
  <c r="AT385" i="24"/>
  <c r="AU385" i="24"/>
  <c r="AV385" i="24"/>
  <c r="AW385" i="24"/>
  <c r="AX385" i="24"/>
  <c r="AY385" i="24"/>
  <c r="AZ385" i="24"/>
  <c r="BA385" i="24"/>
  <c r="BB385" i="24"/>
  <c r="BC385" i="24"/>
  <c r="BD385" i="24"/>
  <c r="BE385" i="24"/>
  <c r="BF385" i="24"/>
  <c r="BG385" i="24"/>
  <c r="BH385" i="24"/>
  <c r="BI385" i="24"/>
  <c r="AK386" i="24"/>
  <c r="AL386" i="24"/>
  <c r="AM386" i="24"/>
  <c r="AN386" i="24"/>
  <c r="AO386" i="24"/>
  <c r="AP386" i="24"/>
  <c r="AQ386" i="24"/>
  <c r="AR386" i="24"/>
  <c r="AS386" i="24"/>
  <c r="AT386" i="24"/>
  <c r="AU386" i="24"/>
  <c r="AV386" i="24"/>
  <c r="AW386" i="24"/>
  <c r="AX386" i="24"/>
  <c r="AY386" i="24"/>
  <c r="AZ386" i="24"/>
  <c r="BA386" i="24"/>
  <c r="BB386" i="24"/>
  <c r="BC386" i="24"/>
  <c r="BD386" i="24"/>
  <c r="BE386" i="24"/>
  <c r="BF386" i="24"/>
  <c r="BG386" i="24"/>
  <c r="BH386" i="24"/>
  <c r="BI386" i="24"/>
  <c r="AK387" i="24"/>
  <c r="AL387" i="24"/>
  <c r="AM387" i="24"/>
  <c r="AN387" i="24"/>
  <c r="AO387" i="24"/>
  <c r="AP387" i="24"/>
  <c r="AQ387" i="24"/>
  <c r="AR387" i="24"/>
  <c r="AS387" i="24"/>
  <c r="AT387" i="24"/>
  <c r="AU387" i="24"/>
  <c r="AV387" i="24"/>
  <c r="AW387" i="24"/>
  <c r="AX387" i="24"/>
  <c r="AY387" i="24"/>
  <c r="AZ387" i="24"/>
  <c r="BA387" i="24"/>
  <c r="BB387" i="24"/>
  <c r="BC387" i="24"/>
  <c r="BD387" i="24"/>
  <c r="BE387" i="24"/>
  <c r="BF387" i="24"/>
  <c r="BG387" i="24"/>
  <c r="BH387" i="24"/>
  <c r="BI387" i="24"/>
  <c r="AK388" i="24"/>
  <c r="AL388" i="24"/>
  <c r="AM388" i="24"/>
  <c r="AN388" i="24"/>
  <c r="AO388" i="24"/>
  <c r="AP388" i="24"/>
  <c r="AQ388" i="24"/>
  <c r="AR388" i="24"/>
  <c r="AS388" i="24"/>
  <c r="AT388" i="24"/>
  <c r="AU388" i="24"/>
  <c r="AV388" i="24"/>
  <c r="AW388" i="24"/>
  <c r="AX388" i="24"/>
  <c r="AY388" i="24"/>
  <c r="AZ388" i="24"/>
  <c r="BA388" i="24"/>
  <c r="BB388" i="24"/>
  <c r="BC388" i="24"/>
  <c r="BD388" i="24"/>
  <c r="BE388" i="24"/>
  <c r="BF388" i="24"/>
  <c r="BG388" i="24"/>
  <c r="BH388" i="24"/>
  <c r="BI388" i="24"/>
  <c r="AK389" i="24"/>
  <c r="AL389" i="24"/>
  <c r="AM389" i="24"/>
  <c r="AN389" i="24"/>
  <c r="AO389" i="24"/>
  <c r="AP389" i="24"/>
  <c r="AQ389" i="24"/>
  <c r="AR389" i="24"/>
  <c r="AS389" i="24"/>
  <c r="AT389" i="24"/>
  <c r="AU389" i="24"/>
  <c r="AV389" i="24"/>
  <c r="AW389" i="24"/>
  <c r="AX389" i="24"/>
  <c r="AY389" i="24"/>
  <c r="AZ389" i="24"/>
  <c r="BA389" i="24"/>
  <c r="BB389" i="24"/>
  <c r="BC389" i="24"/>
  <c r="BD389" i="24"/>
  <c r="BE389" i="24"/>
  <c r="BF389" i="24"/>
  <c r="BG389" i="24"/>
  <c r="BH389" i="24"/>
  <c r="BI389" i="24"/>
  <c r="AK390" i="24"/>
  <c r="AL390" i="24"/>
  <c r="AM390" i="24"/>
  <c r="AN390" i="24"/>
  <c r="AO390" i="24"/>
  <c r="AP390" i="24"/>
  <c r="AQ390" i="24"/>
  <c r="AR390" i="24"/>
  <c r="AS390" i="24"/>
  <c r="AT390" i="24"/>
  <c r="AU390" i="24"/>
  <c r="AV390" i="24"/>
  <c r="AW390" i="24"/>
  <c r="AX390" i="24"/>
  <c r="AY390" i="24"/>
  <c r="AZ390" i="24"/>
  <c r="BA390" i="24"/>
  <c r="BB390" i="24"/>
  <c r="BC390" i="24"/>
  <c r="BD390" i="24"/>
  <c r="BE390" i="24"/>
  <c r="BF390" i="24"/>
  <c r="BG390" i="24"/>
  <c r="BH390" i="24"/>
  <c r="BI390" i="24"/>
  <c r="AK391" i="24"/>
  <c r="AL391" i="24"/>
  <c r="AM391" i="24"/>
  <c r="AN391" i="24"/>
  <c r="AO391" i="24"/>
  <c r="AP391" i="24"/>
  <c r="AQ391" i="24"/>
  <c r="AR391" i="24"/>
  <c r="AS391" i="24"/>
  <c r="AT391" i="24"/>
  <c r="AU391" i="24"/>
  <c r="AV391" i="24"/>
  <c r="AW391" i="24"/>
  <c r="AX391" i="24"/>
  <c r="AY391" i="24"/>
  <c r="AZ391" i="24"/>
  <c r="BA391" i="24"/>
  <c r="BB391" i="24"/>
  <c r="BC391" i="24"/>
  <c r="BD391" i="24"/>
  <c r="BE391" i="24"/>
  <c r="BF391" i="24"/>
  <c r="BG391" i="24"/>
  <c r="BH391" i="24"/>
  <c r="BI391" i="24"/>
  <c r="AH370" i="24" a="1"/>
  <c r="AH370" i="24" s="1"/>
  <c r="AI370" i="24" s="1"/>
  <c r="Z389" i="23" s="1"/>
  <c r="AH371" i="24" a="1"/>
  <c r="AH371" i="24" s="1"/>
  <c r="AI371" i="24" s="1"/>
  <c r="Z390" i="23" s="1"/>
  <c r="AH372" i="24" a="1"/>
  <c r="AH372" i="24" s="1"/>
  <c r="AI372" i="24" s="1"/>
  <c r="Z391" i="23" s="1"/>
  <c r="AH373" i="24" a="1"/>
  <c r="AH373" i="24" s="1"/>
  <c r="AI373" i="24" s="1"/>
  <c r="Z392" i="23" s="1"/>
  <c r="AH374" i="24" a="1"/>
  <c r="AH374" i="24" s="1"/>
  <c r="AI374" i="24" s="1"/>
  <c r="Z393" i="23" s="1"/>
  <c r="AH375" i="24" a="1"/>
  <c r="AH375" i="24" s="1"/>
  <c r="AI375" i="24" s="1"/>
  <c r="Z394" i="23" s="1"/>
  <c r="AH376" i="24" a="1"/>
  <c r="AH376" i="24" s="1"/>
  <c r="AI376" i="24" s="1"/>
  <c r="Z395" i="23" s="1"/>
  <c r="AH377" i="24" a="1"/>
  <c r="AH377" i="24" s="1"/>
  <c r="AI377" i="24" s="1"/>
  <c r="Z396" i="23" s="1"/>
  <c r="AH378" i="24" a="1"/>
  <c r="AH378" i="24" s="1"/>
  <c r="AI378" i="24" s="1"/>
  <c r="Z397" i="23" s="1"/>
  <c r="AH379" i="24" a="1"/>
  <c r="AH379" i="24" s="1"/>
  <c r="AI379" i="24" s="1"/>
  <c r="Z398" i="23" s="1"/>
  <c r="AH380" i="24" a="1"/>
  <c r="AH380" i="24" s="1"/>
  <c r="AI380" i="24" s="1"/>
  <c r="Z399" i="23" s="1"/>
  <c r="AH381" i="24" a="1"/>
  <c r="AH381" i="24" s="1"/>
  <c r="AI381" i="24" s="1"/>
  <c r="Z400" i="23" s="1"/>
  <c r="AH382" i="24" a="1"/>
  <c r="AH382" i="24" s="1"/>
  <c r="AI382" i="24" s="1"/>
  <c r="Z401" i="23" s="1"/>
  <c r="AH383" i="24" a="1"/>
  <c r="AH383" i="24" s="1"/>
  <c r="AI383" i="24" s="1"/>
  <c r="Z402" i="23" s="1"/>
  <c r="AH384" i="24" a="1"/>
  <c r="AH384" i="24" s="1"/>
  <c r="AI384" i="24" s="1"/>
  <c r="Z403" i="23" s="1"/>
  <c r="AH385" i="24" a="1"/>
  <c r="AH385" i="24" s="1"/>
  <c r="AI385" i="24" s="1"/>
  <c r="Z404" i="23" s="1"/>
  <c r="AH386" i="24" a="1"/>
  <c r="AH386" i="24" s="1"/>
  <c r="AI386" i="24" s="1"/>
  <c r="Z405" i="23" s="1"/>
  <c r="AH387" i="24" a="1"/>
  <c r="AH387" i="24" s="1"/>
  <c r="AI387" i="24" s="1"/>
  <c r="Z406" i="23" s="1"/>
  <c r="AH388" i="24" a="1"/>
  <c r="AH388" i="24" s="1"/>
  <c r="AI388" i="24" s="1"/>
  <c r="Z407" i="23" s="1"/>
  <c r="AH389" i="24" a="1"/>
  <c r="AH389" i="24" s="1"/>
  <c r="AI389" i="24" s="1"/>
  <c r="Z408" i="23" s="1"/>
  <c r="AH390" i="24" a="1"/>
  <c r="AH390" i="24" s="1"/>
  <c r="AI390" i="24" s="1"/>
  <c r="Z409" i="23" s="1"/>
  <c r="AH391" i="24" a="1"/>
  <c r="AH391" i="24" s="1"/>
  <c r="AI391" i="24" s="1"/>
  <c r="Z410" i="23" s="1"/>
  <c r="Y390" i="23" l="1"/>
  <c r="AB390" i="23" s="1"/>
  <c r="AC390" i="23" s="1"/>
  <c r="Y389" i="23"/>
  <c r="AB389" i="23" s="1"/>
  <c r="AC389" i="23" s="1"/>
  <c r="AE389" i="23"/>
  <c r="AE390" i="23"/>
  <c r="AE391" i="23"/>
  <c r="AE392" i="23"/>
  <c r="AE393" i="23"/>
  <c r="AE394" i="23"/>
  <c r="AE395" i="23"/>
  <c r="AE396" i="23"/>
  <c r="AE397" i="23"/>
  <c r="AE398" i="23"/>
  <c r="AE399" i="23"/>
  <c r="AE400" i="23"/>
  <c r="AE401" i="23"/>
  <c r="AE402" i="23"/>
  <c r="AE403" i="23"/>
  <c r="AE404" i="23"/>
  <c r="AE405" i="23"/>
  <c r="AE406" i="23"/>
  <c r="AE407" i="23"/>
  <c r="AE408" i="23"/>
  <c r="AE409" i="23"/>
  <c r="AE410" i="23"/>
  <c r="AE373" i="23" l="1"/>
  <c r="AE374" i="23"/>
  <c r="AE375" i="23"/>
  <c r="AE376" i="23"/>
  <c r="AE377" i="23"/>
  <c r="AE378" i="23"/>
  <c r="AE379" i="23"/>
  <c r="AE380" i="23"/>
  <c r="AE381" i="23"/>
  <c r="AE382" i="23"/>
  <c r="AE383" i="23"/>
  <c r="AE384" i="23"/>
  <c r="AE385" i="23"/>
  <c r="AE386" i="23"/>
  <c r="AE387" i="23"/>
  <c r="AE388" i="23"/>
  <c r="AK355" i="25" l="1"/>
  <c r="AL355" i="25"/>
  <c r="AM355" i="25"/>
  <c r="AN355" i="25"/>
  <c r="AO355" i="25"/>
  <c r="AP355" i="25"/>
  <c r="AQ355" i="25"/>
  <c r="AR355" i="25"/>
  <c r="AS355" i="25"/>
  <c r="AT355" i="25"/>
  <c r="AU355" i="25"/>
  <c r="AV355" i="25"/>
  <c r="AW355" i="25"/>
  <c r="AX355" i="25"/>
  <c r="AY355" i="25"/>
  <c r="AZ355" i="25"/>
  <c r="BA355" i="25"/>
  <c r="BB355" i="25"/>
  <c r="BC355" i="25"/>
  <c r="BD355" i="25"/>
  <c r="BE355" i="25"/>
  <c r="BF355" i="25"/>
  <c r="BG355" i="25"/>
  <c r="BH355" i="25"/>
  <c r="BI355" i="25"/>
  <c r="AK356" i="25"/>
  <c r="AL356" i="25"/>
  <c r="AM356" i="25"/>
  <c r="AN356" i="25"/>
  <c r="AO356" i="25"/>
  <c r="AP356" i="25"/>
  <c r="AQ356" i="25"/>
  <c r="AR356" i="25"/>
  <c r="AS356" i="25"/>
  <c r="AT356" i="25"/>
  <c r="AU356" i="25"/>
  <c r="AV356" i="25"/>
  <c r="AW356" i="25"/>
  <c r="AX356" i="25"/>
  <c r="AY356" i="25"/>
  <c r="AZ356" i="25"/>
  <c r="BA356" i="25"/>
  <c r="BB356" i="25"/>
  <c r="BC356" i="25"/>
  <c r="BD356" i="25"/>
  <c r="BE356" i="25"/>
  <c r="BF356" i="25"/>
  <c r="BG356" i="25"/>
  <c r="BH356" i="25"/>
  <c r="BI356" i="25"/>
  <c r="AK357" i="25"/>
  <c r="AL357" i="25"/>
  <c r="AM357" i="25"/>
  <c r="AN357" i="25"/>
  <c r="AO357" i="25"/>
  <c r="AP357" i="25"/>
  <c r="AQ357" i="25"/>
  <c r="AR357" i="25"/>
  <c r="AS357" i="25"/>
  <c r="AT357" i="25"/>
  <c r="AU357" i="25"/>
  <c r="AV357" i="25"/>
  <c r="AW357" i="25"/>
  <c r="AX357" i="25"/>
  <c r="AY357" i="25"/>
  <c r="AZ357" i="25"/>
  <c r="BA357" i="25"/>
  <c r="BB357" i="25"/>
  <c r="BC357" i="25"/>
  <c r="BD357" i="25"/>
  <c r="BE357" i="25"/>
  <c r="BF357" i="25"/>
  <c r="BG357" i="25"/>
  <c r="BH357" i="25"/>
  <c r="BI357" i="25"/>
  <c r="AK358" i="25"/>
  <c r="AL358" i="25"/>
  <c r="AM358" i="25"/>
  <c r="AN358" i="25"/>
  <c r="AO358" i="25"/>
  <c r="AP358" i="25"/>
  <c r="AQ358" i="25"/>
  <c r="AR358" i="25"/>
  <c r="AS358" i="25"/>
  <c r="AT358" i="25"/>
  <c r="AU358" i="25"/>
  <c r="AV358" i="25"/>
  <c r="AW358" i="25"/>
  <c r="AX358" i="25"/>
  <c r="AY358" i="25"/>
  <c r="AZ358" i="25"/>
  <c r="BA358" i="25"/>
  <c r="BB358" i="25"/>
  <c r="BC358" i="25"/>
  <c r="BD358" i="25"/>
  <c r="BE358" i="25"/>
  <c r="BF358" i="25"/>
  <c r="BG358" i="25"/>
  <c r="BH358" i="25"/>
  <c r="BI358" i="25"/>
  <c r="AK359" i="25"/>
  <c r="AL359" i="25"/>
  <c r="AM359" i="25"/>
  <c r="AN359" i="25"/>
  <c r="AO359" i="25"/>
  <c r="AP359" i="25"/>
  <c r="AQ359" i="25"/>
  <c r="AR359" i="25"/>
  <c r="AS359" i="25"/>
  <c r="AT359" i="25"/>
  <c r="AU359" i="25"/>
  <c r="AV359" i="25"/>
  <c r="AW359" i="25"/>
  <c r="AX359" i="25"/>
  <c r="AY359" i="25"/>
  <c r="AZ359" i="25"/>
  <c r="BA359" i="25"/>
  <c r="BB359" i="25"/>
  <c r="BC359" i="25"/>
  <c r="BD359" i="25"/>
  <c r="BE359" i="25"/>
  <c r="BF359" i="25"/>
  <c r="BG359" i="25"/>
  <c r="BH359" i="25"/>
  <c r="BI359" i="25"/>
  <c r="AK360" i="25"/>
  <c r="AL360" i="25"/>
  <c r="AM360" i="25"/>
  <c r="AN360" i="25"/>
  <c r="AO360" i="25"/>
  <c r="AP360" i="25"/>
  <c r="AQ360" i="25"/>
  <c r="AR360" i="25"/>
  <c r="AS360" i="25"/>
  <c r="AT360" i="25"/>
  <c r="AU360" i="25"/>
  <c r="AV360" i="25"/>
  <c r="AW360" i="25"/>
  <c r="AX360" i="25"/>
  <c r="AY360" i="25"/>
  <c r="AZ360" i="25"/>
  <c r="BA360" i="25"/>
  <c r="BB360" i="25"/>
  <c r="BC360" i="25"/>
  <c r="BD360" i="25"/>
  <c r="BE360" i="25"/>
  <c r="BF360" i="25"/>
  <c r="BG360" i="25"/>
  <c r="BH360" i="25"/>
  <c r="BI360" i="25"/>
  <c r="AK361" i="25"/>
  <c r="AL361" i="25"/>
  <c r="AM361" i="25"/>
  <c r="AN361" i="25"/>
  <c r="AO361" i="25"/>
  <c r="AP361" i="25"/>
  <c r="AQ361" i="25"/>
  <c r="AR361" i="25"/>
  <c r="AS361" i="25"/>
  <c r="AT361" i="25"/>
  <c r="AU361" i="25"/>
  <c r="AV361" i="25"/>
  <c r="AW361" i="25"/>
  <c r="AX361" i="25"/>
  <c r="AY361" i="25"/>
  <c r="AZ361" i="25"/>
  <c r="BA361" i="25"/>
  <c r="BB361" i="25"/>
  <c r="BC361" i="25"/>
  <c r="BD361" i="25"/>
  <c r="BE361" i="25"/>
  <c r="BF361" i="25"/>
  <c r="BG361" i="25"/>
  <c r="BH361" i="25"/>
  <c r="BI361" i="25"/>
  <c r="AK362" i="25"/>
  <c r="AL362" i="25"/>
  <c r="AM362" i="25"/>
  <c r="AN362" i="25"/>
  <c r="AO362" i="25"/>
  <c r="AP362" i="25"/>
  <c r="AQ362" i="25"/>
  <c r="AR362" i="25"/>
  <c r="AS362" i="25"/>
  <c r="AT362" i="25"/>
  <c r="AU362" i="25"/>
  <c r="AV362" i="25"/>
  <c r="AW362" i="25"/>
  <c r="AX362" i="25"/>
  <c r="AY362" i="25"/>
  <c r="AZ362" i="25"/>
  <c r="BA362" i="25"/>
  <c r="BB362" i="25"/>
  <c r="BC362" i="25"/>
  <c r="BD362" i="25"/>
  <c r="BE362" i="25"/>
  <c r="BF362" i="25"/>
  <c r="BG362" i="25"/>
  <c r="BH362" i="25"/>
  <c r="BI362" i="25"/>
  <c r="AK363" i="25"/>
  <c r="AL363" i="25"/>
  <c r="AM363" i="25"/>
  <c r="AN363" i="25"/>
  <c r="AO363" i="25"/>
  <c r="AP363" i="25"/>
  <c r="AQ363" i="25"/>
  <c r="AR363" i="25"/>
  <c r="AS363" i="25"/>
  <c r="AT363" i="25"/>
  <c r="AU363" i="25"/>
  <c r="AV363" i="25"/>
  <c r="AW363" i="25"/>
  <c r="AX363" i="25"/>
  <c r="AY363" i="25"/>
  <c r="AZ363" i="25"/>
  <c r="BA363" i="25"/>
  <c r="BB363" i="25"/>
  <c r="BC363" i="25"/>
  <c r="BD363" i="25"/>
  <c r="BE363" i="25"/>
  <c r="BF363" i="25"/>
  <c r="BG363" i="25"/>
  <c r="BH363" i="25"/>
  <c r="BI363" i="25"/>
  <c r="AK364" i="25"/>
  <c r="AL364" i="25"/>
  <c r="AM364" i="25"/>
  <c r="AN364" i="25"/>
  <c r="AO364" i="25"/>
  <c r="AP364" i="25"/>
  <c r="AQ364" i="25"/>
  <c r="AR364" i="25"/>
  <c r="AS364" i="25"/>
  <c r="AT364" i="25"/>
  <c r="AU364" i="25"/>
  <c r="AV364" i="25"/>
  <c r="AW364" i="25"/>
  <c r="AX364" i="25"/>
  <c r="AY364" i="25"/>
  <c r="AZ364" i="25"/>
  <c r="BA364" i="25"/>
  <c r="BB364" i="25"/>
  <c r="BC364" i="25"/>
  <c r="BD364" i="25"/>
  <c r="BE364" i="25"/>
  <c r="BF364" i="25"/>
  <c r="BG364" i="25"/>
  <c r="BH364" i="25"/>
  <c r="BI364" i="25"/>
  <c r="AK365" i="25"/>
  <c r="AL365" i="25"/>
  <c r="AM365" i="25"/>
  <c r="AN365" i="25"/>
  <c r="AO365" i="25"/>
  <c r="AP365" i="25"/>
  <c r="AQ365" i="25"/>
  <c r="AR365" i="25"/>
  <c r="AS365" i="25"/>
  <c r="AT365" i="25"/>
  <c r="AU365" i="25"/>
  <c r="AV365" i="25"/>
  <c r="AW365" i="25"/>
  <c r="AX365" i="25"/>
  <c r="AY365" i="25"/>
  <c r="AZ365" i="25"/>
  <c r="BA365" i="25"/>
  <c r="BB365" i="25"/>
  <c r="BC365" i="25"/>
  <c r="BD365" i="25"/>
  <c r="BE365" i="25"/>
  <c r="BF365" i="25"/>
  <c r="BG365" i="25"/>
  <c r="BH365" i="25"/>
  <c r="BI365" i="25"/>
  <c r="AK366" i="25"/>
  <c r="AL366" i="25"/>
  <c r="AM366" i="25"/>
  <c r="AN366" i="25"/>
  <c r="AO366" i="25"/>
  <c r="AP366" i="25"/>
  <c r="AQ366" i="25"/>
  <c r="AR366" i="25"/>
  <c r="AS366" i="25"/>
  <c r="AT366" i="25"/>
  <c r="AU366" i="25"/>
  <c r="AV366" i="25"/>
  <c r="AW366" i="25"/>
  <c r="AX366" i="25"/>
  <c r="AY366" i="25"/>
  <c r="AZ366" i="25"/>
  <c r="BA366" i="25"/>
  <c r="BB366" i="25"/>
  <c r="BC366" i="25"/>
  <c r="BD366" i="25"/>
  <c r="BE366" i="25"/>
  <c r="BF366" i="25"/>
  <c r="BG366" i="25"/>
  <c r="BH366" i="25"/>
  <c r="BI366" i="25"/>
  <c r="AK367" i="25"/>
  <c r="AL367" i="25"/>
  <c r="AM367" i="25"/>
  <c r="AN367" i="25"/>
  <c r="AO367" i="25"/>
  <c r="AP367" i="25"/>
  <c r="AQ367" i="25"/>
  <c r="AR367" i="25"/>
  <c r="AS367" i="25"/>
  <c r="AT367" i="25"/>
  <c r="AU367" i="25"/>
  <c r="AV367" i="25"/>
  <c r="AW367" i="25"/>
  <c r="AX367" i="25"/>
  <c r="AY367" i="25"/>
  <c r="AZ367" i="25"/>
  <c r="BA367" i="25"/>
  <c r="BB367" i="25"/>
  <c r="BC367" i="25"/>
  <c r="BD367" i="25"/>
  <c r="BE367" i="25"/>
  <c r="BF367" i="25"/>
  <c r="BG367" i="25"/>
  <c r="BH367" i="25"/>
  <c r="BI367" i="25"/>
  <c r="AK368" i="25"/>
  <c r="AL368" i="25"/>
  <c r="AM368" i="25"/>
  <c r="AN368" i="25"/>
  <c r="AO368" i="25"/>
  <c r="AP368" i="25"/>
  <c r="AQ368" i="25"/>
  <c r="AR368" i="25"/>
  <c r="AS368" i="25"/>
  <c r="AT368" i="25"/>
  <c r="AU368" i="25"/>
  <c r="AV368" i="25"/>
  <c r="AW368" i="25"/>
  <c r="AX368" i="25"/>
  <c r="AY368" i="25"/>
  <c r="AZ368" i="25"/>
  <c r="BA368" i="25"/>
  <c r="BB368" i="25"/>
  <c r="BC368" i="25"/>
  <c r="BD368" i="25"/>
  <c r="BE368" i="25"/>
  <c r="BF368" i="25"/>
  <c r="BG368" i="25"/>
  <c r="BH368" i="25"/>
  <c r="BI368" i="25"/>
  <c r="AK369" i="25"/>
  <c r="AL369" i="25"/>
  <c r="AM369" i="25"/>
  <c r="AN369" i="25"/>
  <c r="AO369" i="25"/>
  <c r="AP369" i="25"/>
  <c r="AQ369" i="25"/>
  <c r="AR369" i="25"/>
  <c r="AS369" i="25"/>
  <c r="AT369" i="25"/>
  <c r="AU369" i="25"/>
  <c r="AV369" i="25"/>
  <c r="AW369" i="25"/>
  <c r="AX369" i="25"/>
  <c r="AY369" i="25"/>
  <c r="AZ369" i="25"/>
  <c r="BA369" i="25"/>
  <c r="BB369" i="25"/>
  <c r="BC369" i="25"/>
  <c r="BD369" i="25"/>
  <c r="BE369" i="25"/>
  <c r="BF369" i="25"/>
  <c r="BG369" i="25"/>
  <c r="BH369" i="25"/>
  <c r="BI369" i="25"/>
  <c r="AH355" i="25" a="1"/>
  <c r="AH355" i="25" s="1"/>
  <c r="AI355" i="25" s="1"/>
  <c r="AH356" i="25" a="1"/>
  <c r="AH356" i="25"/>
  <c r="AI356" i="25" s="1"/>
  <c r="AH357" i="25" a="1"/>
  <c r="AH357" i="25" s="1"/>
  <c r="AI357" i="25" s="1"/>
  <c r="AH358" i="25" a="1"/>
  <c r="AH358" i="25" s="1"/>
  <c r="AI358" i="25" s="1"/>
  <c r="AH359" i="25" a="1"/>
  <c r="AH359" i="25" s="1"/>
  <c r="AI359" i="25" s="1"/>
  <c r="AH360" i="25" a="1"/>
  <c r="AH360" i="25" s="1"/>
  <c r="AI360" i="25" s="1"/>
  <c r="AH361" i="25" a="1"/>
  <c r="AH361" i="25" s="1"/>
  <c r="AI361" i="25" s="1"/>
  <c r="AH362" i="25" a="1"/>
  <c r="AH362" i="25" s="1"/>
  <c r="AI362" i="25" s="1"/>
  <c r="AH363" i="25" a="1"/>
  <c r="AH363" i="25" s="1"/>
  <c r="AI363" i="25" s="1"/>
  <c r="AH364" i="25" a="1"/>
  <c r="AH364" i="25" s="1"/>
  <c r="AI364" i="25" s="1"/>
  <c r="AH365" i="25" a="1"/>
  <c r="AH365" i="25" s="1"/>
  <c r="AI365" i="25" s="1"/>
  <c r="AH366" i="25" a="1"/>
  <c r="AH366" i="25" s="1"/>
  <c r="AI366" i="25" s="1"/>
  <c r="AH367" i="25" a="1"/>
  <c r="AH367" i="25" s="1"/>
  <c r="AI367" i="25" s="1"/>
  <c r="AH368" i="25" a="1"/>
  <c r="AH368" i="25" s="1"/>
  <c r="AI368" i="25" s="1"/>
  <c r="AH369" i="25" a="1"/>
  <c r="AH369" i="25" s="1"/>
  <c r="AI369" i="25" s="1"/>
  <c r="I50" i="1" l="1"/>
  <c r="G50" i="1"/>
  <c r="Q47" i="1"/>
  <c r="O47" i="1"/>
  <c r="L47" i="1"/>
  <c r="K47" i="1"/>
  <c r="J47" i="1"/>
  <c r="Q46" i="1"/>
  <c r="O46" i="1"/>
  <c r="L46" i="1"/>
  <c r="K46" i="1"/>
  <c r="J46" i="1"/>
  <c r="L45" i="1"/>
  <c r="K45" i="1"/>
  <c r="J45" i="1"/>
  <c r="J50" i="1" l="1"/>
  <c r="K50" i="1"/>
  <c r="L50" i="1"/>
  <c r="P47" i="1"/>
  <c r="P46" i="1"/>
  <c r="M45" i="1"/>
  <c r="M46" i="1"/>
  <c r="M47" i="1"/>
  <c r="N45" i="1"/>
  <c r="N46" i="1"/>
  <c r="N47" i="1"/>
  <c r="M50" i="1" l="1"/>
  <c r="N50" i="1"/>
  <c r="AK355" i="24" l="1"/>
  <c r="AL355" i="24"/>
  <c r="AM355" i="24"/>
  <c r="AN355" i="24"/>
  <c r="AO355" i="24"/>
  <c r="AP355" i="24"/>
  <c r="AQ355" i="24"/>
  <c r="AR355" i="24"/>
  <c r="AS355" i="24"/>
  <c r="AT355" i="24"/>
  <c r="AU355" i="24"/>
  <c r="AV355" i="24"/>
  <c r="AW355" i="24"/>
  <c r="AX355" i="24"/>
  <c r="AY355" i="24"/>
  <c r="AZ355" i="24"/>
  <c r="BA355" i="24"/>
  <c r="BB355" i="24"/>
  <c r="BC355" i="24"/>
  <c r="BD355" i="24"/>
  <c r="BE355" i="24"/>
  <c r="BF355" i="24"/>
  <c r="BG355" i="24"/>
  <c r="BH355" i="24"/>
  <c r="BI355" i="24"/>
  <c r="AK356" i="24"/>
  <c r="AL356" i="24"/>
  <c r="AM356" i="24"/>
  <c r="AN356" i="24"/>
  <c r="AO356" i="24"/>
  <c r="AP356" i="24"/>
  <c r="AQ356" i="24"/>
  <c r="AR356" i="24"/>
  <c r="AS356" i="24"/>
  <c r="AT356" i="24"/>
  <c r="AU356" i="24"/>
  <c r="AV356" i="24"/>
  <c r="AW356" i="24"/>
  <c r="AX356" i="24"/>
  <c r="AY356" i="24"/>
  <c r="AZ356" i="24"/>
  <c r="BA356" i="24"/>
  <c r="BB356" i="24"/>
  <c r="BC356" i="24"/>
  <c r="BD356" i="24"/>
  <c r="BE356" i="24"/>
  <c r="BF356" i="24"/>
  <c r="BG356" i="24"/>
  <c r="BH356" i="24"/>
  <c r="BI356" i="24"/>
  <c r="AK357" i="24"/>
  <c r="AL357" i="24"/>
  <c r="AM357" i="24"/>
  <c r="AN357" i="24"/>
  <c r="AO357" i="24"/>
  <c r="AP357" i="24"/>
  <c r="AQ357" i="24"/>
  <c r="AR357" i="24"/>
  <c r="AS357" i="24"/>
  <c r="AT357" i="24"/>
  <c r="AU357" i="24"/>
  <c r="AV357" i="24"/>
  <c r="AW357" i="24"/>
  <c r="AX357" i="24"/>
  <c r="AY357" i="24"/>
  <c r="AZ357" i="24"/>
  <c r="BA357" i="24"/>
  <c r="BB357" i="24"/>
  <c r="BC357" i="24"/>
  <c r="BD357" i="24"/>
  <c r="BE357" i="24"/>
  <c r="BF357" i="24"/>
  <c r="BG357" i="24"/>
  <c r="BH357" i="24"/>
  <c r="BI357" i="24"/>
  <c r="AK358" i="24"/>
  <c r="AL358" i="24"/>
  <c r="AM358" i="24"/>
  <c r="AN358" i="24"/>
  <c r="AO358" i="24"/>
  <c r="AP358" i="24"/>
  <c r="AQ358" i="24"/>
  <c r="AR358" i="24"/>
  <c r="AS358" i="24"/>
  <c r="AT358" i="24"/>
  <c r="AU358" i="24"/>
  <c r="AV358" i="24"/>
  <c r="AW358" i="24"/>
  <c r="AX358" i="24"/>
  <c r="AY358" i="24"/>
  <c r="AZ358" i="24"/>
  <c r="BA358" i="24"/>
  <c r="BB358" i="24"/>
  <c r="BC358" i="24"/>
  <c r="BD358" i="24"/>
  <c r="BE358" i="24"/>
  <c r="BF358" i="24"/>
  <c r="BG358" i="24"/>
  <c r="BH358" i="24"/>
  <c r="BI358" i="24"/>
  <c r="AK359" i="24"/>
  <c r="AL359" i="24"/>
  <c r="AM359" i="24"/>
  <c r="AN359" i="24"/>
  <c r="AO359" i="24"/>
  <c r="AP359" i="24"/>
  <c r="AQ359" i="24"/>
  <c r="AR359" i="24"/>
  <c r="AS359" i="24"/>
  <c r="AT359" i="24"/>
  <c r="AU359" i="24"/>
  <c r="AV359" i="24"/>
  <c r="AW359" i="24"/>
  <c r="AX359" i="24"/>
  <c r="AY359" i="24"/>
  <c r="AZ359" i="24"/>
  <c r="BA359" i="24"/>
  <c r="BB359" i="24"/>
  <c r="BC359" i="24"/>
  <c r="BD359" i="24"/>
  <c r="BE359" i="24"/>
  <c r="BF359" i="24"/>
  <c r="BG359" i="24"/>
  <c r="BH359" i="24"/>
  <c r="BI359" i="24"/>
  <c r="AK360" i="24"/>
  <c r="AL360" i="24"/>
  <c r="AM360" i="24"/>
  <c r="AN360" i="24"/>
  <c r="AO360" i="24"/>
  <c r="AP360" i="24"/>
  <c r="AQ360" i="24"/>
  <c r="AR360" i="24"/>
  <c r="AS360" i="24"/>
  <c r="AT360" i="24"/>
  <c r="AU360" i="24"/>
  <c r="AV360" i="24"/>
  <c r="AW360" i="24"/>
  <c r="AX360" i="24"/>
  <c r="AY360" i="24"/>
  <c r="AZ360" i="24"/>
  <c r="BA360" i="24"/>
  <c r="BB360" i="24"/>
  <c r="BC360" i="24"/>
  <c r="BD360" i="24"/>
  <c r="BE360" i="24"/>
  <c r="BF360" i="24"/>
  <c r="BG360" i="24"/>
  <c r="BH360" i="24"/>
  <c r="BI360" i="24"/>
  <c r="AK361" i="24"/>
  <c r="AL361" i="24"/>
  <c r="AM361" i="24"/>
  <c r="AN361" i="24"/>
  <c r="AO361" i="24"/>
  <c r="AP361" i="24"/>
  <c r="AQ361" i="24"/>
  <c r="AR361" i="24"/>
  <c r="AS361" i="24"/>
  <c r="AT361" i="24"/>
  <c r="AU361" i="24"/>
  <c r="AV361" i="24"/>
  <c r="AW361" i="24"/>
  <c r="AX361" i="24"/>
  <c r="AY361" i="24"/>
  <c r="AZ361" i="24"/>
  <c r="BA361" i="24"/>
  <c r="BB361" i="24"/>
  <c r="BC361" i="24"/>
  <c r="BD361" i="24"/>
  <c r="BE361" i="24"/>
  <c r="BF361" i="24"/>
  <c r="BG361" i="24"/>
  <c r="BH361" i="24"/>
  <c r="BI361" i="24"/>
  <c r="AK362" i="24"/>
  <c r="AL362" i="24"/>
  <c r="AM362" i="24"/>
  <c r="AN362" i="24"/>
  <c r="AO362" i="24"/>
  <c r="AP362" i="24"/>
  <c r="AQ362" i="24"/>
  <c r="AR362" i="24"/>
  <c r="AS362" i="24"/>
  <c r="AT362" i="24"/>
  <c r="AU362" i="24"/>
  <c r="AV362" i="24"/>
  <c r="AW362" i="24"/>
  <c r="AX362" i="24"/>
  <c r="AY362" i="24"/>
  <c r="AZ362" i="24"/>
  <c r="BA362" i="24"/>
  <c r="BB362" i="24"/>
  <c r="BC362" i="24"/>
  <c r="BD362" i="24"/>
  <c r="BE362" i="24"/>
  <c r="BF362" i="24"/>
  <c r="BG362" i="24"/>
  <c r="BH362" i="24"/>
  <c r="BI362" i="24"/>
  <c r="AK363" i="24"/>
  <c r="AL363" i="24"/>
  <c r="AM363" i="24"/>
  <c r="AN363" i="24"/>
  <c r="AO363" i="24"/>
  <c r="AP363" i="24"/>
  <c r="AQ363" i="24"/>
  <c r="AR363" i="24"/>
  <c r="AS363" i="24"/>
  <c r="AT363" i="24"/>
  <c r="AU363" i="24"/>
  <c r="AV363" i="24"/>
  <c r="AW363" i="24"/>
  <c r="AX363" i="24"/>
  <c r="AY363" i="24"/>
  <c r="AZ363" i="24"/>
  <c r="BA363" i="24"/>
  <c r="BB363" i="24"/>
  <c r="BC363" i="24"/>
  <c r="BD363" i="24"/>
  <c r="BE363" i="24"/>
  <c r="BF363" i="24"/>
  <c r="BG363" i="24"/>
  <c r="BH363" i="24"/>
  <c r="BI363" i="24"/>
  <c r="AK364" i="24"/>
  <c r="AL364" i="24"/>
  <c r="AM364" i="24"/>
  <c r="AN364" i="24"/>
  <c r="AO364" i="24"/>
  <c r="AP364" i="24"/>
  <c r="AQ364" i="24"/>
  <c r="AR364" i="24"/>
  <c r="AS364" i="24"/>
  <c r="AT364" i="24"/>
  <c r="AU364" i="24"/>
  <c r="AV364" i="24"/>
  <c r="AW364" i="24"/>
  <c r="AX364" i="24"/>
  <c r="AY364" i="24"/>
  <c r="AZ364" i="24"/>
  <c r="BA364" i="24"/>
  <c r="BB364" i="24"/>
  <c r="BC364" i="24"/>
  <c r="BD364" i="24"/>
  <c r="BE364" i="24"/>
  <c r="BF364" i="24"/>
  <c r="BG364" i="24"/>
  <c r="BH364" i="24"/>
  <c r="BI364" i="24"/>
  <c r="AK365" i="24"/>
  <c r="AL365" i="24"/>
  <c r="AM365" i="24"/>
  <c r="AN365" i="24"/>
  <c r="AO365" i="24"/>
  <c r="AP365" i="24"/>
  <c r="AQ365" i="24"/>
  <c r="AR365" i="24"/>
  <c r="AS365" i="24"/>
  <c r="AT365" i="24"/>
  <c r="AU365" i="24"/>
  <c r="AV365" i="24"/>
  <c r="AW365" i="24"/>
  <c r="AX365" i="24"/>
  <c r="AY365" i="24"/>
  <c r="AZ365" i="24"/>
  <c r="BA365" i="24"/>
  <c r="BB365" i="24"/>
  <c r="BC365" i="24"/>
  <c r="BD365" i="24"/>
  <c r="BE365" i="24"/>
  <c r="BF365" i="24"/>
  <c r="BG365" i="24"/>
  <c r="BH365" i="24"/>
  <c r="BI365" i="24"/>
  <c r="AK366" i="24"/>
  <c r="AL366" i="24"/>
  <c r="AM366" i="24"/>
  <c r="AN366" i="24"/>
  <c r="AO366" i="24"/>
  <c r="AP366" i="24"/>
  <c r="AQ366" i="24"/>
  <c r="AR366" i="24"/>
  <c r="AS366" i="24"/>
  <c r="AT366" i="24"/>
  <c r="AU366" i="24"/>
  <c r="AV366" i="24"/>
  <c r="AW366" i="24"/>
  <c r="AX366" i="24"/>
  <c r="AY366" i="24"/>
  <c r="AZ366" i="24"/>
  <c r="BA366" i="24"/>
  <c r="BB366" i="24"/>
  <c r="BC366" i="24"/>
  <c r="BD366" i="24"/>
  <c r="BE366" i="24"/>
  <c r="BF366" i="24"/>
  <c r="BG366" i="24"/>
  <c r="BH366" i="24"/>
  <c r="BI366" i="24"/>
  <c r="AK367" i="24"/>
  <c r="AL367" i="24"/>
  <c r="AM367" i="24"/>
  <c r="AN367" i="24"/>
  <c r="AO367" i="24"/>
  <c r="AP367" i="24"/>
  <c r="AQ367" i="24"/>
  <c r="AR367" i="24"/>
  <c r="AS367" i="24"/>
  <c r="AT367" i="24"/>
  <c r="AU367" i="24"/>
  <c r="AV367" i="24"/>
  <c r="AW367" i="24"/>
  <c r="AX367" i="24"/>
  <c r="AY367" i="24"/>
  <c r="AZ367" i="24"/>
  <c r="BA367" i="24"/>
  <c r="BB367" i="24"/>
  <c r="BC367" i="24"/>
  <c r="BD367" i="24"/>
  <c r="BE367" i="24"/>
  <c r="BF367" i="24"/>
  <c r="BG367" i="24"/>
  <c r="BH367" i="24"/>
  <c r="BI367" i="24"/>
  <c r="AK368" i="24"/>
  <c r="AL368" i="24"/>
  <c r="AM368" i="24"/>
  <c r="AN368" i="24"/>
  <c r="AO368" i="24"/>
  <c r="AP368" i="24"/>
  <c r="AQ368" i="24"/>
  <c r="AR368" i="24"/>
  <c r="AS368" i="24"/>
  <c r="AT368" i="24"/>
  <c r="AU368" i="24"/>
  <c r="AV368" i="24"/>
  <c r="AW368" i="24"/>
  <c r="AX368" i="24"/>
  <c r="AY368" i="24"/>
  <c r="AZ368" i="24"/>
  <c r="BA368" i="24"/>
  <c r="BB368" i="24"/>
  <c r="BC368" i="24"/>
  <c r="BD368" i="24"/>
  <c r="BE368" i="24"/>
  <c r="BF368" i="24"/>
  <c r="BG368" i="24"/>
  <c r="BH368" i="24"/>
  <c r="BI368" i="24"/>
  <c r="AK369" i="24"/>
  <c r="AL369" i="24"/>
  <c r="AM369" i="24"/>
  <c r="AN369" i="24"/>
  <c r="AO369" i="24"/>
  <c r="AP369" i="24"/>
  <c r="AQ369" i="24"/>
  <c r="AR369" i="24"/>
  <c r="AS369" i="24"/>
  <c r="AT369" i="24"/>
  <c r="AU369" i="24"/>
  <c r="AV369" i="24"/>
  <c r="AW369" i="24"/>
  <c r="AX369" i="24"/>
  <c r="AY369" i="24"/>
  <c r="AZ369" i="24"/>
  <c r="BA369" i="24"/>
  <c r="BB369" i="24"/>
  <c r="BC369" i="24"/>
  <c r="BD369" i="24"/>
  <c r="BE369" i="24"/>
  <c r="BF369" i="24"/>
  <c r="BG369" i="24"/>
  <c r="BH369" i="24"/>
  <c r="BI369" i="24"/>
  <c r="AH355" i="24" a="1"/>
  <c r="AH355" i="24" s="1"/>
  <c r="AI355" i="24" s="1"/>
  <c r="Z374" i="23" s="1"/>
  <c r="AH356" i="24" a="1"/>
  <c r="AH356" i="24" s="1"/>
  <c r="AI356" i="24" s="1"/>
  <c r="Z375" i="23" s="1"/>
  <c r="AH357" i="24" a="1"/>
  <c r="AH357" i="24" s="1"/>
  <c r="AI357" i="24" s="1"/>
  <c r="Z376" i="23" s="1"/>
  <c r="AH358" i="24" a="1"/>
  <c r="AH358" i="24" s="1"/>
  <c r="AI358" i="24" s="1"/>
  <c r="Z377" i="23" s="1"/>
  <c r="AH359" i="24" a="1"/>
  <c r="AH359" i="24" s="1"/>
  <c r="AI359" i="24" s="1"/>
  <c r="Z378" i="23" s="1"/>
  <c r="AH360" i="24" a="1"/>
  <c r="AH360" i="24" s="1"/>
  <c r="AI360" i="24" s="1"/>
  <c r="Z379" i="23" s="1"/>
  <c r="AH361" i="24" a="1"/>
  <c r="AH361" i="24" s="1"/>
  <c r="AI361" i="24" s="1"/>
  <c r="Z380" i="23" s="1"/>
  <c r="AH362" i="24" a="1"/>
  <c r="AH362" i="24" s="1"/>
  <c r="AI362" i="24" s="1"/>
  <c r="Z381" i="23" s="1"/>
  <c r="AH363" i="24" a="1"/>
  <c r="AH363" i="24"/>
  <c r="AI363" i="24" s="1"/>
  <c r="Z382" i="23" s="1"/>
  <c r="AH364" i="24" a="1"/>
  <c r="AH364" i="24" s="1"/>
  <c r="AI364" i="24" s="1"/>
  <c r="Z383" i="23" s="1"/>
  <c r="AH365" i="24" a="1"/>
  <c r="AH365" i="24" s="1"/>
  <c r="AI365" i="24" s="1"/>
  <c r="Z384" i="23" s="1"/>
  <c r="AH366" i="24" a="1"/>
  <c r="AH366" i="24" s="1"/>
  <c r="AI366" i="24" s="1"/>
  <c r="Z385" i="23" s="1"/>
  <c r="AH367" i="24" a="1"/>
  <c r="AH367" i="24" s="1"/>
  <c r="AI367" i="24" s="1"/>
  <c r="Z386" i="23" s="1"/>
  <c r="AH368" i="24" a="1"/>
  <c r="AH368" i="24" s="1"/>
  <c r="AI368" i="24" s="1"/>
  <c r="Z387" i="23" s="1"/>
  <c r="AH369" i="24" a="1"/>
  <c r="AH369" i="24" s="1"/>
  <c r="AI369" i="24" s="1"/>
  <c r="Z388" i="23" s="1"/>
  <c r="Y374" i="23"/>
  <c r="AA374" i="23"/>
  <c r="Y375" i="23"/>
  <c r="AA375" i="23"/>
  <c r="Y376" i="23"/>
  <c r="AA376" i="23"/>
  <c r="Y377" i="23"/>
  <c r="AA377" i="23"/>
  <c r="Y378" i="23"/>
  <c r="AA378" i="23"/>
  <c r="Y379" i="23"/>
  <c r="AA379" i="23"/>
  <c r="Y380" i="23"/>
  <c r="AA380" i="23"/>
  <c r="Y381" i="23"/>
  <c r="AA381" i="23"/>
  <c r="Y382" i="23"/>
  <c r="AA382" i="23"/>
  <c r="Y383" i="23"/>
  <c r="AA383" i="23"/>
  <c r="Y384" i="23"/>
  <c r="AA384" i="23"/>
  <c r="Y385" i="23"/>
  <c r="AA385" i="23"/>
  <c r="Y386" i="23"/>
  <c r="AA386" i="23"/>
  <c r="Y387" i="23"/>
  <c r="AA387" i="23"/>
  <c r="Y388" i="23"/>
  <c r="AA388" i="23"/>
  <c r="AB388" i="23" l="1"/>
  <c r="AC388" i="23" s="1"/>
  <c r="AB387" i="23"/>
  <c r="AC387" i="23" s="1"/>
  <c r="AB386" i="23"/>
  <c r="AC386" i="23" s="1"/>
  <c r="AB385" i="23"/>
  <c r="AC385" i="23" s="1"/>
  <c r="AB384" i="23"/>
  <c r="AC384" i="23" s="1"/>
  <c r="AB383" i="23"/>
  <c r="AC383" i="23" s="1"/>
  <c r="AB382" i="23"/>
  <c r="AC382" i="23" s="1"/>
  <c r="AB381" i="23"/>
  <c r="AC381" i="23" s="1"/>
  <c r="AB380" i="23"/>
  <c r="AC380" i="23" s="1"/>
  <c r="AB379" i="23"/>
  <c r="AC379" i="23" s="1"/>
  <c r="AB378" i="23"/>
  <c r="AC378" i="23" s="1"/>
  <c r="AB377" i="23"/>
  <c r="AC377" i="23" s="1"/>
  <c r="AB376" i="23"/>
  <c r="AC376" i="23" s="1"/>
  <c r="AB375" i="23"/>
  <c r="AC375" i="23" s="1"/>
  <c r="AB374" i="23"/>
  <c r="AC374" i="23" s="1"/>
  <c r="O45" i="1" l="1"/>
  <c r="Q45" i="1"/>
  <c r="Q50" i="1" s="1"/>
  <c r="P45" i="1" l="1"/>
  <c r="P50" i="1" s="1"/>
  <c r="O50" i="1"/>
  <c r="I158" i="12" l="1"/>
  <c r="H158" i="12"/>
  <c r="G158" i="12"/>
  <c r="F158" i="12"/>
  <c r="I157" i="12"/>
  <c r="H157" i="12"/>
  <c r="G157" i="12"/>
  <c r="F157" i="12"/>
  <c r="I156" i="12"/>
  <c r="H156" i="12"/>
  <c r="G156" i="12"/>
  <c r="F156" i="12"/>
  <c r="I155" i="12"/>
  <c r="H155" i="12"/>
  <c r="G155" i="12"/>
  <c r="F155" i="12"/>
  <c r="I154" i="12"/>
  <c r="H154" i="12"/>
  <c r="G154" i="12"/>
  <c r="F154" i="12"/>
  <c r="I153" i="12"/>
  <c r="H153" i="12"/>
  <c r="G153" i="12"/>
  <c r="F153" i="12"/>
  <c r="I152" i="12"/>
  <c r="I159" i="12" s="1"/>
  <c r="H152" i="12"/>
  <c r="G152" i="12"/>
  <c r="G159" i="12" s="1"/>
  <c r="F152" i="12"/>
  <c r="F159" i="12" s="1"/>
  <c r="I149" i="12"/>
  <c r="H149" i="12"/>
  <c r="G149" i="12"/>
  <c r="F149" i="12"/>
  <c r="I148" i="12"/>
  <c r="H148" i="12"/>
  <c r="G148" i="12"/>
  <c r="F148" i="12"/>
  <c r="I147" i="12"/>
  <c r="H147" i="12"/>
  <c r="G147" i="12"/>
  <c r="F147" i="12"/>
  <c r="I146" i="12"/>
  <c r="H146" i="12"/>
  <c r="G146" i="12"/>
  <c r="F146" i="12"/>
  <c r="I145" i="12"/>
  <c r="H145" i="12"/>
  <c r="G145" i="12"/>
  <c r="F145" i="12"/>
  <c r="I144" i="12"/>
  <c r="H144" i="12"/>
  <c r="G144" i="12"/>
  <c r="F144" i="12"/>
  <c r="I143" i="12"/>
  <c r="H143" i="12"/>
  <c r="G143" i="12"/>
  <c r="F143" i="12"/>
  <c r="I140" i="12"/>
  <c r="H140" i="12"/>
  <c r="G140" i="12"/>
  <c r="F140" i="12"/>
  <c r="I139" i="12"/>
  <c r="H139" i="12"/>
  <c r="G139" i="12"/>
  <c r="F139" i="12"/>
  <c r="I138" i="12"/>
  <c r="H138" i="12"/>
  <c r="G138" i="12"/>
  <c r="F138" i="12"/>
  <c r="I136" i="12"/>
  <c r="H136" i="12"/>
  <c r="G136" i="12"/>
  <c r="F136" i="12"/>
  <c r="I135" i="12"/>
  <c r="H135" i="12"/>
  <c r="G135" i="12"/>
  <c r="F135" i="12"/>
  <c r="I134" i="12"/>
  <c r="H134" i="12"/>
  <c r="G134" i="12"/>
  <c r="F134" i="12"/>
  <c r="I133" i="12"/>
  <c r="H133" i="12"/>
  <c r="G133" i="12"/>
  <c r="F133" i="12"/>
  <c r="I132" i="12"/>
  <c r="H132" i="12"/>
  <c r="G132" i="12"/>
  <c r="F132" i="12"/>
  <c r="I131" i="12"/>
  <c r="H131" i="12"/>
  <c r="G131" i="12"/>
  <c r="F131" i="12"/>
  <c r="I130" i="12"/>
  <c r="H130" i="12"/>
  <c r="G130" i="12"/>
  <c r="F130" i="12"/>
  <c r="F160" i="12" l="1"/>
  <c r="F141" i="12"/>
  <c r="F150" i="12"/>
  <c r="H141" i="12"/>
  <c r="G141" i="12"/>
  <c r="G150" i="12"/>
  <c r="I160" i="12"/>
  <c r="I150" i="12"/>
  <c r="I141" i="12"/>
  <c r="H160" i="12"/>
  <c r="H159" i="12"/>
  <c r="H150" i="12"/>
  <c r="G160" i="12"/>
  <c r="G137" i="12"/>
  <c r="I137" i="12"/>
  <c r="F137" i="12"/>
  <c r="H137" i="12"/>
  <c r="AI349" i="25" l="1"/>
  <c r="AH338" i="25" a="1"/>
  <c r="AH338" i="25" s="1"/>
  <c r="AI338" i="25" s="1"/>
  <c r="AH339" i="25" a="1"/>
  <c r="AH339" i="25" s="1"/>
  <c r="AI339" i="25" s="1"/>
  <c r="AH340" i="25" a="1"/>
  <c r="AH340" i="25" s="1"/>
  <c r="AI340" i="25" s="1"/>
  <c r="AH341" i="25" a="1"/>
  <c r="AH341" i="25" s="1"/>
  <c r="AI341" i="25" s="1"/>
  <c r="AH342" i="25" a="1"/>
  <c r="AH342" i="25" s="1"/>
  <c r="AI342" i="25" s="1"/>
  <c r="AH343" i="25" a="1"/>
  <c r="AH343" i="25" s="1"/>
  <c r="AI343" i="25" s="1"/>
  <c r="AH344" i="25" a="1"/>
  <c r="AH344" i="25" s="1"/>
  <c r="AI344" i="25" s="1"/>
  <c r="AH345" i="25" a="1"/>
  <c r="AH345" i="25" s="1"/>
  <c r="AI345" i="25" s="1"/>
  <c r="AH346" i="25" a="1"/>
  <c r="AH346" i="25" s="1"/>
  <c r="AI346" i="25" s="1"/>
  <c r="AH347" i="25" a="1"/>
  <c r="AH347" i="25" s="1"/>
  <c r="AI347" i="25" s="1"/>
  <c r="AH348" i="25" a="1"/>
  <c r="AH348" i="25" s="1"/>
  <c r="AI348" i="25" s="1"/>
  <c r="AH349" i="25" a="1"/>
  <c r="AH349" i="25" s="1"/>
  <c r="AH350" i="25" a="1"/>
  <c r="AH350" i="25" s="1"/>
  <c r="AI350" i="25" s="1"/>
  <c r="AH351" i="25" a="1"/>
  <c r="AH351" i="25" s="1"/>
  <c r="AI351" i="25" s="1"/>
  <c r="AH352" i="25" a="1"/>
  <c r="AH352" i="25" s="1"/>
  <c r="AI352" i="25" s="1"/>
  <c r="AH353" i="25" a="1"/>
  <c r="AH353" i="25" s="1"/>
  <c r="AI353" i="25" s="1"/>
  <c r="AH354" i="25" a="1"/>
  <c r="AH354" i="25" s="1"/>
  <c r="AI354" i="25" s="1"/>
  <c r="AH338" i="24" l="1" a="1"/>
  <c r="AH338" i="24" s="1"/>
  <c r="AI338" i="24" s="1"/>
  <c r="AH339" i="24" a="1"/>
  <c r="AH339" i="24" s="1"/>
  <c r="AI339" i="24" s="1"/>
  <c r="AH340" i="24" a="1"/>
  <c r="AH340" i="24" s="1"/>
  <c r="AI340" i="24" s="1"/>
  <c r="AH341" i="24" a="1"/>
  <c r="AH341" i="24" s="1"/>
  <c r="AI341" i="24" s="1"/>
  <c r="AH342" i="24" a="1"/>
  <c r="AH342" i="24" s="1"/>
  <c r="AI342" i="24" s="1"/>
  <c r="AH343" i="24" a="1"/>
  <c r="AH343" i="24" s="1"/>
  <c r="AI343" i="24" s="1"/>
  <c r="AH344" i="24" a="1"/>
  <c r="AH344" i="24" s="1"/>
  <c r="AI344" i="24" s="1"/>
  <c r="AH345" i="24" a="1"/>
  <c r="AH345" i="24" s="1"/>
  <c r="AI345" i="24" s="1"/>
  <c r="AH346" i="24" a="1"/>
  <c r="AH346" i="24" s="1"/>
  <c r="AI346" i="24" s="1"/>
  <c r="AH347" i="24" a="1"/>
  <c r="AH347" i="24" s="1"/>
  <c r="AI347" i="24" s="1"/>
  <c r="AH348" i="24" a="1"/>
  <c r="AH348" i="24" s="1"/>
  <c r="AI348" i="24" s="1"/>
  <c r="AH349" i="24" a="1"/>
  <c r="AH349" i="24" s="1"/>
  <c r="AI349" i="24" s="1"/>
  <c r="AH350" i="24" a="1"/>
  <c r="AH350" i="24" s="1"/>
  <c r="AI350" i="24" s="1"/>
  <c r="AH351" i="24" a="1"/>
  <c r="AH351" i="24" s="1"/>
  <c r="AI351" i="24" s="1"/>
  <c r="AH352" i="24" a="1"/>
  <c r="AH352" i="24" s="1"/>
  <c r="AI352" i="24" s="1"/>
  <c r="AH353" i="24" a="1"/>
  <c r="AH353" i="24" s="1"/>
  <c r="AI353" i="24" s="1"/>
  <c r="AH354" i="24" a="1"/>
  <c r="AH354" i="24" s="1"/>
  <c r="AI354" i="24" s="1"/>
  <c r="AK338" i="24"/>
  <c r="AL338" i="24"/>
  <c r="AM338" i="24"/>
  <c r="AN338" i="24"/>
  <c r="AO338" i="24"/>
  <c r="AP338" i="24"/>
  <c r="AQ338" i="24"/>
  <c r="AR338" i="24"/>
  <c r="AS338" i="24"/>
  <c r="AT338" i="24"/>
  <c r="AU338" i="24"/>
  <c r="AV338" i="24"/>
  <c r="AW338" i="24"/>
  <c r="AX338" i="24"/>
  <c r="AY338" i="24"/>
  <c r="AZ338" i="24"/>
  <c r="BA338" i="24"/>
  <c r="BB338" i="24"/>
  <c r="BC338" i="24"/>
  <c r="BD338" i="24"/>
  <c r="BE338" i="24"/>
  <c r="BF338" i="24"/>
  <c r="BG338" i="24"/>
  <c r="BH338" i="24"/>
  <c r="BI338" i="24"/>
  <c r="AK339" i="24"/>
  <c r="AL339" i="24"/>
  <c r="AM339" i="24"/>
  <c r="AN339" i="24"/>
  <c r="AO339" i="24"/>
  <c r="AP339" i="24"/>
  <c r="AQ339" i="24"/>
  <c r="AR339" i="24"/>
  <c r="AS339" i="24"/>
  <c r="AT339" i="24"/>
  <c r="AU339" i="24"/>
  <c r="AV339" i="24"/>
  <c r="AW339" i="24"/>
  <c r="AX339" i="24"/>
  <c r="AY339" i="24"/>
  <c r="AZ339" i="24"/>
  <c r="BA339" i="24"/>
  <c r="BB339" i="24"/>
  <c r="BC339" i="24"/>
  <c r="BD339" i="24"/>
  <c r="BE339" i="24"/>
  <c r="BF339" i="24"/>
  <c r="BG339" i="24"/>
  <c r="BH339" i="24"/>
  <c r="BI339" i="24"/>
  <c r="AK340" i="24"/>
  <c r="AL340" i="24"/>
  <c r="AM340" i="24"/>
  <c r="AN340" i="24"/>
  <c r="AO340" i="24"/>
  <c r="AP340" i="24"/>
  <c r="AQ340" i="24"/>
  <c r="AR340" i="24"/>
  <c r="AS340" i="24"/>
  <c r="AT340" i="24"/>
  <c r="AU340" i="24"/>
  <c r="AV340" i="24"/>
  <c r="AW340" i="24"/>
  <c r="AX340" i="24"/>
  <c r="AY340" i="24"/>
  <c r="AZ340" i="24"/>
  <c r="BA340" i="24"/>
  <c r="BB340" i="24"/>
  <c r="BC340" i="24"/>
  <c r="BD340" i="24"/>
  <c r="BE340" i="24"/>
  <c r="BF340" i="24"/>
  <c r="BG340" i="24"/>
  <c r="BH340" i="24"/>
  <c r="BI340" i="24"/>
  <c r="AK341" i="24"/>
  <c r="AL341" i="24"/>
  <c r="AM341" i="24"/>
  <c r="AN341" i="24"/>
  <c r="AO341" i="24"/>
  <c r="AP341" i="24"/>
  <c r="AQ341" i="24"/>
  <c r="AR341" i="24"/>
  <c r="AS341" i="24"/>
  <c r="AT341" i="24"/>
  <c r="AU341" i="24"/>
  <c r="AV341" i="24"/>
  <c r="AW341" i="24"/>
  <c r="AX341" i="24"/>
  <c r="AY341" i="24"/>
  <c r="AZ341" i="24"/>
  <c r="BA341" i="24"/>
  <c r="BB341" i="24"/>
  <c r="BC341" i="24"/>
  <c r="BD341" i="24"/>
  <c r="BE341" i="24"/>
  <c r="BF341" i="24"/>
  <c r="BG341" i="24"/>
  <c r="BH341" i="24"/>
  <c r="BI341" i="24"/>
  <c r="AK342" i="24"/>
  <c r="AL342" i="24"/>
  <c r="AM342" i="24"/>
  <c r="AN342" i="24"/>
  <c r="AO342" i="24"/>
  <c r="AP342" i="24"/>
  <c r="AQ342" i="24"/>
  <c r="AR342" i="24"/>
  <c r="AS342" i="24"/>
  <c r="AT342" i="24"/>
  <c r="AU342" i="24"/>
  <c r="AV342" i="24"/>
  <c r="AW342" i="24"/>
  <c r="AX342" i="24"/>
  <c r="AY342" i="24"/>
  <c r="AZ342" i="24"/>
  <c r="BA342" i="24"/>
  <c r="BB342" i="24"/>
  <c r="BC342" i="24"/>
  <c r="BD342" i="24"/>
  <c r="BE342" i="24"/>
  <c r="BF342" i="24"/>
  <c r="BG342" i="24"/>
  <c r="BH342" i="24"/>
  <c r="BI342" i="24"/>
  <c r="AK343" i="24"/>
  <c r="AL343" i="24"/>
  <c r="AM343" i="24"/>
  <c r="AN343" i="24"/>
  <c r="AO343" i="24"/>
  <c r="AP343" i="24"/>
  <c r="AQ343" i="24"/>
  <c r="AR343" i="24"/>
  <c r="AS343" i="24"/>
  <c r="AT343" i="24"/>
  <c r="AU343" i="24"/>
  <c r="AV343" i="24"/>
  <c r="AW343" i="24"/>
  <c r="AX343" i="24"/>
  <c r="AY343" i="24"/>
  <c r="AZ343" i="24"/>
  <c r="BA343" i="24"/>
  <c r="BB343" i="24"/>
  <c r="BC343" i="24"/>
  <c r="BD343" i="24"/>
  <c r="BE343" i="24"/>
  <c r="BF343" i="24"/>
  <c r="BG343" i="24"/>
  <c r="BH343" i="24"/>
  <c r="BI343" i="24"/>
  <c r="AK344" i="24"/>
  <c r="AL344" i="24"/>
  <c r="AM344" i="24"/>
  <c r="AN344" i="24"/>
  <c r="AO344" i="24"/>
  <c r="AP344" i="24"/>
  <c r="AQ344" i="24"/>
  <c r="AR344" i="24"/>
  <c r="AS344" i="24"/>
  <c r="AT344" i="24"/>
  <c r="AU344" i="24"/>
  <c r="AV344" i="24"/>
  <c r="AW344" i="24"/>
  <c r="AX344" i="24"/>
  <c r="AY344" i="24"/>
  <c r="AZ344" i="24"/>
  <c r="BA344" i="24"/>
  <c r="BB344" i="24"/>
  <c r="BC344" i="24"/>
  <c r="BD344" i="24"/>
  <c r="BE344" i="24"/>
  <c r="BF344" i="24"/>
  <c r="BG344" i="24"/>
  <c r="BH344" i="24"/>
  <c r="BI344" i="24"/>
  <c r="AK345" i="24"/>
  <c r="AL345" i="24"/>
  <c r="AM345" i="24"/>
  <c r="AN345" i="24"/>
  <c r="AO345" i="24"/>
  <c r="AP345" i="24"/>
  <c r="AQ345" i="24"/>
  <c r="AR345" i="24"/>
  <c r="AS345" i="24"/>
  <c r="AT345" i="24"/>
  <c r="AU345" i="24"/>
  <c r="AV345" i="24"/>
  <c r="AW345" i="24"/>
  <c r="AX345" i="24"/>
  <c r="AY345" i="24"/>
  <c r="AZ345" i="24"/>
  <c r="BA345" i="24"/>
  <c r="BB345" i="24"/>
  <c r="BC345" i="24"/>
  <c r="BD345" i="24"/>
  <c r="BE345" i="24"/>
  <c r="BF345" i="24"/>
  <c r="BG345" i="24"/>
  <c r="BH345" i="24"/>
  <c r="BI345" i="24"/>
  <c r="AK346" i="24"/>
  <c r="AL346" i="24"/>
  <c r="AM346" i="24"/>
  <c r="AN346" i="24"/>
  <c r="AO346" i="24"/>
  <c r="AP346" i="24"/>
  <c r="AQ346" i="24"/>
  <c r="AR346" i="24"/>
  <c r="AS346" i="24"/>
  <c r="AT346" i="24"/>
  <c r="AU346" i="24"/>
  <c r="AV346" i="24"/>
  <c r="AW346" i="24"/>
  <c r="AX346" i="24"/>
  <c r="AY346" i="24"/>
  <c r="AZ346" i="24"/>
  <c r="BA346" i="24"/>
  <c r="BB346" i="24"/>
  <c r="BC346" i="24"/>
  <c r="BD346" i="24"/>
  <c r="BE346" i="24"/>
  <c r="BF346" i="24"/>
  <c r="BG346" i="24"/>
  <c r="BH346" i="24"/>
  <c r="BI346" i="24"/>
  <c r="AK347" i="24"/>
  <c r="AL347" i="24"/>
  <c r="AM347" i="24"/>
  <c r="AN347" i="24"/>
  <c r="AO347" i="24"/>
  <c r="AP347" i="24"/>
  <c r="AQ347" i="24"/>
  <c r="AR347" i="24"/>
  <c r="AS347" i="24"/>
  <c r="AT347" i="24"/>
  <c r="AU347" i="24"/>
  <c r="AV347" i="24"/>
  <c r="AW347" i="24"/>
  <c r="AX347" i="24"/>
  <c r="AY347" i="24"/>
  <c r="AZ347" i="24"/>
  <c r="BA347" i="24"/>
  <c r="BB347" i="24"/>
  <c r="BC347" i="24"/>
  <c r="BD347" i="24"/>
  <c r="BE347" i="24"/>
  <c r="BF347" i="24"/>
  <c r="BG347" i="24"/>
  <c r="BH347" i="24"/>
  <c r="BI347" i="24"/>
  <c r="AK348" i="24"/>
  <c r="AL348" i="24"/>
  <c r="AM348" i="24"/>
  <c r="AN348" i="24"/>
  <c r="AO348" i="24"/>
  <c r="AP348" i="24"/>
  <c r="AQ348" i="24"/>
  <c r="AR348" i="24"/>
  <c r="AS348" i="24"/>
  <c r="AT348" i="24"/>
  <c r="AU348" i="24"/>
  <c r="AV348" i="24"/>
  <c r="AW348" i="24"/>
  <c r="AX348" i="24"/>
  <c r="AY348" i="24"/>
  <c r="AZ348" i="24"/>
  <c r="BA348" i="24"/>
  <c r="BB348" i="24"/>
  <c r="BC348" i="24"/>
  <c r="BD348" i="24"/>
  <c r="BE348" i="24"/>
  <c r="BF348" i="24"/>
  <c r="BG348" i="24"/>
  <c r="BH348" i="24"/>
  <c r="BI348" i="24"/>
  <c r="AK349" i="24"/>
  <c r="AL349" i="24"/>
  <c r="AM349" i="24"/>
  <c r="AN349" i="24"/>
  <c r="AO349" i="24"/>
  <c r="AP349" i="24"/>
  <c r="AQ349" i="24"/>
  <c r="AR349" i="24"/>
  <c r="AS349" i="24"/>
  <c r="AT349" i="24"/>
  <c r="AU349" i="24"/>
  <c r="AV349" i="24"/>
  <c r="AW349" i="24"/>
  <c r="AX349" i="24"/>
  <c r="AY349" i="24"/>
  <c r="AZ349" i="24"/>
  <c r="BA349" i="24"/>
  <c r="BB349" i="24"/>
  <c r="BC349" i="24"/>
  <c r="BD349" i="24"/>
  <c r="BE349" i="24"/>
  <c r="BF349" i="24"/>
  <c r="BG349" i="24"/>
  <c r="BH349" i="24"/>
  <c r="BI349"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AK351" i="24"/>
  <c r="AL351" i="24"/>
  <c r="AM351" i="24"/>
  <c r="AN351" i="24"/>
  <c r="AO351" i="24"/>
  <c r="AP351" i="24"/>
  <c r="AQ351" i="24"/>
  <c r="AR351" i="24"/>
  <c r="AS351" i="24"/>
  <c r="AT351" i="24"/>
  <c r="AU351" i="24"/>
  <c r="AV351" i="24"/>
  <c r="AW351" i="24"/>
  <c r="AX351" i="24"/>
  <c r="AY351" i="24"/>
  <c r="AZ351" i="24"/>
  <c r="BA351" i="24"/>
  <c r="BB351" i="24"/>
  <c r="BC351" i="24"/>
  <c r="BD351" i="24"/>
  <c r="BE351" i="24"/>
  <c r="BF351" i="24"/>
  <c r="BG351" i="24"/>
  <c r="BH351" i="24"/>
  <c r="BI351" i="24"/>
  <c r="AK352" i="24"/>
  <c r="AL352" i="24"/>
  <c r="AM352" i="24"/>
  <c r="AN352" i="24"/>
  <c r="AO352" i="24"/>
  <c r="AP352" i="24"/>
  <c r="AQ352" i="24"/>
  <c r="AR352" i="24"/>
  <c r="AS352" i="24"/>
  <c r="AT352" i="24"/>
  <c r="AU352" i="24"/>
  <c r="AV352" i="24"/>
  <c r="AW352" i="24"/>
  <c r="AX352" i="24"/>
  <c r="AY352" i="24"/>
  <c r="AZ352" i="24"/>
  <c r="BA352" i="24"/>
  <c r="BB352" i="24"/>
  <c r="BC352" i="24"/>
  <c r="BD352" i="24"/>
  <c r="BE352" i="24"/>
  <c r="BF352" i="24"/>
  <c r="BG352" i="24"/>
  <c r="BH352" i="24"/>
  <c r="BI352" i="24"/>
  <c r="AK353" i="24"/>
  <c r="AL353" i="24"/>
  <c r="AM353" i="24"/>
  <c r="AN353" i="24"/>
  <c r="AO353" i="24"/>
  <c r="AP353" i="24"/>
  <c r="AQ353" i="24"/>
  <c r="AR353" i="24"/>
  <c r="AS353" i="24"/>
  <c r="AT353" i="24"/>
  <c r="AU353" i="24"/>
  <c r="AV353" i="24"/>
  <c r="AW353" i="24"/>
  <c r="AX353" i="24"/>
  <c r="AY353" i="24"/>
  <c r="AZ353" i="24"/>
  <c r="BA353" i="24"/>
  <c r="BB353" i="24"/>
  <c r="BC353" i="24"/>
  <c r="BD353" i="24"/>
  <c r="BE353" i="24"/>
  <c r="BF353" i="24"/>
  <c r="BG353" i="24"/>
  <c r="BH353" i="24"/>
  <c r="BI353" i="24"/>
  <c r="AK354" i="24"/>
  <c r="AL354" i="24"/>
  <c r="AM354" i="24"/>
  <c r="AN354" i="24"/>
  <c r="AO354" i="24"/>
  <c r="AP354" i="24"/>
  <c r="AQ354" i="24"/>
  <c r="AR354" i="24"/>
  <c r="AS354" i="24"/>
  <c r="AT354" i="24"/>
  <c r="AU354" i="24"/>
  <c r="AV354" i="24"/>
  <c r="AW354" i="24"/>
  <c r="AX354" i="24"/>
  <c r="AY354" i="24"/>
  <c r="AZ354" i="24"/>
  <c r="BA354" i="24"/>
  <c r="BB354" i="24"/>
  <c r="BC354" i="24"/>
  <c r="BD354" i="24"/>
  <c r="BE354" i="24"/>
  <c r="BF354" i="24"/>
  <c r="BG354" i="24"/>
  <c r="BH354" i="24"/>
  <c r="BI354" i="24"/>
  <c r="AK338" i="25"/>
  <c r="AL338" i="25"/>
  <c r="AM338" i="25"/>
  <c r="AN338" i="25"/>
  <c r="AO338" i="25"/>
  <c r="AP338" i="25"/>
  <c r="AQ338" i="25"/>
  <c r="AR338" i="25"/>
  <c r="AS338" i="25"/>
  <c r="AT338" i="25"/>
  <c r="AU338" i="25"/>
  <c r="AV338" i="25"/>
  <c r="AW338" i="25"/>
  <c r="AX338" i="25"/>
  <c r="AY338" i="25"/>
  <c r="AZ338" i="25"/>
  <c r="BA338" i="25"/>
  <c r="BB338" i="25"/>
  <c r="BC338" i="25"/>
  <c r="BD338" i="25"/>
  <c r="BE338" i="25"/>
  <c r="BF338" i="25"/>
  <c r="BG338" i="25"/>
  <c r="BH338" i="25"/>
  <c r="BI338" i="25"/>
  <c r="AK339" i="25"/>
  <c r="AL339" i="25"/>
  <c r="AM339" i="25"/>
  <c r="AN339" i="25"/>
  <c r="AO339" i="25"/>
  <c r="AP339" i="25"/>
  <c r="AQ339" i="25"/>
  <c r="AR339" i="25"/>
  <c r="AS339" i="25"/>
  <c r="AT339" i="25"/>
  <c r="AU339" i="25"/>
  <c r="AV339" i="25"/>
  <c r="AW339" i="25"/>
  <c r="AX339" i="25"/>
  <c r="AY339" i="25"/>
  <c r="AZ339" i="25"/>
  <c r="BA339" i="25"/>
  <c r="BB339" i="25"/>
  <c r="BC339" i="25"/>
  <c r="BD339" i="25"/>
  <c r="BE339" i="25"/>
  <c r="BF339" i="25"/>
  <c r="BG339" i="25"/>
  <c r="BH339" i="25"/>
  <c r="BI339" i="25"/>
  <c r="AK340" i="25"/>
  <c r="AL340" i="25"/>
  <c r="AM340" i="25"/>
  <c r="AN340" i="25"/>
  <c r="AO340" i="25"/>
  <c r="AP340" i="25"/>
  <c r="AQ340" i="25"/>
  <c r="AR340" i="25"/>
  <c r="AS340" i="25"/>
  <c r="AT340" i="25"/>
  <c r="AU340" i="25"/>
  <c r="AV340" i="25"/>
  <c r="AW340" i="25"/>
  <c r="AX340" i="25"/>
  <c r="AY340" i="25"/>
  <c r="AZ340" i="25"/>
  <c r="BA340" i="25"/>
  <c r="BB340" i="25"/>
  <c r="BC340" i="25"/>
  <c r="BD340" i="25"/>
  <c r="BE340" i="25"/>
  <c r="BF340" i="25"/>
  <c r="BG340" i="25"/>
  <c r="BH340" i="25"/>
  <c r="BI340" i="25"/>
  <c r="AK341" i="25"/>
  <c r="AL341" i="25"/>
  <c r="AM341" i="25"/>
  <c r="AN341" i="25"/>
  <c r="AO341" i="25"/>
  <c r="AP341" i="25"/>
  <c r="AQ341" i="25"/>
  <c r="AR341" i="25"/>
  <c r="AS341" i="25"/>
  <c r="AT341" i="25"/>
  <c r="AU341" i="25"/>
  <c r="AV341" i="25"/>
  <c r="AW341" i="25"/>
  <c r="AX341" i="25"/>
  <c r="AY341" i="25"/>
  <c r="AZ341" i="25"/>
  <c r="BA341" i="25"/>
  <c r="BB341" i="25"/>
  <c r="BC341" i="25"/>
  <c r="BD341" i="25"/>
  <c r="BE341" i="25"/>
  <c r="BF341" i="25"/>
  <c r="BG341" i="25"/>
  <c r="BH341" i="25"/>
  <c r="BI341" i="25"/>
  <c r="AK342" i="25"/>
  <c r="AL342" i="25"/>
  <c r="AM342" i="25"/>
  <c r="AN342" i="25"/>
  <c r="AO342" i="25"/>
  <c r="AP342" i="25"/>
  <c r="AQ342" i="25"/>
  <c r="AR342" i="25"/>
  <c r="AS342" i="25"/>
  <c r="AT342" i="25"/>
  <c r="AU342" i="25"/>
  <c r="AV342" i="25"/>
  <c r="AW342" i="25"/>
  <c r="AX342" i="25"/>
  <c r="AY342" i="25"/>
  <c r="AZ342" i="25"/>
  <c r="BA342" i="25"/>
  <c r="BB342" i="25"/>
  <c r="BC342" i="25"/>
  <c r="BD342" i="25"/>
  <c r="BE342" i="25"/>
  <c r="BF342" i="25"/>
  <c r="BG342" i="25"/>
  <c r="BH342" i="25"/>
  <c r="BI342" i="25"/>
  <c r="AK343" i="25"/>
  <c r="AL343" i="25"/>
  <c r="AM343" i="25"/>
  <c r="AN343" i="25"/>
  <c r="AO343" i="25"/>
  <c r="AP343" i="25"/>
  <c r="AQ343" i="25"/>
  <c r="AR343" i="25"/>
  <c r="AS343" i="25"/>
  <c r="AT343" i="25"/>
  <c r="AU343" i="25"/>
  <c r="AV343" i="25"/>
  <c r="AW343" i="25"/>
  <c r="AX343" i="25"/>
  <c r="AY343" i="25"/>
  <c r="AZ343" i="25"/>
  <c r="BA343" i="25"/>
  <c r="BB343" i="25"/>
  <c r="BC343" i="25"/>
  <c r="BD343" i="25"/>
  <c r="BE343" i="25"/>
  <c r="BF343" i="25"/>
  <c r="BG343" i="25"/>
  <c r="BH343" i="25"/>
  <c r="BI343" i="25"/>
  <c r="AK344" i="25"/>
  <c r="AL344" i="25"/>
  <c r="AM344" i="25"/>
  <c r="AN344" i="25"/>
  <c r="AO344" i="25"/>
  <c r="AP344" i="25"/>
  <c r="AQ344" i="25"/>
  <c r="AR344" i="25"/>
  <c r="AS344" i="25"/>
  <c r="AT344" i="25"/>
  <c r="AU344" i="25"/>
  <c r="AV344" i="25"/>
  <c r="AW344" i="25"/>
  <c r="AX344" i="25"/>
  <c r="AY344" i="25"/>
  <c r="AZ344" i="25"/>
  <c r="BA344" i="25"/>
  <c r="BB344" i="25"/>
  <c r="BC344" i="25"/>
  <c r="BD344" i="25"/>
  <c r="BE344" i="25"/>
  <c r="BF344" i="25"/>
  <c r="BG344" i="25"/>
  <c r="BH344" i="25"/>
  <c r="BI344" i="25"/>
  <c r="AK345" i="25"/>
  <c r="AL345" i="25"/>
  <c r="AM345" i="25"/>
  <c r="AN345" i="25"/>
  <c r="AO345" i="25"/>
  <c r="AP345" i="25"/>
  <c r="AQ345" i="25"/>
  <c r="AR345" i="25"/>
  <c r="AS345" i="25"/>
  <c r="AT345" i="25"/>
  <c r="AU345" i="25"/>
  <c r="AV345" i="25"/>
  <c r="AW345" i="25"/>
  <c r="AX345" i="25"/>
  <c r="AY345" i="25"/>
  <c r="AZ345" i="25"/>
  <c r="BA345" i="25"/>
  <c r="BB345" i="25"/>
  <c r="BC345" i="25"/>
  <c r="BD345" i="25"/>
  <c r="BE345" i="25"/>
  <c r="BF345" i="25"/>
  <c r="BG345" i="25"/>
  <c r="BH345" i="25"/>
  <c r="BI345" i="25"/>
  <c r="AK346" i="25"/>
  <c r="AL346" i="25"/>
  <c r="AM346" i="25"/>
  <c r="AN346" i="25"/>
  <c r="AO346" i="25"/>
  <c r="AP346" i="25"/>
  <c r="AQ346" i="25"/>
  <c r="AR346" i="25"/>
  <c r="AS346" i="25"/>
  <c r="AT346" i="25"/>
  <c r="AU346" i="25"/>
  <c r="AV346" i="25"/>
  <c r="AW346" i="25"/>
  <c r="AX346" i="25"/>
  <c r="AY346" i="25"/>
  <c r="AZ346" i="25"/>
  <c r="BA346" i="25"/>
  <c r="BB346" i="25"/>
  <c r="BC346" i="25"/>
  <c r="BD346" i="25"/>
  <c r="BE346" i="25"/>
  <c r="BF346" i="25"/>
  <c r="BG346" i="25"/>
  <c r="BH346" i="25"/>
  <c r="BI346" i="25"/>
  <c r="AK347" i="25"/>
  <c r="AL347" i="25"/>
  <c r="AM347" i="25"/>
  <c r="AN347" i="25"/>
  <c r="AO347" i="25"/>
  <c r="AP347" i="25"/>
  <c r="AQ347" i="25"/>
  <c r="AR347" i="25"/>
  <c r="AS347" i="25"/>
  <c r="AT347" i="25"/>
  <c r="AU347" i="25"/>
  <c r="AV347" i="25"/>
  <c r="AW347" i="25"/>
  <c r="AX347" i="25"/>
  <c r="AY347" i="25"/>
  <c r="AZ347" i="25"/>
  <c r="BA347" i="25"/>
  <c r="BB347" i="25"/>
  <c r="BC347" i="25"/>
  <c r="BD347" i="25"/>
  <c r="BE347" i="25"/>
  <c r="BF347" i="25"/>
  <c r="BG347" i="25"/>
  <c r="BH347" i="25"/>
  <c r="BI347" i="25"/>
  <c r="AK348" i="25"/>
  <c r="AL348" i="25"/>
  <c r="AM348" i="25"/>
  <c r="AN348" i="25"/>
  <c r="AO348" i="25"/>
  <c r="AP348" i="25"/>
  <c r="AQ348" i="25"/>
  <c r="AR348" i="25"/>
  <c r="AS348" i="25"/>
  <c r="AT348" i="25"/>
  <c r="AU348" i="25"/>
  <c r="AV348" i="25"/>
  <c r="AW348" i="25"/>
  <c r="AX348" i="25"/>
  <c r="AY348" i="25"/>
  <c r="AZ348" i="25"/>
  <c r="BA348" i="25"/>
  <c r="BB348" i="25"/>
  <c r="BC348" i="25"/>
  <c r="BD348" i="25"/>
  <c r="BE348" i="25"/>
  <c r="BF348" i="25"/>
  <c r="BG348" i="25"/>
  <c r="BH348" i="25"/>
  <c r="BI348" i="25"/>
  <c r="AK349" i="25"/>
  <c r="AL349" i="25"/>
  <c r="AM349" i="25"/>
  <c r="AN349" i="25"/>
  <c r="AO349" i="25"/>
  <c r="AP349" i="25"/>
  <c r="AQ349" i="25"/>
  <c r="AR349" i="25"/>
  <c r="AS349" i="25"/>
  <c r="AT349" i="25"/>
  <c r="AU349" i="25"/>
  <c r="AV349" i="25"/>
  <c r="AW349" i="25"/>
  <c r="AX349" i="25"/>
  <c r="AY349" i="25"/>
  <c r="AZ349" i="25"/>
  <c r="BA349" i="25"/>
  <c r="BB349" i="25"/>
  <c r="BC349" i="25"/>
  <c r="BD349" i="25"/>
  <c r="BE349" i="25"/>
  <c r="BF349" i="25"/>
  <c r="BG349" i="25"/>
  <c r="BH349" i="25"/>
  <c r="BI349" i="25"/>
  <c r="AK350" i="25"/>
  <c r="AL350" i="25"/>
  <c r="AM350" i="25"/>
  <c r="AN350" i="25"/>
  <c r="AO350" i="25"/>
  <c r="AP350" i="25"/>
  <c r="AQ350" i="25"/>
  <c r="AR350" i="25"/>
  <c r="AS350" i="25"/>
  <c r="AT350" i="25"/>
  <c r="AU350" i="25"/>
  <c r="AV350" i="25"/>
  <c r="AW350" i="25"/>
  <c r="AX350" i="25"/>
  <c r="AY350" i="25"/>
  <c r="AZ350" i="25"/>
  <c r="BA350" i="25"/>
  <c r="BB350" i="25"/>
  <c r="BC350" i="25"/>
  <c r="BD350" i="25"/>
  <c r="BE350" i="25"/>
  <c r="BF350" i="25"/>
  <c r="BG350" i="25"/>
  <c r="BH350" i="25"/>
  <c r="BI350" i="25"/>
  <c r="AK351" i="25"/>
  <c r="AL351" i="25"/>
  <c r="AM351" i="25"/>
  <c r="AN351" i="25"/>
  <c r="AO351" i="25"/>
  <c r="AP351" i="25"/>
  <c r="AQ351" i="25"/>
  <c r="AR351" i="25"/>
  <c r="AS351" i="25"/>
  <c r="AT351" i="25"/>
  <c r="AU351" i="25"/>
  <c r="AV351" i="25"/>
  <c r="AW351" i="25"/>
  <c r="AX351" i="25"/>
  <c r="AY351" i="25"/>
  <c r="AZ351" i="25"/>
  <c r="BA351" i="25"/>
  <c r="BB351" i="25"/>
  <c r="BC351" i="25"/>
  <c r="BD351" i="25"/>
  <c r="BE351" i="25"/>
  <c r="BF351" i="25"/>
  <c r="BG351" i="25"/>
  <c r="BH351" i="25"/>
  <c r="BI351" i="25"/>
  <c r="AK352" i="25"/>
  <c r="AL352" i="25"/>
  <c r="AM352" i="25"/>
  <c r="AN352" i="25"/>
  <c r="AO352" i="25"/>
  <c r="AP352" i="25"/>
  <c r="AQ352" i="25"/>
  <c r="AR352" i="25"/>
  <c r="AS352" i="25"/>
  <c r="AT352" i="25"/>
  <c r="AU352" i="25"/>
  <c r="AV352" i="25"/>
  <c r="AW352" i="25"/>
  <c r="AX352" i="25"/>
  <c r="AY352" i="25"/>
  <c r="AZ352" i="25"/>
  <c r="BA352" i="25"/>
  <c r="BB352" i="25"/>
  <c r="BC352" i="25"/>
  <c r="BD352" i="25"/>
  <c r="BE352" i="25"/>
  <c r="BF352" i="25"/>
  <c r="BG352" i="25"/>
  <c r="BH352" i="25"/>
  <c r="BI352" i="25"/>
  <c r="AK353" i="25"/>
  <c r="AL353" i="25"/>
  <c r="AM353" i="25"/>
  <c r="AN353" i="25"/>
  <c r="AO353" i="25"/>
  <c r="AP353" i="25"/>
  <c r="AQ353" i="25"/>
  <c r="AR353" i="25"/>
  <c r="AS353" i="25"/>
  <c r="AT353" i="25"/>
  <c r="AU353" i="25"/>
  <c r="AV353" i="25"/>
  <c r="AW353" i="25"/>
  <c r="AX353" i="25"/>
  <c r="AY353" i="25"/>
  <c r="AZ353" i="25"/>
  <c r="BA353" i="25"/>
  <c r="BB353" i="25"/>
  <c r="BC353" i="25"/>
  <c r="BD353" i="25"/>
  <c r="BE353" i="25"/>
  <c r="BF353" i="25"/>
  <c r="BG353" i="25"/>
  <c r="BH353" i="25"/>
  <c r="BI353" i="25"/>
  <c r="AK354" i="25"/>
  <c r="AL354" i="25"/>
  <c r="AM354" i="25"/>
  <c r="AN354" i="25"/>
  <c r="AO354" i="25"/>
  <c r="AP354" i="25"/>
  <c r="AQ354" i="25"/>
  <c r="AR354" i="25"/>
  <c r="AS354" i="25"/>
  <c r="AT354" i="25"/>
  <c r="AU354" i="25"/>
  <c r="AV354" i="25"/>
  <c r="AW354" i="25"/>
  <c r="AX354" i="25"/>
  <c r="AY354" i="25"/>
  <c r="AZ354" i="25"/>
  <c r="BA354" i="25"/>
  <c r="BB354" i="25"/>
  <c r="BC354" i="25"/>
  <c r="BD354" i="25"/>
  <c r="BE354" i="25"/>
  <c r="BF354" i="25"/>
  <c r="BG354" i="25"/>
  <c r="BH354" i="25"/>
  <c r="BI354" i="25"/>
  <c r="AK326" i="25" l="1"/>
  <c r="AL326" i="25"/>
  <c r="AM326" i="25"/>
  <c r="AN326" i="25"/>
  <c r="AO326" i="25"/>
  <c r="AP326" i="25"/>
  <c r="AQ326" i="25"/>
  <c r="AR326" i="25"/>
  <c r="AS326" i="25"/>
  <c r="AT326" i="25"/>
  <c r="AU326" i="25"/>
  <c r="AV326" i="25"/>
  <c r="AW326" i="25"/>
  <c r="AX326" i="25"/>
  <c r="AY326" i="25"/>
  <c r="AZ326" i="25"/>
  <c r="BA326" i="25"/>
  <c r="BB326" i="25"/>
  <c r="BC326" i="25"/>
  <c r="BD326" i="25"/>
  <c r="BE326" i="25"/>
  <c r="BF326" i="25"/>
  <c r="BG326" i="25"/>
  <c r="BH326" i="25"/>
  <c r="BI326" i="25"/>
  <c r="AK327" i="25"/>
  <c r="AL327" i="25"/>
  <c r="AM327" i="25"/>
  <c r="AN327" i="25"/>
  <c r="AO327" i="25"/>
  <c r="AP327" i="25"/>
  <c r="AQ327" i="25"/>
  <c r="AR327" i="25"/>
  <c r="AS327" i="25"/>
  <c r="AT327" i="25"/>
  <c r="AU327" i="25"/>
  <c r="AV327" i="25"/>
  <c r="AW327" i="25"/>
  <c r="AX327" i="25"/>
  <c r="AY327" i="25"/>
  <c r="AZ327" i="25"/>
  <c r="BA327" i="25"/>
  <c r="BB327" i="25"/>
  <c r="BC327" i="25"/>
  <c r="BD327" i="25"/>
  <c r="BE327" i="25"/>
  <c r="BF327" i="25"/>
  <c r="BG327" i="25"/>
  <c r="BH327" i="25"/>
  <c r="BI327" i="25"/>
  <c r="AK328" i="25"/>
  <c r="AL328" i="25"/>
  <c r="AM328" i="25"/>
  <c r="AN328" i="25"/>
  <c r="AO328" i="25"/>
  <c r="AP328" i="25"/>
  <c r="AQ328" i="25"/>
  <c r="AR328" i="25"/>
  <c r="AS328" i="25"/>
  <c r="AT328" i="25"/>
  <c r="AU328" i="25"/>
  <c r="AV328" i="25"/>
  <c r="AW328" i="25"/>
  <c r="AX328" i="25"/>
  <c r="AY328" i="25"/>
  <c r="AZ328" i="25"/>
  <c r="BA328" i="25"/>
  <c r="BB328" i="25"/>
  <c r="BC328" i="25"/>
  <c r="BD328" i="25"/>
  <c r="BE328" i="25"/>
  <c r="BF328" i="25"/>
  <c r="BG328" i="25"/>
  <c r="BH328" i="25"/>
  <c r="BI328" i="25"/>
  <c r="AK329" i="25"/>
  <c r="AL329" i="25"/>
  <c r="AM329" i="25"/>
  <c r="AN329" i="25"/>
  <c r="AO329" i="25"/>
  <c r="AP329" i="25"/>
  <c r="AQ329" i="25"/>
  <c r="AR329" i="25"/>
  <c r="AS329" i="25"/>
  <c r="AT329" i="25"/>
  <c r="AU329" i="25"/>
  <c r="AV329" i="25"/>
  <c r="AW329" i="25"/>
  <c r="AX329" i="25"/>
  <c r="AY329" i="25"/>
  <c r="AZ329" i="25"/>
  <c r="BA329" i="25"/>
  <c r="BB329" i="25"/>
  <c r="BC329" i="25"/>
  <c r="BD329" i="25"/>
  <c r="BE329" i="25"/>
  <c r="BF329" i="25"/>
  <c r="BG329" i="25"/>
  <c r="BH329" i="25"/>
  <c r="BI329" i="25"/>
  <c r="AK330" i="25"/>
  <c r="AL330" i="25"/>
  <c r="AM330" i="25"/>
  <c r="AN330" i="25"/>
  <c r="AO330" i="25"/>
  <c r="AP330" i="25"/>
  <c r="AQ330" i="25"/>
  <c r="AR330" i="25"/>
  <c r="AS330" i="25"/>
  <c r="AT330" i="25"/>
  <c r="AU330" i="25"/>
  <c r="AV330" i="25"/>
  <c r="AW330" i="25"/>
  <c r="AX330" i="25"/>
  <c r="AY330" i="25"/>
  <c r="AZ330" i="25"/>
  <c r="BA330" i="25"/>
  <c r="BB330" i="25"/>
  <c r="BC330" i="25"/>
  <c r="BD330" i="25"/>
  <c r="BE330" i="25"/>
  <c r="BF330" i="25"/>
  <c r="BG330" i="25"/>
  <c r="BH330" i="25"/>
  <c r="BI330" i="25"/>
  <c r="AK331" i="25"/>
  <c r="AL331" i="25"/>
  <c r="AM331" i="25"/>
  <c r="AN331" i="25"/>
  <c r="AO331" i="25"/>
  <c r="AP331" i="25"/>
  <c r="AQ331" i="25"/>
  <c r="AR331" i="25"/>
  <c r="AS331" i="25"/>
  <c r="AT331" i="25"/>
  <c r="AU331" i="25"/>
  <c r="AV331" i="25"/>
  <c r="AW331" i="25"/>
  <c r="AX331" i="25"/>
  <c r="AY331" i="25"/>
  <c r="AZ331" i="25"/>
  <c r="BA331" i="25"/>
  <c r="BB331" i="25"/>
  <c r="BC331" i="25"/>
  <c r="BD331" i="25"/>
  <c r="BE331" i="25"/>
  <c r="BF331" i="25"/>
  <c r="BG331" i="25"/>
  <c r="BH331" i="25"/>
  <c r="BI331" i="25"/>
  <c r="AK332" i="25"/>
  <c r="AL332" i="25"/>
  <c r="AM332" i="25"/>
  <c r="AN332" i="25"/>
  <c r="AO332" i="25"/>
  <c r="AP332" i="25"/>
  <c r="AQ332" i="25"/>
  <c r="AR332" i="25"/>
  <c r="AS332" i="25"/>
  <c r="AT332" i="25"/>
  <c r="AU332" i="25"/>
  <c r="AV332" i="25"/>
  <c r="AW332" i="25"/>
  <c r="AX332" i="25"/>
  <c r="AY332" i="25"/>
  <c r="AZ332" i="25"/>
  <c r="BA332" i="25"/>
  <c r="BB332" i="25"/>
  <c r="BC332" i="25"/>
  <c r="BD332" i="25"/>
  <c r="BE332" i="25"/>
  <c r="BF332" i="25"/>
  <c r="BG332" i="25"/>
  <c r="BH332" i="25"/>
  <c r="BI332" i="25"/>
  <c r="AK333" i="25"/>
  <c r="AL333" i="25"/>
  <c r="AM333" i="25"/>
  <c r="AN333" i="25"/>
  <c r="AO333" i="25"/>
  <c r="AP333" i="25"/>
  <c r="AQ333" i="25"/>
  <c r="AR333" i="25"/>
  <c r="AS333" i="25"/>
  <c r="AT333" i="25"/>
  <c r="AU333" i="25"/>
  <c r="AV333" i="25"/>
  <c r="AW333" i="25"/>
  <c r="AX333" i="25"/>
  <c r="AY333" i="25"/>
  <c r="AZ333" i="25"/>
  <c r="BA333" i="25"/>
  <c r="BB333" i="25"/>
  <c r="BC333" i="25"/>
  <c r="BD333" i="25"/>
  <c r="BE333" i="25"/>
  <c r="BF333" i="25"/>
  <c r="BG333" i="25"/>
  <c r="BH333" i="25"/>
  <c r="BI333" i="25"/>
  <c r="AK334" i="25"/>
  <c r="AL334" i="25"/>
  <c r="AM334" i="25"/>
  <c r="AN334" i="25"/>
  <c r="AO334" i="25"/>
  <c r="AP334" i="25"/>
  <c r="AQ334" i="25"/>
  <c r="AR334" i="25"/>
  <c r="AS334" i="25"/>
  <c r="AT334" i="25"/>
  <c r="AU334" i="25"/>
  <c r="AV334" i="25"/>
  <c r="AW334" i="25"/>
  <c r="AX334" i="25"/>
  <c r="AY334" i="25"/>
  <c r="AZ334" i="25"/>
  <c r="BA334" i="25"/>
  <c r="BB334" i="25"/>
  <c r="BC334" i="25"/>
  <c r="BD334" i="25"/>
  <c r="BE334" i="25"/>
  <c r="BF334" i="25"/>
  <c r="BG334" i="25"/>
  <c r="BH334" i="25"/>
  <c r="BI334" i="25"/>
  <c r="AK335" i="25"/>
  <c r="AL335" i="25"/>
  <c r="AM335" i="25"/>
  <c r="AN335" i="25"/>
  <c r="AO335" i="25"/>
  <c r="AP335" i="25"/>
  <c r="AQ335" i="25"/>
  <c r="AR335" i="25"/>
  <c r="AS335" i="25"/>
  <c r="AT335" i="25"/>
  <c r="AU335" i="25"/>
  <c r="AV335" i="25"/>
  <c r="AW335" i="25"/>
  <c r="AX335" i="25"/>
  <c r="AY335" i="25"/>
  <c r="AZ335" i="25"/>
  <c r="BA335" i="25"/>
  <c r="BB335" i="25"/>
  <c r="BC335" i="25"/>
  <c r="BD335" i="25"/>
  <c r="BE335" i="25"/>
  <c r="BF335" i="25"/>
  <c r="BG335" i="25"/>
  <c r="BH335" i="25"/>
  <c r="BI335" i="25"/>
  <c r="AK336" i="25"/>
  <c r="AL336" i="25"/>
  <c r="AM336" i="25"/>
  <c r="AN336" i="25"/>
  <c r="AO336" i="25"/>
  <c r="AP336" i="25"/>
  <c r="AQ336" i="25"/>
  <c r="AR336" i="25"/>
  <c r="AS336" i="25"/>
  <c r="AT336" i="25"/>
  <c r="AU336" i="25"/>
  <c r="AV336" i="25"/>
  <c r="AW336" i="25"/>
  <c r="AX336" i="25"/>
  <c r="AY336" i="25"/>
  <c r="AZ336" i="25"/>
  <c r="BA336" i="25"/>
  <c r="BB336" i="25"/>
  <c r="BC336" i="25"/>
  <c r="BD336" i="25"/>
  <c r="BE336" i="25"/>
  <c r="BF336" i="25"/>
  <c r="BG336" i="25"/>
  <c r="BH336" i="25"/>
  <c r="BI336" i="25"/>
  <c r="AK337" i="25"/>
  <c r="AL337" i="25"/>
  <c r="AM337" i="25"/>
  <c r="AN337" i="25"/>
  <c r="AO337" i="25"/>
  <c r="AP337" i="25"/>
  <c r="AQ337" i="25"/>
  <c r="AR337" i="25"/>
  <c r="AS337" i="25"/>
  <c r="AT337" i="25"/>
  <c r="AU337" i="25"/>
  <c r="AV337" i="25"/>
  <c r="AW337" i="25"/>
  <c r="AX337" i="25"/>
  <c r="AY337" i="25"/>
  <c r="AZ337" i="25"/>
  <c r="BA337" i="25"/>
  <c r="BB337" i="25"/>
  <c r="BC337" i="25"/>
  <c r="BD337" i="25"/>
  <c r="BE337" i="25"/>
  <c r="BF337" i="25"/>
  <c r="BG337" i="25"/>
  <c r="BH337" i="25"/>
  <c r="BI337" i="25"/>
  <c r="AH326" i="25" a="1"/>
  <c r="AH326" i="25" s="1"/>
  <c r="AI326" i="25" s="1"/>
  <c r="AH327" i="25" a="1"/>
  <c r="AH327" i="25" s="1"/>
  <c r="AI327" i="25" s="1"/>
  <c r="AH328" i="25" a="1"/>
  <c r="AH328" i="25" s="1"/>
  <c r="AI328" i="25" s="1"/>
  <c r="AH329" i="25" a="1"/>
  <c r="AH329" i="25" s="1"/>
  <c r="AI329" i="25" s="1"/>
  <c r="AH330" i="25" a="1"/>
  <c r="AH330" i="25" s="1"/>
  <c r="AI330" i="25" s="1"/>
  <c r="AH331" i="25" a="1"/>
  <c r="AH331" i="25" s="1"/>
  <c r="AI331" i="25" s="1"/>
  <c r="AH332" i="25" a="1"/>
  <c r="AH332" i="25"/>
  <c r="AI332" i="25" s="1"/>
  <c r="AH333" i="25" a="1"/>
  <c r="AH333" i="25" s="1"/>
  <c r="AI333" i="25" s="1"/>
  <c r="AH334" i="25" a="1"/>
  <c r="AH334" i="25" s="1"/>
  <c r="AI334" i="25" s="1"/>
  <c r="AH335" i="25" a="1"/>
  <c r="AH335" i="25" s="1"/>
  <c r="AI335" i="25" s="1"/>
  <c r="AH336" i="25" a="1"/>
  <c r="AH336" i="25"/>
  <c r="AI336" i="25" s="1"/>
  <c r="AH337" i="25" a="1"/>
  <c r="AH337" i="25" s="1"/>
  <c r="AI337" i="25" s="1"/>
  <c r="I39" i="1" l="1"/>
  <c r="G39" i="1"/>
  <c r="L38" i="1"/>
  <c r="M38" i="1" s="1"/>
  <c r="K38" i="1"/>
  <c r="J38" i="1"/>
  <c r="L37" i="1"/>
  <c r="K37" i="1"/>
  <c r="J37" i="1"/>
  <c r="L36" i="1"/>
  <c r="M36" i="1" s="1"/>
  <c r="K36" i="1"/>
  <c r="J36" i="1"/>
  <c r="L35" i="1"/>
  <c r="K35" i="1"/>
  <c r="J35" i="1"/>
  <c r="AK326" i="24"/>
  <c r="AL326" i="24"/>
  <c r="AM326" i="24"/>
  <c r="AN326" i="24"/>
  <c r="AO326" i="24"/>
  <c r="AP326" i="24"/>
  <c r="AQ326" i="24"/>
  <c r="AR326" i="24"/>
  <c r="AS326" i="24"/>
  <c r="AT326" i="24"/>
  <c r="AU326" i="24"/>
  <c r="AV326" i="24"/>
  <c r="AW326" i="24"/>
  <c r="AX326" i="24"/>
  <c r="AY326" i="24"/>
  <c r="AZ326" i="24"/>
  <c r="BA326" i="24"/>
  <c r="BB326" i="24"/>
  <c r="BC326" i="24"/>
  <c r="BD326" i="24"/>
  <c r="BE326" i="24"/>
  <c r="BF326" i="24"/>
  <c r="BG326" i="24"/>
  <c r="BH326" i="24"/>
  <c r="BI326" i="24"/>
  <c r="AK327" i="24"/>
  <c r="AL327" i="24"/>
  <c r="AM327" i="24"/>
  <c r="AN327" i="24"/>
  <c r="AO327" i="24"/>
  <c r="AP327" i="24"/>
  <c r="AQ327" i="24"/>
  <c r="AR327" i="24"/>
  <c r="AS327" i="24"/>
  <c r="AT327" i="24"/>
  <c r="AU327" i="24"/>
  <c r="AV327" i="24"/>
  <c r="AW327" i="24"/>
  <c r="AX327" i="24"/>
  <c r="AY327" i="24"/>
  <c r="AZ327" i="24"/>
  <c r="BA327" i="24"/>
  <c r="BB327" i="24"/>
  <c r="BC327" i="24"/>
  <c r="BD327" i="24"/>
  <c r="BE327" i="24"/>
  <c r="BF327" i="24"/>
  <c r="BG327" i="24"/>
  <c r="BH327" i="24"/>
  <c r="BI327" i="24"/>
  <c r="AK328" i="24"/>
  <c r="AL328" i="24"/>
  <c r="AM328" i="24"/>
  <c r="AN328" i="24"/>
  <c r="AO328" i="24"/>
  <c r="AP328" i="24"/>
  <c r="AQ328" i="24"/>
  <c r="AR328" i="24"/>
  <c r="AS328" i="24"/>
  <c r="AT328" i="24"/>
  <c r="AU328" i="24"/>
  <c r="AV328" i="24"/>
  <c r="AW328" i="24"/>
  <c r="AX328" i="24"/>
  <c r="AY328" i="24"/>
  <c r="AZ328" i="24"/>
  <c r="BA328" i="24"/>
  <c r="BB328" i="24"/>
  <c r="BC328" i="24"/>
  <c r="BD328" i="24"/>
  <c r="BE328" i="24"/>
  <c r="BF328" i="24"/>
  <c r="BG328" i="24"/>
  <c r="BH328" i="24"/>
  <c r="BI328" i="24"/>
  <c r="AK329" i="24"/>
  <c r="AL329" i="24"/>
  <c r="AM329" i="24"/>
  <c r="AN329" i="24"/>
  <c r="AO329" i="24"/>
  <c r="AP329" i="24"/>
  <c r="AQ329" i="24"/>
  <c r="AR329" i="24"/>
  <c r="AS329" i="24"/>
  <c r="AT329" i="24"/>
  <c r="AU329" i="24"/>
  <c r="AV329" i="24"/>
  <c r="AW329" i="24"/>
  <c r="AX329" i="24"/>
  <c r="AY329" i="24"/>
  <c r="AZ329" i="24"/>
  <c r="BA329" i="24"/>
  <c r="BB329" i="24"/>
  <c r="BC329" i="24"/>
  <c r="BD329" i="24"/>
  <c r="BE329" i="24"/>
  <c r="BF329" i="24"/>
  <c r="BG329" i="24"/>
  <c r="BH329" i="24"/>
  <c r="BI329" i="24"/>
  <c r="AK330" i="24"/>
  <c r="AL330" i="24"/>
  <c r="AM330" i="24"/>
  <c r="AN330" i="24"/>
  <c r="AO330" i="24"/>
  <c r="AP330" i="24"/>
  <c r="AQ330" i="24"/>
  <c r="AR330" i="24"/>
  <c r="AS330" i="24"/>
  <c r="AT330" i="24"/>
  <c r="AU330" i="24"/>
  <c r="AV330" i="24"/>
  <c r="AW330" i="24"/>
  <c r="AX330" i="24"/>
  <c r="AY330" i="24"/>
  <c r="AZ330" i="24"/>
  <c r="BA330" i="24"/>
  <c r="BB330" i="24"/>
  <c r="BC330" i="24"/>
  <c r="BD330" i="24"/>
  <c r="BE330" i="24"/>
  <c r="BF330" i="24"/>
  <c r="BG330" i="24"/>
  <c r="BH330" i="24"/>
  <c r="BI330" i="24"/>
  <c r="AK331" i="24"/>
  <c r="AL331" i="24"/>
  <c r="AM331" i="24"/>
  <c r="AN331" i="24"/>
  <c r="AO331" i="24"/>
  <c r="AP331" i="24"/>
  <c r="AQ331" i="24"/>
  <c r="AR331" i="24"/>
  <c r="AS331" i="24"/>
  <c r="AT331" i="24"/>
  <c r="AU331" i="24"/>
  <c r="AV331" i="24"/>
  <c r="AW331" i="24"/>
  <c r="AX331" i="24"/>
  <c r="AY331" i="24"/>
  <c r="AZ331" i="24"/>
  <c r="BA331" i="24"/>
  <c r="BB331" i="24"/>
  <c r="BC331" i="24"/>
  <c r="BD331" i="24"/>
  <c r="BE331" i="24"/>
  <c r="BF331" i="24"/>
  <c r="BG331" i="24"/>
  <c r="BH331" i="24"/>
  <c r="BI331" i="24"/>
  <c r="AK332" i="24"/>
  <c r="AL332" i="24"/>
  <c r="AM332" i="24"/>
  <c r="AN332" i="24"/>
  <c r="AO332" i="24"/>
  <c r="AP332" i="24"/>
  <c r="AQ332" i="24"/>
  <c r="AR332" i="24"/>
  <c r="AS332" i="24"/>
  <c r="AT332" i="24"/>
  <c r="AU332" i="24"/>
  <c r="AV332" i="24"/>
  <c r="AW332" i="24"/>
  <c r="AX332" i="24"/>
  <c r="AY332" i="24"/>
  <c r="AZ332" i="24"/>
  <c r="BA332" i="24"/>
  <c r="BB332" i="24"/>
  <c r="BC332" i="24"/>
  <c r="BD332" i="24"/>
  <c r="BE332" i="24"/>
  <c r="BF332" i="24"/>
  <c r="BG332" i="24"/>
  <c r="BH332" i="24"/>
  <c r="BI332" i="24"/>
  <c r="AK333" i="24"/>
  <c r="AL333" i="24"/>
  <c r="AM333" i="24"/>
  <c r="AN333" i="24"/>
  <c r="AO333" i="24"/>
  <c r="AP333" i="24"/>
  <c r="AQ333" i="24"/>
  <c r="AR333" i="24"/>
  <c r="AS333" i="24"/>
  <c r="AT333" i="24"/>
  <c r="AU333" i="24"/>
  <c r="AV333" i="24"/>
  <c r="AW333" i="24"/>
  <c r="AX333" i="24"/>
  <c r="AY333" i="24"/>
  <c r="AZ333" i="24"/>
  <c r="BA333" i="24"/>
  <c r="BB333" i="24"/>
  <c r="BC333" i="24"/>
  <c r="BD333" i="24"/>
  <c r="BE333" i="24"/>
  <c r="BF333" i="24"/>
  <c r="BG333" i="24"/>
  <c r="BH333" i="24"/>
  <c r="BI333" i="24"/>
  <c r="AK334" i="24"/>
  <c r="AL334" i="24"/>
  <c r="AM334" i="24"/>
  <c r="AN334" i="24"/>
  <c r="AO334" i="24"/>
  <c r="AP334" i="24"/>
  <c r="AQ334" i="24"/>
  <c r="AR334" i="24"/>
  <c r="AS334" i="24"/>
  <c r="AT334" i="24"/>
  <c r="AU334" i="24"/>
  <c r="AV334" i="24"/>
  <c r="AW334" i="24"/>
  <c r="AX334" i="24"/>
  <c r="AY334" i="24"/>
  <c r="AZ334" i="24"/>
  <c r="BA334" i="24"/>
  <c r="BB334" i="24"/>
  <c r="BC334" i="24"/>
  <c r="BD334" i="24"/>
  <c r="BE334" i="24"/>
  <c r="BF334" i="24"/>
  <c r="BG334" i="24"/>
  <c r="BH334" i="24"/>
  <c r="BI334" i="24"/>
  <c r="AK335" i="24"/>
  <c r="AL335" i="24"/>
  <c r="AM335" i="24"/>
  <c r="AN335" i="24"/>
  <c r="AO335" i="24"/>
  <c r="AP335" i="24"/>
  <c r="AQ335" i="24"/>
  <c r="AR335" i="24"/>
  <c r="AS335" i="24"/>
  <c r="AT335" i="24"/>
  <c r="AU335" i="24"/>
  <c r="AV335" i="24"/>
  <c r="AW335" i="24"/>
  <c r="AX335" i="24"/>
  <c r="AY335" i="24"/>
  <c r="AZ335" i="24"/>
  <c r="BA335" i="24"/>
  <c r="BB335" i="24"/>
  <c r="BC335" i="24"/>
  <c r="BD335" i="24"/>
  <c r="BE335" i="24"/>
  <c r="BF335" i="24"/>
  <c r="BG335" i="24"/>
  <c r="BH335" i="24"/>
  <c r="BI335" i="24"/>
  <c r="AK336" i="24"/>
  <c r="AL336" i="24"/>
  <c r="AM336" i="24"/>
  <c r="AN336" i="24"/>
  <c r="AO336" i="24"/>
  <c r="AP336" i="24"/>
  <c r="AQ336" i="24"/>
  <c r="AR336" i="24"/>
  <c r="AS336" i="24"/>
  <c r="AT336" i="24"/>
  <c r="AU336" i="24"/>
  <c r="AV336" i="24"/>
  <c r="AW336" i="24"/>
  <c r="AX336" i="24"/>
  <c r="AY336" i="24"/>
  <c r="AZ336" i="24"/>
  <c r="BA336" i="24"/>
  <c r="BB336" i="24"/>
  <c r="BC336" i="24"/>
  <c r="BD336" i="24"/>
  <c r="BE336" i="24"/>
  <c r="BF336" i="24"/>
  <c r="BG336" i="24"/>
  <c r="BH336" i="24"/>
  <c r="BI336" i="24"/>
  <c r="AK337" i="24"/>
  <c r="AL337" i="24"/>
  <c r="AM337" i="24"/>
  <c r="AN337" i="24"/>
  <c r="AO337" i="24"/>
  <c r="AP337" i="24"/>
  <c r="AQ337" i="24"/>
  <c r="AR337" i="24"/>
  <c r="AS337" i="24"/>
  <c r="AT337" i="24"/>
  <c r="AU337" i="24"/>
  <c r="AV337" i="24"/>
  <c r="AW337" i="24"/>
  <c r="AX337" i="24"/>
  <c r="AY337" i="24"/>
  <c r="AZ337" i="24"/>
  <c r="BA337" i="24"/>
  <c r="BB337" i="24"/>
  <c r="BC337" i="24"/>
  <c r="BD337" i="24"/>
  <c r="BE337" i="24"/>
  <c r="BF337" i="24"/>
  <c r="BG337" i="24"/>
  <c r="BH337" i="24"/>
  <c r="BI337" i="24"/>
  <c r="AH326" i="24" a="1"/>
  <c r="AH326" i="24" s="1"/>
  <c r="AI326" i="24" s="1"/>
  <c r="AH327" i="24" a="1"/>
  <c r="AH327" i="24" s="1"/>
  <c r="AI327" i="24" s="1"/>
  <c r="AH328" i="24" a="1"/>
  <c r="AH328" i="24" s="1"/>
  <c r="AI328" i="24" s="1"/>
  <c r="AH329" i="24" a="1"/>
  <c r="AH329" i="24" s="1"/>
  <c r="AI329" i="24" s="1"/>
  <c r="AH330" i="24" a="1"/>
  <c r="AH330" i="24" s="1"/>
  <c r="AI330" i="24" s="1"/>
  <c r="AH331" i="24" a="1"/>
  <c r="AH331" i="24" s="1"/>
  <c r="AI331" i="24" s="1"/>
  <c r="AH332" i="24" a="1"/>
  <c r="AH332" i="24" s="1"/>
  <c r="AI332" i="24" s="1"/>
  <c r="AH333" i="24" a="1"/>
  <c r="AH333" i="24" s="1"/>
  <c r="AI333" i="24" s="1"/>
  <c r="AH334" i="24" a="1"/>
  <c r="AH334" i="24" s="1"/>
  <c r="AI334" i="24" s="1"/>
  <c r="AH335" i="24" a="1"/>
  <c r="AH335" i="24" s="1"/>
  <c r="AI335" i="24" s="1"/>
  <c r="AH336" i="24" a="1"/>
  <c r="AH336" i="24" s="1"/>
  <c r="AI336" i="24" s="1"/>
  <c r="AH337" i="24" a="1"/>
  <c r="AH337" i="24" s="1"/>
  <c r="AI337" i="24" s="1"/>
  <c r="AK310" i="25"/>
  <c r="AL310" i="25"/>
  <c r="AM310" i="25"/>
  <c r="AN310" i="25"/>
  <c r="AO310" i="25"/>
  <c r="AP310" i="25"/>
  <c r="AQ310" i="25"/>
  <c r="AR310" i="25"/>
  <c r="AS310" i="25"/>
  <c r="AT310" i="25"/>
  <c r="AU310" i="25"/>
  <c r="AV310" i="25"/>
  <c r="AW310" i="25"/>
  <c r="AX310" i="25"/>
  <c r="AY310" i="25"/>
  <c r="AZ310" i="25"/>
  <c r="BA310" i="25"/>
  <c r="BB310" i="25"/>
  <c r="BC310" i="25"/>
  <c r="BD310" i="25"/>
  <c r="BE310" i="25"/>
  <c r="BF310" i="25"/>
  <c r="BG310" i="25"/>
  <c r="BH310" i="25"/>
  <c r="BI310" i="25"/>
  <c r="AK311" i="25"/>
  <c r="AL311" i="25"/>
  <c r="AM311" i="25"/>
  <c r="AN311" i="25"/>
  <c r="AO311" i="25"/>
  <c r="AP311" i="25"/>
  <c r="AQ311" i="25"/>
  <c r="AR311" i="25"/>
  <c r="AS311" i="25"/>
  <c r="AT311" i="25"/>
  <c r="AU311" i="25"/>
  <c r="AV311" i="25"/>
  <c r="AW311" i="25"/>
  <c r="AX311" i="25"/>
  <c r="AY311" i="25"/>
  <c r="AZ311" i="25"/>
  <c r="BA311" i="25"/>
  <c r="BB311" i="25"/>
  <c r="BC311" i="25"/>
  <c r="BD311" i="25"/>
  <c r="BE311" i="25"/>
  <c r="BF311" i="25"/>
  <c r="BG311" i="25"/>
  <c r="BH311" i="25"/>
  <c r="BI311" i="25"/>
  <c r="AK312" i="25"/>
  <c r="AL312" i="25"/>
  <c r="AM312" i="25"/>
  <c r="AN312" i="25"/>
  <c r="AO312" i="25"/>
  <c r="AP312" i="25"/>
  <c r="AQ312" i="25"/>
  <c r="AR312" i="25"/>
  <c r="AS312" i="25"/>
  <c r="AT312" i="25"/>
  <c r="AU312" i="25"/>
  <c r="AV312" i="25"/>
  <c r="AW312" i="25"/>
  <c r="AX312" i="25"/>
  <c r="AY312" i="25"/>
  <c r="AZ312" i="25"/>
  <c r="BA312" i="25"/>
  <c r="BB312" i="25"/>
  <c r="BC312" i="25"/>
  <c r="BD312" i="25"/>
  <c r="BE312" i="25"/>
  <c r="BF312" i="25"/>
  <c r="BG312" i="25"/>
  <c r="BH312" i="25"/>
  <c r="BI312" i="25"/>
  <c r="AK313" i="25"/>
  <c r="AL313" i="25"/>
  <c r="AM313" i="25"/>
  <c r="AN313" i="25"/>
  <c r="AO313" i="25"/>
  <c r="AP313" i="25"/>
  <c r="AQ313" i="25"/>
  <c r="AR313" i="25"/>
  <c r="AS313" i="25"/>
  <c r="AT313" i="25"/>
  <c r="AU313" i="25"/>
  <c r="AV313" i="25"/>
  <c r="AW313" i="25"/>
  <c r="AX313" i="25"/>
  <c r="AY313" i="25"/>
  <c r="AZ313" i="25"/>
  <c r="BA313" i="25"/>
  <c r="BB313" i="25"/>
  <c r="BC313" i="25"/>
  <c r="BD313" i="25"/>
  <c r="BE313" i="25"/>
  <c r="BF313" i="25"/>
  <c r="BG313" i="25"/>
  <c r="BH313" i="25"/>
  <c r="BI313" i="25"/>
  <c r="AK314" i="25"/>
  <c r="AL314" i="25"/>
  <c r="AM314" i="25"/>
  <c r="AN314" i="25"/>
  <c r="AO314" i="25"/>
  <c r="AP314" i="25"/>
  <c r="AQ314" i="25"/>
  <c r="AR314" i="25"/>
  <c r="AS314" i="25"/>
  <c r="AT314" i="25"/>
  <c r="AU314" i="25"/>
  <c r="AV314" i="25"/>
  <c r="AW314" i="25"/>
  <c r="AX314" i="25"/>
  <c r="AY314" i="25"/>
  <c r="AZ314" i="25"/>
  <c r="BA314" i="25"/>
  <c r="BB314" i="25"/>
  <c r="BC314" i="25"/>
  <c r="BD314" i="25"/>
  <c r="BE314" i="25"/>
  <c r="BF314" i="25"/>
  <c r="BG314" i="25"/>
  <c r="BH314" i="25"/>
  <c r="BI314" i="25"/>
  <c r="AK315" i="25"/>
  <c r="AL315" i="25"/>
  <c r="AM315" i="25"/>
  <c r="AN315" i="25"/>
  <c r="AO315" i="25"/>
  <c r="AP315" i="25"/>
  <c r="AQ315" i="25"/>
  <c r="AR315" i="25"/>
  <c r="AS315" i="25"/>
  <c r="AT315" i="25"/>
  <c r="AU315" i="25"/>
  <c r="AV315" i="25"/>
  <c r="AW315" i="25"/>
  <c r="AX315" i="25"/>
  <c r="AY315" i="25"/>
  <c r="AZ315" i="25"/>
  <c r="BA315" i="25"/>
  <c r="BB315" i="25"/>
  <c r="BC315" i="25"/>
  <c r="BD315" i="25"/>
  <c r="BE315" i="25"/>
  <c r="BF315" i="25"/>
  <c r="BG315" i="25"/>
  <c r="BH315" i="25"/>
  <c r="BI315" i="25"/>
  <c r="AK316" i="25"/>
  <c r="AL316" i="25"/>
  <c r="AM316" i="25"/>
  <c r="AN316" i="25"/>
  <c r="AO316" i="25"/>
  <c r="AP316" i="25"/>
  <c r="AQ316" i="25"/>
  <c r="AR316" i="25"/>
  <c r="AS316" i="25"/>
  <c r="AT316" i="25"/>
  <c r="AU316" i="25"/>
  <c r="AV316" i="25"/>
  <c r="AW316" i="25"/>
  <c r="AX316" i="25"/>
  <c r="AY316" i="25"/>
  <c r="AZ316" i="25"/>
  <c r="BA316" i="25"/>
  <c r="BB316" i="25"/>
  <c r="BC316" i="25"/>
  <c r="BD316" i="25"/>
  <c r="BE316" i="25"/>
  <c r="BF316" i="25"/>
  <c r="BG316" i="25"/>
  <c r="BH316" i="25"/>
  <c r="BI316" i="25"/>
  <c r="AK317" i="25"/>
  <c r="AL317" i="25"/>
  <c r="AM317" i="25"/>
  <c r="AN317" i="25"/>
  <c r="AO317" i="25"/>
  <c r="AP317" i="25"/>
  <c r="AQ317" i="25"/>
  <c r="AR317" i="25"/>
  <c r="AS317" i="25"/>
  <c r="AT317" i="25"/>
  <c r="AU317" i="25"/>
  <c r="AV317" i="25"/>
  <c r="AW317" i="25"/>
  <c r="AX317" i="25"/>
  <c r="AY317" i="25"/>
  <c r="AZ317" i="25"/>
  <c r="BA317" i="25"/>
  <c r="BB317" i="25"/>
  <c r="BC317" i="25"/>
  <c r="BD317" i="25"/>
  <c r="BE317" i="25"/>
  <c r="BF317" i="25"/>
  <c r="BG317" i="25"/>
  <c r="BH317" i="25"/>
  <c r="BI317" i="25"/>
  <c r="AK318" i="25"/>
  <c r="AL318" i="25"/>
  <c r="AM318" i="25"/>
  <c r="AN318" i="25"/>
  <c r="AO318" i="25"/>
  <c r="AP318" i="25"/>
  <c r="AQ318" i="25"/>
  <c r="AR318" i="25"/>
  <c r="AS318" i="25"/>
  <c r="AT318" i="25"/>
  <c r="AU318" i="25"/>
  <c r="AV318" i="25"/>
  <c r="AW318" i="25"/>
  <c r="AX318" i="25"/>
  <c r="AY318" i="25"/>
  <c r="AZ318" i="25"/>
  <c r="BA318" i="25"/>
  <c r="BB318" i="25"/>
  <c r="BC318" i="25"/>
  <c r="BD318" i="25"/>
  <c r="BE318" i="25"/>
  <c r="BF318" i="25"/>
  <c r="BG318" i="25"/>
  <c r="BH318" i="25"/>
  <c r="BI318" i="25"/>
  <c r="AK319" i="25"/>
  <c r="AL319" i="25"/>
  <c r="AM319" i="25"/>
  <c r="AN319" i="25"/>
  <c r="AO319" i="25"/>
  <c r="AP319" i="25"/>
  <c r="AQ319" i="25"/>
  <c r="AR319" i="25"/>
  <c r="AS319" i="25"/>
  <c r="AT319" i="25"/>
  <c r="AU319" i="25"/>
  <c r="AV319" i="25"/>
  <c r="AW319" i="25"/>
  <c r="AX319" i="25"/>
  <c r="AY319" i="25"/>
  <c r="AZ319" i="25"/>
  <c r="BA319" i="25"/>
  <c r="BB319" i="25"/>
  <c r="BC319" i="25"/>
  <c r="BD319" i="25"/>
  <c r="BE319" i="25"/>
  <c r="BF319" i="25"/>
  <c r="BG319" i="25"/>
  <c r="BH319" i="25"/>
  <c r="BI319" i="25"/>
  <c r="AK320" i="25"/>
  <c r="AL320" i="25"/>
  <c r="AM320" i="25"/>
  <c r="AN320" i="25"/>
  <c r="AO320" i="25"/>
  <c r="AP320" i="25"/>
  <c r="AQ320" i="25"/>
  <c r="AR320" i="25"/>
  <c r="AS320" i="25"/>
  <c r="AT320" i="25"/>
  <c r="AU320" i="25"/>
  <c r="AV320" i="25"/>
  <c r="AW320" i="25"/>
  <c r="AX320" i="25"/>
  <c r="AY320" i="25"/>
  <c r="AZ320" i="25"/>
  <c r="BA320" i="25"/>
  <c r="BB320" i="25"/>
  <c r="BC320" i="25"/>
  <c r="BD320" i="25"/>
  <c r="BE320" i="25"/>
  <c r="BF320" i="25"/>
  <c r="BG320" i="25"/>
  <c r="BH320" i="25"/>
  <c r="BI320" i="25"/>
  <c r="AK321" i="25"/>
  <c r="AL321" i="25"/>
  <c r="AM321" i="25"/>
  <c r="AN321" i="25"/>
  <c r="AO321" i="25"/>
  <c r="AP321" i="25"/>
  <c r="AQ321" i="25"/>
  <c r="AR321" i="25"/>
  <c r="AS321" i="25"/>
  <c r="AT321" i="25"/>
  <c r="AU321" i="25"/>
  <c r="AV321" i="25"/>
  <c r="AW321" i="25"/>
  <c r="AX321" i="25"/>
  <c r="AY321" i="25"/>
  <c r="AZ321" i="25"/>
  <c r="BA321" i="25"/>
  <c r="BB321" i="25"/>
  <c r="BC321" i="25"/>
  <c r="BD321" i="25"/>
  <c r="BE321" i="25"/>
  <c r="BF321" i="25"/>
  <c r="BG321" i="25"/>
  <c r="BH321" i="25"/>
  <c r="BI321" i="25"/>
  <c r="AK322" i="25"/>
  <c r="AL322" i="25"/>
  <c r="AM322" i="25"/>
  <c r="AN322" i="25"/>
  <c r="AO322" i="25"/>
  <c r="AP322" i="25"/>
  <c r="AQ322" i="25"/>
  <c r="AR322" i="25"/>
  <c r="AS322" i="25"/>
  <c r="AT322" i="25"/>
  <c r="AU322" i="25"/>
  <c r="AV322" i="25"/>
  <c r="AW322" i="25"/>
  <c r="AX322" i="25"/>
  <c r="AY322" i="25"/>
  <c r="AZ322" i="25"/>
  <c r="BA322" i="25"/>
  <c r="BB322" i="25"/>
  <c r="BC322" i="25"/>
  <c r="BD322" i="25"/>
  <c r="BE322" i="25"/>
  <c r="BF322" i="25"/>
  <c r="BG322" i="25"/>
  <c r="BH322" i="25"/>
  <c r="BI322" i="25"/>
  <c r="AK323" i="25"/>
  <c r="AL323" i="25"/>
  <c r="AM323" i="25"/>
  <c r="AN323" i="25"/>
  <c r="AO323" i="25"/>
  <c r="AP323" i="25"/>
  <c r="AQ323" i="25"/>
  <c r="AR323" i="25"/>
  <c r="AS323" i="25"/>
  <c r="AT323" i="25"/>
  <c r="AU323" i="25"/>
  <c r="AV323" i="25"/>
  <c r="AW323" i="25"/>
  <c r="AX323" i="25"/>
  <c r="AY323" i="25"/>
  <c r="AZ323" i="25"/>
  <c r="BA323" i="25"/>
  <c r="BB323" i="25"/>
  <c r="BC323" i="25"/>
  <c r="BD323" i="25"/>
  <c r="BE323" i="25"/>
  <c r="BF323" i="25"/>
  <c r="BG323" i="25"/>
  <c r="BH323" i="25"/>
  <c r="BI323" i="25"/>
  <c r="AK324" i="25"/>
  <c r="AL324" i="25"/>
  <c r="AM324" i="25"/>
  <c r="AN324" i="25"/>
  <c r="AO324" i="25"/>
  <c r="AP324" i="25"/>
  <c r="AQ324" i="25"/>
  <c r="AR324" i="25"/>
  <c r="AS324" i="25"/>
  <c r="AT324" i="25"/>
  <c r="AU324" i="25"/>
  <c r="AV324" i="25"/>
  <c r="AW324" i="25"/>
  <c r="AX324" i="25"/>
  <c r="AY324" i="25"/>
  <c r="AZ324" i="25"/>
  <c r="BA324" i="25"/>
  <c r="BB324" i="25"/>
  <c r="BC324" i="25"/>
  <c r="BD324" i="25"/>
  <c r="BE324" i="25"/>
  <c r="BF324" i="25"/>
  <c r="BG324" i="25"/>
  <c r="BH324" i="25"/>
  <c r="BI324" i="25"/>
  <c r="AK325" i="25"/>
  <c r="AL325" i="25"/>
  <c r="AM325" i="25"/>
  <c r="AN325" i="25"/>
  <c r="AO325" i="25"/>
  <c r="AP325" i="25"/>
  <c r="AQ325" i="25"/>
  <c r="AR325" i="25"/>
  <c r="AS325" i="25"/>
  <c r="AT325" i="25"/>
  <c r="AU325" i="25"/>
  <c r="AV325" i="25"/>
  <c r="AW325" i="25"/>
  <c r="AX325" i="25"/>
  <c r="AY325" i="25"/>
  <c r="AZ325" i="25"/>
  <c r="BA325" i="25"/>
  <c r="BB325" i="25"/>
  <c r="BC325" i="25"/>
  <c r="BD325" i="25"/>
  <c r="BE325" i="25"/>
  <c r="BF325" i="25"/>
  <c r="BG325" i="25"/>
  <c r="BH325" i="25"/>
  <c r="BI325" i="25"/>
  <c r="AH302" i="25" a="1"/>
  <c r="AH302" i="25" s="1"/>
  <c r="AI302" i="25" s="1"/>
  <c r="AH303" i="25" a="1"/>
  <c r="AH303" i="25" s="1"/>
  <c r="AI303" i="25" s="1"/>
  <c r="AH304" i="25" a="1"/>
  <c r="AH304" i="25" s="1"/>
  <c r="AI304" i="25" s="1"/>
  <c r="AH305" i="25" a="1"/>
  <c r="AH305" i="25" s="1"/>
  <c r="AI305" i="25" s="1"/>
  <c r="AH306" i="25" a="1"/>
  <c r="AH306" i="25" s="1"/>
  <c r="AI306" i="25" s="1"/>
  <c r="AH307" i="25" a="1"/>
  <c r="AH307" i="25" s="1"/>
  <c r="AI307" i="25" s="1"/>
  <c r="AH308" i="25" a="1"/>
  <c r="AH308" i="25" s="1"/>
  <c r="AI308" i="25" s="1"/>
  <c r="AH309" i="25" a="1"/>
  <c r="AH309" i="25" s="1"/>
  <c r="AI309" i="25" s="1"/>
  <c r="AH310" i="25" a="1"/>
  <c r="AH310" i="25" s="1"/>
  <c r="AI310" i="25" s="1"/>
  <c r="AH311" i="25" a="1"/>
  <c r="AH311" i="25" s="1"/>
  <c r="AI311" i="25" s="1"/>
  <c r="AH312" i="25" a="1"/>
  <c r="AH312" i="25" s="1"/>
  <c r="AI312" i="25" s="1"/>
  <c r="AH313" i="25" a="1"/>
  <c r="AH313" i="25" s="1"/>
  <c r="AI313" i="25" s="1"/>
  <c r="AH314" i="25" a="1"/>
  <c r="AH314" i="25" s="1"/>
  <c r="AI314" i="25" s="1"/>
  <c r="AH315" i="25" a="1"/>
  <c r="AH315" i="25" s="1"/>
  <c r="AI315" i="25" s="1"/>
  <c r="AH316" i="25" a="1"/>
  <c r="AH316" i="25" s="1"/>
  <c r="AI316" i="25" s="1"/>
  <c r="AH317" i="25" a="1"/>
  <c r="AH317" i="25" s="1"/>
  <c r="AI317" i="25" s="1"/>
  <c r="AH318" i="25" a="1"/>
  <c r="AH318" i="25" s="1"/>
  <c r="AI318" i="25" s="1"/>
  <c r="AH319" i="25" a="1"/>
  <c r="AH319" i="25" s="1"/>
  <c r="AI319" i="25" s="1"/>
  <c r="AH320" i="25" a="1"/>
  <c r="AH320" i="25" s="1"/>
  <c r="AI320" i="25" s="1"/>
  <c r="AH321" i="25" a="1"/>
  <c r="AH321" i="25" s="1"/>
  <c r="AI321" i="25" s="1"/>
  <c r="AH322" i="25" a="1"/>
  <c r="AH322" i="25" s="1"/>
  <c r="AI322" i="25" s="1"/>
  <c r="AH323" i="25" a="1"/>
  <c r="AH323" i="25" s="1"/>
  <c r="AI323" i="25" s="1"/>
  <c r="AH324" i="25" a="1"/>
  <c r="AH324" i="25" s="1"/>
  <c r="AI324" i="25" s="1"/>
  <c r="AH325" i="25" a="1"/>
  <c r="AH325" i="25" s="1"/>
  <c r="AI325" i="25" s="1"/>
  <c r="L39" i="1" l="1"/>
  <c r="J39" i="1"/>
  <c r="K39" i="1"/>
  <c r="M37" i="1"/>
  <c r="M35" i="1"/>
  <c r="N36" i="1"/>
  <c r="N38" i="1"/>
  <c r="N35" i="1"/>
  <c r="N37" i="1"/>
  <c r="AK302" i="24"/>
  <c r="AL302" i="24"/>
  <c r="AM302" i="24"/>
  <c r="AN302" i="24"/>
  <c r="AO302" i="24"/>
  <c r="AP302" i="24"/>
  <c r="AQ302" i="24"/>
  <c r="AR302" i="24"/>
  <c r="AS302" i="24"/>
  <c r="AT302" i="24"/>
  <c r="AU302" i="24"/>
  <c r="AV302" i="24"/>
  <c r="AW302" i="24"/>
  <c r="AX302" i="24"/>
  <c r="AY302" i="24"/>
  <c r="AZ302" i="24"/>
  <c r="BA302" i="24"/>
  <c r="BB302" i="24"/>
  <c r="BC302" i="24"/>
  <c r="BD302" i="24"/>
  <c r="BE302" i="24"/>
  <c r="BF302" i="24"/>
  <c r="BG302" i="24"/>
  <c r="BH302" i="24"/>
  <c r="BI302" i="24"/>
  <c r="AK303" i="24"/>
  <c r="AL303" i="24"/>
  <c r="AM303" i="24"/>
  <c r="AN303" i="24"/>
  <c r="AO303" i="24"/>
  <c r="AP303" i="24"/>
  <c r="AQ303" i="24"/>
  <c r="AR303" i="24"/>
  <c r="AS303" i="24"/>
  <c r="AT303" i="24"/>
  <c r="AU303" i="24"/>
  <c r="AV303" i="24"/>
  <c r="AW303" i="24"/>
  <c r="AX303" i="24"/>
  <c r="AY303" i="24"/>
  <c r="AZ303" i="24"/>
  <c r="BA303" i="24"/>
  <c r="BB303" i="24"/>
  <c r="BC303" i="24"/>
  <c r="BD303" i="24"/>
  <c r="BE303" i="24"/>
  <c r="BF303" i="24"/>
  <c r="BG303" i="24"/>
  <c r="BH303" i="24"/>
  <c r="BI303" i="24"/>
  <c r="AK304" i="24"/>
  <c r="AL304" i="24"/>
  <c r="AM304" i="24"/>
  <c r="AN304" i="24"/>
  <c r="AO304" i="24"/>
  <c r="AP304" i="24"/>
  <c r="AQ304" i="24"/>
  <c r="AR304" i="24"/>
  <c r="AS304" i="24"/>
  <c r="AT304" i="24"/>
  <c r="AU304" i="24"/>
  <c r="AV304" i="24"/>
  <c r="AW304" i="24"/>
  <c r="AX304" i="24"/>
  <c r="AY304" i="24"/>
  <c r="AZ304" i="24"/>
  <c r="BA304" i="24"/>
  <c r="BB304" i="24"/>
  <c r="BC304" i="24"/>
  <c r="BD304" i="24"/>
  <c r="BE304" i="24"/>
  <c r="BF304" i="24"/>
  <c r="BG304" i="24"/>
  <c r="BH304" i="24"/>
  <c r="BI304" i="24"/>
  <c r="AK305" i="24"/>
  <c r="AL305" i="24"/>
  <c r="AM305" i="24"/>
  <c r="AN305" i="24"/>
  <c r="AO305" i="24"/>
  <c r="AP305" i="24"/>
  <c r="AQ305" i="24"/>
  <c r="AR305" i="24"/>
  <c r="AS305" i="24"/>
  <c r="AT305" i="24"/>
  <c r="AU305" i="24"/>
  <c r="AV305" i="24"/>
  <c r="AW305" i="24"/>
  <c r="AX305" i="24"/>
  <c r="AY305" i="24"/>
  <c r="AZ305" i="24"/>
  <c r="BA305" i="24"/>
  <c r="BB305" i="24"/>
  <c r="BC305" i="24"/>
  <c r="BD305" i="24"/>
  <c r="BE305" i="24"/>
  <c r="BF305" i="24"/>
  <c r="BG305" i="24"/>
  <c r="BH305" i="24"/>
  <c r="BI305" i="24"/>
  <c r="AK306" i="24"/>
  <c r="AL306" i="24"/>
  <c r="AM306" i="24"/>
  <c r="AN306" i="24"/>
  <c r="AO306" i="24"/>
  <c r="AP306" i="24"/>
  <c r="AQ306" i="24"/>
  <c r="AR306" i="24"/>
  <c r="AS306" i="24"/>
  <c r="AT306" i="24"/>
  <c r="AU306" i="24"/>
  <c r="AV306" i="24"/>
  <c r="AW306" i="24"/>
  <c r="AX306" i="24"/>
  <c r="AY306" i="24"/>
  <c r="AZ306" i="24"/>
  <c r="BA306" i="24"/>
  <c r="BB306" i="24"/>
  <c r="BC306" i="24"/>
  <c r="BD306" i="24"/>
  <c r="BE306" i="24"/>
  <c r="BF306" i="24"/>
  <c r="BG306" i="24"/>
  <c r="BH306" i="24"/>
  <c r="BI306" i="24"/>
  <c r="AK307" i="24"/>
  <c r="AL307" i="24"/>
  <c r="AM307" i="24"/>
  <c r="AN307" i="24"/>
  <c r="AO307" i="24"/>
  <c r="AP307" i="24"/>
  <c r="AQ307" i="24"/>
  <c r="AR307" i="24"/>
  <c r="AS307" i="24"/>
  <c r="AT307" i="24"/>
  <c r="AU307" i="24"/>
  <c r="AV307" i="24"/>
  <c r="AW307" i="24"/>
  <c r="AX307" i="24"/>
  <c r="AY307" i="24"/>
  <c r="AZ307" i="24"/>
  <c r="BA307" i="24"/>
  <c r="BB307" i="24"/>
  <c r="BC307" i="24"/>
  <c r="BD307" i="24"/>
  <c r="BE307" i="24"/>
  <c r="BF307" i="24"/>
  <c r="BG307" i="24"/>
  <c r="BH307" i="24"/>
  <c r="BI307" i="24"/>
  <c r="AK308" i="24"/>
  <c r="AL308" i="24"/>
  <c r="AM308" i="24"/>
  <c r="AN308" i="24"/>
  <c r="AO308" i="24"/>
  <c r="AP308" i="24"/>
  <c r="AQ308" i="24"/>
  <c r="AR308" i="24"/>
  <c r="AS308" i="24"/>
  <c r="AT308" i="24"/>
  <c r="AU308" i="24"/>
  <c r="AV308" i="24"/>
  <c r="AW308" i="24"/>
  <c r="AX308" i="24"/>
  <c r="AY308" i="24"/>
  <c r="AZ308" i="24"/>
  <c r="BA308" i="24"/>
  <c r="BB308" i="24"/>
  <c r="BC308" i="24"/>
  <c r="BD308" i="24"/>
  <c r="BE308" i="24"/>
  <c r="BF308" i="24"/>
  <c r="BG308" i="24"/>
  <c r="BH308" i="24"/>
  <c r="BI308" i="24"/>
  <c r="AK309" i="24"/>
  <c r="AL309" i="24"/>
  <c r="AM309" i="24"/>
  <c r="AN309" i="24"/>
  <c r="AO309" i="24"/>
  <c r="AP309" i="24"/>
  <c r="AQ309" i="24"/>
  <c r="AR309" i="24"/>
  <c r="AS309" i="24"/>
  <c r="AT309" i="24"/>
  <c r="AU309" i="24"/>
  <c r="AV309" i="24"/>
  <c r="AW309" i="24"/>
  <c r="AX309" i="24"/>
  <c r="AY309" i="24"/>
  <c r="AZ309" i="24"/>
  <c r="BA309" i="24"/>
  <c r="BB309" i="24"/>
  <c r="BC309" i="24"/>
  <c r="BD309" i="24"/>
  <c r="BE309" i="24"/>
  <c r="BF309" i="24"/>
  <c r="BG309" i="24"/>
  <c r="BH309" i="24"/>
  <c r="BI309" i="24"/>
  <c r="AK310" i="24"/>
  <c r="AL310" i="24"/>
  <c r="AM310" i="24"/>
  <c r="AN310" i="24"/>
  <c r="AO310" i="24"/>
  <c r="AP310" i="24"/>
  <c r="AQ310" i="24"/>
  <c r="AR310" i="24"/>
  <c r="AS310" i="24"/>
  <c r="AT310" i="24"/>
  <c r="AU310" i="24"/>
  <c r="AV310" i="24"/>
  <c r="AW310" i="24"/>
  <c r="AX310" i="24"/>
  <c r="AY310" i="24"/>
  <c r="AZ310" i="24"/>
  <c r="BA310" i="24"/>
  <c r="BB310" i="24"/>
  <c r="BC310" i="24"/>
  <c r="BD310" i="24"/>
  <c r="BE310" i="24"/>
  <c r="BF310" i="24"/>
  <c r="BG310" i="24"/>
  <c r="BH310" i="24"/>
  <c r="BI310" i="24"/>
  <c r="AK311" i="24"/>
  <c r="AL311" i="24"/>
  <c r="AM311" i="24"/>
  <c r="AN311" i="24"/>
  <c r="AO311" i="24"/>
  <c r="AP311" i="24"/>
  <c r="AQ311" i="24"/>
  <c r="AR311" i="24"/>
  <c r="AS311" i="24"/>
  <c r="AT311" i="24"/>
  <c r="AU311" i="24"/>
  <c r="AV311" i="24"/>
  <c r="AW311" i="24"/>
  <c r="AX311" i="24"/>
  <c r="AY311" i="24"/>
  <c r="AZ311" i="24"/>
  <c r="BA311" i="24"/>
  <c r="BB311" i="24"/>
  <c r="BC311" i="24"/>
  <c r="BD311" i="24"/>
  <c r="BE311" i="24"/>
  <c r="BF311" i="24"/>
  <c r="BG311" i="24"/>
  <c r="BH311" i="24"/>
  <c r="BI311" i="24"/>
  <c r="AK312" i="24"/>
  <c r="AL312" i="24"/>
  <c r="AM312" i="24"/>
  <c r="AN312" i="24"/>
  <c r="AO312" i="24"/>
  <c r="AP312" i="24"/>
  <c r="AQ312" i="24"/>
  <c r="AR312" i="24"/>
  <c r="AS312" i="24"/>
  <c r="AT312" i="24"/>
  <c r="AU312" i="24"/>
  <c r="AV312" i="24"/>
  <c r="AW312" i="24"/>
  <c r="AX312" i="24"/>
  <c r="AY312" i="24"/>
  <c r="AZ312" i="24"/>
  <c r="BA312" i="24"/>
  <c r="BB312" i="24"/>
  <c r="BC312" i="24"/>
  <c r="BD312" i="24"/>
  <c r="BE312" i="24"/>
  <c r="BF312" i="24"/>
  <c r="BG312" i="24"/>
  <c r="BH312" i="24"/>
  <c r="BI312" i="24"/>
  <c r="AK313" i="24"/>
  <c r="AL313" i="24"/>
  <c r="AM313" i="24"/>
  <c r="AN313" i="24"/>
  <c r="AO313" i="24"/>
  <c r="AP313" i="24"/>
  <c r="AQ313" i="24"/>
  <c r="AR313" i="24"/>
  <c r="AS313" i="24"/>
  <c r="AT313" i="24"/>
  <c r="AU313" i="24"/>
  <c r="AV313" i="24"/>
  <c r="AW313" i="24"/>
  <c r="AX313" i="24"/>
  <c r="AY313" i="24"/>
  <c r="AZ313" i="24"/>
  <c r="BA313" i="24"/>
  <c r="BB313" i="24"/>
  <c r="BC313" i="24"/>
  <c r="BD313" i="24"/>
  <c r="BE313" i="24"/>
  <c r="BF313" i="24"/>
  <c r="BG313" i="24"/>
  <c r="BH313" i="24"/>
  <c r="BI313" i="24"/>
  <c r="AK314" i="24"/>
  <c r="AL314" i="24"/>
  <c r="AM314" i="24"/>
  <c r="AN314" i="24"/>
  <c r="AO314" i="24"/>
  <c r="AP314" i="24"/>
  <c r="AQ314" i="24"/>
  <c r="AR314" i="24"/>
  <c r="AS314" i="24"/>
  <c r="AT314" i="24"/>
  <c r="AU314" i="24"/>
  <c r="AV314" i="24"/>
  <c r="AW314" i="24"/>
  <c r="AX314" i="24"/>
  <c r="AY314" i="24"/>
  <c r="AZ314" i="24"/>
  <c r="BA314" i="24"/>
  <c r="BB314" i="24"/>
  <c r="BC314" i="24"/>
  <c r="BD314" i="24"/>
  <c r="BE314" i="24"/>
  <c r="BF314" i="24"/>
  <c r="BG314" i="24"/>
  <c r="BH314" i="24"/>
  <c r="BI314" i="24"/>
  <c r="AK315" i="24"/>
  <c r="AL315" i="24"/>
  <c r="AM315" i="24"/>
  <c r="AN315" i="24"/>
  <c r="AO315" i="24"/>
  <c r="AP315" i="24"/>
  <c r="AQ315" i="24"/>
  <c r="AR315" i="24"/>
  <c r="AS315" i="24"/>
  <c r="AT315" i="24"/>
  <c r="AU315" i="24"/>
  <c r="AV315" i="24"/>
  <c r="AW315" i="24"/>
  <c r="AX315" i="24"/>
  <c r="AY315" i="24"/>
  <c r="AZ315" i="24"/>
  <c r="BA315" i="24"/>
  <c r="BB315" i="24"/>
  <c r="BC315" i="24"/>
  <c r="BD315" i="24"/>
  <c r="BE315" i="24"/>
  <c r="BF315" i="24"/>
  <c r="BG315" i="24"/>
  <c r="BH315" i="24"/>
  <c r="BI315" i="24"/>
  <c r="AK316" i="24"/>
  <c r="AL316" i="24"/>
  <c r="AM316" i="24"/>
  <c r="AN316" i="24"/>
  <c r="AO316" i="24"/>
  <c r="AP316" i="24"/>
  <c r="AQ316" i="24"/>
  <c r="AR316" i="24"/>
  <c r="AS316" i="24"/>
  <c r="AT316" i="24"/>
  <c r="AU316" i="24"/>
  <c r="AV316" i="24"/>
  <c r="AW316" i="24"/>
  <c r="AX316" i="24"/>
  <c r="AY316" i="24"/>
  <c r="AZ316" i="24"/>
  <c r="BA316" i="24"/>
  <c r="BB316" i="24"/>
  <c r="BC316" i="24"/>
  <c r="BD316" i="24"/>
  <c r="BE316" i="24"/>
  <c r="BF316" i="24"/>
  <c r="BG316" i="24"/>
  <c r="BH316" i="24"/>
  <c r="BI316" i="24"/>
  <c r="AK317" i="24"/>
  <c r="AL317" i="24"/>
  <c r="AM317" i="24"/>
  <c r="AN317" i="24"/>
  <c r="AO317" i="24"/>
  <c r="AP317" i="24"/>
  <c r="AQ317" i="24"/>
  <c r="AR317" i="24"/>
  <c r="AS317" i="24"/>
  <c r="AT317" i="24"/>
  <c r="AU317" i="24"/>
  <c r="AV317" i="24"/>
  <c r="AW317" i="24"/>
  <c r="AX317" i="24"/>
  <c r="AY317" i="24"/>
  <c r="AZ317" i="24"/>
  <c r="BA317" i="24"/>
  <c r="BB317" i="24"/>
  <c r="BC317" i="24"/>
  <c r="BD317" i="24"/>
  <c r="BE317" i="24"/>
  <c r="BF317" i="24"/>
  <c r="BG317" i="24"/>
  <c r="BH317" i="24"/>
  <c r="BI317" i="24"/>
  <c r="AK318" i="24"/>
  <c r="AL318" i="24"/>
  <c r="AM318" i="24"/>
  <c r="AN318" i="24"/>
  <c r="AO318" i="24"/>
  <c r="AP318" i="24"/>
  <c r="AQ318" i="24"/>
  <c r="AR318" i="24"/>
  <c r="AS318" i="24"/>
  <c r="AT318" i="24"/>
  <c r="AU318" i="24"/>
  <c r="AV318" i="24"/>
  <c r="AW318" i="24"/>
  <c r="AX318" i="24"/>
  <c r="AY318" i="24"/>
  <c r="AZ318" i="24"/>
  <c r="BA318" i="24"/>
  <c r="BB318" i="24"/>
  <c r="BC318" i="24"/>
  <c r="BD318" i="24"/>
  <c r="BE318" i="24"/>
  <c r="BF318" i="24"/>
  <c r="BG318" i="24"/>
  <c r="BH318" i="24"/>
  <c r="BI318" i="24"/>
  <c r="AK319" i="24"/>
  <c r="AL319" i="24"/>
  <c r="AM319" i="24"/>
  <c r="AN319" i="24"/>
  <c r="AO319" i="24"/>
  <c r="AP319" i="24"/>
  <c r="AQ319" i="24"/>
  <c r="AR319" i="24"/>
  <c r="AS319" i="24"/>
  <c r="AT319" i="24"/>
  <c r="AU319" i="24"/>
  <c r="AV319" i="24"/>
  <c r="AW319" i="24"/>
  <c r="AX319" i="24"/>
  <c r="AY319" i="24"/>
  <c r="AZ319" i="24"/>
  <c r="BA319" i="24"/>
  <c r="BB319" i="24"/>
  <c r="BC319" i="24"/>
  <c r="BD319" i="24"/>
  <c r="BE319" i="24"/>
  <c r="BF319" i="24"/>
  <c r="BG319" i="24"/>
  <c r="BH319" i="24"/>
  <c r="BI319" i="24"/>
  <c r="AK320" i="24"/>
  <c r="AL320" i="24"/>
  <c r="AM320" i="24"/>
  <c r="AN320" i="24"/>
  <c r="AO320" i="24"/>
  <c r="AP320" i="24"/>
  <c r="AQ320" i="24"/>
  <c r="AR320" i="24"/>
  <c r="AS320" i="24"/>
  <c r="AT320" i="24"/>
  <c r="AU320" i="24"/>
  <c r="AV320" i="24"/>
  <c r="AW320" i="24"/>
  <c r="AX320" i="24"/>
  <c r="AY320" i="24"/>
  <c r="AZ320" i="24"/>
  <c r="BA320" i="24"/>
  <c r="BB320" i="24"/>
  <c r="BC320" i="24"/>
  <c r="BD320" i="24"/>
  <c r="BE320" i="24"/>
  <c r="BF320" i="24"/>
  <c r="BG320" i="24"/>
  <c r="BH320" i="24"/>
  <c r="BI320" i="24"/>
  <c r="AK321" i="24"/>
  <c r="AL321" i="24"/>
  <c r="AM321" i="24"/>
  <c r="AN321" i="24"/>
  <c r="AO321" i="24"/>
  <c r="AP321" i="24"/>
  <c r="AQ321" i="24"/>
  <c r="AR321" i="24"/>
  <c r="AS321" i="24"/>
  <c r="AT321" i="24"/>
  <c r="AU321" i="24"/>
  <c r="AV321" i="24"/>
  <c r="AW321" i="24"/>
  <c r="AX321" i="24"/>
  <c r="AY321" i="24"/>
  <c r="AZ321" i="24"/>
  <c r="BA321" i="24"/>
  <c r="BB321" i="24"/>
  <c r="BC321" i="24"/>
  <c r="BD321" i="24"/>
  <c r="BE321" i="24"/>
  <c r="BF321" i="24"/>
  <c r="BG321" i="24"/>
  <c r="BH321" i="24"/>
  <c r="BI321" i="24"/>
  <c r="AK322" i="24"/>
  <c r="AL322" i="24"/>
  <c r="AM322" i="24"/>
  <c r="AN322" i="24"/>
  <c r="AO322" i="24"/>
  <c r="AP322" i="24"/>
  <c r="AQ322" i="24"/>
  <c r="AR322" i="24"/>
  <c r="AS322" i="24"/>
  <c r="AT322" i="24"/>
  <c r="AU322" i="24"/>
  <c r="AV322" i="24"/>
  <c r="AW322" i="24"/>
  <c r="AX322" i="24"/>
  <c r="AY322" i="24"/>
  <c r="AZ322" i="24"/>
  <c r="BA322" i="24"/>
  <c r="BB322" i="24"/>
  <c r="BC322" i="24"/>
  <c r="BD322" i="24"/>
  <c r="BE322" i="24"/>
  <c r="BF322" i="24"/>
  <c r="BG322" i="24"/>
  <c r="BH322" i="24"/>
  <c r="BI322" i="24"/>
  <c r="AK323" i="24"/>
  <c r="AL323" i="24"/>
  <c r="AM323" i="24"/>
  <c r="AN323" i="24"/>
  <c r="AO323" i="24"/>
  <c r="AP323" i="24"/>
  <c r="AQ323" i="24"/>
  <c r="AR323" i="24"/>
  <c r="AS323" i="24"/>
  <c r="AT323" i="24"/>
  <c r="AU323" i="24"/>
  <c r="AV323" i="24"/>
  <c r="AW323" i="24"/>
  <c r="AX323" i="24"/>
  <c r="AY323" i="24"/>
  <c r="AZ323" i="24"/>
  <c r="BA323" i="24"/>
  <c r="BB323" i="24"/>
  <c r="BC323" i="24"/>
  <c r="BD323" i="24"/>
  <c r="BE323" i="24"/>
  <c r="BF323" i="24"/>
  <c r="BG323" i="24"/>
  <c r="BH323" i="24"/>
  <c r="BI323" i="24"/>
  <c r="AK324" i="24"/>
  <c r="AL324" i="24"/>
  <c r="AM324" i="24"/>
  <c r="AN324" i="24"/>
  <c r="AO324" i="24"/>
  <c r="AP324" i="24"/>
  <c r="AQ324" i="24"/>
  <c r="AR324" i="24"/>
  <c r="AS324" i="24"/>
  <c r="AT324" i="24"/>
  <c r="AU324" i="24"/>
  <c r="AV324" i="24"/>
  <c r="AW324" i="24"/>
  <c r="AX324" i="24"/>
  <c r="AY324" i="24"/>
  <c r="AZ324" i="24"/>
  <c r="BA324" i="24"/>
  <c r="BB324" i="24"/>
  <c r="BC324" i="24"/>
  <c r="BD324" i="24"/>
  <c r="BE324" i="24"/>
  <c r="BF324" i="24"/>
  <c r="BG324" i="24"/>
  <c r="BH324" i="24"/>
  <c r="BI324" i="24"/>
  <c r="AK325" i="24"/>
  <c r="AL325" i="24"/>
  <c r="AM325" i="24"/>
  <c r="AN325" i="24"/>
  <c r="AO325" i="24"/>
  <c r="AP325" i="24"/>
  <c r="AQ325" i="24"/>
  <c r="AR325" i="24"/>
  <c r="AS325" i="24"/>
  <c r="AT325" i="24"/>
  <c r="AU325" i="24"/>
  <c r="AV325" i="24"/>
  <c r="AW325" i="24"/>
  <c r="AX325" i="24"/>
  <c r="AY325" i="24"/>
  <c r="AZ325" i="24"/>
  <c r="BA325" i="24"/>
  <c r="BB325" i="24"/>
  <c r="BC325" i="24"/>
  <c r="BD325" i="24"/>
  <c r="BE325" i="24"/>
  <c r="BF325" i="24"/>
  <c r="BG325" i="24"/>
  <c r="BH325" i="24"/>
  <c r="BI325" i="24"/>
  <c r="AH302" i="24" a="1"/>
  <c r="AH302" i="24" s="1"/>
  <c r="AI302" i="24" s="1"/>
  <c r="Z323" i="23" s="1"/>
  <c r="AH303" i="24" a="1"/>
  <c r="AH303" i="24" s="1"/>
  <c r="AI303" i="24" s="1"/>
  <c r="Z324" i="23" s="1"/>
  <c r="AH304" i="24" a="1"/>
  <c r="AH304" i="24" s="1"/>
  <c r="AI304" i="24" s="1"/>
  <c r="Z321" i="23" s="1"/>
  <c r="AH305" i="24" a="1"/>
  <c r="AH305" i="24" s="1"/>
  <c r="AI305" i="24" s="1"/>
  <c r="Z325" i="23" s="1"/>
  <c r="AH306" i="24" a="1"/>
  <c r="AH306" i="24" s="1"/>
  <c r="AI306" i="24" s="1"/>
  <c r="Z326" i="23" s="1"/>
  <c r="AH307" i="24" a="1"/>
  <c r="AH307" i="24" s="1"/>
  <c r="AI307" i="24" s="1"/>
  <c r="Z327" i="23" s="1"/>
  <c r="AH308" i="24" a="1"/>
  <c r="AH308" i="24" s="1"/>
  <c r="AI308" i="24" s="1"/>
  <c r="Z312" i="23" s="1"/>
  <c r="AH309" i="24" a="1"/>
  <c r="AH309" i="24" s="1"/>
  <c r="AI309" i="24" s="1"/>
  <c r="Z328" i="23" s="1"/>
  <c r="AH310" i="24" a="1"/>
  <c r="AH310" i="24" s="1"/>
  <c r="AI310" i="24" s="1"/>
  <c r="Z313" i="23" s="1"/>
  <c r="AH311" i="24" a="1"/>
  <c r="AH311" i="24" s="1"/>
  <c r="AI311" i="24" s="1"/>
  <c r="Z329" i="23" s="1"/>
  <c r="AH312" i="24" a="1"/>
  <c r="AH312" i="24" s="1"/>
  <c r="AI312" i="24" s="1"/>
  <c r="Z314" i="23" s="1"/>
  <c r="AH313" i="24" a="1"/>
  <c r="AH313" i="24" s="1"/>
  <c r="AI313" i="24" s="1"/>
  <c r="Z330" i="23" s="1"/>
  <c r="AH314" i="24" a="1"/>
  <c r="AH314" i="24" s="1"/>
  <c r="AI314" i="24" s="1"/>
  <c r="Z331" i="23" s="1"/>
  <c r="AH315" i="24" a="1"/>
  <c r="AH315" i="24" s="1"/>
  <c r="AI315" i="24" s="1"/>
  <c r="Z332" i="23" s="1"/>
  <c r="AH316" i="24" a="1"/>
  <c r="AH316" i="24" s="1"/>
  <c r="AI316" i="24" s="1"/>
  <c r="Z333" i="23" s="1"/>
  <c r="AH317" i="24" a="1"/>
  <c r="AH317" i="24" s="1"/>
  <c r="AI317" i="24" s="1"/>
  <c r="Z334" i="23" s="1"/>
  <c r="AH318" i="24" a="1"/>
  <c r="AH318" i="24"/>
  <c r="AI318" i="24" s="1"/>
  <c r="Z335" i="23" s="1"/>
  <c r="AH319" i="24" a="1"/>
  <c r="AH319" i="24" s="1"/>
  <c r="AI319" i="24" s="1"/>
  <c r="Z336" i="23" s="1"/>
  <c r="AH320" i="24" a="1"/>
  <c r="AH320" i="24" s="1"/>
  <c r="AI320" i="24" s="1"/>
  <c r="Z322" i="23" s="1"/>
  <c r="AH321" i="24" a="1"/>
  <c r="AH321" i="24" s="1"/>
  <c r="AI321" i="24" s="1"/>
  <c r="Z337" i="23" s="1"/>
  <c r="AH322" i="24" a="1"/>
  <c r="AH322" i="24" s="1"/>
  <c r="AI322" i="24" s="1"/>
  <c r="Z315" i="23" s="1"/>
  <c r="AH323" i="24" a="1"/>
  <c r="AH323" i="24" s="1"/>
  <c r="AI323" i="24" s="1"/>
  <c r="Z338" i="23" s="1"/>
  <c r="AH324" i="24" a="1"/>
  <c r="AH324" i="24" s="1"/>
  <c r="AI324" i="24" s="1"/>
  <c r="Z339" i="23" s="1"/>
  <c r="AH325" i="24" a="1"/>
  <c r="AH325" i="24" s="1"/>
  <c r="AI325" i="24" s="1"/>
  <c r="Z340" i="23" s="1"/>
  <c r="Y323" i="23"/>
  <c r="AA323" i="23"/>
  <c r="AE323" i="23"/>
  <c r="Y324" i="23"/>
  <c r="AA324" i="23"/>
  <c r="AE324" i="23"/>
  <c r="Y321" i="23"/>
  <c r="AA321" i="23"/>
  <c r="AE321" i="23"/>
  <c r="Y325" i="23"/>
  <c r="AA325" i="23"/>
  <c r="AE325" i="23"/>
  <c r="Y326" i="23"/>
  <c r="AA326" i="23"/>
  <c r="AE326" i="23"/>
  <c r="Y327" i="23"/>
  <c r="AA327" i="23"/>
  <c r="AE327" i="23"/>
  <c r="Y312" i="23"/>
  <c r="AA312" i="23"/>
  <c r="AE312" i="23"/>
  <c r="Y328" i="23"/>
  <c r="AA328" i="23"/>
  <c r="AE328" i="23"/>
  <c r="Y313" i="23"/>
  <c r="AA313" i="23"/>
  <c r="AE313" i="23"/>
  <c r="Y329" i="23"/>
  <c r="AA329" i="23"/>
  <c r="AE329" i="23"/>
  <c r="Y314" i="23"/>
  <c r="AA314" i="23"/>
  <c r="AE314" i="23"/>
  <c r="Y330" i="23"/>
  <c r="AA330" i="23"/>
  <c r="AE330" i="23"/>
  <c r="Y331" i="23"/>
  <c r="AA331" i="23"/>
  <c r="AE331" i="23"/>
  <c r="Y332" i="23"/>
  <c r="AA332" i="23"/>
  <c r="AE332" i="23"/>
  <c r="Y333" i="23"/>
  <c r="AA333" i="23"/>
  <c r="AE333" i="23"/>
  <c r="Y334" i="23"/>
  <c r="AA334" i="23"/>
  <c r="AE334" i="23"/>
  <c r="Y335" i="23"/>
  <c r="AA335" i="23"/>
  <c r="AE335" i="23"/>
  <c r="Y336" i="23"/>
  <c r="AA336" i="23"/>
  <c r="AE336" i="23"/>
  <c r="Y322" i="23"/>
  <c r="AA322" i="23"/>
  <c r="AE322" i="23"/>
  <c r="Y337" i="23"/>
  <c r="AA337" i="23"/>
  <c r="AE337" i="23"/>
  <c r="Y315" i="23"/>
  <c r="AA315" i="23"/>
  <c r="AE315" i="23"/>
  <c r="Y338" i="23"/>
  <c r="AA338" i="23"/>
  <c r="AE338" i="23"/>
  <c r="Y339" i="23"/>
  <c r="AA339" i="23"/>
  <c r="AE339" i="23"/>
  <c r="Y340" i="23"/>
  <c r="AA340" i="23"/>
  <c r="AE340" i="23"/>
  <c r="AB336" i="23" l="1"/>
  <c r="AC336" i="23" s="1"/>
  <c r="AB329" i="23"/>
  <c r="AC329" i="23" s="1"/>
  <c r="AB327" i="23"/>
  <c r="AC327" i="23" s="1"/>
  <c r="AB325" i="23"/>
  <c r="AC325" i="23" s="1"/>
  <c r="M39" i="1"/>
  <c r="N39" i="1"/>
  <c r="AB328" i="23"/>
  <c r="AC328" i="23" s="1"/>
  <c r="AB339" i="23"/>
  <c r="AC339" i="23" s="1"/>
  <c r="AB315" i="23"/>
  <c r="AC315" i="23" s="1"/>
  <c r="AB322" i="23"/>
  <c r="AC322" i="23" s="1"/>
  <c r="AB331" i="23"/>
  <c r="AC331" i="23" s="1"/>
  <c r="AB312" i="23"/>
  <c r="AC312" i="23" s="1"/>
  <c r="AB334" i="23"/>
  <c r="AC334" i="23" s="1"/>
  <c r="AB332" i="23"/>
  <c r="AC332" i="23" s="1"/>
  <c r="AB330" i="23"/>
  <c r="AC330" i="23" s="1"/>
  <c r="AB340" i="23"/>
  <c r="AC340" i="23" s="1"/>
  <c r="AB338" i="23"/>
  <c r="AC338" i="23" s="1"/>
  <c r="AB337" i="23"/>
  <c r="AC337" i="23" s="1"/>
  <c r="AB324" i="23"/>
  <c r="AC324" i="23" s="1"/>
  <c r="AB335" i="23"/>
  <c r="AC335" i="23" s="1"/>
  <c r="AB333" i="23"/>
  <c r="AC333" i="23" s="1"/>
  <c r="AB314" i="23"/>
  <c r="AC314" i="23" s="1"/>
  <c r="AB313" i="23"/>
  <c r="AC313" i="23" s="1"/>
  <c r="AB326" i="23"/>
  <c r="AC326" i="23" s="1"/>
  <c r="AB321" i="23"/>
  <c r="AC321" i="23" s="1"/>
  <c r="AB323" i="23"/>
  <c r="AC323" i="23" s="1"/>
  <c r="AK279" i="25"/>
  <c r="AL279" i="25"/>
  <c r="AM279" i="25"/>
  <c r="AN279" i="25"/>
  <c r="AO279" i="25"/>
  <c r="AP279" i="25"/>
  <c r="AQ279" i="25"/>
  <c r="AR279" i="25"/>
  <c r="AS279" i="25"/>
  <c r="AT279" i="25"/>
  <c r="AU279" i="25"/>
  <c r="AV279" i="25"/>
  <c r="AW279" i="25"/>
  <c r="AX279" i="25"/>
  <c r="AY279" i="25"/>
  <c r="AZ279" i="25"/>
  <c r="BA279" i="25"/>
  <c r="BB279" i="25"/>
  <c r="BC279" i="25"/>
  <c r="BD279" i="25"/>
  <c r="BE279" i="25"/>
  <c r="BF279" i="25"/>
  <c r="BG279" i="25"/>
  <c r="BH279" i="25"/>
  <c r="BI279" i="25"/>
  <c r="AK280" i="25"/>
  <c r="AL280" i="25"/>
  <c r="AM280" i="25"/>
  <c r="AN280" i="25"/>
  <c r="AO280" i="25"/>
  <c r="AP280" i="25"/>
  <c r="AQ280" i="25"/>
  <c r="AR280" i="25"/>
  <c r="AS280" i="25"/>
  <c r="AT280" i="25"/>
  <c r="AU280" i="25"/>
  <c r="AV280" i="25"/>
  <c r="AW280" i="25"/>
  <c r="AX280" i="25"/>
  <c r="AY280" i="25"/>
  <c r="AZ280" i="25"/>
  <c r="BA280" i="25"/>
  <c r="BB280" i="25"/>
  <c r="BC280" i="25"/>
  <c r="BD280" i="25"/>
  <c r="BE280" i="25"/>
  <c r="BF280" i="25"/>
  <c r="BG280" i="25"/>
  <c r="BH280" i="25"/>
  <c r="BI280" i="25"/>
  <c r="AK281" i="25"/>
  <c r="AL281" i="25"/>
  <c r="AM281" i="25"/>
  <c r="AN281" i="25"/>
  <c r="AO281" i="25"/>
  <c r="AP281" i="25"/>
  <c r="AQ281" i="25"/>
  <c r="AR281" i="25"/>
  <c r="AS281" i="25"/>
  <c r="AT281" i="25"/>
  <c r="AU281" i="25"/>
  <c r="AV281" i="25"/>
  <c r="AW281" i="25"/>
  <c r="AX281" i="25"/>
  <c r="AY281" i="25"/>
  <c r="AZ281" i="25"/>
  <c r="BA281" i="25"/>
  <c r="BB281" i="25"/>
  <c r="BC281" i="25"/>
  <c r="BD281" i="25"/>
  <c r="BE281" i="25"/>
  <c r="BF281" i="25"/>
  <c r="BG281" i="25"/>
  <c r="BH281" i="25"/>
  <c r="BI281" i="25"/>
  <c r="AK282" i="25"/>
  <c r="AL282" i="25"/>
  <c r="AM282" i="25"/>
  <c r="AN282" i="25"/>
  <c r="AO282" i="25"/>
  <c r="AP282" i="25"/>
  <c r="AQ282" i="25"/>
  <c r="AR282" i="25"/>
  <c r="AS282" i="25"/>
  <c r="AT282" i="25"/>
  <c r="AU282" i="25"/>
  <c r="AV282" i="25"/>
  <c r="AW282" i="25"/>
  <c r="AX282" i="25"/>
  <c r="AY282" i="25"/>
  <c r="AZ282" i="25"/>
  <c r="BA282" i="25"/>
  <c r="BB282" i="25"/>
  <c r="BC282" i="25"/>
  <c r="BD282" i="25"/>
  <c r="BE282" i="25"/>
  <c r="BF282" i="25"/>
  <c r="BG282" i="25"/>
  <c r="BH282" i="25"/>
  <c r="BI282" i="25"/>
  <c r="AK283" i="25"/>
  <c r="AL283" i="25"/>
  <c r="AM283" i="25"/>
  <c r="AN283" i="25"/>
  <c r="AO283" i="25"/>
  <c r="AP283" i="25"/>
  <c r="AQ283" i="25"/>
  <c r="AR283" i="25"/>
  <c r="AS283" i="25"/>
  <c r="AT283" i="25"/>
  <c r="AU283" i="25"/>
  <c r="AV283" i="25"/>
  <c r="AW283" i="25"/>
  <c r="AX283" i="25"/>
  <c r="AY283" i="25"/>
  <c r="AZ283" i="25"/>
  <c r="BA283" i="25"/>
  <c r="BB283" i="25"/>
  <c r="BC283" i="25"/>
  <c r="BD283" i="25"/>
  <c r="BE283" i="25"/>
  <c r="BF283" i="25"/>
  <c r="BG283" i="25"/>
  <c r="BH283" i="25"/>
  <c r="BI283" i="25"/>
  <c r="AK284" i="25"/>
  <c r="AL284" i="25"/>
  <c r="AM284" i="25"/>
  <c r="AN284" i="25"/>
  <c r="AO284" i="25"/>
  <c r="AP284" i="25"/>
  <c r="AQ284" i="25"/>
  <c r="AR284" i="25"/>
  <c r="AS284" i="25"/>
  <c r="AT284" i="25"/>
  <c r="AU284" i="25"/>
  <c r="AV284" i="25"/>
  <c r="AW284" i="25"/>
  <c r="AX284" i="25"/>
  <c r="AY284" i="25"/>
  <c r="AZ284" i="25"/>
  <c r="BA284" i="25"/>
  <c r="BB284" i="25"/>
  <c r="BC284" i="25"/>
  <c r="BD284" i="25"/>
  <c r="BE284" i="25"/>
  <c r="BF284" i="25"/>
  <c r="BG284" i="25"/>
  <c r="BH284" i="25"/>
  <c r="BI284" i="25"/>
  <c r="AK285" i="25"/>
  <c r="AL285" i="25"/>
  <c r="AM285" i="25"/>
  <c r="AN285" i="25"/>
  <c r="AO285" i="25"/>
  <c r="AP285" i="25"/>
  <c r="AQ285" i="25"/>
  <c r="AR285" i="25"/>
  <c r="AS285" i="25"/>
  <c r="AT285" i="25"/>
  <c r="AU285" i="25"/>
  <c r="AV285" i="25"/>
  <c r="AW285" i="25"/>
  <c r="AX285" i="25"/>
  <c r="AY285" i="25"/>
  <c r="AZ285" i="25"/>
  <c r="BA285" i="25"/>
  <c r="BB285" i="25"/>
  <c r="BC285" i="25"/>
  <c r="BD285" i="25"/>
  <c r="BE285" i="25"/>
  <c r="BF285" i="25"/>
  <c r="BG285" i="25"/>
  <c r="BH285" i="25"/>
  <c r="BI285" i="25"/>
  <c r="AK286" i="25"/>
  <c r="AL286" i="25"/>
  <c r="AM286" i="25"/>
  <c r="AN286" i="25"/>
  <c r="AO286" i="25"/>
  <c r="AP286" i="25"/>
  <c r="AQ286" i="25"/>
  <c r="AR286" i="25"/>
  <c r="AS286" i="25"/>
  <c r="AT286" i="25"/>
  <c r="AU286" i="25"/>
  <c r="AV286" i="25"/>
  <c r="AW286" i="25"/>
  <c r="AX286" i="25"/>
  <c r="AY286" i="25"/>
  <c r="AZ286" i="25"/>
  <c r="BA286" i="25"/>
  <c r="BB286" i="25"/>
  <c r="BC286" i="25"/>
  <c r="BD286" i="25"/>
  <c r="BE286" i="25"/>
  <c r="BF286" i="25"/>
  <c r="BG286" i="25"/>
  <c r="BH286" i="25"/>
  <c r="BI286" i="25"/>
  <c r="AK287" i="25"/>
  <c r="AL287" i="25"/>
  <c r="AM287" i="25"/>
  <c r="AN287" i="25"/>
  <c r="AO287" i="25"/>
  <c r="AP287" i="25"/>
  <c r="AQ287" i="25"/>
  <c r="AR287" i="25"/>
  <c r="AS287" i="25"/>
  <c r="AT287" i="25"/>
  <c r="AU287" i="25"/>
  <c r="AV287" i="25"/>
  <c r="AW287" i="25"/>
  <c r="AX287" i="25"/>
  <c r="AY287" i="25"/>
  <c r="AZ287" i="25"/>
  <c r="BA287" i="25"/>
  <c r="BB287" i="25"/>
  <c r="BC287" i="25"/>
  <c r="BD287" i="25"/>
  <c r="BE287" i="25"/>
  <c r="BF287" i="25"/>
  <c r="BG287" i="25"/>
  <c r="BH287" i="25"/>
  <c r="BI287" i="25"/>
  <c r="AK288" i="25"/>
  <c r="AL288" i="25"/>
  <c r="AM288" i="25"/>
  <c r="AN288" i="25"/>
  <c r="AO288" i="25"/>
  <c r="AP288" i="25"/>
  <c r="AQ288" i="25"/>
  <c r="AR288" i="25"/>
  <c r="AS288" i="25"/>
  <c r="AT288" i="25"/>
  <c r="AU288" i="25"/>
  <c r="AV288" i="25"/>
  <c r="AW288" i="25"/>
  <c r="AX288" i="25"/>
  <c r="AY288" i="25"/>
  <c r="AZ288" i="25"/>
  <c r="BA288" i="25"/>
  <c r="BB288" i="25"/>
  <c r="BC288" i="25"/>
  <c r="BD288" i="25"/>
  <c r="BE288" i="25"/>
  <c r="BF288" i="25"/>
  <c r="BG288" i="25"/>
  <c r="BH288" i="25"/>
  <c r="BI288" i="25"/>
  <c r="AK289" i="25"/>
  <c r="AL289" i="25"/>
  <c r="AM289" i="25"/>
  <c r="AN289" i="25"/>
  <c r="AO289" i="25"/>
  <c r="AP289" i="25"/>
  <c r="AQ289" i="25"/>
  <c r="AR289" i="25"/>
  <c r="AS289" i="25"/>
  <c r="AT289" i="25"/>
  <c r="AU289" i="25"/>
  <c r="AV289" i="25"/>
  <c r="AW289" i="25"/>
  <c r="AX289" i="25"/>
  <c r="AY289" i="25"/>
  <c r="AZ289" i="25"/>
  <c r="BA289" i="25"/>
  <c r="BB289" i="25"/>
  <c r="BC289" i="25"/>
  <c r="BD289" i="25"/>
  <c r="BE289" i="25"/>
  <c r="BF289" i="25"/>
  <c r="BG289" i="25"/>
  <c r="BH289" i="25"/>
  <c r="BI289" i="25"/>
  <c r="AK290" i="25"/>
  <c r="AL290" i="25"/>
  <c r="AM290" i="25"/>
  <c r="AN290" i="25"/>
  <c r="AO290" i="25"/>
  <c r="AP290" i="25"/>
  <c r="AQ290" i="25"/>
  <c r="AR290" i="25"/>
  <c r="AS290" i="25"/>
  <c r="AT290" i="25"/>
  <c r="AU290" i="25"/>
  <c r="AV290" i="25"/>
  <c r="AW290" i="25"/>
  <c r="AX290" i="25"/>
  <c r="AY290" i="25"/>
  <c r="AZ290" i="25"/>
  <c r="BA290" i="25"/>
  <c r="BB290" i="25"/>
  <c r="BC290" i="25"/>
  <c r="BD290" i="25"/>
  <c r="BE290" i="25"/>
  <c r="BF290" i="25"/>
  <c r="BG290" i="25"/>
  <c r="BH290" i="25"/>
  <c r="BI290" i="25"/>
  <c r="AK291" i="25"/>
  <c r="AL291" i="25"/>
  <c r="AM291" i="25"/>
  <c r="AN291" i="25"/>
  <c r="AO291" i="25"/>
  <c r="AP291" i="25"/>
  <c r="AQ291" i="25"/>
  <c r="AR291" i="25"/>
  <c r="AS291" i="25"/>
  <c r="AT291" i="25"/>
  <c r="AU291" i="25"/>
  <c r="AV291" i="25"/>
  <c r="AW291" i="25"/>
  <c r="AX291" i="25"/>
  <c r="AY291" i="25"/>
  <c r="AZ291" i="25"/>
  <c r="BA291" i="25"/>
  <c r="BB291" i="25"/>
  <c r="BC291" i="25"/>
  <c r="BD291" i="25"/>
  <c r="BE291" i="25"/>
  <c r="BF291" i="25"/>
  <c r="BG291" i="25"/>
  <c r="BH291" i="25"/>
  <c r="BI291" i="25"/>
  <c r="AK292" i="25"/>
  <c r="AL292" i="25"/>
  <c r="AM292" i="25"/>
  <c r="AN292" i="25"/>
  <c r="AO292" i="25"/>
  <c r="AP292" i="25"/>
  <c r="AQ292" i="25"/>
  <c r="AR292" i="25"/>
  <c r="AS292" i="25"/>
  <c r="AT292" i="25"/>
  <c r="AU292" i="25"/>
  <c r="AV292" i="25"/>
  <c r="AW292" i="25"/>
  <c r="AX292" i="25"/>
  <c r="AY292" i="25"/>
  <c r="AZ292" i="25"/>
  <c r="BA292" i="25"/>
  <c r="BB292" i="25"/>
  <c r="BC292" i="25"/>
  <c r="BD292" i="25"/>
  <c r="BE292" i="25"/>
  <c r="BF292" i="25"/>
  <c r="BG292" i="25"/>
  <c r="BH292" i="25"/>
  <c r="BI292" i="25"/>
  <c r="AK293" i="25"/>
  <c r="AL293" i="25"/>
  <c r="AM293" i="25"/>
  <c r="AN293" i="25"/>
  <c r="AO293" i="25"/>
  <c r="AP293" i="25"/>
  <c r="AQ293" i="25"/>
  <c r="AR293" i="25"/>
  <c r="AS293" i="25"/>
  <c r="AT293" i="25"/>
  <c r="AU293" i="25"/>
  <c r="AV293" i="25"/>
  <c r="AW293" i="25"/>
  <c r="AX293" i="25"/>
  <c r="AY293" i="25"/>
  <c r="AZ293" i="25"/>
  <c r="BA293" i="25"/>
  <c r="BB293" i="25"/>
  <c r="BC293" i="25"/>
  <c r="BD293" i="25"/>
  <c r="BE293" i="25"/>
  <c r="BF293" i="25"/>
  <c r="BG293" i="25"/>
  <c r="BH293" i="25"/>
  <c r="BI293" i="25"/>
  <c r="AK294" i="25"/>
  <c r="AL294" i="25"/>
  <c r="AM294" i="25"/>
  <c r="AN294" i="25"/>
  <c r="AO294" i="25"/>
  <c r="AP294" i="25"/>
  <c r="AQ294" i="25"/>
  <c r="AR294" i="25"/>
  <c r="AS294" i="25"/>
  <c r="AT294" i="25"/>
  <c r="AU294" i="25"/>
  <c r="AV294" i="25"/>
  <c r="AW294" i="25"/>
  <c r="AX294" i="25"/>
  <c r="AY294" i="25"/>
  <c r="AZ294" i="25"/>
  <c r="BA294" i="25"/>
  <c r="BB294" i="25"/>
  <c r="BC294" i="25"/>
  <c r="BD294" i="25"/>
  <c r="BE294" i="25"/>
  <c r="BF294" i="25"/>
  <c r="BG294" i="25"/>
  <c r="BH294" i="25"/>
  <c r="BI294" i="25"/>
  <c r="AK295" i="25"/>
  <c r="AL295" i="25"/>
  <c r="AM295" i="25"/>
  <c r="AN295" i="25"/>
  <c r="AO295" i="25"/>
  <c r="AP295" i="25"/>
  <c r="AQ295" i="25"/>
  <c r="AR295" i="25"/>
  <c r="AS295" i="25"/>
  <c r="AT295" i="25"/>
  <c r="AU295" i="25"/>
  <c r="AV295" i="25"/>
  <c r="AW295" i="25"/>
  <c r="AX295" i="25"/>
  <c r="AY295" i="25"/>
  <c r="AZ295" i="25"/>
  <c r="BA295" i="25"/>
  <c r="BB295" i="25"/>
  <c r="BC295" i="25"/>
  <c r="BD295" i="25"/>
  <c r="BE295" i="25"/>
  <c r="BF295" i="25"/>
  <c r="BG295" i="25"/>
  <c r="BH295" i="25"/>
  <c r="BI295" i="25"/>
  <c r="AK296" i="25"/>
  <c r="AL296" i="25"/>
  <c r="AM296" i="25"/>
  <c r="AN296" i="25"/>
  <c r="AO296" i="25"/>
  <c r="AP296" i="25"/>
  <c r="AQ296" i="25"/>
  <c r="AR296" i="25"/>
  <c r="AS296" i="25"/>
  <c r="AT296" i="25"/>
  <c r="AU296" i="25"/>
  <c r="AV296" i="25"/>
  <c r="AW296" i="25"/>
  <c r="AX296" i="25"/>
  <c r="AY296" i="25"/>
  <c r="AZ296" i="25"/>
  <c r="BA296" i="25"/>
  <c r="BB296" i="25"/>
  <c r="BC296" i="25"/>
  <c r="BD296" i="25"/>
  <c r="BE296" i="25"/>
  <c r="BF296" i="25"/>
  <c r="BG296" i="25"/>
  <c r="BH296" i="25"/>
  <c r="BI296" i="25"/>
  <c r="AK297" i="25"/>
  <c r="AL297" i="25"/>
  <c r="AM297" i="25"/>
  <c r="AN297" i="25"/>
  <c r="AO297" i="25"/>
  <c r="AP297" i="25"/>
  <c r="AQ297" i="25"/>
  <c r="AR297" i="25"/>
  <c r="AS297" i="25"/>
  <c r="AT297" i="25"/>
  <c r="AU297" i="25"/>
  <c r="AV297" i="25"/>
  <c r="AW297" i="25"/>
  <c r="AX297" i="25"/>
  <c r="AY297" i="25"/>
  <c r="AZ297" i="25"/>
  <c r="BA297" i="25"/>
  <c r="BB297" i="25"/>
  <c r="BC297" i="25"/>
  <c r="BD297" i="25"/>
  <c r="BE297" i="25"/>
  <c r="BF297" i="25"/>
  <c r="BG297" i="25"/>
  <c r="BH297" i="25"/>
  <c r="BI297" i="25"/>
  <c r="AK298" i="25"/>
  <c r="AL298" i="25"/>
  <c r="AM298" i="25"/>
  <c r="AN298" i="25"/>
  <c r="AO298" i="25"/>
  <c r="AP298" i="25"/>
  <c r="AQ298" i="25"/>
  <c r="AR298" i="25"/>
  <c r="AS298" i="25"/>
  <c r="AT298" i="25"/>
  <c r="AU298" i="25"/>
  <c r="AV298" i="25"/>
  <c r="AW298" i="25"/>
  <c r="AX298" i="25"/>
  <c r="AY298" i="25"/>
  <c r="AZ298" i="25"/>
  <c r="BA298" i="25"/>
  <c r="BB298" i="25"/>
  <c r="BC298" i="25"/>
  <c r="BD298" i="25"/>
  <c r="BE298" i="25"/>
  <c r="BF298" i="25"/>
  <c r="BG298" i="25"/>
  <c r="BH298" i="25"/>
  <c r="BI298" i="25"/>
  <c r="AK299" i="25"/>
  <c r="AL299" i="25"/>
  <c r="AM299" i="25"/>
  <c r="AN299" i="25"/>
  <c r="AO299" i="25"/>
  <c r="AP299" i="25"/>
  <c r="AQ299" i="25"/>
  <c r="AR299" i="25"/>
  <c r="AS299" i="25"/>
  <c r="AT299" i="25"/>
  <c r="AU299" i="25"/>
  <c r="AV299" i="25"/>
  <c r="AW299" i="25"/>
  <c r="AX299" i="25"/>
  <c r="AY299" i="25"/>
  <c r="AZ299" i="25"/>
  <c r="BA299" i="25"/>
  <c r="BB299" i="25"/>
  <c r="BC299" i="25"/>
  <c r="BD299" i="25"/>
  <c r="BE299" i="25"/>
  <c r="BF299" i="25"/>
  <c r="BG299" i="25"/>
  <c r="BH299" i="25"/>
  <c r="BI299" i="25"/>
  <c r="AK300" i="25"/>
  <c r="AL300" i="25"/>
  <c r="AM300" i="25"/>
  <c r="AN300" i="25"/>
  <c r="AO300" i="25"/>
  <c r="AP300" i="25"/>
  <c r="AQ300" i="25"/>
  <c r="AR300" i="25"/>
  <c r="AS300" i="25"/>
  <c r="AT300" i="25"/>
  <c r="AU300" i="25"/>
  <c r="AV300" i="25"/>
  <c r="AW300" i="25"/>
  <c r="AX300" i="25"/>
  <c r="AY300" i="25"/>
  <c r="AZ300" i="25"/>
  <c r="BA300" i="25"/>
  <c r="BB300" i="25"/>
  <c r="BC300" i="25"/>
  <c r="BD300" i="25"/>
  <c r="BE300" i="25"/>
  <c r="BF300" i="25"/>
  <c r="BG300" i="25"/>
  <c r="BH300" i="25"/>
  <c r="BI300" i="25"/>
  <c r="AK301" i="25"/>
  <c r="AL301" i="25"/>
  <c r="AM301" i="25"/>
  <c r="AN301" i="25"/>
  <c r="AO301" i="25"/>
  <c r="AP301" i="25"/>
  <c r="AQ301" i="25"/>
  <c r="AR301" i="25"/>
  <c r="AS301" i="25"/>
  <c r="AT301" i="25"/>
  <c r="AU301" i="25"/>
  <c r="AV301" i="25"/>
  <c r="AW301" i="25"/>
  <c r="AX301" i="25"/>
  <c r="AY301" i="25"/>
  <c r="AZ301" i="25"/>
  <c r="BA301" i="25"/>
  <c r="BB301" i="25"/>
  <c r="BC301" i="25"/>
  <c r="BD301" i="25"/>
  <c r="BE301" i="25"/>
  <c r="BF301" i="25"/>
  <c r="BG301" i="25"/>
  <c r="BH301" i="25"/>
  <c r="BI301" i="25"/>
  <c r="AK302" i="25"/>
  <c r="AL302" i="25"/>
  <c r="AM302" i="25"/>
  <c r="AN302" i="25"/>
  <c r="AO302" i="25"/>
  <c r="AP302" i="25"/>
  <c r="AQ302" i="25"/>
  <c r="AR302" i="25"/>
  <c r="AS302" i="25"/>
  <c r="AT302" i="25"/>
  <c r="AU302" i="25"/>
  <c r="AV302" i="25"/>
  <c r="AW302" i="25"/>
  <c r="AX302" i="25"/>
  <c r="AY302" i="25"/>
  <c r="AZ302" i="25"/>
  <c r="BA302" i="25"/>
  <c r="BB302" i="25"/>
  <c r="BC302" i="25"/>
  <c r="BD302" i="25"/>
  <c r="BE302" i="25"/>
  <c r="BF302" i="25"/>
  <c r="BG302" i="25"/>
  <c r="BH302" i="25"/>
  <c r="BI302" i="25"/>
  <c r="AK303" i="25"/>
  <c r="AL303" i="25"/>
  <c r="AM303" i="25"/>
  <c r="AN303" i="25"/>
  <c r="AO303" i="25"/>
  <c r="AP303" i="25"/>
  <c r="AQ303" i="25"/>
  <c r="AR303" i="25"/>
  <c r="AS303" i="25"/>
  <c r="AT303" i="25"/>
  <c r="AU303" i="25"/>
  <c r="AV303" i="25"/>
  <c r="AW303" i="25"/>
  <c r="AX303" i="25"/>
  <c r="AY303" i="25"/>
  <c r="AZ303" i="25"/>
  <c r="BA303" i="25"/>
  <c r="BB303" i="25"/>
  <c r="BC303" i="25"/>
  <c r="BD303" i="25"/>
  <c r="BE303" i="25"/>
  <c r="BF303" i="25"/>
  <c r="BG303" i="25"/>
  <c r="BH303" i="25"/>
  <c r="BI303" i="25"/>
  <c r="AK304" i="25"/>
  <c r="AL304" i="25"/>
  <c r="AM304" i="25"/>
  <c r="AN304" i="25"/>
  <c r="AO304" i="25"/>
  <c r="AP304" i="25"/>
  <c r="AQ304" i="25"/>
  <c r="AR304" i="25"/>
  <c r="AS304" i="25"/>
  <c r="AT304" i="25"/>
  <c r="AU304" i="25"/>
  <c r="AV304" i="25"/>
  <c r="AW304" i="25"/>
  <c r="AX304" i="25"/>
  <c r="AY304" i="25"/>
  <c r="AZ304" i="25"/>
  <c r="BA304" i="25"/>
  <c r="BB304" i="25"/>
  <c r="BC304" i="25"/>
  <c r="BD304" i="25"/>
  <c r="BE304" i="25"/>
  <c r="BF304" i="25"/>
  <c r="BG304" i="25"/>
  <c r="BH304" i="25"/>
  <c r="BI304" i="25"/>
  <c r="AK305" i="25"/>
  <c r="AL305" i="25"/>
  <c r="AM305" i="25"/>
  <c r="AN305" i="25"/>
  <c r="AO305" i="25"/>
  <c r="AP305" i="25"/>
  <c r="AQ305" i="25"/>
  <c r="AR305" i="25"/>
  <c r="AS305" i="25"/>
  <c r="AT305" i="25"/>
  <c r="AU305" i="25"/>
  <c r="AV305" i="25"/>
  <c r="AW305" i="25"/>
  <c r="AX305" i="25"/>
  <c r="AY305" i="25"/>
  <c r="AZ305" i="25"/>
  <c r="BA305" i="25"/>
  <c r="BB305" i="25"/>
  <c r="BC305" i="25"/>
  <c r="BD305" i="25"/>
  <c r="BE305" i="25"/>
  <c r="BF305" i="25"/>
  <c r="BG305" i="25"/>
  <c r="BH305" i="25"/>
  <c r="BI305" i="25"/>
  <c r="AK306" i="25"/>
  <c r="AL306" i="25"/>
  <c r="AM306" i="25"/>
  <c r="AN306" i="25"/>
  <c r="AO306" i="25"/>
  <c r="AP306" i="25"/>
  <c r="AQ306" i="25"/>
  <c r="AR306" i="25"/>
  <c r="AS306" i="25"/>
  <c r="AT306" i="25"/>
  <c r="AU306" i="25"/>
  <c r="AV306" i="25"/>
  <c r="AW306" i="25"/>
  <c r="AX306" i="25"/>
  <c r="AY306" i="25"/>
  <c r="AZ306" i="25"/>
  <c r="BA306" i="25"/>
  <c r="BB306" i="25"/>
  <c r="BC306" i="25"/>
  <c r="BD306" i="25"/>
  <c r="BE306" i="25"/>
  <c r="BF306" i="25"/>
  <c r="BG306" i="25"/>
  <c r="BH306" i="25"/>
  <c r="BI306" i="25"/>
  <c r="AK307" i="25"/>
  <c r="AL307" i="25"/>
  <c r="AM307" i="25"/>
  <c r="AN307" i="25"/>
  <c r="AO307" i="25"/>
  <c r="AP307" i="25"/>
  <c r="AQ307" i="25"/>
  <c r="AR307" i="25"/>
  <c r="AS307" i="25"/>
  <c r="AT307" i="25"/>
  <c r="AU307" i="25"/>
  <c r="AV307" i="25"/>
  <c r="AW307" i="25"/>
  <c r="AX307" i="25"/>
  <c r="AY307" i="25"/>
  <c r="AZ307" i="25"/>
  <c r="BA307" i="25"/>
  <c r="BB307" i="25"/>
  <c r="BC307" i="25"/>
  <c r="BD307" i="25"/>
  <c r="BE307" i="25"/>
  <c r="BF307" i="25"/>
  <c r="BG307" i="25"/>
  <c r="BH307" i="25"/>
  <c r="BI307" i="25"/>
  <c r="AK308" i="25"/>
  <c r="AL308" i="25"/>
  <c r="AM308" i="25"/>
  <c r="AN308" i="25"/>
  <c r="AO308" i="25"/>
  <c r="AP308" i="25"/>
  <c r="AQ308" i="25"/>
  <c r="AR308" i="25"/>
  <c r="AS308" i="25"/>
  <c r="AT308" i="25"/>
  <c r="AU308" i="25"/>
  <c r="AV308" i="25"/>
  <c r="AW308" i="25"/>
  <c r="AX308" i="25"/>
  <c r="AY308" i="25"/>
  <c r="AZ308" i="25"/>
  <c r="BA308" i="25"/>
  <c r="BB308" i="25"/>
  <c r="BC308" i="25"/>
  <c r="BD308" i="25"/>
  <c r="BE308" i="25"/>
  <c r="BF308" i="25"/>
  <c r="BG308" i="25"/>
  <c r="BH308" i="25"/>
  <c r="BI308" i="25"/>
  <c r="AK309" i="25"/>
  <c r="AL309" i="25"/>
  <c r="AM309" i="25"/>
  <c r="AN309" i="25"/>
  <c r="AO309" i="25"/>
  <c r="AP309" i="25"/>
  <c r="AQ309" i="25"/>
  <c r="AR309" i="25"/>
  <c r="AS309" i="25"/>
  <c r="AT309" i="25"/>
  <c r="AU309" i="25"/>
  <c r="AV309" i="25"/>
  <c r="AW309" i="25"/>
  <c r="AX309" i="25"/>
  <c r="AY309" i="25"/>
  <c r="AZ309" i="25"/>
  <c r="BA309" i="25"/>
  <c r="BB309" i="25"/>
  <c r="BC309" i="25"/>
  <c r="BD309" i="25"/>
  <c r="BE309" i="25"/>
  <c r="BF309" i="25"/>
  <c r="BG309" i="25"/>
  <c r="BH309" i="25"/>
  <c r="BI309" i="25"/>
  <c r="AH279" i="25" a="1"/>
  <c r="AH279" i="25" s="1"/>
  <c r="AI279" i="25" s="1"/>
  <c r="AH280" i="25" a="1"/>
  <c r="AH280" i="25" s="1"/>
  <c r="AI280" i="25" s="1"/>
  <c r="AH281" i="25" a="1"/>
  <c r="AH281" i="25" s="1"/>
  <c r="AI281" i="25" s="1"/>
  <c r="AH282" i="25" a="1"/>
  <c r="AH282" i="25" s="1"/>
  <c r="AI282" i="25" s="1"/>
  <c r="AH283" i="25" a="1"/>
  <c r="AH283" i="25" s="1"/>
  <c r="AI283" i="25" s="1"/>
  <c r="AH284" i="25" a="1"/>
  <c r="AH284" i="25" s="1"/>
  <c r="AI284" i="25" s="1"/>
  <c r="AH285" i="25" a="1"/>
  <c r="AH285" i="25" s="1"/>
  <c r="AI285" i="25" s="1"/>
  <c r="AH286" i="25" a="1"/>
  <c r="AH286" i="25" s="1"/>
  <c r="AI286" i="25" s="1"/>
  <c r="AH287" i="25" a="1"/>
  <c r="AH287" i="25" s="1"/>
  <c r="AI287" i="25" s="1"/>
  <c r="AH288" i="25" a="1"/>
  <c r="AH288" i="25" s="1"/>
  <c r="AI288" i="25" s="1"/>
  <c r="AH289" i="25" a="1"/>
  <c r="AH289" i="25" s="1"/>
  <c r="AI289" i="25" s="1"/>
  <c r="AH290" i="25" a="1"/>
  <c r="AH290" i="25" s="1"/>
  <c r="AI290" i="25" s="1"/>
  <c r="AH291" i="25" a="1"/>
  <c r="AH291" i="25" s="1"/>
  <c r="AI291" i="25" s="1"/>
  <c r="AH292" i="25" a="1"/>
  <c r="AH292" i="25" s="1"/>
  <c r="AI292" i="25" s="1"/>
  <c r="AH293" i="25" a="1"/>
  <c r="AH293" i="25" s="1"/>
  <c r="AI293" i="25" s="1"/>
  <c r="AH294" i="25" a="1"/>
  <c r="AH294" i="25" s="1"/>
  <c r="AI294" i="25" s="1"/>
  <c r="AH295" i="25" a="1"/>
  <c r="AH295" i="25" s="1"/>
  <c r="AI295" i="25" s="1"/>
  <c r="AH296" i="25" a="1"/>
  <c r="AH296" i="25" s="1"/>
  <c r="AI296" i="25" s="1"/>
  <c r="AH297" i="25" a="1"/>
  <c r="AH297" i="25" s="1"/>
  <c r="AI297" i="25" s="1"/>
  <c r="AH298" i="25" a="1"/>
  <c r="AH298" i="25" s="1"/>
  <c r="AI298" i="25" s="1"/>
  <c r="AH299" i="25" a="1"/>
  <c r="AH299" i="25" s="1"/>
  <c r="AI299" i="25" s="1"/>
  <c r="AA309" i="23" s="1"/>
  <c r="AH300" i="25" a="1"/>
  <c r="AH300" i="25" s="1"/>
  <c r="AI300" i="25" s="1"/>
  <c r="AH301" i="25" a="1"/>
  <c r="AH301" i="25" s="1"/>
  <c r="AI301" i="25" s="1"/>
  <c r="AA311" i="23" s="1"/>
  <c r="I320" i="23"/>
  <c r="O36" i="1" l="1"/>
  <c r="P36" i="1" s="1"/>
  <c r="Q36" i="1"/>
  <c r="Y294" i="23"/>
  <c r="Y295" i="23"/>
  <c r="Y296" i="23"/>
  <c r="Y297" i="23"/>
  <c r="Y298" i="23"/>
  <c r="Y299" i="23"/>
  <c r="Y300" i="23"/>
  <c r="Y301" i="23"/>
  <c r="Y302" i="23"/>
  <c r="Y303" i="23"/>
  <c r="Y304" i="23"/>
  <c r="Y305" i="23"/>
  <c r="Y306" i="23"/>
  <c r="Y307" i="23"/>
  <c r="Y308" i="23"/>
  <c r="Y309" i="23"/>
  <c r="Y310" i="23"/>
  <c r="Y311" i="23"/>
  <c r="Y316" i="23"/>
  <c r="Y317" i="23"/>
  <c r="Y318" i="23"/>
  <c r="Y319" i="23"/>
  <c r="Y320" i="23"/>
  <c r="Y341" i="23"/>
  <c r="Y342" i="23"/>
  <c r="Y343" i="23"/>
  <c r="AB343" i="23" s="1"/>
  <c r="Y344" i="23"/>
  <c r="Y354" i="23"/>
  <c r="AB354" i="23" s="1"/>
  <c r="Y345" i="23"/>
  <c r="Y346" i="23"/>
  <c r="Y347" i="23"/>
  <c r="Y348" i="23"/>
  <c r="Y355" i="23"/>
  <c r="AB355" i="23" s="1"/>
  <c r="Y349" i="23"/>
  <c r="Y350" i="23"/>
  <c r="Y351" i="23"/>
  <c r="Y352" i="23"/>
  <c r="Y353" i="23"/>
  <c r="Y356" i="23"/>
  <c r="Y357" i="23"/>
  <c r="Y358" i="23"/>
  <c r="Y359" i="23"/>
  <c r="Y360" i="23"/>
  <c r="Y361" i="23"/>
  <c r="Y362" i="23"/>
  <c r="Y363" i="23"/>
  <c r="Y364" i="23"/>
  <c r="Y365" i="23"/>
  <c r="Y366" i="23"/>
  <c r="Y367" i="23"/>
  <c r="Y368" i="23"/>
  <c r="Y369" i="23"/>
  <c r="Y370" i="23"/>
  <c r="Y371" i="23"/>
  <c r="Y373" i="23"/>
  <c r="AB373" i="23" s="1"/>
  <c r="Y372" i="23"/>
  <c r="AA294" i="23"/>
  <c r="AA295" i="23"/>
  <c r="AA296" i="23"/>
  <c r="AA297" i="23"/>
  <c r="AA298" i="23"/>
  <c r="AA299" i="23"/>
  <c r="AA300" i="23"/>
  <c r="AA301" i="23"/>
  <c r="AA302" i="23"/>
  <c r="AA303" i="23"/>
  <c r="AA304" i="23"/>
  <c r="AA305" i="23"/>
  <c r="AA306" i="23"/>
  <c r="AA307" i="23"/>
  <c r="AA308" i="23"/>
  <c r="AA310" i="23"/>
  <c r="AA316" i="23"/>
  <c r="AA317" i="23"/>
  <c r="AA318" i="23"/>
  <c r="AA319" i="23"/>
  <c r="AA320" i="23"/>
  <c r="AA341" i="23"/>
  <c r="AA342" i="23"/>
  <c r="AA343" i="23"/>
  <c r="AA344" i="23"/>
  <c r="AA354" i="23"/>
  <c r="AA345" i="23"/>
  <c r="AA346" i="23"/>
  <c r="AA347" i="23"/>
  <c r="AA348" i="23"/>
  <c r="AA355" i="23"/>
  <c r="AA349" i="23"/>
  <c r="AA350" i="23"/>
  <c r="AA351" i="23"/>
  <c r="AA352" i="23"/>
  <c r="AA353" i="23"/>
  <c r="AA356" i="23"/>
  <c r="AA357" i="23"/>
  <c r="AA358" i="23"/>
  <c r="AA359" i="23"/>
  <c r="AA360" i="23"/>
  <c r="AA361" i="23"/>
  <c r="AA362" i="23"/>
  <c r="AA363" i="23"/>
  <c r="AA364" i="23"/>
  <c r="AA365" i="23"/>
  <c r="AA366" i="23"/>
  <c r="AA367" i="23"/>
  <c r="AA368" i="23"/>
  <c r="AA369" i="23"/>
  <c r="AA370" i="23"/>
  <c r="AA371" i="23"/>
  <c r="AA373" i="23"/>
  <c r="AA372" i="23"/>
  <c r="Z341" i="23"/>
  <c r="Z342" i="23"/>
  <c r="Z343" i="23"/>
  <c r="Z344" i="23"/>
  <c r="Z354" i="23"/>
  <c r="Z345" i="23"/>
  <c r="Z346" i="23"/>
  <c r="Z347" i="23"/>
  <c r="Z348" i="23"/>
  <c r="Z355" i="23"/>
  <c r="Z349" i="23"/>
  <c r="Z350" i="23"/>
  <c r="Z351" i="23"/>
  <c r="Z352" i="23"/>
  <c r="Z353" i="23"/>
  <c r="Z356" i="23"/>
  <c r="Z357" i="23"/>
  <c r="Z358" i="23"/>
  <c r="Z359" i="23"/>
  <c r="Z360" i="23"/>
  <c r="Z361" i="23"/>
  <c r="Z362" i="23"/>
  <c r="Z363" i="23"/>
  <c r="Z364" i="23"/>
  <c r="Z365" i="23"/>
  <c r="Z366" i="23"/>
  <c r="Z367" i="23"/>
  <c r="Z368" i="23"/>
  <c r="Z369" i="23"/>
  <c r="Z370" i="23"/>
  <c r="Z371" i="23"/>
  <c r="Z373" i="23"/>
  <c r="Z372" i="23"/>
  <c r="D301" i="25"/>
  <c r="D300" i="25"/>
  <c r="D299" i="25"/>
  <c r="D298" i="25"/>
  <c r="D297" i="25"/>
  <c r="D296" i="25"/>
  <c r="D295" i="25"/>
  <c r="D294" i="25"/>
  <c r="D293" i="25"/>
  <c r="D292" i="25"/>
  <c r="D291" i="25"/>
  <c r="D290" i="25"/>
  <c r="D289" i="25"/>
  <c r="D288" i="25"/>
  <c r="D287" i="25"/>
  <c r="D286" i="25"/>
  <c r="D285" i="25"/>
  <c r="D284" i="25"/>
  <c r="D283" i="25"/>
  <c r="D282" i="25"/>
  <c r="D281" i="25"/>
  <c r="D280" i="25"/>
  <c r="D279" i="25"/>
  <c r="AK279" i="24"/>
  <c r="AL279" i="24"/>
  <c r="AM279" i="24"/>
  <c r="AN279" i="24"/>
  <c r="AO279" i="24"/>
  <c r="AP279" i="24"/>
  <c r="AQ279" i="24"/>
  <c r="AR279" i="24"/>
  <c r="AS279" i="24"/>
  <c r="AT279" i="24"/>
  <c r="AU279" i="24"/>
  <c r="AV279" i="24"/>
  <c r="AW279" i="24"/>
  <c r="AX279" i="24"/>
  <c r="AY279" i="24"/>
  <c r="AZ279" i="24"/>
  <c r="BA279" i="24"/>
  <c r="BB279" i="24"/>
  <c r="BC279" i="24"/>
  <c r="BD279" i="24"/>
  <c r="BE279" i="24"/>
  <c r="BF279" i="24"/>
  <c r="BG279" i="24"/>
  <c r="BH279" i="24"/>
  <c r="BI279" i="24"/>
  <c r="AK280" i="24"/>
  <c r="AL280" i="24"/>
  <c r="AM280" i="24"/>
  <c r="AN280" i="24"/>
  <c r="AO280" i="24"/>
  <c r="AP280" i="24"/>
  <c r="AQ280" i="24"/>
  <c r="AR280" i="24"/>
  <c r="AS280" i="24"/>
  <c r="AT280" i="24"/>
  <c r="AU280" i="24"/>
  <c r="AV280" i="24"/>
  <c r="AW280" i="24"/>
  <c r="AX280" i="24"/>
  <c r="AY280" i="24"/>
  <c r="AZ280" i="24"/>
  <c r="BA280" i="24"/>
  <c r="BB280" i="24"/>
  <c r="BC280" i="24"/>
  <c r="BD280" i="24"/>
  <c r="BE280" i="24"/>
  <c r="BF280" i="24"/>
  <c r="BG280" i="24"/>
  <c r="BH280" i="24"/>
  <c r="BI280" i="24"/>
  <c r="AK281" i="24"/>
  <c r="AL281" i="24"/>
  <c r="AM281" i="24"/>
  <c r="AN281" i="24"/>
  <c r="AO281" i="24"/>
  <c r="AP281" i="24"/>
  <c r="AQ281" i="24"/>
  <c r="AR281" i="24"/>
  <c r="AS281" i="24"/>
  <c r="AT281" i="24"/>
  <c r="AU281" i="24"/>
  <c r="AV281" i="24"/>
  <c r="AW281" i="24"/>
  <c r="AX281" i="24"/>
  <c r="AY281" i="24"/>
  <c r="AZ281" i="24"/>
  <c r="BA281" i="24"/>
  <c r="BB281" i="24"/>
  <c r="BC281" i="24"/>
  <c r="BD281" i="24"/>
  <c r="BE281" i="24"/>
  <c r="BF281" i="24"/>
  <c r="BG281" i="24"/>
  <c r="BH281" i="24"/>
  <c r="BI281" i="24"/>
  <c r="AK282" i="24"/>
  <c r="AL282" i="24"/>
  <c r="AM282" i="24"/>
  <c r="AN282" i="24"/>
  <c r="AO282" i="24"/>
  <c r="AP282" i="24"/>
  <c r="AQ282" i="24"/>
  <c r="AR282" i="24"/>
  <c r="AS282" i="24"/>
  <c r="AT282" i="24"/>
  <c r="AU282" i="24"/>
  <c r="AV282" i="24"/>
  <c r="AW282" i="24"/>
  <c r="AX282" i="24"/>
  <c r="AY282" i="24"/>
  <c r="AZ282" i="24"/>
  <c r="BA282" i="24"/>
  <c r="BB282" i="24"/>
  <c r="BC282" i="24"/>
  <c r="BD282" i="24"/>
  <c r="BE282" i="24"/>
  <c r="BF282" i="24"/>
  <c r="BG282" i="24"/>
  <c r="BH282" i="24"/>
  <c r="BI282" i="24"/>
  <c r="AK283" i="24"/>
  <c r="AL283" i="24"/>
  <c r="AM283" i="24"/>
  <c r="AN283" i="24"/>
  <c r="AO283" i="24"/>
  <c r="AP283" i="24"/>
  <c r="AQ283" i="24"/>
  <c r="AR283" i="24"/>
  <c r="AS283" i="24"/>
  <c r="AT283" i="24"/>
  <c r="AU283" i="24"/>
  <c r="AV283" i="24"/>
  <c r="AW283" i="24"/>
  <c r="AX283" i="24"/>
  <c r="AY283" i="24"/>
  <c r="AZ283" i="24"/>
  <c r="BA283" i="24"/>
  <c r="BB283" i="24"/>
  <c r="BC283" i="24"/>
  <c r="BD283" i="24"/>
  <c r="BE283" i="24"/>
  <c r="BF283" i="24"/>
  <c r="BG283" i="24"/>
  <c r="BH283" i="24"/>
  <c r="BI283" i="24"/>
  <c r="AK284" i="24"/>
  <c r="AL284" i="24"/>
  <c r="AM284" i="24"/>
  <c r="AN284" i="24"/>
  <c r="AO284" i="24"/>
  <c r="AP284" i="24"/>
  <c r="AQ284" i="24"/>
  <c r="AR284" i="24"/>
  <c r="AS284" i="24"/>
  <c r="AT284" i="24"/>
  <c r="AU284" i="24"/>
  <c r="AV284" i="24"/>
  <c r="AW284" i="24"/>
  <c r="AX284" i="24"/>
  <c r="AY284" i="24"/>
  <c r="AZ284" i="24"/>
  <c r="BA284" i="24"/>
  <c r="BB284" i="24"/>
  <c r="BC284" i="24"/>
  <c r="BD284" i="24"/>
  <c r="BE284" i="24"/>
  <c r="BF284" i="24"/>
  <c r="BG284" i="24"/>
  <c r="BH284" i="24"/>
  <c r="BI284" i="24"/>
  <c r="AK285" i="24"/>
  <c r="AL285" i="24"/>
  <c r="AM285" i="24"/>
  <c r="AN285" i="24"/>
  <c r="AO285" i="24"/>
  <c r="AP285" i="24"/>
  <c r="AQ285" i="24"/>
  <c r="AR285" i="24"/>
  <c r="AS285" i="24"/>
  <c r="AT285" i="24"/>
  <c r="AU285" i="24"/>
  <c r="AV285" i="24"/>
  <c r="AW285" i="24"/>
  <c r="AX285" i="24"/>
  <c r="AY285" i="24"/>
  <c r="AZ285" i="24"/>
  <c r="BA285" i="24"/>
  <c r="BB285" i="24"/>
  <c r="BC285" i="24"/>
  <c r="BD285" i="24"/>
  <c r="BE285" i="24"/>
  <c r="BF285" i="24"/>
  <c r="BG285" i="24"/>
  <c r="BH285" i="24"/>
  <c r="BI285" i="24"/>
  <c r="AK286" i="24"/>
  <c r="AL286" i="24"/>
  <c r="AM286" i="24"/>
  <c r="AN286" i="24"/>
  <c r="AO286" i="24"/>
  <c r="AP286" i="24"/>
  <c r="AQ286" i="24"/>
  <c r="AR286" i="24"/>
  <c r="AS286" i="24"/>
  <c r="AT286" i="24"/>
  <c r="AU286" i="24"/>
  <c r="AV286" i="24"/>
  <c r="AW286" i="24"/>
  <c r="AX286" i="24"/>
  <c r="AY286" i="24"/>
  <c r="AZ286" i="24"/>
  <c r="BA286" i="24"/>
  <c r="BB286" i="24"/>
  <c r="BC286" i="24"/>
  <c r="BD286" i="24"/>
  <c r="BE286" i="24"/>
  <c r="BF286" i="24"/>
  <c r="BG286" i="24"/>
  <c r="BH286" i="24"/>
  <c r="BI286" i="24"/>
  <c r="AK287" i="24"/>
  <c r="AL287" i="24"/>
  <c r="AM287" i="24"/>
  <c r="AN287" i="24"/>
  <c r="AO287" i="24"/>
  <c r="AP287" i="24"/>
  <c r="AQ287" i="24"/>
  <c r="AR287" i="24"/>
  <c r="AS287" i="24"/>
  <c r="AT287" i="24"/>
  <c r="AU287" i="24"/>
  <c r="AV287" i="24"/>
  <c r="AW287" i="24"/>
  <c r="AX287" i="24"/>
  <c r="AY287" i="24"/>
  <c r="AZ287" i="24"/>
  <c r="BA287" i="24"/>
  <c r="BB287" i="24"/>
  <c r="BC287" i="24"/>
  <c r="BD287" i="24"/>
  <c r="BE287" i="24"/>
  <c r="BF287" i="24"/>
  <c r="BG287" i="24"/>
  <c r="BH287" i="24"/>
  <c r="BI287" i="24"/>
  <c r="AK288" i="24"/>
  <c r="AL288" i="24"/>
  <c r="AM288" i="24"/>
  <c r="AN288" i="24"/>
  <c r="AO288" i="24"/>
  <c r="AP288" i="24"/>
  <c r="AQ288" i="24"/>
  <c r="AR288" i="24"/>
  <c r="AS288" i="24"/>
  <c r="AT288" i="24"/>
  <c r="AU288" i="24"/>
  <c r="AV288" i="24"/>
  <c r="AW288" i="24"/>
  <c r="AX288" i="24"/>
  <c r="AY288" i="24"/>
  <c r="AZ288" i="24"/>
  <c r="BA288" i="24"/>
  <c r="BB288" i="24"/>
  <c r="BC288" i="24"/>
  <c r="BD288" i="24"/>
  <c r="BE288" i="24"/>
  <c r="BF288" i="24"/>
  <c r="BG288" i="24"/>
  <c r="BH288" i="24"/>
  <c r="BI288" i="24"/>
  <c r="AK289" i="24"/>
  <c r="AL289" i="24"/>
  <c r="AM289" i="24"/>
  <c r="AN289" i="24"/>
  <c r="AO289" i="24"/>
  <c r="AP289" i="24"/>
  <c r="AQ289" i="24"/>
  <c r="AR289" i="24"/>
  <c r="AS289" i="24"/>
  <c r="AT289" i="24"/>
  <c r="AU289" i="24"/>
  <c r="AV289" i="24"/>
  <c r="AW289" i="24"/>
  <c r="AX289" i="24"/>
  <c r="AY289" i="24"/>
  <c r="AZ289" i="24"/>
  <c r="BA289" i="24"/>
  <c r="BB289" i="24"/>
  <c r="BC289" i="24"/>
  <c r="BD289" i="24"/>
  <c r="BE289" i="24"/>
  <c r="BF289" i="24"/>
  <c r="BG289" i="24"/>
  <c r="BH289" i="24"/>
  <c r="BI289" i="24"/>
  <c r="AK290" i="24"/>
  <c r="AL290" i="24"/>
  <c r="AM290" i="24"/>
  <c r="AN290" i="24"/>
  <c r="AO290" i="24"/>
  <c r="AP290" i="24"/>
  <c r="AQ290" i="24"/>
  <c r="AR290" i="24"/>
  <c r="AS290" i="24"/>
  <c r="AT290" i="24"/>
  <c r="AU290" i="24"/>
  <c r="AV290" i="24"/>
  <c r="AW290" i="24"/>
  <c r="AX290" i="24"/>
  <c r="AY290" i="24"/>
  <c r="AZ290" i="24"/>
  <c r="BA290" i="24"/>
  <c r="BB290" i="24"/>
  <c r="BC290" i="24"/>
  <c r="BD290" i="24"/>
  <c r="BE290" i="24"/>
  <c r="BF290" i="24"/>
  <c r="BG290" i="24"/>
  <c r="BH290" i="24"/>
  <c r="BI290" i="24"/>
  <c r="AK291" i="24"/>
  <c r="AL291" i="24"/>
  <c r="AM291" i="24"/>
  <c r="AN291" i="24"/>
  <c r="AO291" i="24"/>
  <c r="AP291" i="24"/>
  <c r="AQ291" i="24"/>
  <c r="AR291" i="24"/>
  <c r="AS291" i="24"/>
  <c r="AT291" i="24"/>
  <c r="AU291" i="24"/>
  <c r="AV291" i="24"/>
  <c r="AW291" i="24"/>
  <c r="AX291" i="24"/>
  <c r="AY291" i="24"/>
  <c r="AZ291" i="24"/>
  <c r="BA291" i="24"/>
  <c r="BB291" i="24"/>
  <c r="BC291" i="24"/>
  <c r="BD291" i="24"/>
  <c r="BE291" i="24"/>
  <c r="BF291" i="24"/>
  <c r="BG291" i="24"/>
  <c r="BH291" i="24"/>
  <c r="BI291" i="24"/>
  <c r="AK292" i="24"/>
  <c r="AL292" i="24"/>
  <c r="AM292" i="24"/>
  <c r="AN292" i="24"/>
  <c r="AO292" i="24"/>
  <c r="AP292" i="24"/>
  <c r="AQ292" i="24"/>
  <c r="AR292" i="24"/>
  <c r="AS292" i="24"/>
  <c r="AT292" i="24"/>
  <c r="AU292" i="24"/>
  <c r="AV292" i="24"/>
  <c r="AW292" i="24"/>
  <c r="AX292" i="24"/>
  <c r="AY292" i="24"/>
  <c r="AZ292" i="24"/>
  <c r="BA292" i="24"/>
  <c r="BB292" i="24"/>
  <c r="BC292" i="24"/>
  <c r="BD292" i="24"/>
  <c r="BE292" i="24"/>
  <c r="BF292" i="24"/>
  <c r="BG292" i="24"/>
  <c r="BH292" i="24"/>
  <c r="BI292" i="24"/>
  <c r="AK293" i="24"/>
  <c r="AL293" i="24"/>
  <c r="AM293" i="24"/>
  <c r="AN293" i="24"/>
  <c r="AO293" i="24"/>
  <c r="AP293" i="24"/>
  <c r="AQ293" i="24"/>
  <c r="AR293" i="24"/>
  <c r="AS293" i="24"/>
  <c r="AT293" i="24"/>
  <c r="AU293" i="24"/>
  <c r="AV293" i="24"/>
  <c r="AW293" i="24"/>
  <c r="AX293" i="24"/>
  <c r="AY293" i="24"/>
  <c r="AZ293" i="24"/>
  <c r="BA293" i="24"/>
  <c r="BB293" i="24"/>
  <c r="BC293" i="24"/>
  <c r="BD293" i="24"/>
  <c r="BE293" i="24"/>
  <c r="BF293" i="24"/>
  <c r="BG293" i="24"/>
  <c r="BH293" i="24"/>
  <c r="BI293" i="24"/>
  <c r="AK294" i="24"/>
  <c r="AL294" i="24"/>
  <c r="AM294" i="24"/>
  <c r="AN294" i="24"/>
  <c r="AO294" i="24"/>
  <c r="AP294" i="24"/>
  <c r="AQ294" i="24"/>
  <c r="AR294" i="24"/>
  <c r="AS294" i="24"/>
  <c r="AT294" i="24"/>
  <c r="AU294" i="24"/>
  <c r="AV294" i="24"/>
  <c r="AW294" i="24"/>
  <c r="AX294" i="24"/>
  <c r="AY294" i="24"/>
  <c r="AZ294" i="24"/>
  <c r="BA294" i="24"/>
  <c r="BB294" i="24"/>
  <c r="BC294" i="24"/>
  <c r="BD294" i="24"/>
  <c r="BE294" i="24"/>
  <c r="BF294" i="24"/>
  <c r="BG294" i="24"/>
  <c r="BH294" i="24"/>
  <c r="BI294" i="24"/>
  <c r="AK295" i="24"/>
  <c r="AL295" i="24"/>
  <c r="AM295" i="24"/>
  <c r="AN295" i="24"/>
  <c r="AO295" i="24"/>
  <c r="AP295" i="24"/>
  <c r="AQ295" i="24"/>
  <c r="AR295" i="24"/>
  <c r="AS295" i="24"/>
  <c r="AT295" i="24"/>
  <c r="AU295" i="24"/>
  <c r="AV295" i="24"/>
  <c r="AW295" i="24"/>
  <c r="AX295" i="24"/>
  <c r="AY295" i="24"/>
  <c r="AZ295" i="24"/>
  <c r="BA295" i="24"/>
  <c r="BB295" i="24"/>
  <c r="BC295" i="24"/>
  <c r="BD295" i="24"/>
  <c r="BE295" i="24"/>
  <c r="BF295" i="24"/>
  <c r="BG295" i="24"/>
  <c r="BH295" i="24"/>
  <c r="BI295" i="24"/>
  <c r="AK296" i="24"/>
  <c r="AL296" i="24"/>
  <c r="AM296" i="24"/>
  <c r="AN296" i="24"/>
  <c r="AO296" i="24"/>
  <c r="AP296" i="24"/>
  <c r="AQ296" i="24"/>
  <c r="AR296" i="24"/>
  <c r="AS296" i="24"/>
  <c r="AT296" i="24"/>
  <c r="AU296" i="24"/>
  <c r="AV296" i="24"/>
  <c r="AW296" i="24"/>
  <c r="AX296" i="24"/>
  <c r="AY296" i="24"/>
  <c r="AZ296" i="24"/>
  <c r="BA296" i="24"/>
  <c r="BB296" i="24"/>
  <c r="BC296" i="24"/>
  <c r="BD296" i="24"/>
  <c r="BE296" i="24"/>
  <c r="BF296" i="24"/>
  <c r="BG296" i="24"/>
  <c r="BH296" i="24"/>
  <c r="BI296" i="24"/>
  <c r="AK297" i="24"/>
  <c r="AL297" i="24"/>
  <c r="AM297" i="24"/>
  <c r="AN297" i="24"/>
  <c r="AO297" i="24"/>
  <c r="AP297" i="24"/>
  <c r="AQ297" i="24"/>
  <c r="AR297" i="24"/>
  <c r="AS297" i="24"/>
  <c r="AT297" i="24"/>
  <c r="AU297" i="24"/>
  <c r="AV297" i="24"/>
  <c r="AW297" i="24"/>
  <c r="AX297" i="24"/>
  <c r="AY297" i="24"/>
  <c r="AZ297" i="24"/>
  <c r="BA297" i="24"/>
  <c r="BB297" i="24"/>
  <c r="BC297" i="24"/>
  <c r="BD297" i="24"/>
  <c r="BE297" i="24"/>
  <c r="BF297" i="24"/>
  <c r="BG297" i="24"/>
  <c r="BH297" i="24"/>
  <c r="BI297" i="24"/>
  <c r="AK298" i="24"/>
  <c r="AL298" i="24"/>
  <c r="AM298" i="24"/>
  <c r="AN298" i="24"/>
  <c r="AO298" i="24"/>
  <c r="AP298" i="24"/>
  <c r="AQ298" i="24"/>
  <c r="AR298" i="24"/>
  <c r="AS298" i="24"/>
  <c r="AT298" i="24"/>
  <c r="AU298" i="24"/>
  <c r="AV298" i="24"/>
  <c r="AW298" i="24"/>
  <c r="AX298" i="24"/>
  <c r="AY298" i="24"/>
  <c r="AZ298" i="24"/>
  <c r="BA298" i="24"/>
  <c r="BB298" i="24"/>
  <c r="BC298" i="24"/>
  <c r="BD298" i="24"/>
  <c r="BE298" i="24"/>
  <c r="BF298" i="24"/>
  <c r="BG298" i="24"/>
  <c r="BH298" i="24"/>
  <c r="BI298" i="24"/>
  <c r="AK299" i="24"/>
  <c r="AL299" i="24"/>
  <c r="AM299" i="24"/>
  <c r="AN299" i="24"/>
  <c r="AO299" i="24"/>
  <c r="AP299" i="24"/>
  <c r="AQ299" i="24"/>
  <c r="AR299" i="24"/>
  <c r="AS299" i="24"/>
  <c r="AT299" i="24"/>
  <c r="AU299" i="24"/>
  <c r="AV299" i="24"/>
  <c r="AW299" i="24"/>
  <c r="AX299" i="24"/>
  <c r="AY299" i="24"/>
  <c r="AZ299" i="24"/>
  <c r="BA299" i="24"/>
  <c r="BB299" i="24"/>
  <c r="BC299" i="24"/>
  <c r="BD299" i="24"/>
  <c r="BE299" i="24"/>
  <c r="BF299" i="24"/>
  <c r="BG299" i="24"/>
  <c r="BH299" i="24"/>
  <c r="BI299" i="24"/>
  <c r="AK300" i="24"/>
  <c r="AL300" i="24"/>
  <c r="AM300" i="24"/>
  <c r="AN300" i="24"/>
  <c r="AO300" i="24"/>
  <c r="AP300" i="24"/>
  <c r="AQ300" i="24"/>
  <c r="AR300" i="24"/>
  <c r="AS300" i="24"/>
  <c r="AT300" i="24"/>
  <c r="AU300" i="24"/>
  <c r="AV300" i="24"/>
  <c r="AW300" i="24"/>
  <c r="AX300" i="24"/>
  <c r="AY300" i="24"/>
  <c r="AZ300" i="24"/>
  <c r="BA300" i="24"/>
  <c r="BB300" i="24"/>
  <c r="BC300" i="24"/>
  <c r="BD300" i="24"/>
  <c r="BE300" i="24"/>
  <c r="BF300" i="24"/>
  <c r="BG300" i="24"/>
  <c r="BH300" i="24"/>
  <c r="BI300" i="24"/>
  <c r="AK301" i="24"/>
  <c r="AL301" i="24"/>
  <c r="AM301" i="24"/>
  <c r="AN301" i="24"/>
  <c r="AO301" i="24"/>
  <c r="AP301" i="24"/>
  <c r="AQ301" i="24"/>
  <c r="AR301" i="24"/>
  <c r="AS301" i="24"/>
  <c r="AT301" i="24"/>
  <c r="AU301" i="24"/>
  <c r="AV301" i="24"/>
  <c r="AW301" i="24"/>
  <c r="AX301" i="24"/>
  <c r="AY301" i="24"/>
  <c r="AZ301" i="24"/>
  <c r="BA301" i="24"/>
  <c r="BB301" i="24"/>
  <c r="BC301" i="24"/>
  <c r="BD301" i="24"/>
  <c r="BE301" i="24"/>
  <c r="BF301" i="24"/>
  <c r="BG301" i="24"/>
  <c r="BH301" i="24"/>
  <c r="BI301" i="24"/>
  <c r="AH279" i="24" a="1"/>
  <c r="AH279" i="24" s="1"/>
  <c r="AI279" i="24" s="1"/>
  <c r="Z316" i="23" s="1"/>
  <c r="AH280" i="24" a="1"/>
  <c r="AH280" i="24" s="1"/>
  <c r="AI280" i="24" s="1"/>
  <c r="Z294" i="23" s="1"/>
  <c r="AH281" i="24" a="1"/>
  <c r="AH281" i="24" s="1"/>
  <c r="AI281" i="24" s="1"/>
  <c r="Z295" i="23" s="1"/>
  <c r="AH282" i="24" a="1"/>
  <c r="AH282" i="24" s="1"/>
  <c r="AI282" i="24" s="1"/>
  <c r="Z317" i="23" s="1"/>
  <c r="AH283" i="24" a="1"/>
  <c r="AH283" i="24" s="1"/>
  <c r="AI283" i="24" s="1"/>
  <c r="Z296" i="23" s="1"/>
  <c r="AH284" i="24" a="1"/>
  <c r="AH284" i="24" s="1"/>
  <c r="AI284" i="24" s="1"/>
  <c r="Z297" i="23" s="1"/>
  <c r="AH285" i="24" a="1"/>
  <c r="AH285" i="24" s="1"/>
  <c r="AI285" i="24" s="1"/>
  <c r="Z298" i="23" s="1"/>
  <c r="AH286" i="24" a="1"/>
  <c r="AH286" i="24" s="1"/>
  <c r="AI286" i="24" s="1"/>
  <c r="Z299" i="23" s="1"/>
  <c r="AH287" i="24" a="1"/>
  <c r="AH287" i="24" s="1"/>
  <c r="AI287" i="24" s="1"/>
  <c r="Z300" i="23" s="1"/>
  <c r="AH288" i="24" a="1"/>
  <c r="AH288" i="24" s="1"/>
  <c r="AI288" i="24" s="1"/>
  <c r="Z301" i="23" s="1"/>
  <c r="AH289" i="24" a="1"/>
  <c r="AH289" i="24" s="1"/>
  <c r="AI289" i="24" s="1"/>
  <c r="Z318" i="23" s="1"/>
  <c r="AH290" i="24" a="1"/>
  <c r="AH290" i="24" s="1"/>
  <c r="AI290" i="24" s="1"/>
  <c r="Z302" i="23" s="1"/>
  <c r="AH291" i="24" a="1"/>
  <c r="AH291" i="24" s="1"/>
  <c r="AI291" i="24" s="1"/>
  <c r="Z303" i="23" s="1"/>
  <c r="AH292" i="24" a="1"/>
  <c r="AH292" i="24" s="1"/>
  <c r="AI292" i="24" s="1"/>
  <c r="Z304" i="23" s="1"/>
  <c r="AH293" i="24" a="1"/>
  <c r="AH293" i="24" s="1"/>
  <c r="AI293" i="24" s="1"/>
  <c r="Z305" i="23" s="1"/>
  <c r="AH294" i="24" a="1"/>
  <c r="AH294" i="24" s="1"/>
  <c r="AI294" i="24" s="1"/>
  <c r="Z319" i="23" s="1"/>
  <c r="AH295" i="24" a="1"/>
  <c r="AH295" i="24" s="1"/>
  <c r="AI295" i="24" s="1"/>
  <c r="Z320" i="23" s="1"/>
  <c r="AH296" i="24" a="1"/>
  <c r="AH296" i="24" s="1"/>
  <c r="AI296" i="24" s="1"/>
  <c r="Z306" i="23" s="1"/>
  <c r="AH297" i="24" a="1"/>
  <c r="AH297" i="24" s="1"/>
  <c r="AI297" i="24" s="1"/>
  <c r="Z307" i="23" s="1"/>
  <c r="AH298" i="24" a="1"/>
  <c r="AH298" i="24" s="1"/>
  <c r="AI298" i="24" s="1"/>
  <c r="Z308" i="23" s="1"/>
  <c r="AH299" i="24" a="1"/>
  <c r="AH299" i="24" s="1"/>
  <c r="AI299" i="24" s="1"/>
  <c r="Z309" i="23" s="1"/>
  <c r="AH300" i="24" a="1"/>
  <c r="AH300" i="24" s="1"/>
  <c r="AI300" i="24" s="1"/>
  <c r="Z310" i="23" s="1"/>
  <c r="AH301" i="24" a="1"/>
  <c r="AH301" i="24" s="1"/>
  <c r="AI301" i="24" s="1"/>
  <c r="Z311" i="23" s="1"/>
  <c r="D280" i="24"/>
  <c r="D281" i="24"/>
  <c r="D282" i="24"/>
  <c r="D283" i="24"/>
  <c r="D284" i="24"/>
  <c r="D285" i="24"/>
  <c r="D286" i="24"/>
  <c r="D287" i="24"/>
  <c r="D288" i="24"/>
  <c r="D289" i="24"/>
  <c r="D290" i="24"/>
  <c r="D291" i="24"/>
  <c r="D292" i="24"/>
  <c r="D293" i="24"/>
  <c r="D294" i="24"/>
  <c r="D295" i="24"/>
  <c r="D296" i="24"/>
  <c r="D297" i="24"/>
  <c r="D298" i="24"/>
  <c r="D299" i="24"/>
  <c r="D300" i="24"/>
  <c r="D301" i="24"/>
  <c r="D279" i="24"/>
  <c r="F91" i="12"/>
  <c r="G91" i="12"/>
  <c r="H91" i="12"/>
  <c r="I91" i="12"/>
  <c r="F92" i="12"/>
  <c r="G92" i="12"/>
  <c r="H92" i="12"/>
  <c r="I92" i="12"/>
  <c r="F93" i="12"/>
  <c r="G93" i="12"/>
  <c r="H93" i="12"/>
  <c r="I93" i="12"/>
  <c r="F94" i="12"/>
  <c r="G94" i="12"/>
  <c r="H94" i="12"/>
  <c r="I94" i="12"/>
  <c r="F95" i="12"/>
  <c r="G95" i="12"/>
  <c r="H95" i="12"/>
  <c r="I95" i="12"/>
  <c r="F96" i="12"/>
  <c r="G96" i="12"/>
  <c r="H96" i="12"/>
  <c r="I96" i="12"/>
  <c r="F97" i="12"/>
  <c r="F98" i="12" s="1"/>
  <c r="G97" i="12"/>
  <c r="H97" i="12"/>
  <c r="I97" i="12"/>
  <c r="F99" i="12"/>
  <c r="G99" i="12"/>
  <c r="H99" i="12"/>
  <c r="I99" i="12"/>
  <c r="F100" i="12"/>
  <c r="G100" i="12"/>
  <c r="H100" i="12"/>
  <c r="I100" i="12"/>
  <c r="F101" i="12"/>
  <c r="G101" i="12"/>
  <c r="H101" i="12"/>
  <c r="I101" i="12"/>
  <c r="F104" i="12"/>
  <c r="G104" i="12"/>
  <c r="H104" i="12"/>
  <c r="I104" i="12"/>
  <c r="F105" i="12"/>
  <c r="G105" i="12"/>
  <c r="H105" i="12"/>
  <c r="I105" i="12"/>
  <c r="F106" i="12"/>
  <c r="G106" i="12"/>
  <c r="H106" i="12"/>
  <c r="I106" i="12"/>
  <c r="F107" i="12"/>
  <c r="G107" i="12"/>
  <c r="H107" i="12"/>
  <c r="I107" i="12"/>
  <c r="F108" i="12"/>
  <c r="G108" i="12"/>
  <c r="H108" i="12"/>
  <c r="I108" i="12"/>
  <c r="F109" i="12"/>
  <c r="G109" i="12"/>
  <c r="H109" i="12"/>
  <c r="I109" i="12"/>
  <c r="F110" i="12"/>
  <c r="G110" i="12"/>
  <c r="H110" i="12"/>
  <c r="I110" i="12"/>
  <c r="F113" i="12"/>
  <c r="G113" i="12"/>
  <c r="H113" i="12"/>
  <c r="I113" i="12"/>
  <c r="F114" i="12"/>
  <c r="G114" i="12"/>
  <c r="H114" i="12"/>
  <c r="I114" i="12"/>
  <c r="F115" i="12"/>
  <c r="G115" i="12"/>
  <c r="H115" i="12"/>
  <c r="I115" i="12"/>
  <c r="F116" i="12"/>
  <c r="G116" i="12"/>
  <c r="H116" i="12"/>
  <c r="I116" i="12"/>
  <c r="F117" i="12"/>
  <c r="G117" i="12"/>
  <c r="H117" i="12"/>
  <c r="I117" i="12"/>
  <c r="F118" i="12"/>
  <c r="G118" i="12"/>
  <c r="H118" i="12"/>
  <c r="I118" i="12"/>
  <c r="F119" i="12"/>
  <c r="G119" i="12"/>
  <c r="H119" i="12"/>
  <c r="I119" i="12"/>
  <c r="AE294" i="23"/>
  <c r="AE295" i="23"/>
  <c r="AE296" i="23"/>
  <c r="AE297" i="23"/>
  <c r="AE298" i="23"/>
  <c r="AE299" i="23"/>
  <c r="AE300" i="23"/>
  <c r="AE301" i="23"/>
  <c r="AE302" i="23"/>
  <c r="AE303" i="23"/>
  <c r="AE304" i="23"/>
  <c r="AE305" i="23"/>
  <c r="AE306" i="23"/>
  <c r="AE307" i="23"/>
  <c r="AE308" i="23"/>
  <c r="AE309" i="23"/>
  <c r="AE310" i="23"/>
  <c r="AE311" i="23"/>
  <c r="AE316" i="23"/>
  <c r="AE317" i="23"/>
  <c r="AE318" i="23"/>
  <c r="AE319" i="23"/>
  <c r="AE320" i="23"/>
  <c r="AE341" i="23"/>
  <c r="AE342" i="23"/>
  <c r="AE343" i="23"/>
  <c r="AE344" i="23"/>
  <c r="AE354" i="23"/>
  <c r="AE345" i="23"/>
  <c r="AE346" i="23"/>
  <c r="AE347" i="23"/>
  <c r="AE348" i="23"/>
  <c r="AE355" i="23"/>
  <c r="AE349" i="23"/>
  <c r="AE350" i="23"/>
  <c r="AE351" i="23"/>
  <c r="AE352" i="23"/>
  <c r="AE353" i="23"/>
  <c r="AE356" i="23"/>
  <c r="AE357" i="23"/>
  <c r="AE358" i="23"/>
  <c r="AE359" i="23"/>
  <c r="AE360" i="23"/>
  <c r="AE361" i="23"/>
  <c r="AE362" i="23"/>
  <c r="AE363" i="23"/>
  <c r="AE364" i="23"/>
  <c r="AE365" i="23"/>
  <c r="AE366" i="23"/>
  <c r="AE367" i="23"/>
  <c r="AE368" i="23"/>
  <c r="AE369" i="23"/>
  <c r="AE370" i="23"/>
  <c r="AE371" i="23"/>
  <c r="AE372" i="23"/>
  <c r="H98" i="12" l="1"/>
  <c r="F102" i="12"/>
  <c r="I98" i="12"/>
  <c r="H120" i="12"/>
  <c r="I111" i="12"/>
  <c r="G111" i="12"/>
  <c r="F111" i="12"/>
  <c r="AB364" i="23"/>
  <c r="AC364" i="23" s="1"/>
  <c r="AB358" i="23"/>
  <c r="AC358" i="23" s="1"/>
  <c r="AB369" i="23"/>
  <c r="AC369" i="23" s="1"/>
  <c r="AB365" i="23"/>
  <c r="AC365" i="23" s="1"/>
  <c r="AB359" i="23"/>
  <c r="AC359" i="23" s="1"/>
  <c r="AB357" i="23"/>
  <c r="AC357" i="23" s="1"/>
  <c r="AB370" i="23"/>
  <c r="AC370" i="23" s="1"/>
  <c r="AB368" i="23"/>
  <c r="AC368" i="23" s="1"/>
  <c r="AB366" i="23"/>
  <c r="AC366" i="23" s="1"/>
  <c r="AB362" i="23"/>
  <c r="AC362" i="23" s="1"/>
  <c r="AB360" i="23"/>
  <c r="AC360" i="23" s="1"/>
  <c r="AB356" i="23"/>
  <c r="AC356" i="23" s="1"/>
  <c r="AB372" i="23"/>
  <c r="AC372" i="23" s="1"/>
  <c r="AB371" i="23"/>
  <c r="AC371" i="23" s="1"/>
  <c r="AB367" i="23"/>
  <c r="AC367" i="23" s="1"/>
  <c r="AB363" i="23"/>
  <c r="AC363" i="23" s="1"/>
  <c r="AB361" i="23"/>
  <c r="AC361" i="23" s="1"/>
  <c r="I102" i="12"/>
  <c r="H111" i="12"/>
  <c r="G102" i="12"/>
  <c r="F121" i="12"/>
  <c r="H102" i="12"/>
  <c r="AB352" i="23"/>
  <c r="AC352" i="23" s="1"/>
  <c r="AB350" i="23"/>
  <c r="AC350" i="23" s="1"/>
  <c r="AB347" i="23"/>
  <c r="AC347" i="23" s="1"/>
  <c r="AB345" i="23"/>
  <c r="AC345" i="23" s="1"/>
  <c r="AB344" i="23"/>
  <c r="AC344" i="23" s="1"/>
  <c r="AB342" i="23"/>
  <c r="AC342" i="23" s="1"/>
  <c r="AB353" i="23"/>
  <c r="AC353" i="23" s="1"/>
  <c r="AB351" i="23"/>
  <c r="AC351" i="23" s="1"/>
  <c r="AB349" i="23"/>
  <c r="AC349" i="23" s="1"/>
  <c r="AB348" i="23"/>
  <c r="AC348" i="23" s="1"/>
  <c r="AB346" i="23"/>
  <c r="AC346" i="23" s="1"/>
  <c r="AB341" i="23"/>
  <c r="AC341" i="23" s="1"/>
  <c r="G98" i="12"/>
  <c r="G120" i="12"/>
  <c r="G121" i="12"/>
  <c r="F120" i="12"/>
  <c r="I120" i="12"/>
  <c r="I121" i="12"/>
  <c r="AB319" i="23"/>
  <c r="AC319" i="23" s="1"/>
  <c r="AB316" i="23"/>
  <c r="AC316" i="23" s="1"/>
  <c r="AB309" i="23"/>
  <c r="AC309" i="23" s="1"/>
  <c r="AB307" i="23"/>
  <c r="AC307" i="23" s="1"/>
  <c r="AB304" i="23"/>
  <c r="AC304" i="23" s="1"/>
  <c r="AB300" i="23"/>
  <c r="AC300" i="23" s="1"/>
  <c r="AB298" i="23"/>
  <c r="AC298" i="23" s="1"/>
  <c r="AB296" i="23"/>
  <c r="AC296" i="23" s="1"/>
  <c r="AB294" i="23"/>
  <c r="AC294" i="23" s="1"/>
  <c r="AB320" i="23"/>
  <c r="AC320" i="23" s="1"/>
  <c r="AB318" i="23"/>
  <c r="AC318" i="23" s="1"/>
  <c r="AB317" i="23"/>
  <c r="AC317" i="23" s="1"/>
  <c r="AB310" i="23"/>
  <c r="AC310" i="23" s="1"/>
  <c r="AB308" i="23"/>
  <c r="AC308" i="23" s="1"/>
  <c r="AB306" i="23"/>
  <c r="AC306" i="23" s="1"/>
  <c r="AB305" i="23"/>
  <c r="AC305" i="23" s="1"/>
  <c r="AB303" i="23"/>
  <c r="AC303" i="23" s="1"/>
  <c r="AB302" i="23"/>
  <c r="AC302" i="23" s="1"/>
  <c r="AB299" i="23"/>
  <c r="AC299" i="23" s="1"/>
  <c r="AB297" i="23"/>
  <c r="AC297" i="23" s="1"/>
  <c r="AB295" i="23"/>
  <c r="AC295" i="23" s="1"/>
  <c r="AB301" i="23"/>
  <c r="AC301" i="23" s="1"/>
  <c r="AB311" i="23"/>
  <c r="AC311" i="23" s="1"/>
  <c r="H121" i="12"/>
  <c r="O38" i="1" l="1"/>
  <c r="P38" i="1" s="1"/>
  <c r="Q38" i="1"/>
  <c r="Q37" i="1"/>
  <c r="O37" i="1"/>
  <c r="P37" i="1" s="1"/>
  <c r="Q35" i="1"/>
  <c r="O35" i="1"/>
  <c r="I295" i="23"/>
  <c r="I296" i="23"/>
  <c r="I297" i="23"/>
  <c r="I298" i="23"/>
  <c r="I299" i="23"/>
  <c r="I300" i="23"/>
  <c r="I301" i="23"/>
  <c r="I312" i="23"/>
  <c r="I302" i="23"/>
  <c r="I313" i="23"/>
  <c r="I303" i="23"/>
  <c r="I304" i="23"/>
  <c r="I305" i="23"/>
  <c r="I314" i="23"/>
  <c r="I306" i="23"/>
  <c r="I307" i="23"/>
  <c r="I308" i="23"/>
  <c r="I309" i="23"/>
  <c r="I310" i="23"/>
  <c r="I311" i="23"/>
  <c r="I315" i="23"/>
  <c r="I316" i="23"/>
  <c r="I317" i="23"/>
  <c r="I321" i="23"/>
  <c r="I318" i="23"/>
  <c r="I319" i="23"/>
  <c r="I322" i="23"/>
  <c r="I323" i="23"/>
  <c r="I324" i="23"/>
  <c r="I325" i="23"/>
  <c r="I326" i="23"/>
  <c r="I327" i="23"/>
  <c r="I328" i="23"/>
  <c r="I329" i="23"/>
  <c r="I341" i="23"/>
  <c r="I330" i="23"/>
  <c r="I331" i="23"/>
  <c r="I342" i="23"/>
  <c r="I343" i="23"/>
  <c r="I332" i="23"/>
  <c r="I333" i="23"/>
  <c r="I334" i="23"/>
  <c r="I335" i="23"/>
  <c r="I336" i="23"/>
  <c r="I337" i="23"/>
  <c r="I338" i="23"/>
  <c r="I339" i="23"/>
  <c r="I340" i="23"/>
  <c r="I344" i="23"/>
  <c r="I354" i="23"/>
  <c r="I345" i="23"/>
  <c r="I346" i="23"/>
  <c r="I347" i="23"/>
  <c r="I348" i="23"/>
  <c r="I355" i="23"/>
  <c r="I349" i="23"/>
  <c r="I350" i="23"/>
  <c r="I351" i="23"/>
  <c r="I352" i="23"/>
  <c r="I353" i="23"/>
  <c r="I356" i="23"/>
  <c r="I357" i="23"/>
  <c r="I358" i="23"/>
  <c r="I359" i="23"/>
  <c r="I360" i="23"/>
  <c r="I361" i="23"/>
  <c r="I362" i="23"/>
  <c r="I363" i="23"/>
  <c r="I364" i="23"/>
  <c r="I365" i="23"/>
  <c r="I366" i="23"/>
  <c r="I367" i="23"/>
  <c r="I368" i="23"/>
  <c r="I369" i="23"/>
  <c r="I370" i="23"/>
  <c r="I371" i="23"/>
  <c r="I372" i="23"/>
  <c r="I294" i="23"/>
  <c r="Q39" i="1" l="1"/>
  <c r="O39" i="1"/>
  <c r="P35" i="1"/>
  <c r="P39" i="1" s="1"/>
  <c r="M80" i="12"/>
  <c r="L80" i="12"/>
  <c r="K80" i="12"/>
  <c r="J80" i="12"/>
  <c r="I80" i="12"/>
  <c r="H80" i="12"/>
  <c r="G80" i="12"/>
  <c r="F80" i="12"/>
  <c r="M79" i="12"/>
  <c r="L79" i="12"/>
  <c r="K79" i="12"/>
  <c r="J79" i="12"/>
  <c r="I79" i="12"/>
  <c r="H79" i="12"/>
  <c r="G79" i="12"/>
  <c r="F79" i="12"/>
  <c r="M78" i="12"/>
  <c r="L78" i="12"/>
  <c r="K78" i="12"/>
  <c r="J78" i="12"/>
  <c r="I78" i="12"/>
  <c r="H78" i="12"/>
  <c r="G78" i="12"/>
  <c r="F78" i="12"/>
  <c r="M77" i="12"/>
  <c r="L77" i="12"/>
  <c r="K77" i="12"/>
  <c r="J77" i="12"/>
  <c r="I77" i="12"/>
  <c r="H77" i="12"/>
  <c r="G77" i="12"/>
  <c r="F77" i="12"/>
  <c r="M76" i="12"/>
  <c r="L76" i="12"/>
  <c r="K76" i="12"/>
  <c r="J76" i="12"/>
  <c r="I76" i="12"/>
  <c r="H76" i="12"/>
  <c r="G76" i="12"/>
  <c r="F76" i="12"/>
  <c r="M75" i="12"/>
  <c r="L75" i="12"/>
  <c r="K75" i="12"/>
  <c r="J75" i="12"/>
  <c r="I75" i="12"/>
  <c r="H75" i="12"/>
  <c r="G75" i="12"/>
  <c r="F75" i="12"/>
  <c r="M74" i="12"/>
  <c r="L74" i="12"/>
  <c r="K74" i="12"/>
  <c r="J74" i="12"/>
  <c r="I74" i="12"/>
  <c r="I81" i="12" s="1"/>
  <c r="H74" i="12"/>
  <c r="G74" i="12"/>
  <c r="F74" i="12"/>
  <c r="M71" i="12"/>
  <c r="L71" i="12"/>
  <c r="K71" i="12"/>
  <c r="J71" i="12"/>
  <c r="I71" i="12"/>
  <c r="H71" i="12"/>
  <c r="G71" i="12"/>
  <c r="F71" i="12"/>
  <c r="M70" i="12"/>
  <c r="L70" i="12"/>
  <c r="K70" i="12"/>
  <c r="J70" i="12"/>
  <c r="I70" i="12"/>
  <c r="H70" i="12"/>
  <c r="G70" i="12"/>
  <c r="F70" i="12"/>
  <c r="M69" i="12"/>
  <c r="L69" i="12"/>
  <c r="K69" i="12"/>
  <c r="J69" i="12"/>
  <c r="I69" i="12"/>
  <c r="H69" i="12"/>
  <c r="G69" i="12"/>
  <c r="F69" i="12"/>
  <c r="M68" i="12"/>
  <c r="L68" i="12"/>
  <c r="K68" i="12"/>
  <c r="J68" i="12"/>
  <c r="I68" i="12"/>
  <c r="H68" i="12"/>
  <c r="G68" i="12"/>
  <c r="F68" i="12"/>
  <c r="M67" i="12"/>
  <c r="L67" i="12"/>
  <c r="K67" i="12"/>
  <c r="J67" i="12"/>
  <c r="I67" i="12"/>
  <c r="H67" i="12"/>
  <c r="G67" i="12"/>
  <c r="F67" i="12"/>
  <c r="M66" i="12"/>
  <c r="L66" i="12"/>
  <c r="K66" i="12"/>
  <c r="J66" i="12"/>
  <c r="I66" i="12"/>
  <c r="H66" i="12"/>
  <c r="G66" i="12"/>
  <c r="F66" i="12"/>
  <c r="M65" i="12"/>
  <c r="L65" i="12"/>
  <c r="L72" i="12" s="1"/>
  <c r="K65" i="12"/>
  <c r="J65" i="12"/>
  <c r="I65" i="12"/>
  <c r="H65" i="12"/>
  <c r="G65" i="12"/>
  <c r="F65" i="12"/>
  <c r="M62" i="12"/>
  <c r="L62" i="12"/>
  <c r="K62" i="12"/>
  <c r="J62" i="12"/>
  <c r="I62" i="12"/>
  <c r="H62" i="12"/>
  <c r="G62" i="12"/>
  <c r="F62" i="12"/>
  <c r="M61" i="12"/>
  <c r="L61" i="12"/>
  <c r="K61" i="12"/>
  <c r="J61" i="12"/>
  <c r="I61" i="12"/>
  <c r="H61" i="12"/>
  <c r="G61" i="12"/>
  <c r="F61" i="12"/>
  <c r="M60" i="12"/>
  <c r="L60" i="12"/>
  <c r="L63" i="12" s="1"/>
  <c r="K60" i="12"/>
  <c r="J60" i="12"/>
  <c r="I60" i="12"/>
  <c r="H60" i="12"/>
  <c r="G60" i="12"/>
  <c r="F60" i="12"/>
  <c r="M58" i="12"/>
  <c r="L58" i="12"/>
  <c r="K58" i="12"/>
  <c r="J58" i="12"/>
  <c r="I58" i="12"/>
  <c r="H58" i="12"/>
  <c r="G58" i="12"/>
  <c r="F58" i="12"/>
  <c r="M57" i="12"/>
  <c r="L57" i="12"/>
  <c r="K57" i="12"/>
  <c r="J57" i="12"/>
  <c r="I57" i="12"/>
  <c r="H57" i="12"/>
  <c r="G57" i="12"/>
  <c r="F57" i="12"/>
  <c r="M56" i="12"/>
  <c r="L56" i="12"/>
  <c r="K56" i="12"/>
  <c r="J56" i="12"/>
  <c r="I56" i="12"/>
  <c r="H56" i="12"/>
  <c r="G56" i="12"/>
  <c r="F56" i="12"/>
  <c r="M55" i="12"/>
  <c r="L55" i="12"/>
  <c r="K55" i="12"/>
  <c r="J55" i="12"/>
  <c r="I55" i="12"/>
  <c r="H55" i="12"/>
  <c r="G55" i="12"/>
  <c r="F55" i="12"/>
  <c r="M54" i="12"/>
  <c r="L54" i="12"/>
  <c r="K54" i="12"/>
  <c r="J54" i="12"/>
  <c r="I54" i="12"/>
  <c r="H54" i="12"/>
  <c r="G54" i="12"/>
  <c r="F54" i="12"/>
  <c r="M53" i="12"/>
  <c r="L53" i="12"/>
  <c r="K53" i="12"/>
  <c r="J53" i="12"/>
  <c r="I53" i="12"/>
  <c r="H53" i="12"/>
  <c r="G53" i="12"/>
  <c r="F53" i="12"/>
  <c r="M52" i="12"/>
  <c r="L52" i="12"/>
  <c r="K52" i="12"/>
  <c r="J52" i="12"/>
  <c r="I52" i="12"/>
  <c r="H52" i="12"/>
  <c r="G52" i="12"/>
  <c r="F52" i="12"/>
  <c r="H82" i="12" l="1"/>
  <c r="G81" i="12"/>
  <c r="F63" i="12"/>
  <c r="F72" i="12"/>
  <c r="J81" i="12"/>
  <c r="J63" i="12"/>
  <c r="J72" i="12"/>
  <c r="M72" i="12"/>
  <c r="F81" i="12"/>
  <c r="H81" i="12"/>
  <c r="H63" i="12"/>
  <c r="H72" i="12"/>
  <c r="L81" i="12"/>
  <c r="I63" i="12"/>
  <c r="L82" i="12"/>
  <c r="G63" i="12"/>
  <c r="G72" i="12"/>
  <c r="K81" i="12"/>
  <c r="K63" i="12"/>
  <c r="G82" i="12"/>
  <c r="J82" i="12"/>
  <c r="M63" i="12"/>
  <c r="F82" i="12"/>
  <c r="K82" i="12"/>
  <c r="K72" i="12"/>
  <c r="I82" i="12"/>
  <c r="I72" i="12"/>
  <c r="M82" i="12"/>
  <c r="M81" i="12"/>
  <c r="G59" i="12"/>
  <c r="I59" i="12"/>
  <c r="K59" i="12"/>
  <c r="M59" i="12"/>
  <c r="F59" i="12"/>
  <c r="H59" i="12"/>
  <c r="J59" i="12"/>
  <c r="L59" i="12"/>
  <c r="I30" i="1"/>
  <c r="L29" i="1" l="1"/>
  <c r="M29" i="1" s="1"/>
  <c r="K29" i="1"/>
  <c r="J29" i="1"/>
  <c r="G30" i="1"/>
  <c r="N29" i="1" l="1"/>
  <c r="AH276" i="25" a="1"/>
  <c r="AH276" i="25" s="1"/>
  <c r="AI276" i="25" s="1"/>
  <c r="AH277" i="25" a="1"/>
  <c r="AH277" i="25" s="1"/>
  <c r="AI277" i="25" s="1"/>
  <c r="AH278" i="25" a="1"/>
  <c r="AH278" i="25" s="1"/>
  <c r="AI278" i="25" s="1"/>
  <c r="AK277" i="25" l="1"/>
  <c r="AL277" i="25"/>
  <c r="AM277" i="25"/>
  <c r="AN277" i="25"/>
  <c r="AO277" i="25"/>
  <c r="AP277" i="25"/>
  <c r="AQ277" i="25"/>
  <c r="AR277" i="25"/>
  <c r="AS277" i="25"/>
  <c r="AT277" i="25"/>
  <c r="AU277" i="25"/>
  <c r="AV277" i="25"/>
  <c r="AW277" i="25"/>
  <c r="AX277" i="25"/>
  <c r="AY277" i="25"/>
  <c r="AZ277" i="25"/>
  <c r="BA277" i="25"/>
  <c r="BB277" i="25"/>
  <c r="BC277" i="25"/>
  <c r="BD277" i="25"/>
  <c r="BE277" i="25"/>
  <c r="BF277" i="25"/>
  <c r="BG277" i="25"/>
  <c r="BH277" i="25"/>
  <c r="BI277" i="25"/>
  <c r="AK278" i="25"/>
  <c r="AL278" i="25"/>
  <c r="AM278" i="25"/>
  <c r="AN278" i="25"/>
  <c r="AO278" i="25"/>
  <c r="AP278" i="25"/>
  <c r="AQ278" i="25"/>
  <c r="AR278" i="25"/>
  <c r="AS278" i="25"/>
  <c r="AT278" i="25"/>
  <c r="AU278" i="25"/>
  <c r="AV278" i="25"/>
  <c r="AW278" i="25"/>
  <c r="AX278" i="25"/>
  <c r="AY278" i="25"/>
  <c r="AZ278" i="25"/>
  <c r="BA278" i="25"/>
  <c r="BB278" i="25"/>
  <c r="BC278" i="25"/>
  <c r="BD278" i="25"/>
  <c r="BE278" i="25"/>
  <c r="BF278" i="25"/>
  <c r="BG278" i="25"/>
  <c r="BH278" i="25"/>
  <c r="BI278" i="25"/>
  <c r="AK276" i="24" l="1"/>
  <c r="AL276" i="24"/>
  <c r="AM276" i="24"/>
  <c r="AN276" i="24"/>
  <c r="AO276" i="24"/>
  <c r="AP276" i="24"/>
  <c r="AQ276" i="24"/>
  <c r="AR276" i="24"/>
  <c r="AS276" i="24"/>
  <c r="AT276" i="24"/>
  <c r="AU276" i="24"/>
  <c r="AV276" i="24"/>
  <c r="AW276" i="24"/>
  <c r="AX276" i="24"/>
  <c r="AY276" i="24"/>
  <c r="AZ276" i="24"/>
  <c r="BA276" i="24"/>
  <c r="BB276" i="24"/>
  <c r="BC276" i="24"/>
  <c r="BD276" i="24"/>
  <c r="BE276" i="24"/>
  <c r="BF276" i="24"/>
  <c r="BG276" i="24"/>
  <c r="BH276" i="24"/>
  <c r="BI276" i="24"/>
  <c r="AK277" i="24"/>
  <c r="AL277" i="24"/>
  <c r="AM277" i="24"/>
  <c r="AN277" i="24"/>
  <c r="AO277" i="24"/>
  <c r="AP277" i="24"/>
  <c r="AQ277" i="24"/>
  <c r="AR277" i="24"/>
  <c r="AS277" i="24"/>
  <c r="AT277" i="24"/>
  <c r="AU277" i="24"/>
  <c r="AV277" i="24"/>
  <c r="AW277" i="24"/>
  <c r="AX277" i="24"/>
  <c r="AY277" i="24"/>
  <c r="AZ277" i="24"/>
  <c r="BA277" i="24"/>
  <c r="BB277" i="24"/>
  <c r="BC277" i="24"/>
  <c r="BD277" i="24"/>
  <c r="BE277" i="24"/>
  <c r="BF277" i="24"/>
  <c r="BG277" i="24"/>
  <c r="BH277" i="24"/>
  <c r="BI277" i="24"/>
  <c r="AK278" i="24"/>
  <c r="AL278" i="24"/>
  <c r="AM278" i="24"/>
  <c r="AN278" i="24"/>
  <c r="AO278" i="24"/>
  <c r="AP278" i="24"/>
  <c r="AQ278" i="24"/>
  <c r="AR278" i="24"/>
  <c r="AS278" i="24"/>
  <c r="AT278" i="24"/>
  <c r="AU278" i="24"/>
  <c r="AV278" i="24"/>
  <c r="AW278" i="24"/>
  <c r="AX278" i="24"/>
  <c r="AY278" i="24"/>
  <c r="AZ278" i="24"/>
  <c r="BA278" i="24"/>
  <c r="BB278" i="24"/>
  <c r="BC278" i="24"/>
  <c r="BD278" i="24"/>
  <c r="BE278" i="24"/>
  <c r="BF278" i="24"/>
  <c r="BG278" i="24"/>
  <c r="BH278" i="24"/>
  <c r="BI278" i="24"/>
  <c r="AH276" i="24" a="1"/>
  <c r="AH276" i="24" s="1"/>
  <c r="AI276" i="24" s="1"/>
  <c r="AH277" i="24" a="1"/>
  <c r="AH277" i="24" s="1"/>
  <c r="AI277" i="24" s="1"/>
  <c r="AH278" i="24" a="1"/>
  <c r="AH278" i="24" s="1"/>
  <c r="AI278" i="24" s="1"/>
  <c r="AK274" i="25" l="1"/>
  <c r="AL274" i="25"/>
  <c r="AM274" i="25"/>
  <c r="AN274" i="25"/>
  <c r="AO274" i="25"/>
  <c r="AP274" i="25"/>
  <c r="AQ274" i="25"/>
  <c r="AR274" i="25"/>
  <c r="AS274" i="25"/>
  <c r="AT274" i="25"/>
  <c r="AU274" i="25"/>
  <c r="AV274" i="25"/>
  <c r="AW274" i="25"/>
  <c r="AX274" i="25"/>
  <c r="AY274" i="25"/>
  <c r="AZ274" i="25"/>
  <c r="BA274" i="25"/>
  <c r="BB274" i="25"/>
  <c r="BC274" i="25"/>
  <c r="BD274" i="25"/>
  <c r="BE274" i="25"/>
  <c r="BF274" i="25"/>
  <c r="BG274" i="25"/>
  <c r="BH274" i="25"/>
  <c r="BI274" i="25"/>
  <c r="AK275" i="25"/>
  <c r="AL275" i="25"/>
  <c r="AM275" i="25"/>
  <c r="AN275" i="25"/>
  <c r="AO275" i="25"/>
  <c r="AP275" i="25"/>
  <c r="AQ275" i="25"/>
  <c r="AR275" i="25"/>
  <c r="AS275" i="25"/>
  <c r="AT275" i="25"/>
  <c r="AU275" i="25"/>
  <c r="AV275" i="25"/>
  <c r="AW275" i="25"/>
  <c r="AX275" i="25"/>
  <c r="AY275" i="25"/>
  <c r="AZ275" i="25"/>
  <c r="BA275" i="25"/>
  <c r="BB275" i="25"/>
  <c r="BC275" i="25"/>
  <c r="BD275" i="25"/>
  <c r="BE275" i="25"/>
  <c r="BF275" i="25"/>
  <c r="BG275" i="25"/>
  <c r="BH275" i="25"/>
  <c r="BI275" i="25"/>
  <c r="AK276" i="25"/>
  <c r="AL276" i="25"/>
  <c r="AM276" i="25"/>
  <c r="AN276" i="25"/>
  <c r="AO276" i="25"/>
  <c r="AP276" i="25"/>
  <c r="AQ276" i="25"/>
  <c r="AR276" i="25"/>
  <c r="AS276" i="25"/>
  <c r="AT276" i="25"/>
  <c r="AU276" i="25"/>
  <c r="AV276" i="25"/>
  <c r="AW276" i="25"/>
  <c r="AX276" i="25"/>
  <c r="AY276" i="25"/>
  <c r="AZ276" i="25"/>
  <c r="BA276" i="25"/>
  <c r="BB276" i="25"/>
  <c r="BC276" i="25"/>
  <c r="BD276" i="25"/>
  <c r="BE276" i="25"/>
  <c r="BF276" i="25"/>
  <c r="BG276" i="25"/>
  <c r="BH276" i="25"/>
  <c r="BI276" i="25"/>
  <c r="AK255" i="25"/>
  <c r="AL255" i="25"/>
  <c r="AM255" i="25"/>
  <c r="AN255" i="25"/>
  <c r="AO255" i="25"/>
  <c r="AP255" i="25"/>
  <c r="AQ255" i="25"/>
  <c r="AR255" i="25"/>
  <c r="AS255" i="25"/>
  <c r="AT255" i="25"/>
  <c r="AU255" i="25"/>
  <c r="AV255" i="25"/>
  <c r="AW255" i="25"/>
  <c r="AX255" i="25"/>
  <c r="AY255" i="25"/>
  <c r="AZ255" i="25"/>
  <c r="BA255" i="25"/>
  <c r="BB255" i="25"/>
  <c r="BC255" i="25"/>
  <c r="BD255" i="25"/>
  <c r="BE255" i="25"/>
  <c r="BF255" i="25"/>
  <c r="BG255" i="25"/>
  <c r="BH255" i="25"/>
  <c r="BI255" i="25"/>
  <c r="AK256" i="25"/>
  <c r="AL256" i="25"/>
  <c r="AM256" i="25"/>
  <c r="AN256" i="25"/>
  <c r="AO256" i="25"/>
  <c r="AP256" i="25"/>
  <c r="AQ256" i="25"/>
  <c r="AR256" i="25"/>
  <c r="AS256" i="25"/>
  <c r="AT256" i="25"/>
  <c r="AU256" i="25"/>
  <c r="AV256" i="25"/>
  <c r="AW256" i="25"/>
  <c r="AX256" i="25"/>
  <c r="AY256" i="25"/>
  <c r="AZ256" i="25"/>
  <c r="BA256" i="25"/>
  <c r="BB256" i="25"/>
  <c r="BC256" i="25"/>
  <c r="BD256" i="25"/>
  <c r="BE256" i="25"/>
  <c r="BF256" i="25"/>
  <c r="BG256" i="25"/>
  <c r="BH256" i="25"/>
  <c r="BI256" i="25"/>
  <c r="AK257" i="25"/>
  <c r="AL257" i="25"/>
  <c r="AM257" i="25"/>
  <c r="AN257" i="25"/>
  <c r="AO257" i="25"/>
  <c r="AP257" i="25"/>
  <c r="AQ257" i="25"/>
  <c r="AR257" i="25"/>
  <c r="AS257" i="25"/>
  <c r="AT257" i="25"/>
  <c r="AU257" i="25"/>
  <c r="AV257" i="25"/>
  <c r="AW257" i="25"/>
  <c r="AX257" i="25"/>
  <c r="AY257" i="25"/>
  <c r="AZ257" i="25"/>
  <c r="BA257" i="25"/>
  <c r="BB257" i="25"/>
  <c r="BC257" i="25"/>
  <c r="BD257" i="25"/>
  <c r="BE257" i="25"/>
  <c r="BF257" i="25"/>
  <c r="BG257" i="25"/>
  <c r="BH257" i="25"/>
  <c r="BI257" i="25"/>
  <c r="AK258" i="25"/>
  <c r="AL258" i="25"/>
  <c r="AM258" i="25"/>
  <c r="AN258" i="25"/>
  <c r="AO258" i="25"/>
  <c r="AP258" i="25"/>
  <c r="AQ258" i="25"/>
  <c r="AR258" i="25"/>
  <c r="AS258" i="25"/>
  <c r="AT258" i="25"/>
  <c r="AU258" i="25"/>
  <c r="AV258" i="25"/>
  <c r="AW258" i="25"/>
  <c r="AX258" i="25"/>
  <c r="AY258" i="25"/>
  <c r="AZ258" i="25"/>
  <c r="BA258" i="25"/>
  <c r="BB258" i="25"/>
  <c r="BC258" i="25"/>
  <c r="BD258" i="25"/>
  <c r="BE258" i="25"/>
  <c r="BF258" i="25"/>
  <c r="BG258" i="25"/>
  <c r="BH258" i="25"/>
  <c r="BI258" i="25"/>
  <c r="AK259" i="25"/>
  <c r="AL259" i="25"/>
  <c r="AM259" i="25"/>
  <c r="AN259" i="25"/>
  <c r="AO259" i="25"/>
  <c r="AP259" i="25"/>
  <c r="AQ259" i="25"/>
  <c r="AR259" i="25"/>
  <c r="AS259" i="25"/>
  <c r="AT259" i="25"/>
  <c r="AU259" i="25"/>
  <c r="AV259" i="25"/>
  <c r="AW259" i="25"/>
  <c r="AX259" i="25"/>
  <c r="AY259" i="25"/>
  <c r="AZ259" i="25"/>
  <c r="BA259" i="25"/>
  <c r="BB259" i="25"/>
  <c r="BC259" i="25"/>
  <c r="BD259" i="25"/>
  <c r="BE259" i="25"/>
  <c r="BF259" i="25"/>
  <c r="BG259" i="25"/>
  <c r="BH259" i="25"/>
  <c r="BI259" i="25"/>
  <c r="AK260" i="25"/>
  <c r="AL260" i="25"/>
  <c r="AM260" i="25"/>
  <c r="AN260" i="25"/>
  <c r="AO260" i="25"/>
  <c r="AP260" i="25"/>
  <c r="AQ260" i="25"/>
  <c r="AR260" i="25"/>
  <c r="AS260" i="25"/>
  <c r="AT260" i="25"/>
  <c r="AU260" i="25"/>
  <c r="AV260" i="25"/>
  <c r="AW260" i="25"/>
  <c r="AX260" i="25"/>
  <c r="AY260" i="25"/>
  <c r="AZ260" i="25"/>
  <c r="BA260" i="25"/>
  <c r="BB260" i="25"/>
  <c r="BC260" i="25"/>
  <c r="BD260" i="25"/>
  <c r="BE260" i="25"/>
  <c r="BF260" i="25"/>
  <c r="BG260" i="25"/>
  <c r="BH260" i="25"/>
  <c r="BI260" i="25"/>
  <c r="AK261" i="25"/>
  <c r="AL261" i="25"/>
  <c r="AM261" i="25"/>
  <c r="AN261" i="25"/>
  <c r="AO261" i="25"/>
  <c r="AP261" i="25"/>
  <c r="AQ261" i="25"/>
  <c r="AR261" i="25"/>
  <c r="AS261" i="25"/>
  <c r="AT261" i="25"/>
  <c r="AU261" i="25"/>
  <c r="AV261" i="25"/>
  <c r="AW261" i="25"/>
  <c r="AX261" i="25"/>
  <c r="AY261" i="25"/>
  <c r="AZ261" i="25"/>
  <c r="BA261" i="25"/>
  <c r="BB261" i="25"/>
  <c r="BC261" i="25"/>
  <c r="BD261" i="25"/>
  <c r="BE261" i="25"/>
  <c r="BF261" i="25"/>
  <c r="BG261" i="25"/>
  <c r="BH261" i="25"/>
  <c r="BI261" i="25"/>
  <c r="AK262" i="25"/>
  <c r="AL262" i="25"/>
  <c r="AM262" i="25"/>
  <c r="AN262" i="25"/>
  <c r="AO262" i="25"/>
  <c r="AP262" i="25"/>
  <c r="AQ262" i="25"/>
  <c r="AR262" i="25"/>
  <c r="AS262" i="25"/>
  <c r="AT262" i="25"/>
  <c r="AU262" i="25"/>
  <c r="AV262" i="25"/>
  <c r="AW262" i="25"/>
  <c r="AX262" i="25"/>
  <c r="AY262" i="25"/>
  <c r="AZ262" i="25"/>
  <c r="BA262" i="25"/>
  <c r="BB262" i="25"/>
  <c r="BC262" i="25"/>
  <c r="BD262" i="25"/>
  <c r="BE262" i="25"/>
  <c r="BF262" i="25"/>
  <c r="BG262" i="25"/>
  <c r="BH262" i="25"/>
  <c r="BI262" i="25"/>
  <c r="AK263" i="25"/>
  <c r="AL263" i="25"/>
  <c r="AM263" i="25"/>
  <c r="AN263" i="25"/>
  <c r="AO263" i="25"/>
  <c r="AP263" i="25"/>
  <c r="AQ263" i="25"/>
  <c r="AR263" i="25"/>
  <c r="AS263" i="25"/>
  <c r="AT263" i="25"/>
  <c r="AU263" i="25"/>
  <c r="AV263" i="25"/>
  <c r="AW263" i="25"/>
  <c r="AX263" i="25"/>
  <c r="AY263" i="25"/>
  <c r="AZ263" i="25"/>
  <c r="BA263" i="25"/>
  <c r="BB263" i="25"/>
  <c r="BC263" i="25"/>
  <c r="BD263" i="25"/>
  <c r="BE263" i="25"/>
  <c r="BF263" i="25"/>
  <c r="BG263" i="25"/>
  <c r="BH263" i="25"/>
  <c r="BI263" i="25"/>
  <c r="AK264" i="25"/>
  <c r="AL264" i="25"/>
  <c r="AM264" i="25"/>
  <c r="AN264" i="25"/>
  <c r="AO264" i="25"/>
  <c r="AP264" i="25"/>
  <c r="AQ264" i="25"/>
  <c r="AR264" i="25"/>
  <c r="AS264" i="25"/>
  <c r="AT264" i="25"/>
  <c r="AU264" i="25"/>
  <c r="AV264" i="25"/>
  <c r="AW264" i="25"/>
  <c r="AX264" i="25"/>
  <c r="AY264" i="25"/>
  <c r="AZ264" i="25"/>
  <c r="BA264" i="25"/>
  <c r="BB264" i="25"/>
  <c r="BC264" i="25"/>
  <c r="BD264" i="25"/>
  <c r="BE264" i="25"/>
  <c r="BF264" i="25"/>
  <c r="BG264" i="25"/>
  <c r="BH264" i="25"/>
  <c r="BI264" i="25"/>
  <c r="AK265" i="25"/>
  <c r="AL265" i="25"/>
  <c r="AM265" i="25"/>
  <c r="AN265" i="25"/>
  <c r="AO265" i="25"/>
  <c r="AP265" i="25"/>
  <c r="AQ265" i="25"/>
  <c r="AR265" i="25"/>
  <c r="AS265" i="25"/>
  <c r="AT265" i="25"/>
  <c r="AU265" i="25"/>
  <c r="AV265" i="25"/>
  <c r="AW265" i="25"/>
  <c r="AX265" i="25"/>
  <c r="AY265" i="25"/>
  <c r="AZ265" i="25"/>
  <c r="BA265" i="25"/>
  <c r="BB265" i="25"/>
  <c r="BC265" i="25"/>
  <c r="BD265" i="25"/>
  <c r="BE265" i="25"/>
  <c r="BF265" i="25"/>
  <c r="BG265" i="25"/>
  <c r="BH265" i="25"/>
  <c r="BI265" i="25"/>
  <c r="AK266" i="25"/>
  <c r="AL266" i="25"/>
  <c r="AM266" i="25"/>
  <c r="AN266" i="25"/>
  <c r="AO266" i="25"/>
  <c r="AP266" i="25"/>
  <c r="AQ266" i="25"/>
  <c r="AR266" i="25"/>
  <c r="AS266" i="25"/>
  <c r="AT266" i="25"/>
  <c r="AU266" i="25"/>
  <c r="AV266" i="25"/>
  <c r="AW266" i="25"/>
  <c r="AX266" i="25"/>
  <c r="AY266" i="25"/>
  <c r="AZ266" i="25"/>
  <c r="BA266" i="25"/>
  <c r="BB266" i="25"/>
  <c r="BC266" i="25"/>
  <c r="BD266" i="25"/>
  <c r="BE266" i="25"/>
  <c r="BF266" i="25"/>
  <c r="BG266" i="25"/>
  <c r="BH266" i="25"/>
  <c r="BI266" i="25"/>
  <c r="AK267" i="25"/>
  <c r="AL267" i="25"/>
  <c r="AM267" i="25"/>
  <c r="AN267" i="25"/>
  <c r="AO267" i="25"/>
  <c r="AP267" i="25"/>
  <c r="AQ267" i="25"/>
  <c r="AR267" i="25"/>
  <c r="AS267" i="25"/>
  <c r="AT267" i="25"/>
  <c r="AU267" i="25"/>
  <c r="AV267" i="25"/>
  <c r="AW267" i="25"/>
  <c r="AX267" i="25"/>
  <c r="AY267" i="25"/>
  <c r="AZ267" i="25"/>
  <c r="BA267" i="25"/>
  <c r="BB267" i="25"/>
  <c r="BC267" i="25"/>
  <c r="BD267" i="25"/>
  <c r="BE267" i="25"/>
  <c r="BF267" i="25"/>
  <c r="BG267" i="25"/>
  <c r="BH267" i="25"/>
  <c r="BI267" i="25"/>
  <c r="AK268" i="25"/>
  <c r="AL268" i="25"/>
  <c r="AM268" i="25"/>
  <c r="AN268" i="25"/>
  <c r="AO268" i="25"/>
  <c r="AP268" i="25"/>
  <c r="AQ268" i="25"/>
  <c r="AR268" i="25"/>
  <c r="AS268" i="25"/>
  <c r="AT268" i="25"/>
  <c r="AU268" i="25"/>
  <c r="AV268" i="25"/>
  <c r="AW268" i="25"/>
  <c r="AX268" i="25"/>
  <c r="AY268" i="25"/>
  <c r="AZ268" i="25"/>
  <c r="BA268" i="25"/>
  <c r="BB268" i="25"/>
  <c r="BC268" i="25"/>
  <c r="BD268" i="25"/>
  <c r="BE268" i="25"/>
  <c r="BF268" i="25"/>
  <c r="BG268" i="25"/>
  <c r="BH268" i="25"/>
  <c r="BI268" i="25"/>
  <c r="AK269" i="25"/>
  <c r="AL269" i="25"/>
  <c r="AM269" i="25"/>
  <c r="AN269" i="25"/>
  <c r="AO269" i="25"/>
  <c r="AP269" i="25"/>
  <c r="AQ269" i="25"/>
  <c r="AR269" i="25"/>
  <c r="AS269" i="25"/>
  <c r="AT269" i="25"/>
  <c r="AU269" i="25"/>
  <c r="AV269" i="25"/>
  <c r="AW269" i="25"/>
  <c r="AX269" i="25"/>
  <c r="AY269" i="25"/>
  <c r="AZ269" i="25"/>
  <c r="BA269" i="25"/>
  <c r="BB269" i="25"/>
  <c r="BC269" i="25"/>
  <c r="BD269" i="25"/>
  <c r="BE269" i="25"/>
  <c r="BF269" i="25"/>
  <c r="BG269" i="25"/>
  <c r="BH269" i="25"/>
  <c r="BI269" i="25"/>
  <c r="AK270" i="25"/>
  <c r="AL270" i="25"/>
  <c r="AM270" i="25"/>
  <c r="AN270" i="25"/>
  <c r="AO270" i="25"/>
  <c r="AP270" i="25"/>
  <c r="AQ270" i="25"/>
  <c r="AR270" i="25"/>
  <c r="AS270" i="25"/>
  <c r="AT270" i="25"/>
  <c r="AU270" i="25"/>
  <c r="AV270" i="25"/>
  <c r="AW270" i="25"/>
  <c r="AX270" i="25"/>
  <c r="AY270" i="25"/>
  <c r="AZ270" i="25"/>
  <c r="BA270" i="25"/>
  <c r="BB270" i="25"/>
  <c r="BC270" i="25"/>
  <c r="BD270" i="25"/>
  <c r="BE270" i="25"/>
  <c r="BF270" i="25"/>
  <c r="BG270" i="25"/>
  <c r="BH270" i="25"/>
  <c r="BI270" i="25"/>
  <c r="AK271" i="25"/>
  <c r="AL271" i="25"/>
  <c r="AM271" i="25"/>
  <c r="AN271" i="25"/>
  <c r="AO271" i="25"/>
  <c r="AP271" i="25"/>
  <c r="AQ271" i="25"/>
  <c r="AR271" i="25"/>
  <c r="AS271" i="25"/>
  <c r="AT271" i="25"/>
  <c r="AU271" i="25"/>
  <c r="AV271" i="25"/>
  <c r="AW271" i="25"/>
  <c r="AX271" i="25"/>
  <c r="AY271" i="25"/>
  <c r="AZ271" i="25"/>
  <c r="BA271" i="25"/>
  <c r="BB271" i="25"/>
  <c r="BC271" i="25"/>
  <c r="BD271" i="25"/>
  <c r="BE271" i="25"/>
  <c r="BF271" i="25"/>
  <c r="BG271" i="25"/>
  <c r="BH271" i="25"/>
  <c r="BI271" i="25"/>
  <c r="AK272" i="25"/>
  <c r="AL272" i="25"/>
  <c r="AM272" i="25"/>
  <c r="AN272" i="25"/>
  <c r="AO272" i="25"/>
  <c r="AP272" i="25"/>
  <c r="AQ272" i="25"/>
  <c r="AR272" i="25"/>
  <c r="AS272" i="25"/>
  <c r="AT272" i="25"/>
  <c r="AU272" i="25"/>
  <c r="AV272" i="25"/>
  <c r="AW272" i="25"/>
  <c r="AX272" i="25"/>
  <c r="AY272" i="25"/>
  <c r="AZ272" i="25"/>
  <c r="BA272" i="25"/>
  <c r="BB272" i="25"/>
  <c r="BC272" i="25"/>
  <c r="BD272" i="25"/>
  <c r="BE272" i="25"/>
  <c r="BF272" i="25"/>
  <c r="BG272" i="25"/>
  <c r="BH272" i="25"/>
  <c r="BI272" i="25"/>
  <c r="AK273" i="25"/>
  <c r="AL273" i="25"/>
  <c r="AM273" i="25"/>
  <c r="AN273" i="25"/>
  <c r="AO273" i="25"/>
  <c r="AP273" i="25"/>
  <c r="AQ273" i="25"/>
  <c r="AR273" i="25"/>
  <c r="AS273" i="25"/>
  <c r="AT273" i="25"/>
  <c r="AU273" i="25"/>
  <c r="AV273" i="25"/>
  <c r="AW273" i="25"/>
  <c r="AX273" i="25"/>
  <c r="AY273" i="25"/>
  <c r="AZ273" i="25"/>
  <c r="BA273" i="25"/>
  <c r="BB273" i="25"/>
  <c r="BC273" i="25"/>
  <c r="BD273" i="25"/>
  <c r="BE273" i="25"/>
  <c r="BF273" i="25"/>
  <c r="BG273" i="25"/>
  <c r="BH273" i="25"/>
  <c r="BI273" i="25"/>
  <c r="AH253" i="25" a="1"/>
  <c r="AH253" i="25" s="1"/>
  <c r="AI253" i="25" s="1"/>
  <c r="AH254" i="25" a="1"/>
  <c r="AH254" i="25" s="1"/>
  <c r="AI254" i="25" s="1"/>
  <c r="AH255" i="25" a="1"/>
  <c r="AH255" i="25" s="1"/>
  <c r="AI255" i="25" s="1"/>
  <c r="AH256" i="25" a="1"/>
  <c r="AH256" i="25" s="1"/>
  <c r="AI256" i="25" s="1"/>
  <c r="AH257" i="25" a="1"/>
  <c r="AH257" i="25" s="1"/>
  <c r="AI257" i="25" s="1"/>
  <c r="AH258" i="25" a="1"/>
  <c r="AH258" i="25" s="1"/>
  <c r="AI258" i="25" s="1"/>
  <c r="AH259" i="25" a="1"/>
  <c r="AH259" i="25" s="1"/>
  <c r="AI259" i="25" s="1"/>
  <c r="AH260" i="25" a="1"/>
  <c r="AH260" i="25" s="1"/>
  <c r="AI260" i="25" s="1"/>
  <c r="AH261" i="25" a="1"/>
  <c r="AH261" i="25" s="1"/>
  <c r="AI261" i="25" s="1"/>
  <c r="AH262" i="25" a="1"/>
  <c r="AH262" i="25" s="1"/>
  <c r="AI262" i="25" s="1"/>
  <c r="AH263" i="25" a="1"/>
  <c r="AH263" i="25" s="1"/>
  <c r="AI263" i="25" s="1"/>
  <c r="AH264" i="25" a="1"/>
  <c r="AH264" i="25" s="1"/>
  <c r="AI264" i="25" s="1"/>
  <c r="AH265" i="25" a="1"/>
  <c r="AH265" i="25" s="1"/>
  <c r="AI265" i="25" s="1"/>
  <c r="AH266" i="25" a="1"/>
  <c r="AH266" i="25" s="1"/>
  <c r="AI266" i="25" s="1"/>
  <c r="AH267" i="25" a="1"/>
  <c r="AH267" i="25" s="1"/>
  <c r="AI267" i="25" s="1"/>
  <c r="AH268" i="25" a="1"/>
  <c r="AH268" i="25" s="1"/>
  <c r="AI268" i="25" s="1"/>
  <c r="AH269" i="25" a="1"/>
  <c r="AH269" i="25" s="1"/>
  <c r="AI269" i="25" s="1"/>
  <c r="AH270" i="25" a="1"/>
  <c r="AH270" i="25" s="1"/>
  <c r="AI270" i="25" s="1"/>
  <c r="AH271" i="25" a="1"/>
  <c r="AH271" i="25" s="1"/>
  <c r="AI271" i="25" s="1"/>
  <c r="AH272" i="25" a="1"/>
  <c r="AH272" i="25" s="1"/>
  <c r="AI272" i="25" s="1"/>
  <c r="AH273" i="25" a="1"/>
  <c r="AH273" i="25" s="1"/>
  <c r="AI273" i="25" s="1"/>
  <c r="AH274" i="25" a="1"/>
  <c r="AH274" i="25" s="1"/>
  <c r="AI274" i="25" s="1"/>
  <c r="AH275" i="25" a="1"/>
  <c r="AH275" i="25" s="1"/>
  <c r="AI275" i="25" s="1"/>
  <c r="AK253" i="24" l="1"/>
  <c r="AL253" i="24"/>
  <c r="AM253" i="24"/>
  <c r="AN253" i="24"/>
  <c r="AO253" i="24"/>
  <c r="AP253" i="24"/>
  <c r="AQ253" i="24"/>
  <c r="AR253" i="24"/>
  <c r="AS253" i="24"/>
  <c r="AT253" i="24"/>
  <c r="AU253" i="24"/>
  <c r="AV253" i="24"/>
  <c r="AW253" i="24"/>
  <c r="AX253" i="24"/>
  <c r="AY253" i="24"/>
  <c r="AZ253" i="24"/>
  <c r="BA253" i="24"/>
  <c r="BB253" i="24"/>
  <c r="BC253" i="24"/>
  <c r="BD253" i="24"/>
  <c r="BE253" i="24"/>
  <c r="BF253" i="24"/>
  <c r="BG253" i="24"/>
  <c r="BH253" i="24"/>
  <c r="BI253" i="24"/>
  <c r="AK254" i="24"/>
  <c r="AL254" i="24"/>
  <c r="AM254" i="24"/>
  <c r="AN254" i="24"/>
  <c r="AO254" i="24"/>
  <c r="AP254" i="24"/>
  <c r="AQ254" i="24"/>
  <c r="AR254" i="24"/>
  <c r="AS254" i="24"/>
  <c r="AT254" i="24"/>
  <c r="AU254" i="24"/>
  <c r="AV254" i="24"/>
  <c r="AW254" i="24"/>
  <c r="AX254" i="24"/>
  <c r="AY254" i="24"/>
  <c r="AZ254" i="24"/>
  <c r="BA254" i="24"/>
  <c r="BB254" i="24"/>
  <c r="BC254" i="24"/>
  <c r="BD254" i="24"/>
  <c r="BE254" i="24"/>
  <c r="BF254" i="24"/>
  <c r="BG254" i="24"/>
  <c r="BH254" i="24"/>
  <c r="BI254" i="24"/>
  <c r="AK255" i="24"/>
  <c r="AL255" i="24"/>
  <c r="AM255" i="24"/>
  <c r="AN255" i="24"/>
  <c r="AO255" i="24"/>
  <c r="AP255" i="24"/>
  <c r="AQ255" i="24"/>
  <c r="AR255" i="24"/>
  <c r="AS255" i="24"/>
  <c r="AT255" i="24"/>
  <c r="AU255" i="24"/>
  <c r="AV255" i="24"/>
  <c r="AW255" i="24"/>
  <c r="AX255" i="24"/>
  <c r="AY255" i="24"/>
  <c r="AZ255" i="24"/>
  <c r="BA255" i="24"/>
  <c r="BB255" i="24"/>
  <c r="BC255" i="24"/>
  <c r="BD255" i="24"/>
  <c r="BE255" i="24"/>
  <c r="BF255" i="24"/>
  <c r="BG255" i="24"/>
  <c r="BH255" i="24"/>
  <c r="BI255" i="24"/>
  <c r="AK256" i="24"/>
  <c r="AL256" i="24"/>
  <c r="AM256" i="24"/>
  <c r="AN256" i="24"/>
  <c r="AO256" i="24"/>
  <c r="AP256" i="24"/>
  <c r="AQ256" i="24"/>
  <c r="AR256" i="24"/>
  <c r="AS256" i="24"/>
  <c r="AT256" i="24"/>
  <c r="AU256" i="24"/>
  <c r="AV256" i="24"/>
  <c r="AW256" i="24"/>
  <c r="AX256" i="24"/>
  <c r="AY256" i="24"/>
  <c r="AZ256" i="24"/>
  <c r="BA256" i="24"/>
  <c r="BB256" i="24"/>
  <c r="BC256" i="24"/>
  <c r="BD256" i="24"/>
  <c r="BE256" i="24"/>
  <c r="BF256" i="24"/>
  <c r="BG256" i="24"/>
  <c r="BH256" i="24"/>
  <c r="BI256" i="24"/>
  <c r="AK257" i="24"/>
  <c r="AL257" i="24"/>
  <c r="AM257" i="24"/>
  <c r="AN257" i="24"/>
  <c r="AO257" i="24"/>
  <c r="AP257" i="24"/>
  <c r="AQ257" i="24"/>
  <c r="AR257" i="24"/>
  <c r="AS257" i="24"/>
  <c r="AT257" i="24"/>
  <c r="AU257" i="24"/>
  <c r="AV257" i="24"/>
  <c r="AW257" i="24"/>
  <c r="AX257" i="24"/>
  <c r="AY257" i="24"/>
  <c r="AZ257" i="24"/>
  <c r="BA257" i="24"/>
  <c r="BB257" i="24"/>
  <c r="BC257" i="24"/>
  <c r="BD257" i="24"/>
  <c r="BE257" i="24"/>
  <c r="BF257" i="24"/>
  <c r="BG257" i="24"/>
  <c r="BH257" i="24"/>
  <c r="BI257" i="24"/>
  <c r="AK258" i="24"/>
  <c r="AL258" i="24"/>
  <c r="AM258" i="24"/>
  <c r="AN258" i="24"/>
  <c r="AO258" i="24"/>
  <c r="AP258" i="24"/>
  <c r="AQ258" i="24"/>
  <c r="AR258" i="24"/>
  <c r="AS258" i="24"/>
  <c r="AT258" i="24"/>
  <c r="AU258" i="24"/>
  <c r="AV258" i="24"/>
  <c r="AW258" i="24"/>
  <c r="AX258" i="24"/>
  <c r="AY258" i="24"/>
  <c r="AZ258" i="24"/>
  <c r="BA258" i="24"/>
  <c r="BB258" i="24"/>
  <c r="BC258" i="24"/>
  <c r="BD258" i="24"/>
  <c r="BE258" i="24"/>
  <c r="BF258" i="24"/>
  <c r="BG258" i="24"/>
  <c r="BH258" i="24"/>
  <c r="BI258" i="24"/>
  <c r="AK259" i="24"/>
  <c r="AL259" i="24"/>
  <c r="AM259" i="24"/>
  <c r="AN259" i="24"/>
  <c r="AO259" i="24"/>
  <c r="AP259" i="24"/>
  <c r="AQ259" i="24"/>
  <c r="AR259" i="24"/>
  <c r="AS259" i="24"/>
  <c r="AT259" i="24"/>
  <c r="AU259" i="24"/>
  <c r="AV259" i="24"/>
  <c r="AW259" i="24"/>
  <c r="AX259" i="24"/>
  <c r="AY259" i="24"/>
  <c r="AZ259" i="24"/>
  <c r="BA259" i="24"/>
  <c r="BB259" i="24"/>
  <c r="BC259" i="24"/>
  <c r="BD259" i="24"/>
  <c r="BE259" i="24"/>
  <c r="BF259" i="24"/>
  <c r="BG259" i="24"/>
  <c r="BH259" i="24"/>
  <c r="BI259" i="24"/>
  <c r="AK260" i="24"/>
  <c r="AL260" i="24"/>
  <c r="AM260" i="24"/>
  <c r="AN260" i="24"/>
  <c r="AO260" i="24"/>
  <c r="AP260" i="24"/>
  <c r="AQ260" i="24"/>
  <c r="AR260" i="24"/>
  <c r="AS260" i="24"/>
  <c r="AT260" i="24"/>
  <c r="AU260" i="24"/>
  <c r="AV260" i="24"/>
  <c r="AW260" i="24"/>
  <c r="AX260" i="24"/>
  <c r="AY260" i="24"/>
  <c r="AZ260" i="24"/>
  <c r="BA260" i="24"/>
  <c r="BB260" i="24"/>
  <c r="BC260" i="24"/>
  <c r="BD260" i="24"/>
  <c r="BE260" i="24"/>
  <c r="BF260" i="24"/>
  <c r="BG260" i="24"/>
  <c r="BH260" i="24"/>
  <c r="BI260" i="24"/>
  <c r="AK261" i="24"/>
  <c r="AL261" i="24"/>
  <c r="AM261" i="24"/>
  <c r="AN261" i="24"/>
  <c r="AO261" i="24"/>
  <c r="AP261" i="24"/>
  <c r="AQ261" i="24"/>
  <c r="AR261" i="24"/>
  <c r="AS261" i="24"/>
  <c r="AT261" i="24"/>
  <c r="AU261" i="24"/>
  <c r="AV261" i="24"/>
  <c r="AW261" i="24"/>
  <c r="AX261" i="24"/>
  <c r="AY261" i="24"/>
  <c r="AZ261" i="24"/>
  <c r="BA261" i="24"/>
  <c r="BB261" i="24"/>
  <c r="BC261" i="24"/>
  <c r="BD261" i="24"/>
  <c r="BE261" i="24"/>
  <c r="BF261" i="24"/>
  <c r="BG261" i="24"/>
  <c r="BH261" i="24"/>
  <c r="BI261" i="24"/>
  <c r="AK262" i="24"/>
  <c r="AL262" i="24"/>
  <c r="AM262" i="24"/>
  <c r="AN262" i="24"/>
  <c r="AO262" i="24"/>
  <c r="AP262" i="24"/>
  <c r="AQ262" i="24"/>
  <c r="AR262" i="24"/>
  <c r="AS262" i="24"/>
  <c r="AT262" i="24"/>
  <c r="AU262" i="24"/>
  <c r="AV262" i="24"/>
  <c r="AW262" i="24"/>
  <c r="AX262" i="24"/>
  <c r="AY262" i="24"/>
  <c r="AZ262" i="24"/>
  <c r="BA262" i="24"/>
  <c r="BB262" i="24"/>
  <c r="BC262" i="24"/>
  <c r="BD262" i="24"/>
  <c r="BE262" i="24"/>
  <c r="BF262" i="24"/>
  <c r="BG262" i="24"/>
  <c r="BH262" i="24"/>
  <c r="BI262" i="24"/>
  <c r="AK263" i="24"/>
  <c r="AL263" i="24"/>
  <c r="AM263" i="24"/>
  <c r="AN263" i="24"/>
  <c r="AO263" i="24"/>
  <c r="AP263" i="24"/>
  <c r="AQ263" i="24"/>
  <c r="AR263" i="24"/>
  <c r="AS263" i="24"/>
  <c r="AT263" i="24"/>
  <c r="AU263" i="24"/>
  <c r="AV263" i="24"/>
  <c r="AW263" i="24"/>
  <c r="AX263" i="24"/>
  <c r="AY263" i="24"/>
  <c r="AZ263" i="24"/>
  <c r="BA263" i="24"/>
  <c r="BB263" i="24"/>
  <c r="BC263" i="24"/>
  <c r="BD263" i="24"/>
  <c r="BE263" i="24"/>
  <c r="BF263" i="24"/>
  <c r="BG263" i="24"/>
  <c r="BH263" i="24"/>
  <c r="BI263" i="24"/>
  <c r="AK264" i="24"/>
  <c r="AL264" i="24"/>
  <c r="AM264" i="24"/>
  <c r="AN264" i="24"/>
  <c r="AO264" i="24"/>
  <c r="AP264" i="24"/>
  <c r="AQ264" i="24"/>
  <c r="AR264" i="24"/>
  <c r="AS264" i="24"/>
  <c r="AT264" i="24"/>
  <c r="AU264" i="24"/>
  <c r="AV264" i="24"/>
  <c r="AW264" i="24"/>
  <c r="AX264" i="24"/>
  <c r="AY264" i="24"/>
  <c r="AZ264" i="24"/>
  <c r="BA264" i="24"/>
  <c r="BB264" i="24"/>
  <c r="BC264" i="24"/>
  <c r="BD264" i="24"/>
  <c r="BE264" i="24"/>
  <c r="BF264" i="24"/>
  <c r="BG264" i="24"/>
  <c r="BH264" i="24"/>
  <c r="BI264" i="24"/>
  <c r="AK265" i="24"/>
  <c r="AL265" i="24"/>
  <c r="AM265" i="24"/>
  <c r="AN265" i="24"/>
  <c r="AO265" i="24"/>
  <c r="AP265" i="24"/>
  <c r="AQ265" i="24"/>
  <c r="AR265" i="24"/>
  <c r="AS265" i="24"/>
  <c r="AT265" i="24"/>
  <c r="AU265" i="24"/>
  <c r="AV265" i="24"/>
  <c r="AW265" i="24"/>
  <c r="AX265" i="24"/>
  <c r="AY265" i="24"/>
  <c r="AZ265" i="24"/>
  <c r="BA265" i="24"/>
  <c r="BB265" i="24"/>
  <c r="BC265" i="24"/>
  <c r="BD265" i="24"/>
  <c r="BE265" i="24"/>
  <c r="BF265" i="24"/>
  <c r="BG265" i="24"/>
  <c r="BH265" i="24"/>
  <c r="BI265" i="24"/>
  <c r="AK266" i="24"/>
  <c r="AL266" i="24"/>
  <c r="AM266" i="24"/>
  <c r="AN266" i="24"/>
  <c r="AO266" i="24"/>
  <c r="AP266" i="24"/>
  <c r="AQ266" i="24"/>
  <c r="AR266" i="24"/>
  <c r="AS266" i="24"/>
  <c r="AT266" i="24"/>
  <c r="AU266" i="24"/>
  <c r="AV266" i="24"/>
  <c r="AW266" i="24"/>
  <c r="AX266" i="24"/>
  <c r="AY266" i="24"/>
  <c r="AZ266" i="24"/>
  <c r="BA266" i="24"/>
  <c r="BB266" i="24"/>
  <c r="BC266" i="24"/>
  <c r="BD266" i="24"/>
  <c r="BE266" i="24"/>
  <c r="BF266" i="24"/>
  <c r="BG266" i="24"/>
  <c r="BH266" i="24"/>
  <c r="BI266" i="24"/>
  <c r="AK267" i="24"/>
  <c r="AL267" i="24"/>
  <c r="AM267" i="24"/>
  <c r="AN267" i="24"/>
  <c r="AO267" i="24"/>
  <c r="AP267" i="24"/>
  <c r="AQ267" i="24"/>
  <c r="AR267" i="24"/>
  <c r="AS267" i="24"/>
  <c r="AT267" i="24"/>
  <c r="AU267" i="24"/>
  <c r="AV267" i="24"/>
  <c r="AW267" i="24"/>
  <c r="AX267" i="24"/>
  <c r="AY267" i="24"/>
  <c r="AZ267" i="24"/>
  <c r="BA267" i="24"/>
  <c r="BB267" i="24"/>
  <c r="BC267" i="24"/>
  <c r="BD267" i="24"/>
  <c r="BE267" i="24"/>
  <c r="BF267" i="24"/>
  <c r="BG267" i="24"/>
  <c r="BH267" i="24"/>
  <c r="BI267" i="24"/>
  <c r="AK268" i="24"/>
  <c r="AL268" i="24"/>
  <c r="AM268" i="24"/>
  <c r="AN268" i="24"/>
  <c r="AO268" i="24"/>
  <c r="AP268" i="24"/>
  <c r="AQ268" i="24"/>
  <c r="AR268" i="24"/>
  <c r="AS268" i="24"/>
  <c r="AT268" i="24"/>
  <c r="AU268" i="24"/>
  <c r="AV268" i="24"/>
  <c r="AW268" i="24"/>
  <c r="AX268" i="24"/>
  <c r="AY268" i="24"/>
  <c r="AZ268" i="24"/>
  <c r="BA268" i="24"/>
  <c r="BB268" i="24"/>
  <c r="BC268" i="24"/>
  <c r="BD268" i="24"/>
  <c r="BE268" i="24"/>
  <c r="BF268" i="24"/>
  <c r="BG268" i="24"/>
  <c r="BH268" i="24"/>
  <c r="BI268" i="24"/>
  <c r="AK269" i="24"/>
  <c r="AL269" i="24"/>
  <c r="AM269" i="24"/>
  <c r="AN269" i="24"/>
  <c r="AO269" i="24"/>
  <c r="AP269" i="24"/>
  <c r="AQ269" i="24"/>
  <c r="AR269" i="24"/>
  <c r="AS269" i="24"/>
  <c r="AT269" i="24"/>
  <c r="AU269" i="24"/>
  <c r="AV269" i="24"/>
  <c r="AW269" i="24"/>
  <c r="AX269" i="24"/>
  <c r="AY269" i="24"/>
  <c r="AZ269" i="24"/>
  <c r="BA269" i="24"/>
  <c r="BB269" i="24"/>
  <c r="BC269" i="24"/>
  <c r="BD269" i="24"/>
  <c r="BE269" i="24"/>
  <c r="BF269" i="24"/>
  <c r="BG269" i="24"/>
  <c r="BH269" i="24"/>
  <c r="BI269" i="24"/>
  <c r="AK270" i="24"/>
  <c r="AL270" i="24"/>
  <c r="AM270" i="24"/>
  <c r="AN270" i="24"/>
  <c r="AO270" i="24"/>
  <c r="AP270" i="24"/>
  <c r="AQ270" i="24"/>
  <c r="AR270" i="24"/>
  <c r="AS270" i="24"/>
  <c r="AT270" i="24"/>
  <c r="AU270" i="24"/>
  <c r="AV270" i="24"/>
  <c r="AW270" i="24"/>
  <c r="AX270" i="24"/>
  <c r="AY270" i="24"/>
  <c r="AZ270" i="24"/>
  <c r="BA270" i="24"/>
  <c r="BB270" i="24"/>
  <c r="BC270" i="24"/>
  <c r="BD270" i="24"/>
  <c r="BE270" i="24"/>
  <c r="BF270" i="24"/>
  <c r="BG270" i="24"/>
  <c r="BH270" i="24"/>
  <c r="BI270" i="24"/>
  <c r="AK271" i="24"/>
  <c r="AL271" i="24"/>
  <c r="AM271" i="24"/>
  <c r="AN271" i="24"/>
  <c r="AO271" i="24"/>
  <c r="AP271" i="24"/>
  <c r="AQ271" i="24"/>
  <c r="AR271" i="24"/>
  <c r="AS271" i="24"/>
  <c r="AT271" i="24"/>
  <c r="AU271" i="24"/>
  <c r="AV271" i="24"/>
  <c r="AW271" i="24"/>
  <c r="AX271" i="24"/>
  <c r="AY271" i="24"/>
  <c r="AZ271" i="24"/>
  <c r="BA271" i="24"/>
  <c r="BB271" i="24"/>
  <c r="BC271" i="24"/>
  <c r="BD271" i="24"/>
  <c r="BE271" i="24"/>
  <c r="BF271" i="24"/>
  <c r="BG271" i="24"/>
  <c r="BH271" i="24"/>
  <c r="BI271" i="24"/>
  <c r="AK272" i="24"/>
  <c r="AL272" i="24"/>
  <c r="AM272" i="24"/>
  <c r="AN272" i="24"/>
  <c r="AO272" i="24"/>
  <c r="AP272" i="24"/>
  <c r="AQ272" i="24"/>
  <c r="AR272" i="24"/>
  <c r="AS272" i="24"/>
  <c r="AT272" i="24"/>
  <c r="AU272" i="24"/>
  <c r="AV272" i="24"/>
  <c r="AW272" i="24"/>
  <c r="AX272" i="24"/>
  <c r="AY272" i="24"/>
  <c r="AZ272" i="24"/>
  <c r="BA272" i="24"/>
  <c r="BB272" i="24"/>
  <c r="BC272" i="24"/>
  <c r="BD272" i="24"/>
  <c r="BE272" i="24"/>
  <c r="BF272" i="24"/>
  <c r="BG272" i="24"/>
  <c r="BH272" i="24"/>
  <c r="BI272" i="24"/>
  <c r="AK273" i="24"/>
  <c r="AL273" i="24"/>
  <c r="AM273" i="24"/>
  <c r="AN273" i="24"/>
  <c r="AO273" i="24"/>
  <c r="AP273" i="24"/>
  <c r="AQ273" i="24"/>
  <c r="AR273" i="24"/>
  <c r="AS273" i="24"/>
  <c r="AT273" i="24"/>
  <c r="AU273" i="24"/>
  <c r="AV273" i="24"/>
  <c r="AW273" i="24"/>
  <c r="AX273" i="24"/>
  <c r="AY273" i="24"/>
  <c r="AZ273" i="24"/>
  <c r="BA273" i="24"/>
  <c r="BB273" i="24"/>
  <c r="BC273" i="24"/>
  <c r="BD273" i="24"/>
  <c r="BE273" i="24"/>
  <c r="BF273" i="24"/>
  <c r="BG273" i="24"/>
  <c r="BH273" i="24"/>
  <c r="BI273" i="24"/>
  <c r="AK274" i="24"/>
  <c r="AL274" i="24"/>
  <c r="AM274" i="24"/>
  <c r="AN274" i="24"/>
  <c r="AO274" i="24"/>
  <c r="AP274" i="24"/>
  <c r="AQ274" i="24"/>
  <c r="AR274" i="24"/>
  <c r="AS274" i="24"/>
  <c r="AT274" i="24"/>
  <c r="AU274" i="24"/>
  <c r="AV274" i="24"/>
  <c r="AW274" i="24"/>
  <c r="AX274" i="24"/>
  <c r="AY274" i="24"/>
  <c r="AZ274" i="24"/>
  <c r="BA274" i="24"/>
  <c r="BB274" i="24"/>
  <c r="BC274" i="24"/>
  <c r="BD274" i="24"/>
  <c r="BE274" i="24"/>
  <c r="BF274" i="24"/>
  <c r="BG274" i="24"/>
  <c r="BH274" i="24"/>
  <c r="BI274" i="24"/>
  <c r="AK275" i="24"/>
  <c r="AL275" i="24"/>
  <c r="AM275" i="24"/>
  <c r="AN275" i="24"/>
  <c r="AO275" i="24"/>
  <c r="AP275" i="24"/>
  <c r="AQ275" i="24"/>
  <c r="AR275" i="24"/>
  <c r="AS275" i="24"/>
  <c r="AT275" i="24"/>
  <c r="AU275" i="24"/>
  <c r="AV275" i="24"/>
  <c r="AW275" i="24"/>
  <c r="AX275" i="24"/>
  <c r="AY275" i="24"/>
  <c r="AZ275" i="24"/>
  <c r="BA275" i="24"/>
  <c r="BB275" i="24"/>
  <c r="BC275" i="24"/>
  <c r="BD275" i="24"/>
  <c r="BE275" i="24"/>
  <c r="BF275" i="24"/>
  <c r="BG275" i="24"/>
  <c r="BH275" i="24"/>
  <c r="BI275" i="24"/>
  <c r="AH253" i="24" a="1"/>
  <c r="AH253" i="24" s="1"/>
  <c r="AI253" i="24" s="1"/>
  <c r="AH254" i="24" a="1"/>
  <c r="AH254" i="24" s="1"/>
  <c r="AI254" i="24" s="1"/>
  <c r="AH255" i="24" a="1"/>
  <c r="AH255" i="24" s="1"/>
  <c r="AI255" i="24" s="1"/>
  <c r="AH256" i="24" a="1"/>
  <c r="AH256" i="24" s="1"/>
  <c r="AI256" i="24" s="1"/>
  <c r="AH257" i="24" a="1"/>
  <c r="AH257" i="24" s="1"/>
  <c r="AI257" i="24" s="1"/>
  <c r="AH258" i="24" a="1"/>
  <c r="AH258" i="24" s="1"/>
  <c r="AI258" i="24" s="1"/>
  <c r="AH259" i="24" a="1"/>
  <c r="AH259" i="24" s="1"/>
  <c r="AI259" i="24" s="1"/>
  <c r="AH260" i="24" a="1"/>
  <c r="AH260" i="24" s="1"/>
  <c r="AI260" i="24" s="1"/>
  <c r="AH261" i="24" a="1"/>
  <c r="AH261" i="24" s="1"/>
  <c r="AI261" i="24" s="1"/>
  <c r="AH262" i="24" a="1"/>
  <c r="AH262" i="24" s="1"/>
  <c r="AI262" i="24" s="1"/>
  <c r="AH263" i="24" a="1"/>
  <c r="AH263" i="24" s="1"/>
  <c r="AI263" i="24" s="1"/>
  <c r="AH264" i="24" a="1"/>
  <c r="AH264" i="24" s="1"/>
  <c r="AI264" i="24" s="1"/>
  <c r="AH265" i="24" a="1"/>
  <c r="AH265" i="24" s="1"/>
  <c r="AI265" i="24" s="1"/>
  <c r="AH266" i="24" a="1"/>
  <c r="AH266" i="24" s="1"/>
  <c r="AI266" i="24" s="1"/>
  <c r="AH267" i="24" a="1"/>
  <c r="AH267" i="24" s="1"/>
  <c r="AI267" i="24" s="1"/>
  <c r="AH268" i="24" a="1"/>
  <c r="AH268" i="24" s="1"/>
  <c r="AI268" i="24" s="1"/>
  <c r="AH269" i="24" a="1"/>
  <c r="AH269" i="24" s="1"/>
  <c r="AI269" i="24" s="1"/>
  <c r="AH270" i="24" a="1"/>
  <c r="AH270" i="24" s="1"/>
  <c r="AI270" i="24" s="1"/>
  <c r="AH271" i="24" a="1"/>
  <c r="AH271" i="24" s="1"/>
  <c r="AI271" i="24" s="1"/>
  <c r="AH272" i="24" a="1"/>
  <c r="AH272" i="24" s="1"/>
  <c r="AI272" i="24" s="1"/>
  <c r="AH273" i="24" a="1"/>
  <c r="AH273" i="24" s="1"/>
  <c r="AI273" i="24" s="1"/>
  <c r="AH274" i="24" a="1"/>
  <c r="AH274" i="24" s="1"/>
  <c r="AI274" i="24" s="1"/>
  <c r="AH275" i="24" a="1"/>
  <c r="AH275" i="24" s="1"/>
  <c r="AI275" i="24" s="1"/>
  <c r="Y290" i="23"/>
  <c r="AK248" i="25" l="1"/>
  <c r="AL248" i="25"/>
  <c r="AM248" i="25"/>
  <c r="AN248" i="25"/>
  <c r="AO248" i="25"/>
  <c r="AP248" i="25"/>
  <c r="AQ248" i="25"/>
  <c r="AR248" i="25"/>
  <c r="AS248" i="25"/>
  <c r="AT248" i="25"/>
  <c r="AU248" i="25"/>
  <c r="AV248" i="25"/>
  <c r="AW248" i="25"/>
  <c r="AX248" i="25"/>
  <c r="AY248" i="25"/>
  <c r="AZ248" i="25"/>
  <c r="BA248" i="25"/>
  <c r="BB248" i="25"/>
  <c r="BC248" i="25"/>
  <c r="BD248" i="25"/>
  <c r="BE248" i="25"/>
  <c r="BF248" i="25"/>
  <c r="BG248" i="25"/>
  <c r="BH248" i="25"/>
  <c r="BI248" i="25"/>
  <c r="AK249" i="25"/>
  <c r="AL249" i="25"/>
  <c r="AM249" i="25"/>
  <c r="AN249" i="25"/>
  <c r="AO249" i="25"/>
  <c r="AP249" i="25"/>
  <c r="AQ249" i="25"/>
  <c r="AR249" i="25"/>
  <c r="AS249" i="25"/>
  <c r="AT249" i="25"/>
  <c r="AU249" i="25"/>
  <c r="AV249" i="25"/>
  <c r="AW249" i="25"/>
  <c r="AX249" i="25"/>
  <c r="AY249" i="25"/>
  <c r="AZ249" i="25"/>
  <c r="BA249" i="25"/>
  <c r="BB249" i="25"/>
  <c r="BC249" i="25"/>
  <c r="BD249" i="25"/>
  <c r="BE249" i="25"/>
  <c r="BF249" i="25"/>
  <c r="BG249" i="25"/>
  <c r="BH249" i="25"/>
  <c r="BI249" i="25"/>
  <c r="AK250" i="25"/>
  <c r="AL250" i="25"/>
  <c r="AM250" i="25"/>
  <c r="AN250" i="25"/>
  <c r="AO250" i="25"/>
  <c r="AP250" i="25"/>
  <c r="AQ250" i="25"/>
  <c r="AR250" i="25"/>
  <c r="AS250" i="25"/>
  <c r="AT250" i="25"/>
  <c r="AU250" i="25"/>
  <c r="AV250" i="25"/>
  <c r="AW250" i="25"/>
  <c r="AX250" i="25"/>
  <c r="AY250" i="25"/>
  <c r="AZ250" i="25"/>
  <c r="BA250" i="25"/>
  <c r="BB250" i="25"/>
  <c r="BC250" i="25"/>
  <c r="BD250" i="25"/>
  <c r="BE250" i="25"/>
  <c r="BF250" i="25"/>
  <c r="BG250" i="25"/>
  <c r="BH250" i="25"/>
  <c r="BI250" i="25"/>
  <c r="AK251" i="25"/>
  <c r="AL251" i="25"/>
  <c r="AM251" i="25"/>
  <c r="AN251" i="25"/>
  <c r="AO251" i="25"/>
  <c r="AP251" i="25"/>
  <c r="AQ251" i="25"/>
  <c r="AR251" i="25"/>
  <c r="AS251" i="25"/>
  <c r="AT251" i="25"/>
  <c r="AU251" i="25"/>
  <c r="AV251" i="25"/>
  <c r="AW251" i="25"/>
  <c r="AX251" i="25"/>
  <c r="AY251" i="25"/>
  <c r="AZ251" i="25"/>
  <c r="BA251" i="25"/>
  <c r="BB251" i="25"/>
  <c r="BC251" i="25"/>
  <c r="BD251" i="25"/>
  <c r="BE251" i="25"/>
  <c r="BF251" i="25"/>
  <c r="BG251" i="25"/>
  <c r="BH251" i="25"/>
  <c r="BI251" i="25"/>
  <c r="AK252" i="25"/>
  <c r="AL252" i="25"/>
  <c r="AM252" i="25"/>
  <c r="AN252" i="25"/>
  <c r="AO252" i="25"/>
  <c r="AP252" i="25"/>
  <c r="AQ252" i="25"/>
  <c r="AR252" i="25"/>
  <c r="AS252" i="25"/>
  <c r="AT252" i="25"/>
  <c r="AU252" i="25"/>
  <c r="AV252" i="25"/>
  <c r="AW252" i="25"/>
  <c r="AX252" i="25"/>
  <c r="AY252" i="25"/>
  <c r="AZ252" i="25"/>
  <c r="BA252" i="25"/>
  <c r="BB252" i="25"/>
  <c r="BC252" i="25"/>
  <c r="BD252" i="25"/>
  <c r="BE252" i="25"/>
  <c r="BF252" i="25"/>
  <c r="BG252" i="25"/>
  <c r="BH252" i="25"/>
  <c r="BI252" i="25"/>
  <c r="AK253" i="25"/>
  <c r="AL253" i="25"/>
  <c r="AM253" i="25"/>
  <c r="AN253" i="25"/>
  <c r="AO253" i="25"/>
  <c r="AP253" i="25"/>
  <c r="AQ253" i="25"/>
  <c r="AR253" i="25"/>
  <c r="AS253" i="25"/>
  <c r="AT253" i="25"/>
  <c r="AU253" i="25"/>
  <c r="AV253" i="25"/>
  <c r="AW253" i="25"/>
  <c r="AX253" i="25"/>
  <c r="AY253" i="25"/>
  <c r="AZ253" i="25"/>
  <c r="BA253" i="25"/>
  <c r="BB253" i="25"/>
  <c r="BC253" i="25"/>
  <c r="BD253" i="25"/>
  <c r="BE253" i="25"/>
  <c r="BF253" i="25"/>
  <c r="BG253" i="25"/>
  <c r="BH253" i="25"/>
  <c r="BI253" i="25"/>
  <c r="AK254" i="25"/>
  <c r="AL254" i="25"/>
  <c r="AM254" i="25"/>
  <c r="AN254" i="25"/>
  <c r="AO254" i="25"/>
  <c r="AP254" i="25"/>
  <c r="AQ254" i="25"/>
  <c r="AR254" i="25"/>
  <c r="AS254" i="25"/>
  <c r="AT254" i="25"/>
  <c r="AU254" i="25"/>
  <c r="AV254" i="25"/>
  <c r="AW254" i="25"/>
  <c r="AX254" i="25"/>
  <c r="AY254" i="25"/>
  <c r="AZ254" i="25"/>
  <c r="BA254" i="25"/>
  <c r="BB254" i="25"/>
  <c r="BC254" i="25"/>
  <c r="BD254" i="25"/>
  <c r="BE254" i="25"/>
  <c r="BF254" i="25"/>
  <c r="BG254" i="25"/>
  <c r="BH254" i="25"/>
  <c r="BI254" i="25"/>
  <c r="AH248" i="25" a="1"/>
  <c r="AH248" i="25" s="1"/>
  <c r="AI248" i="25" s="1"/>
  <c r="AH249" i="25" a="1"/>
  <c r="AH249" i="25" s="1"/>
  <c r="AI249" i="25" s="1"/>
  <c r="AH250" i="25" a="1"/>
  <c r="AH250" i="25" s="1"/>
  <c r="AI250" i="25" s="1"/>
  <c r="AH251" i="25" a="1"/>
  <c r="AH251" i="25" s="1"/>
  <c r="AI251" i="25" s="1"/>
  <c r="AH252" i="25" a="1"/>
  <c r="AH252" i="25" s="1"/>
  <c r="AI252" i="25" s="1"/>
  <c r="AH245" i="24" l="1" a="1"/>
  <c r="AH245" i="24" s="1"/>
  <c r="AI245" i="24" s="1"/>
  <c r="AK245" i="24"/>
  <c r="AL245" i="24"/>
  <c r="AM245" i="24"/>
  <c r="AN245" i="24"/>
  <c r="AO245" i="24"/>
  <c r="AP245" i="24"/>
  <c r="AQ245" i="24"/>
  <c r="AR245" i="24"/>
  <c r="AS245" i="24"/>
  <c r="AT245" i="24"/>
  <c r="AU245" i="24"/>
  <c r="AV245" i="24"/>
  <c r="AW245" i="24"/>
  <c r="AX245" i="24"/>
  <c r="AY245" i="24"/>
  <c r="AZ245" i="24"/>
  <c r="BA245" i="24"/>
  <c r="BB245" i="24"/>
  <c r="BC245" i="24"/>
  <c r="BD245" i="24"/>
  <c r="BE245" i="24"/>
  <c r="BF245" i="24"/>
  <c r="BG245" i="24"/>
  <c r="BH245" i="24"/>
  <c r="BI245" i="24"/>
  <c r="AH246" i="24" a="1"/>
  <c r="AH246" i="24" s="1"/>
  <c r="AI246" i="24" s="1"/>
  <c r="AK246" i="24"/>
  <c r="AL246" i="24"/>
  <c r="AM246" i="24"/>
  <c r="AN246" i="24"/>
  <c r="AO246" i="24"/>
  <c r="AP246" i="24"/>
  <c r="AQ246" i="24"/>
  <c r="AR246" i="24"/>
  <c r="AS246" i="24"/>
  <c r="AT246" i="24"/>
  <c r="AU246" i="24"/>
  <c r="AV246" i="24"/>
  <c r="AW246" i="24"/>
  <c r="AX246" i="24"/>
  <c r="AY246" i="24"/>
  <c r="AZ246" i="24"/>
  <c r="BA246" i="24"/>
  <c r="BB246" i="24"/>
  <c r="BC246" i="24"/>
  <c r="BD246" i="24"/>
  <c r="BE246" i="24"/>
  <c r="BF246" i="24"/>
  <c r="BG246" i="24"/>
  <c r="BH246" i="24"/>
  <c r="BI246" i="24"/>
  <c r="AH247" i="24" a="1"/>
  <c r="AH247" i="24" s="1"/>
  <c r="AI247" i="24" s="1"/>
  <c r="AK247" i="24"/>
  <c r="AL247" i="24"/>
  <c r="AM247" i="24"/>
  <c r="AN247" i="24"/>
  <c r="AO247" i="24"/>
  <c r="AP247" i="24"/>
  <c r="AQ247" i="24"/>
  <c r="AR247" i="24"/>
  <c r="AS247" i="24"/>
  <c r="AT247" i="24"/>
  <c r="AU247" i="24"/>
  <c r="AV247" i="24"/>
  <c r="AW247" i="24"/>
  <c r="AX247" i="24"/>
  <c r="AY247" i="24"/>
  <c r="AZ247" i="24"/>
  <c r="BA247" i="24"/>
  <c r="BB247" i="24"/>
  <c r="BC247" i="24"/>
  <c r="BD247" i="24"/>
  <c r="BE247" i="24"/>
  <c r="BF247" i="24"/>
  <c r="BG247" i="24"/>
  <c r="BH247" i="24"/>
  <c r="BI247" i="24"/>
  <c r="AH248" i="24" a="1"/>
  <c r="AH248" i="24" s="1"/>
  <c r="AI248" i="24" s="1"/>
  <c r="AK248" i="24"/>
  <c r="AL248" i="24"/>
  <c r="AM248" i="24"/>
  <c r="AN248" i="24"/>
  <c r="AO248" i="24"/>
  <c r="AP248" i="24"/>
  <c r="AQ248" i="24"/>
  <c r="AR248" i="24"/>
  <c r="AS248" i="24"/>
  <c r="AT248" i="24"/>
  <c r="AU248" i="24"/>
  <c r="AV248" i="24"/>
  <c r="AW248" i="24"/>
  <c r="AX248" i="24"/>
  <c r="AY248" i="24"/>
  <c r="AZ248" i="24"/>
  <c r="BA248" i="24"/>
  <c r="BB248" i="24"/>
  <c r="BC248" i="24"/>
  <c r="BD248" i="24"/>
  <c r="BE248" i="24"/>
  <c r="BF248" i="24"/>
  <c r="BG248" i="24"/>
  <c r="BH248" i="24"/>
  <c r="BI248" i="24"/>
  <c r="AH249" i="24" a="1"/>
  <c r="AH249" i="24" s="1"/>
  <c r="AI249" i="24" s="1"/>
  <c r="AK249" i="24"/>
  <c r="AL249" i="24"/>
  <c r="AM249" i="24"/>
  <c r="AN249" i="24"/>
  <c r="AO249" i="24"/>
  <c r="AP249" i="24"/>
  <c r="AQ249" i="24"/>
  <c r="AR249" i="24"/>
  <c r="AS249" i="24"/>
  <c r="AT249" i="24"/>
  <c r="AU249" i="24"/>
  <c r="AV249" i="24"/>
  <c r="AW249" i="24"/>
  <c r="AX249" i="24"/>
  <c r="AY249" i="24"/>
  <c r="AZ249" i="24"/>
  <c r="BA249" i="24"/>
  <c r="BB249" i="24"/>
  <c r="BC249" i="24"/>
  <c r="BD249" i="24"/>
  <c r="BE249" i="24"/>
  <c r="BF249" i="24"/>
  <c r="BG249" i="24"/>
  <c r="BH249" i="24"/>
  <c r="BI249" i="24"/>
  <c r="AH250" i="24" a="1"/>
  <c r="AH250" i="24" s="1"/>
  <c r="AI250" i="24" s="1"/>
  <c r="AK250" i="24"/>
  <c r="AL250" i="24"/>
  <c r="AM250" i="24"/>
  <c r="AN250" i="24"/>
  <c r="AO250" i="24"/>
  <c r="AP250" i="24"/>
  <c r="AQ250" i="24"/>
  <c r="AR250" i="24"/>
  <c r="AS250" i="24"/>
  <c r="AT250" i="24"/>
  <c r="AU250" i="24"/>
  <c r="AV250" i="24"/>
  <c r="AW250" i="24"/>
  <c r="AX250" i="24"/>
  <c r="AY250" i="24"/>
  <c r="AZ250" i="24"/>
  <c r="BA250" i="24"/>
  <c r="BB250" i="24"/>
  <c r="BC250" i="24"/>
  <c r="BD250" i="24"/>
  <c r="BE250" i="24"/>
  <c r="BF250" i="24"/>
  <c r="BG250" i="24"/>
  <c r="BH250" i="24"/>
  <c r="BI250" i="24"/>
  <c r="AH251" i="24" a="1"/>
  <c r="AH251" i="24" s="1"/>
  <c r="AI251" i="24" s="1"/>
  <c r="AK251" i="24"/>
  <c r="AL251" i="24"/>
  <c r="AM251" i="24"/>
  <c r="AN251" i="24"/>
  <c r="AO251" i="24"/>
  <c r="AP251" i="24"/>
  <c r="AQ251" i="24"/>
  <c r="AR251" i="24"/>
  <c r="AS251" i="24"/>
  <c r="AT251" i="24"/>
  <c r="AU251" i="24"/>
  <c r="AV251" i="24"/>
  <c r="AW251" i="24"/>
  <c r="AX251" i="24"/>
  <c r="AY251" i="24"/>
  <c r="AZ251" i="24"/>
  <c r="BA251" i="24"/>
  <c r="BB251" i="24"/>
  <c r="BC251" i="24"/>
  <c r="BD251" i="24"/>
  <c r="BE251" i="24"/>
  <c r="BF251" i="24"/>
  <c r="BG251" i="24"/>
  <c r="BH251" i="24"/>
  <c r="BI251" i="24"/>
  <c r="AH252" i="24" a="1"/>
  <c r="AH252" i="24" s="1"/>
  <c r="AI252" i="24" s="1"/>
  <c r="AK252" i="24"/>
  <c r="AL252" i="24"/>
  <c r="AM252" i="24"/>
  <c r="AN252" i="24"/>
  <c r="AO252" i="24"/>
  <c r="AP252" i="24"/>
  <c r="AQ252" i="24"/>
  <c r="AR252" i="24"/>
  <c r="AS252" i="24"/>
  <c r="AT252" i="24"/>
  <c r="AU252" i="24"/>
  <c r="AV252" i="24"/>
  <c r="AW252" i="24"/>
  <c r="AX252" i="24"/>
  <c r="AY252" i="24"/>
  <c r="AZ252" i="24"/>
  <c r="BA252" i="24"/>
  <c r="BB252" i="24"/>
  <c r="BC252" i="24"/>
  <c r="BD252" i="24"/>
  <c r="BE252" i="24"/>
  <c r="BF252" i="24"/>
  <c r="BG252" i="24"/>
  <c r="BH252" i="24"/>
  <c r="BI252" i="24"/>
  <c r="AH228" i="25" l="1" a="1"/>
  <c r="AH228" i="25" s="1"/>
  <c r="AI228" i="25" s="1"/>
  <c r="AA245" i="23" s="1"/>
  <c r="AK228" i="25"/>
  <c r="AL228" i="25"/>
  <c r="AM228" i="25"/>
  <c r="AN228" i="25"/>
  <c r="AO228" i="25"/>
  <c r="AP228" i="25"/>
  <c r="AQ228" i="25"/>
  <c r="AR228" i="25"/>
  <c r="AS228" i="25"/>
  <c r="AT228" i="25"/>
  <c r="AU228" i="25"/>
  <c r="AV228" i="25"/>
  <c r="AW228" i="25"/>
  <c r="AX228" i="25"/>
  <c r="AY228" i="25"/>
  <c r="AZ228" i="25"/>
  <c r="BA228" i="25"/>
  <c r="BB228" i="25"/>
  <c r="BC228" i="25"/>
  <c r="BD228" i="25"/>
  <c r="BE228" i="25"/>
  <c r="BF228" i="25"/>
  <c r="BG228" i="25"/>
  <c r="BH228" i="25"/>
  <c r="BI228" i="25"/>
  <c r="AH229" i="25" a="1"/>
  <c r="AH229" i="25" s="1"/>
  <c r="AI229" i="25" s="1"/>
  <c r="AA246" i="23" s="1"/>
  <c r="AK229" i="25"/>
  <c r="AL229" i="25"/>
  <c r="AM229" i="25"/>
  <c r="AN229" i="25"/>
  <c r="AO229" i="25"/>
  <c r="AP229" i="25"/>
  <c r="AQ229" i="25"/>
  <c r="AR229" i="25"/>
  <c r="AS229" i="25"/>
  <c r="AT229" i="25"/>
  <c r="AU229" i="25"/>
  <c r="AV229" i="25"/>
  <c r="AW229" i="25"/>
  <c r="AX229" i="25"/>
  <c r="AY229" i="25"/>
  <c r="AZ229" i="25"/>
  <c r="BA229" i="25"/>
  <c r="BB229" i="25"/>
  <c r="BC229" i="25"/>
  <c r="BD229" i="25"/>
  <c r="BE229" i="25"/>
  <c r="BF229" i="25"/>
  <c r="BG229" i="25"/>
  <c r="BH229" i="25"/>
  <c r="BI229" i="25"/>
  <c r="AH230" i="25" a="1"/>
  <c r="AH230" i="25" s="1"/>
  <c r="AI230" i="25" s="1"/>
  <c r="AA215" i="23" s="1"/>
  <c r="AK230" i="25"/>
  <c r="AL230" i="25"/>
  <c r="AM230" i="25"/>
  <c r="AN230" i="25"/>
  <c r="AO230" i="25"/>
  <c r="AP230" i="25"/>
  <c r="AQ230" i="25"/>
  <c r="AR230" i="25"/>
  <c r="AS230" i="25"/>
  <c r="AT230" i="25"/>
  <c r="AU230" i="25"/>
  <c r="AV230" i="25"/>
  <c r="AW230" i="25"/>
  <c r="AX230" i="25"/>
  <c r="AY230" i="25"/>
  <c r="AZ230" i="25"/>
  <c r="BA230" i="25"/>
  <c r="BB230" i="25"/>
  <c r="BC230" i="25"/>
  <c r="BD230" i="25"/>
  <c r="BE230" i="25"/>
  <c r="BF230" i="25"/>
  <c r="BG230" i="25"/>
  <c r="BH230" i="25"/>
  <c r="BI230" i="25"/>
  <c r="AH231" i="25" a="1"/>
  <c r="AH231" i="25" s="1"/>
  <c r="AI231" i="25" s="1"/>
  <c r="AA247" i="23" s="1"/>
  <c r="AK231" i="25"/>
  <c r="AL231" i="25"/>
  <c r="AM231" i="25"/>
  <c r="AN231" i="25"/>
  <c r="AO231" i="25"/>
  <c r="AP231" i="25"/>
  <c r="AQ231" i="25"/>
  <c r="AR231" i="25"/>
  <c r="AS231" i="25"/>
  <c r="AT231" i="25"/>
  <c r="AU231" i="25"/>
  <c r="AV231" i="25"/>
  <c r="AW231" i="25"/>
  <c r="AX231" i="25"/>
  <c r="AY231" i="25"/>
  <c r="AZ231" i="25"/>
  <c r="BA231" i="25"/>
  <c r="BB231" i="25"/>
  <c r="BC231" i="25"/>
  <c r="BD231" i="25"/>
  <c r="BE231" i="25"/>
  <c r="BF231" i="25"/>
  <c r="BG231" i="25"/>
  <c r="BH231" i="25"/>
  <c r="BI231" i="25"/>
  <c r="AH232" i="25" a="1"/>
  <c r="AH232" i="25" s="1"/>
  <c r="AI232" i="25" s="1"/>
  <c r="AA242" i="23" s="1"/>
  <c r="AK232" i="25"/>
  <c r="AL232" i="25"/>
  <c r="AM232" i="25"/>
  <c r="AN232" i="25"/>
  <c r="AO232" i="25"/>
  <c r="AP232" i="25"/>
  <c r="AQ232" i="25"/>
  <c r="AR232" i="25"/>
  <c r="AS232" i="25"/>
  <c r="AT232" i="25"/>
  <c r="AU232" i="25"/>
  <c r="AV232" i="25"/>
  <c r="AW232" i="25"/>
  <c r="AX232" i="25"/>
  <c r="AY232" i="25"/>
  <c r="AZ232" i="25"/>
  <c r="BA232" i="25"/>
  <c r="BB232" i="25"/>
  <c r="BC232" i="25"/>
  <c r="BD232" i="25"/>
  <c r="BE232" i="25"/>
  <c r="BF232" i="25"/>
  <c r="BG232" i="25"/>
  <c r="BH232" i="25"/>
  <c r="BI232" i="25"/>
  <c r="AH233" i="25" a="1"/>
  <c r="AH233" i="25" s="1"/>
  <c r="AI233" i="25" s="1"/>
  <c r="AA248" i="23" s="1"/>
  <c r="AK233" i="25"/>
  <c r="AL233" i="25"/>
  <c r="AM233" i="25"/>
  <c r="AN233" i="25"/>
  <c r="AO233" i="25"/>
  <c r="AP233" i="25"/>
  <c r="AQ233" i="25"/>
  <c r="AR233" i="25"/>
  <c r="AS233" i="25"/>
  <c r="AT233" i="25"/>
  <c r="AU233" i="25"/>
  <c r="AV233" i="25"/>
  <c r="AW233" i="25"/>
  <c r="AX233" i="25"/>
  <c r="AY233" i="25"/>
  <c r="AZ233" i="25"/>
  <c r="BA233" i="25"/>
  <c r="BB233" i="25"/>
  <c r="BC233" i="25"/>
  <c r="BD233" i="25"/>
  <c r="BE233" i="25"/>
  <c r="BF233" i="25"/>
  <c r="BG233" i="25"/>
  <c r="BH233" i="25"/>
  <c r="BI233" i="25"/>
  <c r="AH234" i="25" a="1"/>
  <c r="AH234" i="25" s="1"/>
  <c r="AI234" i="25" s="1"/>
  <c r="AA249" i="23" s="1"/>
  <c r="AK234" i="25"/>
  <c r="AL234" i="25"/>
  <c r="AM234" i="25"/>
  <c r="AN234" i="25"/>
  <c r="AO234" i="25"/>
  <c r="AP234" i="25"/>
  <c r="AQ234" i="25"/>
  <c r="AR234" i="25"/>
  <c r="AS234" i="25"/>
  <c r="AT234" i="25"/>
  <c r="AU234" i="25"/>
  <c r="AV234" i="25"/>
  <c r="AW234" i="25"/>
  <c r="AX234" i="25"/>
  <c r="AY234" i="25"/>
  <c r="AZ234" i="25"/>
  <c r="BA234" i="25"/>
  <c r="BB234" i="25"/>
  <c r="BC234" i="25"/>
  <c r="BD234" i="25"/>
  <c r="BE234" i="25"/>
  <c r="BF234" i="25"/>
  <c r="BG234" i="25"/>
  <c r="BH234" i="25"/>
  <c r="BI234" i="25"/>
  <c r="AH235" i="25" a="1"/>
  <c r="AH235" i="25" s="1"/>
  <c r="AI235" i="25" s="1"/>
  <c r="AA216" i="23" s="1"/>
  <c r="AK235" i="25"/>
  <c r="AL235" i="25"/>
  <c r="AM235" i="25"/>
  <c r="AN235" i="25"/>
  <c r="AO235" i="25"/>
  <c r="AP235" i="25"/>
  <c r="AQ235" i="25"/>
  <c r="AR235" i="25"/>
  <c r="AS235" i="25"/>
  <c r="AT235" i="25"/>
  <c r="AU235" i="25"/>
  <c r="AV235" i="25"/>
  <c r="AW235" i="25"/>
  <c r="AX235" i="25"/>
  <c r="AY235" i="25"/>
  <c r="AZ235" i="25"/>
  <c r="BA235" i="25"/>
  <c r="BB235" i="25"/>
  <c r="BC235" i="25"/>
  <c r="BD235" i="25"/>
  <c r="BE235" i="25"/>
  <c r="BF235" i="25"/>
  <c r="BG235" i="25"/>
  <c r="BH235" i="25"/>
  <c r="BI235" i="25"/>
  <c r="AH236" i="25" a="1"/>
  <c r="AH236" i="25" s="1"/>
  <c r="AI236" i="25" s="1"/>
  <c r="AA250" i="23" s="1"/>
  <c r="AK236" i="25"/>
  <c r="AL236" i="25"/>
  <c r="AM236" i="25"/>
  <c r="AN236" i="25"/>
  <c r="AO236" i="25"/>
  <c r="AP236" i="25"/>
  <c r="AQ236" i="25"/>
  <c r="AR236" i="25"/>
  <c r="AS236" i="25"/>
  <c r="AT236" i="25"/>
  <c r="AU236" i="25"/>
  <c r="AV236" i="25"/>
  <c r="AW236" i="25"/>
  <c r="AX236" i="25"/>
  <c r="AY236" i="25"/>
  <c r="AZ236" i="25"/>
  <c r="BA236" i="25"/>
  <c r="BB236" i="25"/>
  <c r="BC236" i="25"/>
  <c r="BD236" i="25"/>
  <c r="BE236" i="25"/>
  <c r="BF236" i="25"/>
  <c r="BG236" i="25"/>
  <c r="BH236" i="25"/>
  <c r="BI236" i="25"/>
  <c r="AH237" i="25" a="1"/>
  <c r="AH237" i="25" s="1"/>
  <c r="AI237" i="25" s="1"/>
  <c r="AA251" i="23" s="1"/>
  <c r="AK237" i="25"/>
  <c r="AL237" i="25"/>
  <c r="AM237" i="25"/>
  <c r="AN237" i="25"/>
  <c r="AO237" i="25"/>
  <c r="AP237" i="25"/>
  <c r="AQ237" i="25"/>
  <c r="AR237" i="25"/>
  <c r="AS237" i="25"/>
  <c r="AT237" i="25"/>
  <c r="AU237" i="25"/>
  <c r="AV237" i="25"/>
  <c r="AW237" i="25"/>
  <c r="AX237" i="25"/>
  <c r="AY237" i="25"/>
  <c r="AZ237" i="25"/>
  <c r="BA237" i="25"/>
  <c r="BB237" i="25"/>
  <c r="BC237" i="25"/>
  <c r="BD237" i="25"/>
  <c r="BE237" i="25"/>
  <c r="BF237" i="25"/>
  <c r="BG237" i="25"/>
  <c r="BH237" i="25"/>
  <c r="BI237" i="25"/>
  <c r="AH238" i="25" a="1"/>
  <c r="AH238" i="25" s="1"/>
  <c r="AI238" i="25" s="1"/>
  <c r="AA252" i="23" s="1"/>
  <c r="AK238" i="25"/>
  <c r="AL238" i="25"/>
  <c r="AM238" i="25"/>
  <c r="AN238" i="25"/>
  <c r="AO238" i="25"/>
  <c r="AP238" i="25"/>
  <c r="AQ238" i="25"/>
  <c r="AR238" i="25"/>
  <c r="AS238" i="25"/>
  <c r="AT238" i="25"/>
  <c r="AU238" i="25"/>
  <c r="AV238" i="25"/>
  <c r="AW238" i="25"/>
  <c r="AX238" i="25"/>
  <c r="AY238" i="25"/>
  <c r="AZ238" i="25"/>
  <c r="BA238" i="25"/>
  <c r="BB238" i="25"/>
  <c r="BC238" i="25"/>
  <c r="BD238" i="25"/>
  <c r="BE238" i="25"/>
  <c r="BF238" i="25"/>
  <c r="BG238" i="25"/>
  <c r="BH238" i="25"/>
  <c r="BI238" i="25"/>
  <c r="AH239" i="25" a="1"/>
  <c r="AH239" i="25" s="1"/>
  <c r="AI239" i="25" s="1"/>
  <c r="AA253" i="23" s="1"/>
  <c r="AK239" i="25"/>
  <c r="AL239" i="25"/>
  <c r="AM239" i="25"/>
  <c r="AN239" i="25"/>
  <c r="AO239" i="25"/>
  <c r="AP239" i="25"/>
  <c r="AQ239" i="25"/>
  <c r="AR239" i="25"/>
  <c r="AS239" i="25"/>
  <c r="AT239" i="25"/>
  <c r="AU239" i="25"/>
  <c r="AV239" i="25"/>
  <c r="AW239" i="25"/>
  <c r="AX239" i="25"/>
  <c r="AY239" i="25"/>
  <c r="AZ239" i="25"/>
  <c r="BA239" i="25"/>
  <c r="BB239" i="25"/>
  <c r="BC239" i="25"/>
  <c r="BD239" i="25"/>
  <c r="BE239" i="25"/>
  <c r="BF239" i="25"/>
  <c r="BG239" i="25"/>
  <c r="BH239" i="25"/>
  <c r="BI239" i="25"/>
  <c r="AH240" i="25" a="1"/>
  <c r="AH240" i="25" s="1"/>
  <c r="AI240" i="25" s="1"/>
  <c r="AA254" i="23" s="1"/>
  <c r="AK240" i="25"/>
  <c r="AL240" i="25"/>
  <c r="AM240" i="25"/>
  <c r="AN240" i="25"/>
  <c r="AO240" i="25"/>
  <c r="AP240" i="25"/>
  <c r="AQ240" i="25"/>
  <c r="AR240" i="25"/>
  <c r="AS240" i="25"/>
  <c r="AT240" i="25"/>
  <c r="AU240" i="25"/>
  <c r="AV240" i="25"/>
  <c r="AW240" i="25"/>
  <c r="AX240" i="25"/>
  <c r="AY240" i="25"/>
  <c r="AZ240" i="25"/>
  <c r="BA240" i="25"/>
  <c r="BB240" i="25"/>
  <c r="BC240" i="25"/>
  <c r="BD240" i="25"/>
  <c r="BE240" i="25"/>
  <c r="BF240" i="25"/>
  <c r="BG240" i="25"/>
  <c r="BH240" i="25"/>
  <c r="BI240" i="25"/>
  <c r="AH241" i="25" a="1"/>
  <c r="AH241" i="25" s="1"/>
  <c r="AI241" i="25" s="1"/>
  <c r="AA255" i="23" s="1"/>
  <c r="AK241" i="25"/>
  <c r="AL241" i="25"/>
  <c r="AM241" i="25"/>
  <c r="AN241" i="25"/>
  <c r="AO241" i="25"/>
  <c r="AP241" i="25"/>
  <c r="AQ241" i="25"/>
  <c r="AR241" i="25"/>
  <c r="AS241" i="25"/>
  <c r="AT241" i="25"/>
  <c r="AU241" i="25"/>
  <c r="AV241" i="25"/>
  <c r="AW241" i="25"/>
  <c r="AX241" i="25"/>
  <c r="AY241" i="25"/>
  <c r="AZ241" i="25"/>
  <c r="BA241" i="25"/>
  <c r="BB241" i="25"/>
  <c r="BC241" i="25"/>
  <c r="BD241" i="25"/>
  <c r="BE241" i="25"/>
  <c r="BF241" i="25"/>
  <c r="BG241" i="25"/>
  <c r="BH241" i="25"/>
  <c r="BI241" i="25"/>
  <c r="AH242" i="25" a="1"/>
  <c r="AH242" i="25" s="1"/>
  <c r="AI242" i="25" s="1"/>
  <c r="AA256" i="23" s="1"/>
  <c r="AK242" i="25"/>
  <c r="AL242" i="25"/>
  <c r="AM242" i="25"/>
  <c r="AN242" i="25"/>
  <c r="AO242" i="25"/>
  <c r="AP242" i="25"/>
  <c r="AQ242" i="25"/>
  <c r="AR242" i="25"/>
  <c r="AS242" i="25"/>
  <c r="AT242" i="25"/>
  <c r="AU242" i="25"/>
  <c r="AV242" i="25"/>
  <c r="AW242" i="25"/>
  <c r="AX242" i="25"/>
  <c r="AY242" i="25"/>
  <c r="AZ242" i="25"/>
  <c r="BA242" i="25"/>
  <c r="BB242" i="25"/>
  <c r="BC242" i="25"/>
  <c r="BD242" i="25"/>
  <c r="BE242" i="25"/>
  <c r="BF242" i="25"/>
  <c r="BG242" i="25"/>
  <c r="BH242" i="25"/>
  <c r="BI242" i="25"/>
  <c r="AH243" i="25" a="1"/>
  <c r="AH243" i="25" s="1"/>
  <c r="AI243" i="25" s="1"/>
  <c r="AA257" i="23" s="1"/>
  <c r="AK243" i="25"/>
  <c r="AL243" i="25"/>
  <c r="AM243" i="25"/>
  <c r="AN243" i="25"/>
  <c r="AO243" i="25"/>
  <c r="AP243" i="25"/>
  <c r="AQ243" i="25"/>
  <c r="AR243" i="25"/>
  <c r="AS243" i="25"/>
  <c r="AT243" i="25"/>
  <c r="AU243" i="25"/>
  <c r="AV243" i="25"/>
  <c r="AW243" i="25"/>
  <c r="AX243" i="25"/>
  <c r="AY243" i="25"/>
  <c r="AZ243" i="25"/>
  <c r="BA243" i="25"/>
  <c r="BB243" i="25"/>
  <c r="BC243" i="25"/>
  <c r="BD243" i="25"/>
  <c r="BE243" i="25"/>
  <c r="BF243" i="25"/>
  <c r="BG243" i="25"/>
  <c r="BH243" i="25"/>
  <c r="BI243" i="25"/>
  <c r="AH244" i="25" a="1"/>
  <c r="AH244" i="25" s="1"/>
  <c r="AI244" i="25" s="1"/>
  <c r="AA258" i="23" s="1"/>
  <c r="AK244" i="25"/>
  <c r="AL244" i="25"/>
  <c r="AM244" i="25"/>
  <c r="AN244" i="25"/>
  <c r="AO244" i="25"/>
  <c r="AP244" i="25"/>
  <c r="AQ244" i="25"/>
  <c r="AR244" i="25"/>
  <c r="AS244" i="25"/>
  <c r="AT244" i="25"/>
  <c r="AU244" i="25"/>
  <c r="AV244" i="25"/>
  <c r="AW244" i="25"/>
  <c r="AX244" i="25"/>
  <c r="AY244" i="25"/>
  <c r="AZ244" i="25"/>
  <c r="BA244" i="25"/>
  <c r="BB244" i="25"/>
  <c r="BC244" i="25"/>
  <c r="BD244" i="25"/>
  <c r="BE244" i="25"/>
  <c r="BF244" i="25"/>
  <c r="BG244" i="25"/>
  <c r="BH244" i="25"/>
  <c r="BI244" i="25"/>
  <c r="AH245" i="25" a="1"/>
  <c r="AH245" i="25" s="1"/>
  <c r="AI245" i="25" s="1"/>
  <c r="AK245" i="25"/>
  <c r="AL245" i="25"/>
  <c r="AM245" i="25"/>
  <c r="AN245" i="25"/>
  <c r="AO245" i="25"/>
  <c r="AP245" i="25"/>
  <c r="AQ245" i="25"/>
  <c r="AR245" i="25"/>
  <c r="AS245" i="25"/>
  <c r="AT245" i="25"/>
  <c r="AU245" i="25"/>
  <c r="AV245" i="25"/>
  <c r="AW245" i="25"/>
  <c r="AX245" i="25"/>
  <c r="AY245" i="25"/>
  <c r="AZ245" i="25"/>
  <c r="BA245" i="25"/>
  <c r="BB245" i="25"/>
  <c r="BC245" i="25"/>
  <c r="BD245" i="25"/>
  <c r="BE245" i="25"/>
  <c r="BF245" i="25"/>
  <c r="BG245" i="25"/>
  <c r="BH245" i="25"/>
  <c r="BI245" i="25"/>
  <c r="AH246" i="25" a="1"/>
  <c r="AH246" i="25" s="1"/>
  <c r="AI246" i="25" s="1"/>
  <c r="AK246" i="25"/>
  <c r="AL246" i="25"/>
  <c r="AM246" i="25"/>
  <c r="AN246" i="25"/>
  <c r="AO246" i="25"/>
  <c r="AP246" i="25"/>
  <c r="AQ246" i="25"/>
  <c r="AR246" i="25"/>
  <c r="AS246" i="25"/>
  <c r="AT246" i="25"/>
  <c r="AU246" i="25"/>
  <c r="AV246" i="25"/>
  <c r="AW246" i="25"/>
  <c r="AX246" i="25"/>
  <c r="AY246" i="25"/>
  <c r="AZ246" i="25"/>
  <c r="BA246" i="25"/>
  <c r="BB246" i="25"/>
  <c r="BC246" i="25"/>
  <c r="BD246" i="25"/>
  <c r="BE246" i="25"/>
  <c r="BF246" i="25"/>
  <c r="BG246" i="25"/>
  <c r="BH246" i="25"/>
  <c r="BI246" i="25"/>
  <c r="AH247" i="25" a="1"/>
  <c r="AH247" i="25" s="1"/>
  <c r="AI247" i="25" s="1"/>
  <c r="AK247" i="25"/>
  <c r="AL247" i="25"/>
  <c r="AM247" i="25"/>
  <c r="AN247" i="25"/>
  <c r="AO247" i="25"/>
  <c r="AP247" i="25"/>
  <c r="AQ247" i="25"/>
  <c r="AR247" i="25"/>
  <c r="AS247" i="25"/>
  <c r="AT247" i="25"/>
  <c r="AU247" i="25"/>
  <c r="AV247" i="25"/>
  <c r="AW247" i="25"/>
  <c r="AX247" i="25"/>
  <c r="AY247" i="25"/>
  <c r="AZ247" i="25"/>
  <c r="BA247" i="25"/>
  <c r="BB247" i="25"/>
  <c r="BC247" i="25"/>
  <c r="BD247" i="25"/>
  <c r="BE247" i="25"/>
  <c r="BF247" i="25"/>
  <c r="BG247" i="25"/>
  <c r="BH247" i="25"/>
  <c r="BI247" i="25"/>
  <c r="Y245" i="23"/>
  <c r="Y246" i="23"/>
  <c r="Y215" i="23"/>
  <c r="Y247" i="23"/>
  <c r="Y242" i="23"/>
  <c r="Y248" i="23"/>
  <c r="Y249" i="23"/>
  <c r="Y216" i="23"/>
  <c r="Y250" i="23"/>
  <c r="Y251" i="23"/>
  <c r="Y252" i="23"/>
  <c r="Y253" i="23"/>
  <c r="Y254" i="23"/>
  <c r="Y255" i="23"/>
  <c r="Y256" i="23"/>
  <c r="Y257" i="23"/>
  <c r="Y258" i="23"/>
  <c r="Y283" i="23"/>
  <c r="AK228" i="24"/>
  <c r="AL228" i="24"/>
  <c r="AM228" i="24"/>
  <c r="AN228" i="24"/>
  <c r="AO228" i="24"/>
  <c r="AP228" i="24"/>
  <c r="AQ228" i="24"/>
  <c r="AR228" i="24"/>
  <c r="AS228" i="24"/>
  <c r="AT228" i="24"/>
  <c r="AU228" i="24"/>
  <c r="AV228" i="24"/>
  <c r="AW228" i="24"/>
  <c r="AX228" i="24"/>
  <c r="AY228" i="24"/>
  <c r="AZ228" i="24"/>
  <c r="BA228" i="24"/>
  <c r="BB228" i="24"/>
  <c r="BC228" i="24"/>
  <c r="BD228" i="24"/>
  <c r="BE228" i="24"/>
  <c r="BF228" i="24"/>
  <c r="BG228" i="24"/>
  <c r="BH228" i="24"/>
  <c r="BI228" i="24"/>
  <c r="AK229" i="24"/>
  <c r="AL229" i="24"/>
  <c r="AM229" i="24"/>
  <c r="AN229" i="24"/>
  <c r="AO229" i="24"/>
  <c r="AP229" i="24"/>
  <c r="AQ229" i="24"/>
  <c r="AR229" i="24"/>
  <c r="AS229" i="24"/>
  <c r="AT229" i="24"/>
  <c r="AU229" i="24"/>
  <c r="AV229" i="24"/>
  <c r="AW229" i="24"/>
  <c r="AX229" i="24"/>
  <c r="AY229" i="24"/>
  <c r="AZ229" i="24"/>
  <c r="BA229" i="24"/>
  <c r="BB229" i="24"/>
  <c r="BC229" i="24"/>
  <c r="BD229" i="24"/>
  <c r="BE229" i="24"/>
  <c r="BF229" i="24"/>
  <c r="BG229" i="24"/>
  <c r="BH229" i="24"/>
  <c r="BI229" i="24"/>
  <c r="AK230" i="24"/>
  <c r="AL230" i="24"/>
  <c r="AM230" i="24"/>
  <c r="AN230" i="24"/>
  <c r="AO230" i="24"/>
  <c r="AP230" i="24"/>
  <c r="AQ230" i="24"/>
  <c r="AR230" i="24"/>
  <c r="AS230" i="24"/>
  <c r="AT230" i="24"/>
  <c r="AU230" i="24"/>
  <c r="AV230" i="24"/>
  <c r="AW230" i="24"/>
  <c r="AX230" i="24"/>
  <c r="AY230" i="24"/>
  <c r="AZ230" i="24"/>
  <c r="BA230" i="24"/>
  <c r="BB230" i="24"/>
  <c r="BC230" i="24"/>
  <c r="BD230" i="24"/>
  <c r="BE230" i="24"/>
  <c r="BF230" i="24"/>
  <c r="BG230" i="24"/>
  <c r="BH230" i="24"/>
  <c r="BI230" i="24"/>
  <c r="AK231" i="24"/>
  <c r="AL231" i="24"/>
  <c r="AM231" i="24"/>
  <c r="AN231" i="24"/>
  <c r="AO231" i="24"/>
  <c r="AP231" i="24"/>
  <c r="AQ231" i="24"/>
  <c r="AR231" i="24"/>
  <c r="AS231" i="24"/>
  <c r="AT231" i="24"/>
  <c r="AU231" i="24"/>
  <c r="AV231" i="24"/>
  <c r="AW231" i="24"/>
  <c r="AX231" i="24"/>
  <c r="AY231" i="24"/>
  <c r="AZ231" i="24"/>
  <c r="BA231" i="24"/>
  <c r="BB231" i="24"/>
  <c r="BC231" i="24"/>
  <c r="BD231" i="24"/>
  <c r="BE231" i="24"/>
  <c r="BF231" i="24"/>
  <c r="BG231" i="24"/>
  <c r="BH231" i="24"/>
  <c r="BI231" i="24"/>
  <c r="AK232" i="24"/>
  <c r="AL232" i="24"/>
  <c r="AM232" i="24"/>
  <c r="AN232" i="24"/>
  <c r="AO232" i="24"/>
  <c r="AP232" i="24"/>
  <c r="AQ232" i="24"/>
  <c r="AR232" i="24"/>
  <c r="AS232" i="24"/>
  <c r="AT232" i="24"/>
  <c r="AU232" i="24"/>
  <c r="AV232" i="24"/>
  <c r="AW232" i="24"/>
  <c r="AX232" i="24"/>
  <c r="AY232" i="24"/>
  <c r="AZ232" i="24"/>
  <c r="BA232" i="24"/>
  <c r="BB232" i="24"/>
  <c r="BC232" i="24"/>
  <c r="BD232" i="24"/>
  <c r="BE232" i="24"/>
  <c r="BF232" i="24"/>
  <c r="BG232" i="24"/>
  <c r="BH232" i="24"/>
  <c r="BI232" i="24"/>
  <c r="AK233" i="24"/>
  <c r="AL233" i="24"/>
  <c r="AM233" i="24"/>
  <c r="AN233" i="24"/>
  <c r="AO233" i="24"/>
  <c r="AP233" i="24"/>
  <c r="AQ233" i="24"/>
  <c r="AR233" i="24"/>
  <c r="AS233" i="24"/>
  <c r="AT233" i="24"/>
  <c r="AU233" i="24"/>
  <c r="AV233" i="24"/>
  <c r="AW233" i="24"/>
  <c r="AX233" i="24"/>
  <c r="AY233" i="24"/>
  <c r="AZ233" i="24"/>
  <c r="BA233" i="24"/>
  <c r="BB233" i="24"/>
  <c r="BC233" i="24"/>
  <c r="BD233" i="24"/>
  <c r="BE233" i="24"/>
  <c r="BF233" i="24"/>
  <c r="BG233" i="24"/>
  <c r="BH233" i="24"/>
  <c r="BI233" i="24"/>
  <c r="AK234" i="24"/>
  <c r="AL234" i="24"/>
  <c r="AM234" i="24"/>
  <c r="AN234" i="24"/>
  <c r="AO234" i="24"/>
  <c r="AP234" i="24"/>
  <c r="AQ234" i="24"/>
  <c r="AR234" i="24"/>
  <c r="AS234" i="24"/>
  <c r="AT234" i="24"/>
  <c r="AU234" i="24"/>
  <c r="AV234" i="24"/>
  <c r="AW234" i="24"/>
  <c r="AX234" i="24"/>
  <c r="AY234" i="24"/>
  <c r="AZ234" i="24"/>
  <c r="BA234" i="24"/>
  <c r="BB234" i="24"/>
  <c r="BC234" i="24"/>
  <c r="BD234" i="24"/>
  <c r="BE234" i="24"/>
  <c r="BF234" i="24"/>
  <c r="BG234" i="24"/>
  <c r="BH234" i="24"/>
  <c r="BI234" i="24"/>
  <c r="AK235" i="24"/>
  <c r="AL235" i="24"/>
  <c r="AM235" i="24"/>
  <c r="AN235" i="24"/>
  <c r="AO235" i="24"/>
  <c r="AP235" i="24"/>
  <c r="AQ235" i="24"/>
  <c r="AR235" i="24"/>
  <c r="AS235" i="24"/>
  <c r="AT235" i="24"/>
  <c r="AU235" i="24"/>
  <c r="AV235" i="24"/>
  <c r="AW235" i="24"/>
  <c r="AX235" i="24"/>
  <c r="AY235" i="24"/>
  <c r="AZ235" i="24"/>
  <c r="BA235" i="24"/>
  <c r="BB235" i="24"/>
  <c r="BC235" i="24"/>
  <c r="BD235" i="24"/>
  <c r="BE235" i="24"/>
  <c r="BF235" i="24"/>
  <c r="BG235" i="24"/>
  <c r="BH235" i="24"/>
  <c r="BI235" i="24"/>
  <c r="AK236" i="24"/>
  <c r="AL236" i="24"/>
  <c r="AM236" i="24"/>
  <c r="AN236" i="24"/>
  <c r="AO236" i="24"/>
  <c r="AP236" i="24"/>
  <c r="AQ236" i="24"/>
  <c r="AR236" i="24"/>
  <c r="AS236" i="24"/>
  <c r="AT236" i="24"/>
  <c r="AU236" i="24"/>
  <c r="AV236" i="24"/>
  <c r="AW236" i="24"/>
  <c r="AX236" i="24"/>
  <c r="AY236" i="24"/>
  <c r="AZ236" i="24"/>
  <c r="BA236" i="24"/>
  <c r="BB236" i="24"/>
  <c r="BC236" i="24"/>
  <c r="BD236" i="24"/>
  <c r="BE236" i="24"/>
  <c r="BF236" i="24"/>
  <c r="BG236" i="24"/>
  <c r="BH236" i="24"/>
  <c r="BI236" i="24"/>
  <c r="AK237" i="24"/>
  <c r="AL237" i="24"/>
  <c r="AM237" i="24"/>
  <c r="AN237" i="24"/>
  <c r="AO237" i="24"/>
  <c r="AP237" i="24"/>
  <c r="AQ237" i="24"/>
  <c r="AR237" i="24"/>
  <c r="AS237" i="24"/>
  <c r="AT237" i="24"/>
  <c r="AU237" i="24"/>
  <c r="AV237" i="24"/>
  <c r="AW237" i="24"/>
  <c r="AX237" i="24"/>
  <c r="AY237" i="24"/>
  <c r="AZ237" i="24"/>
  <c r="BA237" i="24"/>
  <c r="BB237" i="24"/>
  <c r="BC237" i="24"/>
  <c r="BD237" i="24"/>
  <c r="BE237" i="24"/>
  <c r="BF237" i="24"/>
  <c r="BG237" i="24"/>
  <c r="BH237" i="24"/>
  <c r="BI237" i="24"/>
  <c r="AK238" i="24"/>
  <c r="AL238" i="24"/>
  <c r="AM238" i="24"/>
  <c r="AN238" i="24"/>
  <c r="AO238" i="24"/>
  <c r="AP238" i="24"/>
  <c r="AQ238" i="24"/>
  <c r="AR238" i="24"/>
  <c r="AS238" i="24"/>
  <c r="AT238" i="24"/>
  <c r="AU238" i="24"/>
  <c r="AV238" i="24"/>
  <c r="AW238" i="24"/>
  <c r="AX238" i="24"/>
  <c r="AY238" i="24"/>
  <c r="AZ238" i="24"/>
  <c r="BA238" i="24"/>
  <c r="BB238" i="24"/>
  <c r="BC238" i="24"/>
  <c r="BD238" i="24"/>
  <c r="BE238" i="24"/>
  <c r="BF238" i="24"/>
  <c r="BG238" i="24"/>
  <c r="BH238" i="24"/>
  <c r="BI238" i="24"/>
  <c r="AK239" i="24"/>
  <c r="AL239" i="24"/>
  <c r="AM239" i="24"/>
  <c r="AN239" i="24"/>
  <c r="AO239" i="24"/>
  <c r="AP239" i="24"/>
  <c r="AQ239" i="24"/>
  <c r="AR239" i="24"/>
  <c r="AS239" i="24"/>
  <c r="AT239" i="24"/>
  <c r="AU239" i="24"/>
  <c r="AV239" i="24"/>
  <c r="AW239" i="24"/>
  <c r="AX239" i="24"/>
  <c r="AY239" i="24"/>
  <c r="AZ239" i="24"/>
  <c r="BA239" i="24"/>
  <c r="BB239" i="24"/>
  <c r="BC239" i="24"/>
  <c r="BD239" i="24"/>
  <c r="BE239" i="24"/>
  <c r="BF239" i="24"/>
  <c r="BG239" i="24"/>
  <c r="BH239" i="24"/>
  <c r="BI239" i="24"/>
  <c r="AK240" i="24"/>
  <c r="AL240" i="24"/>
  <c r="AM240" i="24"/>
  <c r="AN240" i="24"/>
  <c r="AO240" i="24"/>
  <c r="AP240" i="24"/>
  <c r="AQ240" i="24"/>
  <c r="AR240" i="24"/>
  <c r="AS240" i="24"/>
  <c r="AT240" i="24"/>
  <c r="AU240" i="24"/>
  <c r="AV240" i="24"/>
  <c r="AW240" i="24"/>
  <c r="AX240" i="24"/>
  <c r="AY240" i="24"/>
  <c r="AZ240" i="24"/>
  <c r="BA240" i="24"/>
  <c r="BB240" i="24"/>
  <c r="BC240" i="24"/>
  <c r="BD240" i="24"/>
  <c r="BE240" i="24"/>
  <c r="BF240" i="24"/>
  <c r="BG240" i="24"/>
  <c r="BH240" i="24"/>
  <c r="BI240" i="24"/>
  <c r="AK241" i="24"/>
  <c r="AL241" i="24"/>
  <c r="AM241" i="24"/>
  <c r="AN241" i="24"/>
  <c r="AO241" i="24"/>
  <c r="AP241" i="24"/>
  <c r="AQ241" i="24"/>
  <c r="AR241" i="24"/>
  <c r="AS241" i="24"/>
  <c r="AT241" i="24"/>
  <c r="AU241" i="24"/>
  <c r="AV241" i="24"/>
  <c r="AW241" i="24"/>
  <c r="AX241" i="24"/>
  <c r="AY241" i="24"/>
  <c r="AZ241" i="24"/>
  <c r="BA241" i="24"/>
  <c r="BB241" i="24"/>
  <c r="BC241" i="24"/>
  <c r="BD241" i="24"/>
  <c r="BE241" i="24"/>
  <c r="BF241" i="24"/>
  <c r="BG241" i="24"/>
  <c r="BH241" i="24"/>
  <c r="BI241" i="24"/>
  <c r="AK242" i="24"/>
  <c r="AL242" i="24"/>
  <c r="AM242" i="24"/>
  <c r="AN242" i="24"/>
  <c r="AO242" i="24"/>
  <c r="AP242" i="24"/>
  <c r="AQ242" i="24"/>
  <c r="AR242" i="24"/>
  <c r="AS242" i="24"/>
  <c r="AT242" i="24"/>
  <c r="AU242" i="24"/>
  <c r="AV242" i="24"/>
  <c r="AW242" i="24"/>
  <c r="AX242" i="24"/>
  <c r="AY242" i="24"/>
  <c r="AZ242" i="24"/>
  <c r="BA242" i="24"/>
  <c r="BB242" i="24"/>
  <c r="BC242" i="24"/>
  <c r="BD242" i="24"/>
  <c r="BE242" i="24"/>
  <c r="BF242" i="24"/>
  <c r="BG242" i="24"/>
  <c r="BH242" i="24"/>
  <c r="BI242" i="24"/>
  <c r="AK243" i="24"/>
  <c r="AL243" i="24"/>
  <c r="AM243" i="24"/>
  <c r="AN243" i="24"/>
  <c r="AO243" i="24"/>
  <c r="AP243" i="24"/>
  <c r="AQ243" i="24"/>
  <c r="AR243" i="24"/>
  <c r="AS243" i="24"/>
  <c r="AT243" i="24"/>
  <c r="AU243" i="24"/>
  <c r="AV243" i="24"/>
  <c r="AW243" i="24"/>
  <c r="AX243" i="24"/>
  <c r="AY243" i="24"/>
  <c r="AZ243" i="24"/>
  <c r="BA243" i="24"/>
  <c r="BB243" i="24"/>
  <c r="BC243" i="24"/>
  <c r="BD243" i="24"/>
  <c r="BE243" i="24"/>
  <c r="BF243" i="24"/>
  <c r="BG243" i="24"/>
  <c r="BH243" i="24"/>
  <c r="BI243" i="24"/>
  <c r="AK244" i="24"/>
  <c r="AL244" i="24"/>
  <c r="AM244" i="24"/>
  <c r="AN244" i="24"/>
  <c r="AO244" i="24"/>
  <c r="AP244" i="24"/>
  <c r="AQ244" i="24"/>
  <c r="AR244" i="24"/>
  <c r="AS244" i="24"/>
  <c r="AT244" i="24"/>
  <c r="AU244" i="24"/>
  <c r="AV244" i="24"/>
  <c r="AW244" i="24"/>
  <c r="AX244" i="24"/>
  <c r="AY244" i="24"/>
  <c r="AZ244" i="24"/>
  <c r="BA244" i="24"/>
  <c r="BB244" i="24"/>
  <c r="BC244" i="24"/>
  <c r="BD244" i="24"/>
  <c r="BE244" i="24"/>
  <c r="BF244" i="24"/>
  <c r="BG244" i="24"/>
  <c r="BH244" i="24"/>
  <c r="BI244" i="24"/>
  <c r="AH228" i="24" a="1"/>
  <c r="AH228" i="24" s="1"/>
  <c r="AI228" i="24" s="1"/>
  <c r="Z245" i="23" s="1"/>
  <c r="AH229" i="24" a="1"/>
  <c r="AH229" i="24" s="1"/>
  <c r="AI229" i="24" s="1"/>
  <c r="Z246" i="23" s="1"/>
  <c r="AH230" i="24" a="1"/>
  <c r="AH230" i="24" s="1"/>
  <c r="AI230" i="24" s="1"/>
  <c r="Z215" i="23" s="1"/>
  <c r="AH231" i="24" a="1"/>
  <c r="AH231" i="24" s="1"/>
  <c r="AI231" i="24" s="1"/>
  <c r="Z247" i="23" s="1"/>
  <c r="AH232" i="24" a="1"/>
  <c r="AH232" i="24" s="1"/>
  <c r="AI232" i="24" s="1"/>
  <c r="Z242" i="23" s="1"/>
  <c r="AH233" i="24" a="1"/>
  <c r="AH233" i="24" s="1"/>
  <c r="AI233" i="24" s="1"/>
  <c r="Z248" i="23" s="1"/>
  <c r="AH234" i="24" a="1"/>
  <c r="AH234" i="24" s="1"/>
  <c r="AI234" i="24" s="1"/>
  <c r="Z249" i="23" s="1"/>
  <c r="AH235" i="24" a="1"/>
  <c r="AH235" i="24" s="1"/>
  <c r="AI235" i="24" s="1"/>
  <c r="Z216" i="23" s="1"/>
  <c r="AH236" i="24" a="1"/>
  <c r="AH236" i="24" s="1"/>
  <c r="AI236" i="24" s="1"/>
  <c r="Z250" i="23" s="1"/>
  <c r="AH237" i="24" a="1"/>
  <c r="AH237" i="24" s="1"/>
  <c r="AI237" i="24" s="1"/>
  <c r="Z251" i="23" s="1"/>
  <c r="AH238" i="24" a="1"/>
  <c r="AH238" i="24" s="1"/>
  <c r="AI238" i="24" s="1"/>
  <c r="Z252" i="23" s="1"/>
  <c r="AH239" i="24" a="1"/>
  <c r="AH239" i="24" s="1"/>
  <c r="AI239" i="24" s="1"/>
  <c r="Z253" i="23" s="1"/>
  <c r="AH240" i="24" a="1"/>
  <c r="AH240" i="24" s="1"/>
  <c r="AI240" i="24" s="1"/>
  <c r="Z254" i="23" s="1"/>
  <c r="AH241" i="24" a="1"/>
  <c r="AH241" i="24" s="1"/>
  <c r="AI241" i="24" s="1"/>
  <c r="Z255" i="23" s="1"/>
  <c r="AH242" i="24" a="1"/>
  <c r="AH242" i="24" s="1"/>
  <c r="AI242" i="24" s="1"/>
  <c r="Z256" i="23" s="1"/>
  <c r="AH243" i="24" a="1"/>
  <c r="AH243" i="24" s="1"/>
  <c r="AI243" i="24" s="1"/>
  <c r="Z257" i="23" s="1"/>
  <c r="AH244" i="24" a="1"/>
  <c r="AH244" i="24" s="1"/>
  <c r="AI244" i="24" s="1"/>
  <c r="Z258" i="23" s="1"/>
  <c r="AB255" i="23" l="1"/>
  <c r="AB251" i="23"/>
  <c r="AB257" i="23"/>
  <c r="AB253" i="23"/>
  <c r="AB258" i="23"/>
  <c r="AC258" i="23" s="1"/>
  <c r="AB256" i="23"/>
  <c r="AB254" i="23"/>
  <c r="AB252" i="23"/>
  <c r="AB250" i="23"/>
  <c r="AE245" i="23"/>
  <c r="AE246" i="23"/>
  <c r="AE247" i="23"/>
  <c r="AE248" i="23"/>
  <c r="AE249" i="23"/>
  <c r="AE250" i="23"/>
  <c r="AE251" i="23"/>
  <c r="AE252" i="23"/>
  <c r="AE253" i="23"/>
  <c r="AE254" i="23"/>
  <c r="AE255" i="23"/>
  <c r="AE256" i="23"/>
  <c r="AE257" i="23"/>
  <c r="AE258" i="23"/>
  <c r="AA283" i="23"/>
  <c r="AB283" i="23" s="1"/>
  <c r="AC283" i="23" s="1"/>
  <c r="Z283" i="23"/>
  <c r="Z279" i="23"/>
  <c r="AC257" i="23"/>
  <c r="AC255" i="23" l="1"/>
  <c r="AC253" i="23"/>
  <c r="AC251" i="23"/>
  <c r="AB249" i="23"/>
  <c r="AC249" i="23" s="1"/>
  <c r="AB247" i="23"/>
  <c r="AC247" i="23" s="1"/>
  <c r="AB245" i="23"/>
  <c r="AC245" i="23" s="1"/>
  <c r="AB248" i="23"/>
  <c r="AC248" i="23" s="1"/>
  <c r="AC256" i="23"/>
  <c r="AC254" i="23"/>
  <c r="AC252" i="23"/>
  <c r="AC250" i="23"/>
  <c r="AB246" i="23"/>
  <c r="AC246" i="23" s="1"/>
  <c r="M246" i="23"/>
  <c r="M247" i="23"/>
  <c r="M248" i="23"/>
  <c r="M249" i="23"/>
  <c r="M250" i="23"/>
  <c r="M251" i="23"/>
  <c r="M252" i="23"/>
  <c r="M253" i="23"/>
  <c r="M254" i="23"/>
  <c r="M255" i="23"/>
  <c r="M256" i="23"/>
  <c r="M283" i="23"/>
  <c r="M257" i="23"/>
  <c r="M258" i="23"/>
  <c r="M245" i="23"/>
  <c r="J246" i="23"/>
  <c r="L246" i="23" s="1"/>
  <c r="K246" i="23"/>
  <c r="J247" i="23"/>
  <c r="L247" i="23" s="1"/>
  <c r="K247" i="23"/>
  <c r="J248" i="23"/>
  <c r="L248" i="23" s="1"/>
  <c r="K248" i="23"/>
  <c r="J249" i="23"/>
  <c r="L249" i="23" s="1"/>
  <c r="K249" i="23"/>
  <c r="J250" i="23"/>
  <c r="L250" i="23" s="1"/>
  <c r="K250" i="23"/>
  <c r="J251" i="23"/>
  <c r="L251" i="23" s="1"/>
  <c r="K251" i="23"/>
  <c r="J252" i="23"/>
  <c r="L252" i="23" s="1"/>
  <c r="K252" i="23"/>
  <c r="J253" i="23"/>
  <c r="L253" i="23" s="1"/>
  <c r="K253" i="23"/>
  <c r="J254" i="23"/>
  <c r="L254" i="23" s="1"/>
  <c r="K254" i="23"/>
  <c r="J255" i="23"/>
  <c r="L255" i="23" s="1"/>
  <c r="K255" i="23"/>
  <c r="J256" i="23"/>
  <c r="L256" i="23" s="1"/>
  <c r="K256" i="23"/>
  <c r="J283" i="23"/>
  <c r="L283" i="23" s="1"/>
  <c r="K283" i="23"/>
  <c r="J257" i="23"/>
  <c r="L257" i="23" s="1"/>
  <c r="K257" i="23"/>
  <c r="J258" i="23"/>
  <c r="L258" i="23" s="1"/>
  <c r="K258" i="23"/>
  <c r="K245" i="23"/>
  <c r="J245" i="23"/>
  <c r="L245" i="23" s="1"/>
  <c r="I246" i="23"/>
  <c r="I247" i="23"/>
  <c r="I248" i="23"/>
  <c r="I249" i="23"/>
  <c r="I250" i="23"/>
  <c r="I251" i="23"/>
  <c r="I252" i="23"/>
  <c r="I253" i="23"/>
  <c r="I254" i="23"/>
  <c r="I255" i="23"/>
  <c r="I256" i="23"/>
  <c r="I257" i="23"/>
  <c r="I258" i="23"/>
  <c r="I245" i="23"/>
  <c r="AK213" i="25" l="1"/>
  <c r="AL213" i="25"/>
  <c r="AM213" i="25"/>
  <c r="AN213" i="25"/>
  <c r="AO213" i="25"/>
  <c r="AP213" i="25"/>
  <c r="AQ213" i="25"/>
  <c r="AR213" i="25"/>
  <c r="AS213" i="25"/>
  <c r="AT213" i="25"/>
  <c r="AU213" i="25"/>
  <c r="AV213" i="25"/>
  <c r="AW213" i="25"/>
  <c r="AX213" i="25"/>
  <c r="AY213" i="25"/>
  <c r="AZ213" i="25"/>
  <c r="BA213" i="25"/>
  <c r="BB213" i="25"/>
  <c r="BC213" i="25"/>
  <c r="BD213" i="25"/>
  <c r="BE213" i="25"/>
  <c r="BF213" i="25"/>
  <c r="BG213" i="25"/>
  <c r="BH213" i="25"/>
  <c r="BI213" i="25"/>
  <c r="AK214" i="25"/>
  <c r="AL214" i="25"/>
  <c r="AM214" i="25"/>
  <c r="AN214" i="25"/>
  <c r="AO214" i="25"/>
  <c r="AP214" i="25"/>
  <c r="AQ214" i="25"/>
  <c r="AR214" i="25"/>
  <c r="AS214" i="25"/>
  <c r="AT214" i="25"/>
  <c r="AU214" i="25"/>
  <c r="AV214" i="25"/>
  <c r="AW214" i="25"/>
  <c r="AX214" i="25"/>
  <c r="AY214" i="25"/>
  <c r="AZ214" i="25"/>
  <c r="BA214" i="25"/>
  <c r="BB214" i="25"/>
  <c r="BC214" i="25"/>
  <c r="BD214" i="25"/>
  <c r="BE214" i="25"/>
  <c r="BF214" i="25"/>
  <c r="BG214" i="25"/>
  <c r="BH214" i="25"/>
  <c r="BI214" i="25"/>
  <c r="AK215" i="25"/>
  <c r="AL215" i="25"/>
  <c r="AM215" i="25"/>
  <c r="AN215" i="25"/>
  <c r="AO215" i="25"/>
  <c r="AP215" i="25"/>
  <c r="AQ215" i="25"/>
  <c r="AR215" i="25"/>
  <c r="AS215" i="25"/>
  <c r="AT215" i="25"/>
  <c r="AU215" i="25"/>
  <c r="AV215" i="25"/>
  <c r="AW215" i="25"/>
  <c r="AX215" i="25"/>
  <c r="AY215" i="25"/>
  <c r="AZ215" i="25"/>
  <c r="BA215" i="25"/>
  <c r="BB215" i="25"/>
  <c r="BC215" i="25"/>
  <c r="BD215" i="25"/>
  <c r="BE215" i="25"/>
  <c r="BF215" i="25"/>
  <c r="BG215" i="25"/>
  <c r="BH215" i="25"/>
  <c r="BI215" i="25"/>
  <c r="AK216" i="25"/>
  <c r="AL216" i="25"/>
  <c r="AM216" i="25"/>
  <c r="AN216" i="25"/>
  <c r="AO216" i="25"/>
  <c r="AP216" i="25"/>
  <c r="AQ216" i="25"/>
  <c r="AR216" i="25"/>
  <c r="AS216" i="25"/>
  <c r="AT216" i="25"/>
  <c r="AU216" i="25"/>
  <c r="AV216" i="25"/>
  <c r="AW216" i="25"/>
  <c r="AX216" i="25"/>
  <c r="AY216" i="25"/>
  <c r="AZ216" i="25"/>
  <c r="BA216" i="25"/>
  <c r="BB216" i="25"/>
  <c r="BC216" i="25"/>
  <c r="BD216" i="25"/>
  <c r="BE216" i="25"/>
  <c r="BF216" i="25"/>
  <c r="BG216" i="25"/>
  <c r="BH216" i="25"/>
  <c r="BI216" i="25"/>
  <c r="AK217" i="25"/>
  <c r="AL217" i="25"/>
  <c r="AM217" i="25"/>
  <c r="AN217" i="25"/>
  <c r="AO217" i="25"/>
  <c r="AP217" i="25"/>
  <c r="AQ217" i="25"/>
  <c r="AR217" i="25"/>
  <c r="AS217" i="25"/>
  <c r="AT217" i="25"/>
  <c r="AU217" i="25"/>
  <c r="AV217" i="25"/>
  <c r="AW217" i="25"/>
  <c r="AX217" i="25"/>
  <c r="AY217" i="25"/>
  <c r="AZ217" i="25"/>
  <c r="BA217" i="25"/>
  <c r="BB217" i="25"/>
  <c r="BC217" i="25"/>
  <c r="BD217" i="25"/>
  <c r="BE217" i="25"/>
  <c r="BF217" i="25"/>
  <c r="BG217" i="25"/>
  <c r="BH217" i="25"/>
  <c r="BI217" i="25"/>
  <c r="AK218" i="25"/>
  <c r="AL218" i="25"/>
  <c r="AM218" i="25"/>
  <c r="AN218" i="25"/>
  <c r="AO218" i="25"/>
  <c r="AP218" i="25"/>
  <c r="AQ218" i="25"/>
  <c r="AR218" i="25"/>
  <c r="AS218" i="25"/>
  <c r="AT218" i="25"/>
  <c r="AU218" i="25"/>
  <c r="AV218" i="25"/>
  <c r="AW218" i="25"/>
  <c r="AX218" i="25"/>
  <c r="AY218" i="25"/>
  <c r="AZ218" i="25"/>
  <c r="BA218" i="25"/>
  <c r="BB218" i="25"/>
  <c r="BC218" i="25"/>
  <c r="BD218" i="25"/>
  <c r="BE218" i="25"/>
  <c r="BF218" i="25"/>
  <c r="BG218" i="25"/>
  <c r="BH218" i="25"/>
  <c r="BI218" i="25"/>
  <c r="AK219" i="25"/>
  <c r="AL219" i="25"/>
  <c r="AM219" i="25"/>
  <c r="AN219" i="25"/>
  <c r="AO219" i="25"/>
  <c r="AP219" i="25"/>
  <c r="AQ219" i="25"/>
  <c r="AR219" i="25"/>
  <c r="AS219" i="25"/>
  <c r="AT219" i="25"/>
  <c r="AU219" i="25"/>
  <c r="AV219" i="25"/>
  <c r="AW219" i="25"/>
  <c r="AX219" i="25"/>
  <c r="AY219" i="25"/>
  <c r="AZ219" i="25"/>
  <c r="BA219" i="25"/>
  <c r="BB219" i="25"/>
  <c r="BC219" i="25"/>
  <c r="BD219" i="25"/>
  <c r="BE219" i="25"/>
  <c r="BF219" i="25"/>
  <c r="BG219" i="25"/>
  <c r="BH219" i="25"/>
  <c r="BI219" i="25"/>
  <c r="AK220" i="25"/>
  <c r="AL220" i="25"/>
  <c r="AM220" i="25"/>
  <c r="AN220" i="25"/>
  <c r="AO220" i="25"/>
  <c r="AP220" i="25"/>
  <c r="AQ220" i="25"/>
  <c r="AR220" i="25"/>
  <c r="AS220" i="25"/>
  <c r="AT220" i="25"/>
  <c r="AU220" i="25"/>
  <c r="AV220" i="25"/>
  <c r="AW220" i="25"/>
  <c r="AX220" i="25"/>
  <c r="AY220" i="25"/>
  <c r="AZ220" i="25"/>
  <c r="BA220" i="25"/>
  <c r="BB220" i="25"/>
  <c r="BC220" i="25"/>
  <c r="BD220" i="25"/>
  <c r="BE220" i="25"/>
  <c r="BF220" i="25"/>
  <c r="BG220" i="25"/>
  <c r="BH220" i="25"/>
  <c r="BI220" i="25"/>
  <c r="AK221" i="25"/>
  <c r="AL221" i="25"/>
  <c r="AM221" i="25"/>
  <c r="AN221" i="25"/>
  <c r="AO221" i="25"/>
  <c r="AP221" i="25"/>
  <c r="AQ221" i="25"/>
  <c r="AR221" i="25"/>
  <c r="AS221" i="25"/>
  <c r="AT221" i="25"/>
  <c r="AU221" i="25"/>
  <c r="AV221" i="25"/>
  <c r="AW221" i="25"/>
  <c r="AX221" i="25"/>
  <c r="AY221" i="25"/>
  <c r="AZ221" i="25"/>
  <c r="BA221" i="25"/>
  <c r="BB221" i="25"/>
  <c r="BC221" i="25"/>
  <c r="BD221" i="25"/>
  <c r="BE221" i="25"/>
  <c r="BF221" i="25"/>
  <c r="BG221" i="25"/>
  <c r="BH221" i="25"/>
  <c r="BI221" i="25"/>
  <c r="AK222" i="25"/>
  <c r="AL222" i="25"/>
  <c r="AM222" i="25"/>
  <c r="AN222" i="25"/>
  <c r="AO222" i="25"/>
  <c r="AP222" i="25"/>
  <c r="AQ222" i="25"/>
  <c r="AR222" i="25"/>
  <c r="AS222" i="25"/>
  <c r="AT222" i="25"/>
  <c r="AU222" i="25"/>
  <c r="AV222" i="25"/>
  <c r="AW222" i="25"/>
  <c r="AX222" i="25"/>
  <c r="AY222" i="25"/>
  <c r="AZ222" i="25"/>
  <c r="BA222" i="25"/>
  <c r="BB222" i="25"/>
  <c r="BC222" i="25"/>
  <c r="BD222" i="25"/>
  <c r="BE222" i="25"/>
  <c r="BF222" i="25"/>
  <c r="BG222" i="25"/>
  <c r="BH222" i="25"/>
  <c r="BI222" i="25"/>
  <c r="AK223" i="25"/>
  <c r="AL223" i="25"/>
  <c r="AM223" i="25"/>
  <c r="AN223" i="25"/>
  <c r="AO223" i="25"/>
  <c r="AP223" i="25"/>
  <c r="AQ223" i="25"/>
  <c r="AR223" i="25"/>
  <c r="AS223" i="25"/>
  <c r="AT223" i="25"/>
  <c r="AU223" i="25"/>
  <c r="AV223" i="25"/>
  <c r="AW223" i="25"/>
  <c r="AX223" i="25"/>
  <c r="AY223" i="25"/>
  <c r="AZ223" i="25"/>
  <c r="BA223" i="25"/>
  <c r="BB223" i="25"/>
  <c r="BC223" i="25"/>
  <c r="BD223" i="25"/>
  <c r="BE223" i="25"/>
  <c r="BF223" i="25"/>
  <c r="BG223" i="25"/>
  <c r="BH223" i="25"/>
  <c r="BI223" i="25"/>
  <c r="AK224" i="25"/>
  <c r="AL224" i="25"/>
  <c r="AM224" i="25"/>
  <c r="AN224" i="25"/>
  <c r="AO224" i="25"/>
  <c r="AP224" i="25"/>
  <c r="AQ224" i="25"/>
  <c r="AR224" i="25"/>
  <c r="AS224" i="25"/>
  <c r="AT224" i="25"/>
  <c r="AU224" i="25"/>
  <c r="AV224" i="25"/>
  <c r="AW224" i="25"/>
  <c r="AX224" i="25"/>
  <c r="AY224" i="25"/>
  <c r="AZ224" i="25"/>
  <c r="BA224" i="25"/>
  <c r="BB224" i="25"/>
  <c r="BC224" i="25"/>
  <c r="BD224" i="25"/>
  <c r="BE224" i="25"/>
  <c r="BF224" i="25"/>
  <c r="BG224" i="25"/>
  <c r="BH224" i="25"/>
  <c r="BI224" i="25"/>
  <c r="AK225" i="25"/>
  <c r="AL225" i="25"/>
  <c r="AM225" i="25"/>
  <c r="AN225" i="25"/>
  <c r="AO225" i="25"/>
  <c r="AP225" i="25"/>
  <c r="AQ225" i="25"/>
  <c r="AR225" i="25"/>
  <c r="AS225" i="25"/>
  <c r="AT225" i="25"/>
  <c r="AU225" i="25"/>
  <c r="AV225" i="25"/>
  <c r="AW225" i="25"/>
  <c r="AX225" i="25"/>
  <c r="AY225" i="25"/>
  <c r="AZ225" i="25"/>
  <c r="BA225" i="25"/>
  <c r="BB225" i="25"/>
  <c r="BC225" i="25"/>
  <c r="BD225" i="25"/>
  <c r="BE225" i="25"/>
  <c r="BF225" i="25"/>
  <c r="BG225" i="25"/>
  <c r="BH225" i="25"/>
  <c r="BI225" i="25"/>
  <c r="AK226" i="25"/>
  <c r="AL226" i="25"/>
  <c r="AM226" i="25"/>
  <c r="AN226" i="25"/>
  <c r="AO226" i="25"/>
  <c r="AP226" i="25"/>
  <c r="AQ226" i="25"/>
  <c r="AR226" i="25"/>
  <c r="AS226" i="25"/>
  <c r="AT226" i="25"/>
  <c r="AU226" i="25"/>
  <c r="AV226" i="25"/>
  <c r="AW226" i="25"/>
  <c r="AX226" i="25"/>
  <c r="AY226" i="25"/>
  <c r="AZ226" i="25"/>
  <c r="BA226" i="25"/>
  <c r="BB226" i="25"/>
  <c r="BC226" i="25"/>
  <c r="BD226" i="25"/>
  <c r="BE226" i="25"/>
  <c r="BF226" i="25"/>
  <c r="BG226" i="25"/>
  <c r="BH226" i="25"/>
  <c r="BI226" i="25"/>
  <c r="AK227" i="25"/>
  <c r="AL227" i="25"/>
  <c r="AM227" i="25"/>
  <c r="AN227" i="25"/>
  <c r="AO227" i="25"/>
  <c r="AP227" i="25"/>
  <c r="AQ227" i="25"/>
  <c r="AR227" i="25"/>
  <c r="AS227" i="25"/>
  <c r="AT227" i="25"/>
  <c r="AU227" i="25"/>
  <c r="AV227" i="25"/>
  <c r="AW227" i="25"/>
  <c r="AX227" i="25"/>
  <c r="AY227" i="25"/>
  <c r="AZ227" i="25"/>
  <c r="BA227" i="25"/>
  <c r="BB227" i="25"/>
  <c r="BC227" i="25"/>
  <c r="BD227" i="25"/>
  <c r="BE227" i="25"/>
  <c r="BF227" i="25"/>
  <c r="BG227" i="25"/>
  <c r="BH227" i="25"/>
  <c r="BI227" i="25"/>
  <c r="AH213" i="25" a="1"/>
  <c r="AH213" i="25" s="1"/>
  <c r="AI213" i="25" s="1"/>
  <c r="AH214" i="25" a="1"/>
  <c r="AH214" i="25" s="1"/>
  <c r="AI214" i="25" s="1"/>
  <c r="AH215" i="25" a="1"/>
  <c r="AH215" i="25" s="1"/>
  <c r="AI215" i="25" s="1"/>
  <c r="AH216" i="25" a="1"/>
  <c r="AH216" i="25" s="1"/>
  <c r="AI216" i="25" s="1"/>
  <c r="AH217" i="25" a="1"/>
  <c r="AH217" i="25" s="1"/>
  <c r="AI217" i="25" s="1"/>
  <c r="AH218" i="25" a="1"/>
  <c r="AH218" i="25" s="1"/>
  <c r="AI218" i="25" s="1"/>
  <c r="AH219" i="25" a="1"/>
  <c r="AH219" i="25" s="1"/>
  <c r="AI219" i="25" s="1"/>
  <c r="AH220" i="25" a="1"/>
  <c r="AH220" i="25" s="1"/>
  <c r="AI220" i="25" s="1"/>
  <c r="AH221" i="25" a="1"/>
  <c r="AH221" i="25" s="1"/>
  <c r="AI221" i="25" s="1"/>
  <c r="AH222" i="25" a="1"/>
  <c r="AH222" i="25" s="1"/>
  <c r="AI222" i="25" s="1"/>
  <c r="AH223" i="25" a="1"/>
  <c r="AH223" i="25" s="1"/>
  <c r="AI223" i="25" s="1"/>
  <c r="AH224" i="25" a="1"/>
  <c r="AH224" i="25" s="1"/>
  <c r="AI224" i="25" s="1"/>
  <c r="AH225" i="25" a="1"/>
  <c r="AH225" i="25" s="1"/>
  <c r="AI225" i="25" s="1"/>
  <c r="AH226" i="25" a="1"/>
  <c r="AH226" i="25" s="1"/>
  <c r="AI226" i="25" s="1"/>
  <c r="AH227" i="25" a="1"/>
  <c r="AH227" i="25" s="1"/>
  <c r="AI227" i="25" s="1"/>
  <c r="AK213" i="24"/>
  <c r="AL213" i="24"/>
  <c r="AM213" i="24"/>
  <c r="AN213" i="24"/>
  <c r="AO213" i="24"/>
  <c r="AP213" i="24"/>
  <c r="AQ213" i="24"/>
  <c r="AR213" i="24"/>
  <c r="AS213" i="24"/>
  <c r="AT213" i="24"/>
  <c r="AU213" i="24"/>
  <c r="AV213" i="24"/>
  <c r="AW213" i="24"/>
  <c r="AX213" i="24"/>
  <c r="AY213" i="24"/>
  <c r="AZ213" i="24"/>
  <c r="BA213" i="24"/>
  <c r="BB213" i="24"/>
  <c r="BC213" i="24"/>
  <c r="BD213" i="24"/>
  <c r="BE213" i="24"/>
  <c r="BF213" i="24"/>
  <c r="BG213" i="24"/>
  <c r="BH213" i="24"/>
  <c r="BI213" i="24"/>
  <c r="AK214" i="24"/>
  <c r="AL214" i="24"/>
  <c r="AM214" i="24"/>
  <c r="AN214" i="24"/>
  <c r="AO214" i="24"/>
  <c r="AP214" i="24"/>
  <c r="AQ214" i="24"/>
  <c r="AR214" i="24"/>
  <c r="AS214" i="24"/>
  <c r="AT214" i="24"/>
  <c r="AU214" i="24"/>
  <c r="AV214" i="24"/>
  <c r="AW214" i="24"/>
  <c r="AX214" i="24"/>
  <c r="AY214" i="24"/>
  <c r="AZ214" i="24"/>
  <c r="BA214" i="24"/>
  <c r="BB214" i="24"/>
  <c r="BC214" i="24"/>
  <c r="BD214" i="24"/>
  <c r="BE214" i="24"/>
  <c r="BF214" i="24"/>
  <c r="BG214" i="24"/>
  <c r="BH214" i="24"/>
  <c r="BI214" i="24"/>
  <c r="AK215" i="24"/>
  <c r="AL215" i="24"/>
  <c r="AM215" i="24"/>
  <c r="AN215" i="24"/>
  <c r="AO215" i="24"/>
  <c r="AP215" i="24"/>
  <c r="AQ215" i="24"/>
  <c r="AR215" i="24"/>
  <c r="AS215" i="24"/>
  <c r="AT215" i="24"/>
  <c r="AU215" i="24"/>
  <c r="AV215" i="24"/>
  <c r="AW215" i="24"/>
  <c r="AX215" i="24"/>
  <c r="AY215" i="24"/>
  <c r="AZ215" i="24"/>
  <c r="BA215" i="24"/>
  <c r="BB215" i="24"/>
  <c r="BC215" i="24"/>
  <c r="BD215" i="24"/>
  <c r="BE215" i="24"/>
  <c r="BF215" i="24"/>
  <c r="BG215" i="24"/>
  <c r="BH215" i="24"/>
  <c r="BI215" i="24"/>
  <c r="AK216" i="24"/>
  <c r="AL216" i="24"/>
  <c r="AM216" i="24"/>
  <c r="AN216" i="24"/>
  <c r="AO216" i="24"/>
  <c r="AP216" i="24"/>
  <c r="AQ216" i="24"/>
  <c r="AR216" i="24"/>
  <c r="AS216" i="24"/>
  <c r="AT216" i="24"/>
  <c r="AU216" i="24"/>
  <c r="AV216" i="24"/>
  <c r="AW216" i="24"/>
  <c r="AX216" i="24"/>
  <c r="AY216" i="24"/>
  <c r="AZ216" i="24"/>
  <c r="BA216" i="24"/>
  <c r="BB216" i="24"/>
  <c r="BC216" i="24"/>
  <c r="BD216" i="24"/>
  <c r="BE216" i="24"/>
  <c r="BF216" i="24"/>
  <c r="BG216" i="24"/>
  <c r="BH216" i="24"/>
  <c r="BI216" i="24"/>
  <c r="AK217" i="24"/>
  <c r="AL217" i="24"/>
  <c r="AM217" i="24"/>
  <c r="AN217" i="24"/>
  <c r="AO217" i="24"/>
  <c r="AP217" i="24"/>
  <c r="AQ217" i="24"/>
  <c r="AR217" i="24"/>
  <c r="AS217" i="24"/>
  <c r="AT217" i="24"/>
  <c r="AU217" i="24"/>
  <c r="AV217" i="24"/>
  <c r="AW217" i="24"/>
  <c r="AX217" i="24"/>
  <c r="AY217" i="24"/>
  <c r="AZ217" i="24"/>
  <c r="BA217" i="24"/>
  <c r="BB217" i="24"/>
  <c r="BC217" i="24"/>
  <c r="BD217" i="24"/>
  <c r="BE217" i="24"/>
  <c r="BF217" i="24"/>
  <c r="BG217" i="24"/>
  <c r="BH217" i="24"/>
  <c r="BI217" i="24"/>
  <c r="AK218" i="24"/>
  <c r="AL218" i="24"/>
  <c r="AM218" i="24"/>
  <c r="AN218" i="24"/>
  <c r="AO218" i="24"/>
  <c r="AP218" i="24"/>
  <c r="AQ218" i="24"/>
  <c r="AR218" i="24"/>
  <c r="AS218" i="24"/>
  <c r="AT218" i="24"/>
  <c r="AU218" i="24"/>
  <c r="AV218" i="24"/>
  <c r="AW218" i="24"/>
  <c r="AX218" i="24"/>
  <c r="AY218" i="24"/>
  <c r="AZ218" i="24"/>
  <c r="BA218" i="24"/>
  <c r="BB218" i="24"/>
  <c r="BC218" i="24"/>
  <c r="BD218" i="24"/>
  <c r="BE218" i="24"/>
  <c r="BF218" i="24"/>
  <c r="BG218" i="24"/>
  <c r="BH218" i="24"/>
  <c r="BI218" i="24"/>
  <c r="AK219" i="24"/>
  <c r="AL219" i="24"/>
  <c r="AM219" i="24"/>
  <c r="AN219" i="24"/>
  <c r="AO219" i="24"/>
  <c r="AP219" i="24"/>
  <c r="AQ219" i="24"/>
  <c r="AR219" i="24"/>
  <c r="AS219" i="24"/>
  <c r="AT219" i="24"/>
  <c r="AU219" i="24"/>
  <c r="AV219" i="24"/>
  <c r="AW219" i="24"/>
  <c r="AX219" i="24"/>
  <c r="AY219" i="24"/>
  <c r="AZ219" i="24"/>
  <c r="BA219" i="24"/>
  <c r="BB219" i="24"/>
  <c r="BC219" i="24"/>
  <c r="BD219" i="24"/>
  <c r="BE219" i="24"/>
  <c r="BF219" i="24"/>
  <c r="BG219" i="24"/>
  <c r="BH219" i="24"/>
  <c r="BI219" i="24"/>
  <c r="AK220" i="24"/>
  <c r="AL220" i="24"/>
  <c r="AM220" i="24"/>
  <c r="AN220" i="24"/>
  <c r="AO220" i="24"/>
  <c r="AP220" i="24"/>
  <c r="AQ220" i="24"/>
  <c r="AR220" i="24"/>
  <c r="AS220" i="24"/>
  <c r="AT220" i="24"/>
  <c r="AU220" i="24"/>
  <c r="AV220" i="24"/>
  <c r="AW220" i="24"/>
  <c r="AX220" i="24"/>
  <c r="AY220" i="24"/>
  <c r="AZ220" i="24"/>
  <c r="BA220" i="24"/>
  <c r="BB220" i="24"/>
  <c r="BC220" i="24"/>
  <c r="BD220" i="24"/>
  <c r="BE220" i="24"/>
  <c r="BF220" i="24"/>
  <c r="BG220" i="24"/>
  <c r="BH220" i="24"/>
  <c r="BI220" i="24"/>
  <c r="AK221" i="24"/>
  <c r="AL221" i="24"/>
  <c r="AM221" i="24"/>
  <c r="AN221" i="24"/>
  <c r="AO221" i="24"/>
  <c r="AP221" i="24"/>
  <c r="AQ221" i="24"/>
  <c r="AR221" i="24"/>
  <c r="AS221" i="24"/>
  <c r="AT221" i="24"/>
  <c r="AU221" i="24"/>
  <c r="AV221" i="24"/>
  <c r="AW221" i="24"/>
  <c r="AX221" i="24"/>
  <c r="AY221" i="24"/>
  <c r="AZ221" i="24"/>
  <c r="BA221" i="24"/>
  <c r="BB221" i="24"/>
  <c r="BC221" i="24"/>
  <c r="BD221" i="24"/>
  <c r="BE221" i="24"/>
  <c r="BF221" i="24"/>
  <c r="BG221" i="24"/>
  <c r="BH221" i="24"/>
  <c r="BI221" i="24"/>
  <c r="AK222" i="24"/>
  <c r="AL222" i="24"/>
  <c r="AM222" i="24"/>
  <c r="AN222" i="24"/>
  <c r="AO222" i="24"/>
  <c r="AP222" i="24"/>
  <c r="AQ222" i="24"/>
  <c r="AR222" i="24"/>
  <c r="AS222" i="24"/>
  <c r="AT222" i="24"/>
  <c r="AU222" i="24"/>
  <c r="AV222" i="24"/>
  <c r="AW222" i="24"/>
  <c r="AX222" i="24"/>
  <c r="AY222" i="24"/>
  <c r="AZ222" i="24"/>
  <c r="BA222" i="24"/>
  <c r="BB222" i="24"/>
  <c r="BC222" i="24"/>
  <c r="BD222" i="24"/>
  <c r="BE222" i="24"/>
  <c r="BF222" i="24"/>
  <c r="BG222" i="24"/>
  <c r="BH222" i="24"/>
  <c r="BI222" i="24"/>
  <c r="AK223" i="24"/>
  <c r="AL223" i="24"/>
  <c r="AM223" i="24"/>
  <c r="AN223" i="24"/>
  <c r="AO223" i="24"/>
  <c r="AP223" i="24"/>
  <c r="AQ223" i="24"/>
  <c r="AR223" i="24"/>
  <c r="AS223" i="24"/>
  <c r="AT223" i="24"/>
  <c r="AU223" i="24"/>
  <c r="AV223" i="24"/>
  <c r="AW223" i="24"/>
  <c r="AX223" i="24"/>
  <c r="AY223" i="24"/>
  <c r="AZ223" i="24"/>
  <c r="BA223" i="24"/>
  <c r="BB223" i="24"/>
  <c r="BC223" i="24"/>
  <c r="BD223" i="24"/>
  <c r="BE223" i="24"/>
  <c r="BF223" i="24"/>
  <c r="BG223" i="24"/>
  <c r="BH223" i="24"/>
  <c r="BI223" i="24"/>
  <c r="AK224" i="24"/>
  <c r="AL224" i="24"/>
  <c r="AM224" i="24"/>
  <c r="AN224" i="24"/>
  <c r="AO224" i="24"/>
  <c r="AP224" i="24"/>
  <c r="AQ224" i="24"/>
  <c r="AR224" i="24"/>
  <c r="AS224" i="24"/>
  <c r="AT224" i="24"/>
  <c r="AU224" i="24"/>
  <c r="AV224" i="24"/>
  <c r="AW224" i="24"/>
  <c r="AX224" i="24"/>
  <c r="AY224" i="24"/>
  <c r="AZ224" i="24"/>
  <c r="BA224" i="24"/>
  <c r="BB224" i="24"/>
  <c r="BC224" i="24"/>
  <c r="BD224" i="24"/>
  <c r="BE224" i="24"/>
  <c r="BF224" i="24"/>
  <c r="BG224" i="24"/>
  <c r="BH224" i="24"/>
  <c r="BI224" i="24"/>
  <c r="AK225" i="24"/>
  <c r="AL225" i="24"/>
  <c r="AM225" i="24"/>
  <c r="AN225" i="24"/>
  <c r="AO225" i="24"/>
  <c r="AP225" i="24"/>
  <c r="AQ225" i="24"/>
  <c r="AR225" i="24"/>
  <c r="AS225" i="24"/>
  <c r="AT225" i="24"/>
  <c r="AU225" i="24"/>
  <c r="AV225" i="24"/>
  <c r="AW225" i="24"/>
  <c r="AX225" i="24"/>
  <c r="AY225" i="24"/>
  <c r="AZ225" i="24"/>
  <c r="BA225" i="24"/>
  <c r="BB225" i="24"/>
  <c r="BC225" i="24"/>
  <c r="BD225" i="24"/>
  <c r="BE225" i="24"/>
  <c r="BF225" i="24"/>
  <c r="BG225" i="24"/>
  <c r="BH225" i="24"/>
  <c r="BI225" i="24"/>
  <c r="AK226" i="24"/>
  <c r="AL226" i="24"/>
  <c r="AM226" i="24"/>
  <c r="AN226" i="24"/>
  <c r="AO226" i="24"/>
  <c r="AP226" i="24"/>
  <c r="AQ226" i="24"/>
  <c r="AR226" i="24"/>
  <c r="AS226" i="24"/>
  <c r="AT226" i="24"/>
  <c r="AU226" i="24"/>
  <c r="AV226" i="24"/>
  <c r="AW226" i="24"/>
  <c r="AX226" i="24"/>
  <c r="AY226" i="24"/>
  <c r="AZ226" i="24"/>
  <c r="BA226" i="24"/>
  <c r="BB226" i="24"/>
  <c r="BC226" i="24"/>
  <c r="BD226" i="24"/>
  <c r="BE226" i="24"/>
  <c r="BF226" i="24"/>
  <c r="BG226" i="24"/>
  <c r="BH226" i="24"/>
  <c r="BI226" i="24"/>
  <c r="AK227" i="24"/>
  <c r="AL227" i="24"/>
  <c r="AM227" i="24"/>
  <c r="AN227" i="24"/>
  <c r="AO227" i="24"/>
  <c r="AP227" i="24"/>
  <c r="AQ227" i="24"/>
  <c r="AR227" i="24"/>
  <c r="AS227" i="24"/>
  <c r="AT227" i="24"/>
  <c r="AU227" i="24"/>
  <c r="AV227" i="24"/>
  <c r="AW227" i="24"/>
  <c r="AX227" i="24"/>
  <c r="AY227" i="24"/>
  <c r="AZ227" i="24"/>
  <c r="BA227" i="24"/>
  <c r="BB227" i="24"/>
  <c r="BC227" i="24"/>
  <c r="BD227" i="24"/>
  <c r="BE227" i="24"/>
  <c r="BF227" i="24"/>
  <c r="BG227" i="24"/>
  <c r="BH227" i="24"/>
  <c r="BI227" i="24"/>
  <c r="AH213" i="24" a="1"/>
  <c r="AH213" i="24" s="1"/>
  <c r="AI213" i="24" s="1"/>
  <c r="AH214" i="24" a="1"/>
  <c r="AH214" i="24" s="1"/>
  <c r="AI214" i="24" s="1"/>
  <c r="AH215" i="24" a="1"/>
  <c r="AH215" i="24" s="1"/>
  <c r="AI215" i="24" s="1"/>
  <c r="AH216" i="24" a="1"/>
  <c r="AH216" i="24" s="1"/>
  <c r="AI216" i="24" s="1"/>
  <c r="AH217" i="24" a="1"/>
  <c r="AH217" i="24" s="1"/>
  <c r="AI217" i="24" s="1"/>
  <c r="AH218" i="24" a="1"/>
  <c r="AH218" i="24" s="1"/>
  <c r="AI218" i="24" s="1"/>
  <c r="AH219" i="24" a="1"/>
  <c r="AH219" i="24" s="1"/>
  <c r="AI219" i="24" s="1"/>
  <c r="AH220" i="24" a="1"/>
  <c r="AH220" i="24" s="1"/>
  <c r="AI220" i="24" s="1"/>
  <c r="AH221" i="24" a="1"/>
  <c r="AH221" i="24" s="1"/>
  <c r="AI221" i="24" s="1"/>
  <c r="AH222" i="24" a="1"/>
  <c r="AH222" i="24" s="1"/>
  <c r="AI222" i="24" s="1"/>
  <c r="AH223" i="24" a="1"/>
  <c r="AH223" i="24" s="1"/>
  <c r="AI223" i="24" s="1"/>
  <c r="AH224" i="24" a="1"/>
  <c r="AH224" i="24" s="1"/>
  <c r="AI224" i="24" s="1"/>
  <c r="AH225" i="24" a="1"/>
  <c r="AH225" i="24" s="1"/>
  <c r="AI225" i="24" s="1"/>
  <c r="AH226" i="24" a="1"/>
  <c r="AH226" i="24" s="1"/>
  <c r="AI226" i="24" s="1"/>
  <c r="AH227" i="24" a="1"/>
  <c r="AH227" i="24" s="1"/>
  <c r="AI227" i="24" s="1"/>
  <c r="AH163" i="25" l="1" a="1"/>
  <c r="AH163" i="25" s="1"/>
  <c r="AI163" i="25" s="1"/>
  <c r="AK163" i="25"/>
  <c r="AL163" i="25"/>
  <c r="AM163" i="25"/>
  <c r="AN163" i="25"/>
  <c r="AO163" i="25"/>
  <c r="AP163" i="25"/>
  <c r="AQ163" i="25"/>
  <c r="AR163" i="25"/>
  <c r="AS163" i="25"/>
  <c r="AT163" i="25"/>
  <c r="AU163" i="25"/>
  <c r="AV163" i="25"/>
  <c r="AW163" i="25"/>
  <c r="AX163" i="25"/>
  <c r="AY163" i="25"/>
  <c r="AZ163" i="25"/>
  <c r="BA163" i="25"/>
  <c r="BB163" i="25"/>
  <c r="BC163" i="25"/>
  <c r="BD163" i="25"/>
  <c r="BE163" i="25"/>
  <c r="BF163" i="25"/>
  <c r="BG163" i="25"/>
  <c r="BH163" i="25"/>
  <c r="BI163" i="25"/>
  <c r="AH164" i="25" a="1"/>
  <c r="AH164" i="25" s="1"/>
  <c r="AI164" i="25" s="1"/>
  <c r="AK164" i="25"/>
  <c r="AL164" i="25"/>
  <c r="AM164" i="25"/>
  <c r="AN164" i="25"/>
  <c r="AO164" i="25"/>
  <c r="AP164" i="25"/>
  <c r="AQ164" i="25"/>
  <c r="AR164" i="25"/>
  <c r="AS164" i="25"/>
  <c r="AT164" i="25"/>
  <c r="AU164" i="25"/>
  <c r="AV164" i="25"/>
  <c r="AW164" i="25"/>
  <c r="AX164" i="25"/>
  <c r="AY164" i="25"/>
  <c r="AZ164" i="25"/>
  <c r="BA164" i="25"/>
  <c r="BB164" i="25"/>
  <c r="BC164" i="25"/>
  <c r="BD164" i="25"/>
  <c r="BE164" i="25"/>
  <c r="BF164" i="25"/>
  <c r="BG164" i="25"/>
  <c r="BH164" i="25"/>
  <c r="BI164" i="25"/>
  <c r="AH165" i="25" a="1"/>
  <c r="AH165" i="25" s="1"/>
  <c r="AI165" i="25" s="1"/>
  <c r="AK165" i="25"/>
  <c r="AL165" i="25"/>
  <c r="AM165" i="25"/>
  <c r="AN165" i="25"/>
  <c r="AO165" i="25"/>
  <c r="AP165" i="25"/>
  <c r="AQ165" i="25"/>
  <c r="AR165" i="25"/>
  <c r="AS165" i="25"/>
  <c r="AT165" i="25"/>
  <c r="AU165" i="25"/>
  <c r="AV165" i="25"/>
  <c r="AW165" i="25"/>
  <c r="AX165" i="25"/>
  <c r="AY165" i="25"/>
  <c r="AZ165" i="25"/>
  <c r="BA165" i="25"/>
  <c r="BB165" i="25"/>
  <c r="BC165" i="25"/>
  <c r="BD165" i="25"/>
  <c r="BE165" i="25"/>
  <c r="BF165" i="25"/>
  <c r="BG165" i="25"/>
  <c r="BH165" i="25"/>
  <c r="BI165" i="25"/>
  <c r="AH166" i="25" a="1"/>
  <c r="AH166" i="25" s="1"/>
  <c r="AI166" i="25" s="1"/>
  <c r="AK166" i="25"/>
  <c r="AL166" i="25"/>
  <c r="AM166" i="25"/>
  <c r="AN166" i="25"/>
  <c r="AO166" i="25"/>
  <c r="AP166" i="25"/>
  <c r="AQ166" i="25"/>
  <c r="AR166" i="25"/>
  <c r="AS166" i="25"/>
  <c r="AT166" i="25"/>
  <c r="AU166" i="25"/>
  <c r="AV166" i="25"/>
  <c r="AW166" i="25"/>
  <c r="AX166" i="25"/>
  <c r="AY166" i="25"/>
  <c r="AZ166" i="25"/>
  <c r="BA166" i="25"/>
  <c r="BB166" i="25"/>
  <c r="BC166" i="25"/>
  <c r="BD166" i="25"/>
  <c r="BE166" i="25"/>
  <c r="BF166" i="25"/>
  <c r="BG166" i="25"/>
  <c r="BH166" i="25"/>
  <c r="BI166" i="25"/>
  <c r="AH167" i="25" a="1"/>
  <c r="AH167" i="25" s="1"/>
  <c r="AI167" i="25" s="1"/>
  <c r="AK167" i="25"/>
  <c r="AL167" i="25"/>
  <c r="AM167" i="25"/>
  <c r="AN167" i="25"/>
  <c r="AO167" i="25"/>
  <c r="AP167" i="25"/>
  <c r="AQ167" i="25"/>
  <c r="AR167" i="25"/>
  <c r="AS167" i="25"/>
  <c r="AT167" i="25"/>
  <c r="AU167" i="25"/>
  <c r="AV167" i="25"/>
  <c r="AW167" i="25"/>
  <c r="AX167" i="25"/>
  <c r="AY167" i="25"/>
  <c r="AZ167" i="25"/>
  <c r="BA167" i="25"/>
  <c r="BB167" i="25"/>
  <c r="BC167" i="25"/>
  <c r="BD167" i="25"/>
  <c r="BE167" i="25"/>
  <c r="BF167" i="25"/>
  <c r="BG167" i="25"/>
  <c r="BH167" i="25"/>
  <c r="BI167" i="25"/>
  <c r="AH168" i="25" a="1"/>
  <c r="AH168" i="25" s="1"/>
  <c r="AI168" i="25" s="1"/>
  <c r="AK168" i="25"/>
  <c r="AL168" i="25"/>
  <c r="AM168" i="25"/>
  <c r="AN168" i="25"/>
  <c r="AO168" i="25"/>
  <c r="AP168" i="25"/>
  <c r="AQ168" i="25"/>
  <c r="AR168" i="25"/>
  <c r="AS168" i="25"/>
  <c r="AT168" i="25"/>
  <c r="AU168" i="25"/>
  <c r="AV168" i="25"/>
  <c r="AW168" i="25"/>
  <c r="AX168" i="25"/>
  <c r="AY168" i="25"/>
  <c r="AZ168" i="25"/>
  <c r="BA168" i="25"/>
  <c r="BB168" i="25"/>
  <c r="BC168" i="25"/>
  <c r="BD168" i="25"/>
  <c r="BE168" i="25"/>
  <c r="BF168" i="25"/>
  <c r="BG168" i="25"/>
  <c r="BH168" i="25"/>
  <c r="BI168" i="25"/>
  <c r="AH169" i="25" a="1"/>
  <c r="AH169" i="25" s="1"/>
  <c r="AI169" i="25" s="1"/>
  <c r="AK169" i="25"/>
  <c r="AL169" i="25"/>
  <c r="AM169" i="25"/>
  <c r="AN169" i="25"/>
  <c r="AO169" i="25"/>
  <c r="AP169" i="25"/>
  <c r="AQ169" i="25"/>
  <c r="AR169" i="25"/>
  <c r="AS169" i="25"/>
  <c r="AT169" i="25"/>
  <c r="AU169" i="25"/>
  <c r="AV169" i="25"/>
  <c r="AW169" i="25"/>
  <c r="AX169" i="25"/>
  <c r="AY169" i="25"/>
  <c r="AZ169" i="25"/>
  <c r="BA169" i="25"/>
  <c r="BB169" i="25"/>
  <c r="BC169" i="25"/>
  <c r="BD169" i="25"/>
  <c r="BE169" i="25"/>
  <c r="BF169" i="25"/>
  <c r="BG169" i="25"/>
  <c r="BH169" i="25"/>
  <c r="BI169" i="25"/>
  <c r="AH170" i="25" a="1"/>
  <c r="AH170" i="25" s="1"/>
  <c r="AI170" i="25" s="1"/>
  <c r="AK170" i="25"/>
  <c r="AL170" i="25"/>
  <c r="AM170" i="25"/>
  <c r="AN170" i="25"/>
  <c r="AO170" i="25"/>
  <c r="AP170" i="25"/>
  <c r="AQ170" i="25"/>
  <c r="AR170" i="25"/>
  <c r="AS170" i="25"/>
  <c r="AT170" i="25"/>
  <c r="AU170" i="25"/>
  <c r="AV170" i="25"/>
  <c r="AW170" i="25"/>
  <c r="AX170" i="25"/>
  <c r="AY170" i="25"/>
  <c r="AZ170" i="25"/>
  <c r="BA170" i="25"/>
  <c r="BB170" i="25"/>
  <c r="BC170" i="25"/>
  <c r="BD170" i="25"/>
  <c r="BE170" i="25"/>
  <c r="BF170" i="25"/>
  <c r="BG170" i="25"/>
  <c r="BH170" i="25"/>
  <c r="BI170" i="25"/>
  <c r="AH171" i="25" a="1"/>
  <c r="AH171" i="25" s="1"/>
  <c r="AI171" i="25" s="1"/>
  <c r="AK171" i="25"/>
  <c r="AL171" i="25"/>
  <c r="AM171" i="25"/>
  <c r="AN171" i="25"/>
  <c r="AO171" i="25"/>
  <c r="AP171" i="25"/>
  <c r="AQ171" i="25"/>
  <c r="AR171" i="25"/>
  <c r="AS171" i="25"/>
  <c r="AT171" i="25"/>
  <c r="AU171" i="25"/>
  <c r="AV171" i="25"/>
  <c r="AW171" i="25"/>
  <c r="AX171" i="25"/>
  <c r="AY171" i="25"/>
  <c r="AZ171" i="25"/>
  <c r="BA171" i="25"/>
  <c r="BB171" i="25"/>
  <c r="BC171" i="25"/>
  <c r="BD171" i="25"/>
  <c r="BE171" i="25"/>
  <c r="BF171" i="25"/>
  <c r="BG171" i="25"/>
  <c r="BH171" i="25"/>
  <c r="BI171" i="25"/>
  <c r="AH172" i="25" a="1"/>
  <c r="AH172" i="25" s="1"/>
  <c r="AI172" i="25" s="1"/>
  <c r="AK172" i="25"/>
  <c r="AL172" i="25"/>
  <c r="AM172" i="25"/>
  <c r="AN172" i="25"/>
  <c r="AO172" i="25"/>
  <c r="AP172" i="25"/>
  <c r="AQ172" i="25"/>
  <c r="AR172" i="25"/>
  <c r="AS172" i="25"/>
  <c r="AT172" i="25"/>
  <c r="AU172" i="25"/>
  <c r="AV172" i="25"/>
  <c r="AW172" i="25"/>
  <c r="AX172" i="25"/>
  <c r="AY172" i="25"/>
  <c r="AZ172" i="25"/>
  <c r="BA172" i="25"/>
  <c r="BB172" i="25"/>
  <c r="BC172" i="25"/>
  <c r="BD172" i="25"/>
  <c r="BE172" i="25"/>
  <c r="BF172" i="25"/>
  <c r="BG172" i="25"/>
  <c r="BH172" i="25"/>
  <c r="BI172" i="25"/>
  <c r="AH173" i="25" a="1"/>
  <c r="AH173" i="25" s="1"/>
  <c r="AI173" i="25" s="1"/>
  <c r="AK173" i="25"/>
  <c r="AL173" i="25"/>
  <c r="AM173" i="25"/>
  <c r="AN173" i="25"/>
  <c r="AO173" i="25"/>
  <c r="AP173" i="25"/>
  <c r="AQ173" i="25"/>
  <c r="AR173" i="25"/>
  <c r="AS173" i="25"/>
  <c r="AT173" i="25"/>
  <c r="AU173" i="25"/>
  <c r="AV173" i="25"/>
  <c r="AW173" i="25"/>
  <c r="AX173" i="25"/>
  <c r="AY173" i="25"/>
  <c r="AZ173" i="25"/>
  <c r="BA173" i="25"/>
  <c r="BB173" i="25"/>
  <c r="BC173" i="25"/>
  <c r="BD173" i="25"/>
  <c r="BE173" i="25"/>
  <c r="BF173" i="25"/>
  <c r="BG173" i="25"/>
  <c r="BH173" i="25"/>
  <c r="BI173" i="25"/>
  <c r="AH174" i="25" a="1"/>
  <c r="AH174" i="25" s="1"/>
  <c r="AI174" i="25" s="1"/>
  <c r="AK174" i="25"/>
  <c r="AL174" i="25"/>
  <c r="AM174" i="25"/>
  <c r="AN174" i="25"/>
  <c r="AO174" i="25"/>
  <c r="AP174" i="25"/>
  <c r="AQ174" i="25"/>
  <c r="AR174" i="25"/>
  <c r="AS174" i="25"/>
  <c r="AT174" i="25"/>
  <c r="AU174" i="25"/>
  <c r="AV174" i="25"/>
  <c r="AW174" i="25"/>
  <c r="AX174" i="25"/>
  <c r="AY174" i="25"/>
  <c r="AZ174" i="25"/>
  <c r="BA174" i="25"/>
  <c r="BB174" i="25"/>
  <c r="BC174" i="25"/>
  <c r="BD174" i="25"/>
  <c r="BE174" i="25"/>
  <c r="BF174" i="25"/>
  <c r="BG174" i="25"/>
  <c r="BH174" i="25"/>
  <c r="BI174" i="25"/>
  <c r="AH175" i="25" a="1"/>
  <c r="AH175" i="25" s="1"/>
  <c r="AI175" i="25" s="1"/>
  <c r="AK175" i="25"/>
  <c r="AL175" i="25"/>
  <c r="AM175" i="25"/>
  <c r="AN175" i="25"/>
  <c r="AO175" i="25"/>
  <c r="AP175" i="25"/>
  <c r="AQ175" i="25"/>
  <c r="AR175" i="25"/>
  <c r="AS175" i="25"/>
  <c r="AT175" i="25"/>
  <c r="AU175" i="25"/>
  <c r="AV175" i="25"/>
  <c r="AW175" i="25"/>
  <c r="AX175" i="25"/>
  <c r="AY175" i="25"/>
  <c r="AZ175" i="25"/>
  <c r="BA175" i="25"/>
  <c r="BB175" i="25"/>
  <c r="BC175" i="25"/>
  <c r="BD175" i="25"/>
  <c r="BE175" i="25"/>
  <c r="BF175" i="25"/>
  <c r="BG175" i="25"/>
  <c r="BH175" i="25"/>
  <c r="BI175" i="25"/>
  <c r="AH176" i="25" a="1"/>
  <c r="AH176" i="25" s="1"/>
  <c r="AI176" i="25" s="1"/>
  <c r="AK176" i="25"/>
  <c r="AL176" i="25"/>
  <c r="AM176" i="25"/>
  <c r="AN176" i="25"/>
  <c r="AO176" i="25"/>
  <c r="AP176" i="25"/>
  <c r="AQ176" i="25"/>
  <c r="AR176" i="25"/>
  <c r="AS176" i="25"/>
  <c r="AT176" i="25"/>
  <c r="AU176" i="25"/>
  <c r="AV176" i="25"/>
  <c r="AW176" i="25"/>
  <c r="AX176" i="25"/>
  <c r="AY176" i="25"/>
  <c r="AZ176" i="25"/>
  <c r="BA176" i="25"/>
  <c r="BB176" i="25"/>
  <c r="BC176" i="25"/>
  <c r="BD176" i="25"/>
  <c r="BE176" i="25"/>
  <c r="BF176" i="25"/>
  <c r="BG176" i="25"/>
  <c r="BH176" i="25"/>
  <c r="BI176" i="25"/>
  <c r="AH177" i="25" a="1"/>
  <c r="AH177" i="25" s="1"/>
  <c r="AI177" i="25" s="1"/>
  <c r="AK177" i="25"/>
  <c r="AL177" i="25"/>
  <c r="AM177" i="25"/>
  <c r="AN177" i="25"/>
  <c r="AO177" i="25"/>
  <c r="AP177" i="25"/>
  <c r="AQ177" i="25"/>
  <c r="AR177" i="25"/>
  <c r="AS177" i="25"/>
  <c r="AT177" i="25"/>
  <c r="AU177" i="25"/>
  <c r="AV177" i="25"/>
  <c r="AW177" i="25"/>
  <c r="AX177" i="25"/>
  <c r="AY177" i="25"/>
  <c r="AZ177" i="25"/>
  <c r="BA177" i="25"/>
  <c r="BB177" i="25"/>
  <c r="BC177" i="25"/>
  <c r="BD177" i="25"/>
  <c r="BE177" i="25"/>
  <c r="BF177" i="25"/>
  <c r="BG177" i="25"/>
  <c r="BH177" i="25"/>
  <c r="BI177" i="25"/>
  <c r="AH178" i="25" a="1"/>
  <c r="AH178" i="25" s="1"/>
  <c r="AI178" i="25" s="1"/>
  <c r="AK178" i="25"/>
  <c r="AL178" i="25"/>
  <c r="AM178" i="25"/>
  <c r="AN178" i="25"/>
  <c r="AO178" i="25"/>
  <c r="AP178" i="25"/>
  <c r="AQ178" i="25"/>
  <c r="AR178" i="25"/>
  <c r="AS178" i="25"/>
  <c r="AT178" i="25"/>
  <c r="AU178" i="25"/>
  <c r="AV178" i="25"/>
  <c r="AW178" i="25"/>
  <c r="AX178" i="25"/>
  <c r="AY178" i="25"/>
  <c r="AZ178" i="25"/>
  <c r="BA178" i="25"/>
  <c r="BB178" i="25"/>
  <c r="BC178" i="25"/>
  <c r="BD178" i="25"/>
  <c r="BE178" i="25"/>
  <c r="BF178" i="25"/>
  <c r="BG178" i="25"/>
  <c r="BH178" i="25"/>
  <c r="BI178" i="25"/>
  <c r="AH179" i="25" a="1"/>
  <c r="AH179" i="25" s="1"/>
  <c r="AI179" i="25" s="1"/>
  <c r="AK179" i="25"/>
  <c r="AL179" i="25"/>
  <c r="AM179" i="25"/>
  <c r="AN179" i="25"/>
  <c r="AO179" i="25"/>
  <c r="AP179" i="25"/>
  <c r="AQ179" i="25"/>
  <c r="AR179" i="25"/>
  <c r="AS179" i="25"/>
  <c r="AT179" i="25"/>
  <c r="AU179" i="25"/>
  <c r="AV179" i="25"/>
  <c r="AW179" i="25"/>
  <c r="AX179" i="25"/>
  <c r="AY179" i="25"/>
  <c r="AZ179" i="25"/>
  <c r="BA179" i="25"/>
  <c r="BB179" i="25"/>
  <c r="BC179" i="25"/>
  <c r="BD179" i="25"/>
  <c r="BE179" i="25"/>
  <c r="BF179" i="25"/>
  <c r="BG179" i="25"/>
  <c r="BH179" i="25"/>
  <c r="BI179" i="25"/>
  <c r="AH180" i="25" a="1"/>
  <c r="AH180" i="25" s="1"/>
  <c r="AI180" i="25" s="1"/>
  <c r="AK180" i="25"/>
  <c r="AL180" i="25"/>
  <c r="AM180" i="25"/>
  <c r="AN180" i="25"/>
  <c r="AO180" i="25"/>
  <c r="AP180" i="25"/>
  <c r="AQ180" i="25"/>
  <c r="AR180" i="25"/>
  <c r="AS180" i="25"/>
  <c r="AT180" i="25"/>
  <c r="AU180" i="25"/>
  <c r="AV180" i="25"/>
  <c r="AW180" i="25"/>
  <c r="AX180" i="25"/>
  <c r="AY180" i="25"/>
  <c r="AZ180" i="25"/>
  <c r="BA180" i="25"/>
  <c r="BB180" i="25"/>
  <c r="BC180" i="25"/>
  <c r="BD180" i="25"/>
  <c r="BE180" i="25"/>
  <c r="BF180" i="25"/>
  <c r="BG180" i="25"/>
  <c r="BH180" i="25"/>
  <c r="BI180" i="25"/>
  <c r="AH181" i="25" a="1"/>
  <c r="AH181" i="25" s="1"/>
  <c r="AI181" i="25" s="1"/>
  <c r="AK181" i="25"/>
  <c r="AL181" i="25"/>
  <c r="AM181" i="25"/>
  <c r="AN181" i="25"/>
  <c r="AO181" i="25"/>
  <c r="AP181" i="25"/>
  <c r="AQ181" i="25"/>
  <c r="AR181" i="25"/>
  <c r="AS181" i="25"/>
  <c r="AT181" i="25"/>
  <c r="AU181" i="25"/>
  <c r="AV181" i="25"/>
  <c r="AW181" i="25"/>
  <c r="AX181" i="25"/>
  <c r="AY181" i="25"/>
  <c r="AZ181" i="25"/>
  <c r="BA181" i="25"/>
  <c r="BB181" i="25"/>
  <c r="BC181" i="25"/>
  <c r="BD181" i="25"/>
  <c r="BE181" i="25"/>
  <c r="BF181" i="25"/>
  <c r="BG181" i="25"/>
  <c r="BH181" i="25"/>
  <c r="BI181" i="25"/>
  <c r="AH182" i="25" a="1"/>
  <c r="AH182" i="25" s="1"/>
  <c r="AI182" i="25" s="1"/>
  <c r="AK182" i="25"/>
  <c r="AL182" i="25"/>
  <c r="AM182" i="25"/>
  <c r="AN182" i="25"/>
  <c r="AO182" i="25"/>
  <c r="AP182" i="25"/>
  <c r="AQ182" i="25"/>
  <c r="AR182" i="25"/>
  <c r="AS182" i="25"/>
  <c r="AT182" i="25"/>
  <c r="AU182" i="25"/>
  <c r="AV182" i="25"/>
  <c r="AW182" i="25"/>
  <c r="AX182" i="25"/>
  <c r="AY182" i="25"/>
  <c r="AZ182" i="25"/>
  <c r="BA182" i="25"/>
  <c r="BB182" i="25"/>
  <c r="BC182" i="25"/>
  <c r="BD182" i="25"/>
  <c r="BE182" i="25"/>
  <c r="BF182" i="25"/>
  <c r="BG182" i="25"/>
  <c r="BH182" i="25"/>
  <c r="BI182" i="25"/>
  <c r="AH183" i="25" a="1"/>
  <c r="AH183" i="25" s="1"/>
  <c r="AI183" i="25" s="1"/>
  <c r="AK183" i="25"/>
  <c r="AL183" i="25"/>
  <c r="AM183" i="25"/>
  <c r="AN183" i="25"/>
  <c r="AO183" i="25"/>
  <c r="AP183" i="25"/>
  <c r="AQ183" i="25"/>
  <c r="AR183" i="25"/>
  <c r="AS183" i="25"/>
  <c r="AT183" i="25"/>
  <c r="AU183" i="25"/>
  <c r="AV183" i="25"/>
  <c r="AW183" i="25"/>
  <c r="AX183" i="25"/>
  <c r="AY183" i="25"/>
  <c r="AZ183" i="25"/>
  <c r="BA183" i="25"/>
  <c r="BB183" i="25"/>
  <c r="BC183" i="25"/>
  <c r="BD183" i="25"/>
  <c r="BE183" i="25"/>
  <c r="BF183" i="25"/>
  <c r="BG183" i="25"/>
  <c r="BH183" i="25"/>
  <c r="BI183" i="25"/>
  <c r="AH184" i="25" a="1"/>
  <c r="AH184" i="25" s="1"/>
  <c r="AI184" i="25" s="1"/>
  <c r="AK184" i="25"/>
  <c r="AL184" i="25"/>
  <c r="AM184" i="25"/>
  <c r="AN184" i="25"/>
  <c r="AO184" i="25"/>
  <c r="AP184" i="25"/>
  <c r="AQ184" i="25"/>
  <c r="AR184" i="25"/>
  <c r="AS184" i="25"/>
  <c r="AT184" i="25"/>
  <c r="AU184" i="25"/>
  <c r="AV184" i="25"/>
  <c r="AW184" i="25"/>
  <c r="AX184" i="25"/>
  <c r="AY184" i="25"/>
  <c r="AZ184" i="25"/>
  <c r="BA184" i="25"/>
  <c r="BB184" i="25"/>
  <c r="BC184" i="25"/>
  <c r="BD184" i="25"/>
  <c r="BE184" i="25"/>
  <c r="BF184" i="25"/>
  <c r="BG184" i="25"/>
  <c r="BH184" i="25"/>
  <c r="BI184" i="25"/>
  <c r="AH185" i="25" a="1"/>
  <c r="AH185" i="25" s="1"/>
  <c r="AI185" i="25" s="1"/>
  <c r="AK185" i="25"/>
  <c r="AL185" i="25"/>
  <c r="AM185" i="25"/>
  <c r="AN185" i="25"/>
  <c r="AO185" i="25"/>
  <c r="AP185" i="25"/>
  <c r="AQ185" i="25"/>
  <c r="AR185" i="25"/>
  <c r="AS185" i="25"/>
  <c r="AT185" i="25"/>
  <c r="AU185" i="25"/>
  <c r="AV185" i="25"/>
  <c r="AW185" i="25"/>
  <c r="AX185" i="25"/>
  <c r="AY185" i="25"/>
  <c r="AZ185" i="25"/>
  <c r="BA185" i="25"/>
  <c r="BB185" i="25"/>
  <c r="BC185" i="25"/>
  <c r="BD185" i="25"/>
  <c r="BE185" i="25"/>
  <c r="BF185" i="25"/>
  <c r="BG185" i="25"/>
  <c r="BH185" i="25"/>
  <c r="BI185" i="25"/>
  <c r="AH186" i="25" a="1"/>
  <c r="AH186" i="25" s="1"/>
  <c r="AI186" i="25" s="1"/>
  <c r="AK186" i="25"/>
  <c r="AL186" i="25"/>
  <c r="AM186" i="25"/>
  <c r="AN186" i="25"/>
  <c r="AO186" i="25"/>
  <c r="AP186" i="25"/>
  <c r="AQ186" i="25"/>
  <c r="AR186" i="25"/>
  <c r="AS186" i="25"/>
  <c r="AT186" i="25"/>
  <c r="AU186" i="25"/>
  <c r="AV186" i="25"/>
  <c r="AW186" i="25"/>
  <c r="AX186" i="25"/>
  <c r="AY186" i="25"/>
  <c r="AZ186" i="25"/>
  <c r="BA186" i="25"/>
  <c r="BB186" i="25"/>
  <c r="BC186" i="25"/>
  <c r="BD186" i="25"/>
  <c r="BE186" i="25"/>
  <c r="BF186" i="25"/>
  <c r="BG186" i="25"/>
  <c r="BH186" i="25"/>
  <c r="BI186" i="25"/>
  <c r="AH187" i="25" a="1"/>
  <c r="AH187" i="25" s="1"/>
  <c r="AI187" i="25" s="1"/>
  <c r="AK187" i="25"/>
  <c r="AL187" i="25"/>
  <c r="AM187" i="25"/>
  <c r="AN187" i="25"/>
  <c r="AO187" i="25"/>
  <c r="AP187" i="25"/>
  <c r="AQ187" i="25"/>
  <c r="AR187" i="25"/>
  <c r="AS187" i="25"/>
  <c r="AT187" i="25"/>
  <c r="AU187" i="25"/>
  <c r="AV187" i="25"/>
  <c r="AW187" i="25"/>
  <c r="AX187" i="25"/>
  <c r="AY187" i="25"/>
  <c r="AZ187" i="25"/>
  <c r="BA187" i="25"/>
  <c r="BB187" i="25"/>
  <c r="BC187" i="25"/>
  <c r="BD187" i="25"/>
  <c r="BE187" i="25"/>
  <c r="BF187" i="25"/>
  <c r="BG187" i="25"/>
  <c r="BH187" i="25"/>
  <c r="BI187" i="25"/>
  <c r="AH188" i="25" a="1"/>
  <c r="AH188" i="25" s="1"/>
  <c r="AI188" i="25" s="1"/>
  <c r="AK188" i="25"/>
  <c r="AL188" i="25"/>
  <c r="AM188" i="25"/>
  <c r="AN188" i="25"/>
  <c r="AO188" i="25"/>
  <c r="AP188" i="25"/>
  <c r="AQ188" i="25"/>
  <c r="AR188" i="25"/>
  <c r="AS188" i="25"/>
  <c r="AT188" i="25"/>
  <c r="AU188" i="25"/>
  <c r="AV188" i="25"/>
  <c r="AW188" i="25"/>
  <c r="AX188" i="25"/>
  <c r="AY188" i="25"/>
  <c r="AZ188" i="25"/>
  <c r="BA188" i="25"/>
  <c r="BB188" i="25"/>
  <c r="BC188" i="25"/>
  <c r="BD188" i="25"/>
  <c r="BE188" i="25"/>
  <c r="BF188" i="25"/>
  <c r="BG188" i="25"/>
  <c r="BH188" i="25"/>
  <c r="BI188" i="25"/>
  <c r="AH189" i="25" a="1"/>
  <c r="AH189" i="25" s="1"/>
  <c r="AI189" i="25" s="1"/>
  <c r="AK189" i="25"/>
  <c r="AL189" i="25"/>
  <c r="AM189" i="25"/>
  <c r="AN189" i="25"/>
  <c r="AO189" i="25"/>
  <c r="AP189" i="25"/>
  <c r="AQ189" i="25"/>
  <c r="AR189" i="25"/>
  <c r="AS189" i="25"/>
  <c r="AT189" i="25"/>
  <c r="AU189" i="25"/>
  <c r="AV189" i="25"/>
  <c r="AW189" i="25"/>
  <c r="AX189" i="25"/>
  <c r="AY189" i="25"/>
  <c r="AZ189" i="25"/>
  <c r="BA189" i="25"/>
  <c r="BB189" i="25"/>
  <c r="BC189" i="25"/>
  <c r="BD189" i="25"/>
  <c r="BE189" i="25"/>
  <c r="BF189" i="25"/>
  <c r="BG189" i="25"/>
  <c r="BH189" i="25"/>
  <c r="BI189" i="25"/>
  <c r="AH190" i="25" a="1"/>
  <c r="AH190" i="25" s="1"/>
  <c r="AI190" i="25" s="1"/>
  <c r="AK190" i="25"/>
  <c r="AL190" i="25"/>
  <c r="AM190" i="25"/>
  <c r="AN190" i="25"/>
  <c r="AO190" i="25"/>
  <c r="AP190" i="25"/>
  <c r="AQ190" i="25"/>
  <c r="AR190" i="25"/>
  <c r="AS190" i="25"/>
  <c r="AT190" i="25"/>
  <c r="AU190" i="25"/>
  <c r="AV190" i="25"/>
  <c r="AW190" i="25"/>
  <c r="AX190" i="25"/>
  <c r="AY190" i="25"/>
  <c r="AZ190" i="25"/>
  <c r="BA190" i="25"/>
  <c r="BB190" i="25"/>
  <c r="BC190" i="25"/>
  <c r="BD190" i="25"/>
  <c r="BE190" i="25"/>
  <c r="BF190" i="25"/>
  <c r="BG190" i="25"/>
  <c r="BH190" i="25"/>
  <c r="BI190" i="25"/>
  <c r="AH191" i="25" a="1"/>
  <c r="AH191" i="25" s="1"/>
  <c r="AI191" i="25" s="1"/>
  <c r="AA201" i="23" s="1"/>
  <c r="AK191" i="25"/>
  <c r="AL191" i="25"/>
  <c r="AM191" i="25"/>
  <c r="AN191" i="25"/>
  <c r="AO191" i="25"/>
  <c r="AP191" i="25"/>
  <c r="AQ191" i="25"/>
  <c r="AR191" i="25"/>
  <c r="AS191" i="25"/>
  <c r="AT191" i="25"/>
  <c r="AU191" i="25"/>
  <c r="AV191" i="25"/>
  <c r="AW191" i="25"/>
  <c r="AX191" i="25"/>
  <c r="AY191" i="25"/>
  <c r="AZ191" i="25"/>
  <c r="BA191" i="25"/>
  <c r="BB191" i="25"/>
  <c r="BC191" i="25"/>
  <c r="BD191" i="25"/>
  <c r="BE191" i="25"/>
  <c r="BF191" i="25"/>
  <c r="BG191" i="25"/>
  <c r="BH191" i="25"/>
  <c r="BI191" i="25"/>
  <c r="AH192" i="25" a="1"/>
  <c r="AH192" i="25" s="1"/>
  <c r="AI192" i="25" s="1"/>
  <c r="AA202" i="23" s="1"/>
  <c r="AK192" i="25"/>
  <c r="AL192" i="25"/>
  <c r="AM192" i="25"/>
  <c r="AN192" i="25"/>
  <c r="AO192" i="25"/>
  <c r="AP192" i="25"/>
  <c r="AQ192" i="25"/>
  <c r="AR192" i="25"/>
  <c r="AS192" i="25"/>
  <c r="AT192" i="25"/>
  <c r="AU192" i="25"/>
  <c r="AV192" i="25"/>
  <c r="AW192" i="25"/>
  <c r="AX192" i="25"/>
  <c r="AY192" i="25"/>
  <c r="AZ192" i="25"/>
  <c r="BA192" i="25"/>
  <c r="BB192" i="25"/>
  <c r="BC192" i="25"/>
  <c r="BD192" i="25"/>
  <c r="BE192" i="25"/>
  <c r="BF192" i="25"/>
  <c r="BG192" i="25"/>
  <c r="BH192" i="25"/>
  <c r="BI192" i="25"/>
  <c r="AH193" i="25" a="1"/>
  <c r="AH193" i="25" s="1"/>
  <c r="AI193" i="25" s="1"/>
  <c r="AA203" i="23" s="1"/>
  <c r="AK193" i="25"/>
  <c r="AL193" i="25"/>
  <c r="AM193" i="25"/>
  <c r="AN193" i="25"/>
  <c r="AO193" i="25"/>
  <c r="AP193" i="25"/>
  <c r="AQ193" i="25"/>
  <c r="AR193" i="25"/>
  <c r="AS193" i="25"/>
  <c r="AT193" i="25"/>
  <c r="AU193" i="25"/>
  <c r="AV193" i="25"/>
  <c r="AW193" i="25"/>
  <c r="AX193" i="25"/>
  <c r="AY193" i="25"/>
  <c r="AZ193" i="25"/>
  <c r="BA193" i="25"/>
  <c r="BB193" i="25"/>
  <c r="BC193" i="25"/>
  <c r="BD193" i="25"/>
  <c r="BE193" i="25"/>
  <c r="BF193" i="25"/>
  <c r="BG193" i="25"/>
  <c r="BH193" i="25"/>
  <c r="BI193" i="25"/>
  <c r="AH194" i="25" a="1"/>
  <c r="AH194" i="25" s="1"/>
  <c r="AI194" i="25" s="1"/>
  <c r="AA204" i="23" s="1"/>
  <c r="AK194" i="25"/>
  <c r="AL194" i="25"/>
  <c r="AM194" i="25"/>
  <c r="AN194" i="25"/>
  <c r="AO194" i="25"/>
  <c r="AP194" i="25"/>
  <c r="AQ194" i="25"/>
  <c r="AR194" i="25"/>
  <c r="AS194" i="25"/>
  <c r="AT194" i="25"/>
  <c r="AU194" i="25"/>
  <c r="AV194" i="25"/>
  <c r="AW194" i="25"/>
  <c r="AX194" i="25"/>
  <c r="AY194" i="25"/>
  <c r="AZ194" i="25"/>
  <c r="BA194" i="25"/>
  <c r="BB194" i="25"/>
  <c r="BC194" i="25"/>
  <c r="BD194" i="25"/>
  <c r="BE194" i="25"/>
  <c r="BF194" i="25"/>
  <c r="BG194" i="25"/>
  <c r="BH194" i="25"/>
  <c r="BI194" i="25"/>
  <c r="AH195" i="25" a="1"/>
  <c r="AH195" i="25" s="1"/>
  <c r="AI195" i="25" s="1"/>
  <c r="AA205" i="23" s="1"/>
  <c r="AK195" i="25"/>
  <c r="AL195" i="25"/>
  <c r="AM195" i="25"/>
  <c r="AN195" i="25"/>
  <c r="AO195" i="25"/>
  <c r="AP195" i="25"/>
  <c r="AQ195" i="25"/>
  <c r="AR195" i="25"/>
  <c r="AS195" i="25"/>
  <c r="AT195" i="25"/>
  <c r="AU195" i="25"/>
  <c r="AV195" i="25"/>
  <c r="AW195" i="25"/>
  <c r="AX195" i="25"/>
  <c r="AY195" i="25"/>
  <c r="AZ195" i="25"/>
  <c r="BA195" i="25"/>
  <c r="BB195" i="25"/>
  <c r="BC195" i="25"/>
  <c r="BD195" i="25"/>
  <c r="BE195" i="25"/>
  <c r="BF195" i="25"/>
  <c r="BG195" i="25"/>
  <c r="BH195" i="25"/>
  <c r="BI195" i="25"/>
  <c r="AH196" i="25" a="1"/>
  <c r="AH196" i="25" s="1"/>
  <c r="AI196" i="25" s="1"/>
  <c r="AA206" i="23" s="1"/>
  <c r="AK196" i="25"/>
  <c r="AL196" i="25"/>
  <c r="AM196" i="25"/>
  <c r="AN196" i="25"/>
  <c r="AO196" i="25"/>
  <c r="AP196" i="25"/>
  <c r="AQ196" i="25"/>
  <c r="AR196" i="25"/>
  <c r="AS196" i="25"/>
  <c r="AT196" i="25"/>
  <c r="AU196" i="25"/>
  <c r="AV196" i="25"/>
  <c r="AW196" i="25"/>
  <c r="AX196" i="25"/>
  <c r="AY196" i="25"/>
  <c r="AZ196" i="25"/>
  <c r="BA196" i="25"/>
  <c r="BB196" i="25"/>
  <c r="BC196" i="25"/>
  <c r="BD196" i="25"/>
  <c r="BE196" i="25"/>
  <c r="BF196" i="25"/>
  <c r="BG196" i="25"/>
  <c r="BH196" i="25"/>
  <c r="BI196" i="25"/>
  <c r="AH197" i="25" a="1"/>
  <c r="AH197" i="25" s="1"/>
  <c r="AI197" i="25" s="1"/>
  <c r="AA207" i="23" s="1"/>
  <c r="AK197" i="25"/>
  <c r="AL197" i="25"/>
  <c r="AM197" i="25"/>
  <c r="AN197" i="25"/>
  <c r="AO197" i="25"/>
  <c r="AP197" i="25"/>
  <c r="AQ197" i="25"/>
  <c r="AR197" i="25"/>
  <c r="AS197" i="25"/>
  <c r="AT197" i="25"/>
  <c r="AU197" i="25"/>
  <c r="AV197" i="25"/>
  <c r="AW197" i="25"/>
  <c r="AX197" i="25"/>
  <c r="AY197" i="25"/>
  <c r="AZ197" i="25"/>
  <c r="BA197" i="25"/>
  <c r="BB197" i="25"/>
  <c r="BC197" i="25"/>
  <c r="BD197" i="25"/>
  <c r="BE197" i="25"/>
  <c r="BF197" i="25"/>
  <c r="BG197" i="25"/>
  <c r="BH197" i="25"/>
  <c r="BI197" i="25"/>
  <c r="AH198" i="25" a="1"/>
  <c r="AH198" i="25" s="1"/>
  <c r="AI198" i="25" s="1"/>
  <c r="AA208" i="23" s="1"/>
  <c r="AK198" i="25"/>
  <c r="AL198" i="25"/>
  <c r="AM198" i="25"/>
  <c r="AN198" i="25"/>
  <c r="AO198" i="25"/>
  <c r="AP198" i="25"/>
  <c r="AQ198" i="25"/>
  <c r="AR198" i="25"/>
  <c r="AS198" i="25"/>
  <c r="AT198" i="25"/>
  <c r="AU198" i="25"/>
  <c r="AV198" i="25"/>
  <c r="AW198" i="25"/>
  <c r="AX198" i="25"/>
  <c r="AY198" i="25"/>
  <c r="AZ198" i="25"/>
  <c r="BA198" i="25"/>
  <c r="BB198" i="25"/>
  <c r="BC198" i="25"/>
  <c r="BD198" i="25"/>
  <c r="BE198" i="25"/>
  <c r="BF198" i="25"/>
  <c r="BG198" i="25"/>
  <c r="BH198" i="25"/>
  <c r="BI198" i="25"/>
  <c r="AH199" i="25" a="1"/>
  <c r="AH199" i="25" s="1"/>
  <c r="AI199" i="25" s="1"/>
  <c r="AA209" i="23" s="1"/>
  <c r="AK199" i="25"/>
  <c r="AL199" i="25"/>
  <c r="AM199" i="25"/>
  <c r="AN199" i="25"/>
  <c r="AO199" i="25"/>
  <c r="AP199" i="25"/>
  <c r="AQ199" i="25"/>
  <c r="AR199" i="25"/>
  <c r="AS199" i="25"/>
  <c r="AT199" i="25"/>
  <c r="AU199" i="25"/>
  <c r="AV199" i="25"/>
  <c r="AW199" i="25"/>
  <c r="AX199" i="25"/>
  <c r="AY199" i="25"/>
  <c r="AZ199" i="25"/>
  <c r="BA199" i="25"/>
  <c r="BB199" i="25"/>
  <c r="BC199" i="25"/>
  <c r="BD199" i="25"/>
  <c r="BE199" i="25"/>
  <c r="BF199" i="25"/>
  <c r="BG199" i="25"/>
  <c r="BH199" i="25"/>
  <c r="BI199" i="25"/>
  <c r="AH200" i="25" a="1"/>
  <c r="AH200" i="25" s="1"/>
  <c r="AI200" i="25" s="1"/>
  <c r="AA210" i="23" s="1"/>
  <c r="AK200" i="25"/>
  <c r="AL200" i="25"/>
  <c r="AM200" i="25"/>
  <c r="AN200" i="25"/>
  <c r="AO200" i="25"/>
  <c r="AP200" i="25"/>
  <c r="AQ200" i="25"/>
  <c r="AR200" i="25"/>
  <c r="AS200" i="25"/>
  <c r="AT200" i="25"/>
  <c r="AU200" i="25"/>
  <c r="AV200" i="25"/>
  <c r="AW200" i="25"/>
  <c r="AX200" i="25"/>
  <c r="AY200" i="25"/>
  <c r="AZ200" i="25"/>
  <c r="BA200" i="25"/>
  <c r="BB200" i="25"/>
  <c r="BC200" i="25"/>
  <c r="BD200" i="25"/>
  <c r="BE200" i="25"/>
  <c r="BF200" i="25"/>
  <c r="BG200" i="25"/>
  <c r="BH200" i="25"/>
  <c r="BI200" i="25"/>
  <c r="AH201" i="25" a="1"/>
  <c r="AH201" i="25" s="1"/>
  <c r="AI201" i="25" s="1"/>
  <c r="AA211" i="23" s="1"/>
  <c r="AK201" i="25"/>
  <c r="AL201" i="25"/>
  <c r="AM201" i="25"/>
  <c r="AN201" i="25"/>
  <c r="AO201" i="25"/>
  <c r="AP201" i="25"/>
  <c r="AQ201" i="25"/>
  <c r="AR201" i="25"/>
  <c r="AS201" i="25"/>
  <c r="AT201" i="25"/>
  <c r="AU201" i="25"/>
  <c r="AV201" i="25"/>
  <c r="AW201" i="25"/>
  <c r="AX201" i="25"/>
  <c r="AY201" i="25"/>
  <c r="AZ201" i="25"/>
  <c r="BA201" i="25"/>
  <c r="BB201" i="25"/>
  <c r="BC201" i="25"/>
  <c r="BD201" i="25"/>
  <c r="BE201" i="25"/>
  <c r="BF201" i="25"/>
  <c r="BG201" i="25"/>
  <c r="BH201" i="25"/>
  <c r="BI201" i="25"/>
  <c r="AH202" i="25" a="1"/>
  <c r="AH202" i="25" s="1"/>
  <c r="AI202" i="25" s="1"/>
  <c r="AA219" i="23" s="1"/>
  <c r="AK202" i="25"/>
  <c r="AL202" i="25"/>
  <c r="AM202" i="25"/>
  <c r="AN202" i="25"/>
  <c r="AO202" i="25"/>
  <c r="AP202" i="25"/>
  <c r="AQ202" i="25"/>
  <c r="AR202" i="25"/>
  <c r="AS202" i="25"/>
  <c r="AT202" i="25"/>
  <c r="AU202" i="25"/>
  <c r="AV202" i="25"/>
  <c r="AW202" i="25"/>
  <c r="AX202" i="25"/>
  <c r="AY202" i="25"/>
  <c r="AZ202" i="25"/>
  <c r="BA202" i="25"/>
  <c r="BB202" i="25"/>
  <c r="BC202" i="25"/>
  <c r="BD202" i="25"/>
  <c r="BE202" i="25"/>
  <c r="BF202" i="25"/>
  <c r="BG202" i="25"/>
  <c r="BH202" i="25"/>
  <c r="BI202" i="25"/>
  <c r="AH203" i="25" a="1"/>
  <c r="AH203" i="25" s="1"/>
  <c r="AI203" i="25" s="1"/>
  <c r="AA220" i="23" s="1"/>
  <c r="AK203" i="25"/>
  <c r="AL203" i="25"/>
  <c r="AM203" i="25"/>
  <c r="AN203" i="25"/>
  <c r="AO203" i="25"/>
  <c r="AP203" i="25"/>
  <c r="AQ203" i="25"/>
  <c r="AR203" i="25"/>
  <c r="AS203" i="25"/>
  <c r="AT203" i="25"/>
  <c r="AU203" i="25"/>
  <c r="AV203" i="25"/>
  <c r="AW203" i="25"/>
  <c r="AX203" i="25"/>
  <c r="AY203" i="25"/>
  <c r="AZ203" i="25"/>
  <c r="BA203" i="25"/>
  <c r="BB203" i="25"/>
  <c r="BC203" i="25"/>
  <c r="BD203" i="25"/>
  <c r="BE203" i="25"/>
  <c r="BF203" i="25"/>
  <c r="BG203" i="25"/>
  <c r="BH203" i="25"/>
  <c r="BI203" i="25"/>
  <c r="AH204" i="25" a="1"/>
  <c r="AH204" i="25" s="1"/>
  <c r="AI204" i="25" s="1"/>
  <c r="AA221" i="23" s="1"/>
  <c r="AK204" i="25"/>
  <c r="AL204" i="25"/>
  <c r="AM204" i="25"/>
  <c r="AN204" i="25"/>
  <c r="AO204" i="25"/>
  <c r="AP204" i="25"/>
  <c r="AQ204" i="25"/>
  <c r="AR204" i="25"/>
  <c r="AS204" i="25"/>
  <c r="AT204" i="25"/>
  <c r="AU204" i="25"/>
  <c r="AV204" i="25"/>
  <c r="AW204" i="25"/>
  <c r="AX204" i="25"/>
  <c r="AY204" i="25"/>
  <c r="AZ204" i="25"/>
  <c r="BA204" i="25"/>
  <c r="BB204" i="25"/>
  <c r="BC204" i="25"/>
  <c r="BD204" i="25"/>
  <c r="BE204" i="25"/>
  <c r="BF204" i="25"/>
  <c r="BG204" i="25"/>
  <c r="BH204" i="25"/>
  <c r="BI204" i="25"/>
  <c r="AH205" i="25" a="1"/>
  <c r="AH205" i="25" s="1"/>
  <c r="AI205" i="25" s="1"/>
  <c r="AA222" i="23" s="1"/>
  <c r="AK205" i="25"/>
  <c r="AL205" i="25"/>
  <c r="AM205" i="25"/>
  <c r="AN205" i="25"/>
  <c r="AO205" i="25"/>
  <c r="AP205" i="25"/>
  <c r="AQ205" i="25"/>
  <c r="AR205" i="25"/>
  <c r="AS205" i="25"/>
  <c r="AT205" i="25"/>
  <c r="AU205" i="25"/>
  <c r="AV205" i="25"/>
  <c r="AW205" i="25"/>
  <c r="AX205" i="25"/>
  <c r="AY205" i="25"/>
  <c r="AZ205" i="25"/>
  <c r="BA205" i="25"/>
  <c r="BB205" i="25"/>
  <c r="BC205" i="25"/>
  <c r="BD205" i="25"/>
  <c r="BE205" i="25"/>
  <c r="BF205" i="25"/>
  <c r="BG205" i="25"/>
  <c r="BH205" i="25"/>
  <c r="BI205" i="25"/>
  <c r="AH206" i="25" a="1"/>
  <c r="AH206" i="25" s="1"/>
  <c r="AI206" i="25" s="1"/>
  <c r="AA223" i="23" s="1"/>
  <c r="AK206" i="25"/>
  <c r="AL206" i="25"/>
  <c r="AM206" i="25"/>
  <c r="AN206" i="25"/>
  <c r="AO206" i="25"/>
  <c r="AP206" i="25"/>
  <c r="AQ206" i="25"/>
  <c r="AR206" i="25"/>
  <c r="AS206" i="25"/>
  <c r="AT206" i="25"/>
  <c r="AU206" i="25"/>
  <c r="AV206" i="25"/>
  <c r="AW206" i="25"/>
  <c r="AX206" i="25"/>
  <c r="AY206" i="25"/>
  <c r="AZ206" i="25"/>
  <c r="BA206" i="25"/>
  <c r="BB206" i="25"/>
  <c r="BC206" i="25"/>
  <c r="BD206" i="25"/>
  <c r="BE206" i="25"/>
  <c r="BF206" i="25"/>
  <c r="BG206" i="25"/>
  <c r="BH206" i="25"/>
  <c r="BI206" i="25"/>
  <c r="AH207" i="25" a="1"/>
  <c r="AH207" i="25" s="1"/>
  <c r="AI207" i="25" s="1"/>
  <c r="AA224" i="23" s="1"/>
  <c r="AK207" i="25"/>
  <c r="AL207" i="25"/>
  <c r="AM207" i="25"/>
  <c r="AN207" i="25"/>
  <c r="AO207" i="25"/>
  <c r="AP207" i="25"/>
  <c r="AQ207" i="25"/>
  <c r="AR207" i="25"/>
  <c r="AS207" i="25"/>
  <c r="AT207" i="25"/>
  <c r="AU207" i="25"/>
  <c r="AV207" i="25"/>
  <c r="AW207" i="25"/>
  <c r="AX207" i="25"/>
  <c r="AY207" i="25"/>
  <c r="AZ207" i="25"/>
  <c r="BA207" i="25"/>
  <c r="BB207" i="25"/>
  <c r="BC207" i="25"/>
  <c r="BD207" i="25"/>
  <c r="BE207" i="25"/>
  <c r="BF207" i="25"/>
  <c r="BG207" i="25"/>
  <c r="BH207" i="25"/>
  <c r="BI207" i="25"/>
  <c r="AH208" i="25" a="1"/>
  <c r="AH208" i="25" s="1"/>
  <c r="AI208" i="25" s="1"/>
  <c r="AA225" i="23" s="1"/>
  <c r="AK208" i="25"/>
  <c r="AL208" i="25"/>
  <c r="AM208" i="25"/>
  <c r="AN208" i="25"/>
  <c r="AO208" i="25"/>
  <c r="AP208" i="25"/>
  <c r="AQ208" i="25"/>
  <c r="AR208" i="25"/>
  <c r="AS208" i="25"/>
  <c r="AT208" i="25"/>
  <c r="AU208" i="25"/>
  <c r="AV208" i="25"/>
  <c r="AW208" i="25"/>
  <c r="AX208" i="25"/>
  <c r="AY208" i="25"/>
  <c r="AZ208" i="25"/>
  <c r="BA208" i="25"/>
  <c r="BB208" i="25"/>
  <c r="BC208" i="25"/>
  <c r="BD208" i="25"/>
  <c r="BE208" i="25"/>
  <c r="BF208" i="25"/>
  <c r="BG208" i="25"/>
  <c r="BH208" i="25"/>
  <c r="BI208" i="25"/>
  <c r="AH209" i="25" a="1"/>
  <c r="AH209" i="25" s="1"/>
  <c r="AI209" i="25" s="1"/>
  <c r="AA212" i="23" s="1"/>
  <c r="AK209" i="25"/>
  <c r="AL209" i="25"/>
  <c r="AM209" i="25"/>
  <c r="AN209" i="25"/>
  <c r="AO209" i="25"/>
  <c r="AP209" i="25"/>
  <c r="AQ209" i="25"/>
  <c r="AR209" i="25"/>
  <c r="AS209" i="25"/>
  <c r="AT209" i="25"/>
  <c r="AU209" i="25"/>
  <c r="AV209" i="25"/>
  <c r="AW209" i="25"/>
  <c r="AX209" i="25"/>
  <c r="AY209" i="25"/>
  <c r="AZ209" i="25"/>
  <c r="BA209" i="25"/>
  <c r="BB209" i="25"/>
  <c r="BC209" i="25"/>
  <c r="BD209" i="25"/>
  <c r="BE209" i="25"/>
  <c r="BF209" i="25"/>
  <c r="BG209" i="25"/>
  <c r="BH209" i="25"/>
  <c r="BI209" i="25"/>
  <c r="AH210" i="25" a="1"/>
  <c r="AH210" i="25" s="1"/>
  <c r="AI210" i="25" s="1"/>
  <c r="AA227" i="23" s="1"/>
  <c r="AK210" i="25"/>
  <c r="AL210" i="25"/>
  <c r="AM210" i="25"/>
  <c r="AN210" i="25"/>
  <c r="AO210" i="25"/>
  <c r="AP210" i="25"/>
  <c r="AQ210" i="25"/>
  <c r="AR210" i="25"/>
  <c r="AS210" i="25"/>
  <c r="AT210" i="25"/>
  <c r="AU210" i="25"/>
  <c r="AV210" i="25"/>
  <c r="AW210" i="25"/>
  <c r="AX210" i="25"/>
  <c r="AY210" i="25"/>
  <c r="AZ210" i="25"/>
  <c r="BA210" i="25"/>
  <c r="BB210" i="25"/>
  <c r="BC210" i="25"/>
  <c r="BD210" i="25"/>
  <c r="BE210" i="25"/>
  <c r="BF210" i="25"/>
  <c r="BG210" i="25"/>
  <c r="BH210" i="25"/>
  <c r="BI210" i="25"/>
  <c r="AH211" i="25" a="1"/>
  <c r="AH211" i="25" s="1"/>
  <c r="AI211" i="25" s="1"/>
  <c r="AA213" i="23" s="1"/>
  <c r="AK211" i="25"/>
  <c r="AL211" i="25"/>
  <c r="AM211" i="25"/>
  <c r="AN211" i="25"/>
  <c r="AO211" i="25"/>
  <c r="AP211" i="25"/>
  <c r="AQ211" i="25"/>
  <c r="AR211" i="25"/>
  <c r="AS211" i="25"/>
  <c r="AT211" i="25"/>
  <c r="AU211" i="25"/>
  <c r="AV211" i="25"/>
  <c r="AW211" i="25"/>
  <c r="AX211" i="25"/>
  <c r="AY211" i="25"/>
  <c r="AZ211" i="25"/>
  <c r="BA211" i="25"/>
  <c r="BB211" i="25"/>
  <c r="BC211" i="25"/>
  <c r="BD211" i="25"/>
  <c r="BE211" i="25"/>
  <c r="BF211" i="25"/>
  <c r="BG211" i="25"/>
  <c r="BH211" i="25"/>
  <c r="BI211" i="25"/>
  <c r="AH212" i="25" a="1"/>
  <c r="AH212" i="25" s="1"/>
  <c r="AI212" i="25" s="1"/>
  <c r="AA214" i="23" s="1"/>
  <c r="AK212" i="25"/>
  <c r="AL212" i="25"/>
  <c r="AM212" i="25"/>
  <c r="AN212" i="25"/>
  <c r="AO212" i="25"/>
  <c r="AP212" i="25"/>
  <c r="AQ212" i="25"/>
  <c r="AR212" i="25"/>
  <c r="AS212" i="25"/>
  <c r="AT212" i="25"/>
  <c r="AU212" i="25"/>
  <c r="AV212" i="25"/>
  <c r="AW212" i="25"/>
  <c r="AX212" i="25"/>
  <c r="AY212" i="25"/>
  <c r="AZ212" i="25"/>
  <c r="BA212" i="25"/>
  <c r="BB212" i="25"/>
  <c r="BC212" i="25"/>
  <c r="BD212" i="25"/>
  <c r="BE212" i="25"/>
  <c r="BF212" i="25"/>
  <c r="BG212" i="25"/>
  <c r="BH212" i="25"/>
  <c r="BI212" i="25"/>
  <c r="AH163" i="24" a="1"/>
  <c r="AH163" i="24" s="1"/>
  <c r="AI163" i="24" s="1"/>
  <c r="AK163" i="24"/>
  <c r="AL163" i="24"/>
  <c r="AM163" i="24"/>
  <c r="AN163" i="24"/>
  <c r="AO163" i="24"/>
  <c r="AP163" i="24"/>
  <c r="AQ163" i="24"/>
  <c r="AR163" i="24"/>
  <c r="AS163" i="24"/>
  <c r="AT163" i="24"/>
  <c r="AU163" i="24"/>
  <c r="AV163" i="24"/>
  <c r="AW163" i="24"/>
  <c r="AX163" i="24"/>
  <c r="AY163" i="24"/>
  <c r="AZ163" i="24"/>
  <c r="BA163" i="24"/>
  <c r="BB163" i="24"/>
  <c r="BC163" i="24"/>
  <c r="BD163" i="24"/>
  <c r="BE163" i="24"/>
  <c r="BF163" i="24"/>
  <c r="BG163" i="24"/>
  <c r="BH163" i="24"/>
  <c r="BI163" i="24"/>
  <c r="AH164" i="24" a="1"/>
  <c r="AH164" i="24" s="1"/>
  <c r="AI164" i="24" s="1"/>
  <c r="AK164" i="24"/>
  <c r="AL164" i="24"/>
  <c r="AM164" i="24"/>
  <c r="AN164" i="24"/>
  <c r="AO164" i="24"/>
  <c r="AP164" i="24"/>
  <c r="AQ164" i="24"/>
  <c r="AR164" i="24"/>
  <c r="AS164" i="24"/>
  <c r="AT164" i="24"/>
  <c r="AU164" i="24"/>
  <c r="AV164" i="24"/>
  <c r="AW164" i="24"/>
  <c r="AX164" i="24"/>
  <c r="AY164" i="24"/>
  <c r="AZ164" i="24"/>
  <c r="BA164" i="24"/>
  <c r="BB164" i="24"/>
  <c r="BC164" i="24"/>
  <c r="BD164" i="24"/>
  <c r="BE164" i="24"/>
  <c r="BF164" i="24"/>
  <c r="BG164" i="24"/>
  <c r="BH164" i="24"/>
  <c r="BI164" i="24"/>
  <c r="AH165" i="24" a="1"/>
  <c r="AH165" i="24" s="1"/>
  <c r="AI165" i="24" s="1"/>
  <c r="AK165" i="24"/>
  <c r="AL165" i="24"/>
  <c r="AM165" i="24"/>
  <c r="AN165" i="24"/>
  <c r="AO165" i="24"/>
  <c r="AP165" i="24"/>
  <c r="AQ165" i="24"/>
  <c r="AR165" i="24"/>
  <c r="AS165" i="24"/>
  <c r="AT165" i="24"/>
  <c r="AU165" i="24"/>
  <c r="AV165" i="24"/>
  <c r="AW165" i="24"/>
  <c r="AX165" i="24"/>
  <c r="AY165" i="24"/>
  <c r="AZ165" i="24"/>
  <c r="BA165" i="24"/>
  <c r="BB165" i="24"/>
  <c r="BC165" i="24"/>
  <c r="BD165" i="24"/>
  <c r="BE165" i="24"/>
  <c r="BF165" i="24"/>
  <c r="BG165" i="24"/>
  <c r="BH165" i="24"/>
  <c r="BI165" i="24"/>
  <c r="AH166" i="24" a="1"/>
  <c r="AH166" i="24" s="1"/>
  <c r="AI166" i="24" s="1"/>
  <c r="AK166" i="24"/>
  <c r="AL166" i="24"/>
  <c r="AM166" i="24"/>
  <c r="AN166" i="24"/>
  <c r="AO166" i="24"/>
  <c r="AP166" i="24"/>
  <c r="AQ166" i="24"/>
  <c r="AR166" i="24"/>
  <c r="AS166" i="24"/>
  <c r="AT166" i="24"/>
  <c r="AU166" i="24"/>
  <c r="AV166" i="24"/>
  <c r="AW166" i="24"/>
  <c r="AX166" i="24"/>
  <c r="AY166" i="24"/>
  <c r="AZ166" i="24"/>
  <c r="BA166" i="24"/>
  <c r="BB166" i="24"/>
  <c r="BC166" i="24"/>
  <c r="BD166" i="24"/>
  <c r="BE166" i="24"/>
  <c r="BF166" i="24"/>
  <c r="BG166" i="24"/>
  <c r="BH166" i="24"/>
  <c r="BI166" i="24"/>
  <c r="AH167" i="24" a="1"/>
  <c r="AH167" i="24" s="1"/>
  <c r="AI167" i="24" s="1"/>
  <c r="AK167" i="24"/>
  <c r="AL167" i="24"/>
  <c r="AM167" i="24"/>
  <c r="AN167" i="24"/>
  <c r="AO167" i="24"/>
  <c r="AP167" i="24"/>
  <c r="AQ167" i="24"/>
  <c r="AR167" i="24"/>
  <c r="AS167" i="24"/>
  <c r="AT167" i="24"/>
  <c r="AU167" i="24"/>
  <c r="AV167" i="24"/>
  <c r="AW167" i="24"/>
  <c r="AX167" i="24"/>
  <c r="AY167" i="24"/>
  <c r="AZ167" i="24"/>
  <c r="BA167" i="24"/>
  <c r="BB167" i="24"/>
  <c r="BC167" i="24"/>
  <c r="BD167" i="24"/>
  <c r="BE167" i="24"/>
  <c r="BF167" i="24"/>
  <c r="BG167" i="24"/>
  <c r="BH167" i="24"/>
  <c r="BI167" i="24"/>
  <c r="AH168" i="24" a="1"/>
  <c r="AH168" i="24" s="1"/>
  <c r="AI168" i="24" s="1"/>
  <c r="AK168" i="24"/>
  <c r="AL168" i="24"/>
  <c r="AM168" i="24"/>
  <c r="AN168" i="24"/>
  <c r="AO168" i="24"/>
  <c r="AP168" i="24"/>
  <c r="AQ168" i="24"/>
  <c r="AR168" i="24"/>
  <c r="AS168" i="24"/>
  <c r="AT168" i="24"/>
  <c r="AU168" i="24"/>
  <c r="AV168" i="24"/>
  <c r="AW168" i="24"/>
  <c r="AX168" i="24"/>
  <c r="AY168" i="24"/>
  <c r="AZ168" i="24"/>
  <c r="BA168" i="24"/>
  <c r="BB168" i="24"/>
  <c r="BC168" i="24"/>
  <c r="BD168" i="24"/>
  <c r="BE168" i="24"/>
  <c r="BF168" i="24"/>
  <c r="BG168" i="24"/>
  <c r="BH168" i="24"/>
  <c r="BI168" i="24"/>
  <c r="AH169" i="24" a="1"/>
  <c r="AH169" i="24" s="1"/>
  <c r="AI169" i="24" s="1"/>
  <c r="AK169" i="24"/>
  <c r="AL169" i="24"/>
  <c r="AM169" i="24"/>
  <c r="AN169" i="24"/>
  <c r="AO169" i="24"/>
  <c r="AP169" i="24"/>
  <c r="AQ169" i="24"/>
  <c r="AR169" i="24"/>
  <c r="AS169" i="24"/>
  <c r="AT169" i="24"/>
  <c r="AU169" i="24"/>
  <c r="AV169" i="24"/>
  <c r="AW169" i="24"/>
  <c r="AX169" i="24"/>
  <c r="AY169" i="24"/>
  <c r="AZ169" i="24"/>
  <c r="BA169" i="24"/>
  <c r="BB169" i="24"/>
  <c r="BC169" i="24"/>
  <c r="BD169" i="24"/>
  <c r="BE169" i="24"/>
  <c r="BF169" i="24"/>
  <c r="BG169" i="24"/>
  <c r="BH169" i="24"/>
  <c r="BI169" i="24"/>
  <c r="AH170" i="24" a="1"/>
  <c r="AH170" i="24" s="1"/>
  <c r="AI170" i="24" s="1"/>
  <c r="AK170" i="24"/>
  <c r="AL170" i="24"/>
  <c r="AM170" i="24"/>
  <c r="AN170" i="24"/>
  <c r="AO170" i="24"/>
  <c r="AP170" i="24"/>
  <c r="AQ170" i="24"/>
  <c r="AR170" i="24"/>
  <c r="AS170" i="24"/>
  <c r="AT170" i="24"/>
  <c r="AU170" i="24"/>
  <c r="AV170" i="24"/>
  <c r="AW170" i="24"/>
  <c r="AX170" i="24"/>
  <c r="AY170" i="24"/>
  <c r="AZ170" i="24"/>
  <c r="BA170" i="24"/>
  <c r="BB170" i="24"/>
  <c r="BC170" i="24"/>
  <c r="BD170" i="24"/>
  <c r="BE170" i="24"/>
  <c r="BF170" i="24"/>
  <c r="BG170" i="24"/>
  <c r="BH170" i="24"/>
  <c r="BI170" i="24"/>
  <c r="AH171" i="24" a="1"/>
  <c r="AH171" i="24" s="1"/>
  <c r="AI171" i="24" s="1"/>
  <c r="AK171" i="24"/>
  <c r="AL171" i="24"/>
  <c r="AM171" i="24"/>
  <c r="AN171" i="24"/>
  <c r="AO171" i="24"/>
  <c r="AP171" i="24"/>
  <c r="AQ171" i="24"/>
  <c r="AR171" i="24"/>
  <c r="AS171" i="24"/>
  <c r="AT171" i="24"/>
  <c r="AU171" i="24"/>
  <c r="AV171" i="24"/>
  <c r="AW171" i="24"/>
  <c r="AX171" i="24"/>
  <c r="AY171" i="24"/>
  <c r="AZ171" i="24"/>
  <c r="BA171" i="24"/>
  <c r="BB171" i="24"/>
  <c r="BC171" i="24"/>
  <c r="BD171" i="24"/>
  <c r="BE171" i="24"/>
  <c r="BF171" i="24"/>
  <c r="BG171" i="24"/>
  <c r="BH171" i="24"/>
  <c r="BI171" i="24"/>
  <c r="AH172" i="24" a="1"/>
  <c r="AH172" i="24" s="1"/>
  <c r="AI172" i="24" s="1"/>
  <c r="AK172" i="24"/>
  <c r="AL172" i="24"/>
  <c r="AM172" i="24"/>
  <c r="AN172" i="24"/>
  <c r="AO172" i="24"/>
  <c r="AP172" i="24"/>
  <c r="AQ172" i="24"/>
  <c r="AR172" i="24"/>
  <c r="AS172" i="24"/>
  <c r="AT172" i="24"/>
  <c r="AU172" i="24"/>
  <c r="AV172" i="24"/>
  <c r="AW172" i="24"/>
  <c r="AX172" i="24"/>
  <c r="AY172" i="24"/>
  <c r="AZ172" i="24"/>
  <c r="BA172" i="24"/>
  <c r="BB172" i="24"/>
  <c r="BC172" i="24"/>
  <c r="BD172" i="24"/>
  <c r="BE172" i="24"/>
  <c r="BF172" i="24"/>
  <c r="BG172" i="24"/>
  <c r="BH172" i="24"/>
  <c r="BI172" i="24"/>
  <c r="AH173" i="24" a="1"/>
  <c r="AH173" i="24" s="1"/>
  <c r="AI173" i="24" s="1"/>
  <c r="AK173" i="24"/>
  <c r="AL173" i="24"/>
  <c r="AM173" i="24"/>
  <c r="AN173" i="24"/>
  <c r="AO173" i="24"/>
  <c r="AP173" i="24"/>
  <c r="AQ173" i="24"/>
  <c r="AR173" i="24"/>
  <c r="AS173" i="24"/>
  <c r="AT173" i="24"/>
  <c r="AU173" i="24"/>
  <c r="AV173" i="24"/>
  <c r="AW173" i="24"/>
  <c r="AX173" i="24"/>
  <c r="AY173" i="24"/>
  <c r="AZ173" i="24"/>
  <c r="BA173" i="24"/>
  <c r="BB173" i="24"/>
  <c r="BC173" i="24"/>
  <c r="BD173" i="24"/>
  <c r="BE173" i="24"/>
  <c r="BF173" i="24"/>
  <c r="BG173" i="24"/>
  <c r="BH173" i="24"/>
  <c r="BI173" i="24"/>
  <c r="AH174" i="24" a="1"/>
  <c r="AH174" i="24" s="1"/>
  <c r="AI174" i="24" s="1"/>
  <c r="AK174" i="24"/>
  <c r="AL174" i="24"/>
  <c r="AM174" i="24"/>
  <c r="AN174" i="24"/>
  <c r="AO174" i="24"/>
  <c r="AP174" i="24"/>
  <c r="AQ174" i="24"/>
  <c r="AR174" i="24"/>
  <c r="AS174" i="24"/>
  <c r="AT174" i="24"/>
  <c r="AU174" i="24"/>
  <c r="AV174" i="24"/>
  <c r="AW174" i="24"/>
  <c r="AX174" i="24"/>
  <c r="AY174" i="24"/>
  <c r="AZ174" i="24"/>
  <c r="BA174" i="24"/>
  <c r="BB174" i="24"/>
  <c r="BC174" i="24"/>
  <c r="BD174" i="24"/>
  <c r="BE174" i="24"/>
  <c r="BF174" i="24"/>
  <c r="BG174" i="24"/>
  <c r="BH174" i="24"/>
  <c r="BI174" i="24"/>
  <c r="AH175" i="24" a="1"/>
  <c r="AH175" i="24" s="1"/>
  <c r="AI175" i="24" s="1"/>
  <c r="AK175" i="24"/>
  <c r="AL175" i="24"/>
  <c r="AM175" i="24"/>
  <c r="AN175" i="24"/>
  <c r="AO175" i="24"/>
  <c r="AP175" i="24"/>
  <c r="AQ175" i="24"/>
  <c r="AR175" i="24"/>
  <c r="AS175" i="24"/>
  <c r="AT175" i="24"/>
  <c r="AU175" i="24"/>
  <c r="AV175" i="24"/>
  <c r="AW175" i="24"/>
  <c r="AX175" i="24"/>
  <c r="AY175" i="24"/>
  <c r="AZ175" i="24"/>
  <c r="BA175" i="24"/>
  <c r="BB175" i="24"/>
  <c r="BC175" i="24"/>
  <c r="BD175" i="24"/>
  <c r="BE175" i="24"/>
  <c r="BF175" i="24"/>
  <c r="BG175" i="24"/>
  <c r="BH175" i="24"/>
  <c r="BI175" i="24"/>
  <c r="AH176" i="24" a="1"/>
  <c r="AH176" i="24" s="1"/>
  <c r="AI176" i="24" s="1"/>
  <c r="AK176" i="24"/>
  <c r="AL176" i="24"/>
  <c r="AM176" i="24"/>
  <c r="AN176" i="24"/>
  <c r="AO176" i="24"/>
  <c r="AP176" i="24"/>
  <c r="AQ176" i="24"/>
  <c r="AR176" i="24"/>
  <c r="AS176" i="24"/>
  <c r="AT176" i="24"/>
  <c r="AU176" i="24"/>
  <c r="AV176" i="24"/>
  <c r="AW176" i="24"/>
  <c r="AX176" i="24"/>
  <c r="AY176" i="24"/>
  <c r="AZ176" i="24"/>
  <c r="BA176" i="24"/>
  <c r="BB176" i="24"/>
  <c r="BC176" i="24"/>
  <c r="BD176" i="24"/>
  <c r="BE176" i="24"/>
  <c r="BF176" i="24"/>
  <c r="BG176" i="24"/>
  <c r="BH176" i="24"/>
  <c r="BI176" i="24"/>
  <c r="AH177" i="24" a="1"/>
  <c r="AH177" i="24" s="1"/>
  <c r="AI177" i="24" s="1"/>
  <c r="AK177" i="24"/>
  <c r="AL177" i="24"/>
  <c r="AM177" i="24"/>
  <c r="AN177" i="24"/>
  <c r="AO177" i="24"/>
  <c r="AP177" i="24"/>
  <c r="AQ177" i="24"/>
  <c r="AR177" i="24"/>
  <c r="AS177" i="24"/>
  <c r="AT177" i="24"/>
  <c r="AU177" i="24"/>
  <c r="AV177" i="24"/>
  <c r="AW177" i="24"/>
  <c r="AX177" i="24"/>
  <c r="AY177" i="24"/>
  <c r="AZ177" i="24"/>
  <c r="BA177" i="24"/>
  <c r="BB177" i="24"/>
  <c r="BC177" i="24"/>
  <c r="BD177" i="24"/>
  <c r="BE177" i="24"/>
  <c r="BF177" i="24"/>
  <c r="BG177" i="24"/>
  <c r="BH177" i="24"/>
  <c r="BI177" i="24"/>
  <c r="AH178" i="24" a="1"/>
  <c r="AH178" i="24" s="1"/>
  <c r="AI178" i="24" s="1"/>
  <c r="AK178" i="24"/>
  <c r="AL178" i="24"/>
  <c r="AM178" i="24"/>
  <c r="AN178" i="24"/>
  <c r="AO178" i="24"/>
  <c r="AP178" i="24"/>
  <c r="AQ178" i="24"/>
  <c r="AR178" i="24"/>
  <c r="AS178" i="24"/>
  <c r="AT178" i="24"/>
  <c r="AU178" i="24"/>
  <c r="AV178" i="24"/>
  <c r="AW178" i="24"/>
  <c r="AX178" i="24"/>
  <c r="AY178" i="24"/>
  <c r="AZ178" i="24"/>
  <c r="BA178" i="24"/>
  <c r="BB178" i="24"/>
  <c r="BC178" i="24"/>
  <c r="BD178" i="24"/>
  <c r="BE178" i="24"/>
  <c r="BF178" i="24"/>
  <c r="BG178" i="24"/>
  <c r="BH178" i="24"/>
  <c r="BI178" i="24"/>
  <c r="AH179" i="24" a="1"/>
  <c r="AH179" i="24" s="1"/>
  <c r="AI179" i="24" s="1"/>
  <c r="AK179" i="24"/>
  <c r="AL179" i="24"/>
  <c r="AM179" i="24"/>
  <c r="AN179" i="24"/>
  <c r="AO179" i="24"/>
  <c r="AP179" i="24"/>
  <c r="AQ179" i="24"/>
  <c r="AR179" i="24"/>
  <c r="AS179" i="24"/>
  <c r="AT179" i="24"/>
  <c r="AU179" i="24"/>
  <c r="AV179" i="24"/>
  <c r="AW179" i="24"/>
  <c r="AX179" i="24"/>
  <c r="AY179" i="24"/>
  <c r="AZ179" i="24"/>
  <c r="BA179" i="24"/>
  <c r="BB179" i="24"/>
  <c r="BC179" i="24"/>
  <c r="BD179" i="24"/>
  <c r="BE179" i="24"/>
  <c r="BF179" i="24"/>
  <c r="BG179" i="24"/>
  <c r="BH179" i="24"/>
  <c r="BI179" i="24"/>
  <c r="AH180" i="24" a="1"/>
  <c r="AH180" i="24" s="1"/>
  <c r="AI180" i="24" s="1"/>
  <c r="AK180" i="24"/>
  <c r="AL180" i="24"/>
  <c r="AM180" i="24"/>
  <c r="AN180" i="24"/>
  <c r="AO180" i="24"/>
  <c r="AP180" i="24"/>
  <c r="AQ180" i="24"/>
  <c r="AR180" i="24"/>
  <c r="AS180" i="24"/>
  <c r="AT180" i="24"/>
  <c r="AU180" i="24"/>
  <c r="AV180" i="24"/>
  <c r="AW180" i="24"/>
  <c r="AX180" i="24"/>
  <c r="AY180" i="24"/>
  <c r="AZ180" i="24"/>
  <c r="BA180" i="24"/>
  <c r="BB180" i="24"/>
  <c r="BC180" i="24"/>
  <c r="BD180" i="24"/>
  <c r="BE180" i="24"/>
  <c r="BF180" i="24"/>
  <c r="BG180" i="24"/>
  <c r="BH180" i="24"/>
  <c r="BI180" i="24"/>
  <c r="AH181" i="24" a="1"/>
  <c r="AH181" i="24" s="1"/>
  <c r="AI181" i="24" s="1"/>
  <c r="AK181" i="24"/>
  <c r="AL181" i="24"/>
  <c r="AM181" i="24"/>
  <c r="AN181" i="24"/>
  <c r="AO181" i="24"/>
  <c r="AP181" i="24"/>
  <c r="AQ181" i="24"/>
  <c r="AR181" i="24"/>
  <c r="AS181" i="24"/>
  <c r="AT181" i="24"/>
  <c r="AU181" i="24"/>
  <c r="AV181" i="24"/>
  <c r="AW181" i="24"/>
  <c r="AX181" i="24"/>
  <c r="AY181" i="24"/>
  <c r="AZ181" i="24"/>
  <c r="BA181" i="24"/>
  <c r="BB181" i="24"/>
  <c r="BC181" i="24"/>
  <c r="BD181" i="24"/>
  <c r="BE181" i="24"/>
  <c r="BF181" i="24"/>
  <c r="BG181" i="24"/>
  <c r="BH181" i="24"/>
  <c r="BI181" i="24"/>
  <c r="AH182" i="24" a="1"/>
  <c r="AH182" i="24" s="1"/>
  <c r="AI182" i="24" s="1"/>
  <c r="AK182" i="24"/>
  <c r="AL182" i="24"/>
  <c r="AM182" i="24"/>
  <c r="AN182" i="24"/>
  <c r="AO182" i="24"/>
  <c r="AP182" i="24"/>
  <c r="AQ182" i="24"/>
  <c r="AR182" i="24"/>
  <c r="AS182" i="24"/>
  <c r="AT182" i="24"/>
  <c r="AU182" i="24"/>
  <c r="AV182" i="24"/>
  <c r="AW182" i="24"/>
  <c r="AX182" i="24"/>
  <c r="AY182" i="24"/>
  <c r="AZ182" i="24"/>
  <c r="BA182" i="24"/>
  <c r="BB182" i="24"/>
  <c r="BC182" i="24"/>
  <c r="BD182" i="24"/>
  <c r="BE182" i="24"/>
  <c r="BF182" i="24"/>
  <c r="BG182" i="24"/>
  <c r="BH182" i="24"/>
  <c r="BI182" i="24"/>
  <c r="AH183" i="24" a="1"/>
  <c r="AH183" i="24" s="1"/>
  <c r="AI183" i="24" s="1"/>
  <c r="AK183" i="24"/>
  <c r="AL183" i="24"/>
  <c r="AM183" i="24"/>
  <c r="AN183" i="24"/>
  <c r="AO183" i="24"/>
  <c r="AP183" i="24"/>
  <c r="AQ183" i="24"/>
  <c r="AR183" i="24"/>
  <c r="AS183" i="24"/>
  <c r="AT183" i="24"/>
  <c r="AU183" i="24"/>
  <c r="AV183" i="24"/>
  <c r="AW183" i="24"/>
  <c r="AX183" i="24"/>
  <c r="AY183" i="24"/>
  <c r="AZ183" i="24"/>
  <c r="BA183" i="24"/>
  <c r="BB183" i="24"/>
  <c r="BC183" i="24"/>
  <c r="BD183" i="24"/>
  <c r="BE183" i="24"/>
  <c r="BF183" i="24"/>
  <c r="BG183" i="24"/>
  <c r="BH183" i="24"/>
  <c r="BI183" i="24"/>
  <c r="AH184" i="24" a="1"/>
  <c r="AH184" i="24" s="1"/>
  <c r="AI184" i="24" s="1"/>
  <c r="AK184" i="24"/>
  <c r="AL184" i="24"/>
  <c r="AM184" i="24"/>
  <c r="AN184" i="24"/>
  <c r="AO184" i="24"/>
  <c r="AP184" i="24"/>
  <c r="AQ184" i="24"/>
  <c r="AR184" i="24"/>
  <c r="AS184" i="24"/>
  <c r="AT184" i="24"/>
  <c r="AU184" i="24"/>
  <c r="AV184" i="24"/>
  <c r="AW184" i="24"/>
  <c r="AX184" i="24"/>
  <c r="AY184" i="24"/>
  <c r="AZ184" i="24"/>
  <c r="BA184" i="24"/>
  <c r="BB184" i="24"/>
  <c r="BC184" i="24"/>
  <c r="BD184" i="24"/>
  <c r="BE184" i="24"/>
  <c r="BF184" i="24"/>
  <c r="BG184" i="24"/>
  <c r="BH184" i="24"/>
  <c r="BI184" i="24"/>
  <c r="AH185" i="24" a="1"/>
  <c r="AH185" i="24" s="1"/>
  <c r="AI185" i="24" s="1"/>
  <c r="AK185" i="24"/>
  <c r="AL185" i="24"/>
  <c r="AM185" i="24"/>
  <c r="AN185" i="24"/>
  <c r="AO185" i="24"/>
  <c r="AP185" i="24"/>
  <c r="AQ185" i="24"/>
  <c r="AR185" i="24"/>
  <c r="AS185" i="24"/>
  <c r="AT185" i="24"/>
  <c r="AU185" i="24"/>
  <c r="AV185" i="24"/>
  <c r="AW185" i="24"/>
  <c r="AX185" i="24"/>
  <c r="AY185" i="24"/>
  <c r="AZ185" i="24"/>
  <c r="BA185" i="24"/>
  <c r="BB185" i="24"/>
  <c r="BC185" i="24"/>
  <c r="BD185" i="24"/>
  <c r="BE185" i="24"/>
  <c r="BF185" i="24"/>
  <c r="BG185" i="24"/>
  <c r="BH185" i="24"/>
  <c r="BI185" i="24"/>
  <c r="AH186" i="24" a="1"/>
  <c r="AH186" i="24" s="1"/>
  <c r="AI186" i="24" s="1"/>
  <c r="AK186" i="24"/>
  <c r="AL186" i="24"/>
  <c r="AM186" i="24"/>
  <c r="AN186" i="24"/>
  <c r="AO186" i="24"/>
  <c r="AP186" i="24"/>
  <c r="AQ186" i="24"/>
  <c r="AR186" i="24"/>
  <c r="AS186" i="24"/>
  <c r="AT186" i="24"/>
  <c r="AU186" i="24"/>
  <c r="AV186" i="24"/>
  <c r="AW186" i="24"/>
  <c r="AX186" i="24"/>
  <c r="AY186" i="24"/>
  <c r="AZ186" i="24"/>
  <c r="BA186" i="24"/>
  <c r="BB186" i="24"/>
  <c r="BC186" i="24"/>
  <c r="BD186" i="24"/>
  <c r="BE186" i="24"/>
  <c r="BF186" i="24"/>
  <c r="BG186" i="24"/>
  <c r="BH186" i="24"/>
  <c r="BI186" i="24"/>
  <c r="AH187" i="24" a="1"/>
  <c r="AH187" i="24" s="1"/>
  <c r="AI187" i="24" s="1"/>
  <c r="AK187" i="24"/>
  <c r="AL187" i="24"/>
  <c r="AM187" i="24"/>
  <c r="AN187" i="24"/>
  <c r="AO187" i="24"/>
  <c r="AP187" i="24"/>
  <c r="AQ187" i="24"/>
  <c r="AR187" i="24"/>
  <c r="AS187" i="24"/>
  <c r="AT187" i="24"/>
  <c r="AU187" i="24"/>
  <c r="AV187" i="24"/>
  <c r="AW187" i="24"/>
  <c r="AX187" i="24"/>
  <c r="AY187" i="24"/>
  <c r="AZ187" i="24"/>
  <c r="BA187" i="24"/>
  <c r="BB187" i="24"/>
  <c r="BC187" i="24"/>
  <c r="BD187" i="24"/>
  <c r="BE187" i="24"/>
  <c r="BF187" i="24"/>
  <c r="BG187" i="24"/>
  <c r="BH187" i="24"/>
  <c r="BI187" i="24"/>
  <c r="AH188" i="24" a="1"/>
  <c r="AH188" i="24" s="1"/>
  <c r="AI188" i="24" s="1"/>
  <c r="AK188" i="24"/>
  <c r="AL188" i="24"/>
  <c r="AM188" i="24"/>
  <c r="AN188" i="24"/>
  <c r="AO188" i="24"/>
  <c r="AP188" i="24"/>
  <c r="AQ188" i="24"/>
  <c r="AR188" i="24"/>
  <c r="AS188" i="24"/>
  <c r="AT188" i="24"/>
  <c r="AU188" i="24"/>
  <c r="AV188" i="24"/>
  <c r="AW188" i="24"/>
  <c r="AX188" i="24"/>
  <c r="AY188" i="24"/>
  <c r="AZ188" i="24"/>
  <c r="BA188" i="24"/>
  <c r="BB188" i="24"/>
  <c r="BC188" i="24"/>
  <c r="BD188" i="24"/>
  <c r="BE188" i="24"/>
  <c r="BF188" i="24"/>
  <c r="BG188" i="24"/>
  <c r="BH188" i="24"/>
  <c r="BI188" i="24"/>
  <c r="AH189" i="24" a="1"/>
  <c r="AH189" i="24" s="1"/>
  <c r="AI189" i="24" s="1"/>
  <c r="AK189" i="24"/>
  <c r="AL189" i="24"/>
  <c r="AM189" i="24"/>
  <c r="AN189" i="24"/>
  <c r="AO189" i="24"/>
  <c r="AP189" i="24"/>
  <c r="AQ189" i="24"/>
  <c r="AR189" i="24"/>
  <c r="AS189" i="24"/>
  <c r="AT189" i="24"/>
  <c r="AU189" i="24"/>
  <c r="AV189" i="24"/>
  <c r="AW189" i="24"/>
  <c r="AX189" i="24"/>
  <c r="AY189" i="24"/>
  <c r="AZ189" i="24"/>
  <c r="BA189" i="24"/>
  <c r="BB189" i="24"/>
  <c r="BC189" i="24"/>
  <c r="BD189" i="24"/>
  <c r="BE189" i="24"/>
  <c r="BF189" i="24"/>
  <c r="BG189" i="24"/>
  <c r="BH189" i="24"/>
  <c r="BI189" i="24"/>
  <c r="AH190" i="24" a="1"/>
  <c r="AH190" i="24" s="1"/>
  <c r="AI190" i="24" s="1"/>
  <c r="AK190" i="24"/>
  <c r="AL190" i="24"/>
  <c r="AM190" i="24"/>
  <c r="AN190" i="24"/>
  <c r="AO190" i="24"/>
  <c r="AP190" i="24"/>
  <c r="AQ190" i="24"/>
  <c r="AR190" i="24"/>
  <c r="AS190" i="24"/>
  <c r="AT190" i="24"/>
  <c r="AU190" i="24"/>
  <c r="AV190" i="24"/>
  <c r="AW190" i="24"/>
  <c r="AX190" i="24"/>
  <c r="AY190" i="24"/>
  <c r="AZ190" i="24"/>
  <c r="BA190" i="24"/>
  <c r="BB190" i="24"/>
  <c r="BC190" i="24"/>
  <c r="BD190" i="24"/>
  <c r="BE190" i="24"/>
  <c r="BF190" i="24"/>
  <c r="BG190" i="24"/>
  <c r="BH190" i="24"/>
  <c r="BI190" i="24"/>
  <c r="AH191" i="24" a="1"/>
  <c r="AH191" i="24" s="1"/>
  <c r="AI191" i="24" s="1"/>
  <c r="Z201" i="23" s="1"/>
  <c r="AK191" i="24"/>
  <c r="AL191" i="24"/>
  <c r="AM191" i="24"/>
  <c r="AN191" i="24"/>
  <c r="AO191" i="24"/>
  <c r="AP191" i="24"/>
  <c r="AQ191" i="24"/>
  <c r="AR191" i="24"/>
  <c r="AS191" i="24"/>
  <c r="AT191" i="24"/>
  <c r="AU191" i="24"/>
  <c r="AV191" i="24"/>
  <c r="AW191" i="24"/>
  <c r="AX191" i="24"/>
  <c r="AY191" i="24"/>
  <c r="AZ191" i="24"/>
  <c r="BA191" i="24"/>
  <c r="BB191" i="24"/>
  <c r="BC191" i="24"/>
  <c r="BD191" i="24"/>
  <c r="BE191" i="24"/>
  <c r="BF191" i="24"/>
  <c r="BG191" i="24"/>
  <c r="BH191" i="24"/>
  <c r="BI191" i="24"/>
  <c r="AH192" i="24" a="1"/>
  <c r="AH192" i="24" s="1"/>
  <c r="AI192" i="24" s="1"/>
  <c r="Z202" i="23" s="1"/>
  <c r="AK192" i="24"/>
  <c r="AL192" i="24"/>
  <c r="AM192" i="24"/>
  <c r="AN192" i="24"/>
  <c r="AO192" i="24"/>
  <c r="AP192" i="24"/>
  <c r="AQ192" i="24"/>
  <c r="AR192" i="24"/>
  <c r="AS192" i="24"/>
  <c r="AT192" i="24"/>
  <c r="AU192" i="24"/>
  <c r="AV192" i="24"/>
  <c r="AW192" i="24"/>
  <c r="AX192" i="24"/>
  <c r="AY192" i="24"/>
  <c r="AZ192" i="24"/>
  <c r="BA192" i="24"/>
  <c r="BB192" i="24"/>
  <c r="BC192" i="24"/>
  <c r="BD192" i="24"/>
  <c r="BE192" i="24"/>
  <c r="BF192" i="24"/>
  <c r="BG192" i="24"/>
  <c r="BH192" i="24"/>
  <c r="BI192" i="24"/>
  <c r="AH193" i="24" a="1"/>
  <c r="AH193" i="24" s="1"/>
  <c r="AI193" i="24" s="1"/>
  <c r="Z203" i="23" s="1"/>
  <c r="AK193" i="24"/>
  <c r="AL193" i="24"/>
  <c r="AM193" i="24"/>
  <c r="AN193" i="24"/>
  <c r="AO193" i="24"/>
  <c r="AP193" i="24"/>
  <c r="AQ193" i="24"/>
  <c r="AR193" i="24"/>
  <c r="AS193" i="24"/>
  <c r="AT193" i="24"/>
  <c r="AU193" i="24"/>
  <c r="AV193" i="24"/>
  <c r="AW193" i="24"/>
  <c r="AX193" i="24"/>
  <c r="AY193" i="24"/>
  <c r="AZ193" i="24"/>
  <c r="BA193" i="24"/>
  <c r="BB193" i="24"/>
  <c r="BC193" i="24"/>
  <c r="BD193" i="24"/>
  <c r="BE193" i="24"/>
  <c r="BF193" i="24"/>
  <c r="BG193" i="24"/>
  <c r="BH193" i="24"/>
  <c r="BI193" i="24"/>
  <c r="AH194" i="24" a="1"/>
  <c r="AH194" i="24" s="1"/>
  <c r="AI194" i="24" s="1"/>
  <c r="Z204" i="23" s="1"/>
  <c r="AK194" i="24"/>
  <c r="AL194" i="24"/>
  <c r="AM194" i="24"/>
  <c r="AN194" i="24"/>
  <c r="AO194" i="24"/>
  <c r="AP194" i="24"/>
  <c r="AQ194" i="24"/>
  <c r="AR194" i="24"/>
  <c r="AS194" i="24"/>
  <c r="AT194" i="24"/>
  <c r="AU194" i="24"/>
  <c r="AV194" i="24"/>
  <c r="AW194" i="24"/>
  <c r="AX194" i="24"/>
  <c r="AY194" i="24"/>
  <c r="AZ194" i="24"/>
  <c r="BA194" i="24"/>
  <c r="BB194" i="24"/>
  <c r="BC194" i="24"/>
  <c r="BD194" i="24"/>
  <c r="BE194" i="24"/>
  <c r="BF194" i="24"/>
  <c r="BG194" i="24"/>
  <c r="BH194" i="24"/>
  <c r="BI194" i="24"/>
  <c r="AH195" i="24" a="1"/>
  <c r="AH195" i="24" s="1"/>
  <c r="AI195" i="24" s="1"/>
  <c r="Z205" i="23" s="1"/>
  <c r="AK195" i="24"/>
  <c r="AL195" i="24"/>
  <c r="AM195" i="24"/>
  <c r="AN195" i="24"/>
  <c r="AO195" i="24"/>
  <c r="AP195" i="24"/>
  <c r="AQ195" i="24"/>
  <c r="AR195" i="24"/>
  <c r="AS195" i="24"/>
  <c r="AT195" i="24"/>
  <c r="AU195" i="24"/>
  <c r="AV195" i="24"/>
  <c r="AW195" i="24"/>
  <c r="AX195" i="24"/>
  <c r="AY195" i="24"/>
  <c r="AZ195" i="24"/>
  <c r="BA195" i="24"/>
  <c r="BB195" i="24"/>
  <c r="BC195" i="24"/>
  <c r="BD195" i="24"/>
  <c r="BE195" i="24"/>
  <c r="BF195" i="24"/>
  <c r="BG195" i="24"/>
  <c r="BH195" i="24"/>
  <c r="BI195" i="24"/>
  <c r="AH196" i="24" a="1"/>
  <c r="AH196" i="24" s="1"/>
  <c r="AI196" i="24" s="1"/>
  <c r="Z206" i="23" s="1"/>
  <c r="AK196" i="24"/>
  <c r="AL196" i="24"/>
  <c r="AM196" i="24"/>
  <c r="AN196" i="24"/>
  <c r="AO196" i="24"/>
  <c r="AP196" i="24"/>
  <c r="AQ196" i="24"/>
  <c r="AR196" i="24"/>
  <c r="AS196" i="24"/>
  <c r="AT196" i="24"/>
  <c r="AU196" i="24"/>
  <c r="AV196" i="24"/>
  <c r="AW196" i="24"/>
  <c r="AX196" i="24"/>
  <c r="AY196" i="24"/>
  <c r="AZ196" i="24"/>
  <c r="BA196" i="24"/>
  <c r="BB196" i="24"/>
  <c r="BC196" i="24"/>
  <c r="BD196" i="24"/>
  <c r="BE196" i="24"/>
  <c r="BF196" i="24"/>
  <c r="BG196" i="24"/>
  <c r="BH196" i="24"/>
  <c r="BI196" i="24"/>
  <c r="AH197" i="24" a="1"/>
  <c r="AH197" i="24" s="1"/>
  <c r="AI197" i="24" s="1"/>
  <c r="Z207" i="23" s="1"/>
  <c r="AK197" i="24"/>
  <c r="AL197" i="24"/>
  <c r="AM197" i="24"/>
  <c r="AN197" i="24"/>
  <c r="AO197" i="24"/>
  <c r="AP197" i="24"/>
  <c r="AQ197" i="24"/>
  <c r="AR197" i="24"/>
  <c r="AS197" i="24"/>
  <c r="AT197" i="24"/>
  <c r="AU197" i="24"/>
  <c r="AV197" i="24"/>
  <c r="AW197" i="24"/>
  <c r="AX197" i="24"/>
  <c r="AY197" i="24"/>
  <c r="AZ197" i="24"/>
  <c r="BA197" i="24"/>
  <c r="BB197" i="24"/>
  <c r="BC197" i="24"/>
  <c r="BD197" i="24"/>
  <c r="BE197" i="24"/>
  <c r="BF197" i="24"/>
  <c r="BG197" i="24"/>
  <c r="BH197" i="24"/>
  <c r="BI197" i="24"/>
  <c r="AH198" i="24" a="1"/>
  <c r="AH198" i="24" s="1"/>
  <c r="AI198" i="24" s="1"/>
  <c r="Z208" i="23" s="1"/>
  <c r="AK198" i="24"/>
  <c r="AL198" i="24"/>
  <c r="AM198" i="24"/>
  <c r="AN198" i="24"/>
  <c r="AO198" i="24"/>
  <c r="AP198" i="24"/>
  <c r="AQ198" i="24"/>
  <c r="AR198" i="24"/>
  <c r="AS198" i="24"/>
  <c r="AT198" i="24"/>
  <c r="AU198" i="24"/>
  <c r="AV198" i="24"/>
  <c r="AW198" i="24"/>
  <c r="AX198" i="24"/>
  <c r="AY198" i="24"/>
  <c r="AZ198" i="24"/>
  <c r="BA198" i="24"/>
  <c r="BB198" i="24"/>
  <c r="BC198" i="24"/>
  <c r="BD198" i="24"/>
  <c r="BE198" i="24"/>
  <c r="BF198" i="24"/>
  <c r="BG198" i="24"/>
  <c r="BH198" i="24"/>
  <c r="BI198" i="24"/>
  <c r="AH199" i="24" a="1"/>
  <c r="AH199" i="24" s="1"/>
  <c r="AI199" i="24" s="1"/>
  <c r="Z209" i="23" s="1"/>
  <c r="AK199" i="24"/>
  <c r="AL199" i="24"/>
  <c r="AM199" i="24"/>
  <c r="AN199" i="24"/>
  <c r="AO199" i="24"/>
  <c r="AP199" i="24"/>
  <c r="AQ199" i="24"/>
  <c r="AR199" i="24"/>
  <c r="AS199" i="24"/>
  <c r="AT199" i="24"/>
  <c r="AU199" i="24"/>
  <c r="AV199" i="24"/>
  <c r="AW199" i="24"/>
  <c r="AX199" i="24"/>
  <c r="AY199" i="24"/>
  <c r="AZ199" i="24"/>
  <c r="BA199" i="24"/>
  <c r="BB199" i="24"/>
  <c r="BC199" i="24"/>
  <c r="BD199" i="24"/>
  <c r="BE199" i="24"/>
  <c r="BF199" i="24"/>
  <c r="BG199" i="24"/>
  <c r="BH199" i="24"/>
  <c r="BI199" i="24"/>
  <c r="AH200" i="24" a="1"/>
  <c r="AH200" i="24" s="1"/>
  <c r="AI200" i="24" s="1"/>
  <c r="Z210" i="23" s="1"/>
  <c r="AK200" i="24"/>
  <c r="AL200" i="24"/>
  <c r="AM200" i="24"/>
  <c r="AN200" i="24"/>
  <c r="AO200" i="24"/>
  <c r="AP200" i="24"/>
  <c r="AQ200" i="24"/>
  <c r="AR200" i="24"/>
  <c r="AS200" i="24"/>
  <c r="AT200" i="24"/>
  <c r="AU200" i="24"/>
  <c r="AV200" i="24"/>
  <c r="AW200" i="24"/>
  <c r="AX200" i="24"/>
  <c r="AY200" i="24"/>
  <c r="AZ200" i="24"/>
  <c r="BA200" i="24"/>
  <c r="BB200" i="24"/>
  <c r="BC200" i="24"/>
  <c r="BD200" i="24"/>
  <c r="BE200" i="24"/>
  <c r="BF200" i="24"/>
  <c r="BG200" i="24"/>
  <c r="BH200" i="24"/>
  <c r="BI200" i="24"/>
  <c r="AH201" i="24" a="1"/>
  <c r="AH201" i="24" s="1"/>
  <c r="AI201" i="24" s="1"/>
  <c r="Z211" i="23" s="1"/>
  <c r="AK201" i="24"/>
  <c r="AL201" i="24"/>
  <c r="AM201" i="24"/>
  <c r="AN201" i="24"/>
  <c r="AO201" i="24"/>
  <c r="AP201" i="24"/>
  <c r="AQ201" i="24"/>
  <c r="AR201" i="24"/>
  <c r="AS201" i="24"/>
  <c r="AT201" i="24"/>
  <c r="AU201" i="24"/>
  <c r="AV201" i="24"/>
  <c r="AW201" i="24"/>
  <c r="AX201" i="24"/>
  <c r="AY201" i="24"/>
  <c r="AZ201" i="24"/>
  <c r="BA201" i="24"/>
  <c r="BB201" i="24"/>
  <c r="BC201" i="24"/>
  <c r="BD201" i="24"/>
  <c r="BE201" i="24"/>
  <c r="BF201" i="24"/>
  <c r="BG201" i="24"/>
  <c r="BH201" i="24"/>
  <c r="BI201" i="24"/>
  <c r="AH202" i="24" a="1"/>
  <c r="AH202" i="24" s="1"/>
  <c r="AI202" i="24" s="1"/>
  <c r="Z219" i="23" s="1"/>
  <c r="AK202" i="24"/>
  <c r="AL202" i="24"/>
  <c r="AM202" i="24"/>
  <c r="AN202" i="24"/>
  <c r="AO202" i="24"/>
  <c r="AP202" i="24"/>
  <c r="AQ202" i="24"/>
  <c r="AR202" i="24"/>
  <c r="AS202" i="24"/>
  <c r="AT202" i="24"/>
  <c r="AU202" i="24"/>
  <c r="AV202" i="24"/>
  <c r="AW202" i="24"/>
  <c r="AX202" i="24"/>
  <c r="AY202" i="24"/>
  <c r="AZ202" i="24"/>
  <c r="BA202" i="24"/>
  <c r="BB202" i="24"/>
  <c r="BC202" i="24"/>
  <c r="BD202" i="24"/>
  <c r="BE202" i="24"/>
  <c r="BF202" i="24"/>
  <c r="BG202" i="24"/>
  <c r="BH202" i="24"/>
  <c r="BI202" i="24"/>
  <c r="AH203" i="24" a="1"/>
  <c r="AH203" i="24" s="1"/>
  <c r="AI203" i="24" s="1"/>
  <c r="Z220" i="23" s="1"/>
  <c r="AK203" i="24"/>
  <c r="AL203" i="24"/>
  <c r="AM203" i="24"/>
  <c r="AN203" i="24"/>
  <c r="AO203" i="24"/>
  <c r="AP203" i="24"/>
  <c r="AQ203" i="24"/>
  <c r="AR203" i="24"/>
  <c r="AS203" i="24"/>
  <c r="AT203" i="24"/>
  <c r="AU203" i="24"/>
  <c r="AV203" i="24"/>
  <c r="AW203" i="24"/>
  <c r="AX203" i="24"/>
  <c r="AY203" i="24"/>
  <c r="AZ203" i="24"/>
  <c r="BA203" i="24"/>
  <c r="BB203" i="24"/>
  <c r="BC203" i="24"/>
  <c r="BD203" i="24"/>
  <c r="BE203" i="24"/>
  <c r="BF203" i="24"/>
  <c r="BG203" i="24"/>
  <c r="BH203" i="24"/>
  <c r="BI203" i="24"/>
  <c r="AH204" i="24" a="1"/>
  <c r="AH204" i="24" s="1"/>
  <c r="AI204" i="24" s="1"/>
  <c r="Z221" i="23" s="1"/>
  <c r="AK204" i="24"/>
  <c r="AL204" i="24"/>
  <c r="AM204" i="24"/>
  <c r="AN204" i="24"/>
  <c r="AO204" i="24"/>
  <c r="AP204" i="24"/>
  <c r="AQ204" i="24"/>
  <c r="AR204" i="24"/>
  <c r="AS204" i="24"/>
  <c r="AT204" i="24"/>
  <c r="AU204" i="24"/>
  <c r="AV204" i="24"/>
  <c r="AW204" i="24"/>
  <c r="AX204" i="24"/>
  <c r="AY204" i="24"/>
  <c r="AZ204" i="24"/>
  <c r="BA204" i="24"/>
  <c r="BB204" i="24"/>
  <c r="BC204" i="24"/>
  <c r="BD204" i="24"/>
  <c r="BE204" i="24"/>
  <c r="BF204" i="24"/>
  <c r="BG204" i="24"/>
  <c r="BH204" i="24"/>
  <c r="BI204" i="24"/>
  <c r="AH205" i="24" a="1"/>
  <c r="AH205" i="24" s="1"/>
  <c r="AI205" i="24" s="1"/>
  <c r="Z222" i="23" s="1"/>
  <c r="AK205" i="24"/>
  <c r="AL205" i="24"/>
  <c r="AM205" i="24"/>
  <c r="AN205" i="24"/>
  <c r="AO205" i="24"/>
  <c r="AP205" i="24"/>
  <c r="AQ205" i="24"/>
  <c r="AR205" i="24"/>
  <c r="AS205" i="24"/>
  <c r="AT205" i="24"/>
  <c r="AU205" i="24"/>
  <c r="AV205" i="24"/>
  <c r="AW205" i="24"/>
  <c r="AX205" i="24"/>
  <c r="AY205" i="24"/>
  <c r="AZ205" i="24"/>
  <c r="BA205" i="24"/>
  <c r="BB205" i="24"/>
  <c r="BC205" i="24"/>
  <c r="BD205" i="24"/>
  <c r="BE205" i="24"/>
  <c r="BF205" i="24"/>
  <c r="BG205" i="24"/>
  <c r="BH205" i="24"/>
  <c r="BI205" i="24"/>
  <c r="AH206" i="24" a="1"/>
  <c r="AH206" i="24" s="1"/>
  <c r="AI206" i="24" s="1"/>
  <c r="Z223" i="23" s="1"/>
  <c r="AK206" i="24"/>
  <c r="AL206" i="24"/>
  <c r="AM206" i="24"/>
  <c r="AN206" i="24"/>
  <c r="AO206" i="24"/>
  <c r="AP206" i="24"/>
  <c r="AQ206" i="24"/>
  <c r="AR206" i="24"/>
  <c r="AS206" i="24"/>
  <c r="AT206" i="24"/>
  <c r="AU206" i="24"/>
  <c r="AV206" i="24"/>
  <c r="AW206" i="24"/>
  <c r="AX206" i="24"/>
  <c r="AY206" i="24"/>
  <c r="AZ206" i="24"/>
  <c r="BA206" i="24"/>
  <c r="BB206" i="24"/>
  <c r="BC206" i="24"/>
  <c r="BD206" i="24"/>
  <c r="BE206" i="24"/>
  <c r="BF206" i="24"/>
  <c r="BG206" i="24"/>
  <c r="BH206" i="24"/>
  <c r="BI206" i="24"/>
  <c r="AH207" i="24" a="1"/>
  <c r="AH207" i="24" s="1"/>
  <c r="AI207" i="24" s="1"/>
  <c r="Z224" i="23" s="1"/>
  <c r="AK207" i="24"/>
  <c r="AL207" i="24"/>
  <c r="AM207" i="24"/>
  <c r="AN207" i="24"/>
  <c r="AO207" i="24"/>
  <c r="AP207" i="24"/>
  <c r="AQ207" i="24"/>
  <c r="AR207" i="24"/>
  <c r="AS207" i="24"/>
  <c r="AT207" i="24"/>
  <c r="AU207" i="24"/>
  <c r="AV207" i="24"/>
  <c r="AW207" i="24"/>
  <c r="AX207" i="24"/>
  <c r="AY207" i="24"/>
  <c r="AZ207" i="24"/>
  <c r="BA207" i="24"/>
  <c r="BB207" i="24"/>
  <c r="BC207" i="24"/>
  <c r="BD207" i="24"/>
  <c r="BE207" i="24"/>
  <c r="BF207" i="24"/>
  <c r="BG207" i="24"/>
  <c r="BH207" i="24"/>
  <c r="BI207" i="24"/>
  <c r="AH208" i="24" a="1"/>
  <c r="AH208" i="24" s="1"/>
  <c r="AI208" i="24" s="1"/>
  <c r="Z225" i="23" s="1"/>
  <c r="AK208" i="24"/>
  <c r="AL208" i="24"/>
  <c r="AM208" i="24"/>
  <c r="AN208" i="24"/>
  <c r="AO208" i="24"/>
  <c r="AP208" i="24"/>
  <c r="AQ208" i="24"/>
  <c r="AR208" i="24"/>
  <c r="AS208" i="24"/>
  <c r="AT208" i="24"/>
  <c r="AU208" i="24"/>
  <c r="AV208" i="24"/>
  <c r="AW208" i="24"/>
  <c r="AX208" i="24"/>
  <c r="AY208" i="24"/>
  <c r="AZ208" i="24"/>
  <c r="BA208" i="24"/>
  <c r="BB208" i="24"/>
  <c r="BC208" i="24"/>
  <c r="BD208" i="24"/>
  <c r="BE208" i="24"/>
  <c r="BF208" i="24"/>
  <c r="BG208" i="24"/>
  <c r="BH208" i="24"/>
  <c r="BI208" i="24"/>
  <c r="AH209" i="24" a="1"/>
  <c r="AH209" i="24" s="1"/>
  <c r="AI209" i="24" s="1"/>
  <c r="Z212" i="23" s="1"/>
  <c r="AK209" i="24"/>
  <c r="AL209" i="24"/>
  <c r="AM209" i="24"/>
  <c r="AN209" i="24"/>
  <c r="AO209" i="24"/>
  <c r="AP209" i="24"/>
  <c r="AQ209" i="24"/>
  <c r="AR209" i="24"/>
  <c r="AS209" i="24"/>
  <c r="AT209" i="24"/>
  <c r="AU209" i="24"/>
  <c r="AV209" i="24"/>
  <c r="AW209" i="24"/>
  <c r="AX209" i="24"/>
  <c r="AY209" i="24"/>
  <c r="AZ209" i="24"/>
  <c r="BA209" i="24"/>
  <c r="BB209" i="24"/>
  <c r="BC209" i="24"/>
  <c r="BD209" i="24"/>
  <c r="BE209" i="24"/>
  <c r="BF209" i="24"/>
  <c r="BG209" i="24"/>
  <c r="BH209" i="24"/>
  <c r="BI209" i="24"/>
  <c r="AH210" i="24" a="1"/>
  <c r="AH210" i="24" s="1"/>
  <c r="AI210" i="24" s="1"/>
  <c r="Z227" i="23" s="1"/>
  <c r="AK210" i="24"/>
  <c r="AL210" i="24"/>
  <c r="AM210" i="24"/>
  <c r="AN210" i="24"/>
  <c r="AO210" i="24"/>
  <c r="AP210" i="24"/>
  <c r="AQ210" i="24"/>
  <c r="AR210" i="24"/>
  <c r="AS210" i="24"/>
  <c r="AT210" i="24"/>
  <c r="AU210" i="24"/>
  <c r="AV210" i="24"/>
  <c r="AW210" i="24"/>
  <c r="AX210" i="24"/>
  <c r="AY210" i="24"/>
  <c r="AZ210" i="24"/>
  <c r="BA210" i="24"/>
  <c r="BB210" i="24"/>
  <c r="BC210" i="24"/>
  <c r="BD210" i="24"/>
  <c r="BE210" i="24"/>
  <c r="BF210" i="24"/>
  <c r="BG210" i="24"/>
  <c r="BH210" i="24"/>
  <c r="BI210" i="24"/>
  <c r="AH211" i="24" a="1"/>
  <c r="AH211" i="24" s="1"/>
  <c r="AI211" i="24" s="1"/>
  <c r="Z213" i="23" s="1"/>
  <c r="AK211" i="24"/>
  <c r="AL211" i="24"/>
  <c r="AM211" i="24"/>
  <c r="AN211" i="24"/>
  <c r="AO211" i="24"/>
  <c r="AP211" i="24"/>
  <c r="AQ211" i="24"/>
  <c r="AR211" i="24"/>
  <c r="AS211" i="24"/>
  <c r="AT211" i="24"/>
  <c r="AU211" i="24"/>
  <c r="AV211" i="24"/>
  <c r="AW211" i="24"/>
  <c r="AX211" i="24"/>
  <c r="AY211" i="24"/>
  <c r="AZ211" i="24"/>
  <c r="BA211" i="24"/>
  <c r="BB211" i="24"/>
  <c r="BC211" i="24"/>
  <c r="BD211" i="24"/>
  <c r="BE211" i="24"/>
  <c r="BF211" i="24"/>
  <c r="BG211" i="24"/>
  <c r="BH211" i="24"/>
  <c r="BI211" i="24"/>
  <c r="AH212" i="24" a="1"/>
  <c r="AH212" i="24" s="1"/>
  <c r="AI212" i="24" s="1"/>
  <c r="Z214" i="23" s="1"/>
  <c r="AK212" i="24"/>
  <c r="AL212" i="24"/>
  <c r="AM212" i="24"/>
  <c r="AN212" i="24"/>
  <c r="AO212" i="24"/>
  <c r="AP212" i="24"/>
  <c r="AQ212" i="24"/>
  <c r="AR212" i="24"/>
  <c r="AS212" i="24"/>
  <c r="AT212" i="24"/>
  <c r="AU212" i="24"/>
  <c r="AV212" i="24"/>
  <c r="AW212" i="24"/>
  <c r="AX212" i="24"/>
  <c r="AY212" i="24"/>
  <c r="AZ212" i="24"/>
  <c r="BA212" i="24"/>
  <c r="BB212" i="24"/>
  <c r="BC212" i="24"/>
  <c r="BD212" i="24"/>
  <c r="BE212" i="24"/>
  <c r="BF212" i="24"/>
  <c r="BG212" i="24"/>
  <c r="BH212" i="24"/>
  <c r="BI212" i="24"/>
  <c r="AE279" i="23"/>
  <c r="AE278" i="23"/>
  <c r="AE277" i="23"/>
  <c r="AE276" i="23"/>
  <c r="AE284" i="23"/>
  <c r="AE275" i="23"/>
  <c r="AE274" i="23"/>
  <c r="AE273" i="23"/>
  <c r="AE272" i="23"/>
  <c r="AE271" i="23"/>
  <c r="AE270" i="23"/>
  <c r="AE269" i="23"/>
  <c r="AE268" i="23"/>
  <c r="AE267" i="23"/>
  <c r="AE266" i="23"/>
  <c r="AE265" i="23"/>
  <c r="AE282" i="23"/>
  <c r="AE281" i="23"/>
  <c r="AE264" i="23"/>
  <c r="AE263" i="23"/>
  <c r="AE262" i="23"/>
  <c r="AE261" i="23"/>
  <c r="AE260" i="23"/>
  <c r="AE259" i="23"/>
  <c r="AE280" i="23"/>
  <c r="AE293" i="23"/>
  <c r="AE292" i="23"/>
  <c r="AE291" i="23"/>
  <c r="AE290" i="23"/>
  <c r="AE289" i="23"/>
  <c r="AE288" i="23"/>
  <c r="AE287" i="23"/>
  <c r="AE286" i="23"/>
  <c r="AE285" i="23"/>
  <c r="AE241" i="23"/>
  <c r="AE240" i="23"/>
  <c r="AE239" i="23"/>
  <c r="AE238" i="23"/>
  <c r="AE237" i="23"/>
  <c r="AE236" i="23"/>
  <c r="AE235" i="23"/>
  <c r="AE243" i="23"/>
  <c r="AE234" i="23"/>
  <c r="AE242" i="23"/>
  <c r="AE233" i="23"/>
  <c r="AE232" i="23"/>
  <c r="AE231" i="23"/>
  <c r="AE230" i="23"/>
  <c r="AE244" i="23"/>
  <c r="AE229" i="23"/>
  <c r="AE228" i="23"/>
  <c r="AE227" i="23"/>
  <c r="AE226" i="23"/>
  <c r="AE225" i="23"/>
  <c r="AE224" i="23"/>
  <c r="AE223" i="23"/>
  <c r="AE222" i="23"/>
  <c r="AE221" i="23"/>
  <c r="AE220" i="23"/>
  <c r="AE219" i="23"/>
  <c r="AE218" i="23"/>
  <c r="AE211" i="23"/>
  <c r="AE214" i="23"/>
  <c r="AE210" i="23"/>
  <c r="AE209" i="23"/>
  <c r="AE213" i="23"/>
  <c r="AE208" i="23"/>
  <c r="AE207" i="23"/>
  <c r="AE206" i="23"/>
  <c r="AE205" i="23"/>
  <c r="AE212" i="23"/>
  <c r="AE216" i="23"/>
  <c r="AE204" i="23"/>
  <c r="AE203" i="23"/>
  <c r="AE202" i="23"/>
  <c r="AE215" i="23"/>
  <c r="AE217" i="23"/>
  <c r="AE201" i="23"/>
  <c r="AE175" i="23"/>
  <c r="AE174" i="23"/>
  <c r="AE173" i="23"/>
  <c r="AE172" i="23"/>
  <c r="AE171" i="23"/>
  <c r="AE170" i="23"/>
  <c r="AE169" i="23"/>
  <c r="AE168" i="23"/>
  <c r="AE167" i="23"/>
  <c r="AE166" i="23"/>
  <c r="AE165" i="23"/>
  <c r="AE164" i="23"/>
  <c r="AE163" i="23"/>
  <c r="AE162" i="23"/>
  <c r="AE161" i="23"/>
  <c r="AE160" i="23"/>
  <c r="AE159" i="23"/>
  <c r="AE158" i="23"/>
  <c r="AE157" i="23"/>
  <c r="AE156" i="23"/>
  <c r="AE155" i="23"/>
  <c r="AE154" i="23"/>
  <c r="AE153" i="23"/>
  <c r="AE152" i="23"/>
  <c r="AE151" i="23"/>
  <c r="AE150" i="23"/>
  <c r="AE186" i="23"/>
  <c r="Y201" i="23"/>
  <c r="Y217" i="23"/>
  <c r="Z217" i="23"/>
  <c r="AA217" i="23"/>
  <c r="Y202" i="23"/>
  <c r="Y203" i="23"/>
  <c r="Y204" i="23"/>
  <c r="Y212" i="23"/>
  <c r="Y205" i="23"/>
  <c r="Y206" i="23"/>
  <c r="Y207" i="23"/>
  <c r="Y208" i="23"/>
  <c r="Y213" i="23"/>
  <c r="Y209" i="23"/>
  <c r="Y210" i="23"/>
  <c r="Y214" i="23"/>
  <c r="Y211" i="23"/>
  <c r="Y218" i="23"/>
  <c r="Z218" i="23"/>
  <c r="AA218" i="23"/>
  <c r="Y219" i="23"/>
  <c r="Y220" i="23"/>
  <c r="Y221" i="23"/>
  <c r="Y222" i="23"/>
  <c r="Y223" i="23"/>
  <c r="Y224" i="23"/>
  <c r="Y225" i="23"/>
  <c r="Y226" i="23"/>
  <c r="Z226" i="23"/>
  <c r="AA226" i="23"/>
  <c r="Y227" i="23"/>
  <c r="Y228" i="23"/>
  <c r="Z228" i="23"/>
  <c r="AA228" i="23"/>
  <c r="Y229" i="23"/>
  <c r="Z229" i="23"/>
  <c r="AA229" i="23"/>
  <c r="Y244" i="23"/>
  <c r="AB244" i="23" s="1"/>
  <c r="AC244" i="23" s="1"/>
  <c r="Z244" i="23"/>
  <c r="AA244" i="23"/>
  <c r="Y230" i="23"/>
  <c r="Z230" i="23"/>
  <c r="AA230" i="23"/>
  <c r="Y231" i="23"/>
  <c r="Z231" i="23"/>
  <c r="AA231" i="23"/>
  <c r="Y232" i="23"/>
  <c r="Z232" i="23"/>
  <c r="AA232" i="23"/>
  <c r="Y233" i="23"/>
  <c r="Z233" i="23"/>
  <c r="AA233" i="23"/>
  <c r="Y234" i="23"/>
  <c r="Z234" i="23"/>
  <c r="AA234" i="23"/>
  <c r="Y243" i="23"/>
  <c r="Z243" i="23"/>
  <c r="AA243" i="23"/>
  <c r="Y235" i="23"/>
  <c r="Z235" i="23"/>
  <c r="AA235" i="23"/>
  <c r="Y236" i="23"/>
  <c r="Z236" i="23"/>
  <c r="AA236" i="23"/>
  <c r="Y237" i="23"/>
  <c r="Z237" i="23"/>
  <c r="AA237" i="23"/>
  <c r="Y238" i="23"/>
  <c r="Z238" i="23"/>
  <c r="AA238" i="23"/>
  <c r="Y239" i="23"/>
  <c r="Z239" i="23"/>
  <c r="AA239" i="23"/>
  <c r="Y240" i="23"/>
  <c r="Z240" i="23"/>
  <c r="AA240" i="23"/>
  <c r="Y241" i="23"/>
  <c r="Z241" i="23"/>
  <c r="AA241" i="23"/>
  <c r="Y285" i="23"/>
  <c r="Z285" i="23"/>
  <c r="AA285" i="23"/>
  <c r="Y286" i="23"/>
  <c r="Z286" i="23"/>
  <c r="AA286" i="23"/>
  <c r="Y287" i="23"/>
  <c r="Z287" i="23"/>
  <c r="AA287" i="23"/>
  <c r="Y288" i="23"/>
  <c r="Z288" i="23"/>
  <c r="AA288" i="23"/>
  <c r="Y289" i="23"/>
  <c r="Z289" i="23"/>
  <c r="AA289" i="23"/>
  <c r="Z290" i="23"/>
  <c r="AA290" i="23"/>
  <c r="AB290" i="23" s="1"/>
  <c r="Y291" i="23"/>
  <c r="Z291" i="23"/>
  <c r="AA291" i="23"/>
  <c r="Y292" i="23"/>
  <c r="Z292" i="23"/>
  <c r="AA292" i="23"/>
  <c r="Y293" i="23"/>
  <c r="Z293" i="23"/>
  <c r="AA293" i="23"/>
  <c r="Y280" i="23"/>
  <c r="Z280" i="23"/>
  <c r="AA280" i="23"/>
  <c r="Y259" i="23"/>
  <c r="Z259" i="23"/>
  <c r="AA259" i="23"/>
  <c r="Y260" i="23"/>
  <c r="Z260" i="23"/>
  <c r="AA260" i="23"/>
  <c r="Y261" i="23"/>
  <c r="Z261" i="23"/>
  <c r="AA261" i="23"/>
  <c r="Y262" i="23"/>
  <c r="Z262" i="23"/>
  <c r="AA262" i="23"/>
  <c r="Y263" i="23"/>
  <c r="Z263" i="23"/>
  <c r="AA263" i="23"/>
  <c r="Y264" i="23"/>
  <c r="Z264" i="23"/>
  <c r="AA264" i="23"/>
  <c r="Y281" i="23"/>
  <c r="Z281" i="23"/>
  <c r="AA281" i="23"/>
  <c r="Y282" i="23"/>
  <c r="Z282" i="23"/>
  <c r="AA282" i="23"/>
  <c r="Y265" i="23"/>
  <c r="Z265" i="23"/>
  <c r="AA265" i="23"/>
  <c r="Y266" i="23"/>
  <c r="Z266" i="23"/>
  <c r="AA266" i="23"/>
  <c r="Y267" i="23"/>
  <c r="Z267" i="23"/>
  <c r="AA267" i="23"/>
  <c r="Y268" i="23"/>
  <c r="Z268" i="23"/>
  <c r="AA268" i="23"/>
  <c r="Y269" i="23"/>
  <c r="Z269" i="23"/>
  <c r="AA269" i="23"/>
  <c r="Y270" i="23"/>
  <c r="Z270" i="23"/>
  <c r="AA270" i="23"/>
  <c r="Y271" i="23"/>
  <c r="Z271" i="23"/>
  <c r="AA271" i="23"/>
  <c r="Y272" i="23"/>
  <c r="Z272" i="23"/>
  <c r="AA272" i="23"/>
  <c r="Y273" i="23"/>
  <c r="Z273" i="23"/>
  <c r="AA273" i="23"/>
  <c r="Y274" i="23"/>
  <c r="Z274" i="23"/>
  <c r="AA274" i="23"/>
  <c r="Y275" i="23"/>
  <c r="Z275" i="23"/>
  <c r="AA275" i="23"/>
  <c r="Y284" i="23"/>
  <c r="AB284" i="23" s="1"/>
  <c r="AC284" i="23" s="1"/>
  <c r="Z284" i="23"/>
  <c r="AA284" i="23"/>
  <c r="Y276" i="23"/>
  <c r="Z276" i="23"/>
  <c r="AA276" i="23"/>
  <c r="Y277" i="23"/>
  <c r="Z277" i="23"/>
  <c r="AA277" i="23"/>
  <c r="Y278" i="23"/>
  <c r="Z278" i="23"/>
  <c r="AA278" i="23"/>
  <c r="Y279" i="23"/>
  <c r="AA279" i="23"/>
  <c r="AB279" i="23" l="1"/>
  <c r="AC279" i="23" s="1"/>
  <c r="AB268" i="23"/>
  <c r="AC268" i="23" s="1"/>
  <c r="AB282" i="23"/>
  <c r="AC282" i="23" s="1"/>
  <c r="AB280" i="23"/>
  <c r="AC280" i="23" s="1"/>
  <c r="AB281" i="23"/>
  <c r="AC281" i="23" s="1"/>
  <c r="AB277" i="23"/>
  <c r="AC277" i="23" s="1"/>
  <c r="AB274" i="23"/>
  <c r="AC274" i="23" s="1"/>
  <c r="AB272" i="23"/>
  <c r="AC272" i="23" s="1"/>
  <c r="AB270" i="23"/>
  <c r="AC270" i="23" s="1"/>
  <c r="AB266" i="23"/>
  <c r="AC266" i="23" s="1"/>
  <c r="AB264" i="23"/>
  <c r="AC264" i="23" s="1"/>
  <c r="AB262" i="23"/>
  <c r="AC262" i="23" s="1"/>
  <c r="AB260" i="23"/>
  <c r="AC260" i="23" s="1"/>
  <c r="AB285" i="23"/>
  <c r="AC285" i="23" s="1"/>
  <c r="AB278" i="23"/>
  <c r="AC278" i="23" s="1"/>
  <c r="AB276" i="23"/>
  <c r="AC276" i="23" s="1"/>
  <c r="AB275" i="23"/>
  <c r="AC275" i="23" s="1"/>
  <c r="AB273" i="23"/>
  <c r="AC273" i="23" s="1"/>
  <c r="AB271" i="23"/>
  <c r="AC271" i="23" s="1"/>
  <c r="AB269" i="23"/>
  <c r="AC269" i="23" s="1"/>
  <c r="AB267" i="23"/>
  <c r="AC267" i="23" s="1"/>
  <c r="AB265" i="23"/>
  <c r="AC265" i="23" s="1"/>
  <c r="AB263" i="23"/>
  <c r="AC263" i="23" s="1"/>
  <c r="AB261" i="23"/>
  <c r="AC261" i="23" s="1"/>
  <c r="AB286" i="23"/>
  <c r="AC286" i="23" s="1"/>
  <c r="AB259" i="23"/>
  <c r="AC259" i="23" s="1"/>
  <c r="AB291" i="23"/>
  <c r="AC291" i="23" s="1"/>
  <c r="AB287" i="23"/>
  <c r="AC287" i="23" s="1"/>
  <c r="AC290" i="23"/>
  <c r="AB293" i="23"/>
  <c r="AC293" i="23" s="1"/>
  <c r="AB289" i="23"/>
  <c r="AC289" i="23" s="1"/>
  <c r="AB243" i="23"/>
  <c r="AC243" i="23" s="1"/>
  <c r="AB292" i="23"/>
  <c r="AC292" i="23" s="1"/>
  <c r="AB288" i="23"/>
  <c r="AC288" i="23" s="1"/>
  <c r="AB242" i="23"/>
  <c r="AC242" i="23" s="1"/>
  <c r="AB215" i="23"/>
  <c r="AC215" i="23" s="1"/>
  <c r="AB216" i="23"/>
  <c r="AC216" i="23" s="1"/>
  <c r="AB237" i="23"/>
  <c r="AC237" i="23" s="1"/>
  <c r="AB241" i="23"/>
  <c r="AC241" i="23" s="1"/>
  <c r="AB239" i="23"/>
  <c r="AC239" i="23" s="1"/>
  <c r="AB235" i="23"/>
  <c r="AC235" i="23" s="1"/>
  <c r="AB234" i="23"/>
  <c r="AC234" i="23" s="1"/>
  <c r="AB233" i="23"/>
  <c r="AC233" i="23" s="1"/>
  <c r="AB231" i="23"/>
  <c r="AC231" i="23" s="1"/>
  <c r="AB240" i="23"/>
  <c r="AC240" i="23" s="1"/>
  <c r="AB238" i="23"/>
  <c r="AC238" i="23" s="1"/>
  <c r="AB236" i="23"/>
  <c r="AC236" i="23" s="1"/>
  <c r="AB232" i="23"/>
  <c r="AC232" i="23" s="1"/>
  <c r="AB230" i="23"/>
  <c r="AC230" i="23" s="1"/>
  <c r="AB229" i="23"/>
  <c r="AC229" i="23" s="1"/>
  <c r="AB213" i="23"/>
  <c r="AC213" i="23" s="1"/>
  <c r="AB227" i="23"/>
  <c r="AC227" i="23" s="1"/>
  <c r="AB225" i="23"/>
  <c r="AC225" i="23" s="1"/>
  <c r="AB223" i="23"/>
  <c r="AC223" i="23" s="1"/>
  <c r="AB221" i="23"/>
  <c r="AC221" i="23" s="1"/>
  <c r="AB219" i="23"/>
  <c r="AC219" i="23" s="1"/>
  <c r="AB211" i="23"/>
  <c r="AC211" i="23" s="1"/>
  <c r="AB210" i="23"/>
  <c r="AC210" i="23" s="1"/>
  <c r="AB207" i="23"/>
  <c r="AC207" i="23" s="1"/>
  <c r="AB205" i="23"/>
  <c r="AC205" i="23" s="1"/>
  <c r="AB203" i="23"/>
  <c r="AC203" i="23" s="1"/>
  <c r="AB201" i="23"/>
  <c r="AC201" i="23" s="1"/>
  <c r="AB212" i="23"/>
  <c r="AC212" i="23" s="1"/>
  <c r="AB208" i="23"/>
  <c r="AC208" i="23" s="1"/>
  <c r="AB204" i="23"/>
  <c r="AC204" i="23" s="1"/>
  <c r="AB209" i="23"/>
  <c r="AC209" i="23" s="1"/>
  <c r="AB206" i="23"/>
  <c r="AC206" i="23" s="1"/>
  <c r="AB202" i="23"/>
  <c r="AC202" i="23" s="1"/>
  <c r="AB217" i="23"/>
  <c r="AC217" i="23" s="1"/>
  <c r="AB228" i="23"/>
  <c r="AC228" i="23" s="1"/>
  <c r="AB226" i="23"/>
  <c r="AC226" i="23" s="1"/>
  <c r="AB224" i="23"/>
  <c r="AC224" i="23" s="1"/>
  <c r="AB222" i="23"/>
  <c r="AC222" i="23" s="1"/>
  <c r="AB220" i="23"/>
  <c r="AC220" i="23" s="1"/>
  <c r="AB218" i="23"/>
  <c r="AC218" i="23" s="1"/>
  <c r="AB214" i="23"/>
  <c r="AC214" i="23" s="1"/>
  <c r="Q29" i="1" l="1"/>
  <c r="O29" i="1"/>
  <c r="P29" i="1" s="1"/>
  <c r="Q28" i="1"/>
  <c r="O28" i="1"/>
  <c r="L28" i="1"/>
  <c r="K28" i="1"/>
  <c r="J28" i="1"/>
  <c r="Q27" i="1"/>
  <c r="O27" i="1"/>
  <c r="L27" i="1"/>
  <c r="M27" i="1" s="1"/>
  <c r="K27" i="1"/>
  <c r="J27" i="1"/>
  <c r="Q26" i="1"/>
  <c r="O26" i="1"/>
  <c r="L26" i="1"/>
  <c r="K26" i="1"/>
  <c r="J26" i="1"/>
  <c r="Q25" i="1"/>
  <c r="O25" i="1"/>
  <c r="L25" i="1"/>
  <c r="M25" i="1" s="1"/>
  <c r="K25" i="1"/>
  <c r="J25" i="1"/>
  <c r="Q24" i="1"/>
  <c r="O24" i="1"/>
  <c r="L24" i="1"/>
  <c r="K24" i="1"/>
  <c r="J24" i="1"/>
  <c r="Q23" i="1"/>
  <c r="O23" i="1"/>
  <c r="L23" i="1"/>
  <c r="M23" i="1" s="1"/>
  <c r="K23" i="1"/>
  <c r="J23" i="1"/>
  <c r="B23" i="1"/>
  <c r="B24" i="1" s="1"/>
  <c r="B25" i="1" s="1"/>
  <c r="B26" i="1" s="1"/>
  <c r="B27" i="1" s="1"/>
  <c r="B28" i="1" s="1"/>
  <c r="L22" i="1"/>
  <c r="L30" i="1" s="1"/>
  <c r="K22" i="1"/>
  <c r="J22" i="1"/>
  <c r="J30" i="1" l="1"/>
  <c r="K30" i="1"/>
  <c r="P24" i="1"/>
  <c r="P26" i="1"/>
  <c r="P28" i="1"/>
  <c r="M26" i="1"/>
  <c r="M22" i="1"/>
  <c r="M24" i="1"/>
  <c r="M28" i="1"/>
  <c r="N23" i="1"/>
  <c r="P23" i="1"/>
  <c r="N25" i="1"/>
  <c r="P25" i="1"/>
  <c r="N27" i="1"/>
  <c r="P27" i="1"/>
  <c r="N22" i="1"/>
  <c r="N24" i="1"/>
  <c r="N26" i="1"/>
  <c r="N28" i="1"/>
  <c r="M30" i="1" l="1"/>
  <c r="N30" i="1"/>
  <c r="K10" i="1"/>
  <c r="K11" i="1"/>
  <c r="K12" i="1"/>
  <c r="K13" i="1"/>
  <c r="K14" i="1"/>
  <c r="K15" i="1"/>
  <c r="K16" i="1"/>
  <c r="K9" i="1"/>
  <c r="J10" i="1"/>
  <c r="J11" i="1"/>
  <c r="J12" i="1"/>
  <c r="J13" i="1"/>
  <c r="J14" i="1"/>
  <c r="J15" i="1"/>
  <c r="J16" i="1"/>
  <c r="J9" i="1"/>
  <c r="L10" i="1"/>
  <c r="L11" i="1"/>
  <c r="L12" i="1"/>
  <c r="L13" i="1"/>
  <c r="L14" i="1"/>
  <c r="L15" i="1"/>
  <c r="L16" i="1"/>
  <c r="L9" i="1"/>
  <c r="N9" i="1" s="1"/>
  <c r="I17" i="1" l="1"/>
  <c r="G17" i="1"/>
  <c r="AK136" i="25"/>
  <c r="AL136" i="25"/>
  <c r="AM136" i="25"/>
  <c r="AN136" i="25"/>
  <c r="AO136" i="25"/>
  <c r="AP136" i="25"/>
  <c r="AQ136" i="25"/>
  <c r="AR136" i="25"/>
  <c r="AS136" i="25"/>
  <c r="AT136" i="25"/>
  <c r="AU136" i="25"/>
  <c r="AV136" i="25"/>
  <c r="AW136" i="25"/>
  <c r="AX136" i="25"/>
  <c r="AY136" i="25"/>
  <c r="AZ136" i="25"/>
  <c r="BA136" i="25"/>
  <c r="BB136" i="25"/>
  <c r="BC136" i="25"/>
  <c r="BD136" i="25"/>
  <c r="BE136" i="25"/>
  <c r="BF136" i="25"/>
  <c r="BG136" i="25"/>
  <c r="BH136" i="25"/>
  <c r="BI136" i="25"/>
  <c r="AK137" i="25"/>
  <c r="AL137" i="25"/>
  <c r="AM137" i="25"/>
  <c r="AN137" i="25"/>
  <c r="AO137" i="25"/>
  <c r="AP137" i="25"/>
  <c r="AQ137" i="25"/>
  <c r="AR137" i="25"/>
  <c r="AS137" i="25"/>
  <c r="AT137" i="25"/>
  <c r="AU137" i="25"/>
  <c r="AV137" i="25"/>
  <c r="AW137" i="25"/>
  <c r="AX137" i="25"/>
  <c r="AY137" i="25"/>
  <c r="AZ137" i="25"/>
  <c r="BA137" i="25"/>
  <c r="BB137" i="25"/>
  <c r="BC137" i="25"/>
  <c r="BD137" i="25"/>
  <c r="BE137" i="25"/>
  <c r="BF137" i="25"/>
  <c r="BG137" i="25"/>
  <c r="BH137" i="25"/>
  <c r="BI137" i="25"/>
  <c r="AK138" i="25"/>
  <c r="AL138" i="25"/>
  <c r="AM138" i="25"/>
  <c r="AN138" i="25"/>
  <c r="AO138" i="25"/>
  <c r="AP138" i="25"/>
  <c r="AQ138" i="25"/>
  <c r="AR138" i="25"/>
  <c r="AS138" i="25"/>
  <c r="AT138" i="25"/>
  <c r="AU138" i="25"/>
  <c r="AV138" i="25"/>
  <c r="AW138" i="25"/>
  <c r="AX138" i="25"/>
  <c r="AY138" i="25"/>
  <c r="AZ138" i="25"/>
  <c r="BA138" i="25"/>
  <c r="BB138" i="25"/>
  <c r="BC138" i="25"/>
  <c r="BD138" i="25"/>
  <c r="BE138" i="25"/>
  <c r="BF138" i="25"/>
  <c r="BG138" i="25"/>
  <c r="BH138" i="25"/>
  <c r="BI138" i="25"/>
  <c r="AK139" i="25"/>
  <c r="AL139" i="25"/>
  <c r="AM139" i="25"/>
  <c r="AN139" i="25"/>
  <c r="AO139" i="25"/>
  <c r="AP139" i="25"/>
  <c r="AQ139" i="25"/>
  <c r="AR139" i="25"/>
  <c r="AS139" i="25"/>
  <c r="AT139" i="25"/>
  <c r="AU139" i="25"/>
  <c r="AV139" i="25"/>
  <c r="AW139" i="25"/>
  <c r="AX139" i="25"/>
  <c r="AY139" i="25"/>
  <c r="AZ139" i="25"/>
  <c r="BA139" i="25"/>
  <c r="BB139" i="25"/>
  <c r="BC139" i="25"/>
  <c r="BD139" i="25"/>
  <c r="BE139" i="25"/>
  <c r="BF139" i="25"/>
  <c r="BG139" i="25"/>
  <c r="BH139" i="25"/>
  <c r="BI139" i="25"/>
  <c r="AK140" i="25"/>
  <c r="AL140" i="25"/>
  <c r="AM140" i="25"/>
  <c r="AN140" i="25"/>
  <c r="AO140" i="25"/>
  <c r="AP140" i="25"/>
  <c r="AQ140" i="25"/>
  <c r="AR140" i="25"/>
  <c r="AS140" i="25"/>
  <c r="AT140" i="25"/>
  <c r="AU140" i="25"/>
  <c r="AV140" i="25"/>
  <c r="AW140" i="25"/>
  <c r="AX140" i="25"/>
  <c r="AY140" i="25"/>
  <c r="AZ140" i="25"/>
  <c r="BA140" i="25"/>
  <c r="BB140" i="25"/>
  <c r="BC140" i="25"/>
  <c r="BD140" i="25"/>
  <c r="BE140" i="25"/>
  <c r="BF140" i="25"/>
  <c r="BG140" i="25"/>
  <c r="BH140" i="25"/>
  <c r="BI140" i="25"/>
  <c r="AK141" i="25"/>
  <c r="AL141" i="25"/>
  <c r="AM141" i="25"/>
  <c r="AN141" i="25"/>
  <c r="AO141" i="25"/>
  <c r="AP141" i="25"/>
  <c r="AQ141" i="25"/>
  <c r="AR141" i="25"/>
  <c r="AS141" i="25"/>
  <c r="AT141" i="25"/>
  <c r="AU141" i="25"/>
  <c r="AV141" i="25"/>
  <c r="AW141" i="25"/>
  <c r="AX141" i="25"/>
  <c r="AY141" i="25"/>
  <c r="AZ141" i="25"/>
  <c r="BA141" i="25"/>
  <c r="BB141" i="25"/>
  <c r="BC141" i="25"/>
  <c r="BD141" i="25"/>
  <c r="BE141" i="25"/>
  <c r="BF141" i="25"/>
  <c r="BG141" i="25"/>
  <c r="BH141" i="25"/>
  <c r="BI141" i="25"/>
  <c r="AK142" i="25"/>
  <c r="AL142" i="25"/>
  <c r="AM142" i="25"/>
  <c r="AN142" i="25"/>
  <c r="AO142" i="25"/>
  <c r="AP142" i="25"/>
  <c r="AQ142" i="25"/>
  <c r="AR142" i="25"/>
  <c r="AS142" i="25"/>
  <c r="AT142" i="25"/>
  <c r="AU142" i="25"/>
  <c r="AV142" i="25"/>
  <c r="AW142" i="25"/>
  <c r="AX142" i="25"/>
  <c r="AY142" i="25"/>
  <c r="AZ142" i="25"/>
  <c r="BA142" i="25"/>
  <c r="BB142" i="25"/>
  <c r="BC142" i="25"/>
  <c r="BD142" i="25"/>
  <c r="BE142" i="25"/>
  <c r="BF142" i="25"/>
  <c r="BG142" i="25"/>
  <c r="BH142" i="25"/>
  <c r="BI142" i="25"/>
  <c r="AK143" i="25"/>
  <c r="AL143" i="25"/>
  <c r="AM143" i="25"/>
  <c r="AN143" i="25"/>
  <c r="AO143" i="25"/>
  <c r="AP143" i="25"/>
  <c r="AQ143" i="25"/>
  <c r="AR143" i="25"/>
  <c r="AS143" i="25"/>
  <c r="AT143" i="25"/>
  <c r="AU143" i="25"/>
  <c r="AV143" i="25"/>
  <c r="AW143" i="25"/>
  <c r="AX143" i="25"/>
  <c r="AY143" i="25"/>
  <c r="AZ143" i="25"/>
  <c r="BA143" i="25"/>
  <c r="BB143" i="25"/>
  <c r="BC143" i="25"/>
  <c r="BD143" i="25"/>
  <c r="BE143" i="25"/>
  <c r="BF143" i="25"/>
  <c r="BG143" i="25"/>
  <c r="BH143" i="25"/>
  <c r="BI143" i="25"/>
  <c r="AK144" i="25"/>
  <c r="AL144" i="25"/>
  <c r="AM144" i="25"/>
  <c r="AN144" i="25"/>
  <c r="AO144" i="25"/>
  <c r="AP144" i="25"/>
  <c r="AQ144" i="25"/>
  <c r="AR144" i="25"/>
  <c r="AS144" i="25"/>
  <c r="AT144" i="25"/>
  <c r="AU144" i="25"/>
  <c r="AV144" i="25"/>
  <c r="AW144" i="25"/>
  <c r="AX144" i="25"/>
  <c r="AY144" i="25"/>
  <c r="AZ144" i="25"/>
  <c r="BA144" i="25"/>
  <c r="BB144" i="25"/>
  <c r="BC144" i="25"/>
  <c r="BD144" i="25"/>
  <c r="BE144" i="25"/>
  <c r="BF144" i="25"/>
  <c r="BG144" i="25"/>
  <c r="BH144" i="25"/>
  <c r="BI144" i="25"/>
  <c r="AK145" i="25"/>
  <c r="AL145" i="25"/>
  <c r="AM145" i="25"/>
  <c r="AN145" i="25"/>
  <c r="AO145" i="25"/>
  <c r="AP145" i="25"/>
  <c r="AQ145" i="25"/>
  <c r="AR145" i="25"/>
  <c r="AS145" i="25"/>
  <c r="AT145" i="25"/>
  <c r="AU145" i="25"/>
  <c r="AV145" i="25"/>
  <c r="AW145" i="25"/>
  <c r="AX145" i="25"/>
  <c r="AY145" i="25"/>
  <c r="AZ145" i="25"/>
  <c r="BA145" i="25"/>
  <c r="BB145" i="25"/>
  <c r="BC145" i="25"/>
  <c r="BD145" i="25"/>
  <c r="BE145" i="25"/>
  <c r="BF145" i="25"/>
  <c r="BG145" i="25"/>
  <c r="BH145" i="25"/>
  <c r="BI145" i="25"/>
  <c r="AK146" i="25"/>
  <c r="AL146" i="25"/>
  <c r="AM146" i="25"/>
  <c r="AN146" i="25"/>
  <c r="AO146" i="25"/>
  <c r="AP146" i="25"/>
  <c r="AQ146" i="25"/>
  <c r="AR146" i="25"/>
  <c r="AS146" i="25"/>
  <c r="AT146" i="25"/>
  <c r="AU146" i="25"/>
  <c r="AV146" i="25"/>
  <c r="AW146" i="25"/>
  <c r="AX146" i="25"/>
  <c r="AY146" i="25"/>
  <c r="AZ146" i="25"/>
  <c r="BA146" i="25"/>
  <c r="BB146" i="25"/>
  <c r="BC146" i="25"/>
  <c r="BD146" i="25"/>
  <c r="BE146" i="25"/>
  <c r="BF146" i="25"/>
  <c r="BG146" i="25"/>
  <c r="BH146" i="25"/>
  <c r="BI146" i="25"/>
  <c r="AK147" i="25"/>
  <c r="AL147" i="25"/>
  <c r="AM147" i="25"/>
  <c r="AN147" i="25"/>
  <c r="AO147" i="25"/>
  <c r="AP147" i="25"/>
  <c r="AQ147" i="25"/>
  <c r="AR147" i="25"/>
  <c r="AS147" i="25"/>
  <c r="AT147" i="25"/>
  <c r="AU147" i="25"/>
  <c r="AV147" i="25"/>
  <c r="AW147" i="25"/>
  <c r="AX147" i="25"/>
  <c r="AY147" i="25"/>
  <c r="AZ147" i="25"/>
  <c r="BA147" i="25"/>
  <c r="BB147" i="25"/>
  <c r="BC147" i="25"/>
  <c r="BD147" i="25"/>
  <c r="BE147" i="25"/>
  <c r="BF147" i="25"/>
  <c r="BG147" i="25"/>
  <c r="BH147" i="25"/>
  <c r="BI147" i="25"/>
  <c r="AK148" i="25"/>
  <c r="AL148" i="25"/>
  <c r="AM148" i="25"/>
  <c r="AN148" i="25"/>
  <c r="AO148" i="25"/>
  <c r="AP148" i="25"/>
  <c r="AQ148" i="25"/>
  <c r="AR148" i="25"/>
  <c r="AS148" i="25"/>
  <c r="AT148" i="25"/>
  <c r="AU148" i="25"/>
  <c r="AV148" i="25"/>
  <c r="AW148" i="25"/>
  <c r="AX148" i="25"/>
  <c r="AY148" i="25"/>
  <c r="AZ148" i="25"/>
  <c r="BA148" i="25"/>
  <c r="BB148" i="25"/>
  <c r="BC148" i="25"/>
  <c r="BD148" i="25"/>
  <c r="BE148" i="25"/>
  <c r="BF148" i="25"/>
  <c r="BG148" i="25"/>
  <c r="BH148" i="25"/>
  <c r="BI148" i="25"/>
  <c r="AK149" i="25"/>
  <c r="AL149" i="25"/>
  <c r="AM149" i="25"/>
  <c r="AN149" i="25"/>
  <c r="AO149" i="25"/>
  <c r="AP149" i="25"/>
  <c r="AQ149" i="25"/>
  <c r="AR149" i="25"/>
  <c r="AS149" i="25"/>
  <c r="AT149" i="25"/>
  <c r="AU149" i="25"/>
  <c r="AV149" i="25"/>
  <c r="AW149" i="25"/>
  <c r="AX149" i="25"/>
  <c r="AY149" i="25"/>
  <c r="AZ149" i="25"/>
  <c r="BA149" i="25"/>
  <c r="BB149" i="25"/>
  <c r="BC149" i="25"/>
  <c r="BD149" i="25"/>
  <c r="BE149" i="25"/>
  <c r="BF149" i="25"/>
  <c r="BG149" i="25"/>
  <c r="BH149" i="25"/>
  <c r="BI149" i="25"/>
  <c r="AK150" i="25"/>
  <c r="AL150" i="25"/>
  <c r="AM150" i="25"/>
  <c r="AN150" i="25"/>
  <c r="AO150" i="25"/>
  <c r="AP150" i="25"/>
  <c r="AQ150" i="25"/>
  <c r="AR150" i="25"/>
  <c r="AS150" i="25"/>
  <c r="AT150" i="25"/>
  <c r="AU150" i="25"/>
  <c r="AV150" i="25"/>
  <c r="AW150" i="25"/>
  <c r="AX150" i="25"/>
  <c r="AY150" i="25"/>
  <c r="AZ150" i="25"/>
  <c r="BA150" i="25"/>
  <c r="BB150" i="25"/>
  <c r="BC150" i="25"/>
  <c r="BD150" i="25"/>
  <c r="BE150" i="25"/>
  <c r="BF150" i="25"/>
  <c r="BG150" i="25"/>
  <c r="BH150" i="25"/>
  <c r="BI150" i="25"/>
  <c r="AK151" i="25"/>
  <c r="AL151" i="25"/>
  <c r="AM151" i="25"/>
  <c r="AN151" i="25"/>
  <c r="AO151" i="25"/>
  <c r="AP151" i="25"/>
  <c r="AQ151" i="25"/>
  <c r="AR151" i="25"/>
  <c r="AS151" i="25"/>
  <c r="AT151" i="25"/>
  <c r="AU151" i="25"/>
  <c r="AV151" i="25"/>
  <c r="AW151" i="25"/>
  <c r="AX151" i="25"/>
  <c r="AY151" i="25"/>
  <c r="AZ151" i="25"/>
  <c r="BA151" i="25"/>
  <c r="BB151" i="25"/>
  <c r="BC151" i="25"/>
  <c r="BD151" i="25"/>
  <c r="BE151" i="25"/>
  <c r="BF151" i="25"/>
  <c r="BG151" i="25"/>
  <c r="BH151" i="25"/>
  <c r="BI151" i="25"/>
  <c r="AK152" i="25"/>
  <c r="AL152" i="25"/>
  <c r="AM152" i="25"/>
  <c r="AN152" i="25"/>
  <c r="AO152" i="25"/>
  <c r="AP152" i="25"/>
  <c r="AQ152" i="25"/>
  <c r="AR152" i="25"/>
  <c r="AS152" i="25"/>
  <c r="AT152" i="25"/>
  <c r="AU152" i="25"/>
  <c r="AV152" i="25"/>
  <c r="AW152" i="25"/>
  <c r="AX152" i="25"/>
  <c r="AY152" i="25"/>
  <c r="AZ152" i="25"/>
  <c r="BA152" i="25"/>
  <c r="BB152" i="25"/>
  <c r="BC152" i="25"/>
  <c r="BD152" i="25"/>
  <c r="BE152" i="25"/>
  <c r="BF152" i="25"/>
  <c r="BG152" i="25"/>
  <c r="BH152" i="25"/>
  <c r="BI152" i="25"/>
  <c r="AK153" i="25"/>
  <c r="AL153" i="25"/>
  <c r="AM153" i="25"/>
  <c r="AN153" i="25"/>
  <c r="AO153" i="25"/>
  <c r="AP153" i="25"/>
  <c r="AQ153" i="25"/>
  <c r="AR153" i="25"/>
  <c r="AS153" i="25"/>
  <c r="AT153" i="25"/>
  <c r="AU153" i="25"/>
  <c r="AV153" i="25"/>
  <c r="AW153" i="25"/>
  <c r="AX153" i="25"/>
  <c r="AY153" i="25"/>
  <c r="AZ153" i="25"/>
  <c r="BA153" i="25"/>
  <c r="BB153" i="25"/>
  <c r="BC153" i="25"/>
  <c r="BD153" i="25"/>
  <c r="BE153" i="25"/>
  <c r="BF153" i="25"/>
  <c r="BG153" i="25"/>
  <c r="BH153" i="25"/>
  <c r="BI153" i="25"/>
  <c r="AK154" i="25"/>
  <c r="AL154" i="25"/>
  <c r="AM154" i="25"/>
  <c r="AN154" i="25"/>
  <c r="AO154" i="25"/>
  <c r="AP154" i="25"/>
  <c r="AQ154" i="25"/>
  <c r="AR154" i="25"/>
  <c r="AS154" i="25"/>
  <c r="AT154" i="25"/>
  <c r="AU154" i="25"/>
  <c r="AV154" i="25"/>
  <c r="AW154" i="25"/>
  <c r="AX154" i="25"/>
  <c r="AY154" i="25"/>
  <c r="AZ154" i="25"/>
  <c r="BA154" i="25"/>
  <c r="BB154" i="25"/>
  <c r="BC154" i="25"/>
  <c r="BD154" i="25"/>
  <c r="BE154" i="25"/>
  <c r="BF154" i="25"/>
  <c r="BG154" i="25"/>
  <c r="BH154" i="25"/>
  <c r="BI154" i="25"/>
  <c r="AK155" i="25"/>
  <c r="AL155" i="25"/>
  <c r="AM155" i="25"/>
  <c r="AN155" i="25"/>
  <c r="AO155" i="25"/>
  <c r="AP155" i="25"/>
  <c r="AQ155" i="25"/>
  <c r="AR155" i="25"/>
  <c r="AS155" i="25"/>
  <c r="AT155" i="25"/>
  <c r="AU155" i="25"/>
  <c r="AV155" i="25"/>
  <c r="AW155" i="25"/>
  <c r="AX155" i="25"/>
  <c r="AY155" i="25"/>
  <c r="AZ155" i="25"/>
  <c r="BA155" i="25"/>
  <c r="BB155" i="25"/>
  <c r="BC155" i="25"/>
  <c r="BD155" i="25"/>
  <c r="BE155" i="25"/>
  <c r="BF155" i="25"/>
  <c r="BG155" i="25"/>
  <c r="BH155" i="25"/>
  <c r="BI155" i="25"/>
  <c r="AK156" i="25"/>
  <c r="AL156" i="25"/>
  <c r="AM156" i="25"/>
  <c r="AN156" i="25"/>
  <c r="AO156" i="25"/>
  <c r="AP156" i="25"/>
  <c r="AQ156" i="25"/>
  <c r="AR156" i="25"/>
  <c r="AS156" i="25"/>
  <c r="AT156" i="25"/>
  <c r="AU156" i="25"/>
  <c r="AV156" i="25"/>
  <c r="AW156" i="25"/>
  <c r="AX156" i="25"/>
  <c r="AY156" i="25"/>
  <c r="AZ156" i="25"/>
  <c r="BA156" i="25"/>
  <c r="BB156" i="25"/>
  <c r="BC156" i="25"/>
  <c r="BD156" i="25"/>
  <c r="BE156" i="25"/>
  <c r="BF156" i="25"/>
  <c r="BG156" i="25"/>
  <c r="BH156" i="25"/>
  <c r="BI156" i="25"/>
  <c r="AK157" i="25"/>
  <c r="AL157" i="25"/>
  <c r="AM157" i="25"/>
  <c r="AN157" i="25"/>
  <c r="AO157" i="25"/>
  <c r="AP157" i="25"/>
  <c r="AQ157" i="25"/>
  <c r="AR157" i="25"/>
  <c r="AS157" i="25"/>
  <c r="AT157" i="25"/>
  <c r="AU157" i="25"/>
  <c r="AV157" i="25"/>
  <c r="AW157" i="25"/>
  <c r="AX157" i="25"/>
  <c r="AY157" i="25"/>
  <c r="AZ157" i="25"/>
  <c r="BA157" i="25"/>
  <c r="BB157" i="25"/>
  <c r="BC157" i="25"/>
  <c r="BD157" i="25"/>
  <c r="BE157" i="25"/>
  <c r="BF157" i="25"/>
  <c r="BG157" i="25"/>
  <c r="BH157" i="25"/>
  <c r="BI157" i="25"/>
  <c r="AK158" i="25"/>
  <c r="AL158" i="25"/>
  <c r="AM158" i="25"/>
  <c r="AN158" i="25"/>
  <c r="AO158" i="25"/>
  <c r="AP158" i="25"/>
  <c r="AQ158" i="25"/>
  <c r="AR158" i="25"/>
  <c r="AS158" i="25"/>
  <c r="AT158" i="25"/>
  <c r="AU158" i="25"/>
  <c r="AV158" i="25"/>
  <c r="AW158" i="25"/>
  <c r="AX158" i="25"/>
  <c r="AY158" i="25"/>
  <c r="AZ158" i="25"/>
  <c r="BA158" i="25"/>
  <c r="BB158" i="25"/>
  <c r="BC158" i="25"/>
  <c r="BD158" i="25"/>
  <c r="BE158" i="25"/>
  <c r="BF158" i="25"/>
  <c r="BG158" i="25"/>
  <c r="BH158" i="25"/>
  <c r="BI158" i="25"/>
  <c r="AK159" i="25"/>
  <c r="AL159" i="25"/>
  <c r="AM159" i="25"/>
  <c r="AN159" i="25"/>
  <c r="AO159" i="25"/>
  <c r="AP159" i="25"/>
  <c r="AQ159" i="25"/>
  <c r="AR159" i="25"/>
  <c r="AS159" i="25"/>
  <c r="AT159" i="25"/>
  <c r="AU159" i="25"/>
  <c r="AV159" i="25"/>
  <c r="AW159" i="25"/>
  <c r="AX159" i="25"/>
  <c r="AY159" i="25"/>
  <c r="AZ159" i="25"/>
  <c r="BA159" i="25"/>
  <c r="BB159" i="25"/>
  <c r="BC159" i="25"/>
  <c r="BD159" i="25"/>
  <c r="BE159" i="25"/>
  <c r="BF159" i="25"/>
  <c r="BG159" i="25"/>
  <c r="BH159" i="25"/>
  <c r="BI159" i="25"/>
  <c r="AK160" i="25"/>
  <c r="AL160" i="25"/>
  <c r="AM160" i="25"/>
  <c r="AN160" i="25"/>
  <c r="AO160" i="25"/>
  <c r="AP160" i="25"/>
  <c r="AQ160" i="25"/>
  <c r="AR160" i="25"/>
  <c r="AS160" i="25"/>
  <c r="AT160" i="25"/>
  <c r="AU160" i="25"/>
  <c r="AV160" i="25"/>
  <c r="AW160" i="25"/>
  <c r="AX160" i="25"/>
  <c r="AY160" i="25"/>
  <c r="AZ160" i="25"/>
  <c r="BA160" i="25"/>
  <c r="BB160" i="25"/>
  <c r="BC160" i="25"/>
  <c r="BD160" i="25"/>
  <c r="BE160" i="25"/>
  <c r="BF160" i="25"/>
  <c r="BG160" i="25"/>
  <c r="BH160" i="25"/>
  <c r="BI160" i="25"/>
  <c r="AK161" i="25"/>
  <c r="AL161" i="25"/>
  <c r="AM161" i="25"/>
  <c r="AN161" i="25"/>
  <c r="AO161" i="25"/>
  <c r="AP161" i="25"/>
  <c r="AQ161" i="25"/>
  <c r="AR161" i="25"/>
  <c r="AS161" i="25"/>
  <c r="AT161" i="25"/>
  <c r="AU161" i="25"/>
  <c r="AV161" i="25"/>
  <c r="AW161" i="25"/>
  <c r="AX161" i="25"/>
  <c r="AY161" i="25"/>
  <c r="AZ161" i="25"/>
  <c r="BA161" i="25"/>
  <c r="BB161" i="25"/>
  <c r="BC161" i="25"/>
  <c r="BD161" i="25"/>
  <c r="BE161" i="25"/>
  <c r="BF161" i="25"/>
  <c r="BG161" i="25"/>
  <c r="BH161" i="25"/>
  <c r="BI161" i="25"/>
  <c r="AK162" i="25"/>
  <c r="AL162" i="25"/>
  <c r="AM162" i="25"/>
  <c r="AN162" i="25"/>
  <c r="AO162" i="25"/>
  <c r="AP162" i="25"/>
  <c r="AQ162" i="25"/>
  <c r="AR162" i="25"/>
  <c r="AS162" i="25"/>
  <c r="AT162" i="25"/>
  <c r="AU162" i="25"/>
  <c r="AV162" i="25"/>
  <c r="AW162" i="25"/>
  <c r="AX162" i="25"/>
  <c r="AY162" i="25"/>
  <c r="AZ162" i="25"/>
  <c r="BA162" i="25"/>
  <c r="BB162" i="25"/>
  <c r="BC162" i="25"/>
  <c r="BD162" i="25"/>
  <c r="BE162" i="25"/>
  <c r="BF162" i="25"/>
  <c r="BG162" i="25"/>
  <c r="BH162" i="25"/>
  <c r="BI162" i="25"/>
  <c r="AH136" i="25" a="1"/>
  <c r="AH136" i="25" s="1"/>
  <c r="AI136" i="25" s="1"/>
  <c r="AH137" i="25" a="1"/>
  <c r="AH137" i="25" s="1"/>
  <c r="AI137" i="25" s="1"/>
  <c r="AH138" i="25" a="1"/>
  <c r="AH138" i="25" s="1"/>
  <c r="AI138" i="25" s="1"/>
  <c r="AH139" i="25" a="1"/>
  <c r="AH139" i="25" s="1"/>
  <c r="AI139" i="25" s="1"/>
  <c r="AH140" i="25" a="1"/>
  <c r="AH140" i="25" s="1"/>
  <c r="AI140" i="25" s="1"/>
  <c r="AH141" i="25" a="1"/>
  <c r="AH141" i="25" s="1"/>
  <c r="AI141" i="25" s="1"/>
  <c r="AH142" i="25" a="1"/>
  <c r="AH142" i="25" s="1"/>
  <c r="AI142" i="25" s="1"/>
  <c r="AH143" i="25" a="1"/>
  <c r="AH143" i="25" s="1"/>
  <c r="AI143" i="25" s="1"/>
  <c r="AA182" i="23" s="1"/>
  <c r="AH144" i="25" a="1"/>
  <c r="AH144" i="25" s="1"/>
  <c r="AI144" i="25" s="1"/>
  <c r="AH145" i="25" a="1"/>
  <c r="AH145" i="25" s="1"/>
  <c r="AI145" i="25" s="1"/>
  <c r="AH146" i="25" a="1"/>
  <c r="AH146" i="25" s="1"/>
  <c r="AI146" i="25" s="1"/>
  <c r="AH147" i="25" a="1"/>
  <c r="AH147" i="25" s="1"/>
  <c r="AI147" i="25" s="1"/>
  <c r="AH148" i="25" a="1"/>
  <c r="AH148" i="25" s="1"/>
  <c r="AI148" i="25" s="1"/>
  <c r="AH149" i="25" a="1"/>
  <c r="AH149" i="25" s="1"/>
  <c r="AI149" i="25" s="1"/>
  <c r="AH150" i="25" a="1"/>
  <c r="AH150" i="25" s="1"/>
  <c r="AI150" i="25" s="1"/>
  <c r="AH151" i="25" a="1"/>
  <c r="AH151" i="25" s="1"/>
  <c r="AI151" i="25" s="1"/>
  <c r="AH152" i="25" a="1"/>
  <c r="AH152" i="25" s="1"/>
  <c r="AI152" i="25" s="1"/>
  <c r="AH153" i="25" a="1"/>
  <c r="AH153" i="25" s="1"/>
  <c r="AI153" i="25" s="1"/>
  <c r="AH154" i="25" a="1"/>
  <c r="AH154" i="25" s="1"/>
  <c r="AI154" i="25" s="1"/>
  <c r="AH155" i="25" a="1"/>
  <c r="AH155" i="25" s="1"/>
  <c r="AI155" i="25" s="1"/>
  <c r="AH156" i="25" a="1"/>
  <c r="AH156" i="25" s="1"/>
  <c r="AI156" i="25" s="1"/>
  <c r="AH157" i="25" a="1"/>
  <c r="AH157" i="25" s="1"/>
  <c r="AI157" i="25" s="1"/>
  <c r="AH158" i="25" a="1"/>
  <c r="AH158" i="25" s="1"/>
  <c r="AI158" i="25" s="1"/>
  <c r="AH159" i="25" a="1"/>
  <c r="AH159" i="25" s="1"/>
  <c r="AI159" i="25" s="1"/>
  <c r="AH160" i="25" a="1"/>
  <c r="AH160" i="25" s="1"/>
  <c r="AI160" i="25" s="1"/>
  <c r="AH161" i="25" a="1"/>
  <c r="AH161" i="25" s="1"/>
  <c r="AI161" i="25" s="1"/>
  <c r="AH162" i="25" a="1"/>
  <c r="AH162" i="25" s="1"/>
  <c r="AI162" i="25" s="1"/>
  <c r="AK136" i="24" l="1"/>
  <c r="AL136" i="24"/>
  <c r="AM136" i="24"/>
  <c r="AN136" i="24"/>
  <c r="AO136" i="24"/>
  <c r="AP136" i="24"/>
  <c r="AQ136" i="24"/>
  <c r="AR136" i="24"/>
  <c r="AS136" i="24"/>
  <c r="AT136" i="24"/>
  <c r="AU136" i="24"/>
  <c r="AV136" i="24"/>
  <c r="AW136" i="24"/>
  <c r="AX136" i="24"/>
  <c r="AY136" i="24"/>
  <c r="AZ136" i="24"/>
  <c r="BA136" i="24"/>
  <c r="BB136" i="24"/>
  <c r="BC136" i="24"/>
  <c r="BD136" i="24"/>
  <c r="BE136" i="24"/>
  <c r="BF136" i="24"/>
  <c r="BG136" i="24"/>
  <c r="BH136" i="24"/>
  <c r="BI136" i="24"/>
  <c r="AK137" i="24"/>
  <c r="AL137" i="24"/>
  <c r="AM137" i="24"/>
  <c r="AN137" i="24"/>
  <c r="AO137" i="24"/>
  <c r="AP137" i="24"/>
  <c r="AQ137" i="24"/>
  <c r="AR137" i="24"/>
  <c r="AS137" i="24"/>
  <c r="AT137" i="24"/>
  <c r="AU137" i="24"/>
  <c r="AV137" i="24"/>
  <c r="AW137" i="24"/>
  <c r="AX137" i="24"/>
  <c r="AY137" i="24"/>
  <c r="AZ137" i="24"/>
  <c r="BA137" i="24"/>
  <c r="BB137" i="24"/>
  <c r="BC137" i="24"/>
  <c r="BD137" i="24"/>
  <c r="BE137" i="24"/>
  <c r="BF137" i="24"/>
  <c r="BG137" i="24"/>
  <c r="BH137" i="24"/>
  <c r="BI137" i="24"/>
  <c r="AK138" i="24"/>
  <c r="AL138" i="24"/>
  <c r="AM138" i="24"/>
  <c r="AN138" i="24"/>
  <c r="AO138" i="24"/>
  <c r="AP138" i="24"/>
  <c r="AQ138" i="24"/>
  <c r="AR138" i="24"/>
  <c r="AS138" i="24"/>
  <c r="AT138" i="24"/>
  <c r="AU138" i="24"/>
  <c r="AV138" i="24"/>
  <c r="AW138" i="24"/>
  <c r="AX138" i="24"/>
  <c r="AY138" i="24"/>
  <c r="AZ138" i="24"/>
  <c r="BA138" i="24"/>
  <c r="BB138" i="24"/>
  <c r="BC138" i="24"/>
  <c r="BD138" i="24"/>
  <c r="BE138" i="24"/>
  <c r="BF138" i="24"/>
  <c r="BG138" i="24"/>
  <c r="BH138" i="24"/>
  <c r="BI138" i="24"/>
  <c r="AK139" i="24"/>
  <c r="AL139" i="24"/>
  <c r="AM139" i="24"/>
  <c r="AN139" i="24"/>
  <c r="AO139" i="24"/>
  <c r="AP139" i="24"/>
  <c r="AQ139" i="24"/>
  <c r="AR139" i="24"/>
  <c r="AS139" i="24"/>
  <c r="AT139" i="24"/>
  <c r="AU139" i="24"/>
  <c r="AV139" i="24"/>
  <c r="AW139" i="24"/>
  <c r="AX139" i="24"/>
  <c r="AY139" i="24"/>
  <c r="AZ139" i="24"/>
  <c r="BA139" i="24"/>
  <c r="BB139" i="24"/>
  <c r="BC139" i="24"/>
  <c r="BD139" i="24"/>
  <c r="BE139" i="24"/>
  <c r="BF139" i="24"/>
  <c r="BG139" i="24"/>
  <c r="BH139" i="24"/>
  <c r="BI139" i="24"/>
  <c r="AK140" i="24"/>
  <c r="AL140" i="24"/>
  <c r="AM140" i="24"/>
  <c r="AN140" i="24"/>
  <c r="AO140" i="24"/>
  <c r="AP140" i="24"/>
  <c r="AQ140" i="24"/>
  <c r="AR140" i="24"/>
  <c r="AS140" i="24"/>
  <c r="AT140" i="24"/>
  <c r="AU140" i="24"/>
  <c r="AV140" i="24"/>
  <c r="AW140" i="24"/>
  <c r="AX140" i="24"/>
  <c r="AY140" i="24"/>
  <c r="AZ140" i="24"/>
  <c r="BA140" i="24"/>
  <c r="BB140" i="24"/>
  <c r="BC140" i="24"/>
  <c r="BD140" i="24"/>
  <c r="BE140" i="24"/>
  <c r="BF140" i="24"/>
  <c r="BG140" i="24"/>
  <c r="BH140" i="24"/>
  <c r="BI140" i="24"/>
  <c r="AK141" i="24"/>
  <c r="AL141" i="24"/>
  <c r="AM141" i="24"/>
  <c r="AN141" i="24"/>
  <c r="AO141" i="24"/>
  <c r="AP141" i="24"/>
  <c r="AQ141" i="24"/>
  <c r="AR141" i="24"/>
  <c r="AS141" i="24"/>
  <c r="AT141" i="24"/>
  <c r="AU141" i="24"/>
  <c r="AV141" i="24"/>
  <c r="AW141" i="24"/>
  <c r="AX141" i="24"/>
  <c r="AY141" i="24"/>
  <c r="AZ141" i="24"/>
  <c r="BA141" i="24"/>
  <c r="BB141" i="24"/>
  <c r="BC141" i="24"/>
  <c r="BD141" i="24"/>
  <c r="BE141" i="24"/>
  <c r="BF141" i="24"/>
  <c r="BG141" i="24"/>
  <c r="BH141" i="24"/>
  <c r="BI141" i="24"/>
  <c r="AK142" i="24"/>
  <c r="AL142" i="24"/>
  <c r="AM142" i="24"/>
  <c r="AN142" i="24"/>
  <c r="AO142" i="24"/>
  <c r="AP142" i="24"/>
  <c r="AQ142" i="24"/>
  <c r="AR142" i="24"/>
  <c r="AS142" i="24"/>
  <c r="AT142" i="24"/>
  <c r="AU142" i="24"/>
  <c r="AV142" i="24"/>
  <c r="AW142" i="24"/>
  <c r="AX142" i="24"/>
  <c r="AY142" i="24"/>
  <c r="AZ142" i="24"/>
  <c r="BA142" i="24"/>
  <c r="BB142" i="24"/>
  <c r="BC142" i="24"/>
  <c r="BD142" i="24"/>
  <c r="BE142" i="24"/>
  <c r="BF142" i="24"/>
  <c r="BG142" i="24"/>
  <c r="BH142" i="24"/>
  <c r="BI142" i="24"/>
  <c r="AK143" i="24"/>
  <c r="AL143" i="24"/>
  <c r="AM143" i="24"/>
  <c r="AN143" i="24"/>
  <c r="AO143" i="24"/>
  <c r="AP143" i="24"/>
  <c r="AQ143" i="24"/>
  <c r="AR143" i="24"/>
  <c r="AS143" i="24"/>
  <c r="AT143" i="24"/>
  <c r="AU143" i="24"/>
  <c r="AV143" i="24"/>
  <c r="AW143" i="24"/>
  <c r="AX143" i="24"/>
  <c r="AY143" i="24"/>
  <c r="AZ143" i="24"/>
  <c r="BA143" i="24"/>
  <c r="BB143" i="24"/>
  <c r="BC143" i="24"/>
  <c r="BD143" i="24"/>
  <c r="BE143" i="24"/>
  <c r="BF143" i="24"/>
  <c r="BG143" i="24"/>
  <c r="BH143" i="24"/>
  <c r="BI143" i="24"/>
  <c r="AK144" i="24"/>
  <c r="AL144" i="24"/>
  <c r="AM144" i="24"/>
  <c r="AN144" i="24"/>
  <c r="AO144" i="24"/>
  <c r="AP144" i="24"/>
  <c r="AQ144" i="24"/>
  <c r="AR144" i="24"/>
  <c r="AS144" i="24"/>
  <c r="AT144" i="24"/>
  <c r="AU144" i="24"/>
  <c r="AV144" i="24"/>
  <c r="AW144" i="24"/>
  <c r="AX144" i="24"/>
  <c r="AY144" i="24"/>
  <c r="AZ144" i="24"/>
  <c r="BA144" i="24"/>
  <c r="BB144" i="24"/>
  <c r="BC144" i="24"/>
  <c r="BD144" i="24"/>
  <c r="BE144" i="24"/>
  <c r="BF144" i="24"/>
  <c r="BG144" i="24"/>
  <c r="BH144" i="24"/>
  <c r="BI144" i="24"/>
  <c r="AK145" i="24"/>
  <c r="AL145" i="24"/>
  <c r="AM145" i="24"/>
  <c r="AN145" i="24"/>
  <c r="AO145" i="24"/>
  <c r="AP145" i="24"/>
  <c r="AQ145" i="24"/>
  <c r="AR145" i="24"/>
  <c r="AS145" i="24"/>
  <c r="AT145" i="24"/>
  <c r="AU145" i="24"/>
  <c r="AV145" i="24"/>
  <c r="AW145" i="24"/>
  <c r="AX145" i="24"/>
  <c r="AY145" i="24"/>
  <c r="AZ145" i="24"/>
  <c r="BA145" i="24"/>
  <c r="BB145" i="24"/>
  <c r="BC145" i="24"/>
  <c r="BD145" i="24"/>
  <c r="BE145" i="24"/>
  <c r="BF145" i="24"/>
  <c r="BG145" i="24"/>
  <c r="BH145" i="24"/>
  <c r="BI145" i="24"/>
  <c r="AK146" i="24"/>
  <c r="AL146" i="24"/>
  <c r="AM146" i="24"/>
  <c r="AN146" i="24"/>
  <c r="AO146" i="24"/>
  <c r="AP146" i="24"/>
  <c r="AQ146" i="24"/>
  <c r="AR146" i="24"/>
  <c r="AS146" i="24"/>
  <c r="AT146" i="24"/>
  <c r="AU146" i="24"/>
  <c r="AV146" i="24"/>
  <c r="AW146" i="24"/>
  <c r="AX146" i="24"/>
  <c r="AY146" i="24"/>
  <c r="AZ146" i="24"/>
  <c r="BA146" i="24"/>
  <c r="BB146" i="24"/>
  <c r="BC146" i="24"/>
  <c r="BD146" i="24"/>
  <c r="BE146" i="24"/>
  <c r="BF146" i="24"/>
  <c r="BG146" i="24"/>
  <c r="BH146" i="24"/>
  <c r="BI146" i="24"/>
  <c r="AK147" i="24"/>
  <c r="AL147" i="24"/>
  <c r="AM147" i="24"/>
  <c r="AN147" i="24"/>
  <c r="AO147" i="24"/>
  <c r="AP147" i="24"/>
  <c r="AQ147" i="24"/>
  <c r="AR147" i="24"/>
  <c r="AS147" i="24"/>
  <c r="AT147" i="24"/>
  <c r="AU147" i="24"/>
  <c r="AV147" i="24"/>
  <c r="AW147" i="24"/>
  <c r="AX147" i="24"/>
  <c r="AY147" i="24"/>
  <c r="AZ147" i="24"/>
  <c r="BA147" i="24"/>
  <c r="BB147" i="24"/>
  <c r="BC147" i="24"/>
  <c r="BD147" i="24"/>
  <c r="BE147" i="24"/>
  <c r="BF147" i="24"/>
  <c r="BG147" i="24"/>
  <c r="BH147" i="24"/>
  <c r="BI147" i="24"/>
  <c r="AK148" i="24"/>
  <c r="AL148" i="24"/>
  <c r="AM148" i="24"/>
  <c r="AN148" i="24"/>
  <c r="AO148" i="24"/>
  <c r="AP148" i="24"/>
  <c r="AQ148" i="24"/>
  <c r="AR148" i="24"/>
  <c r="AS148" i="24"/>
  <c r="AT148" i="24"/>
  <c r="AU148" i="24"/>
  <c r="AV148" i="24"/>
  <c r="AW148" i="24"/>
  <c r="AX148" i="24"/>
  <c r="AY148" i="24"/>
  <c r="AZ148" i="24"/>
  <c r="BA148" i="24"/>
  <c r="BB148" i="24"/>
  <c r="BC148" i="24"/>
  <c r="BD148" i="24"/>
  <c r="BE148" i="24"/>
  <c r="BF148" i="24"/>
  <c r="BG148" i="24"/>
  <c r="BH148" i="24"/>
  <c r="BI148" i="24"/>
  <c r="AK149" i="24"/>
  <c r="AL149" i="24"/>
  <c r="AM149" i="24"/>
  <c r="AN149" i="24"/>
  <c r="AO149" i="24"/>
  <c r="AP149" i="24"/>
  <c r="AQ149" i="24"/>
  <c r="AR149" i="24"/>
  <c r="AS149" i="24"/>
  <c r="AT149" i="24"/>
  <c r="AU149" i="24"/>
  <c r="AV149" i="24"/>
  <c r="AW149" i="24"/>
  <c r="AX149" i="24"/>
  <c r="AY149" i="24"/>
  <c r="AZ149" i="24"/>
  <c r="BA149" i="24"/>
  <c r="BB149" i="24"/>
  <c r="BC149" i="24"/>
  <c r="BD149" i="24"/>
  <c r="BE149" i="24"/>
  <c r="BF149" i="24"/>
  <c r="BG149" i="24"/>
  <c r="BH149" i="24"/>
  <c r="BI149" i="24"/>
  <c r="AK150" i="24"/>
  <c r="AL150" i="24"/>
  <c r="AM150" i="24"/>
  <c r="AN150" i="24"/>
  <c r="AO150" i="24"/>
  <c r="AP150" i="24"/>
  <c r="AQ150" i="24"/>
  <c r="AR150" i="24"/>
  <c r="AS150" i="24"/>
  <c r="AT150" i="24"/>
  <c r="AU150" i="24"/>
  <c r="AV150" i="24"/>
  <c r="AW150" i="24"/>
  <c r="AX150" i="24"/>
  <c r="AY150" i="24"/>
  <c r="AZ150" i="24"/>
  <c r="BA150" i="24"/>
  <c r="BB150" i="24"/>
  <c r="BC150" i="24"/>
  <c r="BD150" i="24"/>
  <c r="BE150" i="24"/>
  <c r="BF150" i="24"/>
  <c r="BG150" i="24"/>
  <c r="BH150" i="24"/>
  <c r="BI150" i="24"/>
  <c r="AK151" i="24"/>
  <c r="AL151" i="24"/>
  <c r="AM151" i="24"/>
  <c r="AN151" i="24"/>
  <c r="AO151" i="24"/>
  <c r="AP151" i="24"/>
  <c r="AQ151" i="24"/>
  <c r="AR151" i="24"/>
  <c r="AS151" i="24"/>
  <c r="AT151" i="24"/>
  <c r="AU151" i="24"/>
  <c r="AV151" i="24"/>
  <c r="AW151" i="24"/>
  <c r="AX151" i="24"/>
  <c r="AY151" i="24"/>
  <c r="AZ151" i="24"/>
  <c r="BA151" i="24"/>
  <c r="BB151" i="24"/>
  <c r="BC151" i="24"/>
  <c r="BD151" i="24"/>
  <c r="BE151" i="24"/>
  <c r="BF151" i="24"/>
  <c r="BG151" i="24"/>
  <c r="BH151" i="24"/>
  <c r="BI151" i="24"/>
  <c r="AK152" i="24"/>
  <c r="AL152" i="24"/>
  <c r="AM152" i="24"/>
  <c r="AN152" i="24"/>
  <c r="AO152" i="24"/>
  <c r="AP152" i="24"/>
  <c r="AQ152" i="24"/>
  <c r="AR152" i="24"/>
  <c r="AS152" i="24"/>
  <c r="AT152" i="24"/>
  <c r="AU152" i="24"/>
  <c r="AV152" i="24"/>
  <c r="AW152" i="24"/>
  <c r="AX152" i="24"/>
  <c r="AY152" i="24"/>
  <c r="AZ152" i="24"/>
  <c r="BA152" i="24"/>
  <c r="BB152" i="24"/>
  <c r="BC152" i="24"/>
  <c r="BD152" i="24"/>
  <c r="BE152" i="24"/>
  <c r="BF152" i="24"/>
  <c r="BG152" i="24"/>
  <c r="BH152" i="24"/>
  <c r="BI152" i="24"/>
  <c r="AK153" i="24"/>
  <c r="AL153" i="24"/>
  <c r="AM153" i="24"/>
  <c r="AN153" i="24"/>
  <c r="AO153" i="24"/>
  <c r="AP153" i="24"/>
  <c r="AQ153" i="24"/>
  <c r="AR153" i="24"/>
  <c r="AS153" i="24"/>
  <c r="AT153" i="24"/>
  <c r="AU153" i="24"/>
  <c r="AV153" i="24"/>
  <c r="AW153" i="24"/>
  <c r="AX153" i="24"/>
  <c r="AY153" i="24"/>
  <c r="AZ153" i="24"/>
  <c r="BA153" i="24"/>
  <c r="BB153" i="24"/>
  <c r="BC153" i="24"/>
  <c r="BD153" i="24"/>
  <c r="BE153" i="24"/>
  <c r="BF153" i="24"/>
  <c r="BG153" i="24"/>
  <c r="BH153" i="24"/>
  <c r="BI153" i="24"/>
  <c r="AK154" i="24"/>
  <c r="AL154" i="24"/>
  <c r="AM154" i="24"/>
  <c r="AN154" i="24"/>
  <c r="AO154" i="24"/>
  <c r="AP154" i="24"/>
  <c r="AQ154" i="24"/>
  <c r="AR154" i="24"/>
  <c r="AS154" i="24"/>
  <c r="AT154" i="24"/>
  <c r="AU154" i="24"/>
  <c r="AV154" i="24"/>
  <c r="AW154" i="24"/>
  <c r="AX154" i="24"/>
  <c r="AY154" i="24"/>
  <c r="AZ154" i="24"/>
  <c r="BA154" i="24"/>
  <c r="BB154" i="24"/>
  <c r="BC154" i="24"/>
  <c r="BD154" i="24"/>
  <c r="BE154" i="24"/>
  <c r="BF154" i="24"/>
  <c r="BG154" i="24"/>
  <c r="BH154" i="24"/>
  <c r="BI154" i="24"/>
  <c r="AK155" i="24"/>
  <c r="AL155" i="24"/>
  <c r="AM155" i="24"/>
  <c r="AN155" i="24"/>
  <c r="AO155" i="24"/>
  <c r="AP155" i="24"/>
  <c r="AQ155" i="24"/>
  <c r="AR155" i="24"/>
  <c r="AS155" i="24"/>
  <c r="AT155" i="24"/>
  <c r="AU155" i="24"/>
  <c r="AV155" i="24"/>
  <c r="AW155" i="24"/>
  <c r="AX155" i="24"/>
  <c r="AY155" i="24"/>
  <c r="AZ155" i="24"/>
  <c r="BA155" i="24"/>
  <c r="BB155" i="24"/>
  <c r="BC155" i="24"/>
  <c r="BD155" i="24"/>
  <c r="BE155" i="24"/>
  <c r="BF155" i="24"/>
  <c r="BG155" i="24"/>
  <c r="BH155" i="24"/>
  <c r="BI155" i="24"/>
  <c r="AK156" i="24"/>
  <c r="AL156" i="24"/>
  <c r="AM156" i="24"/>
  <c r="AN156" i="24"/>
  <c r="AO156" i="24"/>
  <c r="AP156" i="24"/>
  <c r="AQ156" i="24"/>
  <c r="AR156" i="24"/>
  <c r="AS156" i="24"/>
  <c r="AT156" i="24"/>
  <c r="AU156" i="24"/>
  <c r="AV156" i="24"/>
  <c r="AW156" i="24"/>
  <c r="AX156" i="24"/>
  <c r="AY156" i="24"/>
  <c r="AZ156" i="24"/>
  <c r="BA156" i="24"/>
  <c r="BB156" i="24"/>
  <c r="BC156" i="24"/>
  <c r="BD156" i="24"/>
  <c r="BE156" i="24"/>
  <c r="BF156" i="24"/>
  <c r="BG156" i="24"/>
  <c r="BH156" i="24"/>
  <c r="BI156" i="24"/>
  <c r="AK157" i="24"/>
  <c r="AL157" i="24"/>
  <c r="AM157" i="24"/>
  <c r="AN157" i="24"/>
  <c r="AO157" i="24"/>
  <c r="AP157" i="24"/>
  <c r="AQ157" i="24"/>
  <c r="AR157" i="24"/>
  <c r="AS157" i="24"/>
  <c r="AT157" i="24"/>
  <c r="AU157" i="24"/>
  <c r="AV157" i="24"/>
  <c r="AW157" i="24"/>
  <c r="AX157" i="24"/>
  <c r="AY157" i="24"/>
  <c r="AZ157" i="24"/>
  <c r="BA157" i="24"/>
  <c r="BB157" i="24"/>
  <c r="BC157" i="24"/>
  <c r="BD157" i="24"/>
  <c r="BE157" i="24"/>
  <c r="BF157" i="24"/>
  <c r="BG157" i="24"/>
  <c r="BH157" i="24"/>
  <c r="BI157" i="24"/>
  <c r="AK158" i="24"/>
  <c r="AL158" i="24"/>
  <c r="AM158" i="24"/>
  <c r="AN158" i="24"/>
  <c r="AO158" i="24"/>
  <c r="AP158" i="24"/>
  <c r="AQ158" i="24"/>
  <c r="AR158" i="24"/>
  <c r="AS158" i="24"/>
  <c r="AT158" i="24"/>
  <c r="AU158" i="24"/>
  <c r="AV158" i="24"/>
  <c r="AW158" i="24"/>
  <c r="AX158" i="24"/>
  <c r="AY158" i="24"/>
  <c r="AZ158" i="24"/>
  <c r="BA158" i="24"/>
  <c r="BB158" i="24"/>
  <c r="BC158" i="24"/>
  <c r="BD158" i="24"/>
  <c r="BE158" i="24"/>
  <c r="BF158" i="24"/>
  <c r="BG158" i="24"/>
  <c r="BH158" i="24"/>
  <c r="BI158" i="24"/>
  <c r="AK159" i="24"/>
  <c r="AL159" i="24"/>
  <c r="AM159" i="24"/>
  <c r="AN159" i="24"/>
  <c r="AO159" i="24"/>
  <c r="AP159" i="24"/>
  <c r="AQ159" i="24"/>
  <c r="AR159" i="24"/>
  <c r="AS159" i="24"/>
  <c r="AT159" i="24"/>
  <c r="AU159" i="24"/>
  <c r="AV159" i="24"/>
  <c r="AW159" i="24"/>
  <c r="AX159" i="24"/>
  <c r="AY159" i="24"/>
  <c r="AZ159" i="24"/>
  <c r="BA159" i="24"/>
  <c r="BB159" i="24"/>
  <c r="BC159" i="24"/>
  <c r="BD159" i="24"/>
  <c r="BE159" i="24"/>
  <c r="BF159" i="24"/>
  <c r="BG159" i="24"/>
  <c r="BH159" i="24"/>
  <c r="BI159" i="24"/>
  <c r="AK160" i="24"/>
  <c r="AL160" i="24"/>
  <c r="AM160" i="24"/>
  <c r="AN160" i="24"/>
  <c r="AO160" i="24"/>
  <c r="AP160" i="24"/>
  <c r="AQ160" i="24"/>
  <c r="AR160" i="24"/>
  <c r="AS160" i="24"/>
  <c r="AT160" i="24"/>
  <c r="AU160" i="24"/>
  <c r="AV160" i="24"/>
  <c r="AW160" i="24"/>
  <c r="AX160" i="24"/>
  <c r="AY160" i="24"/>
  <c r="AZ160" i="24"/>
  <c r="BA160" i="24"/>
  <c r="BB160" i="24"/>
  <c r="BC160" i="24"/>
  <c r="BD160" i="24"/>
  <c r="BE160" i="24"/>
  <c r="BF160" i="24"/>
  <c r="BG160" i="24"/>
  <c r="BH160" i="24"/>
  <c r="BI160" i="24"/>
  <c r="AK161" i="24"/>
  <c r="AL161" i="24"/>
  <c r="AM161" i="24"/>
  <c r="AN161" i="24"/>
  <c r="AO161" i="24"/>
  <c r="AP161" i="24"/>
  <c r="AQ161" i="24"/>
  <c r="AR161" i="24"/>
  <c r="AS161" i="24"/>
  <c r="AT161" i="24"/>
  <c r="AU161" i="24"/>
  <c r="AV161" i="24"/>
  <c r="AW161" i="24"/>
  <c r="AX161" i="24"/>
  <c r="AY161" i="24"/>
  <c r="AZ161" i="24"/>
  <c r="BA161" i="24"/>
  <c r="BB161" i="24"/>
  <c r="BC161" i="24"/>
  <c r="BD161" i="24"/>
  <c r="BE161" i="24"/>
  <c r="BF161" i="24"/>
  <c r="BG161" i="24"/>
  <c r="BH161" i="24"/>
  <c r="BI161" i="24"/>
  <c r="AK162" i="24"/>
  <c r="AL162" i="24"/>
  <c r="AM162" i="24"/>
  <c r="AN162" i="24"/>
  <c r="AO162" i="24"/>
  <c r="AP162" i="24"/>
  <c r="AQ162" i="24"/>
  <c r="AR162" i="24"/>
  <c r="AS162" i="24"/>
  <c r="AT162" i="24"/>
  <c r="AU162" i="24"/>
  <c r="AV162" i="24"/>
  <c r="AW162" i="24"/>
  <c r="AX162" i="24"/>
  <c r="AY162" i="24"/>
  <c r="AZ162" i="24"/>
  <c r="BA162" i="24"/>
  <c r="BB162" i="24"/>
  <c r="BC162" i="24"/>
  <c r="BD162" i="24"/>
  <c r="BE162" i="24"/>
  <c r="BF162" i="24"/>
  <c r="BG162" i="24"/>
  <c r="BH162" i="24"/>
  <c r="BI162" i="24"/>
  <c r="AH136" i="24" a="1"/>
  <c r="AH136" i="24" s="1"/>
  <c r="AI136" i="24" s="1"/>
  <c r="AH137" i="24" a="1"/>
  <c r="AH137" i="24" s="1"/>
  <c r="AI137" i="24" s="1"/>
  <c r="AH138" i="24" a="1"/>
  <c r="AH138" i="24" s="1"/>
  <c r="AI138" i="24" s="1"/>
  <c r="AH139" i="24" a="1"/>
  <c r="AH139" i="24" s="1"/>
  <c r="AI139" i="24" s="1"/>
  <c r="AH140" i="24" a="1"/>
  <c r="AH140" i="24" s="1"/>
  <c r="AI140" i="24" s="1"/>
  <c r="AH141" i="24" a="1"/>
  <c r="AH141" i="24" s="1"/>
  <c r="AI141" i="24" s="1"/>
  <c r="AH142" i="24" a="1"/>
  <c r="AH142" i="24" s="1"/>
  <c r="AI142" i="24" s="1"/>
  <c r="AH143" i="24" a="1"/>
  <c r="AH143" i="24" s="1"/>
  <c r="AI143" i="24" s="1"/>
  <c r="AH144" i="24" a="1"/>
  <c r="AH144" i="24" s="1"/>
  <c r="AI144" i="24" s="1"/>
  <c r="AH145" i="24" a="1"/>
  <c r="AH145" i="24" s="1"/>
  <c r="AI145" i="24" s="1"/>
  <c r="AH146" i="24" a="1"/>
  <c r="AH146" i="24" s="1"/>
  <c r="AI146" i="24" s="1"/>
  <c r="AH147" i="24" a="1"/>
  <c r="AH147" i="24" s="1"/>
  <c r="AI147" i="24" s="1"/>
  <c r="AH148" i="24" a="1"/>
  <c r="AH148" i="24" s="1"/>
  <c r="AI148" i="24" s="1"/>
  <c r="AH149" i="24" a="1"/>
  <c r="AH149" i="24" s="1"/>
  <c r="AI149" i="24" s="1"/>
  <c r="AH150" i="24" a="1"/>
  <c r="AH150" i="24" s="1"/>
  <c r="AI150" i="24" s="1"/>
  <c r="AH151" i="24" a="1"/>
  <c r="AH151" i="24" s="1"/>
  <c r="AI151" i="24" s="1"/>
  <c r="AH152" i="24" a="1"/>
  <c r="AH152" i="24" s="1"/>
  <c r="AI152" i="24" s="1"/>
  <c r="AH153" i="24" a="1"/>
  <c r="AH153" i="24" s="1"/>
  <c r="AI153" i="24" s="1"/>
  <c r="AH154" i="24" a="1"/>
  <c r="AH154" i="24" s="1"/>
  <c r="AI154" i="24" s="1"/>
  <c r="AH155" i="24" a="1"/>
  <c r="AH155" i="24" s="1"/>
  <c r="AI155" i="24" s="1"/>
  <c r="AH156" i="24" a="1"/>
  <c r="AH156" i="24" s="1"/>
  <c r="AI156" i="24" s="1"/>
  <c r="AH157" i="24" a="1"/>
  <c r="AH157" i="24" s="1"/>
  <c r="AI157" i="24" s="1"/>
  <c r="AH158" i="24" a="1"/>
  <c r="AH158" i="24" s="1"/>
  <c r="AI158" i="24" s="1"/>
  <c r="AH159" i="24" a="1"/>
  <c r="AH159" i="24" s="1"/>
  <c r="AI159" i="24" s="1"/>
  <c r="AH160" i="24" a="1"/>
  <c r="AH160" i="24" s="1"/>
  <c r="AI160" i="24" s="1"/>
  <c r="AH161" i="24" a="1"/>
  <c r="AH161" i="24" s="1"/>
  <c r="AI161" i="24" s="1"/>
  <c r="AH162" i="24" a="1"/>
  <c r="AH162" i="24" s="1"/>
  <c r="AI162" i="24" s="1"/>
  <c r="AK126" i="25" l="1"/>
  <c r="AL126" i="25"/>
  <c r="AM126" i="25"/>
  <c r="AN126" i="25"/>
  <c r="AO126" i="25"/>
  <c r="AP126" i="25"/>
  <c r="AQ126" i="25"/>
  <c r="AR126" i="25"/>
  <c r="AS126" i="25"/>
  <c r="AT126" i="25"/>
  <c r="AU126" i="25"/>
  <c r="AV126" i="25"/>
  <c r="AW126" i="25"/>
  <c r="AX126" i="25"/>
  <c r="AY126" i="25"/>
  <c r="AZ126" i="25"/>
  <c r="BA126" i="25"/>
  <c r="BB126" i="25"/>
  <c r="BC126" i="25"/>
  <c r="BD126" i="25"/>
  <c r="BE126" i="25"/>
  <c r="BF126" i="25"/>
  <c r="BG126" i="25"/>
  <c r="BH126" i="25"/>
  <c r="BI126" i="25"/>
  <c r="AK127" i="25"/>
  <c r="AL127" i="25"/>
  <c r="AM127" i="25"/>
  <c r="AN127" i="25"/>
  <c r="AO127" i="25"/>
  <c r="AP127" i="25"/>
  <c r="AQ127" i="25"/>
  <c r="AR127" i="25"/>
  <c r="AS127" i="25"/>
  <c r="AT127" i="25"/>
  <c r="AU127" i="25"/>
  <c r="AV127" i="25"/>
  <c r="AW127" i="25"/>
  <c r="AX127" i="25"/>
  <c r="AY127" i="25"/>
  <c r="AZ127" i="25"/>
  <c r="BA127" i="25"/>
  <c r="BB127" i="25"/>
  <c r="BC127" i="25"/>
  <c r="BD127" i="25"/>
  <c r="BE127" i="25"/>
  <c r="BF127" i="25"/>
  <c r="BG127" i="25"/>
  <c r="BH127" i="25"/>
  <c r="BI127" i="25"/>
  <c r="AK128" i="25"/>
  <c r="AL128" i="25"/>
  <c r="AM128" i="25"/>
  <c r="AN128" i="25"/>
  <c r="AO128" i="25"/>
  <c r="AP128" i="25"/>
  <c r="AQ128" i="25"/>
  <c r="AR128" i="25"/>
  <c r="AS128" i="25"/>
  <c r="AT128" i="25"/>
  <c r="AU128" i="25"/>
  <c r="AV128" i="25"/>
  <c r="AW128" i="25"/>
  <c r="AX128" i="25"/>
  <c r="AY128" i="25"/>
  <c r="AZ128" i="25"/>
  <c r="BA128" i="25"/>
  <c r="BB128" i="25"/>
  <c r="BC128" i="25"/>
  <c r="BD128" i="25"/>
  <c r="BE128" i="25"/>
  <c r="BF128" i="25"/>
  <c r="BG128" i="25"/>
  <c r="BH128" i="25"/>
  <c r="BI128" i="25"/>
  <c r="AK129" i="25"/>
  <c r="AL129" i="25"/>
  <c r="AM129" i="25"/>
  <c r="AN129" i="25"/>
  <c r="AO129" i="25"/>
  <c r="AP129" i="25"/>
  <c r="AQ129" i="25"/>
  <c r="AR129" i="25"/>
  <c r="AS129" i="25"/>
  <c r="AT129" i="25"/>
  <c r="AU129" i="25"/>
  <c r="AV129" i="25"/>
  <c r="AW129" i="25"/>
  <c r="AX129" i="25"/>
  <c r="AY129" i="25"/>
  <c r="AZ129" i="25"/>
  <c r="BA129" i="25"/>
  <c r="BB129" i="25"/>
  <c r="BC129" i="25"/>
  <c r="BD129" i="25"/>
  <c r="BE129" i="25"/>
  <c r="BF129" i="25"/>
  <c r="BG129" i="25"/>
  <c r="BH129" i="25"/>
  <c r="BI129" i="25"/>
  <c r="AK130" i="25"/>
  <c r="AL130" i="25"/>
  <c r="AM130" i="25"/>
  <c r="AN130" i="25"/>
  <c r="AO130" i="25"/>
  <c r="AP130" i="25"/>
  <c r="AQ130" i="25"/>
  <c r="AR130" i="25"/>
  <c r="AS130" i="25"/>
  <c r="AT130" i="25"/>
  <c r="AU130" i="25"/>
  <c r="AV130" i="25"/>
  <c r="AW130" i="25"/>
  <c r="AX130" i="25"/>
  <c r="AY130" i="25"/>
  <c r="AZ130" i="25"/>
  <c r="BA130" i="25"/>
  <c r="BB130" i="25"/>
  <c r="BC130" i="25"/>
  <c r="BD130" i="25"/>
  <c r="BE130" i="25"/>
  <c r="BF130" i="25"/>
  <c r="BG130" i="25"/>
  <c r="BH130" i="25"/>
  <c r="BI130" i="25"/>
  <c r="AK131" i="25"/>
  <c r="AL131" i="25"/>
  <c r="AM131" i="25"/>
  <c r="AN131" i="25"/>
  <c r="AO131" i="25"/>
  <c r="AP131" i="25"/>
  <c r="AQ131" i="25"/>
  <c r="AR131" i="25"/>
  <c r="AS131" i="25"/>
  <c r="AT131" i="25"/>
  <c r="AU131" i="25"/>
  <c r="AV131" i="25"/>
  <c r="AW131" i="25"/>
  <c r="AX131" i="25"/>
  <c r="AY131" i="25"/>
  <c r="AZ131" i="25"/>
  <c r="BA131" i="25"/>
  <c r="BB131" i="25"/>
  <c r="BC131" i="25"/>
  <c r="BD131" i="25"/>
  <c r="BE131" i="25"/>
  <c r="BF131" i="25"/>
  <c r="BG131" i="25"/>
  <c r="BH131" i="25"/>
  <c r="BI131" i="25"/>
  <c r="AK132" i="25"/>
  <c r="AL132" i="25"/>
  <c r="AM132" i="25"/>
  <c r="AN132" i="25"/>
  <c r="AO132" i="25"/>
  <c r="AP132" i="25"/>
  <c r="AQ132" i="25"/>
  <c r="AR132" i="25"/>
  <c r="AS132" i="25"/>
  <c r="AT132" i="25"/>
  <c r="AU132" i="25"/>
  <c r="AV132" i="25"/>
  <c r="AW132" i="25"/>
  <c r="AX132" i="25"/>
  <c r="AY132" i="25"/>
  <c r="AZ132" i="25"/>
  <c r="BA132" i="25"/>
  <c r="BB132" i="25"/>
  <c r="BC132" i="25"/>
  <c r="BD132" i="25"/>
  <c r="BE132" i="25"/>
  <c r="BF132" i="25"/>
  <c r="BG132" i="25"/>
  <c r="BH132" i="25"/>
  <c r="BI132" i="25"/>
  <c r="AK133" i="25"/>
  <c r="AL133" i="25"/>
  <c r="AM133" i="25"/>
  <c r="AN133" i="25"/>
  <c r="AO133" i="25"/>
  <c r="AP133" i="25"/>
  <c r="AQ133" i="25"/>
  <c r="AR133" i="25"/>
  <c r="AS133" i="25"/>
  <c r="AT133" i="25"/>
  <c r="AU133" i="25"/>
  <c r="AV133" i="25"/>
  <c r="AW133" i="25"/>
  <c r="AX133" i="25"/>
  <c r="AY133" i="25"/>
  <c r="AZ133" i="25"/>
  <c r="BA133" i="25"/>
  <c r="BB133" i="25"/>
  <c r="BC133" i="25"/>
  <c r="BD133" i="25"/>
  <c r="BE133" i="25"/>
  <c r="BF133" i="25"/>
  <c r="BG133" i="25"/>
  <c r="BH133" i="25"/>
  <c r="BI133" i="25"/>
  <c r="AK134" i="25"/>
  <c r="AL134" i="25"/>
  <c r="AM134" i="25"/>
  <c r="AN134" i="25"/>
  <c r="AO134" i="25"/>
  <c r="AP134" i="25"/>
  <c r="AQ134" i="25"/>
  <c r="AR134" i="25"/>
  <c r="AS134" i="25"/>
  <c r="AT134" i="25"/>
  <c r="AU134" i="25"/>
  <c r="AV134" i="25"/>
  <c r="AW134" i="25"/>
  <c r="AX134" i="25"/>
  <c r="AY134" i="25"/>
  <c r="AZ134" i="25"/>
  <c r="BA134" i="25"/>
  <c r="BB134" i="25"/>
  <c r="BC134" i="25"/>
  <c r="BD134" i="25"/>
  <c r="BE134" i="25"/>
  <c r="BF134" i="25"/>
  <c r="BG134" i="25"/>
  <c r="BH134" i="25"/>
  <c r="BI134" i="25"/>
  <c r="AK135" i="25"/>
  <c r="AL135" i="25"/>
  <c r="AM135" i="25"/>
  <c r="AN135" i="25"/>
  <c r="AO135" i="25"/>
  <c r="AP135" i="25"/>
  <c r="AQ135" i="25"/>
  <c r="AR135" i="25"/>
  <c r="AS135" i="25"/>
  <c r="AT135" i="25"/>
  <c r="AU135" i="25"/>
  <c r="AV135" i="25"/>
  <c r="AW135" i="25"/>
  <c r="AX135" i="25"/>
  <c r="AY135" i="25"/>
  <c r="AZ135" i="25"/>
  <c r="BA135" i="25"/>
  <c r="BB135" i="25"/>
  <c r="BC135" i="25"/>
  <c r="BD135" i="25"/>
  <c r="BE135" i="25"/>
  <c r="BF135" i="25"/>
  <c r="BG135" i="25"/>
  <c r="BH135" i="25"/>
  <c r="BI135" i="25"/>
  <c r="AH126" i="25" a="1"/>
  <c r="AH126" i="25" s="1"/>
  <c r="AI126" i="25" s="1"/>
  <c r="AH127" i="25" a="1"/>
  <c r="AH127" i="25" s="1"/>
  <c r="AI127" i="25" s="1"/>
  <c r="AH128" i="25" a="1"/>
  <c r="AH128" i="25" s="1"/>
  <c r="AI128" i="25" s="1"/>
  <c r="AH129" i="25" a="1"/>
  <c r="AH129" i="25" s="1"/>
  <c r="AI129" i="25" s="1"/>
  <c r="AH130" i="25" a="1"/>
  <c r="AH130" i="25" s="1"/>
  <c r="AI130" i="25" s="1"/>
  <c r="AH131" i="25" a="1"/>
  <c r="AH131" i="25" s="1"/>
  <c r="AI131" i="25" s="1"/>
  <c r="AH132" i="25" a="1"/>
  <c r="AH132" i="25" s="1"/>
  <c r="AI132" i="25" s="1"/>
  <c r="AH133" i="25" a="1"/>
  <c r="AH133" i="25" s="1"/>
  <c r="AI133" i="25" s="1"/>
  <c r="AH134" i="25" a="1"/>
  <c r="AH134" i="25" s="1"/>
  <c r="AI134" i="25" s="1"/>
  <c r="AH135" i="25" a="1"/>
  <c r="AH135" i="25" s="1"/>
  <c r="AI135" i="25" s="1"/>
  <c r="Y137" i="23" l="1"/>
  <c r="Y139" i="23"/>
  <c r="Y140" i="23"/>
  <c r="Y141" i="23"/>
  <c r="Y143" i="23"/>
  <c r="Y145" i="23"/>
  <c r="Y133" i="23"/>
  <c r="Y147" i="23"/>
  <c r="Y148" i="23"/>
  <c r="Y149" i="23"/>
  <c r="AK126" i="24"/>
  <c r="AL126" i="24"/>
  <c r="AM126" i="24"/>
  <c r="AN126" i="24"/>
  <c r="AO126" i="24"/>
  <c r="AP126" i="24"/>
  <c r="AQ126" i="24"/>
  <c r="AR126" i="24"/>
  <c r="AS126" i="24"/>
  <c r="AT126" i="24"/>
  <c r="AU126" i="24"/>
  <c r="AV126" i="24"/>
  <c r="AW126" i="24"/>
  <c r="AX126" i="24"/>
  <c r="AY126" i="24"/>
  <c r="AZ126" i="24"/>
  <c r="BA126" i="24"/>
  <c r="BB126" i="24"/>
  <c r="BC126" i="24"/>
  <c r="BD126" i="24"/>
  <c r="BE126" i="24"/>
  <c r="BF126" i="24"/>
  <c r="BG126" i="24"/>
  <c r="BH126" i="24"/>
  <c r="BI126" i="24"/>
  <c r="AK127" i="24"/>
  <c r="AL127" i="24"/>
  <c r="AM127" i="24"/>
  <c r="AN127" i="24"/>
  <c r="AO127" i="24"/>
  <c r="AP127" i="24"/>
  <c r="AQ127" i="24"/>
  <c r="AR127" i="24"/>
  <c r="AS127" i="24"/>
  <c r="AT127" i="24"/>
  <c r="AU127" i="24"/>
  <c r="AV127" i="24"/>
  <c r="AW127" i="24"/>
  <c r="AX127" i="24"/>
  <c r="AY127" i="24"/>
  <c r="AZ127" i="24"/>
  <c r="BA127" i="24"/>
  <c r="BB127" i="24"/>
  <c r="BC127" i="24"/>
  <c r="BD127" i="24"/>
  <c r="BE127" i="24"/>
  <c r="BF127" i="24"/>
  <c r="BG127" i="24"/>
  <c r="BH127" i="24"/>
  <c r="BI127" i="24"/>
  <c r="AK128" i="24"/>
  <c r="AL128" i="24"/>
  <c r="AM128" i="24"/>
  <c r="AN128" i="24"/>
  <c r="AO128" i="24"/>
  <c r="AP128" i="24"/>
  <c r="AQ128" i="24"/>
  <c r="AR128" i="24"/>
  <c r="AS128" i="24"/>
  <c r="AT128" i="24"/>
  <c r="AU128" i="24"/>
  <c r="AV128" i="24"/>
  <c r="AW128" i="24"/>
  <c r="AX128" i="24"/>
  <c r="AY128" i="24"/>
  <c r="AZ128" i="24"/>
  <c r="BA128" i="24"/>
  <c r="BB128" i="24"/>
  <c r="BC128" i="24"/>
  <c r="BD128" i="24"/>
  <c r="BE128" i="24"/>
  <c r="BF128" i="24"/>
  <c r="BG128" i="24"/>
  <c r="BH128" i="24"/>
  <c r="BI128" i="24"/>
  <c r="AK129" i="24"/>
  <c r="AL129" i="24"/>
  <c r="AM129" i="24"/>
  <c r="AN129" i="24"/>
  <c r="AO129" i="24"/>
  <c r="AP129" i="24"/>
  <c r="AQ129" i="24"/>
  <c r="AR129" i="24"/>
  <c r="AS129" i="24"/>
  <c r="AT129" i="24"/>
  <c r="AU129" i="24"/>
  <c r="AV129" i="24"/>
  <c r="AW129" i="24"/>
  <c r="AX129" i="24"/>
  <c r="AY129" i="24"/>
  <c r="AZ129" i="24"/>
  <c r="BA129" i="24"/>
  <c r="BB129" i="24"/>
  <c r="BC129" i="24"/>
  <c r="BD129" i="24"/>
  <c r="BE129" i="24"/>
  <c r="BF129" i="24"/>
  <c r="BG129" i="24"/>
  <c r="BH129" i="24"/>
  <c r="BI129" i="24"/>
  <c r="AK130" i="24"/>
  <c r="AL130" i="24"/>
  <c r="AM130" i="24"/>
  <c r="AN130" i="24"/>
  <c r="AO130" i="24"/>
  <c r="AP130" i="24"/>
  <c r="AQ130" i="24"/>
  <c r="AR130" i="24"/>
  <c r="AS130" i="24"/>
  <c r="AT130" i="24"/>
  <c r="AU130" i="24"/>
  <c r="AV130" i="24"/>
  <c r="AW130" i="24"/>
  <c r="AX130" i="24"/>
  <c r="AY130" i="24"/>
  <c r="AZ130" i="24"/>
  <c r="BA130" i="24"/>
  <c r="BB130" i="24"/>
  <c r="BC130" i="24"/>
  <c r="BD130" i="24"/>
  <c r="BE130" i="24"/>
  <c r="BF130" i="24"/>
  <c r="BG130" i="24"/>
  <c r="BH130" i="24"/>
  <c r="BI130" i="24"/>
  <c r="AK131" i="24"/>
  <c r="AL131" i="24"/>
  <c r="AM131" i="24"/>
  <c r="AN131" i="24"/>
  <c r="AO131" i="24"/>
  <c r="AP131" i="24"/>
  <c r="AQ131" i="24"/>
  <c r="AR131" i="24"/>
  <c r="AS131" i="24"/>
  <c r="AT131" i="24"/>
  <c r="AU131" i="24"/>
  <c r="AV131" i="24"/>
  <c r="AW131" i="24"/>
  <c r="AX131" i="24"/>
  <c r="AY131" i="24"/>
  <c r="AZ131" i="24"/>
  <c r="BA131" i="24"/>
  <c r="BB131" i="24"/>
  <c r="BC131" i="24"/>
  <c r="BD131" i="24"/>
  <c r="BE131" i="24"/>
  <c r="BF131" i="24"/>
  <c r="BG131" i="24"/>
  <c r="BH131" i="24"/>
  <c r="BI131" i="24"/>
  <c r="AK132" i="24"/>
  <c r="AL132" i="24"/>
  <c r="AM132" i="24"/>
  <c r="AN132" i="24"/>
  <c r="AO132" i="24"/>
  <c r="AP132" i="24"/>
  <c r="AQ132" i="24"/>
  <c r="AR132" i="24"/>
  <c r="AS132" i="24"/>
  <c r="AT132" i="24"/>
  <c r="AU132" i="24"/>
  <c r="AV132" i="24"/>
  <c r="AW132" i="24"/>
  <c r="AX132" i="24"/>
  <c r="AY132" i="24"/>
  <c r="AZ132" i="24"/>
  <c r="BA132" i="24"/>
  <c r="BB132" i="24"/>
  <c r="BC132" i="24"/>
  <c r="BD132" i="24"/>
  <c r="BE132" i="24"/>
  <c r="BF132" i="24"/>
  <c r="BG132" i="24"/>
  <c r="BH132" i="24"/>
  <c r="BI132" i="24"/>
  <c r="AK133" i="24"/>
  <c r="AL133" i="24"/>
  <c r="AM133" i="24"/>
  <c r="AN133" i="24"/>
  <c r="AO133" i="24"/>
  <c r="AP133" i="24"/>
  <c r="AQ133" i="24"/>
  <c r="AR133" i="24"/>
  <c r="AS133" i="24"/>
  <c r="AT133" i="24"/>
  <c r="AU133" i="24"/>
  <c r="AV133" i="24"/>
  <c r="AW133" i="24"/>
  <c r="AX133" i="24"/>
  <c r="AY133" i="24"/>
  <c r="AZ133" i="24"/>
  <c r="BA133" i="24"/>
  <c r="BB133" i="24"/>
  <c r="BC133" i="24"/>
  <c r="BD133" i="24"/>
  <c r="BE133" i="24"/>
  <c r="BF133" i="24"/>
  <c r="BG133" i="24"/>
  <c r="BH133" i="24"/>
  <c r="BI133" i="24"/>
  <c r="AK134" i="24"/>
  <c r="AL134" i="24"/>
  <c r="AM134" i="24"/>
  <c r="AN134" i="24"/>
  <c r="AO134" i="24"/>
  <c r="AP134" i="24"/>
  <c r="AQ134" i="24"/>
  <c r="AR134" i="24"/>
  <c r="AS134" i="24"/>
  <c r="AT134" i="24"/>
  <c r="AU134" i="24"/>
  <c r="AV134" i="24"/>
  <c r="AW134" i="24"/>
  <c r="AX134" i="24"/>
  <c r="AY134" i="24"/>
  <c r="AZ134" i="24"/>
  <c r="BA134" i="24"/>
  <c r="BB134" i="24"/>
  <c r="BC134" i="24"/>
  <c r="BD134" i="24"/>
  <c r="BE134" i="24"/>
  <c r="BF134" i="24"/>
  <c r="BG134" i="24"/>
  <c r="BH134" i="24"/>
  <c r="BI134" i="24"/>
  <c r="AK135" i="24"/>
  <c r="AL135" i="24"/>
  <c r="AM135" i="24"/>
  <c r="AN135" i="24"/>
  <c r="AO135" i="24"/>
  <c r="AP135" i="24"/>
  <c r="AQ135" i="24"/>
  <c r="AR135" i="24"/>
  <c r="AS135" i="24"/>
  <c r="AT135" i="24"/>
  <c r="AU135" i="24"/>
  <c r="AV135" i="24"/>
  <c r="AW135" i="24"/>
  <c r="AX135" i="24"/>
  <c r="AY135" i="24"/>
  <c r="AZ135" i="24"/>
  <c r="BA135" i="24"/>
  <c r="BB135" i="24"/>
  <c r="BC135" i="24"/>
  <c r="BD135" i="24"/>
  <c r="BE135" i="24"/>
  <c r="BF135" i="24"/>
  <c r="BG135" i="24"/>
  <c r="BH135" i="24"/>
  <c r="BI135" i="24"/>
  <c r="AH126" i="24" a="1"/>
  <c r="AH126" i="24" s="1"/>
  <c r="AI126" i="24" s="1"/>
  <c r="AH127" i="24" a="1"/>
  <c r="AH127" i="24" s="1"/>
  <c r="AI127" i="24" s="1"/>
  <c r="AH128" i="24" a="1"/>
  <c r="AH128" i="24" s="1"/>
  <c r="AI128" i="24" s="1"/>
  <c r="AH129" i="24" a="1"/>
  <c r="AH129" i="24" s="1"/>
  <c r="AI129" i="24" s="1"/>
  <c r="AH130" i="24" a="1"/>
  <c r="AH130" i="24" s="1"/>
  <c r="AI130" i="24" s="1"/>
  <c r="AH131" i="24" a="1"/>
  <c r="AH131" i="24" s="1"/>
  <c r="AI131" i="24" s="1"/>
  <c r="AH132" i="24" a="1"/>
  <c r="AH132" i="24" s="1"/>
  <c r="AI132" i="24" s="1"/>
  <c r="AH133" i="24" a="1"/>
  <c r="AH133" i="24" s="1"/>
  <c r="AI133" i="24" s="1"/>
  <c r="AH134" i="24" a="1"/>
  <c r="AH134" i="24" s="1"/>
  <c r="AI134" i="24" s="1"/>
  <c r="AH135" i="24" a="1"/>
  <c r="AH135" i="24" s="1"/>
  <c r="AI135" i="24" s="1"/>
  <c r="AK109" i="25" l="1"/>
  <c r="AL109" i="25"/>
  <c r="AM109" i="25"/>
  <c r="AN109" i="25"/>
  <c r="AO109" i="25"/>
  <c r="AP109" i="25"/>
  <c r="AQ109" i="25"/>
  <c r="AR109" i="25"/>
  <c r="AS109" i="25"/>
  <c r="AT109" i="25"/>
  <c r="AU109" i="25"/>
  <c r="AV109" i="25"/>
  <c r="AW109" i="25"/>
  <c r="AX109" i="25"/>
  <c r="AY109" i="25"/>
  <c r="AZ109" i="25"/>
  <c r="BA109" i="25"/>
  <c r="BB109" i="25"/>
  <c r="BC109" i="25"/>
  <c r="BD109" i="25"/>
  <c r="BE109" i="25"/>
  <c r="BF109" i="25"/>
  <c r="BG109" i="25"/>
  <c r="BH109" i="25"/>
  <c r="BI109" i="25"/>
  <c r="AK110" i="25"/>
  <c r="AL110" i="25"/>
  <c r="AM110" i="25"/>
  <c r="AN110" i="25"/>
  <c r="AO110" i="25"/>
  <c r="AP110" i="25"/>
  <c r="AQ110" i="25"/>
  <c r="AR110" i="25"/>
  <c r="AS110" i="25"/>
  <c r="AT110" i="25"/>
  <c r="AU110" i="25"/>
  <c r="AV110" i="25"/>
  <c r="AW110" i="25"/>
  <c r="AX110" i="25"/>
  <c r="AY110" i="25"/>
  <c r="AZ110" i="25"/>
  <c r="BA110" i="25"/>
  <c r="BB110" i="25"/>
  <c r="BC110" i="25"/>
  <c r="BD110" i="25"/>
  <c r="BE110" i="25"/>
  <c r="BF110" i="25"/>
  <c r="BG110" i="25"/>
  <c r="BH110" i="25"/>
  <c r="BI110" i="25"/>
  <c r="AK111" i="25"/>
  <c r="AL111" i="25"/>
  <c r="AM111" i="25"/>
  <c r="AN111" i="25"/>
  <c r="AO111" i="25"/>
  <c r="AP111" i="25"/>
  <c r="AQ111" i="25"/>
  <c r="AR111" i="25"/>
  <c r="AS111" i="25"/>
  <c r="AT111" i="25"/>
  <c r="AU111" i="25"/>
  <c r="AV111" i="25"/>
  <c r="AW111" i="25"/>
  <c r="AX111" i="25"/>
  <c r="AY111" i="25"/>
  <c r="AZ111" i="25"/>
  <c r="BA111" i="25"/>
  <c r="BB111" i="25"/>
  <c r="BC111" i="25"/>
  <c r="BD111" i="25"/>
  <c r="BE111" i="25"/>
  <c r="BF111" i="25"/>
  <c r="BG111" i="25"/>
  <c r="BH111" i="25"/>
  <c r="BI111" i="25"/>
  <c r="AK112" i="25"/>
  <c r="AL112" i="25"/>
  <c r="AM112" i="25"/>
  <c r="AN112" i="25"/>
  <c r="AO112" i="25"/>
  <c r="AP112" i="25"/>
  <c r="AQ112" i="25"/>
  <c r="AR112" i="25"/>
  <c r="AS112" i="25"/>
  <c r="AT112" i="25"/>
  <c r="AU112" i="25"/>
  <c r="AV112" i="25"/>
  <c r="AW112" i="25"/>
  <c r="AX112" i="25"/>
  <c r="AY112" i="25"/>
  <c r="AZ112" i="25"/>
  <c r="BA112" i="25"/>
  <c r="BB112" i="25"/>
  <c r="BC112" i="25"/>
  <c r="BD112" i="25"/>
  <c r="BE112" i="25"/>
  <c r="BF112" i="25"/>
  <c r="BG112" i="25"/>
  <c r="BH112" i="25"/>
  <c r="BI112" i="25"/>
  <c r="AK113" i="25"/>
  <c r="AL113" i="25"/>
  <c r="AM113" i="25"/>
  <c r="AN113" i="25"/>
  <c r="AO113" i="25"/>
  <c r="AP113" i="25"/>
  <c r="AQ113" i="25"/>
  <c r="AR113" i="25"/>
  <c r="AS113" i="25"/>
  <c r="AT113" i="25"/>
  <c r="AU113" i="25"/>
  <c r="AV113" i="25"/>
  <c r="AW113" i="25"/>
  <c r="AX113" i="25"/>
  <c r="AY113" i="25"/>
  <c r="AZ113" i="25"/>
  <c r="BA113" i="25"/>
  <c r="BB113" i="25"/>
  <c r="BC113" i="25"/>
  <c r="BD113" i="25"/>
  <c r="BE113" i="25"/>
  <c r="BF113" i="25"/>
  <c r="BG113" i="25"/>
  <c r="BH113" i="25"/>
  <c r="BI113" i="25"/>
  <c r="AK114" i="25"/>
  <c r="AL114" i="25"/>
  <c r="AM114" i="25"/>
  <c r="AN114" i="25"/>
  <c r="AO114" i="25"/>
  <c r="AP114" i="25"/>
  <c r="AQ114" i="25"/>
  <c r="AR114" i="25"/>
  <c r="AS114" i="25"/>
  <c r="AT114" i="25"/>
  <c r="AU114" i="25"/>
  <c r="AV114" i="25"/>
  <c r="AW114" i="25"/>
  <c r="AX114" i="25"/>
  <c r="AY114" i="25"/>
  <c r="AZ114" i="25"/>
  <c r="BA114" i="25"/>
  <c r="BB114" i="25"/>
  <c r="BC114" i="25"/>
  <c r="BD114" i="25"/>
  <c r="BE114" i="25"/>
  <c r="BF114" i="25"/>
  <c r="BG114" i="25"/>
  <c r="BH114" i="25"/>
  <c r="BI114" i="25"/>
  <c r="AK115" i="25"/>
  <c r="AL115" i="25"/>
  <c r="AM115" i="25"/>
  <c r="AN115" i="25"/>
  <c r="AO115" i="25"/>
  <c r="AP115" i="25"/>
  <c r="AQ115" i="25"/>
  <c r="AR115" i="25"/>
  <c r="AS115" i="25"/>
  <c r="AT115" i="25"/>
  <c r="AU115" i="25"/>
  <c r="AV115" i="25"/>
  <c r="AW115" i="25"/>
  <c r="AX115" i="25"/>
  <c r="AY115" i="25"/>
  <c r="AZ115" i="25"/>
  <c r="BA115" i="25"/>
  <c r="BB115" i="25"/>
  <c r="BC115" i="25"/>
  <c r="BD115" i="25"/>
  <c r="BE115" i="25"/>
  <c r="BF115" i="25"/>
  <c r="BG115" i="25"/>
  <c r="BH115" i="25"/>
  <c r="BI115" i="25"/>
  <c r="AK116" i="25"/>
  <c r="AL116" i="25"/>
  <c r="AM116" i="25"/>
  <c r="AN116" i="25"/>
  <c r="AO116" i="25"/>
  <c r="AP116" i="25"/>
  <c r="AQ116" i="25"/>
  <c r="AR116" i="25"/>
  <c r="AS116" i="25"/>
  <c r="AT116" i="25"/>
  <c r="AU116" i="25"/>
  <c r="AV116" i="25"/>
  <c r="AW116" i="25"/>
  <c r="AX116" i="25"/>
  <c r="AY116" i="25"/>
  <c r="AZ116" i="25"/>
  <c r="BA116" i="25"/>
  <c r="BB116" i="25"/>
  <c r="BC116" i="25"/>
  <c r="BD116" i="25"/>
  <c r="BE116" i="25"/>
  <c r="BF116" i="25"/>
  <c r="BG116" i="25"/>
  <c r="BH116" i="25"/>
  <c r="BI116" i="25"/>
  <c r="AK117" i="25"/>
  <c r="AL117" i="25"/>
  <c r="AM117" i="25"/>
  <c r="AN117" i="25"/>
  <c r="AO117" i="25"/>
  <c r="AP117" i="25"/>
  <c r="AQ117" i="25"/>
  <c r="AR117" i="25"/>
  <c r="AS117" i="25"/>
  <c r="AT117" i="25"/>
  <c r="AU117" i="25"/>
  <c r="AV117" i="25"/>
  <c r="AW117" i="25"/>
  <c r="AX117" i="25"/>
  <c r="AY117" i="25"/>
  <c r="AZ117" i="25"/>
  <c r="BA117" i="25"/>
  <c r="BB117" i="25"/>
  <c r="BC117" i="25"/>
  <c r="BD117" i="25"/>
  <c r="BE117" i="25"/>
  <c r="BF117" i="25"/>
  <c r="BG117" i="25"/>
  <c r="BH117" i="25"/>
  <c r="BI117" i="25"/>
  <c r="AK118" i="25"/>
  <c r="AL118" i="25"/>
  <c r="AM118" i="25"/>
  <c r="AN118" i="25"/>
  <c r="AO118" i="25"/>
  <c r="AP118" i="25"/>
  <c r="AQ118" i="25"/>
  <c r="AR118" i="25"/>
  <c r="AS118" i="25"/>
  <c r="AT118" i="25"/>
  <c r="AU118" i="25"/>
  <c r="AV118" i="25"/>
  <c r="AW118" i="25"/>
  <c r="AX118" i="25"/>
  <c r="AY118" i="25"/>
  <c r="AZ118" i="25"/>
  <c r="BA118" i="25"/>
  <c r="BB118" i="25"/>
  <c r="BC118" i="25"/>
  <c r="BD118" i="25"/>
  <c r="BE118" i="25"/>
  <c r="BF118" i="25"/>
  <c r="BG118" i="25"/>
  <c r="BH118" i="25"/>
  <c r="BI118" i="25"/>
  <c r="AK119" i="25"/>
  <c r="AL119" i="25"/>
  <c r="AM119" i="25"/>
  <c r="AN119" i="25"/>
  <c r="AO119" i="25"/>
  <c r="AP119" i="25"/>
  <c r="AQ119" i="25"/>
  <c r="AR119" i="25"/>
  <c r="AS119" i="25"/>
  <c r="AT119" i="25"/>
  <c r="AU119" i="25"/>
  <c r="AV119" i="25"/>
  <c r="AW119" i="25"/>
  <c r="AX119" i="25"/>
  <c r="AY119" i="25"/>
  <c r="AZ119" i="25"/>
  <c r="BA119" i="25"/>
  <c r="BB119" i="25"/>
  <c r="BC119" i="25"/>
  <c r="BD119" i="25"/>
  <c r="BE119" i="25"/>
  <c r="BF119" i="25"/>
  <c r="BG119" i="25"/>
  <c r="BH119" i="25"/>
  <c r="BI119" i="25"/>
  <c r="AK120" i="25"/>
  <c r="AL120" i="25"/>
  <c r="AM120" i="25"/>
  <c r="AN120" i="25"/>
  <c r="AO120" i="25"/>
  <c r="AP120" i="25"/>
  <c r="AQ120" i="25"/>
  <c r="AR120" i="25"/>
  <c r="AS120" i="25"/>
  <c r="AT120" i="25"/>
  <c r="AU120" i="25"/>
  <c r="AV120" i="25"/>
  <c r="AW120" i="25"/>
  <c r="AX120" i="25"/>
  <c r="AY120" i="25"/>
  <c r="AZ120" i="25"/>
  <c r="BA120" i="25"/>
  <c r="BB120" i="25"/>
  <c r="BC120" i="25"/>
  <c r="BD120" i="25"/>
  <c r="BE120" i="25"/>
  <c r="BF120" i="25"/>
  <c r="BG120" i="25"/>
  <c r="BH120" i="25"/>
  <c r="BI120" i="25"/>
  <c r="AK121" i="25"/>
  <c r="AL121" i="25"/>
  <c r="AM121" i="25"/>
  <c r="AN121" i="25"/>
  <c r="AO121" i="25"/>
  <c r="AP121" i="25"/>
  <c r="AQ121" i="25"/>
  <c r="AR121" i="25"/>
  <c r="AS121" i="25"/>
  <c r="AT121" i="25"/>
  <c r="AU121" i="25"/>
  <c r="AV121" i="25"/>
  <c r="AW121" i="25"/>
  <c r="AX121" i="25"/>
  <c r="AY121" i="25"/>
  <c r="AZ121" i="25"/>
  <c r="BA121" i="25"/>
  <c r="BB121" i="25"/>
  <c r="BC121" i="25"/>
  <c r="BD121" i="25"/>
  <c r="BE121" i="25"/>
  <c r="BF121" i="25"/>
  <c r="BG121" i="25"/>
  <c r="BH121" i="25"/>
  <c r="BI121" i="25"/>
  <c r="AK122" i="25"/>
  <c r="AL122" i="25"/>
  <c r="AM122" i="25"/>
  <c r="AN122" i="25"/>
  <c r="AO122" i="25"/>
  <c r="AP122" i="25"/>
  <c r="AQ122" i="25"/>
  <c r="AR122" i="25"/>
  <c r="AS122" i="25"/>
  <c r="AT122" i="25"/>
  <c r="AU122" i="25"/>
  <c r="AV122" i="25"/>
  <c r="AW122" i="25"/>
  <c r="AX122" i="25"/>
  <c r="AY122" i="25"/>
  <c r="AZ122" i="25"/>
  <c r="BA122" i="25"/>
  <c r="BB122" i="25"/>
  <c r="BC122" i="25"/>
  <c r="BD122" i="25"/>
  <c r="BE122" i="25"/>
  <c r="BF122" i="25"/>
  <c r="BG122" i="25"/>
  <c r="BH122" i="25"/>
  <c r="BI122" i="25"/>
  <c r="AK123" i="25"/>
  <c r="AL123" i="25"/>
  <c r="AM123" i="25"/>
  <c r="AN123" i="25"/>
  <c r="AO123" i="25"/>
  <c r="AP123" i="25"/>
  <c r="AQ123" i="25"/>
  <c r="AR123" i="25"/>
  <c r="AS123" i="25"/>
  <c r="AT123" i="25"/>
  <c r="AU123" i="25"/>
  <c r="AV123" i="25"/>
  <c r="AW123" i="25"/>
  <c r="AX123" i="25"/>
  <c r="AY123" i="25"/>
  <c r="AZ123" i="25"/>
  <c r="BA123" i="25"/>
  <c r="BB123" i="25"/>
  <c r="BC123" i="25"/>
  <c r="BD123" i="25"/>
  <c r="BE123" i="25"/>
  <c r="BF123" i="25"/>
  <c r="BG123" i="25"/>
  <c r="BH123" i="25"/>
  <c r="BI123" i="25"/>
  <c r="AK124" i="25"/>
  <c r="AL124" i="25"/>
  <c r="AM124" i="25"/>
  <c r="AN124" i="25"/>
  <c r="AO124" i="25"/>
  <c r="AP124" i="25"/>
  <c r="AQ124" i="25"/>
  <c r="AR124" i="25"/>
  <c r="AS124" i="25"/>
  <c r="AT124" i="25"/>
  <c r="AU124" i="25"/>
  <c r="AV124" i="25"/>
  <c r="AW124" i="25"/>
  <c r="AX124" i="25"/>
  <c r="AY124" i="25"/>
  <c r="AZ124" i="25"/>
  <c r="BA124" i="25"/>
  <c r="BB124" i="25"/>
  <c r="BC124" i="25"/>
  <c r="BD124" i="25"/>
  <c r="BE124" i="25"/>
  <c r="BF124" i="25"/>
  <c r="BG124" i="25"/>
  <c r="BH124" i="25"/>
  <c r="BI124" i="25"/>
  <c r="AK125" i="25"/>
  <c r="AL125" i="25"/>
  <c r="AM125" i="25"/>
  <c r="AN125" i="25"/>
  <c r="AO125" i="25"/>
  <c r="AP125" i="25"/>
  <c r="AQ125" i="25"/>
  <c r="AR125" i="25"/>
  <c r="AS125" i="25"/>
  <c r="AT125" i="25"/>
  <c r="AU125" i="25"/>
  <c r="AV125" i="25"/>
  <c r="AW125" i="25"/>
  <c r="AX125" i="25"/>
  <c r="AY125" i="25"/>
  <c r="AZ125" i="25"/>
  <c r="BA125" i="25"/>
  <c r="BB125" i="25"/>
  <c r="BC125" i="25"/>
  <c r="BD125" i="25"/>
  <c r="BE125" i="25"/>
  <c r="BF125" i="25"/>
  <c r="BG125" i="25"/>
  <c r="BH125" i="25"/>
  <c r="BI125" i="25"/>
  <c r="AH113" i="25" a="1"/>
  <c r="AH113" i="25" s="1"/>
  <c r="AI113" i="25" s="1"/>
  <c r="AH114" i="25" a="1"/>
  <c r="AH114" i="25" s="1"/>
  <c r="AI114" i="25" s="1"/>
  <c r="AH115" i="25" a="1"/>
  <c r="AH115" i="25" s="1"/>
  <c r="AI115" i="25" s="1"/>
  <c r="AH116" i="25" a="1"/>
  <c r="AH116" i="25" s="1"/>
  <c r="AI116" i="25" s="1"/>
  <c r="AH117" i="25" a="1"/>
  <c r="AH117" i="25" s="1"/>
  <c r="AI117" i="25" s="1"/>
  <c r="AH118" i="25" a="1"/>
  <c r="AH118" i="25" s="1"/>
  <c r="AI118" i="25" s="1"/>
  <c r="AH119" i="25" a="1"/>
  <c r="AH119" i="25" s="1"/>
  <c r="AI119" i="25" s="1"/>
  <c r="AH120" i="25" a="1"/>
  <c r="AH120" i="25" s="1"/>
  <c r="AI120" i="25" s="1"/>
  <c r="AH121" i="25" a="1"/>
  <c r="AH121" i="25" s="1"/>
  <c r="AI121" i="25" s="1"/>
  <c r="AH122" i="25" a="1"/>
  <c r="AH122" i="25" s="1"/>
  <c r="AI122" i="25" s="1"/>
  <c r="AH123" i="25" a="1"/>
  <c r="AH123" i="25" s="1"/>
  <c r="AI123" i="25" s="1"/>
  <c r="AH124" i="25" a="1"/>
  <c r="AH124" i="25" s="1"/>
  <c r="AI124" i="25" s="1"/>
  <c r="AH125" i="25" a="1"/>
  <c r="AH125" i="25" s="1"/>
  <c r="AI125" i="25" s="1"/>
  <c r="AH109" i="25" a="1"/>
  <c r="AH109" i="25" s="1"/>
  <c r="AI109" i="25" s="1"/>
  <c r="AH110" i="25" a="1"/>
  <c r="AH110" i="25" s="1"/>
  <c r="AI110" i="25" s="1"/>
  <c r="AH111" i="25" a="1"/>
  <c r="AH111" i="25" s="1"/>
  <c r="AI111" i="25" s="1"/>
  <c r="AH112" i="25" a="1"/>
  <c r="AH112" i="25" s="1"/>
  <c r="AI112" i="25" s="1"/>
  <c r="AK109" i="24" l="1"/>
  <c r="AL109" i="24"/>
  <c r="AM109" i="24"/>
  <c r="AN109" i="24"/>
  <c r="AO109" i="24"/>
  <c r="AP109" i="24"/>
  <c r="AQ109" i="24"/>
  <c r="AR109" i="24"/>
  <c r="AS109" i="24"/>
  <c r="AT109" i="24"/>
  <c r="AU109" i="24"/>
  <c r="AV109" i="24"/>
  <c r="AW109" i="24"/>
  <c r="AX109" i="24"/>
  <c r="AY109" i="24"/>
  <c r="AZ109" i="24"/>
  <c r="BA109" i="24"/>
  <c r="BB109" i="24"/>
  <c r="BC109" i="24"/>
  <c r="BD109" i="24"/>
  <c r="BE109" i="24"/>
  <c r="BF109" i="24"/>
  <c r="BG109" i="24"/>
  <c r="BH109" i="24"/>
  <c r="BI109" i="24"/>
  <c r="AK110" i="24"/>
  <c r="AL110" i="24"/>
  <c r="AM110" i="24"/>
  <c r="AN110" i="24"/>
  <c r="AO110" i="24"/>
  <c r="AP110" i="24"/>
  <c r="AQ110" i="24"/>
  <c r="AR110" i="24"/>
  <c r="AS110" i="24"/>
  <c r="AT110" i="24"/>
  <c r="AU110" i="24"/>
  <c r="AV110" i="24"/>
  <c r="AW110" i="24"/>
  <c r="AX110" i="24"/>
  <c r="AY110" i="24"/>
  <c r="AZ110" i="24"/>
  <c r="BA110" i="24"/>
  <c r="BB110" i="24"/>
  <c r="BC110" i="24"/>
  <c r="BD110" i="24"/>
  <c r="BE110" i="24"/>
  <c r="BF110" i="24"/>
  <c r="BG110" i="24"/>
  <c r="BH110" i="24"/>
  <c r="BI110" i="24"/>
  <c r="AK111" i="24"/>
  <c r="AL111" i="24"/>
  <c r="AM111" i="24"/>
  <c r="AN111" i="24"/>
  <c r="AO111" i="24"/>
  <c r="AP111" i="24"/>
  <c r="AQ111" i="24"/>
  <c r="AR111" i="24"/>
  <c r="AS111" i="24"/>
  <c r="AT111" i="24"/>
  <c r="AU111" i="24"/>
  <c r="AV111" i="24"/>
  <c r="AW111" i="24"/>
  <c r="AX111" i="24"/>
  <c r="AY111" i="24"/>
  <c r="AZ111" i="24"/>
  <c r="BA111" i="24"/>
  <c r="BB111" i="24"/>
  <c r="BC111" i="24"/>
  <c r="BD111" i="24"/>
  <c r="BE111" i="24"/>
  <c r="BF111" i="24"/>
  <c r="BG111" i="24"/>
  <c r="BH111" i="24"/>
  <c r="BI111" i="24"/>
  <c r="AK112" i="24"/>
  <c r="AL112" i="24"/>
  <c r="AM112" i="24"/>
  <c r="AN112" i="24"/>
  <c r="AO112" i="24"/>
  <c r="AP112" i="24"/>
  <c r="AQ112" i="24"/>
  <c r="AR112" i="24"/>
  <c r="AS112" i="24"/>
  <c r="AT112" i="24"/>
  <c r="AU112" i="24"/>
  <c r="AV112" i="24"/>
  <c r="AW112" i="24"/>
  <c r="AX112" i="24"/>
  <c r="AY112" i="24"/>
  <c r="AZ112" i="24"/>
  <c r="BA112" i="24"/>
  <c r="BB112" i="24"/>
  <c r="BC112" i="24"/>
  <c r="BD112" i="24"/>
  <c r="BE112" i="24"/>
  <c r="BF112" i="24"/>
  <c r="BG112" i="24"/>
  <c r="BH112" i="24"/>
  <c r="BI112" i="24"/>
  <c r="AK113" i="24"/>
  <c r="AL113" i="24"/>
  <c r="AM113" i="24"/>
  <c r="AN113" i="24"/>
  <c r="AO113" i="24"/>
  <c r="AP113" i="24"/>
  <c r="AQ113" i="24"/>
  <c r="AR113" i="24"/>
  <c r="AS113" i="24"/>
  <c r="AT113" i="24"/>
  <c r="AU113" i="24"/>
  <c r="AV113" i="24"/>
  <c r="AW113" i="24"/>
  <c r="AX113" i="24"/>
  <c r="AY113" i="24"/>
  <c r="AZ113" i="24"/>
  <c r="BA113" i="24"/>
  <c r="BB113" i="24"/>
  <c r="BC113" i="24"/>
  <c r="BD113" i="24"/>
  <c r="BE113" i="24"/>
  <c r="BF113" i="24"/>
  <c r="BG113" i="24"/>
  <c r="BH113" i="24"/>
  <c r="BI113" i="24"/>
  <c r="AK114" i="24"/>
  <c r="AL114" i="24"/>
  <c r="AM114" i="24"/>
  <c r="AN114" i="24"/>
  <c r="AO114" i="24"/>
  <c r="AP114" i="24"/>
  <c r="AQ114" i="24"/>
  <c r="AR114" i="24"/>
  <c r="AS114" i="24"/>
  <c r="AT114" i="24"/>
  <c r="AU114" i="24"/>
  <c r="AV114" i="24"/>
  <c r="AW114" i="24"/>
  <c r="AX114" i="24"/>
  <c r="AY114" i="24"/>
  <c r="AZ114" i="24"/>
  <c r="BA114" i="24"/>
  <c r="BB114" i="24"/>
  <c r="BC114" i="24"/>
  <c r="BD114" i="24"/>
  <c r="BE114" i="24"/>
  <c r="BF114" i="24"/>
  <c r="BG114" i="24"/>
  <c r="BH114" i="24"/>
  <c r="BI114" i="24"/>
  <c r="AK115" i="24"/>
  <c r="AL115" i="24"/>
  <c r="AM115" i="24"/>
  <c r="AN115" i="24"/>
  <c r="AO115" i="24"/>
  <c r="AP115" i="24"/>
  <c r="AQ115" i="24"/>
  <c r="AR115" i="24"/>
  <c r="AS115" i="24"/>
  <c r="AT115" i="24"/>
  <c r="AU115" i="24"/>
  <c r="AV115" i="24"/>
  <c r="AW115" i="24"/>
  <c r="AX115" i="24"/>
  <c r="AY115" i="24"/>
  <c r="AZ115" i="24"/>
  <c r="BA115" i="24"/>
  <c r="BB115" i="24"/>
  <c r="BC115" i="24"/>
  <c r="BD115" i="24"/>
  <c r="BE115" i="24"/>
  <c r="BF115" i="24"/>
  <c r="BG115" i="24"/>
  <c r="BH115" i="24"/>
  <c r="BI115" i="24"/>
  <c r="AK116" i="24"/>
  <c r="AL116" i="24"/>
  <c r="AM116" i="24"/>
  <c r="AN116" i="24"/>
  <c r="AO116" i="24"/>
  <c r="AP116" i="24"/>
  <c r="AQ116" i="24"/>
  <c r="AR116" i="24"/>
  <c r="AS116" i="24"/>
  <c r="AT116" i="24"/>
  <c r="AU116" i="24"/>
  <c r="AV116" i="24"/>
  <c r="AW116" i="24"/>
  <c r="AX116" i="24"/>
  <c r="AY116" i="24"/>
  <c r="AZ116" i="24"/>
  <c r="BA116" i="24"/>
  <c r="BB116" i="24"/>
  <c r="BC116" i="24"/>
  <c r="BD116" i="24"/>
  <c r="BE116" i="24"/>
  <c r="BF116" i="24"/>
  <c r="BG116" i="24"/>
  <c r="BH116" i="24"/>
  <c r="BI116" i="24"/>
  <c r="AK117" i="24"/>
  <c r="AL117" i="24"/>
  <c r="AM117" i="24"/>
  <c r="AN117" i="24"/>
  <c r="AO117" i="24"/>
  <c r="AP117" i="24"/>
  <c r="AQ117" i="24"/>
  <c r="AR117" i="24"/>
  <c r="AS117" i="24"/>
  <c r="AT117" i="24"/>
  <c r="AU117" i="24"/>
  <c r="AV117" i="24"/>
  <c r="AW117" i="24"/>
  <c r="AX117" i="24"/>
  <c r="AY117" i="24"/>
  <c r="AZ117" i="24"/>
  <c r="BA117" i="24"/>
  <c r="BB117" i="24"/>
  <c r="BC117" i="24"/>
  <c r="BD117" i="24"/>
  <c r="BE117" i="24"/>
  <c r="BF117" i="24"/>
  <c r="BG117" i="24"/>
  <c r="BH117" i="24"/>
  <c r="BI117" i="24"/>
  <c r="AK118" i="24"/>
  <c r="AL118" i="24"/>
  <c r="AM118" i="24"/>
  <c r="AN118" i="24"/>
  <c r="AO118" i="24"/>
  <c r="AP118" i="24"/>
  <c r="AQ118" i="24"/>
  <c r="AR118" i="24"/>
  <c r="AS118" i="24"/>
  <c r="AT118" i="24"/>
  <c r="AU118" i="24"/>
  <c r="AV118" i="24"/>
  <c r="AW118" i="24"/>
  <c r="AX118" i="24"/>
  <c r="AY118" i="24"/>
  <c r="AZ118" i="24"/>
  <c r="BA118" i="24"/>
  <c r="BB118" i="24"/>
  <c r="BC118" i="24"/>
  <c r="BD118" i="24"/>
  <c r="BE118" i="24"/>
  <c r="BF118" i="24"/>
  <c r="BG118" i="24"/>
  <c r="BH118" i="24"/>
  <c r="BI118" i="24"/>
  <c r="AK119" i="24"/>
  <c r="AL119" i="24"/>
  <c r="AM119" i="24"/>
  <c r="AN119" i="24"/>
  <c r="AO119" i="24"/>
  <c r="AP119" i="24"/>
  <c r="AQ119" i="24"/>
  <c r="AR119" i="24"/>
  <c r="AS119" i="24"/>
  <c r="AT119" i="24"/>
  <c r="AU119" i="24"/>
  <c r="AV119" i="24"/>
  <c r="AW119" i="24"/>
  <c r="AX119" i="24"/>
  <c r="AY119" i="24"/>
  <c r="AZ119" i="24"/>
  <c r="BA119" i="24"/>
  <c r="BB119" i="24"/>
  <c r="BC119" i="24"/>
  <c r="BD119" i="24"/>
  <c r="BE119" i="24"/>
  <c r="BF119" i="24"/>
  <c r="BG119" i="24"/>
  <c r="BH119" i="24"/>
  <c r="BI119" i="24"/>
  <c r="AK120" i="24"/>
  <c r="AL120" i="24"/>
  <c r="AM120" i="24"/>
  <c r="AN120" i="24"/>
  <c r="AO120" i="24"/>
  <c r="AP120" i="24"/>
  <c r="AQ120" i="24"/>
  <c r="AR120" i="24"/>
  <c r="AS120" i="24"/>
  <c r="AT120" i="24"/>
  <c r="AU120" i="24"/>
  <c r="AV120" i="24"/>
  <c r="AW120" i="24"/>
  <c r="AX120" i="24"/>
  <c r="AY120" i="24"/>
  <c r="AZ120" i="24"/>
  <c r="BA120" i="24"/>
  <c r="BB120" i="24"/>
  <c r="BC120" i="24"/>
  <c r="BD120" i="24"/>
  <c r="BE120" i="24"/>
  <c r="BF120" i="24"/>
  <c r="BG120" i="24"/>
  <c r="BH120" i="24"/>
  <c r="BI120" i="24"/>
  <c r="AK121" i="24"/>
  <c r="AL121" i="24"/>
  <c r="AM121" i="24"/>
  <c r="AN121" i="24"/>
  <c r="AO121" i="24"/>
  <c r="AP121" i="24"/>
  <c r="AQ121" i="24"/>
  <c r="AR121" i="24"/>
  <c r="AS121" i="24"/>
  <c r="AT121" i="24"/>
  <c r="AU121" i="24"/>
  <c r="AV121" i="24"/>
  <c r="AW121" i="24"/>
  <c r="AX121" i="24"/>
  <c r="AY121" i="24"/>
  <c r="AZ121" i="24"/>
  <c r="BA121" i="24"/>
  <c r="BB121" i="24"/>
  <c r="BC121" i="24"/>
  <c r="BD121" i="24"/>
  <c r="BE121" i="24"/>
  <c r="BF121" i="24"/>
  <c r="BG121" i="24"/>
  <c r="BH121" i="24"/>
  <c r="BI121" i="24"/>
  <c r="AK122" i="24"/>
  <c r="AL122" i="24"/>
  <c r="AM122" i="24"/>
  <c r="AN122" i="24"/>
  <c r="AO122" i="24"/>
  <c r="AP122" i="24"/>
  <c r="AQ122" i="24"/>
  <c r="AR122" i="24"/>
  <c r="AS122" i="24"/>
  <c r="AT122" i="24"/>
  <c r="AU122" i="24"/>
  <c r="AV122" i="24"/>
  <c r="AW122" i="24"/>
  <c r="AX122" i="24"/>
  <c r="AY122" i="24"/>
  <c r="AZ122" i="24"/>
  <c r="BA122" i="24"/>
  <c r="BB122" i="24"/>
  <c r="BC122" i="24"/>
  <c r="BD122" i="24"/>
  <c r="BE122" i="24"/>
  <c r="BF122" i="24"/>
  <c r="BG122" i="24"/>
  <c r="BH122" i="24"/>
  <c r="BI122" i="24"/>
  <c r="AK123" i="24"/>
  <c r="AL123" i="24"/>
  <c r="AM123" i="24"/>
  <c r="AN123" i="24"/>
  <c r="AO123" i="24"/>
  <c r="AP123" i="24"/>
  <c r="AQ123" i="24"/>
  <c r="AR123" i="24"/>
  <c r="AS123" i="24"/>
  <c r="AT123" i="24"/>
  <c r="AU123" i="24"/>
  <c r="AV123" i="24"/>
  <c r="AW123" i="24"/>
  <c r="AX123" i="24"/>
  <c r="AY123" i="24"/>
  <c r="AZ123" i="24"/>
  <c r="BA123" i="24"/>
  <c r="BB123" i="24"/>
  <c r="BC123" i="24"/>
  <c r="BD123" i="24"/>
  <c r="BE123" i="24"/>
  <c r="BF123" i="24"/>
  <c r="BG123" i="24"/>
  <c r="BH123" i="24"/>
  <c r="BI123" i="24"/>
  <c r="AK124" i="24"/>
  <c r="AL124" i="24"/>
  <c r="AM124" i="24"/>
  <c r="AN124" i="24"/>
  <c r="AO124" i="24"/>
  <c r="AP124" i="24"/>
  <c r="AQ124" i="24"/>
  <c r="AR124" i="24"/>
  <c r="AS124" i="24"/>
  <c r="AT124" i="24"/>
  <c r="AU124" i="24"/>
  <c r="AV124" i="24"/>
  <c r="AW124" i="24"/>
  <c r="AX124" i="24"/>
  <c r="AY124" i="24"/>
  <c r="AZ124" i="24"/>
  <c r="BA124" i="24"/>
  <c r="BB124" i="24"/>
  <c r="BC124" i="24"/>
  <c r="BD124" i="24"/>
  <c r="BE124" i="24"/>
  <c r="BF124" i="24"/>
  <c r="BG124" i="24"/>
  <c r="BH124" i="24"/>
  <c r="BI124" i="24"/>
  <c r="AK125" i="24"/>
  <c r="AL125" i="24"/>
  <c r="AM125" i="24"/>
  <c r="AN125" i="24"/>
  <c r="AO125" i="24"/>
  <c r="AP125" i="24"/>
  <c r="AQ125" i="24"/>
  <c r="AR125" i="24"/>
  <c r="AS125" i="24"/>
  <c r="AT125" i="24"/>
  <c r="AU125" i="24"/>
  <c r="AV125" i="24"/>
  <c r="AW125" i="24"/>
  <c r="AX125" i="24"/>
  <c r="AY125" i="24"/>
  <c r="AZ125" i="24"/>
  <c r="BA125" i="24"/>
  <c r="BB125" i="24"/>
  <c r="BC125" i="24"/>
  <c r="BD125" i="24"/>
  <c r="BE125" i="24"/>
  <c r="BF125" i="24"/>
  <c r="BG125" i="24"/>
  <c r="BH125" i="24"/>
  <c r="BI125" i="24"/>
  <c r="AH109" i="24" a="1"/>
  <c r="AH109" i="24" s="1"/>
  <c r="AI109" i="24" s="1"/>
  <c r="AH110" i="24" a="1"/>
  <c r="AH110" i="24" s="1"/>
  <c r="AI110" i="24" s="1"/>
  <c r="AH111" i="24" a="1"/>
  <c r="AH111" i="24" s="1"/>
  <c r="AI111" i="24" s="1"/>
  <c r="AH112" i="24" a="1"/>
  <c r="AH112" i="24" s="1"/>
  <c r="AI112" i="24" s="1"/>
  <c r="AH113" i="24" a="1"/>
  <c r="AH113" i="24" s="1"/>
  <c r="AI113" i="24" s="1"/>
  <c r="AH114" i="24" a="1"/>
  <c r="AH114" i="24" s="1"/>
  <c r="AI114" i="24" s="1"/>
  <c r="AH115" i="24" a="1"/>
  <c r="AH115" i="24" s="1"/>
  <c r="AI115" i="24" s="1"/>
  <c r="AH116" i="24" a="1"/>
  <c r="AH116" i="24" s="1"/>
  <c r="AI116" i="24" s="1"/>
  <c r="AH117" i="24" a="1"/>
  <c r="AH117" i="24" s="1"/>
  <c r="AI117" i="24" s="1"/>
  <c r="AH118" i="24" a="1"/>
  <c r="AH118" i="24" s="1"/>
  <c r="AI118" i="24" s="1"/>
  <c r="AH119" i="24" a="1"/>
  <c r="AH119" i="24" s="1"/>
  <c r="AI119" i="24" s="1"/>
  <c r="AH120" i="24" a="1"/>
  <c r="AH120" i="24" s="1"/>
  <c r="AI120" i="24" s="1"/>
  <c r="AH121" i="24" a="1"/>
  <c r="AH121" i="24" s="1"/>
  <c r="AI121" i="24" s="1"/>
  <c r="AH122" i="24" a="1"/>
  <c r="AH122" i="24" s="1"/>
  <c r="AI122" i="24" s="1"/>
  <c r="AH123" i="24" a="1"/>
  <c r="AH123" i="24" s="1"/>
  <c r="AI123" i="24" s="1"/>
  <c r="AH124" i="24" a="1"/>
  <c r="AH124" i="24" s="1"/>
  <c r="AI124" i="24" s="1"/>
  <c r="AH125" i="24" a="1"/>
  <c r="AH125" i="24" s="1"/>
  <c r="AI125" i="24" s="1"/>
  <c r="AH4" i="24" l="1" a="1"/>
  <c r="AH4" i="24" s="1"/>
  <c r="AH5" i="24" a="1"/>
  <c r="AH5" i="24" s="1"/>
  <c r="AH6" i="24" a="1"/>
  <c r="AH6" i="24" s="1"/>
  <c r="AH7" i="24" a="1"/>
  <c r="AH7" i="24" s="1"/>
  <c r="AH8" i="24" a="1"/>
  <c r="AH8" i="24" s="1"/>
  <c r="AH9" i="24" a="1"/>
  <c r="AH9" i="24" s="1"/>
  <c r="AH10" i="24" a="1"/>
  <c r="AH10" i="24" s="1"/>
  <c r="AH11" i="24" a="1"/>
  <c r="AH11" i="24" s="1"/>
  <c r="AH12" i="24" a="1"/>
  <c r="AH12" i="24" s="1"/>
  <c r="AH13" i="24" a="1"/>
  <c r="AH13" i="24" s="1"/>
  <c r="AH14" i="24" a="1"/>
  <c r="AH14" i="24" s="1"/>
  <c r="AH15" i="24" a="1"/>
  <c r="AH15" i="24" s="1"/>
  <c r="AH16" i="24" a="1"/>
  <c r="AH16" i="24" s="1"/>
  <c r="AH17" i="24" a="1"/>
  <c r="AH17" i="24" s="1"/>
  <c r="AH18" i="24" a="1"/>
  <c r="AH18" i="24" s="1"/>
  <c r="AH19" i="24" a="1"/>
  <c r="AH19" i="24" s="1"/>
  <c r="AH20" i="24" a="1"/>
  <c r="AH20" i="24" s="1"/>
  <c r="AH21" i="24" a="1"/>
  <c r="AH21" i="24" s="1"/>
  <c r="AH22" i="24" a="1"/>
  <c r="AH22" i="24" s="1"/>
  <c r="AH23" i="24" a="1"/>
  <c r="AH23" i="24" s="1"/>
  <c r="AH24" i="24" a="1"/>
  <c r="AH24" i="24" s="1"/>
  <c r="AH25" i="24" a="1"/>
  <c r="AH25" i="24" s="1"/>
  <c r="AH26" i="24" a="1"/>
  <c r="AH26" i="24" s="1"/>
  <c r="AH27" i="24" a="1"/>
  <c r="AH27" i="24" s="1"/>
  <c r="AH28" i="24" a="1"/>
  <c r="AH28" i="24" s="1"/>
  <c r="AH29" i="24" a="1"/>
  <c r="AH29" i="24" s="1"/>
  <c r="AH30" i="24" a="1"/>
  <c r="AH30" i="24" s="1"/>
  <c r="AH31" i="24" a="1"/>
  <c r="AH31" i="24" s="1"/>
  <c r="AH32" i="24" a="1"/>
  <c r="AH32" i="24" s="1"/>
  <c r="AH33" i="24" a="1"/>
  <c r="AH33" i="24" s="1"/>
  <c r="AH34" i="24" a="1"/>
  <c r="AH34" i="24" s="1"/>
  <c r="AH35" i="24" a="1"/>
  <c r="AH35" i="24" s="1"/>
  <c r="AH36" i="24" a="1"/>
  <c r="AH36" i="24" s="1"/>
  <c r="AH37" i="24" a="1"/>
  <c r="AH37" i="24" s="1"/>
  <c r="AH38" i="24" a="1"/>
  <c r="AH38" i="24" s="1"/>
  <c r="AH39" i="24" a="1"/>
  <c r="AH39" i="24" s="1"/>
  <c r="AH40" i="24" a="1"/>
  <c r="AH40" i="24" s="1"/>
  <c r="AH41" i="24" a="1"/>
  <c r="AH41" i="24" s="1"/>
  <c r="AH42" i="24" a="1"/>
  <c r="AH42" i="24" s="1"/>
  <c r="AH43" i="24" a="1"/>
  <c r="AH43" i="24" s="1"/>
  <c r="AH44" i="24" a="1"/>
  <c r="AH44" i="24" s="1"/>
  <c r="AH45" i="24" a="1"/>
  <c r="AH45" i="24" s="1"/>
  <c r="AH46" i="24" a="1"/>
  <c r="AH46" i="24" s="1"/>
  <c r="AH47" i="24" a="1"/>
  <c r="AH47" i="24" s="1"/>
  <c r="AH48" i="24" a="1"/>
  <c r="AH48" i="24" s="1"/>
  <c r="AH49" i="24" a="1"/>
  <c r="AH49" i="24" s="1"/>
  <c r="AH50" i="24" a="1"/>
  <c r="AH50" i="24" s="1"/>
  <c r="AH51" i="24" a="1"/>
  <c r="AH51" i="24" s="1"/>
  <c r="AH52" i="24" a="1"/>
  <c r="AH52" i="24" s="1"/>
  <c r="AH53" i="24" a="1"/>
  <c r="AH53" i="24" s="1"/>
  <c r="AH54" i="24" a="1"/>
  <c r="AH54" i="24" s="1"/>
  <c r="AH55" i="24" a="1"/>
  <c r="AH55" i="24" s="1"/>
  <c r="AH56" i="24" a="1"/>
  <c r="AH56" i="24" s="1"/>
  <c r="AH57" i="24" a="1"/>
  <c r="AH57" i="24" s="1"/>
  <c r="AH58" i="24" a="1"/>
  <c r="AH58" i="24" s="1"/>
  <c r="AH59" i="24" a="1"/>
  <c r="AH59" i="24" s="1"/>
  <c r="AH60" i="24" a="1"/>
  <c r="AH60" i="24" s="1"/>
  <c r="AH61" i="24" a="1"/>
  <c r="AH61" i="24" s="1"/>
  <c r="AH62" i="24" a="1"/>
  <c r="AH62" i="24" s="1"/>
  <c r="AH63" i="24" a="1"/>
  <c r="AH63" i="24" s="1"/>
  <c r="AH64" i="24" a="1"/>
  <c r="AH64" i="24" s="1"/>
  <c r="AH65" i="24" a="1"/>
  <c r="AH65" i="24" s="1"/>
  <c r="AH66" i="24" a="1"/>
  <c r="AH66" i="24" s="1"/>
  <c r="AH67" i="24" a="1"/>
  <c r="AH67" i="24" s="1"/>
  <c r="AH68" i="24" a="1"/>
  <c r="AH68" i="24" s="1"/>
  <c r="AH69" i="24" a="1"/>
  <c r="AH69" i="24" s="1"/>
  <c r="AH70" i="24" a="1"/>
  <c r="AH70" i="24" s="1"/>
  <c r="AH71" i="24" a="1"/>
  <c r="AH71" i="24" s="1"/>
  <c r="AH72" i="24" a="1"/>
  <c r="AH72" i="24" s="1"/>
  <c r="AH73" i="24" a="1"/>
  <c r="AH73" i="24" s="1"/>
  <c r="AH74" i="24" a="1"/>
  <c r="AH74" i="24" s="1"/>
  <c r="AH75" i="24" a="1"/>
  <c r="AH75" i="24" s="1"/>
  <c r="AH76" i="24" a="1"/>
  <c r="AH76" i="24" s="1"/>
  <c r="AH77" i="24" a="1"/>
  <c r="AH77" i="24" s="1"/>
  <c r="AH78" i="24" a="1"/>
  <c r="AH78" i="24" s="1"/>
  <c r="AH79" i="24" a="1"/>
  <c r="AH79" i="24" s="1"/>
  <c r="AH80" i="24" a="1"/>
  <c r="AH80" i="24" s="1"/>
  <c r="AH81" i="24" a="1"/>
  <c r="AH81" i="24" s="1"/>
  <c r="AH82" i="24" a="1"/>
  <c r="AH82" i="24" s="1"/>
  <c r="AH83" i="24" a="1"/>
  <c r="AH83" i="24" s="1"/>
  <c r="AH84" i="24" a="1"/>
  <c r="AH84" i="24" s="1"/>
  <c r="AH85" i="24" a="1"/>
  <c r="AH85" i="24" s="1"/>
  <c r="AH86" i="24" a="1"/>
  <c r="AH86" i="24" s="1"/>
  <c r="AH87" i="24" a="1"/>
  <c r="AH87" i="24" s="1"/>
  <c r="AH88" i="24" a="1"/>
  <c r="AH88" i="24" s="1"/>
  <c r="AH89" i="24" a="1"/>
  <c r="AH89" i="24" s="1"/>
  <c r="AH90" i="24" a="1"/>
  <c r="AH90" i="24" s="1"/>
  <c r="AH91" i="24" a="1"/>
  <c r="AH91" i="24" s="1"/>
  <c r="AH92" i="24" a="1"/>
  <c r="AH92" i="24" s="1"/>
  <c r="AH93" i="24" a="1"/>
  <c r="AH93" i="24" s="1"/>
  <c r="AH94" i="24" a="1"/>
  <c r="AH94" i="24" s="1"/>
  <c r="AH95" i="24" a="1"/>
  <c r="AH95" i="24" s="1"/>
  <c r="AH96" i="24" a="1"/>
  <c r="AH96" i="24" s="1"/>
  <c r="AH97" i="24" a="1"/>
  <c r="AH97" i="24" s="1"/>
  <c r="AH98" i="24" a="1"/>
  <c r="AH98" i="24" s="1"/>
  <c r="AH99" i="24" a="1"/>
  <c r="AH99" i="24" s="1"/>
  <c r="AH100" i="24" a="1"/>
  <c r="AH100" i="24" s="1"/>
  <c r="AH101" i="24" a="1"/>
  <c r="AH101" i="24" s="1"/>
  <c r="AH102" i="24" a="1"/>
  <c r="AH102" i="24" s="1"/>
  <c r="AH103" i="24" a="1"/>
  <c r="AH103" i="24" s="1"/>
  <c r="AH104" i="24" a="1"/>
  <c r="AH104" i="24" s="1"/>
  <c r="AH105" i="24" a="1"/>
  <c r="AH105" i="24" s="1"/>
  <c r="AH106" i="24" a="1"/>
  <c r="AH106" i="24" s="1"/>
  <c r="AH107" i="24" a="1"/>
  <c r="AH107" i="24" s="1"/>
  <c r="AH108" i="24" a="1"/>
  <c r="AH108" i="24" s="1"/>
  <c r="AH4" i="25" a="1"/>
  <c r="AH4" i="25" s="1"/>
  <c r="AH5" i="25" a="1"/>
  <c r="AH5" i="25" s="1"/>
  <c r="AH6" i="25" a="1"/>
  <c r="AH6" i="25" s="1"/>
  <c r="AH7" i="25" a="1"/>
  <c r="AH7" i="25" s="1"/>
  <c r="AH8" i="25" a="1"/>
  <c r="AH8" i="25" s="1"/>
  <c r="AH9" i="25" a="1"/>
  <c r="AH9" i="25" s="1"/>
  <c r="AH10" i="25" a="1"/>
  <c r="AH10" i="25" s="1"/>
  <c r="AH11" i="25" a="1"/>
  <c r="AH11" i="25" s="1"/>
  <c r="AH12" i="25" a="1"/>
  <c r="AH12" i="25" s="1"/>
  <c r="AH13" i="25" a="1"/>
  <c r="AH13" i="25" s="1"/>
  <c r="AH14" i="25" a="1"/>
  <c r="AH14" i="25" s="1"/>
  <c r="AH15" i="25" a="1"/>
  <c r="AH15" i="25" s="1"/>
  <c r="AH16" i="25" a="1"/>
  <c r="AH16" i="25" s="1"/>
  <c r="AH17" i="25" a="1"/>
  <c r="AH17" i="25" s="1"/>
  <c r="AH18" i="25" a="1"/>
  <c r="AH18" i="25" s="1"/>
  <c r="AH19" i="25" a="1"/>
  <c r="AH19" i="25" s="1"/>
  <c r="AH20" i="25" a="1"/>
  <c r="AH20" i="25" s="1"/>
  <c r="AH21" i="25" a="1"/>
  <c r="AH21" i="25" s="1"/>
  <c r="AH22" i="25" a="1"/>
  <c r="AH22" i="25" s="1"/>
  <c r="AH23" i="25" a="1"/>
  <c r="AH23" i="25" s="1"/>
  <c r="AH24" i="25" a="1"/>
  <c r="AH24" i="25" s="1"/>
  <c r="AH25" i="25" a="1"/>
  <c r="AH25" i="25" s="1"/>
  <c r="AH26" i="25" a="1"/>
  <c r="AH26" i="25" s="1"/>
  <c r="AH27" i="25" a="1"/>
  <c r="AH27" i="25" s="1"/>
  <c r="AH28" i="25" a="1"/>
  <c r="AH28" i="25" s="1"/>
  <c r="AH29" i="25" a="1"/>
  <c r="AH29" i="25" s="1"/>
  <c r="AH30" i="25" a="1"/>
  <c r="AH30" i="25" s="1"/>
  <c r="AH31" i="25" a="1"/>
  <c r="AH31" i="25" s="1"/>
  <c r="AH32" i="25" a="1"/>
  <c r="AH32" i="25" s="1"/>
  <c r="AH33" i="25" a="1"/>
  <c r="AH33" i="25" s="1"/>
  <c r="AH34" i="25" a="1"/>
  <c r="AH34" i="25" s="1"/>
  <c r="AH35" i="25" a="1"/>
  <c r="AH35" i="25" s="1"/>
  <c r="AH36" i="25" a="1"/>
  <c r="AH36" i="25" s="1"/>
  <c r="AH37" i="25" a="1"/>
  <c r="AH37" i="25" s="1"/>
  <c r="AH38" i="25" a="1"/>
  <c r="AH38" i="25" s="1"/>
  <c r="AH39" i="25" a="1"/>
  <c r="AH39" i="25" s="1"/>
  <c r="AH40" i="25" a="1"/>
  <c r="AH40" i="25" s="1"/>
  <c r="AH41" i="25" a="1"/>
  <c r="AH41" i="25" s="1"/>
  <c r="AH42" i="25" a="1"/>
  <c r="AH42" i="25" s="1"/>
  <c r="AH43" i="25" a="1"/>
  <c r="AH43" i="25" s="1"/>
  <c r="AH44" i="25" a="1"/>
  <c r="AH44" i="25" s="1"/>
  <c r="AH45" i="25" a="1"/>
  <c r="AH45" i="25" s="1"/>
  <c r="AH46" i="25" a="1"/>
  <c r="AH46" i="25" s="1"/>
  <c r="AH47" i="25" a="1"/>
  <c r="AH47" i="25" s="1"/>
  <c r="AH48" i="25" a="1"/>
  <c r="AH48" i="25" s="1"/>
  <c r="AH49" i="25" a="1"/>
  <c r="AH49" i="25" s="1"/>
  <c r="AH50" i="25" a="1"/>
  <c r="AH50" i="25" s="1"/>
  <c r="AH51" i="25" a="1"/>
  <c r="AH51" i="25" s="1"/>
  <c r="AH52" i="25" a="1"/>
  <c r="AH52" i="25" s="1"/>
  <c r="AH53" i="25" a="1"/>
  <c r="AH53" i="25" s="1"/>
  <c r="AH54" i="25" a="1"/>
  <c r="AH54" i="25" s="1"/>
  <c r="AH55" i="25" a="1"/>
  <c r="AH55" i="25" s="1"/>
  <c r="AH56" i="25" a="1"/>
  <c r="AH56" i="25" s="1"/>
  <c r="AH57" i="25" a="1"/>
  <c r="AH57" i="25" s="1"/>
  <c r="AH58" i="25" a="1"/>
  <c r="AH58" i="25" s="1"/>
  <c r="AH59" i="25" a="1"/>
  <c r="AH59" i="25" s="1"/>
  <c r="AH60" i="25" a="1"/>
  <c r="AH60" i="25" s="1"/>
  <c r="AH61" i="25" a="1"/>
  <c r="AH61" i="25" s="1"/>
  <c r="AH62" i="25" a="1"/>
  <c r="AH62" i="25" s="1"/>
  <c r="AH63" i="25" a="1"/>
  <c r="AH63" i="25" s="1"/>
  <c r="AH64" i="25" a="1"/>
  <c r="AH64" i="25" s="1"/>
  <c r="AH65" i="25" a="1"/>
  <c r="AH65" i="25" s="1"/>
  <c r="AH66" i="25" a="1"/>
  <c r="AH66" i="25" s="1"/>
  <c r="AH67" i="25" a="1"/>
  <c r="AH67" i="25" s="1"/>
  <c r="AH68" i="25" a="1"/>
  <c r="AH68" i="25" s="1"/>
  <c r="AH69" i="25" a="1"/>
  <c r="AH69" i="25" s="1"/>
  <c r="AH70" i="25" a="1"/>
  <c r="AH70" i="25" s="1"/>
  <c r="AH71" i="25" a="1"/>
  <c r="AH71" i="25" s="1"/>
  <c r="AH72" i="25" a="1"/>
  <c r="AH72" i="25" s="1"/>
  <c r="AH73" i="25" a="1"/>
  <c r="AH73" i="25" s="1"/>
  <c r="AH74" i="25" a="1"/>
  <c r="AH74" i="25" s="1"/>
  <c r="AH75" i="25" a="1"/>
  <c r="AH75" i="25" s="1"/>
  <c r="AH76" i="25" a="1"/>
  <c r="AH76" i="25" s="1"/>
  <c r="AH77" i="25" a="1"/>
  <c r="AH77" i="25" s="1"/>
  <c r="AH78" i="25" a="1"/>
  <c r="AH78" i="25" s="1"/>
  <c r="AH79" i="25" a="1"/>
  <c r="AH79" i="25" s="1"/>
  <c r="AH80" i="25" a="1"/>
  <c r="AH80" i="25" s="1"/>
  <c r="AH81" i="25" a="1"/>
  <c r="AH81" i="25" s="1"/>
  <c r="AH82" i="25" a="1"/>
  <c r="AH82" i="25" s="1"/>
  <c r="AH83" i="25" a="1"/>
  <c r="AH83" i="25" s="1"/>
  <c r="AH84" i="25" a="1"/>
  <c r="AH84" i="25" s="1"/>
  <c r="AH85" i="25" a="1"/>
  <c r="AH85" i="25" s="1"/>
  <c r="AH86" i="25" a="1"/>
  <c r="AH86" i="25" s="1"/>
  <c r="AH87" i="25" a="1"/>
  <c r="AH87" i="25" s="1"/>
  <c r="AH88" i="25" a="1"/>
  <c r="AH88" i="25" s="1"/>
  <c r="AH89" i="25" a="1"/>
  <c r="AH89" i="25" s="1"/>
  <c r="AH90" i="25" a="1"/>
  <c r="AH90" i="25" s="1"/>
  <c r="AH91" i="25" a="1"/>
  <c r="AH91" i="25" s="1"/>
  <c r="AH92" i="25" a="1"/>
  <c r="AH92" i="25" s="1"/>
  <c r="AH93" i="25" a="1"/>
  <c r="AH93" i="25" s="1"/>
  <c r="AH94" i="25" a="1"/>
  <c r="AH94" i="25" s="1"/>
  <c r="AH95" i="25" a="1"/>
  <c r="AH95" i="25" s="1"/>
  <c r="AH96" i="25" a="1"/>
  <c r="AH96" i="25" s="1"/>
  <c r="AH97" i="25" a="1"/>
  <c r="AH97" i="25" s="1"/>
  <c r="AH98" i="25" a="1"/>
  <c r="AH98" i="25" s="1"/>
  <c r="AH99" i="25" a="1"/>
  <c r="AH99" i="25" s="1"/>
  <c r="AH100" i="25" a="1"/>
  <c r="AH100" i="25" s="1"/>
  <c r="AH101" i="25" a="1"/>
  <c r="AH101" i="25" s="1"/>
  <c r="AH102" i="25" a="1"/>
  <c r="AH102" i="25" s="1"/>
  <c r="AH103" i="25" a="1"/>
  <c r="AH103" i="25" s="1"/>
  <c r="AH104" i="25" a="1"/>
  <c r="AH104" i="25" s="1"/>
  <c r="AH105" i="25" a="1"/>
  <c r="AH105" i="25" s="1"/>
  <c r="AH106" i="25" a="1"/>
  <c r="AH106" i="25" s="1"/>
  <c r="AH107" i="25" a="1"/>
  <c r="AH107" i="25" s="1"/>
  <c r="AH108" i="25" a="1"/>
  <c r="AH108" i="25" s="1"/>
  <c r="AK88" i="25" l="1"/>
  <c r="AL88" i="25"/>
  <c r="AM88" i="25"/>
  <c r="AN88" i="25"/>
  <c r="AO88" i="25"/>
  <c r="AP88" i="25"/>
  <c r="AQ88" i="25"/>
  <c r="AR88" i="25"/>
  <c r="AS88" i="25"/>
  <c r="AT88" i="25"/>
  <c r="AU88" i="25"/>
  <c r="AV88" i="25"/>
  <c r="AW88" i="25"/>
  <c r="AX88" i="25"/>
  <c r="AY88" i="25"/>
  <c r="AZ88" i="25"/>
  <c r="BA88" i="25"/>
  <c r="BB88" i="25"/>
  <c r="BC88" i="25"/>
  <c r="BD88" i="25"/>
  <c r="BE88" i="25"/>
  <c r="BF88" i="25"/>
  <c r="BG88" i="25"/>
  <c r="BH88" i="25"/>
  <c r="BI88" i="25"/>
  <c r="AK89" i="25"/>
  <c r="AL89" i="25"/>
  <c r="AM89" i="25"/>
  <c r="AN89" i="25"/>
  <c r="AO89" i="25"/>
  <c r="AP89" i="25"/>
  <c r="AQ89" i="25"/>
  <c r="AR89" i="25"/>
  <c r="AS89" i="25"/>
  <c r="AT89" i="25"/>
  <c r="AU89" i="25"/>
  <c r="AV89" i="25"/>
  <c r="AW89" i="25"/>
  <c r="AX89" i="25"/>
  <c r="AY89" i="25"/>
  <c r="AZ89" i="25"/>
  <c r="BA89" i="25"/>
  <c r="BB89" i="25"/>
  <c r="BC89" i="25"/>
  <c r="BD89" i="25"/>
  <c r="BE89" i="25"/>
  <c r="BF89" i="25"/>
  <c r="BG89" i="25"/>
  <c r="BH89" i="25"/>
  <c r="BI89" i="25"/>
  <c r="AK90" i="25"/>
  <c r="AL90" i="25"/>
  <c r="AM90" i="25"/>
  <c r="AN90" i="25"/>
  <c r="AO90" i="25"/>
  <c r="AP90" i="25"/>
  <c r="AQ90" i="25"/>
  <c r="AR90" i="25"/>
  <c r="AS90" i="25"/>
  <c r="AT90" i="25"/>
  <c r="AU90" i="25"/>
  <c r="AV90" i="25"/>
  <c r="AW90" i="25"/>
  <c r="AX90" i="25"/>
  <c r="AY90" i="25"/>
  <c r="AZ90" i="25"/>
  <c r="BA90" i="25"/>
  <c r="BB90" i="25"/>
  <c r="BC90" i="25"/>
  <c r="BD90" i="25"/>
  <c r="BE90" i="25"/>
  <c r="BF90" i="25"/>
  <c r="BG90" i="25"/>
  <c r="BH90" i="25"/>
  <c r="BI90" i="25"/>
  <c r="AK91" i="25"/>
  <c r="AL91" i="25"/>
  <c r="AM91" i="25"/>
  <c r="AN91" i="25"/>
  <c r="AO91" i="25"/>
  <c r="AP91" i="25"/>
  <c r="AQ91" i="25"/>
  <c r="AR91" i="25"/>
  <c r="AS91" i="25"/>
  <c r="AT91" i="25"/>
  <c r="AU91" i="25"/>
  <c r="AV91" i="25"/>
  <c r="AW91" i="25"/>
  <c r="AX91" i="25"/>
  <c r="AY91" i="25"/>
  <c r="AZ91" i="25"/>
  <c r="BA91" i="25"/>
  <c r="BB91" i="25"/>
  <c r="BC91" i="25"/>
  <c r="BD91" i="25"/>
  <c r="BE91" i="25"/>
  <c r="BF91" i="25"/>
  <c r="BG91" i="25"/>
  <c r="BH91" i="25"/>
  <c r="BI91" i="25"/>
  <c r="AK92" i="25"/>
  <c r="AL92" i="25"/>
  <c r="AM92" i="25"/>
  <c r="AN92" i="25"/>
  <c r="AO92" i="25"/>
  <c r="AP92" i="25"/>
  <c r="AQ92" i="25"/>
  <c r="AR92" i="25"/>
  <c r="AS92" i="25"/>
  <c r="AT92" i="25"/>
  <c r="AU92" i="25"/>
  <c r="AV92" i="25"/>
  <c r="AW92" i="25"/>
  <c r="AX92" i="25"/>
  <c r="AY92" i="25"/>
  <c r="AZ92" i="25"/>
  <c r="BA92" i="25"/>
  <c r="BB92" i="25"/>
  <c r="BC92" i="25"/>
  <c r="BD92" i="25"/>
  <c r="BE92" i="25"/>
  <c r="BF92" i="25"/>
  <c r="BG92" i="25"/>
  <c r="BH92" i="25"/>
  <c r="BI92" i="25"/>
  <c r="AK93" i="25"/>
  <c r="AL93" i="25"/>
  <c r="AM93" i="25"/>
  <c r="AN93" i="25"/>
  <c r="AO93" i="25"/>
  <c r="AP93" i="25"/>
  <c r="AQ93" i="25"/>
  <c r="AR93" i="25"/>
  <c r="AS93" i="25"/>
  <c r="AT93" i="25"/>
  <c r="AU93" i="25"/>
  <c r="AV93" i="25"/>
  <c r="AW93" i="25"/>
  <c r="AX93" i="25"/>
  <c r="AY93" i="25"/>
  <c r="AZ93" i="25"/>
  <c r="BA93" i="25"/>
  <c r="BB93" i="25"/>
  <c r="BC93" i="25"/>
  <c r="BD93" i="25"/>
  <c r="BE93" i="25"/>
  <c r="BF93" i="25"/>
  <c r="BG93" i="25"/>
  <c r="BH93" i="25"/>
  <c r="BI93" i="25"/>
  <c r="AK94" i="25"/>
  <c r="AL94" i="25"/>
  <c r="AM94" i="25"/>
  <c r="AN94" i="25"/>
  <c r="AO94" i="25"/>
  <c r="AP94" i="25"/>
  <c r="AQ94" i="25"/>
  <c r="AR94" i="25"/>
  <c r="AS94" i="25"/>
  <c r="AT94" i="25"/>
  <c r="AU94" i="25"/>
  <c r="AV94" i="25"/>
  <c r="AW94" i="25"/>
  <c r="AX94" i="25"/>
  <c r="AY94" i="25"/>
  <c r="AZ94" i="25"/>
  <c r="BA94" i="25"/>
  <c r="BB94" i="25"/>
  <c r="BC94" i="25"/>
  <c r="BD94" i="25"/>
  <c r="BE94" i="25"/>
  <c r="BF94" i="25"/>
  <c r="BG94" i="25"/>
  <c r="BH94" i="25"/>
  <c r="BI94" i="25"/>
  <c r="AK95" i="25"/>
  <c r="AL95" i="25"/>
  <c r="AM95" i="25"/>
  <c r="AN95" i="25"/>
  <c r="AO95" i="25"/>
  <c r="AP95" i="25"/>
  <c r="AQ95" i="25"/>
  <c r="AR95" i="25"/>
  <c r="AS95" i="25"/>
  <c r="AT95" i="25"/>
  <c r="AU95" i="25"/>
  <c r="AV95" i="25"/>
  <c r="AW95" i="25"/>
  <c r="AX95" i="25"/>
  <c r="AY95" i="25"/>
  <c r="AZ95" i="25"/>
  <c r="BA95" i="25"/>
  <c r="BB95" i="25"/>
  <c r="BC95" i="25"/>
  <c r="BD95" i="25"/>
  <c r="BE95" i="25"/>
  <c r="BF95" i="25"/>
  <c r="BG95" i="25"/>
  <c r="BH95" i="25"/>
  <c r="BI95" i="25"/>
  <c r="AK96" i="25"/>
  <c r="AL96" i="25"/>
  <c r="AM96" i="25"/>
  <c r="AN96" i="25"/>
  <c r="AO96" i="25"/>
  <c r="AP96" i="25"/>
  <c r="AQ96" i="25"/>
  <c r="AR96" i="25"/>
  <c r="AS96" i="25"/>
  <c r="AT96" i="25"/>
  <c r="AU96" i="25"/>
  <c r="AV96" i="25"/>
  <c r="AW96" i="25"/>
  <c r="AX96" i="25"/>
  <c r="AY96" i="25"/>
  <c r="AZ96" i="25"/>
  <c r="BA96" i="25"/>
  <c r="BB96" i="25"/>
  <c r="BC96" i="25"/>
  <c r="BD96" i="25"/>
  <c r="BE96" i="25"/>
  <c r="BF96" i="25"/>
  <c r="BG96" i="25"/>
  <c r="BH96" i="25"/>
  <c r="BI96" i="25"/>
  <c r="AK97" i="25"/>
  <c r="AL97" i="25"/>
  <c r="AM97" i="25"/>
  <c r="AN97" i="25"/>
  <c r="AO97" i="25"/>
  <c r="AP97" i="25"/>
  <c r="AQ97" i="25"/>
  <c r="AR97" i="25"/>
  <c r="AS97" i="25"/>
  <c r="AT97" i="25"/>
  <c r="AU97" i="25"/>
  <c r="AV97" i="25"/>
  <c r="AW97" i="25"/>
  <c r="AX97" i="25"/>
  <c r="AY97" i="25"/>
  <c r="AZ97" i="25"/>
  <c r="BA97" i="25"/>
  <c r="BB97" i="25"/>
  <c r="BC97" i="25"/>
  <c r="BD97" i="25"/>
  <c r="BE97" i="25"/>
  <c r="BF97" i="25"/>
  <c r="BG97" i="25"/>
  <c r="BH97" i="25"/>
  <c r="BI97" i="25"/>
  <c r="AK98" i="25"/>
  <c r="AL98" i="25"/>
  <c r="AM98" i="25"/>
  <c r="AN98" i="25"/>
  <c r="AO98" i="25"/>
  <c r="AP98" i="25"/>
  <c r="AQ98" i="25"/>
  <c r="AR98" i="25"/>
  <c r="AS98" i="25"/>
  <c r="AT98" i="25"/>
  <c r="AU98" i="25"/>
  <c r="AV98" i="25"/>
  <c r="AW98" i="25"/>
  <c r="AX98" i="25"/>
  <c r="AY98" i="25"/>
  <c r="AZ98" i="25"/>
  <c r="BA98" i="25"/>
  <c r="BB98" i="25"/>
  <c r="BC98" i="25"/>
  <c r="BD98" i="25"/>
  <c r="BE98" i="25"/>
  <c r="BF98" i="25"/>
  <c r="BG98" i="25"/>
  <c r="BH98" i="25"/>
  <c r="BI98" i="25"/>
  <c r="AK99" i="25"/>
  <c r="AL99" i="25"/>
  <c r="AM99" i="25"/>
  <c r="AN99" i="25"/>
  <c r="AO99" i="25"/>
  <c r="AP99" i="25"/>
  <c r="AQ99" i="25"/>
  <c r="AR99" i="25"/>
  <c r="AS99" i="25"/>
  <c r="AT99" i="25"/>
  <c r="AU99" i="25"/>
  <c r="AV99" i="25"/>
  <c r="AW99" i="25"/>
  <c r="AX99" i="25"/>
  <c r="AY99" i="25"/>
  <c r="AZ99" i="25"/>
  <c r="BA99" i="25"/>
  <c r="BB99" i="25"/>
  <c r="BC99" i="25"/>
  <c r="BD99" i="25"/>
  <c r="BE99" i="25"/>
  <c r="BF99" i="25"/>
  <c r="BG99" i="25"/>
  <c r="BH99" i="25"/>
  <c r="BI99" i="25"/>
  <c r="AK100" i="25"/>
  <c r="AL100" i="25"/>
  <c r="AM100" i="25"/>
  <c r="AN100" i="25"/>
  <c r="AO100" i="25"/>
  <c r="AP100" i="25"/>
  <c r="AQ100" i="25"/>
  <c r="AR100" i="25"/>
  <c r="AS100" i="25"/>
  <c r="AT100" i="25"/>
  <c r="AU100" i="25"/>
  <c r="AV100" i="25"/>
  <c r="AW100" i="25"/>
  <c r="AX100" i="25"/>
  <c r="AY100" i="25"/>
  <c r="AZ100" i="25"/>
  <c r="BA100" i="25"/>
  <c r="BB100" i="25"/>
  <c r="BC100" i="25"/>
  <c r="BD100" i="25"/>
  <c r="BE100" i="25"/>
  <c r="BF100" i="25"/>
  <c r="BG100" i="25"/>
  <c r="BH100" i="25"/>
  <c r="BI100" i="25"/>
  <c r="AK101" i="25"/>
  <c r="AL101" i="25"/>
  <c r="AM101" i="25"/>
  <c r="AN101" i="25"/>
  <c r="AO101" i="25"/>
  <c r="AP101" i="25"/>
  <c r="AQ101" i="25"/>
  <c r="AR101" i="25"/>
  <c r="AS101" i="25"/>
  <c r="AT101" i="25"/>
  <c r="AU101" i="25"/>
  <c r="AV101" i="25"/>
  <c r="AW101" i="25"/>
  <c r="AX101" i="25"/>
  <c r="AY101" i="25"/>
  <c r="AZ101" i="25"/>
  <c r="BA101" i="25"/>
  <c r="BB101" i="25"/>
  <c r="BC101" i="25"/>
  <c r="BD101" i="25"/>
  <c r="BE101" i="25"/>
  <c r="BF101" i="25"/>
  <c r="BG101" i="25"/>
  <c r="BH101" i="25"/>
  <c r="BI101" i="25"/>
  <c r="AK102" i="25"/>
  <c r="AL102" i="25"/>
  <c r="AM102" i="25"/>
  <c r="AN102" i="25"/>
  <c r="AO102" i="25"/>
  <c r="AP102" i="25"/>
  <c r="AQ102" i="25"/>
  <c r="AR102" i="25"/>
  <c r="AS102" i="25"/>
  <c r="AT102" i="25"/>
  <c r="AU102" i="25"/>
  <c r="AV102" i="25"/>
  <c r="AW102" i="25"/>
  <c r="AX102" i="25"/>
  <c r="AY102" i="25"/>
  <c r="AZ102" i="25"/>
  <c r="BA102" i="25"/>
  <c r="BB102" i="25"/>
  <c r="BC102" i="25"/>
  <c r="BD102" i="25"/>
  <c r="BE102" i="25"/>
  <c r="BF102" i="25"/>
  <c r="BG102" i="25"/>
  <c r="BH102" i="25"/>
  <c r="BI102" i="25"/>
  <c r="AK103" i="25"/>
  <c r="AL103" i="25"/>
  <c r="AM103" i="25"/>
  <c r="AN103" i="25"/>
  <c r="AO103" i="25"/>
  <c r="AP103" i="25"/>
  <c r="AQ103" i="25"/>
  <c r="AR103" i="25"/>
  <c r="AS103" i="25"/>
  <c r="AT103" i="25"/>
  <c r="AU103" i="25"/>
  <c r="AV103" i="25"/>
  <c r="AW103" i="25"/>
  <c r="AX103" i="25"/>
  <c r="AY103" i="25"/>
  <c r="AZ103" i="25"/>
  <c r="BA103" i="25"/>
  <c r="BB103" i="25"/>
  <c r="BC103" i="25"/>
  <c r="BD103" i="25"/>
  <c r="BE103" i="25"/>
  <c r="BF103" i="25"/>
  <c r="BG103" i="25"/>
  <c r="BH103" i="25"/>
  <c r="BI103" i="25"/>
  <c r="AK104" i="25"/>
  <c r="AL104" i="25"/>
  <c r="AM104" i="25"/>
  <c r="AN104" i="25"/>
  <c r="AO104" i="25"/>
  <c r="AP104" i="25"/>
  <c r="AQ104" i="25"/>
  <c r="AR104" i="25"/>
  <c r="AS104" i="25"/>
  <c r="AT104" i="25"/>
  <c r="AU104" i="25"/>
  <c r="AV104" i="25"/>
  <c r="AW104" i="25"/>
  <c r="AX104" i="25"/>
  <c r="AY104" i="25"/>
  <c r="AZ104" i="25"/>
  <c r="BA104" i="25"/>
  <c r="BB104" i="25"/>
  <c r="BC104" i="25"/>
  <c r="BD104" i="25"/>
  <c r="BE104" i="25"/>
  <c r="BF104" i="25"/>
  <c r="BG104" i="25"/>
  <c r="BH104" i="25"/>
  <c r="BI104" i="25"/>
  <c r="AK105" i="25"/>
  <c r="AL105" i="25"/>
  <c r="AM105" i="25"/>
  <c r="AN105" i="25"/>
  <c r="AO105" i="25"/>
  <c r="AP105" i="25"/>
  <c r="AQ105" i="25"/>
  <c r="AR105" i="25"/>
  <c r="AS105" i="25"/>
  <c r="AT105" i="25"/>
  <c r="AU105" i="25"/>
  <c r="AV105" i="25"/>
  <c r="AW105" i="25"/>
  <c r="AX105" i="25"/>
  <c r="AY105" i="25"/>
  <c r="AZ105" i="25"/>
  <c r="BA105" i="25"/>
  <c r="BB105" i="25"/>
  <c r="BC105" i="25"/>
  <c r="BD105" i="25"/>
  <c r="BE105" i="25"/>
  <c r="BF105" i="25"/>
  <c r="BG105" i="25"/>
  <c r="BH105" i="25"/>
  <c r="BI105" i="25"/>
  <c r="AK106" i="25"/>
  <c r="AL106" i="25"/>
  <c r="AM106" i="25"/>
  <c r="AN106" i="25"/>
  <c r="AO106" i="25"/>
  <c r="AP106" i="25"/>
  <c r="AQ106" i="25"/>
  <c r="AR106" i="25"/>
  <c r="AS106" i="25"/>
  <c r="AT106" i="25"/>
  <c r="AU106" i="25"/>
  <c r="AV106" i="25"/>
  <c r="AW106" i="25"/>
  <c r="AX106" i="25"/>
  <c r="AY106" i="25"/>
  <c r="AZ106" i="25"/>
  <c r="BA106" i="25"/>
  <c r="BB106" i="25"/>
  <c r="BC106" i="25"/>
  <c r="BD106" i="25"/>
  <c r="BE106" i="25"/>
  <c r="BF106" i="25"/>
  <c r="BG106" i="25"/>
  <c r="BH106" i="25"/>
  <c r="BI106" i="25"/>
  <c r="AK107" i="25"/>
  <c r="AL107" i="25"/>
  <c r="AM107" i="25"/>
  <c r="AN107" i="25"/>
  <c r="AO107" i="25"/>
  <c r="AP107" i="25"/>
  <c r="AQ107" i="25"/>
  <c r="AR107" i="25"/>
  <c r="AS107" i="25"/>
  <c r="AT107" i="25"/>
  <c r="AU107" i="25"/>
  <c r="AV107" i="25"/>
  <c r="AW107" i="25"/>
  <c r="AX107" i="25"/>
  <c r="AY107" i="25"/>
  <c r="AZ107" i="25"/>
  <c r="BA107" i="25"/>
  <c r="BB107" i="25"/>
  <c r="BC107" i="25"/>
  <c r="BD107" i="25"/>
  <c r="BE107" i="25"/>
  <c r="BF107" i="25"/>
  <c r="BG107" i="25"/>
  <c r="BH107" i="25"/>
  <c r="BI107" i="25"/>
  <c r="AK108" i="25"/>
  <c r="AL108" i="25"/>
  <c r="AM108" i="25"/>
  <c r="AN108" i="25"/>
  <c r="AO108" i="25"/>
  <c r="AP108" i="25"/>
  <c r="AQ108" i="25"/>
  <c r="AR108" i="25"/>
  <c r="AS108" i="25"/>
  <c r="AT108" i="25"/>
  <c r="AU108" i="25"/>
  <c r="AV108" i="25"/>
  <c r="AW108" i="25"/>
  <c r="AX108" i="25"/>
  <c r="AY108" i="25"/>
  <c r="AZ108" i="25"/>
  <c r="BA108" i="25"/>
  <c r="BB108" i="25"/>
  <c r="BC108" i="25"/>
  <c r="BD108" i="25"/>
  <c r="BE108" i="25"/>
  <c r="BF108" i="25"/>
  <c r="BG108" i="25"/>
  <c r="BH108" i="25"/>
  <c r="BI108" i="25"/>
  <c r="AI88" i="25"/>
  <c r="AI89" i="25"/>
  <c r="AI90" i="25"/>
  <c r="AI91" i="25"/>
  <c r="AI92" i="25"/>
  <c r="AI93" i="25"/>
  <c r="AI94" i="25"/>
  <c r="AI95" i="25"/>
  <c r="AI96" i="25"/>
  <c r="AI97" i="25"/>
  <c r="AI98" i="25"/>
  <c r="AI99" i="25"/>
  <c r="AI100" i="25"/>
  <c r="AI101" i="25"/>
  <c r="AI102" i="25"/>
  <c r="AI103" i="25"/>
  <c r="AI104" i="25"/>
  <c r="AI105" i="25"/>
  <c r="AI106" i="25"/>
  <c r="AI107" i="25"/>
  <c r="AI108" i="25"/>
  <c r="AK88" i="24"/>
  <c r="AL88" i="24"/>
  <c r="AM88" i="24"/>
  <c r="AN88" i="24"/>
  <c r="AO88" i="24"/>
  <c r="AP88" i="24"/>
  <c r="AQ88" i="24"/>
  <c r="AR88" i="24"/>
  <c r="AS88" i="24"/>
  <c r="AT88" i="24"/>
  <c r="AU88" i="24"/>
  <c r="AV88" i="24"/>
  <c r="AW88" i="24"/>
  <c r="AX88" i="24"/>
  <c r="AY88" i="24"/>
  <c r="AZ88" i="24"/>
  <c r="BA88" i="24"/>
  <c r="BB88" i="24"/>
  <c r="BC88" i="24"/>
  <c r="BD88" i="24"/>
  <c r="BE88" i="24"/>
  <c r="BF88" i="24"/>
  <c r="BG88" i="24"/>
  <c r="BH88" i="24"/>
  <c r="BI88" i="24"/>
  <c r="AK89" i="24"/>
  <c r="AL89" i="24"/>
  <c r="AM89" i="24"/>
  <c r="AN89" i="24"/>
  <c r="AO89" i="24"/>
  <c r="AP89" i="24"/>
  <c r="AQ89" i="24"/>
  <c r="AR89" i="24"/>
  <c r="AS89" i="24"/>
  <c r="AT89" i="24"/>
  <c r="AU89" i="24"/>
  <c r="AV89" i="24"/>
  <c r="AW89" i="24"/>
  <c r="AX89" i="24"/>
  <c r="AY89" i="24"/>
  <c r="AZ89" i="24"/>
  <c r="BA89" i="24"/>
  <c r="BB89" i="24"/>
  <c r="BC89" i="24"/>
  <c r="BD89" i="24"/>
  <c r="BE89" i="24"/>
  <c r="BF89" i="24"/>
  <c r="BG89" i="24"/>
  <c r="BH89" i="24"/>
  <c r="BI89" i="24"/>
  <c r="AK90" i="24"/>
  <c r="AL90" i="24"/>
  <c r="AM90" i="24"/>
  <c r="AN90" i="24"/>
  <c r="AO90" i="24"/>
  <c r="AP90" i="24"/>
  <c r="AQ90" i="24"/>
  <c r="AR90" i="24"/>
  <c r="AS90" i="24"/>
  <c r="AT90" i="24"/>
  <c r="AU90" i="24"/>
  <c r="AV90" i="24"/>
  <c r="AW90" i="24"/>
  <c r="AX90" i="24"/>
  <c r="AY90" i="24"/>
  <c r="AZ90" i="24"/>
  <c r="BA90" i="24"/>
  <c r="BB90" i="24"/>
  <c r="BC90" i="24"/>
  <c r="BD90" i="24"/>
  <c r="BE90" i="24"/>
  <c r="BF90" i="24"/>
  <c r="BG90" i="24"/>
  <c r="BH90" i="24"/>
  <c r="BI90" i="24"/>
  <c r="AK91" i="24"/>
  <c r="AL91" i="24"/>
  <c r="AM91" i="24"/>
  <c r="AN91" i="24"/>
  <c r="AO91" i="24"/>
  <c r="AP91" i="24"/>
  <c r="AQ91" i="24"/>
  <c r="AR91" i="24"/>
  <c r="AS91" i="24"/>
  <c r="AT91" i="24"/>
  <c r="AU91" i="24"/>
  <c r="AV91" i="24"/>
  <c r="AW91" i="24"/>
  <c r="AX91" i="24"/>
  <c r="AY91" i="24"/>
  <c r="AZ91" i="24"/>
  <c r="BA91" i="24"/>
  <c r="BB91" i="24"/>
  <c r="BC91" i="24"/>
  <c r="BD91" i="24"/>
  <c r="BE91" i="24"/>
  <c r="BF91" i="24"/>
  <c r="BG91" i="24"/>
  <c r="BH91" i="24"/>
  <c r="BI91" i="24"/>
  <c r="AK92" i="24"/>
  <c r="AL92" i="24"/>
  <c r="AM92" i="24"/>
  <c r="AN92" i="24"/>
  <c r="AO92" i="24"/>
  <c r="AP92" i="24"/>
  <c r="AQ92" i="24"/>
  <c r="AR92" i="24"/>
  <c r="AS92" i="24"/>
  <c r="AT92" i="24"/>
  <c r="AU92" i="24"/>
  <c r="AV92" i="24"/>
  <c r="AW92" i="24"/>
  <c r="AX92" i="24"/>
  <c r="AY92" i="24"/>
  <c r="AZ92" i="24"/>
  <c r="BA92" i="24"/>
  <c r="BB92" i="24"/>
  <c r="BC92" i="24"/>
  <c r="BD92" i="24"/>
  <c r="BE92" i="24"/>
  <c r="BF92" i="24"/>
  <c r="BG92" i="24"/>
  <c r="BH92" i="24"/>
  <c r="BI92" i="24"/>
  <c r="AK93" i="24"/>
  <c r="AL93" i="24"/>
  <c r="AM93" i="24"/>
  <c r="AN93" i="24"/>
  <c r="AO93" i="24"/>
  <c r="AP93" i="24"/>
  <c r="AQ93" i="24"/>
  <c r="AR93" i="24"/>
  <c r="AS93" i="24"/>
  <c r="AT93" i="24"/>
  <c r="AU93" i="24"/>
  <c r="AV93" i="24"/>
  <c r="AW93" i="24"/>
  <c r="AX93" i="24"/>
  <c r="AY93" i="24"/>
  <c r="AZ93" i="24"/>
  <c r="BA93" i="24"/>
  <c r="BB93" i="24"/>
  <c r="BC93" i="24"/>
  <c r="BD93" i="24"/>
  <c r="BE93" i="24"/>
  <c r="BF93" i="24"/>
  <c r="BG93" i="24"/>
  <c r="BH93" i="24"/>
  <c r="BI93" i="24"/>
  <c r="AK94" i="24"/>
  <c r="AL94" i="24"/>
  <c r="AM94" i="24"/>
  <c r="AN94" i="24"/>
  <c r="AO94" i="24"/>
  <c r="AP94" i="24"/>
  <c r="AQ94" i="24"/>
  <c r="AR94" i="24"/>
  <c r="AS94" i="24"/>
  <c r="AT94" i="24"/>
  <c r="AU94" i="24"/>
  <c r="AV94" i="24"/>
  <c r="AW94" i="24"/>
  <c r="AX94" i="24"/>
  <c r="AY94" i="24"/>
  <c r="AZ94" i="24"/>
  <c r="BA94" i="24"/>
  <c r="BB94" i="24"/>
  <c r="BC94" i="24"/>
  <c r="BD94" i="24"/>
  <c r="BE94" i="24"/>
  <c r="BF94" i="24"/>
  <c r="BG94" i="24"/>
  <c r="BH94" i="24"/>
  <c r="BI94" i="24"/>
  <c r="AK95" i="24"/>
  <c r="AL95" i="24"/>
  <c r="AM95" i="24"/>
  <c r="AN95" i="24"/>
  <c r="AO95" i="24"/>
  <c r="AP95" i="24"/>
  <c r="AQ95" i="24"/>
  <c r="AR95" i="24"/>
  <c r="AS95" i="24"/>
  <c r="AT95" i="24"/>
  <c r="AU95" i="24"/>
  <c r="AV95" i="24"/>
  <c r="AW95" i="24"/>
  <c r="AX95" i="24"/>
  <c r="AY95" i="24"/>
  <c r="AZ95" i="24"/>
  <c r="BA95" i="24"/>
  <c r="BB95" i="24"/>
  <c r="BC95" i="24"/>
  <c r="BD95" i="24"/>
  <c r="BE95" i="24"/>
  <c r="BF95" i="24"/>
  <c r="BG95" i="24"/>
  <c r="BH95" i="24"/>
  <c r="BI95" i="24"/>
  <c r="AK96" i="24"/>
  <c r="AL96" i="24"/>
  <c r="AM96" i="24"/>
  <c r="AN96" i="24"/>
  <c r="AO96" i="24"/>
  <c r="AP96" i="24"/>
  <c r="AQ96" i="24"/>
  <c r="AR96" i="24"/>
  <c r="AS96" i="24"/>
  <c r="AT96" i="24"/>
  <c r="AU96" i="24"/>
  <c r="AV96" i="24"/>
  <c r="AW96" i="24"/>
  <c r="AX96" i="24"/>
  <c r="AY96" i="24"/>
  <c r="AZ96" i="24"/>
  <c r="BA96" i="24"/>
  <c r="BB96" i="24"/>
  <c r="BC96" i="24"/>
  <c r="BD96" i="24"/>
  <c r="BE96" i="24"/>
  <c r="BF96" i="24"/>
  <c r="BG96" i="24"/>
  <c r="BH96" i="24"/>
  <c r="BI96" i="24"/>
  <c r="AK97" i="24"/>
  <c r="AL97" i="24"/>
  <c r="AM97" i="24"/>
  <c r="AN97" i="24"/>
  <c r="AO97" i="24"/>
  <c r="AP97" i="24"/>
  <c r="AQ97" i="24"/>
  <c r="AR97" i="24"/>
  <c r="AS97" i="24"/>
  <c r="AT97" i="24"/>
  <c r="AU97" i="24"/>
  <c r="AV97" i="24"/>
  <c r="AW97" i="24"/>
  <c r="AX97" i="24"/>
  <c r="AY97" i="24"/>
  <c r="AZ97" i="24"/>
  <c r="BA97" i="24"/>
  <c r="BB97" i="24"/>
  <c r="BC97" i="24"/>
  <c r="BD97" i="24"/>
  <c r="BE97" i="24"/>
  <c r="BF97" i="24"/>
  <c r="BG97" i="24"/>
  <c r="BH97" i="24"/>
  <c r="BI97" i="24"/>
  <c r="AK98" i="24"/>
  <c r="AL98" i="24"/>
  <c r="AM98" i="24"/>
  <c r="AN98" i="24"/>
  <c r="AO98" i="24"/>
  <c r="AP98" i="24"/>
  <c r="AQ98" i="24"/>
  <c r="AR98" i="24"/>
  <c r="AS98" i="24"/>
  <c r="AT98" i="24"/>
  <c r="AU98" i="24"/>
  <c r="AV98" i="24"/>
  <c r="AW98" i="24"/>
  <c r="AX98" i="24"/>
  <c r="AY98" i="24"/>
  <c r="AZ98" i="24"/>
  <c r="BA98" i="24"/>
  <c r="BB98" i="24"/>
  <c r="BC98" i="24"/>
  <c r="BD98" i="24"/>
  <c r="BE98" i="24"/>
  <c r="BF98" i="24"/>
  <c r="BG98" i="24"/>
  <c r="BH98" i="24"/>
  <c r="BI98" i="24"/>
  <c r="AK99" i="24"/>
  <c r="AL99" i="24"/>
  <c r="AM99" i="24"/>
  <c r="AN99" i="24"/>
  <c r="AO99" i="24"/>
  <c r="AP99" i="24"/>
  <c r="AQ99" i="24"/>
  <c r="AR99" i="24"/>
  <c r="AS99" i="24"/>
  <c r="AT99" i="24"/>
  <c r="AU99" i="24"/>
  <c r="AV99" i="24"/>
  <c r="AW99" i="24"/>
  <c r="AX99" i="24"/>
  <c r="AY99" i="24"/>
  <c r="AZ99" i="24"/>
  <c r="BA99" i="24"/>
  <c r="BB99" i="24"/>
  <c r="BC99" i="24"/>
  <c r="BD99" i="24"/>
  <c r="BE99" i="24"/>
  <c r="BF99" i="24"/>
  <c r="BG99" i="24"/>
  <c r="BH99" i="24"/>
  <c r="BI99" i="24"/>
  <c r="AK100" i="24"/>
  <c r="AL100" i="24"/>
  <c r="AM100" i="24"/>
  <c r="AN100" i="24"/>
  <c r="AO100" i="24"/>
  <c r="AP100" i="24"/>
  <c r="AQ100" i="24"/>
  <c r="AR100" i="24"/>
  <c r="AS100" i="24"/>
  <c r="AT100" i="24"/>
  <c r="AU100" i="24"/>
  <c r="AV100" i="24"/>
  <c r="AW100" i="24"/>
  <c r="AX100" i="24"/>
  <c r="AY100" i="24"/>
  <c r="AZ100" i="24"/>
  <c r="BA100" i="24"/>
  <c r="BB100" i="24"/>
  <c r="BC100" i="24"/>
  <c r="BD100" i="24"/>
  <c r="BE100" i="24"/>
  <c r="BF100" i="24"/>
  <c r="BG100" i="24"/>
  <c r="BH100" i="24"/>
  <c r="BI100" i="24"/>
  <c r="AK101" i="24"/>
  <c r="AL101" i="24"/>
  <c r="AM101" i="24"/>
  <c r="AN101" i="24"/>
  <c r="AO101" i="24"/>
  <c r="AP101" i="24"/>
  <c r="AQ101" i="24"/>
  <c r="AR101" i="24"/>
  <c r="AS101" i="24"/>
  <c r="AT101" i="24"/>
  <c r="AU101" i="24"/>
  <c r="AV101" i="24"/>
  <c r="AW101" i="24"/>
  <c r="AX101" i="24"/>
  <c r="AY101" i="24"/>
  <c r="AZ101" i="24"/>
  <c r="BA101" i="24"/>
  <c r="BB101" i="24"/>
  <c r="BC101" i="24"/>
  <c r="BD101" i="24"/>
  <c r="BE101" i="24"/>
  <c r="BF101" i="24"/>
  <c r="BG101" i="24"/>
  <c r="BH101" i="24"/>
  <c r="BI101" i="24"/>
  <c r="AK102" i="24"/>
  <c r="AL102" i="24"/>
  <c r="AM102" i="24"/>
  <c r="AN102" i="24"/>
  <c r="AO102" i="24"/>
  <c r="AP102" i="24"/>
  <c r="AQ102" i="24"/>
  <c r="AR102" i="24"/>
  <c r="AS102" i="24"/>
  <c r="AT102" i="24"/>
  <c r="AU102" i="24"/>
  <c r="AV102" i="24"/>
  <c r="AW102" i="24"/>
  <c r="AX102" i="24"/>
  <c r="AY102" i="24"/>
  <c r="AZ102" i="24"/>
  <c r="BA102" i="24"/>
  <c r="BB102" i="24"/>
  <c r="BC102" i="24"/>
  <c r="BD102" i="24"/>
  <c r="BE102" i="24"/>
  <c r="BF102" i="24"/>
  <c r="BG102" i="24"/>
  <c r="BH102" i="24"/>
  <c r="BI102" i="24"/>
  <c r="AK103" i="24"/>
  <c r="AL103" i="24"/>
  <c r="AM103" i="24"/>
  <c r="AN103" i="24"/>
  <c r="AO103" i="24"/>
  <c r="AP103" i="24"/>
  <c r="AQ103" i="24"/>
  <c r="AR103" i="24"/>
  <c r="AS103" i="24"/>
  <c r="AT103" i="24"/>
  <c r="AU103" i="24"/>
  <c r="AV103" i="24"/>
  <c r="AW103" i="24"/>
  <c r="AX103" i="24"/>
  <c r="AY103" i="24"/>
  <c r="AZ103" i="24"/>
  <c r="BA103" i="24"/>
  <c r="BB103" i="24"/>
  <c r="BC103" i="24"/>
  <c r="BD103" i="24"/>
  <c r="BE103" i="24"/>
  <c r="BF103" i="24"/>
  <c r="BG103" i="24"/>
  <c r="BH103" i="24"/>
  <c r="BI103" i="24"/>
  <c r="AK104" i="24"/>
  <c r="AL104" i="24"/>
  <c r="AM104" i="24"/>
  <c r="AN104" i="24"/>
  <c r="AO104" i="24"/>
  <c r="AP104" i="24"/>
  <c r="AQ104" i="24"/>
  <c r="AR104" i="24"/>
  <c r="AS104" i="24"/>
  <c r="AT104" i="24"/>
  <c r="AU104" i="24"/>
  <c r="AV104" i="24"/>
  <c r="AW104" i="24"/>
  <c r="AX104" i="24"/>
  <c r="AY104" i="24"/>
  <c r="AZ104" i="24"/>
  <c r="BA104" i="24"/>
  <c r="BB104" i="24"/>
  <c r="BC104" i="24"/>
  <c r="BD104" i="24"/>
  <c r="BE104" i="24"/>
  <c r="BF104" i="24"/>
  <c r="BG104" i="24"/>
  <c r="BH104" i="24"/>
  <c r="BI104" i="24"/>
  <c r="AK105" i="24"/>
  <c r="AL105" i="24"/>
  <c r="AM105" i="24"/>
  <c r="AN105" i="24"/>
  <c r="AO105" i="24"/>
  <c r="AP105" i="24"/>
  <c r="AQ105" i="24"/>
  <c r="AR105" i="24"/>
  <c r="AS105" i="24"/>
  <c r="AT105" i="24"/>
  <c r="AU105" i="24"/>
  <c r="AV105" i="24"/>
  <c r="AW105" i="24"/>
  <c r="AX105" i="24"/>
  <c r="AY105" i="24"/>
  <c r="AZ105" i="24"/>
  <c r="BA105" i="24"/>
  <c r="BB105" i="24"/>
  <c r="BC105" i="24"/>
  <c r="BD105" i="24"/>
  <c r="BE105" i="24"/>
  <c r="BF105" i="24"/>
  <c r="BG105" i="24"/>
  <c r="BH105" i="24"/>
  <c r="BI105" i="24"/>
  <c r="AK106" i="24"/>
  <c r="AL106" i="24"/>
  <c r="AM106" i="24"/>
  <c r="AN106" i="24"/>
  <c r="AO106" i="24"/>
  <c r="AP106" i="24"/>
  <c r="AQ106" i="24"/>
  <c r="AR106" i="24"/>
  <c r="AS106" i="24"/>
  <c r="AT106" i="24"/>
  <c r="AU106" i="24"/>
  <c r="AV106" i="24"/>
  <c r="AW106" i="24"/>
  <c r="AX106" i="24"/>
  <c r="AY106" i="24"/>
  <c r="AZ106" i="24"/>
  <c r="BA106" i="24"/>
  <c r="BB106" i="24"/>
  <c r="BC106" i="24"/>
  <c r="BD106" i="24"/>
  <c r="BE106" i="24"/>
  <c r="BF106" i="24"/>
  <c r="BG106" i="24"/>
  <c r="BH106" i="24"/>
  <c r="BI106" i="24"/>
  <c r="AK107" i="24"/>
  <c r="AL107" i="24"/>
  <c r="AM107" i="24"/>
  <c r="AN107" i="24"/>
  <c r="AO107" i="24"/>
  <c r="AP107" i="24"/>
  <c r="AQ107" i="24"/>
  <c r="AR107" i="24"/>
  <c r="AS107" i="24"/>
  <c r="AT107" i="24"/>
  <c r="AU107" i="24"/>
  <c r="AV107" i="24"/>
  <c r="AW107" i="24"/>
  <c r="AX107" i="24"/>
  <c r="AY107" i="24"/>
  <c r="AZ107" i="24"/>
  <c r="BA107" i="24"/>
  <c r="BB107" i="24"/>
  <c r="BC107" i="24"/>
  <c r="BD107" i="24"/>
  <c r="BE107" i="24"/>
  <c r="BF107" i="24"/>
  <c r="BG107" i="24"/>
  <c r="BH107" i="24"/>
  <c r="BI107" i="24"/>
  <c r="AK108" i="24"/>
  <c r="AL108" i="24"/>
  <c r="AM108" i="24"/>
  <c r="AN108" i="24"/>
  <c r="AO108" i="24"/>
  <c r="AP108" i="24"/>
  <c r="AQ108" i="24"/>
  <c r="AR108" i="24"/>
  <c r="AS108" i="24"/>
  <c r="AT108" i="24"/>
  <c r="AU108" i="24"/>
  <c r="AV108" i="24"/>
  <c r="AW108" i="24"/>
  <c r="AX108" i="24"/>
  <c r="AY108" i="24"/>
  <c r="AZ108" i="24"/>
  <c r="BA108" i="24"/>
  <c r="BB108" i="24"/>
  <c r="BC108" i="24"/>
  <c r="BD108" i="24"/>
  <c r="BE108" i="24"/>
  <c r="BF108" i="24"/>
  <c r="BG108" i="24"/>
  <c r="BH108" i="24"/>
  <c r="BI108" i="24"/>
  <c r="AI88" i="24"/>
  <c r="AI89" i="24"/>
  <c r="AI90" i="24"/>
  <c r="AI91" i="24"/>
  <c r="AI92" i="24"/>
  <c r="AI93" i="24"/>
  <c r="AI94" i="24"/>
  <c r="AI95" i="24"/>
  <c r="AI96" i="24"/>
  <c r="AI97" i="24"/>
  <c r="AI98" i="24"/>
  <c r="AI99" i="24"/>
  <c r="AI100" i="24"/>
  <c r="AI101" i="24"/>
  <c r="AI102" i="24"/>
  <c r="AI103" i="24"/>
  <c r="AI104" i="24"/>
  <c r="AI105" i="24"/>
  <c r="AI106" i="24"/>
  <c r="AI107" i="24"/>
  <c r="AI108" i="24"/>
  <c r="AK70" i="25"/>
  <c r="AL70" i="25"/>
  <c r="AM70" i="25"/>
  <c r="AN70" i="25"/>
  <c r="AO70" i="25"/>
  <c r="AP70" i="25"/>
  <c r="AQ70" i="25"/>
  <c r="AR70" i="25"/>
  <c r="AS70" i="25"/>
  <c r="AT70" i="25"/>
  <c r="AU70" i="25"/>
  <c r="AV70" i="25"/>
  <c r="AW70" i="25"/>
  <c r="AX70" i="25"/>
  <c r="AY70" i="25"/>
  <c r="AZ70" i="25"/>
  <c r="BA70" i="25"/>
  <c r="BB70" i="25"/>
  <c r="BC70" i="25"/>
  <c r="BD70" i="25"/>
  <c r="BE70" i="25"/>
  <c r="BF70" i="25"/>
  <c r="BG70" i="25"/>
  <c r="BH70" i="25"/>
  <c r="BI70" i="25"/>
  <c r="AK71" i="25"/>
  <c r="AL71" i="25"/>
  <c r="AM71" i="25"/>
  <c r="AN71" i="25"/>
  <c r="AO71" i="25"/>
  <c r="AP71" i="25"/>
  <c r="AQ71" i="25"/>
  <c r="AR71" i="25"/>
  <c r="AS71" i="25"/>
  <c r="AT71" i="25"/>
  <c r="AU71" i="25"/>
  <c r="AV71" i="25"/>
  <c r="AW71" i="25"/>
  <c r="AX71" i="25"/>
  <c r="AY71" i="25"/>
  <c r="AZ71" i="25"/>
  <c r="BA71" i="25"/>
  <c r="BB71" i="25"/>
  <c r="BC71" i="25"/>
  <c r="BD71" i="25"/>
  <c r="BE71" i="25"/>
  <c r="BF71" i="25"/>
  <c r="BG71" i="25"/>
  <c r="BH71" i="25"/>
  <c r="BI71" i="25"/>
  <c r="AK72" i="25"/>
  <c r="AL72" i="25"/>
  <c r="AM72" i="25"/>
  <c r="AN72" i="25"/>
  <c r="AO72" i="25"/>
  <c r="AP72" i="25"/>
  <c r="AQ72" i="25"/>
  <c r="AR72" i="25"/>
  <c r="AS72" i="25"/>
  <c r="AT72" i="25"/>
  <c r="AU72" i="25"/>
  <c r="AV72" i="25"/>
  <c r="AW72" i="25"/>
  <c r="AX72" i="25"/>
  <c r="AY72" i="25"/>
  <c r="AZ72" i="25"/>
  <c r="BA72" i="25"/>
  <c r="BB72" i="25"/>
  <c r="BC72" i="25"/>
  <c r="BD72" i="25"/>
  <c r="BE72" i="25"/>
  <c r="BF72" i="25"/>
  <c r="BG72" i="25"/>
  <c r="BH72" i="25"/>
  <c r="BI72" i="25"/>
  <c r="AK73" i="25"/>
  <c r="AL73" i="25"/>
  <c r="AM73" i="25"/>
  <c r="AN73" i="25"/>
  <c r="AO73" i="25"/>
  <c r="AP73" i="25"/>
  <c r="AQ73" i="25"/>
  <c r="AR73" i="25"/>
  <c r="AS73" i="25"/>
  <c r="AT73" i="25"/>
  <c r="AU73" i="25"/>
  <c r="AV73" i="25"/>
  <c r="AW73" i="25"/>
  <c r="AX73" i="25"/>
  <c r="AY73" i="25"/>
  <c r="AZ73" i="25"/>
  <c r="BA73" i="25"/>
  <c r="BB73" i="25"/>
  <c r="BC73" i="25"/>
  <c r="BD73" i="25"/>
  <c r="BE73" i="25"/>
  <c r="BF73" i="25"/>
  <c r="BG73" i="25"/>
  <c r="BH73" i="25"/>
  <c r="BI73" i="25"/>
  <c r="AK74" i="25"/>
  <c r="AL74" i="25"/>
  <c r="AM74" i="25"/>
  <c r="AN74" i="25"/>
  <c r="AO74" i="25"/>
  <c r="AP74" i="25"/>
  <c r="AQ74" i="25"/>
  <c r="AR74" i="25"/>
  <c r="AS74" i="25"/>
  <c r="AT74" i="25"/>
  <c r="AU74" i="25"/>
  <c r="AV74" i="25"/>
  <c r="AW74" i="25"/>
  <c r="AX74" i="25"/>
  <c r="AY74" i="25"/>
  <c r="AZ74" i="25"/>
  <c r="BA74" i="25"/>
  <c r="BB74" i="25"/>
  <c r="BC74" i="25"/>
  <c r="BD74" i="25"/>
  <c r="BE74" i="25"/>
  <c r="BF74" i="25"/>
  <c r="BG74" i="25"/>
  <c r="BH74" i="25"/>
  <c r="BI74" i="25"/>
  <c r="AK75" i="25"/>
  <c r="AL75" i="25"/>
  <c r="AM75" i="25"/>
  <c r="AN75" i="25"/>
  <c r="AO75" i="25"/>
  <c r="AP75" i="25"/>
  <c r="AQ75" i="25"/>
  <c r="AR75" i="25"/>
  <c r="AS75" i="25"/>
  <c r="AT75" i="25"/>
  <c r="AU75" i="25"/>
  <c r="AV75" i="25"/>
  <c r="AW75" i="25"/>
  <c r="AX75" i="25"/>
  <c r="AY75" i="25"/>
  <c r="AZ75" i="25"/>
  <c r="BA75" i="25"/>
  <c r="BB75" i="25"/>
  <c r="BC75" i="25"/>
  <c r="BD75" i="25"/>
  <c r="BE75" i="25"/>
  <c r="BF75" i="25"/>
  <c r="BG75" i="25"/>
  <c r="BH75" i="25"/>
  <c r="BI75" i="25"/>
  <c r="AK76" i="25"/>
  <c r="AL76" i="25"/>
  <c r="AM76" i="25"/>
  <c r="AN76" i="25"/>
  <c r="AO76" i="25"/>
  <c r="AP76" i="25"/>
  <c r="AQ76" i="25"/>
  <c r="AR76" i="25"/>
  <c r="AS76" i="25"/>
  <c r="AT76" i="25"/>
  <c r="AU76" i="25"/>
  <c r="AV76" i="25"/>
  <c r="AW76" i="25"/>
  <c r="AX76" i="25"/>
  <c r="AY76" i="25"/>
  <c r="AZ76" i="25"/>
  <c r="BA76" i="25"/>
  <c r="BB76" i="25"/>
  <c r="BC76" i="25"/>
  <c r="BD76" i="25"/>
  <c r="BE76" i="25"/>
  <c r="BF76" i="25"/>
  <c r="BG76" i="25"/>
  <c r="BH76" i="25"/>
  <c r="BI76" i="25"/>
  <c r="AK77" i="25"/>
  <c r="AL77" i="25"/>
  <c r="AM77" i="25"/>
  <c r="AN77" i="25"/>
  <c r="AO77" i="25"/>
  <c r="AP77" i="25"/>
  <c r="AQ77" i="25"/>
  <c r="AR77" i="25"/>
  <c r="AS77" i="25"/>
  <c r="AT77" i="25"/>
  <c r="AU77" i="25"/>
  <c r="AV77" i="25"/>
  <c r="AW77" i="25"/>
  <c r="AX77" i="25"/>
  <c r="AY77" i="25"/>
  <c r="AZ77" i="25"/>
  <c r="BA77" i="25"/>
  <c r="BB77" i="25"/>
  <c r="BC77" i="25"/>
  <c r="BD77" i="25"/>
  <c r="BE77" i="25"/>
  <c r="BF77" i="25"/>
  <c r="BG77" i="25"/>
  <c r="BH77" i="25"/>
  <c r="BI77" i="25"/>
  <c r="AK78" i="25"/>
  <c r="AL78" i="25"/>
  <c r="AM78" i="25"/>
  <c r="AN78" i="25"/>
  <c r="AO78" i="25"/>
  <c r="AP78" i="25"/>
  <c r="AQ78" i="25"/>
  <c r="AR78" i="25"/>
  <c r="AS78" i="25"/>
  <c r="AT78" i="25"/>
  <c r="AU78" i="25"/>
  <c r="AV78" i="25"/>
  <c r="AW78" i="25"/>
  <c r="AX78" i="25"/>
  <c r="AY78" i="25"/>
  <c r="AZ78" i="25"/>
  <c r="BA78" i="25"/>
  <c r="BB78" i="25"/>
  <c r="BC78" i="25"/>
  <c r="BD78" i="25"/>
  <c r="BE78" i="25"/>
  <c r="BF78" i="25"/>
  <c r="BG78" i="25"/>
  <c r="BH78" i="25"/>
  <c r="BI78" i="25"/>
  <c r="AK79" i="25"/>
  <c r="AL79" i="25"/>
  <c r="AM79" i="25"/>
  <c r="AN79" i="25"/>
  <c r="AO79" i="25"/>
  <c r="AP79" i="25"/>
  <c r="AQ79" i="25"/>
  <c r="AR79" i="25"/>
  <c r="AS79" i="25"/>
  <c r="AT79" i="25"/>
  <c r="AU79" i="25"/>
  <c r="AV79" i="25"/>
  <c r="AW79" i="25"/>
  <c r="AX79" i="25"/>
  <c r="AY79" i="25"/>
  <c r="AZ79" i="25"/>
  <c r="BA79" i="25"/>
  <c r="BB79" i="25"/>
  <c r="BC79" i="25"/>
  <c r="BD79" i="25"/>
  <c r="BE79" i="25"/>
  <c r="BF79" i="25"/>
  <c r="BG79" i="25"/>
  <c r="BH79" i="25"/>
  <c r="BI79" i="25"/>
  <c r="AK80" i="25"/>
  <c r="AL80" i="25"/>
  <c r="AM80" i="25"/>
  <c r="AN80" i="25"/>
  <c r="AO80" i="25"/>
  <c r="AP80" i="25"/>
  <c r="AQ80" i="25"/>
  <c r="AR80" i="25"/>
  <c r="AS80" i="25"/>
  <c r="AT80" i="25"/>
  <c r="AU80" i="25"/>
  <c r="AV80" i="25"/>
  <c r="AW80" i="25"/>
  <c r="AX80" i="25"/>
  <c r="AY80" i="25"/>
  <c r="AZ80" i="25"/>
  <c r="BA80" i="25"/>
  <c r="BB80" i="25"/>
  <c r="BC80" i="25"/>
  <c r="BD80" i="25"/>
  <c r="BE80" i="25"/>
  <c r="BF80" i="25"/>
  <c r="BG80" i="25"/>
  <c r="BH80" i="25"/>
  <c r="BI80" i="25"/>
  <c r="AK81" i="25"/>
  <c r="AL81" i="25"/>
  <c r="AM81" i="25"/>
  <c r="AN81" i="25"/>
  <c r="AO81" i="25"/>
  <c r="AP81" i="25"/>
  <c r="AQ81" i="25"/>
  <c r="AR81" i="25"/>
  <c r="AS81" i="25"/>
  <c r="AT81" i="25"/>
  <c r="AU81" i="25"/>
  <c r="AV81" i="25"/>
  <c r="AW81" i="25"/>
  <c r="AX81" i="25"/>
  <c r="AY81" i="25"/>
  <c r="AZ81" i="25"/>
  <c r="BA81" i="25"/>
  <c r="BB81" i="25"/>
  <c r="BC81" i="25"/>
  <c r="BD81" i="25"/>
  <c r="BE81" i="25"/>
  <c r="BF81" i="25"/>
  <c r="BG81" i="25"/>
  <c r="BH81" i="25"/>
  <c r="BI81" i="25"/>
  <c r="AK82" i="25"/>
  <c r="AL82" i="25"/>
  <c r="AM82" i="25"/>
  <c r="AN82" i="25"/>
  <c r="AO82" i="25"/>
  <c r="AP82" i="25"/>
  <c r="AQ82" i="25"/>
  <c r="AR82" i="25"/>
  <c r="AS82" i="25"/>
  <c r="AT82" i="25"/>
  <c r="AU82" i="25"/>
  <c r="AV82" i="25"/>
  <c r="AW82" i="25"/>
  <c r="AX82" i="25"/>
  <c r="AY82" i="25"/>
  <c r="AZ82" i="25"/>
  <c r="BA82" i="25"/>
  <c r="BB82" i="25"/>
  <c r="BC82" i="25"/>
  <c r="BD82" i="25"/>
  <c r="BE82" i="25"/>
  <c r="BF82" i="25"/>
  <c r="BG82" i="25"/>
  <c r="BH82" i="25"/>
  <c r="BI82" i="25"/>
  <c r="AK83" i="25"/>
  <c r="AL83" i="25"/>
  <c r="AM83" i="25"/>
  <c r="AN83" i="25"/>
  <c r="AO83" i="25"/>
  <c r="AP83" i="25"/>
  <c r="AQ83" i="25"/>
  <c r="AR83" i="25"/>
  <c r="AS83" i="25"/>
  <c r="AT83" i="25"/>
  <c r="AU83" i="25"/>
  <c r="AV83" i="25"/>
  <c r="AW83" i="25"/>
  <c r="AX83" i="25"/>
  <c r="AY83" i="25"/>
  <c r="AZ83" i="25"/>
  <c r="BA83" i="25"/>
  <c r="BB83" i="25"/>
  <c r="BC83" i="25"/>
  <c r="BD83" i="25"/>
  <c r="BE83" i="25"/>
  <c r="BF83" i="25"/>
  <c r="BG83" i="25"/>
  <c r="BH83" i="25"/>
  <c r="BI83" i="25"/>
  <c r="AK84" i="25"/>
  <c r="AL84" i="25"/>
  <c r="AM84" i="25"/>
  <c r="AN84" i="25"/>
  <c r="AO84" i="25"/>
  <c r="AP84" i="25"/>
  <c r="AQ84" i="25"/>
  <c r="AR84" i="25"/>
  <c r="AS84" i="25"/>
  <c r="AT84" i="25"/>
  <c r="AU84" i="25"/>
  <c r="AV84" i="25"/>
  <c r="AW84" i="25"/>
  <c r="AX84" i="25"/>
  <c r="AY84" i="25"/>
  <c r="AZ84" i="25"/>
  <c r="BA84" i="25"/>
  <c r="BB84" i="25"/>
  <c r="BC84" i="25"/>
  <c r="BD84" i="25"/>
  <c r="BE84" i="25"/>
  <c r="BF84" i="25"/>
  <c r="BG84" i="25"/>
  <c r="BH84" i="25"/>
  <c r="BI84" i="25"/>
  <c r="AK85" i="25"/>
  <c r="AL85" i="25"/>
  <c r="AM85" i="25"/>
  <c r="AN85" i="25"/>
  <c r="AO85" i="25"/>
  <c r="AP85" i="25"/>
  <c r="AQ85" i="25"/>
  <c r="AR85" i="25"/>
  <c r="AS85" i="25"/>
  <c r="AT85" i="25"/>
  <c r="AU85" i="25"/>
  <c r="AV85" i="25"/>
  <c r="AW85" i="25"/>
  <c r="AX85" i="25"/>
  <c r="AY85" i="25"/>
  <c r="AZ85" i="25"/>
  <c r="BA85" i="25"/>
  <c r="BB85" i="25"/>
  <c r="BC85" i="25"/>
  <c r="BD85" i="25"/>
  <c r="BE85" i="25"/>
  <c r="BF85" i="25"/>
  <c r="BG85" i="25"/>
  <c r="BH85" i="25"/>
  <c r="BI85" i="25"/>
  <c r="AK86" i="25"/>
  <c r="AL86" i="25"/>
  <c r="AM86" i="25"/>
  <c r="AN86" i="25"/>
  <c r="AO86" i="25"/>
  <c r="AP86" i="25"/>
  <c r="AQ86" i="25"/>
  <c r="AR86" i="25"/>
  <c r="AS86" i="25"/>
  <c r="AT86" i="25"/>
  <c r="AU86" i="25"/>
  <c r="AV86" i="25"/>
  <c r="AW86" i="25"/>
  <c r="AX86" i="25"/>
  <c r="AY86" i="25"/>
  <c r="AZ86" i="25"/>
  <c r="BA86" i="25"/>
  <c r="BB86" i="25"/>
  <c r="BC86" i="25"/>
  <c r="BD86" i="25"/>
  <c r="BE86" i="25"/>
  <c r="BF86" i="25"/>
  <c r="BG86" i="25"/>
  <c r="BH86" i="25"/>
  <c r="BI86" i="25"/>
  <c r="AK87" i="25"/>
  <c r="AL87" i="25"/>
  <c r="AM87" i="25"/>
  <c r="AN87" i="25"/>
  <c r="AO87" i="25"/>
  <c r="AP87" i="25"/>
  <c r="AQ87" i="25"/>
  <c r="AR87" i="25"/>
  <c r="AS87" i="25"/>
  <c r="AT87" i="25"/>
  <c r="AU87" i="25"/>
  <c r="AV87" i="25"/>
  <c r="AW87" i="25"/>
  <c r="AX87" i="25"/>
  <c r="AY87" i="25"/>
  <c r="AZ87" i="25"/>
  <c r="BA87" i="25"/>
  <c r="BB87" i="25"/>
  <c r="BC87" i="25"/>
  <c r="BD87" i="25"/>
  <c r="BE87" i="25"/>
  <c r="BF87" i="25"/>
  <c r="BG87" i="25"/>
  <c r="BH87" i="25"/>
  <c r="BI87" i="25"/>
  <c r="AI70" i="25"/>
  <c r="AI71" i="25"/>
  <c r="AI72" i="25"/>
  <c r="AI73" i="25"/>
  <c r="AI74" i="25"/>
  <c r="AI75" i="25"/>
  <c r="AI76" i="25"/>
  <c r="AI77" i="25"/>
  <c r="AA80" i="23" s="1"/>
  <c r="AI78" i="25"/>
  <c r="AI79" i="25"/>
  <c r="AI80" i="25"/>
  <c r="AI81" i="25"/>
  <c r="AI82" i="25"/>
  <c r="AI83" i="25"/>
  <c r="AI84" i="25"/>
  <c r="AI85" i="25"/>
  <c r="AI86" i="25"/>
  <c r="AI87" i="25"/>
  <c r="AE89" i="23"/>
  <c r="AE90" i="23"/>
  <c r="AE91" i="23"/>
  <c r="AE92" i="23"/>
  <c r="AE93" i="23"/>
  <c r="AE102" i="23"/>
  <c r="AE94" i="23"/>
  <c r="AE95" i="23"/>
  <c r="AE103" i="23"/>
  <c r="AE96" i="23"/>
  <c r="AE97" i="23"/>
  <c r="AE98" i="23"/>
  <c r="AE88" i="23"/>
  <c r="AE87" i="23"/>
  <c r="AE86" i="23"/>
  <c r="AE85" i="23"/>
  <c r="AE84" i="23"/>
  <c r="AE83" i="23"/>
  <c r="AE80" i="23"/>
  <c r="AE79" i="23"/>
  <c r="AK70" i="24"/>
  <c r="AL70" i="24"/>
  <c r="AM70" i="24"/>
  <c r="AN70" i="24"/>
  <c r="AO70" i="24"/>
  <c r="AP70" i="24"/>
  <c r="AQ70" i="24"/>
  <c r="AR70" i="24"/>
  <c r="AS70" i="24"/>
  <c r="AT70" i="24"/>
  <c r="AU70" i="24"/>
  <c r="AV70" i="24"/>
  <c r="AW70" i="24"/>
  <c r="AX70" i="24"/>
  <c r="AY70" i="24"/>
  <c r="AZ70" i="24"/>
  <c r="BA70" i="24"/>
  <c r="BB70" i="24"/>
  <c r="BC70" i="24"/>
  <c r="BD70" i="24"/>
  <c r="BE70" i="24"/>
  <c r="BF70" i="24"/>
  <c r="BG70" i="24"/>
  <c r="BH70" i="24"/>
  <c r="BI70" i="24"/>
  <c r="AK71" i="24"/>
  <c r="AL71" i="24"/>
  <c r="AM71" i="24"/>
  <c r="AN71" i="24"/>
  <c r="AO71" i="24"/>
  <c r="AP71" i="24"/>
  <c r="AQ71" i="24"/>
  <c r="AR71" i="24"/>
  <c r="AS71" i="24"/>
  <c r="AT71" i="24"/>
  <c r="AU71" i="24"/>
  <c r="AV71" i="24"/>
  <c r="AW71" i="24"/>
  <c r="AX71" i="24"/>
  <c r="AY71" i="24"/>
  <c r="AZ71" i="24"/>
  <c r="BA71" i="24"/>
  <c r="BB71" i="24"/>
  <c r="BC71" i="24"/>
  <c r="BD71" i="24"/>
  <c r="BE71" i="24"/>
  <c r="BF71" i="24"/>
  <c r="BG71" i="24"/>
  <c r="BH71" i="24"/>
  <c r="BI71" i="24"/>
  <c r="AK72" i="24"/>
  <c r="AL72" i="24"/>
  <c r="AM72" i="24"/>
  <c r="AN72" i="24"/>
  <c r="AO72" i="24"/>
  <c r="AP72" i="24"/>
  <c r="AQ72" i="24"/>
  <c r="AR72" i="24"/>
  <c r="AS72" i="24"/>
  <c r="AT72" i="24"/>
  <c r="AU72" i="24"/>
  <c r="AV72" i="24"/>
  <c r="AW72" i="24"/>
  <c r="AX72" i="24"/>
  <c r="AY72" i="24"/>
  <c r="AZ72" i="24"/>
  <c r="BA72" i="24"/>
  <c r="BB72" i="24"/>
  <c r="BC72" i="24"/>
  <c r="BD72" i="24"/>
  <c r="BE72" i="24"/>
  <c r="BF72" i="24"/>
  <c r="BG72" i="24"/>
  <c r="BH72" i="24"/>
  <c r="BI72" i="24"/>
  <c r="AK73" i="24"/>
  <c r="AL73" i="24"/>
  <c r="AM73" i="24"/>
  <c r="AN73" i="24"/>
  <c r="AO73" i="24"/>
  <c r="AP73" i="24"/>
  <c r="AQ73" i="24"/>
  <c r="AR73" i="24"/>
  <c r="AS73" i="24"/>
  <c r="AT73" i="24"/>
  <c r="AU73" i="24"/>
  <c r="AV73" i="24"/>
  <c r="AW73" i="24"/>
  <c r="AX73" i="24"/>
  <c r="AY73" i="24"/>
  <c r="AZ73" i="24"/>
  <c r="BA73" i="24"/>
  <c r="BB73" i="24"/>
  <c r="BC73" i="24"/>
  <c r="BD73" i="24"/>
  <c r="BE73" i="24"/>
  <c r="BF73" i="24"/>
  <c r="BG73" i="24"/>
  <c r="BH73" i="24"/>
  <c r="BI73" i="24"/>
  <c r="AK74" i="24"/>
  <c r="AL74" i="24"/>
  <c r="AM74" i="24"/>
  <c r="AN74" i="24"/>
  <c r="AO74" i="24"/>
  <c r="AP74" i="24"/>
  <c r="AQ74" i="24"/>
  <c r="AR74" i="24"/>
  <c r="AS74" i="24"/>
  <c r="AT74" i="24"/>
  <c r="AU74" i="24"/>
  <c r="AV74" i="24"/>
  <c r="AW74" i="24"/>
  <c r="AX74" i="24"/>
  <c r="AY74" i="24"/>
  <c r="AZ74" i="24"/>
  <c r="BA74" i="24"/>
  <c r="BB74" i="24"/>
  <c r="BC74" i="24"/>
  <c r="BD74" i="24"/>
  <c r="BE74" i="24"/>
  <c r="BF74" i="24"/>
  <c r="BG74" i="24"/>
  <c r="BH74" i="24"/>
  <c r="BI74" i="24"/>
  <c r="AK75" i="24"/>
  <c r="AL75" i="24"/>
  <c r="AM75" i="24"/>
  <c r="AN75" i="24"/>
  <c r="AO75" i="24"/>
  <c r="AP75" i="24"/>
  <c r="AQ75" i="24"/>
  <c r="AR75" i="24"/>
  <c r="AS75" i="24"/>
  <c r="AT75" i="24"/>
  <c r="AU75" i="24"/>
  <c r="AV75" i="24"/>
  <c r="AW75" i="24"/>
  <c r="AX75" i="24"/>
  <c r="AY75" i="24"/>
  <c r="AZ75" i="24"/>
  <c r="BA75" i="24"/>
  <c r="BB75" i="24"/>
  <c r="BC75" i="24"/>
  <c r="BD75" i="24"/>
  <c r="BE75" i="24"/>
  <c r="BF75" i="24"/>
  <c r="BG75" i="24"/>
  <c r="BH75" i="24"/>
  <c r="BI75" i="24"/>
  <c r="AK76" i="24"/>
  <c r="AL76" i="24"/>
  <c r="AM76" i="24"/>
  <c r="AN76" i="24"/>
  <c r="AO76" i="24"/>
  <c r="AP76" i="24"/>
  <c r="AQ76" i="24"/>
  <c r="AR76" i="24"/>
  <c r="AS76" i="24"/>
  <c r="AT76" i="24"/>
  <c r="AU76" i="24"/>
  <c r="AV76" i="24"/>
  <c r="AW76" i="24"/>
  <c r="AX76" i="24"/>
  <c r="AY76" i="24"/>
  <c r="AZ76" i="24"/>
  <c r="BA76" i="24"/>
  <c r="BB76" i="24"/>
  <c r="BC76" i="24"/>
  <c r="BD76" i="24"/>
  <c r="BE76" i="24"/>
  <c r="BF76" i="24"/>
  <c r="BG76" i="24"/>
  <c r="BH76" i="24"/>
  <c r="BI76" i="24"/>
  <c r="AK77" i="24"/>
  <c r="AL77" i="24"/>
  <c r="AM77" i="24"/>
  <c r="AN77" i="24"/>
  <c r="AO77" i="24"/>
  <c r="AP77" i="24"/>
  <c r="AQ77" i="24"/>
  <c r="AR77" i="24"/>
  <c r="AS77" i="24"/>
  <c r="AT77" i="24"/>
  <c r="AU77" i="24"/>
  <c r="AV77" i="24"/>
  <c r="AW77" i="24"/>
  <c r="AX77" i="24"/>
  <c r="AY77" i="24"/>
  <c r="AZ77" i="24"/>
  <c r="BA77" i="24"/>
  <c r="BB77" i="24"/>
  <c r="BC77" i="24"/>
  <c r="BD77" i="24"/>
  <c r="BE77" i="24"/>
  <c r="BF77" i="24"/>
  <c r="BG77" i="24"/>
  <c r="BH77" i="24"/>
  <c r="BI77" i="24"/>
  <c r="AK78" i="24"/>
  <c r="AL78" i="24"/>
  <c r="AM78" i="24"/>
  <c r="AN78" i="24"/>
  <c r="AO78" i="24"/>
  <c r="AP78" i="24"/>
  <c r="AQ78" i="24"/>
  <c r="AR78" i="24"/>
  <c r="AS78" i="24"/>
  <c r="AT78" i="24"/>
  <c r="AU78" i="24"/>
  <c r="AV78" i="24"/>
  <c r="AW78" i="24"/>
  <c r="AX78" i="24"/>
  <c r="AY78" i="24"/>
  <c r="AZ78" i="24"/>
  <c r="BA78" i="24"/>
  <c r="BB78" i="24"/>
  <c r="BC78" i="24"/>
  <c r="BD78" i="24"/>
  <c r="BE78" i="24"/>
  <c r="BF78" i="24"/>
  <c r="BG78" i="24"/>
  <c r="BH78" i="24"/>
  <c r="BI78" i="24"/>
  <c r="AK79" i="24"/>
  <c r="AL79" i="24"/>
  <c r="AM79" i="24"/>
  <c r="AN79" i="24"/>
  <c r="AO79" i="24"/>
  <c r="AP79" i="24"/>
  <c r="AQ79" i="24"/>
  <c r="AR79" i="24"/>
  <c r="AS79" i="24"/>
  <c r="AT79" i="24"/>
  <c r="AU79" i="24"/>
  <c r="AV79" i="24"/>
  <c r="AW79" i="24"/>
  <c r="AX79" i="24"/>
  <c r="AY79" i="24"/>
  <c r="AZ79" i="24"/>
  <c r="BA79" i="24"/>
  <c r="BB79" i="24"/>
  <c r="BC79" i="24"/>
  <c r="BD79" i="24"/>
  <c r="BE79" i="24"/>
  <c r="BF79" i="24"/>
  <c r="BG79" i="24"/>
  <c r="BH79" i="24"/>
  <c r="BI79" i="24"/>
  <c r="AK80" i="24"/>
  <c r="AL80" i="24"/>
  <c r="AM80" i="24"/>
  <c r="AN80" i="24"/>
  <c r="AO80" i="24"/>
  <c r="AP80" i="24"/>
  <c r="AQ80" i="24"/>
  <c r="AR80" i="24"/>
  <c r="AS80" i="24"/>
  <c r="AT80" i="24"/>
  <c r="AU80" i="24"/>
  <c r="AV80" i="24"/>
  <c r="AW80" i="24"/>
  <c r="AX80" i="24"/>
  <c r="AY80" i="24"/>
  <c r="AZ80" i="24"/>
  <c r="BA80" i="24"/>
  <c r="BB80" i="24"/>
  <c r="BC80" i="24"/>
  <c r="BD80" i="24"/>
  <c r="BE80" i="24"/>
  <c r="BF80" i="24"/>
  <c r="BG80" i="24"/>
  <c r="BH80" i="24"/>
  <c r="BI80" i="24"/>
  <c r="AK81" i="24"/>
  <c r="AL81" i="24"/>
  <c r="AM81" i="24"/>
  <c r="AN81" i="24"/>
  <c r="AO81" i="24"/>
  <c r="AP81" i="24"/>
  <c r="AQ81" i="24"/>
  <c r="AR81" i="24"/>
  <c r="AS81" i="24"/>
  <c r="AT81" i="24"/>
  <c r="AU81" i="24"/>
  <c r="AV81" i="24"/>
  <c r="AW81" i="24"/>
  <c r="AX81" i="24"/>
  <c r="AY81" i="24"/>
  <c r="AZ81" i="24"/>
  <c r="BA81" i="24"/>
  <c r="BB81" i="24"/>
  <c r="BC81" i="24"/>
  <c r="BD81" i="24"/>
  <c r="BE81" i="24"/>
  <c r="BF81" i="24"/>
  <c r="BG81" i="24"/>
  <c r="BH81" i="24"/>
  <c r="BI81" i="24"/>
  <c r="AK82" i="24"/>
  <c r="AL82" i="24"/>
  <c r="AM82" i="24"/>
  <c r="AN82" i="24"/>
  <c r="AO82" i="24"/>
  <c r="AP82" i="24"/>
  <c r="AQ82" i="24"/>
  <c r="AR82" i="24"/>
  <c r="AS82" i="24"/>
  <c r="AT82" i="24"/>
  <c r="AU82" i="24"/>
  <c r="AV82" i="24"/>
  <c r="AW82" i="24"/>
  <c r="AX82" i="24"/>
  <c r="AY82" i="24"/>
  <c r="AZ82" i="24"/>
  <c r="BA82" i="24"/>
  <c r="BB82" i="24"/>
  <c r="BC82" i="24"/>
  <c r="BD82" i="24"/>
  <c r="BE82" i="24"/>
  <c r="BF82" i="24"/>
  <c r="BG82" i="24"/>
  <c r="BH82" i="24"/>
  <c r="BI82" i="24"/>
  <c r="AK83" i="24"/>
  <c r="AL83" i="24"/>
  <c r="AM83" i="24"/>
  <c r="AN83" i="24"/>
  <c r="AO83" i="24"/>
  <c r="AP83" i="24"/>
  <c r="AQ83" i="24"/>
  <c r="AR83" i="24"/>
  <c r="AS83" i="24"/>
  <c r="AT83" i="24"/>
  <c r="AU83" i="24"/>
  <c r="AV83" i="24"/>
  <c r="AW83" i="24"/>
  <c r="AX83" i="24"/>
  <c r="AY83" i="24"/>
  <c r="AZ83" i="24"/>
  <c r="BA83" i="24"/>
  <c r="BB83" i="24"/>
  <c r="BC83" i="24"/>
  <c r="BD83" i="24"/>
  <c r="BE83" i="24"/>
  <c r="BF83" i="24"/>
  <c r="BG83" i="24"/>
  <c r="BH83" i="24"/>
  <c r="BI83" i="24"/>
  <c r="AK84" i="24"/>
  <c r="AL84" i="24"/>
  <c r="AM84" i="24"/>
  <c r="AN84" i="24"/>
  <c r="AO84" i="24"/>
  <c r="AP84" i="24"/>
  <c r="AQ84" i="24"/>
  <c r="AR84" i="24"/>
  <c r="AS84" i="24"/>
  <c r="AT84" i="24"/>
  <c r="AU84" i="24"/>
  <c r="AV84" i="24"/>
  <c r="AW84" i="24"/>
  <c r="AX84" i="24"/>
  <c r="AY84" i="24"/>
  <c r="AZ84" i="24"/>
  <c r="BA84" i="24"/>
  <c r="BB84" i="24"/>
  <c r="BC84" i="24"/>
  <c r="BD84" i="24"/>
  <c r="BE84" i="24"/>
  <c r="BF84" i="24"/>
  <c r="BG84" i="24"/>
  <c r="BH84" i="24"/>
  <c r="BI84" i="24"/>
  <c r="AK85" i="24"/>
  <c r="AL85" i="24"/>
  <c r="AM85" i="24"/>
  <c r="AN85" i="24"/>
  <c r="AO85" i="24"/>
  <c r="AP85" i="24"/>
  <c r="AQ85" i="24"/>
  <c r="AR85" i="24"/>
  <c r="AS85" i="24"/>
  <c r="AT85" i="24"/>
  <c r="AU85" i="24"/>
  <c r="AV85" i="24"/>
  <c r="AW85" i="24"/>
  <c r="AX85" i="24"/>
  <c r="AY85" i="24"/>
  <c r="AZ85" i="24"/>
  <c r="BA85" i="24"/>
  <c r="BB85" i="24"/>
  <c r="BC85" i="24"/>
  <c r="BD85" i="24"/>
  <c r="BE85" i="24"/>
  <c r="BF85" i="24"/>
  <c r="BG85" i="24"/>
  <c r="BH85" i="24"/>
  <c r="BI85" i="24"/>
  <c r="AK86" i="24"/>
  <c r="AL86" i="24"/>
  <c r="AM86" i="24"/>
  <c r="AN86" i="24"/>
  <c r="AO86" i="24"/>
  <c r="AP86" i="24"/>
  <c r="AQ86" i="24"/>
  <c r="AR86" i="24"/>
  <c r="AS86" i="24"/>
  <c r="AT86" i="24"/>
  <c r="AU86" i="24"/>
  <c r="AV86" i="24"/>
  <c r="AW86" i="24"/>
  <c r="AX86" i="24"/>
  <c r="AY86" i="24"/>
  <c r="AZ86" i="24"/>
  <c r="BA86" i="24"/>
  <c r="BB86" i="24"/>
  <c r="BC86" i="24"/>
  <c r="BD86" i="24"/>
  <c r="BE86" i="24"/>
  <c r="BF86" i="24"/>
  <c r="BG86" i="24"/>
  <c r="BH86" i="24"/>
  <c r="BI86" i="24"/>
  <c r="AK87" i="24"/>
  <c r="AL87" i="24"/>
  <c r="AM87" i="24"/>
  <c r="AN87" i="24"/>
  <c r="AO87" i="24"/>
  <c r="AP87" i="24"/>
  <c r="AQ87" i="24"/>
  <c r="AR87" i="24"/>
  <c r="AS87" i="24"/>
  <c r="AT87" i="24"/>
  <c r="AU87" i="24"/>
  <c r="AV87" i="24"/>
  <c r="AW87" i="24"/>
  <c r="AX87" i="24"/>
  <c r="AY87" i="24"/>
  <c r="AZ87" i="24"/>
  <c r="BA87" i="24"/>
  <c r="BB87" i="24"/>
  <c r="BC87" i="24"/>
  <c r="BD87" i="24"/>
  <c r="BE87" i="24"/>
  <c r="BF87" i="24"/>
  <c r="BG87" i="24"/>
  <c r="BH87" i="24"/>
  <c r="BI87" i="24"/>
  <c r="AI70" i="24"/>
  <c r="AI71" i="24"/>
  <c r="AI72" i="24"/>
  <c r="AI73" i="24"/>
  <c r="AI74" i="24"/>
  <c r="AI75" i="24"/>
  <c r="AI76" i="24"/>
  <c r="AI77" i="24"/>
  <c r="Z80" i="23" s="1"/>
  <c r="AI78" i="24"/>
  <c r="AI79" i="24"/>
  <c r="AI80" i="24"/>
  <c r="AI81" i="24"/>
  <c r="AI82" i="24"/>
  <c r="AI83" i="24"/>
  <c r="Z94" i="23" s="1"/>
  <c r="AI84" i="24"/>
  <c r="Z95" i="23" s="1"/>
  <c r="AI85" i="24"/>
  <c r="AI86" i="24"/>
  <c r="AI87" i="24"/>
  <c r="AK4" i="25" l="1"/>
  <c r="AL4" i="25"/>
  <c r="AM4" i="25"/>
  <c r="AN4" i="25"/>
  <c r="AO4" i="25"/>
  <c r="AP4" i="25"/>
  <c r="AQ4" i="25"/>
  <c r="AR4" i="25"/>
  <c r="AS4" i="25"/>
  <c r="AT4" i="25"/>
  <c r="AU4" i="25"/>
  <c r="AV4" i="25"/>
  <c r="AW4" i="25"/>
  <c r="AX4" i="25"/>
  <c r="AY4" i="25"/>
  <c r="AZ4" i="25"/>
  <c r="BA4" i="25"/>
  <c r="BB4" i="25"/>
  <c r="BC4" i="25"/>
  <c r="BD4" i="25"/>
  <c r="BE4" i="25"/>
  <c r="BF4" i="25"/>
  <c r="BG4" i="25"/>
  <c r="BH4" i="25"/>
  <c r="BI4" i="25"/>
  <c r="AK5" i="25"/>
  <c r="AL5" i="25"/>
  <c r="AM5" i="25"/>
  <c r="AN5" i="25"/>
  <c r="AO5" i="25"/>
  <c r="AP5" i="25"/>
  <c r="AQ5" i="25"/>
  <c r="AR5" i="25"/>
  <c r="AS5" i="25"/>
  <c r="AT5" i="25"/>
  <c r="AU5" i="25"/>
  <c r="AV5" i="25"/>
  <c r="AW5" i="25"/>
  <c r="AX5" i="25"/>
  <c r="AY5" i="25"/>
  <c r="AZ5" i="25"/>
  <c r="BA5" i="25"/>
  <c r="BB5" i="25"/>
  <c r="BC5" i="25"/>
  <c r="BD5" i="25"/>
  <c r="BE5" i="25"/>
  <c r="BF5" i="25"/>
  <c r="BG5" i="25"/>
  <c r="BH5" i="25"/>
  <c r="BI5" i="25"/>
  <c r="AK6" i="25"/>
  <c r="AL6" i="25"/>
  <c r="AM6" i="25"/>
  <c r="AN6" i="25"/>
  <c r="AO6" i="25"/>
  <c r="AP6" i="25"/>
  <c r="AQ6" i="25"/>
  <c r="AR6" i="25"/>
  <c r="AS6" i="25"/>
  <c r="AT6" i="25"/>
  <c r="AU6" i="25"/>
  <c r="AV6" i="25"/>
  <c r="AW6" i="25"/>
  <c r="AX6" i="25"/>
  <c r="AY6" i="25"/>
  <c r="AZ6" i="25"/>
  <c r="BA6" i="25"/>
  <c r="BB6" i="25"/>
  <c r="BC6" i="25"/>
  <c r="BD6" i="25"/>
  <c r="BE6" i="25"/>
  <c r="BF6" i="25"/>
  <c r="BG6" i="25"/>
  <c r="BH6" i="25"/>
  <c r="BI6" i="25"/>
  <c r="AK7" i="25"/>
  <c r="AL7" i="25"/>
  <c r="AM7" i="25"/>
  <c r="AN7" i="25"/>
  <c r="AO7" i="25"/>
  <c r="AP7" i="25"/>
  <c r="AQ7" i="25"/>
  <c r="AR7" i="25"/>
  <c r="AS7" i="25"/>
  <c r="AT7" i="25"/>
  <c r="AU7" i="25"/>
  <c r="AV7" i="25"/>
  <c r="AW7" i="25"/>
  <c r="AX7" i="25"/>
  <c r="AY7" i="25"/>
  <c r="AZ7" i="25"/>
  <c r="BA7" i="25"/>
  <c r="BB7" i="25"/>
  <c r="BC7" i="25"/>
  <c r="BD7" i="25"/>
  <c r="BE7" i="25"/>
  <c r="BF7" i="25"/>
  <c r="BG7" i="25"/>
  <c r="BH7" i="25"/>
  <c r="BI7" i="25"/>
  <c r="AK8" i="25"/>
  <c r="AL8" i="25"/>
  <c r="AM8" i="25"/>
  <c r="AN8" i="25"/>
  <c r="AO8" i="25"/>
  <c r="AP8" i="25"/>
  <c r="AQ8" i="25"/>
  <c r="AR8" i="25"/>
  <c r="AS8" i="25"/>
  <c r="AT8" i="25"/>
  <c r="AU8" i="25"/>
  <c r="AV8" i="25"/>
  <c r="AW8" i="25"/>
  <c r="AX8" i="25"/>
  <c r="AY8" i="25"/>
  <c r="AZ8" i="25"/>
  <c r="BA8" i="25"/>
  <c r="BB8" i="25"/>
  <c r="BC8" i="25"/>
  <c r="BD8" i="25"/>
  <c r="BE8" i="25"/>
  <c r="BF8" i="25"/>
  <c r="BG8" i="25"/>
  <c r="BH8" i="25"/>
  <c r="BI8" i="25"/>
  <c r="AK9" i="25"/>
  <c r="AL9" i="25"/>
  <c r="AM9" i="25"/>
  <c r="AN9" i="25"/>
  <c r="AO9" i="25"/>
  <c r="AP9" i="25"/>
  <c r="AQ9" i="25"/>
  <c r="AR9" i="25"/>
  <c r="AS9" i="25"/>
  <c r="AT9" i="25"/>
  <c r="AU9" i="25"/>
  <c r="AV9" i="25"/>
  <c r="AW9" i="25"/>
  <c r="AX9" i="25"/>
  <c r="AY9" i="25"/>
  <c r="AZ9" i="25"/>
  <c r="BA9" i="25"/>
  <c r="BB9" i="25"/>
  <c r="BC9" i="25"/>
  <c r="BD9" i="25"/>
  <c r="BE9" i="25"/>
  <c r="BF9" i="25"/>
  <c r="BG9" i="25"/>
  <c r="BH9" i="25"/>
  <c r="BI9" i="25"/>
  <c r="AK10" i="25"/>
  <c r="AL10" i="25"/>
  <c r="AM10" i="25"/>
  <c r="AN10" i="25"/>
  <c r="AO10" i="25"/>
  <c r="AP10" i="25"/>
  <c r="AQ10" i="25"/>
  <c r="AR10" i="25"/>
  <c r="AS10" i="25"/>
  <c r="AT10" i="25"/>
  <c r="AU10" i="25"/>
  <c r="AV10" i="25"/>
  <c r="AW10" i="25"/>
  <c r="AX10" i="25"/>
  <c r="AY10" i="25"/>
  <c r="AZ10" i="25"/>
  <c r="BA10" i="25"/>
  <c r="BB10" i="25"/>
  <c r="BC10" i="25"/>
  <c r="BD10" i="25"/>
  <c r="BE10" i="25"/>
  <c r="BF10" i="25"/>
  <c r="BG10" i="25"/>
  <c r="BH10" i="25"/>
  <c r="BI10" i="25"/>
  <c r="AK11" i="25"/>
  <c r="AL11" i="25"/>
  <c r="AM11" i="25"/>
  <c r="AN11" i="25"/>
  <c r="AO11" i="25"/>
  <c r="AP11" i="25"/>
  <c r="AQ11" i="25"/>
  <c r="AR11" i="25"/>
  <c r="AS11" i="25"/>
  <c r="AT11" i="25"/>
  <c r="AU11" i="25"/>
  <c r="AV11" i="25"/>
  <c r="AW11" i="25"/>
  <c r="AX11" i="25"/>
  <c r="AY11" i="25"/>
  <c r="AZ11" i="25"/>
  <c r="BA11" i="25"/>
  <c r="BB11" i="25"/>
  <c r="BC11" i="25"/>
  <c r="BD11" i="25"/>
  <c r="BE11" i="25"/>
  <c r="BF11" i="25"/>
  <c r="BG11" i="25"/>
  <c r="BH11" i="25"/>
  <c r="BI11" i="25"/>
  <c r="AK12" i="25"/>
  <c r="AL12" i="25"/>
  <c r="AM12" i="25"/>
  <c r="AN12" i="25"/>
  <c r="AO12" i="25"/>
  <c r="AP12" i="25"/>
  <c r="AQ12" i="25"/>
  <c r="AR12" i="25"/>
  <c r="AS12" i="25"/>
  <c r="AT12" i="25"/>
  <c r="AU12" i="25"/>
  <c r="AV12" i="25"/>
  <c r="AW12" i="25"/>
  <c r="AX12" i="25"/>
  <c r="AY12" i="25"/>
  <c r="AZ12" i="25"/>
  <c r="BA12" i="25"/>
  <c r="BB12" i="25"/>
  <c r="BC12" i="25"/>
  <c r="BD12" i="25"/>
  <c r="BE12" i="25"/>
  <c r="BF12" i="25"/>
  <c r="BG12" i="25"/>
  <c r="BH12" i="25"/>
  <c r="BI12" i="25"/>
  <c r="AK13" i="25"/>
  <c r="AL13" i="25"/>
  <c r="AM13" i="25"/>
  <c r="AN13" i="25"/>
  <c r="AO13" i="25"/>
  <c r="AP13" i="25"/>
  <c r="AQ13" i="25"/>
  <c r="AR13" i="25"/>
  <c r="AS13" i="25"/>
  <c r="AT13" i="25"/>
  <c r="AU13" i="25"/>
  <c r="AV13" i="25"/>
  <c r="AW13" i="25"/>
  <c r="AX13" i="25"/>
  <c r="AY13" i="25"/>
  <c r="AZ13" i="25"/>
  <c r="BA13" i="25"/>
  <c r="BB13" i="25"/>
  <c r="BC13" i="25"/>
  <c r="BD13" i="25"/>
  <c r="BE13" i="25"/>
  <c r="BF13" i="25"/>
  <c r="BG13" i="25"/>
  <c r="BH13" i="25"/>
  <c r="BI13" i="25"/>
  <c r="AK14" i="25"/>
  <c r="AL14" i="25"/>
  <c r="AM14" i="25"/>
  <c r="AN14" i="25"/>
  <c r="AO14" i="25"/>
  <c r="AP14" i="25"/>
  <c r="AQ14" i="25"/>
  <c r="AR14" i="25"/>
  <c r="AS14" i="25"/>
  <c r="AT14" i="25"/>
  <c r="AU14" i="25"/>
  <c r="AV14" i="25"/>
  <c r="AW14" i="25"/>
  <c r="AX14" i="25"/>
  <c r="AY14" i="25"/>
  <c r="AZ14" i="25"/>
  <c r="BA14" i="25"/>
  <c r="BB14" i="25"/>
  <c r="BC14" i="25"/>
  <c r="BD14" i="25"/>
  <c r="BE14" i="25"/>
  <c r="BF14" i="25"/>
  <c r="BG14" i="25"/>
  <c r="BH14" i="25"/>
  <c r="BI14" i="25"/>
  <c r="AK15" i="25"/>
  <c r="AL15" i="25"/>
  <c r="AM15" i="25"/>
  <c r="AN15" i="25"/>
  <c r="AO15" i="25"/>
  <c r="AP15" i="25"/>
  <c r="AQ15" i="25"/>
  <c r="AR15" i="25"/>
  <c r="AS15" i="25"/>
  <c r="AT15" i="25"/>
  <c r="AU15" i="25"/>
  <c r="AV15" i="25"/>
  <c r="AW15" i="25"/>
  <c r="AX15" i="25"/>
  <c r="AY15" i="25"/>
  <c r="AZ15" i="25"/>
  <c r="BA15" i="25"/>
  <c r="BB15" i="25"/>
  <c r="BC15" i="25"/>
  <c r="BD15" i="25"/>
  <c r="BE15" i="25"/>
  <c r="BF15" i="25"/>
  <c r="BG15" i="25"/>
  <c r="BH15" i="25"/>
  <c r="BI15" i="25"/>
  <c r="AK16" i="25"/>
  <c r="AL16" i="25"/>
  <c r="AM16" i="25"/>
  <c r="AN16" i="25"/>
  <c r="AO16" i="25"/>
  <c r="AP16" i="25"/>
  <c r="AQ16" i="25"/>
  <c r="AR16" i="25"/>
  <c r="AS16" i="25"/>
  <c r="AT16" i="25"/>
  <c r="AU16" i="25"/>
  <c r="AV16" i="25"/>
  <c r="AW16" i="25"/>
  <c r="AX16" i="25"/>
  <c r="AY16" i="25"/>
  <c r="AZ16" i="25"/>
  <c r="BA16" i="25"/>
  <c r="BB16" i="25"/>
  <c r="BC16" i="25"/>
  <c r="BD16" i="25"/>
  <c r="BE16" i="25"/>
  <c r="BF16" i="25"/>
  <c r="BG16" i="25"/>
  <c r="BH16" i="25"/>
  <c r="BI16" i="25"/>
  <c r="AK17" i="25"/>
  <c r="AL17" i="25"/>
  <c r="AM17" i="25"/>
  <c r="AN17" i="25"/>
  <c r="AO17" i="25"/>
  <c r="AP17" i="25"/>
  <c r="AQ17" i="25"/>
  <c r="AR17" i="25"/>
  <c r="AS17" i="25"/>
  <c r="AT17" i="25"/>
  <c r="AU17" i="25"/>
  <c r="AV17" i="25"/>
  <c r="AW17" i="25"/>
  <c r="AX17" i="25"/>
  <c r="AY17" i="25"/>
  <c r="AZ17" i="25"/>
  <c r="BA17" i="25"/>
  <c r="BB17" i="25"/>
  <c r="BC17" i="25"/>
  <c r="BD17" i="25"/>
  <c r="BE17" i="25"/>
  <c r="BF17" i="25"/>
  <c r="BG17" i="25"/>
  <c r="BH17" i="25"/>
  <c r="BI17" i="25"/>
  <c r="AK18" i="25"/>
  <c r="AL18" i="25"/>
  <c r="AM18" i="25"/>
  <c r="AN18" i="25"/>
  <c r="AO18" i="25"/>
  <c r="AP18" i="25"/>
  <c r="AQ18" i="25"/>
  <c r="AR18" i="25"/>
  <c r="AS18" i="25"/>
  <c r="AT18" i="25"/>
  <c r="AU18" i="25"/>
  <c r="AV18" i="25"/>
  <c r="AW18" i="25"/>
  <c r="AX18" i="25"/>
  <c r="AY18" i="25"/>
  <c r="AZ18" i="25"/>
  <c r="BA18" i="25"/>
  <c r="BB18" i="25"/>
  <c r="BC18" i="25"/>
  <c r="BD18" i="25"/>
  <c r="BE18" i="25"/>
  <c r="BF18" i="25"/>
  <c r="BG18" i="25"/>
  <c r="BH18" i="25"/>
  <c r="BI18" i="25"/>
  <c r="AK19" i="25"/>
  <c r="AL19" i="25"/>
  <c r="AM19" i="25"/>
  <c r="AN19" i="25"/>
  <c r="AO19" i="25"/>
  <c r="AP19" i="25"/>
  <c r="AQ19" i="25"/>
  <c r="AR19" i="25"/>
  <c r="AS19" i="25"/>
  <c r="AT19" i="25"/>
  <c r="AU19" i="25"/>
  <c r="AV19" i="25"/>
  <c r="AW19" i="25"/>
  <c r="AX19" i="25"/>
  <c r="AY19" i="25"/>
  <c r="AZ19" i="25"/>
  <c r="BA19" i="25"/>
  <c r="BB19" i="25"/>
  <c r="BC19" i="25"/>
  <c r="BD19" i="25"/>
  <c r="BE19" i="25"/>
  <c r="BF19" i="25"/>
  <c r="BG19" i="25"/>
  <c r="BH19" i="25"/>
  <c r="BI19" i="25"/>
  <c r="AK20" i="25"/>
  <c r="AL20" i="25"/>
  <c r="AM20" i="25"/>
  <c r="AN20" i="25"/>
  <c r="AO20" i="25"/>
  <c r="AP20" i="25"/>
  <c r="AQ20" i="25"/>
  <c r="AR20" i="25"/>
  <c r="AS20" i="25"/>
  <c r="AT20" i="25"/>
  <c r="AU20" i="25"/>
  <c r="AV20" i="25"/>
  <c r="AW20" i="25"/>
  <c r="AX20" i="25"/>
  <c r="AY20" i="25"/>
  <c r="AZ20" i="25"/>
  <c r="BA20" i="25"/>
  <c r="BB20" i="25"/>
  <c r="BC20" i="25"/>
  <c r="BD20" i="25"/>
  <c r="BE20" i="25"/>
  <c r="BF20" i="25"/>
  <c r="BG20" i="25"/>
  <c r="BH20" i="25"/>
  <c r="BI20" i="25"/>
  <c r="AK21" i="25"/>
  <c r="AL21" i="25"/>
  <c r="AM21" i="25"/>
  <c r="AN21" i="25"/>
  <c r="AO21" i="25"/>
  <c r="AP21" i="25"/>
  <c r="AQ21" i="25"/>
  <c r="AR21" i="25"/>
  <c r="AS21" i="25"/>
  <c r="AT21" i="25"/>
  <c r="AU21" i="25"/>
  <c r="AV21" i="25"/>
  <c r="AW21" i="25"/>
  <c r="AX21" i="25"/>
  <c r="AY21" i="25"/>
  <c r="AZ21" i="25"/>
  <c r="BA21" i="25"/>
  <c r="BB21" i="25"/>
  <c r="BC21" i="25"/>
  <c r="BD21" i="25"/>
  <c r="BE21" i="25"/>
  <c r="BF21" i="25"/>
  <c r="BG21" i="25"/>
  <c r="BH21" i="25"/>
  <c r="BI21" i="25"/>
  <c r="AK22" i="25"/>
  <c r="AL22" i="25"/>
  <c r="AM22" i="25"/>
  <c r="AN22" i="25"/>
  <c r="AO22" i="25"/>
  <c r="AP22" i="25"/>
  <c r="AQ22" i="25"/>
  <c r="AR22" i="25"/>
  <c r="AS22" i="25"/>
  <c r="AT22" i="25"/>
  <c r="AU22" i="25"/>
  <c r="AV22" i="25"/>
  <c r="AW22" i="25"/>
  <c r="AX22" i="25"/>
  <c r="AY22" i="25"/>
  <c r="AZ22" i="25"/>
  <c r="BA22" i="25"/>
  <c r="BB22" i="25"/>
  <c r="BC22" i="25"/>
  <c r="BD22" i="25"/>
  <c r="BE22" i="25"/>
  <c r="BF22" i="25"/>
  <c r="BG22" i="25"/>
  <c r="BH22" i="25"/>
  <c r="BI22" i="25"/>
  <c r="AK23" i="25"/>
  <c r="AL23" i="25"/>
  <c r="AM23" i="25"/>
  <c r="AN23" i="25"/>
  <c r="AO23" i="25"/>
  <c r="AP23" i="25"/>
  <c r="AQ23" i="25"/>
  <c r="AR23" i="25"/>
  <c r="AS23" i="25"/>
  <c r="AT23" i="25"/>
  <c r="AU23" i="25"/>
  <c r="AV23" i="25"/>
  <c r="AW23" i="25"/>
  <c r="AX23" i="25"/>
  <c r="AY23" i="25"/>
  <c r="AZ23" i="25"/>
  <c r="BA23" i="25"/>
  <c r="BB23" i="25"/>
  <c r="BC23" i="25"/>
  <c r="BD23" i="25"/>
  <c r="BE23" i="25"/>
  <c r="BF23" i="25"/>
  <c r="BG23" i="25"/>
  <c r="BH23" i="25"/>
  <c r="BI23" i="25"/>
  <c r="AK24" i="25"/>
  <c r="AL24" i="25"/>
  <c r="AM24" i="25"/>
  <c r="AN24" i="25"/>
  <c r="AO24" i="25"/>
  <c r="AP24" i="25"/>
  <c r="AQ24" i="25"/>
  <c r="AR24" i="25"/>
  <c r="AS24" i="25"/>
  <c r="AT24" i="25"/>
  <c r="AU24" i="25"/>
  <c r="AV24" i="25"/>
  <c r="AW24" i="25"/>
  <c r="AX24" i="25"/>
  <c r="AY24" i="25"/>
  <c r="AZ24" i="25"/>
  <c r="BA24" i="25"/>
  <c r="BB24" i="25"/>
  <c r="BC24" i="25"/>
  <c r="BD24" i="25"/>
  <c r="BE24" i="25"/>
  <c r="BF24" i="25"/>
  <c r="BG24" i="25"/>
  <c r="BH24" i="25"/>
  <c r="BI24" i="25"/>
  <c r="AK25" i="25"/>
  <c r="AL25" i="25"/>
  <c r="AM25" i="25"/>
  <c r="AN25" i="25"/>
  <c r="AO25" i="25"/>
  <c r="AP25" i="25"/>
  <c r="AQ25" i="25"/>
  <c r="AR25" i="25"/>
  <c r="AS25" i="25"/>
  <c r="AT25" i="25"/>
  <c r="AU25" i="25"/>
  <c r="AV25" i="25"/>
  <c r="AW25" i="25"/>
  <c r="AX25" i="25"/>
  <c r="AY25" i="25"/>
  <c r="AZ25" i="25"/>
  <c r="BA25" i="25"/>
  <c r="BB25" i="25"/>
  <c r="BC25" i="25"/>
  <c r="BD25" i="25"/>
  <c r="BE25" i="25"/>
  <c r="BF25" i="25"/>
  <c r="BG25" i="25"/>
  <c r="BH25" i="25"/>
  <c r="BI25" i="25"/>
  <c r="AK26" i="25"/>
  <c r="AL26" i="25"/>
  <c r="AM26" i="25"/>
  <c r="AN26" i="25"/>
  <c r="AO26" i="25"/>
  <c r="AP26" i="25"/>
  <c r="AQ26" i="25"/>
  <c r="AR26" i="25"/>
  <c r="AS26" i="25"/>
  <c r="AT26" i="25"/>
  <c r="AU26" i="25"/>
  <c r="AV26" i="25"/>
  <c r="AW26" i="25"/>
  <c r="AX26" i="25"/>
  <c r="AY26" i="25"/>
  <c r="AZ26" i="25"/>
  <c r="BA26" i="25"/>
  <c r="BB26" i="25"/>
  <c r="BC26" i="25"/>
  <c r="BD26" i="25"/>
  <c r="BE26" i="25"/>
  <c r="BF26" i="25"/>
  <c r="BG26" i="25"/>
  <c r="BH26" i="25"/>
  <c r="BI26" i="25"/>
  <c r="AK27" i="25"/>
  <c r="AL27" i="25"/>
  <c r="AM27" i="25"/>
  <c r="AN27" i="25"/>
  <c r="AO27" i="25"/>
  <c r="AP27" i="25"/>
  <c r="AQ27" i="25"/>
  <c r="AR27" i="25"/>
  <c r="AS27" i="25"/>
  <c r="AT27" i="25"/>
  <c r="AU27" i="25"/>
  <c r="AV27" i="25"/>
  <c r="AW27" i="25"/>
  <c r="AX27" i="25"/>
  <c r="AY27" i="25"/>
  <c r="AZ27" i="25"/>
  <c r="BA27" i="25"/>
  <c r="BB27" i="25"/>
  <c r="BC27" i="25"/>
  <c r="BD27" i="25"/>
  <c r="BE27" i="25"/>
  <c r="BF27" i="25"/>
  <c r="BG27" i="25"/>
  <c r="BH27" i="25"/>
  <c r="BI27" i="25"/>
  <c r="AK28" i="25"/>
  <c r="AL28" i="25"/>
  <c r="AM28" i="25"/>
  <c r="AN28" i="25"/>
  <c r="AO28" i="25"/>
  <c r="AP28" i="25"/>
  <c r="AQ28" i="25"/>
  <c r="AR28" i="25"/>
  <c r="AS28" i="25"/>
  <c r="AT28" i="25"/>
  <c r="AU28" i="25"/>
  <c r="AV28" i="25"/>
  <c r="AW28" i="25"/>
  <c r="AX28" i="25"/>
  <c r="AY28" i="25"/>
  <c r="AZ28" i="25"/>
  <c r="BA28" i="25"/>
  <c r="BB28" i="25"/>
  <c r="BC28" i="25"/>
  <c r="BD28" i="25"/>
  <c r="BE28" i="25"/>
  <c r="BF28" i="25"/>
  <c r="BG28" i="25"/>
  <c r="BH28" i="25"/>
  <c r="BI28" i="25"/>
  <c r="AK29" i="25"/>
  <c r="AL29" i="25"/>
  <c r="AM29" i="25"/>
  <c r="AN29" i="25"/>
  <c r="AO29" i="25"/>
  <c r="AP29" i="25"/>
  <c r="AQ29" i="25"/>
  <c r="AR29" i="25"/>
  <c r="AS29" i="25"/>
  <c r="AT29" i="25"/>
  <c r="AU29" i="25"/>
  <c r="AV29" i="25"/>
  <c r="AW29" i="25"/>
  <c r="AX29" i="25"/>
  <c r="AY29" i="25"/>
  <c r="AZ29" i="25"/>
  <c r="BA29" i="25"/>
  <c r="BB29" i="25"/>
  <c r="BC29" i="25"/>
  <c r="BD29" i="25"/>
  <c r="BE29" i="25"/>
  <c r="BF29" i="25"/>
  <c r="BG29" i="25"/>
  <c r="BH29" i="25"/>
  <c r="BI29" i="25"/>
  <c r="AK30" i="25"/>
  <c r="AL30" i="25"/>
  <c r="AM30" i="25"/>
  <c r="AN30" i="25"/>
  <c r="AO30" i="25"/>
  <c r="AP30" i="25"/>
  <c r="AQ30" i="25"/>
  <c r="AR30" i="25"/>
  <c r="AS30" i="25"/>
  <c r="AT30" i="25"/>
  <c r="AU30" i="25"/>
  <c r="AV30" i="25"/>
  <c r="AW30" i="25"/>
  <c r="AX30" i="25"/>
  <c r="AY30" i="25"/>
  <c r="AZ30" i="25"/>
  <c r="BA30" i="25"/>
  <c r="BB30" i="25"/>
  <c r="BC30" i="25"/>
  <c r="BD30" i="25"/>
  <c r="BE30" i="25"/>
  <c r="BF30" i="25"/>
  <c r="BG30" i="25"/>
  <c r="BH30" i="25"/>
  <c r="BI30" i="25"/>
  <c r="AK31" i="25"/>
  <c r="AL31" i="25"/>
  <c r="AM31" i="25"/>
  <c r="AN31" i="25"/>
  <c r="AO31" i="25"/>
  <c r="AP31" i="25"/>
  <c r="AQ31" i="25"/>
  <c r="AR31" i="25"/>
  <c r="AS31" i="25"/>
  <c r="AT31" i="25"/>
  <c r="AU31" i="25"/>
  <c r="AV31" i="25"/>
  <c r="AW31" i="25"/>
  <c r="AX31" i="25"/>
  <c r="AY31" i="25"/>
  <c r="AZ31" i="25"/>
  <c r="BA31" i="25"/>
  <c r="BB31" i="25"/>
  <c r="BC31" i="25"/>
  <c r="BD31" i="25"/>
  <c r="BE31" i="25"/>
  <c r="BF31" i="25"/>
  <c r="BG31" i="25"/>
  <c r="BH31" i="25"/>
  <c r="BI31" i="25"/>
  <c r="AK32" i="25"/>
  <c r="AL32" i="25"/>
  <c r="AM32" i="25"/>
  <c r="AN32" i="25"/>
  <c r="AO32" i="25"/>
  <c r="AP32" i="25"/>
  <c r="AQ32" i="25"/>
  <c r="AR32" i="25"/>
  <c r="AS32" i="25"/>
  <c r="AT32" i="25"/>
  <c r="AU32" i="25"/>
  <c r="AV32" i="25"/>
  <c r="AW32" i="25"/>
  <c r="AX32" i="25"/>
  <c r="AY32" i="25"/>
  <c r="AZ32" i="25"/>
  <c r="BA32" i="25"/>
  <c r="BB32" i="25"/>
  <c r="BC32" i="25"/>
  <c r="BD32" i="25"/>
  <c r="BE32" i="25"/>
  <c r="BF32" i="25"/>
  <c r="BG32" i="25"/>
  <c r="BH32" i="25"/>
  <c r="BI32" i="25"/>
  <c r="AK33" i="25"/>
  <c r="AL33" i="25"/>
  <c r="AM33" i="25"/>
  <c r="AN33" i="25"/>
  <c r="AO33" i="25"/>
  <c r="AP33" i="25"/>
  <c r="AQ33" i="25"/>
  <c r="AR33" i="25"/>
  <c r="AS33" i="25"/>
  <c r="AT33" i="25"/>
  <c r="AU33" i="25"/>
  <c r="AV33" i="25"/>
  <c r="AW33" i="25"/>
  <c r="AX33" i="25"/>
  <c r="AY33" i="25"/>
  <c r="AZ33" i="25"/>
  <c r="BA33" i="25"/>
  <c r="BB33" i="25"/>
  <c r="BC33" i="25"/>
  <c r="BD33" i="25"/>
  <c r="BE33" i="25"/>
  <c r="BF33" i="25"/>
  <c r="BG33" i="25"/>
  <c r="BH33" i="25"/>
  <c r="BI33" i="25"/>
  <c r="AK34" i="25"/>
  <c r="AL34" i="25"/>
  <c r="AM34" i="25"/>
  <c r="AN34" i="25"/>
  <c r="AO34" i="25"/>
  <c r="AP34" i="25"/>
  <c r="AQ34" i="25"/>
  <c r="AR34" i="25"/>
  <c r="AS34" i="25"/>
  <c r="AT34" i="25"/>
  <c r="AU34" i="25"/>
  <c r="AV34" i="25"/>
  <c r="AW34" i="25"/>
  <c r="AX34" i="25"/>
  <c r="AY34" i="25"/>
  <c r="AZ34" i="25"/>
  <c r="BA34" i="25"/>
  <c r="BB34" i="25"/>
  <c r="BC34" i="25"/>
  <c r="BD34" i="25"/>
  <c r="BE34" i="25"/>
  <c r="BF34" i="25"/>
  <c r="BG34" i="25"/>
  <c r="BH34" i="25"/>
  <c r="BI34" i="25"/>
  <c r="AK35" i="25"/>
  <c r="AL35" i="25"/>
  <c r="AM35" i="25"/>
  <c r="AN35" i="25"/>
  <c r="AO35" i="25"/>
  <c r="AP35" i="25"/>
  <c r="AQ35" i="25"/>
  <c r="AR35" i="25"/>
  <c r="AS35" i="25"/>
  <c r="AT35" i="25"/>
  <c r="AU35" i="25"/>
  <c r="AV35" i="25"/>
  <c r="AW35" i="25"/>
  <c r="AX35" i="25"/>
  <c r="AY35" i="25"/>
  <c r="AZ35" i="25"/>
  <c r="BA35" i="25"/>
  <c r="BB35" i="25"/>
  <c r="BC35" i="25"/>
  <c r="BD35" i="25"/>
  <c r="BE35" i="25"/>
  <c r="BF35" i="25"/>
  <c r="BG35" i="25"/>
  <c r="BH35" i="25"/>
  <c r="BI35" i="25"/>
  <c r="AK36" i="25"/>
  <c r="AL36" i="25"/>
  <c r="AM36" i="25"/>
  <c r="AN36" i="25"/>
  <c r="AO36" i="25"/>
  <c r="AP36" i="25"/>
  <c r="AQ36" i="25"/>
  <c r="AR36" i="25"/>
  <c r="AS36" i="25"/>
  <c r="AT36" i="25"/>
  <c r="AU36" i="25"/>
  <c r="AV36" i="25"/>
  <c r="AW36" i="25"/>
  <c r="AX36" i="25"/>
  <c r="AY36" i="25"/>
  <c r="AZ36" i="25"/>
  <c r="BA36" i="25"/>
  <c r="BB36" i="25"/>
  <c r="BC36" i="25"/>
  <c r="BD36" i="25"/>
  <c r="BE36" i="25"/>
  <c r="BF36" i="25"/>
  <c r="BG36" i="25"/>
  <c r="BH36" i="25"/>
  <c r="BI36" i="25"/>
  <c r="AK37" i="25"/>
  <c r="AL37" i="25"/>
  <c r="AM37" i="25"/>
  <c r="AN37" i="25"/>
  <c r="AO37" i="25"/>
  <c r="AP37" i="25"/>
  <c r="AQ37" i="25"/>
  <c r="AR37" i="25"/>
  <c r="AS37" i="25"/>
  <c r="AT37" i="25"/>
  <c r="AU37" i="25"/>
  <c r="AV37" i="25"/>
  <c r="AW37" i="25"/>
  <c r="AX37" i="25"/>
  <c r="AY37" i="25"/>
  <c r="AZ37" i="25"/>
  <c r="BA37" i="25"/>
  <c r="BB37" i="25"/>
  <c r="BC37" i="25"/>
  <c r="BD37" i="25"/>
  <c r="BE37" i="25"/>
  <c r="BF37" i="25"/>
  <c r="BG37" i="25"/>
  <c r="BH37" i="25"/>
  <c r="BI37" i="25"/>
  <c r="AK38" i="25"/>
  <c r="AL38" i="25"/>
  <c r="AM38" i="25"/>
  <c r="AN38" i="25"/>
  <c r="AO38" i="25"/>
  <c r="AP38" i="25"/>
  <c r="AQ38" i="25"/>
  <c r="AR38" i="25"/>
  <c r="AS38" i="25"/>
  <c r="AT38" i="25"/>
  <c r="AU38" i="25"/>
  <c r="AV38" i="25"/>
  <c r="AW38" i="25"/>
  <c r="AX38" i="25"/>
  <c r="AY38" i="25"/>
  <c r="AZ38" i="25"/>
  <c r="BA38" i="25"/>
  <c r="BB38" i="25"/>
  <c r="BC38" i="25"/>
  <c r="BD38" i="25"/>
  <c r="BE38" i="25"/>
  <c r="BF38" i="25"/>
  <c r="BG38" i="25"/>
  <c r="BH38" i="25"/>
  <c r="BI38" i="25"/>
  <c r="AK39" i="25"/>
  <c r="AL39" i="25"/>
  <c r="AM39" i="25"/>
  <c r="AN39" i="25"/>
  <c r="AO39" i="25"/>
  <c r="AP39" i="25"/>
  <c r="AQ39" i="25"/>
  <c r="AR39" i="25"/>
  <c r="AS39" i="25"/>
  <c r="AT39" i="25"/>
  <c r="AU39" i="25"/>
  <c r="AV39" i="25"/>
  <c r="AW39" i="25"/>
  <c r="AX39" i="25"/>
  <c r="AY39" i="25"/>
  <c r="AZ39" i="25"/>
  <c r="BA39" i="25"/>
  <c r="BB39" i="25"/>
  <c r="BC39" i="25"/>
  <c r="BD39" i="25"/>
  <c r="BE39" i="25"/>
  <c r="BF39" i="25"/>
  <c r="BG39" i="25"/>
  <c r="BH39" i="25"/>
  <c r="BI39" i="25"/>
  <c r="AK40" i="25"/>
  <c r="AL40" i="25"/>
  <c r="AM40" i="25"/>
  <c r="AN40" i="25"/>
  <c r="AO40" i="25"/>
  <c r="AP40" i="25"/>
  <c r="AQ40" i="25"/>
  <c r="AR40" i="25"/>
  <c r="AS40" i="25"/>
  <c r="AT40" i="25"/>
  <c r="AU40" i="25"/>
  <c r="AV40" i="25"/>
  <c r="AW40" i="25"/>
  <c r="AX40" i="25"/>
  <c r="AY40" i="25"/>
  <c r="AZ40" i="25"/>
  <c r="BA40" i="25"/>
  <c r="BB40" i="25"/>
  <c r="BC40" i="25"/>
  <c r="BD40" i="25"/>
  <c r="BE40" i="25"/>
  <c r="BF40" i="25"/>
  <c r="BG40" i="25"/>
  <c r="BH40" i="25"/>
  <c r="BI40" i="25"/>
  <c r="AK41" i="25"/>
  <c r="AL41" i="25"/>
  <c r="AM41" i="25"/>
  <c r="AN41" i="25"/>
  <c r="AO41" i="25"/>
  <c r="AP41" i="25"/>
  <c r="AQ41" i="25"/>
  <c r="AR41" i="25"/>
  <c r="AS41" i="25"/>
  <c r="AT41" i="25"/>
  <c r="AU41" i="25"/>
  <c r="AV41" i="25"/>
  <c r="AW41" i="25"/>
  <c r="AX41" i="25"/>
  <c r="AY41" i="25"/>
  <c r="AZ41" i="25"/>
  <c r="BA41" i="25"/>
  <c r="BB41" i="25"/>
  <c r="BC41" i="25"/>
  <c r="BD41" i="25"/>
  <c r="BE41" i="25"/>
  <c r="BF41" i="25"/>
  <c r="BG41" i="25"/>
  <c r="BH41" i="25"/>
  <c r="BI41" i="25"/>
  <c r="AK42" i="25"/>
  <c r="AL42" i="25"/>
  <c r="AM42" i="25"/>
  <c r="AN42" i="25"/>
  <c r="AO42" i="25"/>
  <c r="AP42" i="25"/>
  <c r="AQ42" i="25"/>
  <c r="AR42" i="25"/>
  <c r="AS42" i="25"/>
  <c r="AT42" i="25"/>
  <c r="AU42" i="25"/>
  <c r="AV42" i="25"/>
  <c r="AW42" i="25"/>
  <c r="AX42" i="25"/>
  <c r="AY42" i="25"/>
  <c r="AZ42" i="25"/>
  <c r="BA42" i="25"/>
  <c r="BB42" i="25"/>
  <c r="BC42" i="25"/>
  <c r="BD42" i="25"/>
  <c r="BE42" i="25"/>
  <c r="BF42" i="25"/>
  <c r="BG42" i="25"/>
  <c r="BH42" i="25"/>
  <c r="BI42" i="25"/>
  <c r="AK43" i="25"/>
  <c r="AL43" i="25"/>
  <c r="AM43" i="25"/>
  <c r="AN43" i="25"/>
  <c r="AO43" i="25"/>
  <c r="AP43" i="25"/>
  <c r="AQ43" i="25"/>
  <c r="AR43" i="25"/>
  <c r="AS43" i="25"/>
  <c r="AT43" i="25"/>
  <c r="AU43" i="25"/>
  <c r="AV43" i="25"/>
  <c r="AW43" i="25"/>
  <c r="AX43" i="25"/>
  <c r="AY43" i="25"/>
  <c r="AZ43" i="25"/>
  <c r="BA43" i="25"/>
  <c r="BB43" i="25"/>
  <c r="BC43" i="25"/>
  <c r="BD43" i="25"/>
  <c r="BE43" i="25"/>
  <c r="BF43" i="25"/>
  <c r="BG43" i="25"/>
  <c r="BH43" i="25"/>
  <c r="BI43" i="25"/>
  <c r="AK44" i="25"/>
  <c r="AL44" i="25"/>
  <c r="AM44" i="25"/>
  <c r="AN44" i="25"/>
  <c r="AO44" i="25"/>
  <c r="AP44" i="25"/>
  <c r="AQ44" i="25"/>
  <c r="AR44" i="25"/>
  <c r="AS44" i="25"/>
  <c r="AT44" i="25"/>
  <c r="AU44" i="25"/>
  <c r="AV44" i="25"/>
  <c r="AW44" i="25"/>
  <c r="AX44" i="25"/>
  <c r="AY44" i="25"/>
  <c r="AZ44" i="25"/>
  <c r="BA44" i="25"/>
  <c r="BB44" i="25"/>
  <c r="BC44" i="25"/>
  <c r="BD44" i="25"/>
  <c r="BE44" i="25"/>
  <c r="BF44" i="25"/>
  <c r="BG44" i="25"/>
  <c r="BH44" i="25"/>
  <c r="BI44" i="25"/>
  <c r="AK45" i="25"/>
  <c r="AL45" i="25"/>
  <c r="AM45" i="25"/>
  <c r="AN45" i="25"/>
  <c r="AO45" i="25"/>
  <c r="AP45" i="25"/>
  <c r="AQ45" i="25"/>
  <c r="AR45" i="25"/>
  <c r="AS45" i="25"/>
  <c r="AT45" i="25"/>
  <c r="AU45" i="25"/>
  <c r="AV45" i="25"/>
  <c r="AW45" i="25"/>
  <c r="AX45" i="25"/>
  <c r="AY45" i="25"/>
  <c r="AZ45" i="25"/>
  <c r="BA45" i="25"/>
  <c r="BB45" i="25"/>
  <c r="BC45" i="25"/>
  <c r="BD45" i="25"/>
  <c r="BE45" i="25"/>
  <c r="BF45" i="25"/>
  <c r="BG45" i="25"/>
  <c r="BH45" i="25"/>
  <c r="BI45" i="25"/>
  <c r="AK46" i="25"/>
  <c r="AL46" i="25"/>
  <c r="AM46" i="25"/>
  <c r="AN46" i="25"/>
  <c r="AO46" i="25"/>
  <c r="AP46" i="25"/>
  <c r="AQ46" i="25"/>
  <c r="AR46" i="25"/>
  <c r="AS46" i="25"/>
  <c r="AT46" i="25"/>
  <c r="AU46" i="25"/>
  <c r="AV46" i="25"/>
  <c r="AW46" i="25"/>
  <c r="AX46" i="25"/>
  <c r="AY46" i="25"/>
  <c r="AZ46" i="25"/>
  <c r="BA46" i="25"/>
  <c r="BB46" i="25"/>
  <c r="BC46" i="25"/>
  <c r="BD46" i="25"/>
  <c r="BE46" i="25"/>
  <c r="BF46" i="25"/>
  <c r="BG46" i="25"/>
  <c r="BH46" i="25"/>
  <c r="BI46" i="25"/>
  <c r="AK47" i="25"/>
  <c r="AL47" i="25"/>
  <c r="AM47" i="25"/>
  <c r="AN47" i="25"/>
  <c r="AO47" i="25"/>
  <c r="AP47" i="25"/>
  <c r="AQ47" i="25"/>
  <c r="AR47" i="25"/>
  <c r="AS47" i="25"/>
  <c r="AT47" i="25"/>
  <c r="AU47" i="25"/>
  <c r="AV47" i="25"/>
  <c r="AW47" i="25"/>
  <c r="AX47" i="25"/>
  <c r="AY47" i="25"/>
  <c r="AZ47" i="25"/>
  <c r="BA47" i="25"/>
  <c r="BB47" i="25"/>
  <c r="BC47" i="25"/>
  <c r="BD47" i="25"/>
  <c r="BE47" i="25"/>
  <c r="BF47" i="25"/>
  <c r="BG47" i="25"/>
  <c r="BH47" i="25"/>
  <c r="BI47" i="25"/>
  <c r="AK48" i="25"/>
  <c r="AL48" i="25"/>
  <c r="AM48" i="25"/>
  <c r="AN48" i="25"/>
  <c r="AO48" i="25"/>
  <c r="AP48" i="25"/>
  <c r="AQ48" i="25"/>
  <c r="AR48" i="25"/>
  <c r="AS48" i="25"/>
  <c r="AT48" i="25"/>
  <c r="AU48" i="25"/>
  <c r="AV48" i="25"/>
  <c r="AW48" i="25"/>
  <c r="AX48" i="25"/>
  <c r="AY48" i="25"/>
  <c r="AZ48" i="25"/>
  <c r="BA48" i="25"/>
  <c r="BB48" i="25"/>
  <c r="BC48" i="25"/>
  <c r="BD48" i="25"/>
  <c r="BE48" i="25"/>
  <c r="BF48" i="25"/>
  <c r="BG48" i="25"/>
  <c r="BH48" i="25"/>
  <c r="BI48" i="25"/>
  <c r="AK49" i="25"/>
  <c r="AL49" i="25"/>
  <c r="AM49" i="25"/>
  <c r="AN49" i="25"/>
  <c r="AO49" i="25"/>
  <c r="AP49" i="25"/>
  <c r="AQ49" i="25"/>
  <c r="AR49" i="25"/>
  <c r="AS49" i="25"/>
  <c r="AT49" i="25"/>
  <c r="AU49" i="25"/>
  <c r="AV49" i="25"/>
  <c r="AW49" i="25"/>
  <c r="AX49" i="25"/>
  <c r="AY49" i="25"/>
  <c r="AZ49" i="25"/>
  <c r="BA49" i="25"/>
  <c r="BB49" i="25"/>
  <c r="BC49" i="25"/>
  <c r="BD49" i="25"/>
  <c r="BE49" i="25"/>
  <c r="BF49" i="25"/>
  <c r="BG49" i="25"/>
  <c r="BH49" i="25"/>
  <c r="BI49" i="25"/>
  <c r="AK50" i="25"/>
  <c r="AL50" i="25"/>
  <c r="AM50" i="25"/>
  <c r="AN50" i="25"/>
  <c r="AO50" i="25"/>
  <c r="AP50" i="25"/>
  <c r="AQ50" i="25"/>
  <c r="AR50" i="25"/>
  <c r="AS50" i="25"/>
  <c r="AT50" i="25"/>
  <c r="AU50" i="25"/>
  <c r="AV50" i="25"/>
  <c r="AW50" i="25"/>
  <c r="AX50" i="25"/>
  <c r="AY50" i="25"/>
  <c r="AZ50" i="25"/>
  <c r="BA50" i="25"/>
  <c r="BB50" i="25"/>
  <c r="BC50" i="25"/>
  <c r="BD50" i="25"/>
  <c r="BE50" i="25"/>
  <c r="BF50" i="25"/>
  <c r="BG50" i="25"/>
  <c r="BH50" i="25"/>
  <c r="BI50" i="25"/>
  <c r="AK51" i="25"/>
  <c r="AL51" i="25"/>
  <c r="AM51" i="25"/>
  <c r="AN51" i="25"/>
  <c r="AO51" i="25"/>
  <c r="AP51" i="25"/>
  <c r="AQ51" i="25"/>
  <c r="AR51" i="25"/>
  <c r="AS51" i="25"/>
  <c r="AT51" i="25"/>
  <c r="AU51" i="25"/>
  <c r="AV51" i="25"/>
  <c r="AW51" i="25"/>
  <c r="AX51" i="25"/>
  <c r="AY51" i="25"/>
  <c r="AZ51" i="25"/>
  <c r="BA51" i="25"/>
  <c r="BB51" i="25"/>
  <c r="BC51" i="25"/>
  <c r="BD51" i="25"/>
  <c r="BE51" i="25"/>
  <c r="BF51" i="25"/>
  <c r="BG51" i="25"/>
  <c r="BH51" i="25"/>
  <c r="BI51" i="25"/>
  <c r="AK52" i="25"/>
  <c r="AL52" i="25"/>
  <c r="AM52" i="25"/>
  <c r="AN52" i="25"/>
  <c r="AO52" i="25"/>
  <c r="AP52" i="25"/>
  <c r="AQ52" i="25"/>
  <c r="AR52" i="25"/>
  <c r="AS52" i="25"/>
  <c r="AT52" i="25"/>
  <c r="AU52" i="25"/>
  <c r="AV52" i="25"/>
  <c r="AW52" i="25"/>
  <c r="AX52" i="25"/>
  <c r="AY52" i="25"/>
  <c r="AZ52" i="25"/>
  <c r="BA52" i="25"/>
  <c r="BB52" i="25"/>
  <c r="BC52" i="25"/>
  <c r="BD52" i="25"/>
  <c r="BE52" i="25"/>
  <c r="BF52" i="25"/>
  <c r="BG52" i="25"/>
  <c r="BH52" i="25"/>
  <c r="BI52" i="25"/>
  <c r="AK53" i="25"/>
  <c r="AL53" i="25"/>
  <c r="AM53" i="25"/>
  <c r="AN53" i="25"/>
  <c r="AO53" i="25"/>
  <c r="AP53" i="25"/>
  <c r="AQ53" i="25"/>
  <c r="AR53" i="25"/>
  <c r="AS53" i="25"/>
  <c r="AT53" i="25"/>
  <c r="AU53" i="25"/>
  <c r="AV53" i="25"/>
  <c r="AW53" i="25"/>
  <c r="AX53" i="25"/>
  <c r="AY53" i="25"/>
  <c r="AZ53" i="25"/>
  <c r="BA53" i="25"/>
  <c r="BB53" i="25"/>
  <c r="BC53" i="25"/>
  <c r="BD53" i="25"/>
  <c r="BE53" i="25"/>
  <c r="BF53" i="25"/>
  <c r="BG53" i="25"/>
  <c r="BH53" i="25"/>
  <c r="BI53" i="25"/>
  <c r="AK54" i="25"/>
  <c r="AL54" i="25"/>
  <c r="AM54" i="25"/>
  <c r="AN54" i="25"/>
  <c r="AO54" i="25"/>
  <c r="AP54" i="25"/>
  <c r="AQ54" i="25"/>
  <c r="AR54" i="25"/>
  <c r="AS54" i="25"/>
  <c r="AT54" i="25"/>
  <c r="AU54" i="25"/>
  <c r="AV54" i="25"/>
  <c r="AW54" i="25"/>
  <c r="AX54" i="25"/>
  <c r="AY54" i="25"/>
  <c r="AZ54" i="25"/>
  <c r="BA54" i="25"/>
  <c r="BB54" i="25"/>
  <c r="BC54" i="25"/>
  <c r="BD54" i="25"/>
  <c r="BE54" i="25"/>
  <c r="BF54" i="25"/>
  <c r="BG54" i="25"/>
  <c r="BH54" i="25"/>
  <c r="BI54" i="25"/>
  <c r="AK55" i="25"/>
  <c r="AL55" i="25"/>
  <c r="AM55" i="25"/>
  <c r="AN55" i="25"/>
  <c r="AO55" i="25"/>
  <c r="AP55" i="25"/>
  <c r="AQ55" i="25"/>
  <c r="AR55" i="25"/>
  <c r="AS55" i="25"/>
  <c r="AT55" i="25"/>
  <c r="AU55" i="25"/>
  <c r="AV55" i="25"/>
  <c r="AW55" i="25"/>
  <c r="AX55" i="25"/>
  <c r="AY55" i="25"/>
  <c r="AZ55" i="25"/>
  <c r="BA55" i="25"/>
  <c r="BB55" i="25"/>
  <c r="BC55" i="25"/>
  <c r="BD55" i="25"/>
  <c r="BE55" i="25"/>
  <c r="BF55" i="25"/>
  <c r="BG55" i="25"/>
  <c r="BH55" i="25"/>
  <c r="BI55" i="25"/>
  <c r="AK56" i="25"/>
  <c r="AL56" i="25"/>
  <c r="AM56" i="25"/>
  <c r="AN56" i="25"/>
  <c r="AO56" i="25"/>
  <c r="AP56" i="25"/>
  <c r="AQ56" i="25"/>
  <c r="AR56" i="25"/>
  <c r="AS56" i="25"/>
  <c r="AT56" i="25"/>
  <c r="AU56" i="25"/>
  <c r="AV56" i="25"/>
  <c r="AW56" i="25"/>
  <c r="AX56" i="25"/>
  <c r="AY56" i="25"/>
  <c r="AZ56" i="25"/>
  <c r="BA56" i="25"/>
  <c r="BB56" i="25"/>
  <c r="BC56" i="25"/>
  <c r="BD56" i="25"/>
  <c r="BE56" i="25"/>
  <c r="BF56" i="25"/>
  <c r="BG56" i="25"/>
  <c r="BH56" i="25"/>
  <c r="BI56" i="25"/>
  <c r="AK57" i="25"/>
  <c r="AL57" i="25"/>
  <c r="AM57" i="25"/>
  <c r="AN57" i="25"/>
  <c r="AO57" i="25"/>
  <c r="AP57" i="25"/>
  <c r="AQ57" i="25"/>
  <c r="AR57" i="25"/>
  <c r="AS57" i="25"/>
  <c r="AT57" i="25"/>
  <c r="AU57" i="25"/>
  <c r="AV57" i="25"/>
  <c r="AW57" i="25"/>
  <c r="AX57" i="25"/>
  <c r="AY57" i="25"/>
  <c r="AZ57" i="25"/>
  <c r="BA57" i="25"/>
  <c r="BB57" i="25"/>
  <c r="BC57" i="25"/>
  <c r="BD57" i="25"/>
  <c r="BE57" i="25"/>
  <c r="BF57" i="25"/>
  <c r="BG57" i="25"/>
  <c r="BH57" i="25"/>
  <c r="BI57" i="25"/>
  <c r="AK58" i="25"/>
  <c r="AL58" i="25"/>
  <c r="AM58" i="25"/>
  <c r="AN58" i="25"/>
  <c r="AO58" i="25"/>
  <c r="AP58" i="25"/>
  <c r="AQ58" i="25"/>
  <c r="AR58" i="25"/>
  <c r="AS58" i="25"/>
  <c r="AT58" i="25"/>
  <c r="AU58" i="25"/>
  <c r="AV58" i="25"/>
  <c r="AW58" i="25"/>
  <c r="AX58" i="25"/>
  <c r="AY58" i="25"/>
  <c r="AZ58" i="25"/>
  <c r="BA58" i="25"/>
  <c r="BB58" i="25"/>
  <c r="BC58" i="25"/>
  <c r="BD58" i="25"/>
  <c r="BE58" i="25"/>
  <c r="BF58" i="25"/>
  <c r="BG58" i="25"/>
  <c r="BH58" i="25"/>
  <c r="BI58" i="25"/>
  <c r="AK59" i="25"/>
  <c r="AL59" i="25"/>
  <c r="AM59" i="25"/>
  <c r="AN59" i="25"/>
  <c r="AO59" i="25"/>
  <c r="AP59" i="25"/>
  <c r="AQ59" i="25"/>
  <c r="AR59" i="25"/>
  <c r="AS59" i="25"/>
  <c r="AT59" i="25"/>
  <c r="AU59" i="25"/>
  <c r="AV59" i="25"/>
  <c r="AW59" i="25"/>
  <c r="AX59" i="25"/>
  <c r="AY59" i="25"/>
  <c r="AZ59" i="25"/>
  <c r="BA59" i="25"/>
  <c r="BB59" i="25"/>
  <c r="BC59" i="25"/>
  <c r="BD59" i="25"/>
  <c r="BE59" i="25"/>
  <c r="BF59" i="25"/>
  <c r="BG59" i="25"/>
  <c r="BH59" i="25"/>
  <c r="BI59" i="25"/>
  <c r="AK60" i="25"/>
  <c r="AL60" i="25"/>
  <c r="AM60" i="25"/>
  <c r="AN60" i="25"/>
  <c r="AO60" i="25"/>
  <c r="AP60" i="25"/>
  <c r="AQ60" i="25"/>
  <c r="AR60" i="25"/>
  <c r="AS60" i="25"/>
  <c r="AT60" i="25"/>
  <c r="AU60" i="25"/>
  <c r="AV60" i="25"/>
  <c r="AW60" i="25"/>
  <c r="AX60" i="25"/>
  <c r="AY60" i="25"/>
  <c r="AZ60" i="25"/>
  <c r="BA60" i="25"/>
  <c r="BB60" i="25"/>
  <c r="BC60" i="25"/>
  <c r="BD60" i="25"/>
  <c r="BE60" i="25"/>
  <c r="BF60" i="25"/>
  <c r="BG60" i="25"/>
  <c r="BH60" i="25"/>
  <c r="BI60" i="25"/>
  <c r="AK61" i="25"/>
  <c r="AL61" i="25"/>
  <c r="AM61" i="25"/>
  <c r="AN61" i="25"/>
  <c r="AO61" i="25"/>
  <c r="AP61" i="25"/>
  <c r="AQ61" i="25"/>
  <c r="AR61" i="25"/>
  <c r="AS61" i="25"/>
  <c r="AT61" i="25"/>
  <c r="AU61" i="25"/>
  <c r="AV61" i="25"/>
  <c r="AW61" i="25"/>
  <c r="AX61" i="25"/>
  <c r="AY61" i="25"/>
  <c r="AZ61" i="25"/>
  <c r="BA61" i="25"/>
  <c r="BB61" i="25"/>
  <c r="BC61" i="25"/>
  <c r="BD61" i="25"/>
  <c r="BE61" i="25"/>
  <c r="BF61" i="25"/>
  <c r="BG61" i="25"/>
  <c r="BH61" i="25"/>
  <c r="BI61" i="25"/>
  <c r="AK62" i="25"/>
  <c r="AL62" i="25"/>
  <c r="AM62" i="25"/>
  <c r="AN62" i="25"/>
  <c r="AO62" i="25"/>
  <c r="AP62" i="25"/>
  <c r="AQ62" i="25"/>
  <c r="AR62" i="25"/>
  <c r="AS62" i="25"/>
  <c r="AT62" i="25"/>
  <c r="AU62" i="25"/>
  <c r="AV62" i="25"/>
  <c r="AW62" i="25"/>
  <c r="AX62" i="25"/>
  <c r="AY62" i="25"/>
  <c r="AZ62" i="25"/>
  <c r="BA62" i="25"/>
  <c r="BB62" i="25"/>
  <c r="BC62" i="25"/>
  <c r="BD62" i="25"/>
  <c r="BE62" i="25"/>
  <c r="BF62" i="25"/>
  <c r="BG62" i="25"/>
  <c r="BH62" i="25"/>
  <c r="BI62" i="25"/>
  <c r="AK63" i="25"/>
  <c r="AL63" i="25"/>
  <c r="AM63" i="25"/>
  <c r="AN63" i="25"/>
  <c r="AO63" i="25"/>
  <c r="AP63" i="25"/>
  <c r="AQ63" i="25"/>
  <c r="AR63" i="25"/>
  <c r="AS63" i="25"/>
  <c r="AT63" i="25"/>
  <c r="AU63" i="25"/>
  <c r="AV63" i="25"/>
  <c r="AW63" i="25"/>
  <c r="AX63" i="25"/>
  <c r="AY63" i="25"/>
  <c r="AZ63" i="25"/>
  <c r="BA63" i="25"/>
  <c r="BB63" i="25"/>
  <c r="BC63" i="25"/>
  <c r="BD63" i="25"/>
  <c r="BE63" i="25"/>
  <c r="BF63" i="25"/>
  <c r="BG63" i="25"/>
  <c r="BH63" i="25"/>
  <c r="BI63" i="25"/>
  <c r="AK64" i="25"/>
  <c r="AL64" i="25"/>
  <c r="AM64" i="25"/>
  <c r="AN64" i="25"/>
  <c r="AO64" i="25"/>
  <c r="AP64" i="25"/>
  <c r="AQ64" i="25"/>
  <c r="AR64" i="25"/>
  <c r="AS64" i="25"/>
  <c r="AT64" i="25"/>
  <c r="AU64" i="25"/>
  <c r="AV64" i="25"/>
  <c r="AW64" i="25"/>
  <c r="AX64" i="25"/>
  <c r="AY64" i="25"/>
  <c r="AZ64" i="25"/>
  <c r="BA64" i="25"/>
  <c r="BB64" i="25"/>
  <c r="BC64" i="25"/>
  <c r="BD64" i="25"/>
  <c r="BE64" i="25"/>
  <c r="BF64" i="25"/>
  <c r="BG64" i="25"/>
  <c r="BH64" i="25"/>
  <c r="BI64" i="25"/>
  <c r="AK65" i="25"/>
  <c r="AL65" i="25"/>
  <c r="AM65" i="25"/>
  <c r="AN65" i="25"/>
  <c r="AO65" i="25"/>
  <c r="AP65" i="25"/>
  <c r="AQ65" i="25"/>
  <c r="AR65" i="25"/>
  <c r="AS65" i="25"/>
  <c r="AT65" i="25"/>
  <c r="AU65" i="25"/>
  <c r="AV65" i="25"/>
  <c r="AW65" i="25"/>
  <c r="AX65" i="25"/>
  <c r="AY65" i="25"/>
  <c r="AZ65" i="25"/>
  <c r="BA65" i="25"/>
  <c r="BB65" i="25"/>
  <c r="BC65" i="25"/>
  <c r="BD65" i="25"/>
  <c r="BE65" i="25"/>
  <c r="BF65" i="25"/>
  <c r="BG65" i="25"/>
  <c r="BH65" i="25"/>
  <c r="BI65" i="25"/>
  <c r="AK66" i="25"/>
  <c r="AL66" i="25"/>
  <c r="AM66" i="25"/>
  <c r="AN66" i="25"/>
  <c r="AO66" i="25"/>
  <c r="AP66" i="25"/>
  <c r="AQ66" i="25"/>
  <c r="AR66" i="25"/>
  <c r="AS66" i="25"/>
  <c r="AT66" i="25"/>
  <c r="AU66" i="25"/>
  <c r="AV66" i="25"/>
  <c r="AW66" i="25"/>
  <c r="AX66" i="25"/>
  <c r="AY66" i="25"/>
  <c r="AZ66" i="25"/>
  <c r="BA66" i="25"/>
  <c r="BB66" i="25"/>
  <c r="BC66" i="25"/>
  <c r="BD66" i="25"/>
  <c r="BE66" i="25"/>
  <c r="BF66" i="25"/>
  <c r="BG66" i="25"/>
  <c r="BH66" i="25"/>
  <c r="BI66" i="25"/>
  <c r="AK67" i="25"/>
  <c r="AL67" i="25"/>
  <c r="AM67" i="25"/>
  <c r="AN67" i="25"/>
  <c r="AO67" i="25"/>
  <c r="AP67" i="25"/>
  <c r="AQ67" i="25"/>
  <c r="AR67" i="25"/>
  <c r="AS67" i="25"/>
  <c r="AT67" i="25"/>
  <c r="AU67" i="25"/>
  <c r="AV67" i="25"/>
  <c r="AW67" i="25"/>
  <c r="AX67" i="25"/>
  <c r="AY67" i="25"/>
  <c r="AZ67" i="25"/>
  <c r="BA67" i="25"/>
  <c r="BB67" i="25"/>
  <c r="BC67" i="25"/>
  <c r="BD67" i="25"/>
  <c r="BE67" i="25"/>
  <c r="BF67" i="25"/>
  <c r="BG67" i="25"/>
  <c r="BH67" i="25"/>
  <c r="BI67" i="25"/>
  <c r="AK68" i="25"/>
  <c r="AL68" i="25"/>
  <c r="AM68" i="25"/>
  <c r="AN68" i="25"/>
  <c r="AO68" i="25"/>
  <c r="AP68" i="25"/>
  <c r="AQ68" i="25"/>
  <c r="AR68" i="25"/>
  <c r="AS68" i="25"/>
  <c r="AT68" i="25"/>
  <c r="AU68" i="25"/>
  <c r="AV68" i="25"/>
  <c r="AW68" i="25"/>
  <c r="AX68" i="25"/>
  <c r="AY68" i="25"/>
  <c r="AZ68" i="25"/>
  <c r="BA68" i="25"/>
  <c r="BB68" i="25"/>
  <c r="BC68" i="25"/>
  <c r="BD68" i="25"/>
  <c r="BE68" i="25"/>
  <c r="BF68" i="25"/>
  <c r="BG68" i="25"/>
  <c r="BH68" i="25"/>
  <c r="BI68" i="25"/>
  <c r="AK69" i="25"/>
  <c r="AL69" i="25"/>
  <c r="AM69" i="25"/>
  <c r="AN69" i="25"/>
  <c r="AO69" i="25"/>
  <c r="AP69" i="25"/>
  <c r="AQ69" i="25"/>
  <c r="AR69" i="25"/>
  <c r="AS69" i="25"/>
  <c r="AT69" i="25"/>
  <c r="AU69" i="25"/>
  <c r="AV69" i="25"/>
  <c r="AW69" i="25"/>
  <c r="AX69" i="25"/>
  <c r="AY69" i="25"/>
  <c r="AZ69" i="25"/>
  <c r="BA69" i="25"/>
  <c r="BB69" i="25"/>
  <c r="BC69" i="25"/>
  <c r="BD69" i="25"/>
  <c r="BE69" i="25"/>
  <c r="BF69" i="25"/>
  <c r="BG69" i="25"/>
  <c r="BH69" i="25"/>
  <c r="BI69" i="25"/>
  <c r="AI4" i="25"/>
  <c r="AI5" i="25"/>
  <c r="AA15" i="23" s="1"/>
  <c r="AI6" i="25"/>
  <c r="AI7" i="25"/>
  <c r="AA31" i="23" s="1"/>
  <c r="AI8" i="25"/>
  <c r="AI9" i="25"/>
  <c r="AI10" i="25"/>
  <c r="AI11" i="25"/>
  <c r="AA33" i="23" s="1"/>
  <c r="AI12" i="25"/>
  <c r="AI13" i="25"/>
  <c r="AA10" i="23" s="1"/>
  <c r="AI14" i="25"/>
  <c r="AI15" i="25"/>
  <c r="AA34" i="23" s="1"/>
  <c r="AI16" i="25"/>
  <c r="AI17" i="25"/>
  <c r="AA36" i="23" s="1"/>
  <c r="AI18" i="25"/>
  <c r="AI19" i="25"/>
  <c r="AA13" i="23" s="1"/>
  <c r="AI20" i="25"/>
  <c r="AI21" i="25"/>
  <c r="AA39" i="23" s="1"/>
  <c r="AI22" i="25"/>
  <c r="AI23" i="25"/>
  <c r="AA24" i="23" s="1"/>
  <c r="AI24" i="25"/>
  <c r="AI25" i="25"/>
  <c r="AI26" i="25"/>
  <c r="AI27" i="25"/>
  <c r="AA42" i="23" s="1"/>
  <c r="AI28" i="25"/>
  <c r="AI29" i="25"/>
  <c r="AA44" i="23" s="1"/>
  <c r="AI30" i="25"/>
  <c r="AA45" i="23" s="1"/>
  <c r="AI31" i="25"/>
  <c r="AA46" i="23" s="1"/>
  <c r="AI32" i="25"/>
  <c r="AA47" i="23" s="1"/>
  <c r="AI33" i="25"/>
  <c r="AA48" i="23" s="1"/>
  <c r="AI34" i="25"/>
  <c r="AA49" i="23" s="1"/>
  <c r="AI35" i="25"/>
  <c r="AA50" i="23" s="1"/>
  <c r="AI36" i="25"/>
  <c r="AA51" i="23" s="1"/>
  <c r="AI37" i="25"/>
  <c r="AA52" i="23" s="1"/>
  <c r="AI38" i="25"/>
  <c r="AA53" i="23" s="1"/>
  <c r="AI39" i="25"/>
  <c r="AA54" i="23" s="1"/>
  <c r="AI40" i="25"/>
  <c r="AA55" i="23" s="1"/>
  <c r="AI41" i="25"/>
  <c r="AA35" i="23" s="1"/>
  <c r="AI42" i="25"/>
  <c r="AA56" i="23" s="1"/>
  <c r="AI43" i="25"/>
  <c r="AA26" i="23" s="1"/>
  <c r="AI44" i="25"/>
  <c r="AA57" i="23" s="1"/>
  <c r="AI45" i="25"/>
  <c r="AA37" i="23" s="1"/>
  <c r="AI46" i="25"/>
  <c r="AA58" i="23" s="1"/>
  <c r="AI47" i="25"/>
  <c r="AA59" i="23" s="1"/>
  <c r="AI48" i="25"/>
  <c r="AA38" i="23" s="1"/>
  <c r="AI49" i="25"/>
  <c r="AA60" i="23" s="1"/>
  <c r="AI50" i="25"/>
  <c r="AA61" i="23" s="1"/>
  <c r="AI51" i="25"/>
  <c r="AA27" i="23" s="1"/>
  <c r="AI52" i="25"/>
  <c r="AA62" i="23" s="1"/>
  <c r="AI53" i="25"/>
  <c r="AA63" i="23" s="1"/>
  <c r="AI54" i="25"/>
  <c r="AA66" i="23" s="1"/>
  <c r="AI55" i="25"/>
  <c r="AA67" i="23" s="1"/>
  <c r="AI56" i="25"/>
  <c r="AA68" i="23" s="1"/>
  <c r="AI57" i="25"/>
  <c r="AA69" i="23" s="1"/>
  <c r="AI58" i="25"/>
  <c r="AA32" i="23" s="1"/>
  <c r="AI59" i="25"/>
  <c r="AA70" i="23" s="1"/>
  <c r="AI60" i="25"/>
  <c r="AA71" i="23" s="1"/>
  <c r="AI61" i="25"/>
  <c r="AA72" i="23" s="1"/>
  <c r="AI62" i="25"/>
  <c r="AA73" i="23" s="1"/>
  <c r="AI63" i="25"/>
  <c r="AA74" i="23" s="1"/>
  <c r="AI64" i="25"/>
  <c r="AA75" i="23" s="1"/>
  <c r="AI65" i="25"/>
  <c r="AA76" i="23" s="1"/>
  <c r="AI66" i="25"/>
  <c r="AA64" i="23" s="1"/>
  <c r="AI67" i="25"/>
  <c r="AA77" i="23" s="1"/>
  <c r="AI68" i="25"/>
  <c r="AA28" i="23" s="1"/>
  <c r="AI69" i="25"/>
  <c r="AA78" i="23" s="1"/>
  <c r="A5" i="25"/>
  <c r="A6" i="25" s="1"/>
  <c r="A7" i="25" s="1"/>
  <c r="A8" i="25" s="1"/>
  <c r="A9" i="25" s="1"/>
  <c r="A10" i="25" s="1"/>
  <c r="A11" i="25" s="1"/>
  <c r="A12" i="25" s="1"/>
  <c r="A13" i="25" s="1"/>
  <c r="A14" i="25" s="1"/>
  <c r="A15" i="25" s="1"/>
  <c r="A16" i="25" s="1"/>
  <c r="A17" i="25" s="1"/>
  <c r="A18" i="25" s="1"/>
  <c r="A19" i="25" s="1"/>
  <c r="A20" i="25" s="1"/>
  <c r="A21" i="25" s="1"/>
  <c r="A22" i="25" s="1"/>
  <c r="A23" i="25" s="1"/>
  <c r="A24" i="25" s="1"/>
  <c r="A25" i="25" s="1"/>
  <c r="A26" i="25" s="1"/>
  <c r="A27" i="25" s="1"/>
  <c r="A28" i="25" s="1"/>
  <c r="A29" i="25" s="1"/>
  <c r="A30" i="25" s="1"/>
  <c r="A31" i="25" s="1"/>
  <c r="A32" i="25" s="1"/>
  <c r="A33" i="25" s="1"/>
  <c r="A34" i="25" s="1"/>
  <c r="A35" i="25" s="1"/>
  <c r="A36" i="25" s="1"/>
  <c r="A37" i="25" s="1"/>
  <c r="A38" i="25" s="1"/>
  <c r="A39" i="25" s="1"/>
  <c r="A40" i="25" s="1"/>
  <c r="A41" i="25" s="1"/>
  <c r="A42" i="25" s="1"/>
  <c r="A43" i="25" s="1"/>
  <c r="A44" i="25" s="1"/>
  <c r="A45" i="25" s="1"/>
  <c r="A46" i="25" s="1"/>
  <c r="A47" i="25" s="1"/>
  <c r="A48" i="25" s="1"/>
  <c r="A49" i="25" s="1"/>
  <c r="A50" i="25" s="1"/>
  <c r="A51" i="25" s="1"/>
  <c r="A52" i="25" s="1"/>
  <c r="A53" i="25" s="1"/>
  <c r="A54" i="25" s="1"/>
  <c r="A55" i="25" s="1"/>
  <c r="A56" i="25" s="1"/>
  <c r="A57" i="25" s="1"/>
  <c r="A58" i="25" s="1"/>
  <c r="A59" i="25" s="1"/>
  <c r="A60" i="25" s="1"/>
  <c r="A61" i="25" s="1"/>
  <c r="A62" i="25" s="1"/>
  <c r="A63" i="25" s="1"/>
  <c r="A64" i="25" s="1"/>
  <c r="A65" i="25" s="1"/>
  <c r="A66" i="25" s="1"/>
  <c r="A67" i="25" s="1"/>
  <c r="A68" i="25" s="1"/>
  <c r="A69" i="25" s="1"/>
  <c r="A70" i="25" s="1"/>
  <c r="A71" i="25" s="1"/>
  <c r="A72" i="25" s="1"/>
  <c r="A73" i="25" s="1"/>
  <c r="A74" i="25" s="1"/>
  <c r="A75" i="25" s="1"/>
  <c r="A76" i="25" s="1"/>
  <c r="A77" i="25" s="1"/>
  <c r="A78" i="25" s="1"/>
  <c r="A79" i="25" s="1"/>
  <c r="A80" i="25" s="1"/>
  <c r="A81" i="25" s="1"/>
  <c r="A82" i="25" s="1"/>
  <c r="A83" i="25" s="1"/>
  <c r="A84" i="25" s="1"/>
  <c r="A85" i="25" s="1"/>
  <c r="A86" i="25" s="1"/>
  <c r="A87" i="25" s="1"/>
  <c r="A88" i="25" s="1"/>
  <c r="A89" i="25" s="1"/>
  <c r="A90" i="25" s="1"/>
  <c r="A91" i="25" s="1"/>
  <c r="A92" i="25" s="1"/>
  <c r="A93" i="25" s="1"/>
  <c r="A94" i="25" s="1"/>
  <c r="A95" i="25" s="1"/>
  <c r="A96" i="25" s="1"/>
  <c r="A97" i="25" s="1"/>
  <c r="A98" i="25" s="1"/>
  <c r="A99" i="25" s="1"/>
  <c r="A100" i="25" s="1"/>
  <c r="A101" i="25" s="1"/>
  <c r="A102" i="25" s="1"/>
  <c r="A103" i="25" s="1"/>
  <c r="A104" i="25" s="1"/>
  <c r="A105" i="25" s="1"/>
  <c r="A106" i="25" s="1"/>
  <c r="A107" i="25" s="1"/>
  <c r="A108" i="25" s="1"/>
  <c r="A109" i="25" s="1"/>
  <c r="A110" i="25" s="1"/>
  <c r="A111" i="25" s="1"/>
  <c r="A112" i="25" s="1"/>
  <c r="A113" i="25" s="1"/>
  <c r="A114" i="25" s="1"/>
  <c r="A115" i="25" s="1"/>
  <c r="A116" i="25" s="1"/>
  <c r="A117" i="25" s="1"/>
  <c r="A118" i="25" s="1"/>
  <c r="A119" i="25" s="1"/>
  <c r="A120" i="25" s="1"/>
  <c r="A121" i="25" s="1"/>
  <c r="A122" i="25" s="1"/>
  <c r="A123" i="25" s="1"/>
  <c r="A124" i="25" s="1"/>
  <c r="A125" i="25" s="1"/>
  <c r="A126" i="25" s="1"/>
  <c r="A127" i="25" s="1"/>
  <c r="A128" i="25" s="1"/>
  <c r="A129" i="25" s="1"/>
  <c r="A130" i="25" s="1"/>
  <c r="A131" i="25" s="1"/>
  <c r="A132" i="25" s="1"/>
  <c r="A133" i="25" s="1"/>
  <c r="A134" i="25" s="1"/>
  <c r="A135" i="25" s="1"/>
  <c r="A136" i="25" s="1"/>
  <c r="A137" i="25" s="1"/>
  <c r="A138" i="25" s="1"/>
  <c r="A139" i="25" s="1"/>
  <c r="A140" i="25" s="1"/>
  <c r="A141" i="25" s="1"/>
  <c r="A142" i="25" s="1"/>
  <c r="A143" i="25" s="1"/>
  <c r="A144" i="25" s="1"/>
  <c r="A145" i="25" s="1"/>
  <c r="A146" i="25" s="1"/>
  <c r="A147" i="25" s="1"/>
  <c r="A148" i="25" s="1"/>
  <c r="A149" i="25" s="1"/>
  <c r="A150" i="25" s="1"/>
  <c r="A151" i="25" s="1"/>
  <c r="A152" i="25" s="1"/>
  <c r="A153" i="25" s="1"/>
  <c r="A154" i="25" s="1"/>
  <c r="A155" i="25" s="1"/>
  <c r="A156" i="25" s="1"/>
  <c r="A157" i="25" s="1"/>
  <c r="A158" i="25" s="1"/>
  <c r="A159" i="25" s="1"/>
  <c r="A160" i="25" s="1"/>
  <c r="A161" i="25" s="1"/>
  <c r="A162" i="25" s="1"/>
  <c r="A163" i="25" s="1"/>
  <c r="A164" i="25" s="1"/>
  <c r="A165" i="25" s="1"/>
  <c r="A166" i="25" s="1"/>
  <c r="A167" i="25" s="1"/>
  <c r="A168" i="25" s="1"/>
  <c r="A169" i="25" s="1"/>
  <c r="A170" i="25" s="1"/>
  <c r="A171" i="25" s="1"/>
  <c r="A172" i="25" s="1"/>
  <c r="A173" i="25" s="1"/>
  <c r="A174" i="25" s="1"/>
  <c r="A175" i="25" s="1"/>
  <c r="A176" i="25" s="1"/>
  <c r="A177" i="25" s="1"/>
  <c r="A178" i="25" s="1"/>
  <c r="A179" i="25" s="1"/>
  <c r="A180" i="25" s="1"/>
  <c r="A181" i="25" s="1"/>
  <c r="A182" i="25" s="1"/>
  <c r="A183" i="25" s="1"/>
  <c r="A184" i="25" s="1"/>
  <c r="A185" i="25" s="1"/>
  <c r="A186" i="25" s="1"/>
  <c r="A187" i="25" s="1"/>
  <c r="A188" i="25" s="1"/>
  <c r="A189" i="25" s="1"/>
  <c r="A190" i="25" s="1"/>
  <c r="A191" i="25" s="1"/>
  <c r="A192" i="25" s="1"/>
  <c r="A193" i="25" s="1"/>
  <c r="A194" i="25" s="1"/>
  <c r="A195" i="25" s="1"/>
  <c r="A196" i="25" s="1"/>
  <c r="A197" i="25" s="1"/>
  <c r="A198" i="25" s="1"/>
  <c r="A199" i="25" s="1"/>
  <c r="A200" i="25" s="1"/>
  <c r="A201" i="25" s="1"/>
  <c r="A202" i="25" s="1"/>
  <c r="A203" i="25" s="1"/>
  <c r="A204" i="25" s="1"/>
  <c r="A205" i="25" s="1"/>
  <c r="A206" i="25" s="1"/>
  <c r="A207" i="25" s="1"/>
  <c r="A208" i="25" s="1"/>
  <c r="A209" i="25" s="1"/>
  <c r="A210" i="25" s="1"/>
  <c r="A211" i="25" s="1"/>
  <c r="A212" i="25" s="1"/>
  <c r="A213" i="25" s="1"/>
  <c r="A214" i="25" s="1"/>
  <c r="A215" i="25" s="1"/>
  <c r="A216" i="25" s="1"/>
  <c r="A217" i="25" s="1"/>
  <c r="A218" i="25" s="1"/>
  <c r="A219" i="25" s="1"/>
  <c r="A220" i="25" s="1"/>
  <c r="A221" i="25" s="1"/>
  <c r="A222" i="25" s="1"/>
  <c r="A223" i="25" s="1"/>
  <c r="A224" i="25" s="1"/>
  <c r="A225" i="25" s="1"/>
  <c r="A226" i="25" s="1"/>
  <c r="A227" i="25" s="1"/>
  <c r="A228" i="25" s="1"/>
  <c r="A229" i="25" s="1"/>
  <c r="A230" i="25" s="1"/>
  <c r="A231" i="25" s="1"/>
  <c r="A232" i="25" s="1"/>
  <c r="A233" i="25" s="1"/>
  <c r="A234" i="25" s="1"/>
  <c r="A235" i="25" s="1"/>
  <c r="A236" i="25" s="1"/>
  <c r="A237" i="25" s="1"/>
  <c r="A238" i="25" s="1"/>
  <c r="A239" i="25" s="1"/>
  <c r="A240" i="25" s="1"/>
  <c r="A241" i="25" s="1"/>
  <c r="A242" i="25" s="1"/>
  <c r="A243" i="25" s="1"/>
  <c r="A244" i="25" s="1"/>
  <c r="A245" i="25" s="1"/>
  <c r="A246" i="25" s="1"/>
  <c r="A247" i="25" s="1"/>
  <c r="A248" i="25" s="1"/>
  <c r="A249" i="25" s="1"/>
  <c r="A250" i="25" s="1"/>
  <c r="A251" i="25" s="1"/>
  <c r="A252" i="25" s="1"/>
  <c r="A253" i="25" s="1"/>
  <c r="A254" i="25" s="1"/>
  <c r="A255" i="25" s="1"/>
  <c r="A256" i="25" s="1"/>
  <c r="A257" i="25" s="1"/>
  <c r="A258" i="25" s="1"/>
  <c r="A259" i="25" s="1"/>
  <c r="A260" i="25" s="1"/>
  <c r="A261" i="25" s="1"/>
  <c r="A262" i="25" s="1"/>
  <c r="A263" i="25" s="1"/>
  <c r="A264" i="25" s="1"/>
  <c r="A265" i="25" s="1"/>
  <c r="A266" i="25" s="1"/>
  <c r="A267" i="25" s="1"/>
  <c r="A268" i="25" s="1"/>
  <c r="A269" i="25" s="1"/>
  <c r="A270" i="25" s="1"/>
  <c r="A271" i="25" s="1"/>
  <c r="A272" i="25" s="1"/>
  <c r="A273" i="25" s="1"/>
  <c r="A274" i="25" s="1"/>
  <c r="A275" i="25" s="1"/>
  <c r="A276" i="25" s="1"/>
  <c r="A277" i="25" s="1"/>
  <c r="A278" i="25" s="1"/>
  <c r="A279" i="25" s="1"/>
  <c r="A280" i="25" s="1"/>
  <c r="A281" i="25" s="1"/>
  <c r="A282" i="25" s="1"/>
  <c r="A283" i="25" s="1"/>
  <c r="A284" i="25" s="1"/>
  <c r="A285" i="25" s="1"/>
  <c r="A286" i="25" s="1"/>
  <c r="A287" i="25" s="1"/>
  <c r="A288" i="25" s="1"/>
  <c r="A289" i="25" s="1"/>
  <c r="A290" i="25" s="1"/>
  <c r="A291" i="25" s="1"/>
  <c r="A292" i="25" s="1"/>
  <c r="A293" i="25" s="1"/>
  <c r="A294" i="25" s="1"/>
  <c r="A295" i="25" s="1"/>
  <c r="A296" i="25" s="1"/>
  <c r="A297" i="25" s="1"/>
  <c r="A298" i="25" s="1"/>
  <c r="A299" i="25" s="1"/>
  <c r="A300" i="25" s="1"/>
  <c r="A301" i="25" s="1"/>
  <c r="A302" i="25" s="1"/>
  <c r="A303" i="25" s="1"/>
  <c r="A304" i="25" s="1"/>
  <c r="A305" i="25" s="1"/>
  <c r="A306" i="25" s="1"/>
  <c r="A307" i="25" s="1"/>
  <c r="A308" i="25" s="1"/>
  <c r="A309" i="25" s="1"/>
  <c r="A310" i="25" s="1"/>
  <c r="A311" i="25" s="1"/>
  <c r="A312" i="25" s="1"/>
  <c r="A313" i="25" s="1"/>
  <c r="A314" i="25" s="1"/>
  <c r="A315" i="25" s="1"/>
  <c r="A316" i="25" s="1"/>
  <c r="A317" i="25" s="1"/>
  <c r="A318" i="25" s="1"/>
  <c r="A319" i="25" s="1"/>
  <c r="A320" i="25" s="1"/>
  <c r="A321" i="25" s="1"/>
  <c r="A322" i="25" s="1"/>
  <c r="A323" i="25" s="1"/>
  <c r="A324" i="25" s="1"/>
  <c r="A325" i="25" s="1"/>
  <c r="A326" i="25" s="1"/>
  <c r="A327" i="25" s="1"/>
  <c r="A328" i="25" s="1"/>
  <c r="A329" i="25" s="1"/>
  <c r="A330" i="25" s="1"/>
  <c r="A331" i="25" s="1"/>
  <c r="A332" i="25" s="1"/>
  <c r="A333" i="25" s="1"/>
  <c r="A334" i="25" s="1"/>
  <c r="A335" i="25" s="1"/>
  <c r="A336" i="25" s="1"/>
  <c r="A337" i="25" s="1"/>
  <c r="A338" i="25" s="1"/>
  <c r="A339" i="25" s="1"/>
  <c r="A340" i="25" s="1"/>
  <c r="A341" i="25" s="1"/>
  <c r="A342" i="25" s="1"/>
  <c r="A343" i="25" s="1"/>
  <c r="A344" i="25" s="1"/>
  <c r="A345" i="25" s="1"/>
  <c r="A346" i="25" s="1"/>
  <c r="A347" i="25" s="1"/>
  <c r="A348" i="25" s="1"/>
  <c r="A349" i="25" s="1"/>
  <c r="A350" i="25" s="1"/>
  <c r="A351" i="25" s="1"/>
  <c r="A352" i="25" s="1"/>
  <c r="A353" i="25" s="1"/>
  <c r="A354" i="25" s="1"/>
  <c r="A355" i="25" s="1"/>
  <c r="A356" i="25" s="1"/>
  <c r="A357" i="25" s="1"/>
  <c r="A358" i="25" s="1"/>
  <c r="A359" i="25" s="1"/>
  <c r="A360" i="25" s="1"/>
  <c r="A361" i="25" s="1"/>
  <c r="A362" i="25" s="1"/>
  <c r="A363" i="25" s="1"/>
  <c r="A364" i="25" s="1"/>
  <c r="A365" i="25" s="1"/>
  <c r="A366" i="25" s="1"/>
  <c r="A367" i="25" s="1"/>
  <c r="A368" i="25" s="1"/>
  <c r="A369" i="25" s="1"/>
  <c r="A370" i="25" s="1"/>
  <c r="A371" i="25" s="1"/>
  <c r="A372" i="25" s="1"/>
  <c r="A373" i="25" s="1"/>
  <c r="A374" i="25" s="1"/>
  <c r="A375" i="25" s="1"/>
  <c r="A376" i="25" s="1"/>
  <c r="A377" i="25" s="1"/>
  <c r="A378" i="25" s="1"/>
  <c r="A379" i="25" s="1"/>
  <c r="A380" i="25" s="1"/>
  <c r="A381" i="25" s="1"/>
  <c r="A382" i="25" s="1"/>
  <c r="A383" i="25" s="1"/>
  <c r="A384" i="25" s="1"/>
  <c r="A385" i="25" s="1"/>
  <c r="A386" i="25" s="1"/>
  <c r="A387" i="25" s="1"/>
  <c r="A388" i="25" s="1"/>
  <c r="A389" i="25" s="1"/>
  <c r="A390" i="25" s="1"/>
  <c r="A391" i="25" s="1"/>
  <c r="A392" i="25" s="1"/>
  <c r="A393" i="25" s="1"/>
  <c r="A394" i="25" s="1"/>
  <c r="A395" i="25" s="1"/>
  <c r="A396" i="25" s="1"/>
  <c r="A397" i="25" s="1"/>
  <c r="A398" i="25" s="1"/>
  <c r="A399" i="25" s="1"/>
  <c r="A400" i="25" s="1"/>
  <c r="A401" i="25" s="1"/>
  <c r="A402" i="25" s="1"/>
  <c r="A403" i="25" s="1"/>
  <c r="A404" i="25" s="1"/>
  <c r="A405" i="25" s="1"/>
  <c r="A406" i="25" s="1"/>
  <c r="A407" i="25" s="1"/>
  <c r="A408" i="25" s="1"/>
  <c r="A409" i="25" s="1"/>
  <c r="A410" i="25" s="1"/>
  <c r="A411" i="25" s="1"/>
  <c r="A412" i="25" s="1"/>
  <c r="A413" i="25" s="1"/>
  <c r="A414" i="25" s="1"/>
  <c r="A415" i="25" s="1"/>
  <c r="A416" i="25" s="1"/>
  <c r="A417" i="25" s="1"/>
  <c r="A418" i="25" s="1"/>
  <c r="A419" i="25" s="1"/>
  <c r="A420" i="25" s="1"/>
  <c r="AK37" i="24"/>
  <c r="AL37" i="24"/>
  <c r="AM37" i="24"/>
  <c r="AN37" i="24"/>
  <c r="AO37" i="24"/>
  <c r="AP37" i="24"/>
  <c r="AQ37" i="24"/>
  <c r="AR37" i="24"/>
  <c r="AS37" i="24"/>
  <c r="AT37" i="24"/>
  <c r="AU37" i="24"/>
  <c r="AV37" i="24"/>
  <c r="AW37" i="24"/>
  <c r="AX37" i="24"/>
  <c r="AY37" i="24"/>
  <c r="AZ37" i="24"/>
  <c r="BA37" i="24"/>
  <c r="BB37" i="24"/>
  <c r="BC37" i="24"/>
  <c r="BD37" i="24"/>
  <c r="BE37" i="24"/>
  <c r="BF37" i="24"/>
  <c r="BG37" i="24"/>
  <c r="BH37" i="24"/>
  <c r="BI37" i="24"/>
  <c r="AK38" i="24"/>
  <c r="AL38" i="24"/>
  <c r="AM38" i="24"/>
  <c r="AN38" i="24"/>
  <c r="AO38" i="24"/>
  <c r="AP38" i="24"/>
  <c r="AQ38" i="24"/>
  <c r="AR38" i="24"/>
  <c r="AS38" i="24"/>
  <c r="AT38" i="24"/>
  <c r="AU38" i="24"/>
  <c r="AV38" i="24"/>
  <c r="AW38" i="24"/>
  <c r="AX38" i="24"/>
  <c r="AY38" i="24"/>
  <c r="AZ38" i="24"/>
  <c r="BA38" i="24"/>
  <c r="BB38" i="24"/>
  <c r="BC38" i="24"/>
  <c r="BD38" i="24"/>
  <c r="BE38" i="24"/>
  <c r="BF38" i="24"/>
  <c r="BG38" i="24"/>
  <c r="BH38" i="24"/>
  <c r="BI38" i="24"/>
  <c r="AK39" i="24"/>
  <c r="AL39" i="24"/>
  <c r="AM39" i="24"/>
  <c r="AN39" i="24"/>
  <c r="AO39" i="24"/>
  <c r="AP39" i="24"/>
  <c r="AQ39" i="24"/>
  <c r="AR39" i="24"/>
  <c r="AS39" i="24"/>
  <c r="AT39" i="24"/>
  <c r="AU39" i="24"/>
  <c r="AV39" i="24"/>
  <c r="AW39" i="24"/>
  <c r="AX39" i="24"/>
  <c r="AY39" i="24"/>
  <c r="AZ39" i="24"/>
  <c r="BA39" i="24"/>
  <c r="BB39" i="24"/>
  <c r="BC39" i="24"/>
  <c r="BD39" i="24"/>
  <c r="BE39" i="24"/>
  <c r="BF39" i="24"/>
  <c r="BG39" i="24"/>
  <c r="BH39" i="24"/>
  <c r="BI39" i="24"/>
  <c r="AK40" i="24"/>
  <c r="AL40" i="24"/>
  <c r="AM40" i="24"/>
  <c r="AN40" i="24"/>
  <c r="AO40" i="24"/>
  <c r="AP40" i="24"/>
  <c r="AQ40" i="24"/>
  <c r="AR40" i="24"/>
  <c r="AS40" i="24"/>
  <c r="AT40" i="24"/>
  <c r="AU40" i="24"/>
  <c r="AV40" i="24"/>
  <c r="AW40" i="24"/>
  <c r="AX40" i="24"/>
  <c r="AY40" i="24"/>
  <c r="AZ40" i="24"/>
  <c r="BA40" i="24"/>
  <c r="BB40" i="24"/>
  <c r="BC40" i="24"/>
  <c r="BD40" i="24"/>
  <c r="BE40" i="24"/>
  <c r="BF40" i="24"/>
  <c r="BG40" i="24"/>
  <c r="BH40" i="24"/>
  <c r="BI40" i="24"/>
  <c r="AK41" i="24"/>
  <c r="AL41" i="24"/>
  <c r="AM41" i="24"/>
  <c r="AN41" i="24"/>
  <c r="AO41" i="24"/>
  <c r="AP41" i="24"/>
  <c r="AQ41" i="24"/>
  <c r="AR41" i="24"/>
  <c r="AS41" i="24"/>
  <c r="AT41" i="24"/>
  <c r="AU41" i="24"/>
  <c r="AV41" i="24"/>
  <c r="AW41" i="24"/>
  <c r="AX41" i="24"/>
  <c r="AY41" i="24"/>
  <c r="AZ41" i="24"/>
  <c r="BA41" i="24"/>
  <c r="BB41" i="24"/>
  <c r="BC41" i="24"/>
  <c r="BD41" i="24"/>
  <c r="BE41" i="24"/>
  <c r="BF41" i="24"/>
  <c r="BG41" i="24"/>
  <c r="BH41" i="24"/>
  <c r="BI41" i="24"/>
  <c r="AK42" i="24"/>
  <c r="AL42" i="24"/>
  <c r="AM42" i="24"/>
  <c r="AN42" i="24"/>
  <c r="AO42" i="24"/>
  <c r="AP42" i="24"/>
  <c r="AQ42" i="24"/>
  <c r="AR42" i="24"/>
  <c r="AS42" i="24"/>
  <c r="AT42" i="24"/>
  <c r="AU42" i="24"/>
  <c r="AV42" i="24"/>
  <c r="AW42" i="24"/>
  <c r="AX42" i="24"/>
  <c r="AY42" i="24"/>
  <c r="AZ42" i="24"/>
  <c r="BA42" i="24"/>
  <c r="BB42" i="24"/>
  <c r="BC42" i="24"/>
  <c r="BD42" i="24"/>
  <c r="BE42" i="24"/>
  <c r="BF42" i="24"/>
  <c r="BG42" i="24"/>
  <c r="BH42" i="24"/>
  <c r="BI42" i="24"/>
  <c r="AK43" i="24"/>
  <c r="AL43" i="24"/>
  <c r="AM43" i="24"/>
  <c r="AN43" i="24"/>
  <c r="AO43" i="24"/>
  <c r="AP43" i="24"/>
  <c r="AQ43" i="24"/>
  <c r="AR43" i="24"/>
  <c r="AS43" i="24"/>
  <c r="AT43" i="24"/>
  <c r="AU43" i="24"/>
  <c r="AV43" i="24"/>
  <c r="AW43" i="24"/>
  <c r="AX43" i="24"/>
  <c r="AY43" i="24"/>
  <c r="AZ43" i="24"/>
  <c r="BA43" i="24"/>
  <c r="BB43" i="24"/>
  <c r="BC43" i="24"/>
  <c r="BD43" i="24"/>
  <c r="BE43" i="24"/>
  <c r="BF43" i="24"/>
  <c r="BG43" i="24"/>
  <c r="BH43" i="24"/>
  <c r="BI43" i="24"/>
  <c r="AK44" i="24"/>
  <c r="AL44" i="24"/>
  <c r="AM44" i="24"/>
  <c r="AN44" i="24"/>
  <c r="AO44" i="24"/>
  <c r="AP44" i="24"/>
  <c r="AQ44" i="24"/>
  <c r="AR44" i="24"/>
  <c r="AS44" i="24"/>
  <c r="AT44" i="24"/>
  <c r="AU44" i="24"/>
  <c r="AV44" i="24"/>
  <c r="AW44" i="24"/>
  <c r="AX44" i="24"/>
  <c r="AY44" i="24"/>
  <c r="AZ44" i="24"/>
  <c r="BA44" i="24"/>
  <c r="BB44" i="24"/>
  <c r="BC44" i="24"/>
  <c r="BD44" i="24"/>
  <c r="BE44" i="24"/>
  <c r="BF44" i="24"/>
  <c r="BG44" i="24"/>
  <c r="BH44" i="24"/>
  <c r="BI44" i="24"/>
  <c r="AK45" i="24"/>
  <c r="AL45" i="24"/>
  <c r="AM45" i="24"/>
  <c r="AN45" i="24"/>
  <c r="AO45" i="24"/>
  <c r="AP45" i="24"/>
  <c r="AQ45" i="24"/>
  <c r="AR45" i="24"/>
  <c r="AS45" i="24"/>
  <c r="AT45" i="24"/>
  <c r="AU45" i="24"/>
  <c r="AV45" i="24"/>
  <c r="AW45" i="24"/>
  <c r="AX45" i="24"/>
  <c r="AY45" i="24"/>
  <c r="AZ45" i="24"/>
  <c r="BA45" i="24"/>
  <c r="BB45" i="24"/>
  <c r="BC45" i="24"/>
  <c r="BD45" i="24"/>
  <c r="BE45" i="24"/>
  <c r="BF45" i="24"/>
  <c r="BG45" i="24"/>
  <c r="BH45" i="24"/>
  <c r="BI45" i="24"/>
  <c r="AK46" i="24"/>
  <c r="AL46" i="24"/>
  <c r="AM46" i="24"/>
  <c r="AN46" i="24"/>
  <c r="AO46" i="24"/>
  <c r="AP46" i="24"/>
  <c r="AQ46" i="24"/>
  <c r="AR46" i="24"/>
  <c r="AS46" i="24"/>
  <c r="AT46" i="24"/>
  <c r="AU46" i="24"/>
  <c r="AV46" i="24"/>
  <c r="AW46" i="24"/>
  <c r="AX46" i="24"/>
  <c r="AY46" i="24"/>
  <c r="AZ46" i="24"/>
  <c r="BA46" i="24"/>
  <c r="BB46" i="24"/>
  <c r="BC46" i="24"/>
  <c r="BD46" i="24"/>
  <c r="BE46" i="24"/>
  <c r="BF46" i="24"/>
  <c r="BG46" i="24"/>
  <c r="BH46" i="24"/>
  <c r="BI46" i="24"/>
  <c r="AK47" i="24"/>
  <c r="AL47" i="24"/>
  <c r="AM47" i="24"/>
  <c r="AN47" i="24"/>
  <c r="AO47" i="24"/>
  <c r="AP47" i="24"/>
  <c r="AQ47" i="24"/>
  <c r="AR47" i="24"/>
  <c r="AS47" i="24"/>
  <c r="AT47" i="24"/>
  <c r="AU47" i="24"/>
  <c r="AV47" i="24"/>
  <c r="AW47" i="24"/>
  <c r="AX47" i="24"/>
  <c r="AY47" i="24"/>
  <c r="AZ47" i="24"/>
  <c r="BA47" i="24"/>
  <c r="BB47" i="24"/>
  <c r="BC47" i="24"/>
  <c r="BD47" i="24"/>
  <c r="BE47" i="24"/>
  <c r="BF47" i="24"/>
  <c r="BG47" i="24"/>
  <c r="BH47" i="24"/>
  <c r="BI47" i="24"/>
  <c r="AK48" i="24"/>
  <c r="AL48" i="24"/>
  <c r="AM48" i="24"/>
  <c r="AN48" i="24"/>
  <c r="AO48" i="24"/>
  <c r="AP48" i="24"/>
  <c r="AQ48" i="24"/>
  <c r="AR48" i="24"/>
  <c r="AS48" i="24"/>
  <c r="AT48" i="24"/>
  <c r="AU48" i="24"/>
  <c r="AV48" i="24"/>
  <c r="AW48" i="24"/>
  <c r="AX48" i="24"/>
  <c r="AY48" i="24"/>
  <c r="AZ48" i="24"/>
  <c r="BA48" i="24"/>
  <c r="BB48" i="24"/>
  <c r="BC48" i="24"/>
  <c r="BD48" i="24"/>
  <c r="BE48" i="24"/>
  <c r="BF48" i="24"/>
  <c r="BG48" i="24"/>
  <c r="BH48" i="24"/>
  <c r="BI48" i="24"/>
  <c r="AK49" i="24"/>
  <c r="AL49" i="24"/>
  <c r="AM49" i="24"/>
  <c r="AN49" i="24"/>
  <c r="AO49" i="24"/>
  <c r="AP49" i="24"/>
  <c r="AQ49" i="24"/>
  <c r="AR49" i="24"/>
  <c r="AS49" i="24"/>
  <c r="AT49" i="24"/>
  <c r="AU49" i="24"/>
  <c r="AV49" i="24"/>
  <c r="AW49" i="24"/>
  <c r="AX49" i="24"/>
  <c r="AY49" i="24"/>
  <c r="AZ49" i="24"/>
  <c r="BA49" i="24"/>
  <c r="BB49" i="24"/>
  <c r="BC49" i="24"/>
  <c r="BD49" i="24"/>
  <c r="BE49" i="24"/>
  <c r="BF49" i="24"/>
  <c r="BG49" i="24"/>
  <c r="BH49" i="24"/>
  <c r="BI49" i="24"/>
  <c r="AK50" i="24"/>
  <c r="AL50" i="24"/>
  <c r="AM50" i="24"/>
  <c r="AN50" i="24"/>
  <c r="AO50" i="24"/>
  <c r="AP50" i="24"/>
  <c r="AQ50" i="24"/>
  <c r="AR50" i="24"/>
  <c r="AS50" i="24"/>
  <c r="AT50" i="24"/>
  <c r="AU50" i="24"/>
  <c r="AV50" i="24"/>
  <c r="AW50" i="24"/>
  <c r="AX50" i="24"/>
  <c r="AY50" i="24"/>
  <c r="AZ50" i="24"/>
  <c r="BA50" i="24"/>
  <c r="BB50" i="24"/>
  <c r="BC50" i="24"/>
  <c r="BD50" i="24"/>
  <c r="BE50" i="24"/>
  <c r="BF50" i="24"/>
  <c r="BG50" i="24"/>
  <c r="BH50" i="24"/>
  <c r="BI50" i="24"/>
  <c r="AK51" i="24"/>
  <c r="AL51" i="24"/>
  <c r="AM51" i="24"/>
  <c r="AN51" i="24"/>
  <c r="AO51" i="24"/>
  <c r="AP51" i="24"/>
  <c r="AQ51" i="24"/>
  <c r="AR51" i="24"/>
  <c r="AS51" i="24"/>
  <c r="AT51" i="24"/>
  <c r="AU51" i="24"/>
  <c r="AV51" i="24"/>
  <c r="AW51" i="24"/>
  <c r="AX51" i="24"/>
  <c r="AY51" i="24"/>
  <c r="AZ51" i="24"/>
  <c r="BA51" i="24"/>
  <c r="BB51" i="24"/>
  <c r="BC51" i="24"/>
  <c r="BD51" i="24"/>
  <c r="BE51" i="24"/>
  <c r="BF51" i="24"/>
  <c r="BG51" i="24"/>
  <c r="BH51" i="24"/>
  <c r="BI51" i="24"/>
  <c r="AK52" i="24"/>
  <c r="AL52" i="24"/>
  <c r="AM52" i="24"/>
  <c r="AN52" i="24"/>
  <c r="AO52" i="24"/>
  <c r="AP52" i="24"/>
  <c r="AQ52" i="24"/>
  <c r="AR52" i="24"/>
  <c r="AS52" i="24"/>
  <c r="AT52" i="24"/>
  <c r="AU52" i="24"/>
  <c r="AV52" i="24"/>
  <c r="AW52" i="24"/>
  <c r="AX52" i="24"/>
  <c r="AY52" i="24"/>
  <c r="AZ52" i="24"/>
  <c r="BA52" i="24"/>
  <c r="BB52" i="24"/>
  <c r="BC52" i="24"/>
  <c r="BD52" i="24"/>
  <c r="BE52" i="24"/>
  <c r="BF52" i="24"/>
  <c r="BG52" i="24"/>
  <c r="BH52" i="24"/>
  <c r="BI52" i="24"/>
  <c r="AK53" i="24"/>
  <c r="AL53" i="24"/>
  <c r="AM53" i="24"/>
  <c r="AN53" i="24"/>
  <c r="AO53" i="24"/>
  <c r="AP53" i="24"/>
  <c r="AQ53" i="24"/>
  <c r="AR53" i="24"/>
  <c r="AS53" i="24"/>
  <c r="AT53" i="24"/>
  <c r="AU53" i="24"/>
  <c r="AV53" i="24"/>
  <c r="AW53" i="24"/>
  <c r="AX53" i="24"/>
  <c r="AY53" i="24"/>
  <c r="AZ53" i="24"/>
  <c r="BA53" i="24"/>
  <c r="BB53" i="24"/>
  <c r="BC53" i="24"/>
  <c r="BD53" i="24"/>
  <c r="BE53" i="24"/>
  <c r="BF53" i="24"/>
  <c r="BG53" i="24"/>
  <c r="BH53" i="24"/>
  <c r="BI53" i="24"/>
  <c r="AK54" i="24"/>
  <c r="AL54" i="24"/>
  <c r="AM54" i="24"/>
  <c r="AN54" i="24"/>
  <c r="AO54" i="24"/>
  <c r="AP54" i="24"/>
  <c r="AQ54" i="24"/>
  <c r="AR54" i="24"/>
  <c r="AS54" i="24"/>
  <c r="AT54" i="24"/>
  <c r="AU54" i="24"/>
  <c r="AV54" i="24"/>
  <c r="AW54" i="24"/>
  <c r="AX54" i="24"/>
  <c r="AY54" i="24"/>
  <c r="AZ54" i="24"/>
  <c r="BA54" i="24"/>
  <c r="BB54" i="24"/>
  <c r="BC54" i="24"/>
  <c r="BD54" i="24"/>
  <c r="BE54" i="24"/>
  <c r="BF54" i="24"/>
  <c r="BG54" i="24"/>
  <c r="BH54" i="24"/>
  <c r="BI54" i="24"/>
  <c r="AK55" i="24"/>
  <c r="AL55" i="24"/>
  <c r="AM55" i="24"/>
  <c r="AN55" i="24"/>
  <c r="AO55" i="24"/>
  <c r="AP55" i="24"/>
  <c r="AQ55" i="24"/>
  <c r="AR55" i="24"/>
  <c r="AS55" i="24"/>
  <c r="AT55" i="24"/>
  <c r="AU55" i="24"/>
  <c r="AV55" i="24"/>
  <c r="AW55" i="24"/>
  <c r="AX55" i="24"/>
  <c r="AY55" i="24"/>
  <c r="AZ55" i="24"/>
  <c r="BA55" i="24"/>
  <c r="BB55" i="24"/>
  <c r="BC55" i="24"/>
  <c r="BD55" i="24"/>
  <c r="BE55" i="24"/>
  <c r="BF55" i="24"/>
  <c r="BG55" i="24"/>
  <c r="BH55" i="24"/>
  <c r="BI55" i="24"/>
  <c r="AK56" i="24"/>
  <c r="AL56" i="24"/>
  <c r="AM56" i="24"/>
  <c r="AN56" i="24"/>
  <c r="AO56" i="24"/>
  <c r="AP56" i="24"/>
  <c r="AQ56" i="24"/>
  <c r="AR56" i="24"/>
  <c r="AS56" i="24"/>
  <c r="AT56" i="24"/>
  <c r="AU56" i="24"/>
  <c r="AV56" i="24"/>
  <c r="AW56" i="24"/>
  <c r="AX56" i="24"/>
  <c r="AY56" i="24"/>
  <c r="AZ56" i="24"/>
  <c r="BA56" i="24"/>
  <c r="BB56" i="24"/>
  <c r="BC56" i="24"/>
  <c r="BD56" i="24"/>
  <c r="BE56" i="24"/>
  <c r="BF56" i="24"/>
  <c r="BG56" i="24"/>
  <c r="BH56" i="24"/>
  <c r="BI56" i="24"/>
  <c r="AK57" i="24"/>
  <c r="AL57" i="24"/>
  <c r="AM57" i="24"/>
  <c r="AN57" i="24"/>
  <c r="AO57" i="24"/>
  <c r="AP57" i="24"/>
  <c r="AQ57" i="24"/>
  <c r="AR57" i="24"/>
  <c r="AS57" i="24"/>
  <c r="AT57" i="24"/>
  <c r="AU57" i="24"/>
  <c r="AV57" i="24"/>
  <c r="AW57" i="24"/>
  <c r="AX57" i="24"/>
  <c r="AY57" i="24"/>
  <c r="AZ57" i="24"/>
  <c r="BA57" i="24"/>
  <c r="BB57" i="24"/>
  <c r="BC57" i="24"/>
  <c r="BD57" i="24"/>
  <c r="BE57" i="24"/>
  <c r="BF57" i="24"/>
  <c r="BG57" i="24"/>
  <c r="BH57" i="24"/>
  <c r="BI57" i="24"/>
  <c r="AK58" i="24"/>
  <c r="AL58" i="24"/>
  <c r="AM58" i="24"/>
  <c r="AN58" i="24"/>
  <c r="AO58" i="24"/>
  <c r="AP58" i="24"/>
  <c r="AQ58" i="24"/>
  <c r="AR58" i="24"/>
  <c r="AS58" i="24"/>
  <c r="AT58" i="24"/>
  <c r="AU58" i="24"/>
  <c r="AV58" i="24"/>
  <c r="AW58" i="24"/>
  <c r="AX58" i="24"/>
  <c r="AY58" i="24"/>
  <c r="AZ58" i="24"/>
  <c r="BA58" i="24"/>
  <c r="BB58" i="24"/>
  <c r="BC58" i="24"/>
  <c r="BD58" i="24"/>
  <c r="BE58" i="24"/>
  <c r="BF58" i="24"/>
  <c r="BG58" i="24"/>
  <c r="BH58" i="24"/>
  <c r="BI58" i="24"/>
  <c r="AK59" i="24"/>
  <c r="AL59" i="24"/>
  <c r="AM59" i="24"/>
  <c r="AN59" i="24"/>
  <c r="AO59" i="24"/>
  <c r="AP59" i="24"/>
  <c r="AQ59" i="24"/>
  <c r="AR59" i="24"/>
  <c r="AS59" i="24"/>
  <c r="AT59" i="24"/>
  <c r="AU59" i="24"/>
  <c r="AV59" i="24"/>
  <c r="AW59" i="24"/>
  <c r="AX59" i="24"/>
  <c r="AY59" i="24"/>
  <c r="AZ59" i="24"/>
  <c r="BA59" i="24"/>
  <c r="BB59" i="24"/>
  <c r="BC59" i="24"/>
  <c r="BD59" i="24"/>
  <c r="BE59" i="24"/>
  <c r="BF59" i="24"/>
  <c r="BG59" i="24"/>
  <c r="BH59" i="24"/>
  <c r="BI59" i="24"/>
  <c r="AK60" i="24"/>
  <c r="AL60" i="24"/>
  <c r="AM60" i="24"/>
  <c r="AN60" i="24"/>
  <c r="AO60" i="24"/>
  <c r="AP60" i="24"/>
  <c r="AQ60" i="24"/>
  <c r="AR60" i="24"/>
  <c r="AS60" i="24"/>
  <c r="AT60" i="24"/>
  <c r="AU60" i="24"/>
  <c r="AV60" i="24"/>
  <c r="AW60" i="24"/>
  <c r="AX60" i="24"/>
  <c r="AY60" i="24"/>
  <c r="AZ60" i="24"/>
  <c r="BA60" i="24"/>
  <c r="BB60" i="24"/>
  <c r="BC60" i="24"/>
  <c r="BD60" i="24"/>
  <c r="BE60" i="24"/>
  <c r="BF60" i="24"/>
  <c r="BG60" i="24"/>
  <c r="BH60" i="24"/>
  <c r="BI60" i="24"/>
  <c r="AK61" i="24"/>
  <c r="AL61" i="24"/>
  <c r="AM61" i="24"/>
  <c r="AN61" i="24"/>
  <c r="AO61" i="24"/>
  <c r="AP61" i="24"/>
  <c r="AQ61" i="24"/>
  <c r="AR61" i="24"/>
  <c r="AS61" i="24"/>
  <c r="AT61" i="24"/>
  <c r="AU61" i="24"/>
  <c r="AV61" i="24"/>
  <c r="AW61" i="24"/>
  <c r="AX61" i="24"/>
  <c r="AY61" i="24"/>
  <c r="AZ61" i="24"/>
  <c r="BA61" i="24"/>
  <c r="BB61" i="24"/>
  <c r="BC61" i="24"/>
  <c r="BD61" i="24"/>
  <c r="BE61" i="24"/>
  <c r="BF61" i="24"/>
  <c r="BG61" i="24"/>
  <c r="BH61" i="24"/>
  <c r="BI61" i="24"/>
  <c r="AK62" i="24"/>
  <c r="AL62" i="24"/>
  <c r="AM62" i="24"/>
  <c r="AN62" i="24"/>
  <c r="AO62" i="24"/>
  <c r="AP62" i="24"/>
  <c r="AQ62" i="24"/>
  <c r="AR62" i="24"/>
  <c r="AS62" i="24"/>
  <c r="AT62" i="24"/>
  <c r="AU62" i="24"/>
  <c r="AV62" i="24"/>
  <c r="AW62" i="24"/>
  <c r="AX62" i="24"/>
  <c r="AY62" i="24"/>
  <c r="AZ62" i="24"/>
  <c r="BA62" i="24"/>
  <c r="BB62" i="24"/>
  <c r="BC62" i="24"/>
  <c r="BD62" i="24"/>
  <c r="BE62" i="24"/>
  <c r="BF62" i="24"/>
  <c r="BG62" i="24"/>
  <c r="BH62" i="24"/>
  <c r="BI62" i="24"/>
  <c r="AK63" i="24"/>
  <c r="AL63" i="24"/>
  <c r="AM63" i="24"/>
  <c r="AN63" i="24"/>
  <c r="AO63" i="24"/>
  <c r="AP63" i="24"/>
  <c r="AQ63" i="24"/>
  <c r="AR63" i="24"/>
  <c r="AS63" i="24"/>
  <c r="AT63" i="24"/>
  <c r="AU63" i="24"/>
  <c r="AV63" i="24"/>
  <c r="AW63" i="24"/>
  <c r="AX63" i="24"/>
  <c r="AY63" i="24"/>
  <c r="AZ63" i="24"/>
  <c r="BA63" i="24"/>
  <c r="BB63" i="24"/>
  <c r="BC63" i="24"/>
  <c r="BD63" i="24"/>
  <c r="BE63" i="24"/>
  <c r="BF63" i="24"/>
  <c r="BG63" i="24"/>
  <c r="BH63" i="24"/>
  <c r="BI63" i="24"/>
  <c r="AK64" i="24"/>
  <c r="AL64" i="24"/>
  <c r="AM64" i="24"/>
  <c r="AN64" i="24"/>
  <c r="AO64" i="24"/>
  <c r="AP64" i="24"/>
  <c r="AQ64" i="24"/>
  <c r="AR64" i="24"/>
  <c r="AS64" i="24"/>
  <c r="AT64" i="24"/>
  <c r="AU64" i="24"/>
  <c r="AV64" i="24"/>
  <c r="AW64" i="24"/>
  <c r="AX64" i="24"/>
  <c r="AY64" i="24"/>
  <c r="AZ64" i="24"/>
  <c r="BA64" i="24"/>
  <c r="BB64" i="24"/>
  <c r="BC64" i="24"/>
  <c r="BD64" i="24"/>
  <c r="BE64" i="24"/>
  <c r="BF64" i="24"/>
  <c r="BG64" i="24"/>
  <c r="BH64" i="24"/>
  <c r="BI64" i="24"/>
  <c r="AK65" i="24"/>
  <c r="AL65" i="24"/>
  <c r="AM65" i="24"/>
  <c r="AN65" i="24"/>
  <c r="AO65" i="24"/>
  <c r="AP65" i="24"/>
  <c r="AQ65" i="24"/>
  <c r="AR65" i="24"/>
  <c r="AS65" i="24"/>
  <c r="AT65" i="24"/>
  <c r="AU65" i="24"/>
  <c r="AV65" i="24"/>
  <c r="AW65" i="24"/>
  <c r="AX65" i="24"/>
  <c r="AY65" i="24"/>
  <c r="AZ65" i="24"/>
  <c r="BA65" i="24"/>
  <c r="BB65" i="24"/>
  <c r="BC65" i="24"/>
  <c r="BD65" i="24"/>
  <c r="BE65" i="24"/>
  <c r="BF65" i="24"/>
  <c r="BG65" i="24"/>
  <c r="BH65" i="24"/>
  <c r="BI65" i="24"/>
  <c r="AK66" i="24"/>
  <c r="AL66" i="24"/>
  <c r="AM66" i="24"/>
  <c r="AN66" i="24"/>
  <c r="AO66" i="24"/>
  <c r="AP66" i="24"/>
  <c r="AQ66" i="24"/>
  <c r="AR66" i="24"/>
  <c r="AS66" i="24"/>
  <c r="AT66" i="24"/>
  <c r="AU66" i="24"/>
  <c r="AV66" i="24"/>
  <c r="AW66" i="24"/>
  <c r="AX66" i="24"/>
  <c r="AY66" i="24"/>
  <c r="AZ66" i="24"/>
  <c r="BA66" i="24"/>
  <c r="BB66" i="24"/>
  <c r="BC66" i="24"/>
  <c r="BD66" i="24"/>
  <c r="BE66" i="24"/>
  <c r="BF66" i="24"/>
  <c r="BG66" i="24"/>
  <c r="BH66" i="24"/>
  <c r="BI66" i="24"/>
  <c r="AK67" i="24"/>
  <c r="AL67" i="24"/>
  <c r="AM67" i="24"/>
  <c r="AN67" i="24"/>
  <c r="AO67" i="24"/>
  <c r="AP67" i="24"/>
  <c r="AQ67" i="24"/>
  <c r="AR67" i="24"/>
  <c r="AS67" i="24"/>
  <c r="AT67" i="24"/>
  <c r="AU67" i="24"/>
  <c r="AV67" i="24"/>
  <c r="AW67" i="24"/>
  <c r="AX67" i="24"/>
  <c r="AY67" i="24"/>
  <c r="AZ67" i="24"/>
  <c r="BA67" i="24"/>
  <c r="BB67" i="24"/>
  <c r="BC67" i="24"/>
  <c r="BD67" i="24"/>
  <c r="BE67" i="24"/>
  <c r="BF67" i="24"/>
  <c r="BG67" i="24"/>
  <c r="BH67" i="24"/>
  <c r="BI67" i="24"/>
  <c r="AK68" i="24"/>
  <c r="AL68" i="24"/>
  <c r="AM68" i="24"/>
  <c r="AN68" i="24"/>
  <c r="AO68" i="24"/>
  <c r="AP68" i="24"/>
  <c r="AQ68" i="24"/>
  <c r="AR68" i="24"/>
  <c r="AS68" i="24"/>
  <c r="AT68" i="24"/>
  <c r="AU68" i="24"/>
  <c r="AV68" i="24"/>
  <c r="AW68" i="24"/>
  <c r="AX68" i="24"/>
  <c r="AY68" i="24"/>
  <c r="AZ68" i="24"/>
  <c r="BA68" i="24"/>
  <c r="BB68" i="24"/>
  <c r="BC68" i="24"/>
  <c r="BD68" i="24"/>
  <c r="BE68" i="24"/>
  <c r="BF68" i="24"/>
  <c r="BG68" i="24"/>
  <c r="BH68" i="24"/>
  <c r="BI68" i="24"/>
  <c r="AK69" i="24"/>
  <c r="AL69" i="24"/>
  <c r="AM69" i="24"/>
  <c r="AN69" i="24"/>
  <c r="AO69" i="24"/>
  <c r="AP69" i="24"/>
  <c r="AQ69" i="24"/>
  <c r="AR69" i="24"/>
  <c r="AS69" i="24"/>
  <c r="AT69" i="24"/>
  <c r="AU69" i="24"/>
  <c r="AV69" i="24"/>
  <c r="AW69" i="24"/>
  <c r="AX69" i="24"/>
  <c r="AY69" i="24"/>
  <c r="AZ69" i="24"/>
  <c r="BA69" i="24"/>
  <c r="BB69" i="24"/>
  <c r="BC69" i="24"/>
  <c r="BD69" i="24"/>
  <c r="BE69" i="24"/>
  <c r="BF69" i="24"/>
  <c r="BG69" i="24"/>
  <c r="BH69" i="24"/>
  <c r="BI69" i="24"/>
  <c r="AK4" i="24"/>
  <c r="AL4" i="24"/>
  <c r="AM4" i="24"/>
  <c r="AN4" i="24"/>
  <c r="AO4" i="24"/>
  <c r="AP4" i="24"/>
  <c r="AQ4" i="24"/>
  <c r="AR4" i="24"/>
  <c r="AS4" i="24"/>
  <c r="AT4" i="24"/>
  <c r="AU4" i="24"/>
  <c r="AV4" i="24"/>
  <c r="AW4" i="24"/>
  <c r="AX4" i="24"/>
  <c r="AY4" i="24"/>
  <c r="AZ4" i="24"/>
  <c r="BA4" i="24"/>
  <c r="BB4" i="24"/>
  <c r="BC4" i="24"/>
  <c r="BD4" i="24"/>
  <c r="BE4" i="24"/>
  <c r="BF4" i="24"/>
  <c r="BG4" i="24"/>
  <c r="BH4" i="24"/>
  <c r="BI4" i="24"/>
  <c r="AK5" i="24"/>
  <c r="AL5" i="24"/>
  <c r="AM5" i="24"/>
  <c r="AN5" i="24"/>
  <c r="AO5" i="24"/>
  <c r="AP5" i="24"/>
  <c r="AQ5" i="24"/>
  <c r="AR5" i="24"/>
  <c r="AS5" i="24"/>
  <c r="AT5" i="24"/>
  <c r="AU5" i="24"/>
  <c r="AV5" i="24"/>
  <c r="AW5" i="24"/>
  <c r="AX5" i="24"/>
  <c r="AY5" i="24"/>
  <c r="AZ5" i="24"/>
  <c r="BA5" i="24"/>
  <c r="BB5" i="24"/>
  <c r="BC5" i="24"/>
  <c r="BD5" i="24"/>
  <c r="BE5" i="24"/>
  <c r="BF5" i="24"/>
  <c r="BG5" i="24"/>
  <c r="BH5" i="24"/>
  <c r="BI5" i="24"/>
  <c r="AK6" i="24"/>
  <c r="AL6" i="24"/>
  <c r="AM6" i="24"/>
  <c r="AN6" i="24"/>
  <c r="AO6" i="24"/>
  <c r="AP6" i="24"/>
  <c r="AQ6" i="24"/>
  <c r="AR6" i="24"/>
  <c r="AS6" i="24"/>
  <c r="AT6" i="24"/>
  <c r="AU6" i="24"/>
  <c r="AV6" i="24"/>
  <c r="AW6" i="24"/>
  <c r="AX6" i="24"/>
  <c r="AY6" i="24"/>
  <c r="AZ6" i="24"/>
  <c r="BA6" i="24"/>
  <c r="BB6" i="24"/>
  <c r="BC6" i="24"/>
  <c r="BD6" i="24"/>
  <c r="BE6" i="24"/>
  <c r="BF6" i="24"/>
  <c r="BG6" i="24"/>
  <c r="BH6" i="24"/>
  <c r="BI6" i="24"/>
  <c r="AK7" i="24"/>
  <c r="AL7" i="24"/>
  <c r="AM7" i="24"/>
  <c r="AN7" i="24"/>
  <c r="AO7" i="24"/>
  <c r="AP7" i="24"/>
  <c r="AQ7" i="24"/>
  <c r="AR7" i="24"/>
  <c r="AS7" i="24"/>
  <c r="AT7" i="24"/>
  <c r="AU7" i="24"/>
  <c r="AV7" i="24"/>
  <c r="AW7" i="24"/>
  <c r="AX7" i="24"/>
  <c r="AY7" i="24"/>
  <c r="AZ7" i="24"/>
  <c r="BA7" i="24"/>
  <c r="BB7" i="24"/>
  <c r="BC7" i="24"/>
  <c r="BD7" i="24"/>
  <c r="BE7" i="24"/>
  <c r="BF7" i="24"/>
  <c r="BG7" i="24"/>
  <c r="BH7" i="24"/>
  <c r="BI7" i="24"/>
  <c r="AK8" i="24"/>
  <c r="AL8" i="24"/>
  <c r="AM8" i="24"/>
  <c r="AN8" i="24"/>
  <c r="AO8" i="24"/>
  <c r="AP8" i="24"/>
  <c r="AQ8" i="24"/>
  <c r="AR8" i="24"/>
  <c r="AS8" i="24"/>
  <c r="AT8" i="24"/>
  <c r="AU8" i="24"/>
  <c r="AV8" i="24"/>
  <c r="AW8" i="24"/>
  <c r="AX8" i="24"/>
  <c r="AY8" i="24"/>
  <c r="AZ8" i="24"/>
  <c r="BA8" i="24"/>
  <c r="BB8" i="24"/>
  <c r="BC8" i="24"/>
  <c r="BD8" i="24"/>
  <c r="BE8" i="24"/>
  <c r="BF8" i="24"/>
  <c r="BG8" i="24"/>
  <c r="BH8" i="24"/>
  <c r="BI8" i="24"/>
  <c r="AK9" i="24"/>
  <c r="AL9" i="24"/>
  <c r="AM9" i="24"/>
  <c r="AN9" i="24"/>
  <c r="AO9" i="24"/>
  <c r="AP9" i="24"/>
  <c r="AQ9" i="24"/>
  <c r="AR9" i="24"/>
  <c r="AS9" i="24"/>
  <c r="AT9" i="24"/>
  <c r="AU9" i="24"/>
  <c r="AV9" i="24"/>
  <c r="AW9" i="24"/>
  <c r="AX9" i="24"/>
  <c r="AY9" i="24"/>
  <c r="AZ9" i="24"/>
  <c r="BA9" i="24"/>
  <c r="BB9" i="24"/>
  <c r="BC9" i="24"/>
  <c r="BD9" i="24"/>
  <c r="BE9" i="24"/>
  <c r="BF9" i="24"/>
  <c r="BG9" i="24"/>
  <c r="BH9" i="24"/>
  <c r="BI9" i="24"/>
  <c r="AK10" i="24"/>
  <c r="AL10" i="24"/>
  <c r="AM10" i="24"/>
  <c r="AN10" i="24"/>
  <c r="AO10" i="24"/>
  <c r="AP10" i="24"/>
  <c r="AQ10" i="24"/>
  <c r="AR10" i="24"/>
  <c r="AS10" i="24"/>
  <c r="AT10" i="24"/>
  <c r="AU10" i="24"/>
  <c r="AV10" i="24"/>
  <c r="AW10" i="24"/>
  <c r="AX10" i="24"/>
  <c r="AY10" i="24"/>
  <c r="AZ10" i="24"/>
  <c r="BA10" i="24"/>
  <c r="BB10" i="24"/>
  <c r="BC10" i="24"/>
  <c r="BD10" i="24"/>
  <c r="BE10" i="24"/>
  <c r="BF10" i="24"/>
  <c r="BG10" i="24"/>
  <c r="BH10" i="24"/>
  <c r="BI10" i="24"/>
  <c r="AK11" i="24"/>
  <c r="AL11" i="24"/>
  <c r="AM11" i="24"/>
  <c r="AN11" i="24"/>
  <c r="AO11" i="24"/>
  <c r="AP11" i="24"/>
  <c r="AQ11" i="24"/>
  <c r="AR11" i="24"/>
  <c r="AS11" i="24"/>
  <c r="AT11" i="24"/>
  <c r="AU11" i="24"/>
  <c r="AV11" i="24"/>
  <c r="AW11" i="24"/>
  <c r="AX11" i="24"/>
  <c r="AY11" i="24"/>
  <c r="AZ11" i="24"/>
  <c r="BA11" i="24"/>
  <c r="BB11" i="24"/>
  <c r="BC11" i="24"/>
  <c r="BD11" i="24"/>
  <c r="BE11" i="24"/>
  <c r="BF11" i="24"/>
  <c r="BG11" i="24"/>
  <c r="BH11" i="24"/>
  <c r="BI11" i="24"/>
  <c r="AK12" i="24"/>
  <c r="AL12" i="24"/>
  <c r="AM12" i="24"/>
  <c r="AN12" i="24"/>
  <c r="AO12" i="24"/>
  <c r="AP12" i="24"/>
  <c r="AQ12" i="24"/>
  <c r="AR12" i="24"/>
  <c r="AS12" i="24"/>
  <c r="AT12" i="24"/>
  <c r="AU12" i="24"/>
  <c r="AV12" i="24"/>
  <c r="AW12" i="24"/>
  <c r="AX12" i="24"/>
  <c r="AY12" i="24"/>
  <c r="AZ12" i="24"/>
  <c r="BA12" i="24"/>
  <c r="BB12" i="24"/>
  <c r="BC12" i="24"/>
  <c r="BD12" i="24"/>
  <c r="BE12" i="24"/>
  <c r="BF12" i="24"/>
  <c r="BG12" i="24"/>
  <c r="BH12" i="24"/>
  <c r="BI12" i="24"/>
  <c r="AK13" i="24"/>
  <c r="AL13" i="24"/>
  <c r="AM13" i="24"/>
  <c r="AN13" i="24"/>
  <c r="AO13" i="24"/>
  <c r="AP13" i="24"/>
  <c r="AQ13" i="24"/>
  <c r="AR13" i="24"/>
  <c r="AS13" i="24"/>
  <c r="AT13" i="24"/>
  <c r="AU13" i="24"/>
  <c r="AV13" i="24"/>
  <c r="AW13" i="24"/>
  <c r="AX13" i="24"/>
  <c r="AY13" i="24"/>
  <c r="AZ13" i="24"/>
  <c r="BA13" i="24"/>
  <c r="BB13" i="24"/>
  <c r="BC13" i="24"/>
  <c r="BD13" i="24"/>
  <c r="BE13" i="24"/>
  <c r="BF13" i="24"/>
  <c r="BG13" i="24"/>
  <c r="BH13" i="24"/>
  <c r="BI13" i="24"/>
  <c r="AK14" i="24"/>
  <c r="AL14" i="24"/>
  <c r="AM14" i="24"/>
  <c r="AN14" i="24"/>
  <c r="AO14" i="24"/>
  <c r="AP14" i="24"/>
  <c r="AQ14" i="24"/>
  <c r="AR14" i="24"/>
  <c r="AS14" i="24"/>
  <c r="AT14" i="24"/>
  <c r="AU14" i="24"/>
  <c r="AV14" i="24"/>
  <c r="AW14" i="24"/>
  <c r="AX14" i="24"/>
  <c r="AY14" i="24"/>
  <c r="AZ14" i="24"/>
  <c r="BA14" i="24"/>
  <c r="BB14" i="24"/>
  <c r="BC14" i="24"/>
  <c r="BD14" i="24"/>
  <c r="BE14" i="24"/>
  <c r="BF14" i="24"/>
  <c r="BG14" i="24"/>
  <c r="BH14" i="24"/>
  <c r="BI14" i="24"/>
  <c r="AK15" i="24"/>
  <c r="AL15" i="24"/>
  <c r="AM15" i="24"/>
  <c r="AN15" i="24"/>
  <c r="AO15" i="24"/>
  <c r="AP15" i="24"/>
  <c r="AQ15" i="24"/>
  <c r="AR15" i="24"/>
  <c r="AS15" i="24"/>
  <c r="AT15" i="24"/>
  <c r="AU15" i="24"/>
  <c r="AV15" i="24"/>
  <c r="AW15" i="24"/>
  <c r="AX15" i="24"/>
  <c r="AY15" i="24"/>
  <c r="AZ15" i="24"/>
  <c r="BA15" i="24"/>
  <c r="BB15" i="24"/>
  <c r="BC15" i="24"/>
  <c r="BD15" i="24"/>
  <c r="BE15" i="24"/>
  <c r="BF15" i="24"/>
  <c r="BG15" i="24"/>
  <c r="BH15" i="24"/>
  <c r="BI15" i="24"/>
  <c r="AK16" i="24"/>
  <c r="AL16" i="24"/>
  <c r="AM16" i="24"/>
  <c r="AN16" i="24"/>
  <c r="AO16" i="24"/>
  <c r="AP16" i="24"/>
  <c r="AQ16" i="24"/>
  <c r="AR16" i="24"/>
  <c r="AS16" i="24"/>
  <c r="AT16" i="24"/>
  <c r="AU16" i="24"/>
  <c r="AV16" i="24"/>
  <c r="AW16" i="24"/>
  <c r="AX16" i="24"/>
  <c r="AY16" i="24"/>
  <c r="AZ16" i="24"/>
  <c r="BA16" i="24"/>
  <c r="BB16" i="24"/>
  <c r="BC16" i="24"/>
  <c r="BD16" i="24"/>
  <c r="BE16" i="24"/>
  <c r="BF16" i="24"/>
  <c r="BG16" i="24"/>
  <c r="BH16" i="24"/>
  <c r="BI16" i="24"/>
  <c r="AK17" i="24"/>
  <c r="AL17" i="24"/>
  <c r="AM17" i="24"/>
  <c r="AN17" i="24"/>
  <c r="AO17" i="24"/>
  <c r="AP17" i="24"/>
  <c r="AQ17" i="24"/>
  <c r="AR17" i="24"/>
  <c r="AS17" i="24"/>
  <c r="AT17" i="24"/>
  <c r="AU17" i="24"/>
  <c r="AV17" i="24"/>
  <c r="AW17" i="24"/>
  <c r="AX17" i="24"/>
  <c r="AY17" i="24"/>
  <c r="AZ17" i="24"/>
  <c r="BA17" i="24"/>
  <c r="BB17" i="24"/>
  <c r="BC17" i="24"/>
  <c r="BD17" i="24"/>
  <c r="BE17" i="24"/>
  <c r="BF17" i="24"/>
  <c r="BG17" i="24"/>
  <c r="BH17" i="24"/>
  <c r="BI17" i="24"/>
  <c r="AK18" i="24"/>
  <c r="AL18" i="24"/>
  <c r="AM18" i="24"/>
  <c r="AN18" i="24"/>
  <c r="AO18" i="24"/>
  <c r="AP18" i="24"/>
  <c r="AQ18" i="24"/>
  <c r="AR18" i="24"/>
  <c r="AS18" i="24"/>
  <c r="AT18" i="24"/>
  <c r="AU18" i="24"/>
  <c r="AV18" i="24"/>
  <c r="AW18" i="24"/>
  <c r="AX18" i="24"/>
  <c r="AY18" i="24"/>
  <c r="AZ18" i="24"/>
  <c r="BA18" i="24"/>
  <c r="BB18" i="24"/>
  <c r="BC18" i="24"/>
  <c r="BD18" i="24"/>
  <c r="BE18" i="24"/>
  <c r="BF18" i="24"/>
  <c r="BG18" i="24"/>
  <c r="BH18" i="24"/>
  <c r="BI18" i="24"/>
  <c r="AK19" i="24"/>
  <c r="AL19" i="24"/>
  <c r="AM19" i="24"/>
  <c r="AN19" i="24"/>
  <c r="AO19" i="24"/>
  <c r="AP19" i="24"/>
  <c r="AQ19" i="24"/>
  <c r="AR19" i="24"/>
  <c r="AS19" i="24"/>
  <c r="AT19" i="24"/>
  <c r="AU19" i="24"/>
  <c r="AV19" i="24"/>
  <c r="AW19" i="24"/>
  <c r="AX19" i="24"/>
  <c r="AY19" i="24"/>
  <c r="AZ19" i="24"/>
  <c r="BA19" i="24"/>
  <c r="BB19" i="24"/>
  <c r="BC19" i="24"/>
  <c r="BD19" i="24"/>
  <c r="BE19" i="24"/>
  <c r="BF19" i="24"/>
  <c r="BG19" i="24"/>
  <c r="BH19" i="24"/>
  <c r="BI19" i="24"/>
  <c r="AK20" i="24"/>
  <c r="AL20" i="24"/>
  <c r="AM20" i="24"/>
  <c r="AN20" i="24"/>
  <c r="AO20" i="24"/>
  <c r="AP20" i="24"/>
  <c r="AQ20" i="24"/>
  <c r="AR20" i="24"/>
  <c r="AS20" i="24"/>
  <c r="AT20" i="24"/>
  <c r="AU20" i="24"/>
  <c r="AV20" i="24"/>
  <c r="AW20" i="24"/>
  <c r="AX20" i="24"/>
  <c r="AY20" i="24"/>
  <c r="AZ20" i="24"/>
  <c r="BA20" i="24"/>
  <c r="BB20" i="24"/>
  <c r="BC20" i="24"/>
  <c r="BD20" i="24"/>
  <c r="BE20" i="24"/>
  <c r="BF20" i="24"/>
  <c r="BG20" i="24"/>
  <c r="BH20" i="24"/>
  <c r="BI20" i="24"/>
  <c r="AK21" i="24"/>
  <c r="AL21" i="24"/>
  <c r="AM21" i="24"/>
  <c r="AN21" i="24"/>
  <c r="AO21" i="24"/>
  <c r="AP21" i="24"/>
  <c r="AQ21" i="24"/>
  <c r="AR21" i="24"/>
  <c r="AS21" i="24"/>
  <c r="AT21" i="24"/>
  <c r="AU21" i="24"/>
  <c r="AV21" i="24"/>
  <c r="AW21" i="24"/>
  <c r="AX21" i="24"/>
  <c r="AY21" i="24"/>
  <c r="AZ21" i="24"/>
  <c r="BA21" i="24"/>
  <c r="BB21" i="24"/>
  <c r="BC21" i="24"/>
  <c r="BD21" i="24"/>
  <c r="BE21" i="24"/>
  <c r="BF21" i="24"/>
  <c r="BG21" i="24"/>
  <c r="BH21" i="24"/>
  <c r="BI21" i="24"/>
  <c r="AK22" i="24"/>
  <c r="AL22" i="24"/>
  <c r="AM22" i="24"/>
  <c r="AN22" i="24"/>
  <c r="AO22" i="24"/>
  <c r="AP22" i="24"/>
  <c r="AQ22" i="24"/>
  <c r="AR22" i="24"/>
  <c r="AS22" i="24"/>
  <c r="AT22" i="24"/>
  <c r="AU22" i="24"/>
  <c r="AV22" i="24"/>
  <c r="AW22" i="24"/>
  <c r="AX22" i="24"/>
  <c r="AY22" i="24"/>
  <c r="AZ22" i="24"/>
  <c r="BA22" i="24"/>
  <c r="BB22" i="24"/>
  <c r="BC22" i="24"/>
  <c r="BD22" i="24"/>
  <c r="BE22" i="24"/>
  <c r="BF22" i="24"/>
  <c r="BG22" i="24"/>
  <c r="BH22" i="24"/>
  <c r="BI22" i="24"/>
  <c r="AK23" i="24"/>
  <c r="AL23" i="24"/>
  <c r="AM23" i="24"/>
  <c r="AN23" i="24"/>
  <c r="AO23" i="24"/>
  <c r="AP23" i="24"/>
  <c r="AQ23" i="24"/>
  <c r="AR23" i="24"/>
  <c r="AS23" i="24"/>
  <c r="AT23" i="24"/>
  <c r="AU23" i="24"/>
  <c r="AV23" i="24"/>
  <c r="AW23" i="24"/>
  <c r="AX23" i="24"/>
  <c r="AY23" i="24"/>
  <c r="AZ23" i="24"/>
  <c r="BA23" i="24"/>
  <c r="BB23" i="24"/>
  <c r="BC23" i="24"/>
  <c r="BD23" i="24"/>
  <c r="BE23" i="24"/>
  <c r="BF23" i="24"/>
  <c r="BG23" i="24"/>
  <c r="BH23" i="24"/>
  <c r="BI23" i="24"/>
  <c r="AK24" i="24"/>
  <c r="AL24" i="24"/>
  <c r="AM24" i="24"/>
  <c r="AN24" i="24"/>
  <c r="AO24" i="24"/>
  <c r="AP24" i="24"/>
  <c r="AQ24" i="24"/>
  <c r="AR24" i="24"/>
  <c r="AS24" i="24"/>
  <c r="AT24" i="24"/>
  <c r="AU24" i="24"/>
  <c r="AV24" i="24"/>
  <c r="AW24" i="24"/>
  <c r="AX24" i="24"/>
  <c r="AY24" i="24"/>
  <c r="AZ24" i="24"/>
  <c r="BA24" i="24"/>
  <c r="BB24" i="24"/>
  <c r="BC24" i="24"/>
  <c r="BD24" i="24"/>
  <c r="BE24" i="24"/>
  <c r="BF24" i="24"/>
  <c r="BG24" i="24"/>
  <c r="BH24" i="24"/>
  <c r="BI24" i="24"/>
  <c r="AK25" i="24"/>
  <c r="AL25" i="24"/>
  <c r="AM25" i="24"/>
  <c r="AN25" i="24"/>
  <c r="AO25" i="24"/>
  <c r="AP25" i="24"/>
  <c r="AQ25" i="24"/>
  <c r="AR25" i="24"/>
  <c r="AS25" i="24"/>
  <c r="AT25" i="24"/>
  <c r="AU25" i="24"/>
  <c r="AV25" i="24"/>
  <c r="AW25" i="24"/>
  <c r="AX25" i="24"/>
  <c r="AY25" i="24"/>
  <c r="AZ25" i="24"/>
  <c r="BA25" i="24"/>
  <c r="BB25" i="24"/>
  <c r="BC25" i="24"/>
  <c r="BD25" i="24"/>
  <c r="BE25" i="24"/>
  <c r="BF25" i="24"/>
  <c r="BG25" i="24"/>
  <c r="BH25" i="24"/>
  <c r="BI25" i="24"/>
  <c r="AK26" i="24"/>
  <c r="AL26" i="24"/>
  <c r="AM26" i="24"/>
  <c r="AN26" i="24"/>
  <c r="AO26" i="24"/>
  <c r="AP26" i="24"/>
  <c r="AQ26" i="24"/>
  <c r="AR26" i="24"/>
  <c r="AS26" i="24"/>
  <c r="AT26" i="24"/>
  <c r="AU26" i="24"/>
  <c r="AV26" i="24"/>
  <c r="AW26" i="24"/>
  <c r="AX26" i="24"/>
  <c r="AY26" i="24"/>
  <c r="AZ26" i="24"/>
  <c r="BA26" i="24"/>
  <c r="BB26" i="24"/>
  <c r="BC26" i="24"/>
  <c r="BD26" i="24"/>
  <c r="BE26" i="24"/>
  <c r="BF26" i="24"/>
  <c r="BG26" i="24"/>
  <c r="BH26" i="24"/>
  <c r="BI26" i="24"/>
  <c r="AK27" i="24"/>
  <c r="AL27" i="24"/>
  <c r="AM27" i="24"/>
  <c r="AN27" i="24"/>
  <c r="AO27" i="24"/>
  <c r="AP27" i="24"/>
  <c r="AQ27" i="24"/>
  <c r="AR27" i="24"/>
  <c r="AS27" i="24"/>
  <c r="AT27" i="24"/>
  <c r="AU27" i="24"/>
  <c r="AV27" i="24"/>
  <c r="AW27" i="24"/>
  <c r="AX27" i="24"/>
  <c r="AY27" i="24"/>
  <c r="AZ27" i="24"/>
  <c r="BA27" i="24"/>
  <c r="BB27" i="24"/>
  <c r="BC27" i="24"/>
  <c r="BD27" i="24"/>
  <c r="BE27" i="24"/>
  <c r="BF27" i="24"/>
  <c r="BG27" i="24"/>
  <c r="BH27" i="24"/>
  <c r="BI27" i="24"/>
  <c r="AK28" i="24"/>
  <c r="AL28" i="24"/>
  <c r="AM28" i="24"/>
  <c r="AN28" i="24"/>
  <c r="AO28" i="24"/>
  <c r="AP28" i="24"/>
  <c r="AQ28" i="24"/>
  <c r="AR28" i="24"/>
  <c r="AS28" i="24"/>
  <c r="AT28" i="24"/>
  <c r="AU28" i="24"/>
  <c r="AV28" i="24"/>
  <c r="AW28" i="24"/>
  <c r="AX28" i="24"/>
  <c r="AY28" i="24"/>
  <c r="AZ28" i="24"/>
  <c r="BA28" i="24"/>
  <c r="BB28" i="24"/>
  <c r="BC28" i="24"/>
  <c r="BD28" i="24"/>
  <c r="BE28" i="24"/>
  <c r="BF28" i="24"/>
  <c r="BG28" i="24"/>
  <c r="BH28" i="24"/>
  <c r="BI28" i="24"/>
  <c r="AK29" i="24"/>
  <c r="AL29" i="24"/>
  <c r="AM29" i="24"/>
  <c r="AN29" i="24"/>
  <c r="AO29" i="24"/>
  <c r="AP29" i="24"/>
  <c r="AQ29" i="24"/>
  <c r="AR29" i="24"/>
  <c r="AS29" i="24"/>
  <c r="AT29" i="24"/>
  <c r="AU29" i="24"/>
  <c r="AV29" i="24"/>
  <c r="AW29" i="24"/>
  <c r="AX29" i="24"/>
  <c r="AY29" i="24"/>
  <c r="AZ29" i="24"/>
  <c r="BA29" i="24"/>
  <c r="BB29" i="24"/>
  <c r="BC29" i="24"/>
  <c r="BD29" i="24"/>
  <c r="BE29" i="24"/>
  <c r="BF29" i="24"/>
  <c r="BG29" i="24"/>
  <c r="BH29" i="24"/>
  <c r="BI29" i="24"/>
  <c r="AK30" i="24"/>
  <c r="AL30" i="24"/>
  <c r="AM30" i="24"/>
  <c r="AN30" i="24"/>
  <c r="AO30" i="24"/>
  <c r="AP30" i="24"/>
  <c r="AQ30" i="24"/>
  <c r="AR30" i="24"/>
  <c r="AS30" i="24"/>
  <c r="AT30" i="24"/>
  <c r="AU30" i="24"/>
  <c r="AV30" i="24"/>
  <c r="AW30" i="24"/>
  <c r="AX30" i="24"/>
  <c r="AY30" i="24"/>
  <c r="AZ30" i="24"/>
  <c r="BA30" i="24"/>
  <c r="BB30" i="24"/>
  <c r="BC30" i="24"/>
  <c r="BD30" i="24"/>
  <c r="BE30" i="24"/>
  <c r="BF30" i="24"/>
  <c r="BG30" i="24"/>
  <c r="BH30" i="24"/>
  <c r="BI30" i="24"/>
  <c r="AK31" i="24"/>
  <c r="AL31" i="24"/>
  <c r="AM31" i="24"/>
  <c r="AN31" i="24"/>
  <c r="AO31" i="24"/>
  <c r="AP31" i="24"/>
  <c r="AQ31" i="24"/>
  <c r="AR31" i="24"/>
  <c r="AS31" i="24"/>
  <c r="AT31" i="24"/>
  <c r="AU31" i="24"/>
  <c r="AV31" i="24"/>
  <c r="AW31" i="24"/>
  <c r="AX31" i="24"/>
  <c r="AY31" i="24"/>
  <c r="AZ31" i="24"/>
  <c r="BA31" i="24"/>
  <c r="BB31" i="24"/>
  <c r="BC31" i="24"/>
  <c r="BD31" i="24"/>
  <c r="BE31" i="24"/>
  <c r="BF31" i="24"/>
  <c r="BG31" i="24"/>
  <c r="BH31" i="24"/>
  <c r="BI31" i="24"/>
  <c r="AK32" i="24"/>
  <c r="AL32" i="24"/>
  <c r="AM32" i="24"/>
  <c r="AN32" i="24"/>
  <c r="AO32" i="24"/>
  <c r="AP32" i="24"/>
  <c r="AQ32" i="24"/>
  <c r="AR32" i="24"/>
  <c r="AS32" i="24"/>
  <c r="AT32" i="24"/>
  <c r="AU32" i="24"/>
  <c r="AV32" i="24"/>
  <c r="AW32" i="24"/>
  <c r="AX32" i="24"/>
  <c r="AY32" i="24"/>
  <c r="AZ32" i="24"/>
  <c r="BA32" i="24"/>
  <c r="BB32" i="24"/>
  <c r="BC32" i="24"/>
  <c r="BD32" i="24"/>
  <c r="BE32" i="24"/>
  <c r="BF32" i="24"/>
  <c r="BG32" i="24"/>
  <c r="BH32" i="24"/>
  <c r="BI32" i="24"/>
  <c r="AK33" i="24"/>
  <c r="AL33" i="24"/>
  <c r="AM33" i="24"/>
  <c r="AN33" i="24"/>
  <c r="AO33" i="24"/>
  <c r="AP33" i="24"/>
  <c r="AQ33" i="24"/>
  <c r="AR33" i="24"/>
  <c r="AS33" i="24"/>
  <c r="AT33" i="24"/>
  <c r="AU33" i="24"/>
  <c r="AV33" i="24"/>
  <c r="AW33" i="24"/>
  <c r="AX33" i="24"/>
  <c r="AY33" i="24"/>
  <c r="AZ33" i="24"/>
  <c r="BA33" i="24"/>
  <c r="BB33" i="24"/>
  <c r="BC33" i="24"/>
  <c r="BD33" i="24"/>
  <c r="BE33" i="24"/>
  <c r="BF33" i="24"/>
  <c r="BG33" i="24"/>
  <c r="BH33" i="24"/>
  <c r="BI33" i="24"/>
  <c r="AK34" i="24"/>
  <c r="AL34" i="24"/>
  <c r="AM34" i="24"/>
  <c r="AN34" i="24"/>
  <c r="AO34" i="24"/>
  <c r="AP34" i="24"/>
  <c r="AQ34" i="24"/>
  <c r="AR34" i="24"/>
  <c r="AS34" i="24"/>
  <c r="AT34" i="24"/>
  <c r="AU34" i="24"/>
  <c r="AV34" i="24"/>
  <c r="AW34" i="24"/>
  <c r="AX34" i="24"/>
  <c r="AY34" i="24"/>
  <c r="AZ34" i="24"/>
  <c r="BA34" i="24"/>
  <c r="BB34" i="24"/>
  <c r="BC34" i="24"/>
  <c r="BD34" i="24"/>
  <c r="BE34" i="24"/>
  <c r="BF34" i="24"/>
  <c r="BG34" i="24"/>
  <c r="BH34" i="24"/>
  <c r="BI34" i="24"/>
  <c r="AK35" i="24"/>
  <c r="AL35" i="24"/>
  <c r="AM35" i="24"/>
  <c r="AN35" i="24"/>
  <c r="AO35" i="24"/>
  <c r="AP35" i="24"/>
  <c r="AQ35" i="24"/>
  <c r="AR35" i="24"/>
  <c r="AS35" i="24"/>
  <c r="AT35" i="24"/>
  <c r="AU35" i="24"/>
  <c r="AV35" i="24"/>
  <c r="AW35" i="24"/>
  <c r="AX35" i="24"/>
  <c r="AY35" i="24"/>
  <c r="AZ35" i="24"/>
  <c r="BA35" i="24"/>
  <c r="BB35" i="24"/>
  <c r="BC35" i="24"/>
  <c r="BD35" i="24"/>
  <c r="BE35" i="24"/>
  <c r="BF35" i="24"/>
  <c r="BG35" i="24"/>
  <c r="BH35" i="24"/>
  <c r="BI35" i="24"/>
  <c r="AK36" i="24"/>
  <c r="AL36" i="24"/>
  <c r="AM36" i="24"/>
  <c r="AN36" i="24"/>
  <c r="AO36" i="24"/>
  <c r="AP36" i="24"/>
  <c r="AQ36" i="24"/>
  <c r="AR36" i="24"/>
  <c r="AS36" i="24"/>
  <c r="AT36" i="24"/>
  <c r="AU36" i="24"/>
  <c r="AV36" i="24"/>
  <c r="AW36" i="24"/>
  <c r="AX36" i="24"/>
  <c r="AY36" i="24"/>
  <c r="AZ36" i="24"/>
  <c r="BA36" i="24"/>
  <c r="BB36" i="24"/>
  <c r="BC36" i="24"/>
  <c r="BD36" i="24"/>
  <c r="BE36" i="24"/>
  <c r="BF36" i="24"/>
  <c r="BG36" i="24"/>
  <c r="BH36" i="24"/>
  <c r="BI36" i="24"/>
  <c r="AI4" i="24"/>
  <c r="Z30" i="23" s="1"/>
  <c r="AI5" i="24"/>
  <c r="Z15" i="23" s="1"/>
  <c r="AI6" i="24"/>
  <c r="Z9" i="23" s="1"/>
  <c r="AI7" i="24"/>
  <c r="Z31" i="23" s="1"/>
  <c r="AI8" i="24"/>
  <c r="Z16" i="23" s="1"/>
  <c r="AI9" i="24"/>
  <c r="Z17" i="23" s="1"/>
  <c r="AI10" i="24"/>
  <c r="Z18" i="23" s="1"/>
  <c r="AI11" i="24"/>
  <c r="Z33" i="23" s="1"/>
  <c r="AI12" i="24"/>
  <c r="Z19" i="23" s="1"/>
  <c r="AI13" i="24"/>
  <c r="Z10" i="23" s="1"/>
  <c r="AI14" i="24"/>
  <c r="Z20" i="23" s="1"/>
  <c r="AI15" i="24"/>
  <c r="Z34" i="23" s="1"/>
  <c r="AI16" i="24"/>
  <c r="Z21" i="23" s="1"/>
  <c r="AI17" i="24"/>
  <c r="Z36" i="23" s="1"/>
  <c r="AI18" i="24"/>
  <c r="AI19" i="24"/>
  <c r="Z13" i="23" s="1"/>
  <c r="AI20" i="24"/>
  <c r="Z22" i="23" s="1"/>
  <c r="AI21" i="24"/>
  <c r="Z39" i="23" s="1"/>
  <c r="AI22" i="24"/>
  <c r="Z23" i="23" s="1"/>
  <c r="AI23" i="24"/>
  <c r="AI24" i="24"/>
  <c r="Z25" i="23" s="1"/>
  <c r="AI25" i="24"/>
  <c r="Z40" i="23" s="1"/>
  <c r="AI26" i="24"/>
  <c r="Z41" i="23" s="1"/>
  <c r="AI27" i="24"/>
  <c r="Z42" i="23" s="1"/>
  <c r="AI28" i="24"/>
  <c r="Z43" i="23" s="1"/>
  <c r="AI29" i="24"/>
  <c r="Z44" i="23" s="1"/>
  <c r="AI30" i="24"/>
  <c r="Z45" i="23" s="1"/>
  <c r="AI31" i="24"/>
  <c r="Z46" i="23" s="1"/>
  <c r="AI32" i="24"/>
  <c r="Z47" i="23" s="1"/>
  <c r="AI33" i="24"/>
  <c r="Z48" i="23" s="1"/>
  <c r="AI34" i="24"/>
  <c r="Z49" i="23" s="1"/>
  <c r="AI35" i="24"/>
  <c r="Z50" i="23" s="1"/>
  <c r="AI36" i="24"/>
  <c r="Z51" i="23" s="1"/>
  <c r="AI37" i="24"/>
  <c r="Z52" i="23" s="1"/>
  <c r="AI38" i="24"/>
  <c r="Z53" i="23" s="1"/>
  <c r="AI39" i="24"/>
  <c r="Z54" i="23" s="1"/>
  <c r="AI40" i="24"/>
  <c r="Z55" i="23" s="1"/>
  <c r="AI41" i="24"/>
  <c r="Z35" i="23" s="1"/>
  <c r="AI42" i="24"/>
  <c r="Z56" i="23" s="1"/>
  <c r="AI43" i="24"/>
  <c r="Z26" i="23" s="1"/>
  <c r="AI44" i="24"/>
  <c r="Z57" i="23" s="1"/>
  <c r="AI45" i="24"/>
  <c r="Z37" i="23" s="1"/>
  <c r="AI46" i="24"/>
  <c r="Z58" i="23" s="1"/>
  <c r="AI47" i="24"/>
  <c r="Z59" i="23" s="1"/>
  <c r="AI48" i="24"/>
  <c r="Z38" i="23" s="1"/>
  <c r="AI49" i="24"/>
  <c r="Z60" i="23" s="1"/>
  <c r="AI50" i="24"/>
  <c r="Z61" i="23" s="1"/>
  <c r="AI51" i="24"/>
  <c r="Z27" i="23" s="1"/>
  <c r="AI52" i="24"/>
  <c r="Z62" i="23" s="1"/>
  <c r="AI53" i="24"/>
  <c r="Z63" i="23" s="1"/>
  <c r="AI54" i="24"/>
  <c r="Z66" i="23" s="1"/>
  <c r="AI55" i="24"/>
  <c r="Z67" i="23" s="1"/>
  <c r="AI56" i="24"/>
  <c r="Z68" i="23" s="1"/>
  <c r="AI57" i="24"/>
  <c r="Z69" i="23" s="1"/>
  <c r="AI58" i="24"/>
  <c r="Z32" i="23" s="1"/>
  <c r="AI59" i="24"/>
  <c r="Z70" i="23" s="1"/>
  <c r="AI60" i="24"/>
  <c r="Z71" i="23" s="1"/>
  <c r="AI61" i="24"/>
  <c r="Z72" i="23" s="1"/>
  <c r="AI62" i="24"/>
  <c r="Z73" i="23" s="1"/>
  <c r="AI63" i="24"/>
  <c r="Z74" i="23" s="1"/>
  <c r="AI64" i="24"/>
  <c r="Z75" i="23" s="1"/>
  <c r="AI65" i="24"/>
  <c r="Z76" i="23" s="1"/>
  <c r="AI66" i="24"/>
  <c r="Z64" i="23" s="1"/>
  <c r="AI67" i="24"/>
  <c r="Z77" i="23" s="1"/>
  <c r="AI68" i="24"/>
  <c r="Z28" i="23" s="1"/>
  <c r="AI69" i="24"/>
  <c r="Z78" i="23" s="1"/>
  <c r="A5" i="24"/>
  <c r="A6" i="24" s="1"/>
  <c r="A7" i="24" s="1"/>
  <c r="A8" i="24" s="1"/>
  <c r="A9" i="24" s="1"/>
  <c r="A10" i="24" s="1"/>
  <c r="A11" i="24" s="1"/>
  <c r="A12" i="24" s="1"/>
  <c r="A13" i="24" s="1"/>
  <c r="A14" i="24" s="1"/>
  <c r="A15" i="24" s="1"/>
  <c r="A16" i="24" s="1"/>
  <c r="A17" i="24" s="1"/>
  <c r="A18" i="24" s="1"/>
  <c r="A19" i="24" s="1"/>
  <c r="A20" i="24" s="1"/>
  <c r="A21" i="24" s="1"/>
  <c r="A22" i="24" s="1"/>
  <c r="A23" i="24" s="1"/>
  <c r="A24" i="24" s="1"/>
  <c r="A25" i="24" s="1"/>
  <c r="A26" i="24" s="1"/>
  <c r="A27" i="24" s="1"/>
  <c r="A28" i="24" s="1"/>
  <c r="A29" i="24" s="1"/>
  <c r="A30" i="24" s="1"/>
  <c r="A31" i="24" s="1"/>
  <c r="A32" i="24" s="1"/>
  <c r="A33" i="24" s="1"/>
  <c r="A34" i="24" s="1"/>
  <c r="A35" i="24" s="1"/>
  <c r="A36" i="24" s="1"/>
  <c r="A37" i="24" s="1"/>
  <c r="A38" i="24" s="1"/>
  <c r="A39" i="24" s="1"/>
  <c r="A40" i="24" s="1"/>
  <c r="A41" i="24" s="1"/>
  <c r="A42" i="24" s="1"/>
  <c r="A43" i="24" s="1"/>
  <c r="A44" i="24" s="1"/>
  <c r="A45" i="24" s="1"/>
  <c r="A46" i="24" s="1"/>
  <c r="A47" i="24" s="1"/>
  <c r="A48" i="24" s="1"/>
  <c r="A49" i="24" s="1"/>
  <c r="A50" i="24" s="1"/>
  <c r="A51" i="24" s="1"/>
  <c r="A52" i="24" s="1"/>
  <c r="A53" i="24" s="1"/>
  <c r="A54" i="24" s="1"/>
  <c r="A55" i="24" s="1"/>
  <c r="A56" i="24" s="1"/>
  <c r="A57" i="24" s="1"/>
  <c r="A58" i="24" s="1"/>
  <c r="A59" i="24" s="1"/>
  <c r="A60" i="24" s="1"/>
  <c r="A61" i="24" s="1"/>
  <c r="A62" i="24" s="1"/>
  <c r="A63" i="24" s="1"/>
  <c r="A64" i="24" s="1"/>
  <c r="A65" i="24" s="1"/>
  <c r="A66" i="24" s="1"/>
  <c r="A67" i="24" s="1"/>
  <c r="A68" i="24" s="1"/>
  <c r="A69" i="24" s="1"/>
  <c r="A70" i="24" s="1"/>
  <c r="A71" i="24" s="1"/>
  <c r="A72" i="24" s="1"/>
  <c r="A73" i="24" s="1"/>
  <c r="A74" i="24" s="1"/>
  <c r="A75" i="24" s="1"/>
  <c r="A76" i="24" s="1"/>
  <c r="A77" i="24" s="1"/>
  <c r="A78" i="24" s="1"/>
  <c r="A79" i="24" s="1"/>
  <c r="A80" i="24" s="1"/>
  <c r="A81" i="24" s="1"/>
  <c r="A82" i="24" s="1"/>
  <c r="A83" i="24" s="1"/>
  <c r="A84" i="24" s="1"/>
  <c r="A85" i="24" s="1"/>
  <c r="A86" i="24" s="1"/>
  <c r="A87" i="24" s="1"/>
  <c r="A88" i="24" s="1"/>
  <c r="A89" i="24" s="1"/>
  <c r="A90" i="24" s="1"/>
  <c r="A91" i="24" s="1"/>
  <c r="A92" i="24" s="1"/>
  <c r="A93" i="24" s="1"/>
  <c r="A94" i="24" s="1"/>
  <c r="A95" i="24" s="1"/>
  <c r="A96" i="24" s="1"/>
  <c r="A97" i="24" s="1"/>
  <c r="A98" i="24" s="1"/>
  <c r="A99" i="24" s="1"/>
  <c r="A100" i="24" s="1"/>
  <c r="A101" i="24" s="1"/>
  <c r="A102" i="24" s="1"/>
  <c r="A103" i="24" s="1"/>
  <c r="A104" i="24" s="1"/>
  <c r="A105" i="24" s="1"/>
  <c r="A106" i="24" s="1"/>
  <c r="A107" i="24" s="1"/>
  <c r="A108" i="24" s="1"/>
  <c r="A109" i="24" s="1"/>
  <c r="A110" i="24" s="1"/>
  <c r="A111" i="24" s="1"/>
  <c r="A112" i="24" s="1"/>
  <c r="A113" i="24" s="1"/>
  <c r="A114" i="24" s="1"/>
  <c r="A115" i="24" s="1"/>
  <c r="A116" i="24" s="1"/>
  <c r="A117" i="24" s="1"/>
  <c r="A118" i="24" s="1"/>
  <c r="A119" i="24" s="1"/>
  <c r="A120" i="24" s="1"/>
  <c r="A121" i="24" s="1"/>
  <c r="A122" i="24" s="1"/>
  <c r="A123" i="24" s="1"/>
  <c r="A124" i="24" s="1"/>
  <c r="A125" i="24" s="1"/>
  <c r="A126" i="24" s="1"/>
  <c r="A127" i="24" s="1"/>
  <c r="A128" i="24" s="1"/>
  <c r="A129" i="24" s="1"/>
  <c r="A130" i="24" s="1"/>
  <c r="A131" i="24" s="1"/>
  <c r="A132" i="24" s="1"/>
  <c r="A133" i="24" s="1"/>
  <c r="A134" i="24" s="1"/>
  <c r="A135" i="24" s="1"/>
  <c r="A136" i="24" s="1"/>
  <c r="A137" i="24" s="1"/>
  <c r="A138" i="24" s="1"/>
  <c r="A139" i="24" s="1"/>
  <c r="A140" i="24" s="1"/>
  <c r="A141" i="24" s="1"/>
  <c r="A142" i="24" s="1"/>
  <c r="A143" i="24" s="1"/>
  <c r="A144" i="24" s="1"/>
  <c r="A145" i="24" s="1"/>
  <c r="A146" i="24" s="1"/>
  <c r="A147" i="24" s="1"/>
  <c r="A148" i="24" s="1"/>
  <c r="A149" i="24" s="1"/>
  <c r="A150" i="24" s="1"/>
  <c r="A151" i="24" s="1"/>
  <c r="A152" i="24" s="1"/>
  <c r="A153" i="24" s="1"/>
  <c r="A154" i="24" s="1"/>
  <c r="A155" i="24" s="1"/>
  <c r="A156" i="24" s="1"/>
  <c r="A157" i="24" s="1"/>
  <c r="A158" i="24" s="1"/>
  <c r="A159" i="24" s="1"/>
  <c r="A160" i="24" s="1"/>
  <c r="A161" i="24" s="1"/>
  <c r="A162" i="24" s="1"/>
  <c r="A163" i="24" s="1"/>
  <c r="A164" i="24" s="1"/>
  <c r="A165" i="24" s="1"/>
  <c r="A166" i="24" s="1"/>
  <c r="A167" i="24" s="1"/>
  <c r="A168" i="24" s="1"/>
  <c r="A169" i="24" s="1"/>
  <c r="A170" i="24" s="1"/>
  <c r="A171" i="24" s="1"/>
  <c r="A172" i="24" s="1"/>
  <c r="A173" i="24" s="1"/>
  <c r="A174" i="24" s="1"/>
  <c r="A175" i="24" s="1"/>
  <c r="A176" i="24" s="1"/>
  <c r="A177" i="24" s="1"/>
  <c r="A178" i="24" s="1"/>
  <c r="A179" i="24" s="1"/>
  <c r="A180" i="24" s="1"/>
  <c r="A181" i="24" s="1"/>
  <c r="A182" i="24" s="1"/>
  <c r="A183" i="24" s="1"/>
  <c r="A184" i="24" s="1"/>
  <c r="A185" i="24" s="1"/>
  <c r="A186" i="24" s="1"/>
  <c r="A187" i="24" s="1"/>
  <c r="A188" i="24" s="1"/>
  <c r="A189" i="24" s="1"/>
  <c r="A190" i="24" s="1"/>
  <c r="A191" i="24" s="1"/>
  <c r="A192" i="24" s="1"/>
  <c r="A193" i="24" s="1"/>
  <c r="A194" i="24" s="1"/>
  <c r="A195" i="24" s="1"/>
  <c r="A196" i="24" s="1"/>
  <c r="A197" i="24" s="1"/>
  <c r="A198" i="24" s="1"/>
  <c r="A199" i="24" s="1"/>
  <c r="A200" i="24" s="1"/>
  <c r="A201" i="24" s="1"/>
  <c r="A202" i="24" s="1"/>
  <c r="A203" i="24" s="1"/>
  <c r="A204" i="24" s="1"/>
  <c r="A205" i="24" s="1"/>
  <c r="A206" i="24" s="1"/>
  <c r="A207" i="24" s="1"/>
  <c r="A208" i="24" s="1"/>
  <c r="A209" i="24" s="1"/>
  <c r="A210" i="24" s="1"/>
  <c r="A211" i="24" s="1"/>
  <c r="A212" i="24" s="1"/>
  <c r="A213" i="24" s="1"/>
  <c r="A214" i="24" s="1"/>
  <c r="A215" i="24" s="1"/>
  <c r="A216" i="24" s="1"/>
  <c r="A217" i="24" s="1"/>
  <c r="A218" i="24" s="1"/>
  <c r="A219" i="24" s="1"/>
  <c r="A220" i="24" s="1"/>
  <c r="A221" i="24" s="1"/>
  <c r="A222" i="24" s="1"/>
  <c r="A223" i="24" s="1"/>
  <c r="A224" i="24" s="1"/>
  <c r="A225" i="24" s="1"/>
  <c r="A226" i="24" s="1"/>
  <c r="A227" i="24" s="1"/>
  <c r="A228" i="24" s="1"/>
  <c r="A229" i="24" s="1"/>
  <c r="A230" i="24" s="1"/>
  <c r="A231" i="24" s="1"/>
  <c r="A232" i="24" s="1"/>
  <c r="A233" i="24" s="1"/>
  <c r="A234" i="24" s="1"/>
  <c r="A235" i="24" s="1"/>
  <c r="A236" i="24" s="1"/>
  <c r="A237" i="24" s="1"/>
  <c r="A238" i="24" s="1"/>
  <c r="A239" i="24" s="1"/>
  <c r="A240" i="24" s="1"/>
  <c r="A241" i="24" s="1"/>
  <c r="A242" i="24" s="1"/>
  <c r="A243" i="24" s="1"/>
  <c r="A244" i="24" s="1"/>
  <c r="A245" i="24" s="1"/>
  <c r="A246" i="24" s="1"/>
  <c r="A247" i="24" s="1"/>
  <c r="A248" i="24" s="1"/>
  <c r="A249" i="24" s="1"/>
  <c r="A250" i="24" s="1"/>
  <c r="A251" i="24" s="1"/>
  <c r="A252" i="24" s="1"/>
  <c r="A253" i="24" s="1"/>
  <c r="A254" i="24" s="1"/>
  <c r="A255" i="24" s="1"/>
  <c r="A256" i="24" s="1"/>
  <c r="A257" i="24" s="1"/>
  <c r="A258" i="24" s="1"/>
  <c r="A259" i="24" s="1"/>
  <c r="A260" i="24" s="1"/>
  <c r="A261" i="24" s="1"/>
  <c r="A262" i="24" s="1"/>
  <c r="A263" i="24" s="1"/>
  <c r="A264" i="24" s="1"/>
  <c r="A265" i="24" s="1"/>
  <c r="A266" i="24" s="1"/>
  <c r="A267" i="24" s="1"/>
  <c r="A268" i="24" s="1"/>
  <c r="A269" i="24" s="1"/>
  <c r="A270" i="24" s="1"/>
  <c r="A271" i="24" s="1"/>
  <c r="A272" i="24" s="1"/>
  <c r="A273" i="24" s="1"/>
  <c r="A274" i="24" s="1"/>
  <c r="A275" i="24" s="1"/>
  <c r="A276" i="24" s="1"/>
  <c r="A277" i="24" s="1"/>
  <c r="A278" i="24" s="1"/>
  <c r="A279" i="24" s="1"/>
  <c r="A280" i="24" s="1"/>
  <c r="A281" i="24" s="1"/>
  <c r="A282" i="24" s="1"/>
  <c r="A283" i="24" s="1"/>
  <c r="A284" i="24" s="1"/>
  <c r="A285" i="24" s="1"/>
  <c r="A286" i="24" s="1"/>
  <c r="A287" i="24" s="1"/>
  <c r="A288" i="24" s="1"/>
  <c r="A289" i="24" s="1"/>
  <c r="A290" i="24" s="1"/>
  <c r="A291" i="24" s="1"/>
  <c r="A292" i="24" s="1"/>
  <c r="A293" i="24" s="1"/>
  <c r="A294" i="24" s="1"/>
  <c r="A295" i="24" s="1"/>
  <c r="A296" i="24" s="1"/>
  <c r="A297" i="24" s="1"/>
  <c r="A298" i="24" s="1"/>
  <c r="A299" i="24" s="1"/>
  <c r="A300" i="24" s="1"/>
  <c r="A301" i="24" s="1"/>
  <c r="A302" i="24" s="1"/>
  <c r="A303" i="24" s="1"/>
  <c r="A304" i="24" s="1"/>
  <c r="A305" i="24" s="1"/>
  <c r="A306" i="24" s="1"/>
  <c r="A307" i="24" s="1"/>
  <c r="A308" i="24" s="1"/>
  <c r="A309" i="24" s="1"/>
  <c r="A310" i="24" s="1"/>
  <c r="A311" i="24" s="1"/>
  <c r="A312" i="24" s="1"/>
  <c r="A313" i="24" s="1"/>
  <c r="A314" i="24" s="1"/>
  <c r="A315" i="24" s="1"/>
  <c r="A316" i="24" s="1"/>
  <c r="A317" i="24" s="1"/>
  <c r="A318" i="24" s="1"/>
  <c r="A319" i="24" s="1"/>
  <c r="A320" i="24" s="1"/>
  <c r="A321" i="24" s="1"/>
  <c r="A322" i="24" s="1"/>
  <c r="A323" i="24" s="1"/>
  <c r="A324" i="24" s="1"/>
  <c r="A325" i="24" s="1"/>
  <c r="A326" i="24" s="1"/>
  <c r="A327" i="24" s="1"/>
  <c r="A328" i="24" s="1"/>
  <c r="A329" i="24" s="1"/>
  <c r="A330" i="24" s="1"/>
  <c r="A331" i="24" s="1"/>
  <c r="A332" i="24" s="1"/>
  <c r="A333" i="24" s="1"/>
  <c r="A334" i="24" s="1"/>
  <c r="A335" i="24" s="1"/>
  <c r="A336" i="24" s="1"/>
  <c r="A337" i="24" s="1"/>
  <c r="A338" i="24" s="1"/>
  <c r="A339" i="24" s="1"/>
  <c r="A340" i="24" s="1"/>
  <c r="A341" i="24" s="1"/>
  <c r="A342" i="24" s="1"/>
  <c r="A343" i="24" s="1"/>
  <c r="A344" i="24" s="1"/>
  <c r="A345" i="24" s="1"/>
  <c r="A346" i="24" s="1"/>
  <c r="A347" i="24" s="1"/>
  <c r="A348" i="24" s="1"/>
  <c r="A349" i="24" s="1"/>
  <c r="A350" i="24" s="1"/>
  <c r="A351" i="24" s="1"/>
  <c r="A352" i="24" s="1"/>
  <c r="A353" i="24" s="1"/>
  <c r="A354" i="24" s="1"/>
  <c r="A355" i="24" s="1"/>
  <c r="A356" i="24" s="1"/>
  <c r="A357" i="24" s="1"/>
  <c r="A358" i="24" s="1"/>
  <c r="A359" i="24" s="1"/>
  <c r="A360" i="24" s="1"/>
  <c r="A361" i="24" s="1"/>
  <c r="A362" i="24" s="1"/>
  <c r="A363" i="24" s="1"/>
  <c r="A364" i="24" s="1"/>
  <c r="A365" i="24" s="1"/>
  <c r="A366" i="24" s="1"/>
  <c r="A367" i="24" s="1"/>
  <c r="A368" i="24" s="1"/>
  <c r="A369" i="24" s="1"/>
  <c r="A370" i="24" s="1"/>
  <c r="A371" i="24" s="1"/>
  <c r="A372" i="24" s="1"/>
  <c r="A373" i="24" s="1"/>
  <c r="A374" i="24" s="1"/>
  <c r="A375" i="24" s="1"/>
  <c r="A376" i="24" s="1"/>
  <c r="A377" i="24" s="1"/>
  <c r="A378" i="24" s="1"/>
  <c r="A379" i="24" s="1"/>
  <c r="A380" i="24" s="1"/>
  <c r="A381" i="24" s="1"/>
  <c r="A382" i="24" s="1"/>
  <c r="A383" i="24" s="1"/>
  <c r="A384" i="24" s="1"/>
  <c r="A385" i="24" s="1"/>
  <c r="A386" i="24" s="1"/>
  <c r="A387" i="24" s="1"/>
  <c r="A388" i="24" s="1"/>
  <c r="A389" i="24" s="1"/>
  <c r="A390" i="24" s="1"/>
  <c r="A391" i="24" s="1"/>
  <c r="A392" i="24" s="1"/>
  <c r="A393" i="24" s="1"/>
  <c r="A394" i="24" s="1"/>
  <c r="A395" i="24" s="1"/>
  <c r="A396" i="24" s="1"/>
  <c r="A397" i="24" s="1"/>
  <c r="A398" i="24" s="1"/>
  <c r="A399" i="24" s="1"/>
  <c r="A400" i="24" s="1"/>
  <c r="A401" i="24" s="1"/>
  <c r="A402" i="24" s="1"/>
  <c r="A403" i="24" s="1"/>
  <c r="A404" i="24" s="1"/>
  <c r="A405" i="24" s="1"/>
  <c r="A406" i="24" s="1"/>
  <c r="A407" i="24" s="1"/>
  <c r="A408" i="24" s="1"/>
  <c r="A409" i="24" s="1"/>
  <c r="A410" i="24" s="1"/>
  <c r="A411" i="24" s="1"/>
  <c r="A412" i="24" s="1"/>
  <c r="A413" i="24" s="1"/>
  <c r="A414" i="24" s="1"/>
  <c r="A415" i="24" s="1"/>
  <c r="A416" i="24" s="1"/>
  <c r="A417" i="24" s="1"/>
  <c r="A418" i="24" s="1"/>
  <c r="A419" i="24" s="1"/>
  <c r="A420" i="24" s="1"/>
  <c r="A421" i="24" s="1"/>
  <c r="A422" i="24" s="1"/>
  <c r="A423" i="24" s="1"/>
  <c r="A424" i="24" s="1"/>
  <c r="A425" i="24" s="1"/>
  <c r="A426" i="24" s="1"/>
  <c r="A427" i="24" s="1"/>
  <c r="A428" i="24" s="1"/>
  <c r="A429" i="24" s="1"/>
  <c r="A430" i="24" s="1"/>
  <c r="A431" i="24" s="1"/>
  <c r="A432" i="24" s="1"/>
  <c r="A433" i="24" s="1"/>
  <c r="B9" i="9"/>
  <c r="B10" i="9" s="1"/>
  <c r="B11" i="9" s="1"/>
  <c r="B12" i="9" s="1"/>
  <c r="B13" i="9" s="1"/>
  <c r="B14" i="9" s="1"/>
  <c r="B15" i="9" s="1"/>
  <c r="B16" i="9" s="1"/>
  <c r="B17" i="9" s="1"/>
  <c r="B18" i="9" s="1"/>
  <c r="B19" i="9" s="1"/>
  <c r="B20" i="9" s="1"/>
  <c r="B21" i="9" s="1"/>
  <c r="B22" i="9" s="1"/>
  <c r="B23" i="9" s="1"/>
  <c r="B24" i="9" s="1"/>
  <c r="B25" i="9" s="1"/>
  <c r="B26" i="9" s="1"/>
  <c r="B27" i="9" s="1"/>
  <c r="B28" i="9" s="1"/>
  <c r="B29" i="9" s="1"/>
  <c r="B30" i="9" s="1"/>
  <c r="B31" i="9" s="1"/>
  <c r="B32" i="9" s="1"/>
  <c r="B33" i="9" s="1"/>
  <c r="B34" i="9" s="1"/>
  <c r="B35" i="9" s="1"/>
  <c r="B36" i="9" s="1"/>
  <c r="B37" i="9" s="1"/>
  <c r="B38" i="9" s="1"/>
  <c r="B39" i="9" s="1"/>
  <c r="B40" i="9" s="1"/>
  <c r="B41" i="9" s="1"/>
  <c r="B42" i="9" s="1"/>
  <c r="B43" i="9" s="1"/>
  <c r="B44" i="9" s="1"/>
  <c r="B45" i="9" s="1"/>
  <c r="B46" i="9" s="1"/>
  <c r="B47" i="9" s="1"/>
  <c r="B48" i="9" s="1"/>
  <c r="B49" i="9" s="1"/>
  <c r="B50" i="9" s="1"/>
  <c r="B51" i="9" s="1"/>
  <c r="B52" i="9" s="1"/>
  <c r="B53" i="9" s="1"/>
  <c r="B54" i="9" s="1"/>
  <c r="B55" i="9" s="1"/>
  <c r="B56" i="9" s="1"/>
  <c r="B57" i="9" s="1"/>
  <c r="B58" i="9" s="1"/>
  <c r="B59" i="9" s="1"/>
  <c r="B60" i="9" s="1"/>
  <c r="B61" i="9" s="1"/>
  <c r="B62" i="9" s="1"/>
  <c r="B63" i="9" s="1"/>
  <c r="B64" i="9" s="1"/>
  <c r="B65" i="9" s="1"/>
  <c r="B66" i="9" s="1"/>
  <c r="B67" i="9" s="1"/>
  <c r="B68" i="9" s="1"/>
  <c r="B69" i="9" s="1"/>
  <c r="B70" i="9" s="1"/>
  <c r="B71" i="9" s="1"/>
  <c r="B72" i="9" s="1"/>
  <c r="B73" i="9" s="1"/>
  <c r="B74" i="9" s="1"/>
  <c r="B75" i="9" s="1"/>
  <c r="B76" i="9" s="1"/>
  <c r="B77" i="9" s="1"/>
  <c r="B78" i="9" s="1"/>
  <c r="B79" i="9" s="1"/>
  <c r="B80" i="9" s="1"/>
  <c r="B81" i="9" s="1"/>
  <c r="B82" i="9" s="1"/>
  <c r="B83" i="9" s="1"/>
  <c r="B84" i="9" s="1"/>
  <c r="B85" i="9" s="1"/>
  <c r="B86" i="9" s="1"/>
  <c r="B87" i="9" s="1"/>
  <c r="B88" i="9" s="1"/>
  <c r="B89" i="9" s="1"/>
  <c r="B90" i="9" s="1"/>
  <c r="B91" i="9" s="1"/>
  <c r="B92" i="9" s="1"/>
  <c r="B93" i="9" s="1"/>
  <c r="B94" i="9" s="1"/>
  <c r="B95" i="9" s="1"/>
  <c r="B96" i="9" s="1"/>
  <c r="B97" i="9" s="1"/>
  <c r="B98" i="9" s="1"/>
  <c r="B99" i="9" s="1"/>
  <c r="B100" i="9" s="1"/>
  <c r="B101" i="9" s="1"/>
  <c r="B102" i="9" s="1"/>
  <c r="B103" i="9" s="1"/>
  <c r="B104" i="9" s="1"/>
  <c r="B105" i="9" s="1"/>
  <c r="B106" i="9" s="1"/>
  <c r="B107" i="9" s="1"/>
  <c r="B108" i="9" s="1"/>
  <c r="B109" i="9" s="1"/>
  <c r="B110" i="9" s="1"/>
  <c r="B111" i="9" s="1"/>
  <c r="B112" i="9" s="1"/>
  <c r="B113" i="9" s="1"/>
  <c r="B114" i="9" s="1"/>
  <c r="B115" i="9" s="1"/>
  <c r="B116" i="9" s="1"/>
  <c r="B117" i="9" s="1"/>
  <c r="B118" i="9" s="1"/>
  <c r="B119" i="9" s="1"/>
  <c r="B120" i="9" s="1"/>
  <c r="B121" i="9" s="1"/>
  <c r="B122" i="9" s="1"/>
  <c r="B123" i="9" s="1"/>
  <c r="B124" i="9" s="1"/>
  <c r="B125" i="9" s="1"/>
  <c r="B126" i="9" s="1"/>
  <c r="B127" i="9" s="1"/>
  <c r="B128" i="9" s="1"/>
  <c r="B129" i="9" s="1"/>
  <c r="B130" i="9" s="1"/>
  <c r="B131" i="9" s="1"/>
  <c r="B132" i="9" s="1"/>
  <c r="B133" i="9" s="1"/>
  <c r="B134" i="9" s="1"/>
  <c r="B135" i="9" s="1"/>
  <c r="B136" i="9" s="1"/>
  <c r="B137" i="9" s="1"/>
  <c r="B138" i="9" s="1"/>
  <c r="B139" i="9" s="1"/>
  <c r="B140" i="9" s="1"/>
  <c r="B141" i="9" s="1"/>
  <c r="B142" i="9" s="1"/>
  <c r="B143" i="9" s="1"/>
  <c r="B144" i="9" s="1"/>
  <c r="B145" i="9" s="1"/>
  <c r="B146" i="9" s="1"/>
  <c r="B147" i="9" s="1"/>
  <c r="B148" i="9" s="1"/>
  <c r="B149" i="9" s="1"/>
  <c r="B150" i="9" s="1"/>
  <c r="B151" i="9" s="1"/>
  <c r="B152" i="9" s="1"/>
  <c r="B153" i="9" s="1"/>
  <c r="B154" i="9" s="1"/>
  <c r="B155" i="9" s="1"/>
  <c r="B156" i="9" s="1"/>
  <c r="B157" i="9" s="1"/>
  <c r="B158" i="9" s="1"/>
  <c r="B159" i="9" s="1"/>
  <c r="B160" i="9" s="1"/>
  <c r="B161" i="9" s="1"/>
  <c r="B162" i="9" s="1"/>
  <c r="B163" i="9" s="1"/>
  <c r="B164" i="9" s="1"/>
  <c r="B165" i="9" s="1"/>
  <c r="B166" i="9" s="1"/>
  <c r="B167" i="9" s="1"/>
  <c r="B168" i="9" s="1"/>
  <c r="B169" i="9" s="1"/>
  <c r="B170" i="9" s="1"/>
  <c r="B171" i="9" s="1"/>
  <c r="B172" i="9" s="1"/>
  <c r="B173" i="9" s="1"/>
  <c r="B174" i="9" s="1"/>
  <c r="B175" i="9" s="1"/>
  <c r="B176" i="9" s="1"/>
  <c r="B177" i="9" s="1"/>
  <c r="B178" i="9" s="1"/>
  <c r="B179" i="9" s="1"/>
  <c r="B180" i="9" s="1"/>
  <c r="B181" i="9" s="1"/>
  <c r="B182" i="9" s="1"/>
  <c r="B183" i="9" s="1"/>
  <c r="B184" i="9" s="1"/>
  <c r="B185" i="9" s="1"/>
  <c r="B186" i="9" s="1"/>
  <c r="B187" i="9" s="1"/>
  <c r="B188" i="9" s="1"/>
  <c r="B189" i="9" s="1"/>
  <c r="B190" i="9" s="1"/>
  <c r="B191" i="9" s="1"/>
  <c r="B192" i="9" s="1"/>
  <c r="B193" i="9" s="1"/>
  <c r="B194" i="9" s="1"/>
  <c r="B195" i="9" s="1"/>
  <c r="B196" i="9" s="1"/>
  <c r="B197" i="9" s="1"/>
  <c r="B198" i="9" s="1"/>
  <c r="B199" i="9" s="1"/>
  <c r="B200" i="9" s="1"/>
  <c r="B201" i="9" s="1"/>
  <c r="B202" i="9" s="1"/>
  <c r="B203" i="9" s="1"/>
  <c r="B204" i="9" s="1"/>
  <c r="B205" i="9" s="1"/>
  <c r="B206" i="9" s="1"/>
  <c r="B207" i="9" s="1"/>
  <c r="B208" i="9" s="1"/>
  <c r="B209" i="9" s="1"/>
  <c r="B210" i="9" s="1"/>
  <c r="B211" i="9" s="1"/>
  <c r="B212" i="9" s="1"/>
  <c r="B213" i="9" s="1"/>
  <c r="B214" i="9" s="1"/>
  <c r="B215" i="9" s="1"/>
  <c r="B216" i="9" s="1"/>
  <c r="B217" i="9" s="1"/>
  <c r="B218" i="9" s="1"/>
  <c r="B219" i="9" s="1"/>
  <c r="B220" i="9" s="1"/>
  <c r="B221" i="9" s="1"/>
  <c r="B222" i="9" s="1"/>
  <c r="B223" i="9" s="1"/>
  <c r="B224" i="9" s="1"/>
  <c r="B225" i="9" s="1"/>
  <c r="B226" i="9" s="1"/>
  <c r="B227" i="9" s="1"/>
  <c r="B228" i="9" s="1"/>
  <c r="B229" i="9" s="1"/>
  <c r="B230" i="9" s="1"/>
  <c r="B231" i="9" s="1"/>
  <c r="B232" i="9" s="1"/>
  <c r="B233" i="9" s="1"/>
  <c r="B234" i="9" s="1"/>
  <c r="B235" i="9" s="1"/>
  <c r="B236" i="9" s="1"/>
  <c r="B237" i="9" s="1"/>
  <c r="B238" i="9" s="1"/>
  <c r="B239" i="9" s="1"/>
  <c r="B240" i="9" s="1"/>
  <c r="B241" i="9" s="1"/>
  <c r="B242" i="9" s="1"/>
  <c r="B243" i="9" s="1"/>
  <c r="B244" i="9" s="1"/>
  <c r="B245" i="9" s="1"/>
  <c r="B246" i="9" s="1"/>
  <c r="B247" i="9" s="1"/>
  <c r="B248" i="9" s="1"/>
  <c r="B249" i="9" s="1"/>
  <c r="B250" i="9" s="1"/>
  <c r="B251" i="9" s="1"/>
  <c r="B252" i="9" s="1"/>
  <c r="B253" i="9" s="1"/>
  <c r="B254" i="9" s="1"/>
  <c r="B255" i="9" s="1"/>
  <c r="B256" i="9" s="1"/>
  <c r="B257" i="9" s="1"/>
  <c r="B258" i="9" s="1"/>
  <c r="B259" i="9" s="1"/>
  <c r="B260" i="9" s="1"/>
  <c r="B261" i="9" s="1"/>
  <c r="B262" i="9" s="1"/>
  <c r="B263" i="9" s="1"/>
  <c r="B264" i="9" s="1"/>
  <c r="B265" i="9" s="1"/>
  <c r="B266" i="9" s="1"/>
  <c r="B267" i="9" s="1"/>
  <c r="B268" i="9" s="1"/>
  <c r="B269" i="9" s="1"/>
  <c r="B270" i="9" s="1"/>
  <c r="B271" i="9" s="1"/>
  <c r="B272" i="9" s="1"/>
  <c r="B273" i="9" s="1"/>
  <c r="B274" i="9" s="1"/>
  <c r="B275" i="9" s="1"/>
  <c r="B276" i="9" s="1"/>
  <c r="B277" i="9" s="1"/>
  <c r="B278" i="9" s="1"/>
  <c r="B279" i="9" s="1"/>
  <c r="B280" i="9" s="1"/>
  <c r="B281" i="9" s="1"/>
  <c r="B282" i="9" s="1"/>
  <c r="B283" i="9" s="1"/>
  <c r="B284" i="9" s="1"/>
  <c r="B285" i="9" s="1"/>
  <c r="B286" i="9" s="1"/>
  <c r="B287" i="9" s="1"/>
  <c r="B288" i="9" s="1"/>
  <c r="B289" i="9" s="1"/>
  <c r="B290" i="9" s="1"/>
  <c r="B291" i="9" s="1"/>
  <c r="B292" i="9" s="1"/>
  <c r="B293" i="9" s="1"/>
  <c r="B294" i="9" s="1"/>
  <c r="B295" i="9" s="1"/>
  <c r="B296" i="9" s="1"/>
  <c r="B297" i="9" s="1"/>
  <c r="B298" i="9" s="1"/>
  <c r="B299" i="9" s="1"/>
  <c r="B300" i="9" s="1"/>
  <c r="B301" i="9" s="1"/>
  <c r="B302" i="9" s="1"/>
  <c r="B303" i="9" s="1"/>
  <c r="B304" i="9" s="1"/>
  <c r="B305" i="9" s="1"/>
  <c r="B306" i="9" s="1"/>
  <c r="B307" i="9" s="1"/>
  <c r="B308" i="9" s="1"/>
  <c r="B309" i="9" s="1"/>
  <c r="B310" i="9" s="1"/>
  <c r="B311" i="9" s="1"/>
  <c r="B312" i="9" s="1"/>
  <c r="B313" i="9" s="1"/>
  <c r="B314" i="9" s="1"/>
  <c r="B315" i="9" s="1"/>
  <c r="B316" i="9" s="1"/>
  <c r="B317" i="9" s="1"/>
  <c r="B318" i="9" s="1"/>
  <c r="B319" i="9" s="1"/>
  <c r="B320" i="9" s="1"/>
  <c r="B321" i="9" s="1"/>
  <c r="B322" i="9" s="1"/>
  <c r="B323" i="9" s="1"/>
  <c r="B324" i="9" s="1"/>
  <c r="B325" i="9" s="1"/>
  <c r="B326" i="9" s="1"/>
  <c r="B327" i="9" s="1"/>
  <c r="B328" i="9" s="1"/>
  <c r="B329" i="9" s="1"/>
  <c r="B330" i="9" s="1"/>
  <c r="B331" i="9" s="1"/>
  <c r="B332" i="9" s="1"/>
  <c r="B333" i="9" s="1"/>
  <c r="B334" i="9" s="1"/>
  <c r="B335" i="9" s="1"/>
  <c r="B336" i="9" s="1"/>
  <c r="B337" i="9" s="1"/>
  <c r="B338" i="9" s="1"/>
  <c r="B339" i="9" s="1"/>
  <c r="B340" i="9" s="1"/>
  <c r="B341" i="9" s="1"/>
  <c r="B342" i="9" s="1"/>
  <c r="B343" i="9" s="1"/>
  <c r="B344" i="9" s="1"/>
  <c r="B345" i="9" s="1"/>
  <c r="B346" i="9" s="1"/>
  <c r="B347" i="9" s="1"/>
  <c r="B348" i="9" s="1"/>
  <c r="B349" i="9" s="1"/>
  <c r="B350" i="9" s="1"/>
  <c r="B351" i="9" s="1"/>
  <c r="B352" i="9" s="1"/>
  <c r="B353" i="9" s="1"/>
  <c r="B354" i="9" s="1"/>
  <c r="B355" i="9" s="1"/>
  <c r="B356" i="9" s="1"/>
  <c r="B357" i="9" s="1"/>
  <c r="B358" i="9" s="1"/>
  <c r="B359" i="9" s="1"/>
  <c r="B360" i="9" s="1"/>
  <c r="B361" i="9" s="1"/>
  <c r="B362" i="9" s="1"/>
  <c r="B363" i="9" s="1"/>
  <c r="B364" i="9" s="1"/>
  <c r="B365" i="9" s="1"/>
  <c r="B366" i="9" s="1"/>
  <c r="B367" i="9" s="1"/>
  <c r="B368" i="9" s="1"/>
  <c r="B369" i="9" s="1"/>
  <c r="B370" i="9" s="1"/>
  <c r="B371" i="9" s="1"/>
  <c r="B372" i="9" s="1"/>
  <c r="B373" i="9" s="1"/>
  <c r="B374" i="9" s="1"/>
  <c r="B375" i="9" s="1"/>
  <c r="B376" i="9" s="1"/>
  <c r="B377" i="9" s="1"/>
  <c r="B378" i="9" s="1"/>
  <c r="B379" i="9" s="1"/>
  <c r="B380" i="9" s="1"/>
  <c r="B381" i="9" s="1"/>
  <c r="B382" i="9" s="1"/>
  <c r="B383" i="9" s="1"/>
  <c r="B384" i="9" s="1"/>
  <c r="B385" i="9" s="1"/>
  <c r="B386" i="9" s="1"/>
  <c r="B387" i="9" s="1"/>
  <c r="B388" i="9" s="1"/>
  <c r="B389" i="9" s="1"/>
  <c r="B390" i="9" s="1"/>
  <c r="B391" i="9" s="1"/>
  <c r="B392" i="9" s="1"/>
  <c r="B393" i="9" s="1"/>
  <c r="B394" i="9" s="1"/>
  <c r="B395" i="9" s="1"/>
  <c r="B396" i="9" s="1"/>
  <c r="B397" i="9" s="1"/>
  <c r="B398" i="9" s="1"/>
  <c r="B399" i="9" s="1"/>
  <c r="B400" i="9" s="1"/>
  <c r="B401" i="9" s="1"/>
  <c r="B402" i="9" s="1"/>
  <c r="B403" i="9" s="1"/>
  <c r="B404" i="9" s="1"/>
  <c r="B405" i="9" s="1"/>
  <c r="B406" i="9" s="1"/>
  <c r="B407" i="9" s="1"/>
  <c r="B408" i="9" s="1"/>
  <c r="B409" i="9" s="1"/>
  <c r="B410" i="9" s="1"/>
  <c r="B411" i="9" s="1"/>
  <c r="B412" i="9" s="1"/>
  <c r="B413" i="9" s="1"/>
  <c r="B414" i="9" s="1"/>
  <c r="B415" i="9" s="1"/>
  <c r="B416" i="9" s="1"/>
  <c r="B417" i="9" s="1"/>
  <c r="B418" i="9" s="1"/>
  <c r="B419" i="9" s="1"/>
  <c r="B420" i="9" s="1"/>
  <c r="B421" i="9" s="1"/>
  <c r="B422" i="9" s="1"/>
  <c r="B423" i="9" s="1"/>
  <c r="B424" i="9" s="1"/>
  <c r="AE8" i="23"/>
  <c r="AE9" i="23"/>
  <c r="AE10" i="23"/>
  <c r="AE12" i="23"/>
  <c r="AE11" i="23"/>
  <c r="AE14" i="23"/>
  <c r="AE13" i="23"/>
  <c r="AE15" i="23"/>
  <c r="AE16" i="23"/>
  <c r="AE17" i="23"/>
  <c r="AE18" i="23"/>
  <c r="AE19" i="23"/>
  <c r="AE20" i="23"/>
  <c r="AE21" i="23"/>
  <c r="AE22" i="23"/>
  <c r="AE23" i="23"/>
  <c r="AE24" i="23"/>
  <c r="AE25" i="23"/>
  <c r="AE30" i="23"/>
  <c r="AE31" i="23"/>
  <c r="AE33" i="23"/>
  <c r="AE34" i="23"/>
  <c r="AE36" i="23"/>
  <c r="AE39" i="23"/>
  <c r="AE40" i="23"/>
  <c r="AE41" i="23"/>
  <c r="AE42" i="23"/>
  <c r="AE43" i="23"/>
  <c r="AE44" i="23"/>
  <c r="AE45" i="23"/>
  <c r="AE46" i="23"/>
  <c r="AE47" i="23"/>
  <c r="AE48" i="23"/>
  <c r="AE49" i="23"/>
  <c r="AE50" i="23"/>
  <c r="AE51" i="23"/>
  <c r="AE52" i="23"/>
  <c r="AE53" i="23"/>
  <c r="AE54" i="23"/>
  <c r="AE55" i="23"/>
  <c r="AE35" i="23"/>
  <c r="AE56" i="23"/>
  <c r="AE26" i="23"/>
  <c r="AE57" i="23"/>
  <c r="AE37" i="23"/>
  <c r="AE58" i="23"/>
  <c r="AE59" i="23"/>
  <c r="AE38" i="23"/>
  <c r="AE60" i="23"/>
  <c r="AE61" i="23"/>
  <c r="AE27" i="23"/>
  <c r="AE62" i="23"/>
  <c r="AE63" i="23"/>
  <c r="AE66" i="23"/>
  <c r="AE67" i="23"/>
  <c r="AE68" i="23"/>
  <c r="AE69" i="23"/>
  <c r="AE32" i="23"/>
  <c r="AE70" i="23"/>
  <c r="AE71" i="23"/>
  <c r="AE72" i="23"/>
  <c r="AE73" i="23"/>
  <c r="AE74" i="23"/>
  <c r="AE75" i="23"/>
  <c r="AE76" i="23"/>
  <c r="AE64" i="23"/>
  <c r="AE77" i="23"/>
  <c r="AE28" i="23"/>
  <c r="AE78" i="23"/>
  <c r="AE29" i="23"/>
  <c r="AE65" i="23"/>
  <c r="AE82" i="23"/>
  <c r="AE81" i="23"/>
  <c r="AE99" i="23"/>
  <c r="AE100" i="23"/>
  <c r="AE104" i="23"/>
  <c r="AE101" i="23"/>
  <c r="AE105" i="23"/>
  <c r="AE106" i="23"/>
  <c r="AE107" i="23"/>
  <c r="AE108" i="23"/>
  <c r="AE109" i="23"/>
  <c r="AE110" i="23"/>
  <c r="AE111" i="23"/>
  <c r="AE112" i="23"/>
  <c r="AE113" i="23"/>
  <c r="AE114" i="23"/>
  <c r="AE115" i="23"/>
  <c r="AE116" i="23"/>
  <c r="AE117" i="23"/>
  <c r="AE118" i="23"/>
  <c r="AE119" i="23"/>
  <c r="AE120" i="23"/>
  <c r="AE121" i="23"/>
  <c r="AE122" i="23"/>
  <c r="AE123" i="23"/>
  <c r="AE124" i="23"/>
  <c r="AE125" i="23"/>
  <c r="AE126" i="23"/>
  <c r="AE127" i="23"/>
  <c r="AE128" i="23"/>
  <c r="AE129" i="23"/>
  <c r="AE130" i="23"/>
  <c r="AE131" i="23"/>
  <c r="AE132" i="23"/>
  <c r="AE133" i="23"/>
  <c r="AE134" i="23"/>
  <c r="AE135" i="23"/>
  <c r="AE136" i="23"/>
  <c r="AE137" i="23"/>
  <c r="AE138" i="23"/>
  <c r="AE139" i="23"/>
  <c r="AE140" i="23"/>
  <c r="AE141" i="23"/>
  <c r="AE142" i="23"/>
  <c r="AE143" i="23"/>
  <c r="AE144" i="23"/>
  <c r="AE145" i="23"/>
  <c r="AE146" i="23"/>
  <c r="AE147" i="23"/>
  <c r="AE148" i="23"/>
  <c r="AE149" i="23"/>
  <c r="AE176" i="23"/>
  <c r="AE177" i="23"/>
  <c r="AE178" i="23"/>
  <c r="AE179" i="23"/>
  <c r="AE180" i="23"/>
  <c r="AE181" i="23"/>
  <c r="AE182" i="23"/>
  <c r="AE183" i="23"/>
  <c r="AE184" i="23"/>
  <c r="AE185" i="23"/>
  <c r="AE187" i="23"/>
  <c r="AE188" i="23"/>
  <c r="AE189" i="23"/>
  <c r="AE190" i="23"/>
  <c r="AE191" i="23"/>
  <c r="AE192" i="23"/>
  <c r="AE193" i="23"/>
  <c r="AE194" i="23"/>
  <c r="AE195" i="23"/>
  <c r="AE196" i="23"/>
  <c r="AE197" i="23"/>
  <c r="AE198" i="23"/>
  <c r="AE199" i="23"/>
  <c r="AE200" i="23"/>
  <c r="AA9" i="23"/>
  <c r="Z11" i="23"/>
  <c r="AA11" i="23"/>
  <c r="AA16" i="23"/>
  <c r="AA17" i="23"/>
  <c r="AA18" i="23"/>
  <c r="AA19" i="23"/>
  <c r="AA20" i="23"/>
  <c r="AA21" i="23"/>
  <c r="AA22" i="23"/>
  <c r="AA23" i="23"/>
  <c r="Z24" i="23"/>
  <c r="AA25" i="23"/>
  <c r="AA30" i="23"/>
  <c r="AA40" i="23"/>
  <c r="AA41" i="23"/>
  <c r="AA43" i="23"/>
  <c r="Z79" i="23"/>
  <c r="AA79" i="23"/>
  <c r="Z82" i="23"/>
  <c r="AA82" i="23"/>
  <c r="Z81" i="23"/>
  <c r="AA81" i="23"/>
  <c r="Z99" i="23"/>
  <c r="AA99" i="23"/>
  <c r="Z100" i="23"/>
  <c r="AA100" i="23"/>
  <c r="Z83" i="23"/>
  <c r="AA83" i="23"/>
  <c r="Z84" i="23"/>
  <c r="AA84" i="23"/>
  <c r="Z85" i="23"/>
  <c r="AA85" i="23"/>
  <c r="Z86" i="23"/>
  <c r="AA86" i="23"/>
  <c r="Z87" i="23"/>
  <c r="AA87" i="23"/>
  <c r="Z88" i="23"/>
  <c r="AA88" i="23"/>
  <c r="Z101" i="23"/>
  <c r="AA101" i="23"/>
  <c r="Z89" i="23"/>
  <c r="AA89" i="23"/>
  <c r="Z90" i="23"/>
  <c r="AA90" i="23"/>
  <c r="Z91" i="23"/>
  <c r="AA91" i="23"/>
  <c r="Z92" i="23"/>
  <c r="AA92" i="23"/>
  <c r="Z93" i="23"/>
  <c r="AA93" i="23"/>
  <c r="Z102" i="23"/>
  <c r="AA102" i="23"/>
  <c r="AA94" i="23"/>
  <c r="AA95" i="23"/>
  <c r="Z103" i="23"/>
  <c r="AA103" i="23"/>
  <c r="Z96" i="23"/>
  <c r="AA96" i="23"/>
  <c r="Z97" i="23"/>
  <c r="AA97" i="23"/>
  <c r="Z98" i="23"/>
  <c r="AA98" i="23"/>
  <c r="Z105" i="23"/>
  <c r="AA105" i="23"/>
  <c r="Z106" i="23"/>
  <c r="AA106" i="23"/>
  <c r="Z107" i="23"/>
  <c r="AA107" i="23"/>
  <c r="Z108" i="23"/>
  <c r="AA108" i="23"/>
  <c r="Z109" i="23"/>
  <c r="AA109" i="23"/>
  <c r="Z110" i="23"/>
  <c r="AA110" i="23"/>
  <c r="Z111" i="23"/>
  <c r="AA111" i="23"/>
  <c r="Z112" i="23"/>
  <c r="AA112" i="23"/>
  <c r="Z113" i="23"/>
  <c r="AA113" i="23"/>
  <c r="Z114" i="23"/>
  <c r="AA114" i="23"/>
  <c r="Z115" i="23"/>
  <c r="AA115" i="23"/>
  <c r="Z116" i="23"/>
  <c r="AA116" i="23"/>
  <c r="Z117" i="23"/>
  <c r="AA117" i="23"/>
  <c r="Z118" i="23"/>
  <c r="AA118" i="23"/>
  <c r="Z119" i="23"/>
  <c r="AA119" i="23"/>
  <c r="Z120" i="23"/>
  <c r="AA120" i="23"/>
  <c r="Z121" i="23"/>
  <c r="AA121" i="23"/>
  <c r="Z122" i="23"/>
  <c r="AA122" i="23"/>
  <c r="Z123" i="23"/>
  <c r="AA123" i="23"/>
  <c r="Z124" i="23"/>
  <c r="AA124" i="23"/>
  <c r="Z125" i="23"/>
  <c r="AA125" i="23"/>
  <c r="Z126" i="23"/>
  <c r="AA126" i="23"/>
  <c r="Z127" i="23"/>
  <c r="AA127" i="23"/>
  <c r="Z128" i="23"/>
  <c r="AA128" i="23"/>
  <c r="Z129" i="23"/>
  <c r="AA129" i="23"/>
  <c r="Z130" i="23"/>
  <c r="AA130" i="23"/>
  <c r="Z131" i="23"/>
  <c r="AA131" i="23"/>
  <c r="Z132" i="23"/>
  <c r="AA132" i="23"/>
  <c r="Z133" i="23"/>
  <c r="AA133" i="23"/>
  <c r="AB133" i="23" s="1"/>
  <c r="AC133" i="23" s="1"/>
  <c r="Z134" i="23"/>
  <c r="AA134" i="23"/>
  <c r="Z135" i="23"/>
  <c r="AA135" i="23"/>
  <c r="Z136" i="23"/>
  <c r="AA136" i="23"/>
  <c r="Z137" i="23"/>
  <c r="AA137" i="23"/>
  <c r="AB137" i="23" s="1"/>
  <c r="AC137" i="23" s="1"/>
  <c r="Z138" i="23"/>
  <c r="AA138" i="23"/>
  <c r="Z139" i="23"/>
  <c r="AA139" i="23"/>
  <c r="AB139" i="23" s="1"/>
  <c r="AC139" i="23" s="1"/>
  <c r="Z140" i="23"/>
  <c r="AA140" i="23"/>
  <c r="Z141" i="23"/>
  <c r="AA141" i="23"/>
  <c r="AB141" i="23" s="1"/>
  <c r="AC141" i="23" s="1"/>
  <c r="Z142" i="23"/>
  <c r="AA142" i="23"/>
  <c r="Z143" i="23"/>
  <c r="AA143" i="23"/>
  <c r="AB143" i="23" s="1"/>
  <c r="AC143" i="23" s="1"/>
  <c r="Z144" i="23"/>
  <c r="AA144" i="23"/>
  <c r="Z145" i="23"/>
  <c r="AA145" i="23"/>
  <c r="AB145" i="23" s="1"/>
  <c r="AC145" i="23" s="1"/>
  <c r="Z146" i="23"/>
  <c r="AA146" i="23"/>
  <c r="Z147" i="23"/>
  <c r="AA147" i="23"/>
  <c r="AB147" i="23" s="1"/>
  <c r="AC147" i="23" s="1"/>
  <c r="Z148" i="23"/>
  <c r="AA148" i="23"/>
  <c r="Z149" i="23"/>
  <c r="AA149" i="23"/>
  <c r="AB149" i="23" s="1"/>
  <c r="AC149" i="23" s="1"/>
  <c r="Z150" i="23"/>
  <c r="AA150" i="23"/>
  <c r="Z151" i="23"/>
  <c r="AA151" i="23"/>
  <c r="Z152" i="23"/>
  <c r="AA152" i="23"/>
  <c r="Z153" i="23"/>
  <c r="AA153" i="23"/>
  <c r="Z154" i="23"/>
  <c r="AA154" i="23"/>
  <c r="Z155" i="23"/>
  <c r="AA155" i="23"/>
  <c r="Z156" i="23"/>
  <c r="AA156" i="23"/>
  <c r="Z157" i="23"/>
  <c r="AA157" i="23"/>
  <c r="Z158" i="23"/>
  <c r="AA158" i="23"/>
  <c r="Z159" i="23"/>
  <c r="AA159" i="23"/>
  <c r="Z160" i="23"/>
  <c r="AA160" i="23"/>
  <c r="Z161" i="23"/>
  <c r="AA161" i="23"/>
  <c r="Z162" i="23"/>
  <c r="AA162" i="23"/>
  <c r="Z163" i="23"/>
  <c r="AA163" i="23"/>
  <c r="Z164" i="23"/>
  <c r="AA164" i="23"/>
  <c r="Z165" i="23"/>
  <c r="AA165" i="23"/>
  <c r="Z166" i="23"/>
  <c r="AA166" i="23"/>
  <c r="Z167" i="23"/>
  <c r="AA167" i="23"/>
  <c r="Z168" i="23"/>
  <c r="AA168" i="23"/>
  <c r="Z169" i="23"/>
  <c r="AA169" i="23"/>
  <c r="Z170" i="23"/>
  <c r="AA170" i="23"/>
  <c r="Z171" i="23"/>
  <c r="AA171" i="23"/>
  <c r="Z172" i="23"/>
  <c r="AA172" i="23"/>
  <c r="Z173" i="23"/>
  <c r="AA173" i="23"/>
  <c r="Z174" i="23"/>
  <c r="AA174" i="23"/>
  <c r="Z175" i="23"/>
  <c r="AA175" i="23"/>
  <c r="Z176" i="23"/>
  <c r="AA176" i="23"/>
  <c r="Z177" i="23"/>
  <c r="AA177" i="23"/>
  <c r="Z178" i="23"/>
  <c r="AA178" i="23"/>
  <c r="Z179" i="23"/>
  <c r="AA179" i="23"/>
  <c r="Z180" i="23"/>
  <c r="AA180" i="23"/>
  <c r="Z181" i="23"/>
  <c r="AA181" i="23"/>
  <c r="Z182" i="23"/>
  <c r="Z183" i="23"/>
  <c r="AA183" i="23"/>
  <c r="Z184" i="23"/>
  <c r="AA184" i="23"/>
  <c r="Z185" i="23"/>
  <c r="AA185" i="23"/>
  <c r="Z186" i="23"/>
  <c r="AA186" i="23"/>
  <c r="Z187" i="23"/>
  <c r="AA187" i="23"/>
  <c r="Z188" i="23"/>
  <c r="AA188" i="23"/>
  <c r="Z189" i="23"/>
  <c r="AA189" i="23"/>
  <c r="Z190" i="23"/>
  <c r="AA190" i="23"/>
  <c r="Z191" i="23"/>
  <c r="AA191" i="23"/>
  <c r="Z192" i="23"/>
  <c r="AA192" i="23"/>
  <c r="Z193" i="23"/>
  <c r="AA193" i="23"/>
  <c r="Z194" i="23"/>
  <c r="AA194" i="23"/>
  <c r="Z195" i="23"/>
  <c r="AA195" i="23"/>
  <c r="Z196" i="23"/>
  <c r="AA196" i="23"/>
  <c r="Z197" i="23"/>
  <c r="AA197" i="23"/>
  <c r="Z198" i="23"/>
  <c r="AA198" i="23"/>
  <c r="Z199" i="23"/>
  <c r="AA199" i="23"/>
  <c r="Z200" i="23"/>
  <c r="AA200" i="23"/>
  <c r="Y9" i="23"/>
  <c r="Y10" i="23"/>
  <c r="Y11" i="23"/>
  <c r="Y13" i="23"/>
  <c r="Y15" i="23"/>
  <c r="Y16" i="23"/>
  <c r="Y17" i="23"/>
  <c r="Y18" i="23"/>
  <c r="Y19" i="23"/>
  <c r="Y20" i="23"/>
  <c r="Y21" i="23"/>
  <c r="Y22" i="23"/>
  <c r="Y23" i="23"/>
  <c r="Y24" i="23"/>
  <c r="Y25" i="23"/>
  <c r="Y30" i="23"/>
  <c r="Y31" i="23"/>
  <c r="Y33" i="23"/>
  <c r="Y34" i="23"/>
  <c r="Y36" i="23"/>
  <c r="Y39" i="23"/>
  <c r="Y40" i="23"/>
  <c r="Y41" i="23"/>
  <c r="Y42" i="23"/>
  <c r="Y43" i="23"/>
  <c r="Y44" i="23"/>
  <c r="Y45" i="23"/>
  <c r="Y46" i="23"/>
  <c r="Y47" i="23"/>
  <c r="Y48" i="23"/>
  <c r="Y49" i="23"/>
  <c r="Y50" i="23"/>
  <c r="Y51" i="23"/>
  <c r="Y52" i="23"/>
  <c r="Y53" i="23"/>
  <c r="Y54" i="23"/>
  <c r="Y55" i="23"/>
  <c r="Y35" i="23"/>
  <c r="Y56" i="23"/>
  <c r="Y26" i="23"/>
  <c r="Y57" i="23"/>
  <c r="Y37" i="23"/>
  <c r="Y58" i="23"/>
  <c r="Y59" i="23"/>
  <c r="Y38" i="23"/>
  <c r="Y60" i="23"/>
  <c r="Y61" i="23"/>
  <c r="Y27" i="23"/>
  <c r="Y62" i="23"/>
  <c r="Y63" i="23"/>
  <c r="Y66" i="23"/>
  <c r="Y67" i="23"/>
  <c r="Y68" i="23"/>
  <c r="Y69" i="23"/>
  <c r="Y32" i="23"/>
  <c r="Y70" i="23"/>
  <c r="Y71" i="23"/>
  <c r="Y72" i="23"/>
  <c r="Y73" i="23"/>
  <c r="Y74" i="23"/>
  <c r="Y75" i="23"/>
  <c r="Y76" i="23"/>
  <c r="Y64" i="23"/>
  <c r="Y77" i="23"/>
  <c r="Y28" i="23"/>
  <c r="Y78" i="23"/>
  <c r="Y79" i="23"/>
  <c r="AB79" i="23" s="1"/>
  <c r="AC79" i="23" s="1"/>
  <c r="Y80" i="23"/>
  <c r="AB80" i="23" s="1"/>
  <c r="AC80" i="23" s="1"/>
  <c r="Y82" i="23"/>
  <c r="Y81" i="23"/>
  <c r="Y99" i="23"/>
  <c r="AB99" i="23" s="1"/>
  <c r="AC99" i="23" s="1"/>
  <c r="Y100" i="23"/>
  <c r="Y83" i="23"/>
  <c r="Y84" i="23"/>
  <c r="Y85" i="23"/>
  <c r="Y86" i="23"/>
  <c r="Y87" i="23"/>
  <c r="Y88" i="23"/>
  <c r="Y101" i="23"/>
  <c r="Y89" i="23"/>
  <c r="Y90" i="23"/>
  <c r="Y91" i="23"/>
  <c r="Y92" i="23"/>
  <c r="Y93" i="23"/>
  <c r="Y102" i="23"/>
  <c r="Y94" i="23"/>
  <c r="Y95" i="23"/>
  <c r="Y103" i="23"/>
  <c r="Y96" i="23"/>
  <c r="Y97" i="23"/>
  <c r="Y98" i="23"/>
  <c r="Y105" i="23"/>
  <c r="Y106" i="23"/>
  <c r="Y107" i="23"/>
  <c r="Y108" i="23"/>
  <c r="Y109" i="23"/>
  <c r="Y110" i="23"/>
  <c r="Y111" i="23"/>
  <c r="Y112" i="23"/>
  <c r="Y113" i="23"/>
  <c r="Y114" i="23"/>
  <c r="Y115" i="23"/>
  <c r="Y116" i="23"/>
  <c r="Y117" i="23"/>
  <c r="Y118" i="23"/>
  <c r="Y119" i="23"/>
  <c r="Y120" i="23"/>
  <c r="Y121" i="23"/>
  <c r="Y122" i="23"/>
  <c r="Y123" i="23"/>
  <c r="Y124" i="23"/>
  <c r="Y125" i="23"/>
  <c r="Y126" i="23"/>
  <c r="Y127" i="23"/>
  <c r="Y128" i="23"/>
  <c r="Y129" i="23"/>
  <c r="Y130" i="23"/>
  <c r="Y131" i="23"/>
  <c r="Y132" i="23"/>
  <c r="Y134" i="23"/>
  <c r="Y135" i="23"/>
  <c r="Y136" i="23"/>
  <c r="Y138" i="23"/>
  <c r="Y142" i="23"/>
  <c r="Y144" i="23"/>
  <c r="Y146" i="23"/>
  <c r="Y150" i="23"/>
  <c r="Y151" i="23"/>
  <c r="Y152" i="23"/>
  <c r="Y153" i="23"/>
  <c r="Y154" i="23"/>
  <c r="Y155" i="23"/>
  <c r="Y156" i="23"/>
  <c r="Y157" i="23"/>
  <c r="Y158" i="23"/>
  <c r="Y159" i="23"/>
  <c r="Y160" i="23"/>
  <c r="Y161" i="23"/>
  <c r="Y162" i="23"/>
  <c r="Y163" i="23"/>
  <c r="Y164" i="23"/>
  <c r="Y165" i="23"/>
  <c r="Y166" i="23"/>
  <c r="Y167" i="23"/>
  <c r="Y168" i="23"/>
  <c r="Y169" i="23"/>
  <c r="Y170" i="23"/>
  <c r="Y171" i="23"/>
  <c r="Y172" i="23"/>
  <c r="Y173" i="23"/>
  <c r="Y174" i="23"/>
  <c r="Y175" i="23"/>
  <c r="Y176" i="23"/>
  <c r="Y177" i="23"/>
  <c r="Y178" i="23"/>
  <c r="Y179" i="23"/>
  <c r="Y180" i="23"/>
  <c r="Y181" i="23"/>
  <c r="Y182" i="23"/>
  <c r="AB182" i="23" s="1"/>
  <c r="AC182" i="23" s="1"/>
  <c r="Y183" i="23"/>
  <c r="AB183" i="23" s="1"/>
  <c r="AC183" i="23" s="1"/>
  <c r="Y184" i="23"/>
  <c r="Y185" i="23"/>
  <c r="AB185" i="23" s="1"/>
  <c r="AC185" i="23" s="1"/>
  <c r="Y186" i="23"/>
  <c r="Y187" i="23"/>
  <c r="Y188" i="23"/>
  <c r="Y189" i="23"/>
  <c r="AB189" i="23" s="1"/>
  <c r="AC189" i="23" s="1"/>
  <c r="Y190" i="23"/>
  <c r="Y191" i="23"/>
  <c r="Y192" i="23"/>
  <c r="Y193" i="23"/>
  <c r="Y194" i="23"/>
  <c r="Y195" i="23"/>
  <c r="AB195" i="23" s="1"/>
  <c r="AC195" i="23" s="1"/>
  <c r="Y196" i="23"/>
  <c r="Y197" i="23"/>
  <c r="AB197" i="23" s="1"/>
  <c r="AC197" i="23" s="1"/>
  <c r="Y198" i="23"/>
  <c r="Y199" i="23"/>
  <c r="Y200" i="23"/>
  <c r="B9" i="23"/>
  <c r="B10" i="23" s="1"/>
  <c r="B11" i="23" s="1"/>
  <c r="B12" i="23" s="1"/>
  <c r="B13" i="23" s="1"/>
  <c r="B14" i="23" s="1"/>
  <c r="B15" i="23" s="1"/>
  <c r="B16" i="23" s="1"/>
  <c r="B17" i="23" s="1"/>
  <c r="B18" i="23" s="1"/>
  <c r="B19" i="23" s="1"/>
  <c r="B20" i="23" s="1"/>
  <c r="B21" i="23" s="1"/>
  <c r="B22" i="23" s="1"/>
  <c r="B23" i="23" s="1"/>
  <c r="B24" i="23" s="1"/>
  <c r="B25" i="23" s="1"/>
  <c r="B26" i="23" s="1"/>
  <c r="B27" i="23" s="1"/>
  <c r="B28" i="23" s="1"/>
  <c r="B29" i="23" s="1"/>
  <c r="B30" i="23" s="1"/>
  <c r="B31" i="23" s="1"/>
  <c r="B32" i="23" s="1"/>
  <c r="B33" i="23" s="1"/>
  <c r="B34" i="23" s="1"/>
  <c r="B35" i="23" s="1"/>
  <c r="B36" i="23" s="1"/>
  <c r="B37" i="23" s="1"/>
  <c r="B38" i="23" s="1"/>
  <c r="B39" i="23" s="1"/>
  <c r="B40" i="23" s="1"/>
  <c r="B41" i="23" s="1"/>
  <c r="B42" i="23" s="1"/>
  <c r="B43" i="23" s="1"/>
  <c r="B44" i="23" s="1"/>
  <c r="B45" i="23" s="1"/>
  <c r="B46" i="23" s="1"/>
  <c r="B47" i="23" s="1"/>
  <c r="B48" i="23" s="1"/>
  <c r="B49" i="23" s="1"/>
  <c r="B50" i="23" s="1"/>
  <c r="B51" i="23" s="1"/>
  <c r="B52" i="23" s="1"/>
  <c r="B53" i="23" s="1"/>
  <c r="B54" i="23" s="1"/>
  <c r="B55" i="23" s="1"/>
  <c r="B56" i="23" s="1"/>
  <c r="B57" i="23" s="1"/>
  <c r="B58" i="23" s="1"/>
  <c r="B59" i="23" s="1"/>
  <c r="B60" i="23" s="1"/>
  <c r="B61" i="23" s="1"/>
  <c r="B62" i="23" s="1"/>
  <c r="B63" i="23" s="1"/>
  <c r="B64" i="23" s="1"/>
  <c r="B65" i="23" s="1"/>
  <c r="B66" i="23" s="1"/>
  <c r="B67" i="23" s="1"/>
  <c r="B68" i="23" s="1"/>
  <c r="B69" i="23" s="1"/>
  <c r="B70" i="23" s="1"/>
  <c r="B71" i="23" s="1"/>
  <c r="B72" i="23" s="1"/>
  <c r="B73" i="23" s="1"/>
  <c r="B74" i="23" s="1"/>
  <c r="B75" i="23" s="1"/>
  <c r="B76" i="23" s="1"/>
  <c r="B77" i="23" s="1"/>
  <c r="B78" i="23" s="1"/>
  <c r="B79" i="23" s="1"/>
  <c r="B80" i="23" s="1"/>
  <c r="B81" i="23" s="1"/>
  <c r="B82" i="23" s="1"/>
  <c r="B83" i="23" s="1"/>
  <c r="B84" i="23" s="1"/>
  <c r="B85" i="23" s="1"/>
  <c r="B86" i="23" s="1"/>
  <c r="B87" i="23" s="1"/>
  <c r="B88" i="23" s="1"/>
  <c r="B89" i="23" s="1"/>
  <c r="B90" i="23" s="1"/>
  <c r="B91" i="23" s="1"/>
  <c r="B92" i="23" s="1"/>
  <c r="B93" i="23" s="1"/>
  <c r="B94" i="23" s="1"/>
  <c r="B95" i="23" s="1"/>
  <c r="B96" i="23" s="1"/>
  <c r="B97" i="23" s="1"/>
  <c r="B98" i="23" s="1"/>
  <c r="B99" i="23" s="1"/>
  <c r="B100" i="23" s="1"/>
  <c r="B101" i="23" s="1"/>
  <c r="B102" i="23" s="1"/>
  <c r="B103" i="23" s="1"/>
  <c r="B104" i="23" s="1"/>
  <c r="B105" i="23" s="1"/>
  <c r="B106" i="23" s="1"/>
  <c r="B107" i="23" s="1"/>
  <c r="B108" i="23" s="1"/>
  <c r="B109" i="23" s="1"/>
  <c r="B110" i="23" s="1"/>
  <c r="B111" i="23" s="1"/>
  <c r="B112" i="23" s="1"/>
  <c r="B113" i="23" s="1"/>
  <c r="B114" i="23" s="1"/>
  <c r="B115" i="23" s="1"/>
  <c r="B116" i="23" s="1"/>
  <c r="B117" i="23" s="1"/>
  <c r="B118" i="23" s="1"/>
  <c r="B119" i="23" s="1"/>
  <c r="B120" i="23" s="1"/>
  <c r="B121" i="23" s="1"/>
  <c r="B122" i="23" s="1"/>
  <c r="B123" i="23" s="1"/>
  <c r="B124" i="23" s="1"/>
  <c r="B125" i="23" s="1"/>
  <c r="B126" i="23" s="1"/>
  <c r="B127" i="23" s="1"/>
  <c r="B128" i="23" s="1"/>
  <c r="B129" i="23" s="1"/>
  <c r="B130" i="23" s="1"/>
  <c r="B131" i="23" s="1"/>
  <c r="B132" i="23" s="1"/>
  <c r="B133" i="23" s="1"/>
  <c r="B134" i="23" s="1"/>
  <c r="B135" i="23" s="1"/>
  <c r="B136" i="23" s="1"/>
  <c r="B137" i="23" s="1"/>
  <c r="B138" i="23" s="1"/>
  <c r="B139" i="23" s="1"/>
  <c r="B140" i="23" s="1"/>
  <c r="B141" i="23" s="1"/>
  <c r="B142" i="23" s="1"/>
  <c r="B143" i="23" s="1"/>
  <c r="B144" i="23" s="1"/>
  <c r="B145" i="23" s="1"/>
  <c r="B146" i="23" s="1"/>
  <c r="B147" i="23" s="1"/>
  <c r="B148" i="23" s="1"/>
  <c r="B149" i="23" s="1"/>
  <c r="B150" i="23" s="1"/>
  <c r="B151" i="23" s="1"/>
  <c r="B152" i="23" s="1"/>
  <c r="B153" i="23" s="1"/>
  <c r="B154" i="23" s="1"/>
  <c r="B155" i="23" s="1"/>
  <c r="B156" i="23" s="1"/>
  <c r="B157" i="23" s="1"/>
  <c r="B158" i="23" s="1"/>
  <c r="B159" i="23" s="1"/>
  <c r="B160" i="23" s="1"/>
  <c r="B161" i="23" s="1"/>
  <c r="B162" i="23" s="1"/>
  <c r="B163" i="23" s="1"/>
  <c r="B164" i="23" s="1"/>
  <c r="B165" i="23" s="1"/>
  <c r="B166" i="23" s="1"/>
  <c r="B167" i="23" s="1"/>
  <c r="B168" i="23" s="1"/>
  <c r="B169" i="23" s="1"/>
  <c r="B170" i="23" s="1"/>
  <c r="B171" i="23" s="1"/>
  <c r="B172" i="23" s="1"/>
  <c r="B173" i="23" s="1"/>
  <c r="B174" i="23" s="1"/>
  <c r="B175" i="23" s="1"/>
  <c r="B176" i="23" s="1"/>
  <c r="B177" i="23" s="1"/>
  <c r="B178" i="23" s="1"/>
  <c r="B179" i="23" s="1"/>
  <c r="B180" i="23" s="1"/>
  <c r="B181" i="23" s="1"/>
  <c r="B182" i="23" s="1"/>
  <c r="B183" i="23" s="1"/>
  <c r="B184" i="23" s="1"/>
  <c r="B185" i="23" s="1"/>
  <c r="B186" i="23" s="1"/>
  <c r="B187" i="23" s="1"/>
  <c r="B188" i="23" s="1"/>
  <c r="B189" i="23" s="1"/>
  <c r="B190" i="23" s="1"/>
  <c r="B191" i="23" s="1"/>
  <c r="B192" i="23" s="1"/>
  <c r="B193" i="23" s="1"/>
  <c r="B194" i="23" s="1"/>
  <c r="B195" i="23" s="1"/>
  <c r="B196" i="23" s="1"/>
  <c r="B197" i="23" s="1"/>
  <c r="B198" i="23" s="1"/>
  <c r="B199" i="23" s="1"/>
  <c r="B200" i="23" s="1"/>
  <c r="B201" i="23" s="1"/>
  <c r="B202" i="23" s="1"/>
  <c r="B203" i="23" s="1"/>
  <c r="B204" i="23" s="1"/>
  <c r="B205" i="23" s="1"/>
  <c r="B206" i="23" s="1"/>
  <c r="B207" i="23" s="1"/>
  <c r="B208" i="23" s="1"/>
  <c r="B209" i="23" s="1"/>
  <c r="B210" i="23" s="1"/>
  <c r="B211" i="23" s="1"/>
  <c r="B212" i="23" s="1"/>
  <c r="B213" i="23" s="1"/>
  <c r="B214" i="23" s="1"/>
  <c r="B215" i="23" s="1"/>
  <c r="B216" i="23" s="1"/>
  <c r="B217" i="23" s="1"/>
  <c r="B218" i="23" s="1"/>
  <c r="B219" i="23" s="1"/>
  <c r="B220" i="23" s="1"/>
  <c r="B221" i="23" s="1"/>
  <c r="B222" i="23" s="1"/>
  <c r="B223" i="23" s="1"/>
  <c r="B224" i="23" s="1"/>
  <c r="B225" i="23" s="1"/>
  <c r="B226" i="23" s="1"/>
  <c r="B227" i="23" s="1"/>
  <c r="B228" i="23" s="1"/>
  <c r="B229" i="23" s="1"/>
  <c r="B230" i="23" s="1"/>
  <c r="B231" i="23" s="1"/>
  <c r="B232" i="23" s="1"/>
  <c r="B233" i="23" s="1"/>
  <c r="B234" i="23" s="1"/>
  <c r="B235" i="23" s="1"/>
  <c r="B236" i="23" s="1"/>
  <c r="B237" i="23" s="1"/>
  <c r="B238" i="23" s="1"/>
  <c r="B239" i="23" s="1"/>
  <c r="B240" i="23" s="1"/>
  <c r="B241" i="23" s="1"/>
  <c r="B242" i="23" s="1"/>
  <c r="B243" i="23" s="1"/>
  <c r="B244" i="23" s="1"/>
  <c r="B245" i="23" s="1"/>
  <c r="B246" i="23" s="1"/>
  <c r="B247" i="23" s="1"/>
  <c r="B248" i="23" s="1"/>
  <c r="B249" i="23" s="1"/>
  <c r="B250" i="23" s="1"/>
  <c r="B251" i="23" s="1"/>
  <c r="B252" i="23" s="1"/>
  <c r="B253" i="23" s="1"/>
  <c r="B254" i="23" s="1"/>
  <c r="B255" i="23" s="1"/>
  <c r="B256" i="23" s="1"/>
  <c r="B257" i="23" s="1"/>
  <c r="B258" i="23" s="1"/>
  <c r="B259" i="23" s="1"/>
  <c r="B260" i="23" s="1"/>
  <c r="B261" i="23" s="1"/>
  <c r="B262" i="23" s="1"/>
  <c r="B263" i="23" s="1"/>
  <c r="B264" i="23" s="1"/>
  <c r="B265" i="23" s="1"/>
  <c r="B266" i="23" s="1"/>
  <c r="B267" i="23" s="1"/>
  <c r="B268" i="23" s="1"/>
  <c r="B269" i="23" s="1"/>
  <c r="B270" i="23" s="1"/>
  <c r="B271" i="23" s="1"/>
  <c r="B272" i="23" s="1"/>
  <c r="B273" i="23" s="1"/>
  <c r="B274" i="23" s="1"/>
  <c r="B275" i="23" s="1"/>
  <c r="B276" i="23" s="1"/>
  <c r="B277" i="23" s="1"/>
  <c r="B278" i="23" s="1"/>
  <c r="B279" i="23" s="1"/>
  <c r="B280" i="23" s="1"/>
  <c r="B281" i="23" s="1"/>
  <c r="B282" i="23" s="1"/>
  <c r="B283" i="23" s="1"/>
  <c r="B284" i="23" s="1"/>
  <c r="B285" i="23" s="1"/>
  <c r="B286" i="23" s="1"/>
  <c r="B287" i="23" s="1"/>
  <c r="B288" i="23" s="1"/>
  <c r="B289" i="23" s="1"/>
  <c r="B290" i="23" s="1"/>
  <c r="B291" i="23" s="1"/>
  <c r="B292" i="23" s="1"/>
  <c r="B293" i="23" s="1"/>
  <c r="B294" i="23" s="1"/>
  <c r="B295" i="23" s="1"/>
  <c r="B296" i="23" s="1"/>
  <c r="B297" i="23" s="1"/>
  <c r="B298" i="23" s="1"/>
  <c r="B299" i="23" s="1"/>
  <c r="B300" i="23" s="1"/>
  <c r="B301" i="23" s="1"/>
  <c r="B302" i="23" s="1"/>
  <c r="B303" i="23" s="1"/>
  <c r="B304" i="23" s="1"/>
  <c r="B305" i="23" s="1"/>
  <c r="B306" i="23" s="1"/>
  <c r="B307" i="23" s="1"/>
  <c r="B308" i="23" s="1"/>
  <c r="B309" i="23" s="1"/>
  <c r="B310" i="23" s="1"/>
  <c r="B311" i="23" s="1"/>
  <c r="B312" i="23" s="1"/>
  <c r="B313" i="23" s="1"/>
  <c r="B314" i="23" s="1"/>
  <c r="B315" i="23" s="1"/>
  <c r="B316" i="23" s="1"/>
  <c r="B317" i="23" s="1"/>
  <c r="B318" i="23" s="1"/>
  <c r="B319" i="23" s="1"/>
  <c r="B320" i="23" s="1"/>
  <c r="B321" i="23" s="1"/>
  <c r="B322" i="23" s="1"/>
  <c r="B323" i="23" s="1"/>
  <c r="B324" i="23" s="1"/>
  <c r="B325" i="23" s="1"/>
  <c r="B326" i="23" s="1"/>
  <c r="B327" i="23" s="1"/>
  <c r="B328" i="23" s="1"/>
  <c r="B329" i="23" s="1"/>
  <c r="B330" i="23" s="1"/>
  <c r="B331" i="23" s="1"/>
  <c r="B332" i="23" s="1"/>
  <c r="B333" i="23" s="1"/>
  <c r="B334" i="23" s="1"/>
  <c r="B335" i="23" s="1"/>
  <c r="B336" i="23" s="1"/>
  <c r="B337" i="23" s="1"/>
  <c r="B338" i="23" s="1"/>
  <c r="B339" i="23" s="1"/>
  <c r="B340" i="23" s="1"/>
  <c r="B341" i="23" s="1"/>
  <c r="B342" i="23" s="1"/>
  <c r="B343" i="23" s="1"/>
  <c r="B344" i="23" s="1"/>
  <c r="B345" i="23" s="1"/>
  <c r="B346" i="23" s="1"/>
  <c r="B347" i="23" s="1"/>
  <c r="B348" i="23" s="1"/>
  <c r="B349" i="23" s="1"/>
  <c r="B350" i="23" s="1"/>
  <c r="B351" i="23" s="1"/>
  <c r="B352" i="23" s="1"/>
  <c r="B353" i="23" s="1"/>
  <c r="B354" i="23" s="1"/>
  <c r="B355" i="23" s="1"/>
  <c r="B356" i="23" s="1"/>
  <c r="B357" i="23" s="1"/>
  <c r="B358" i="23" s="1"/>
  <c r="B359" i="23" s="1"/>
  <c r="B360" i="23" s="1"/>
  <c r="B361" i="23" s="1"/>
  <c r="B362" i="23" s="1"/>
  <c r="B363" i="23" s="1"/>
  <c r="B364" i="23" s="1"/>
  <c r="B365" i="23" s="1"/>
  <c r="B366" i="23" s="1"/>
  <c r="B367" i="23" s="1"/>
  <c r="B368" i="23" s="1"/>
  <c r="B369" i="23" s="1"/>
  <c r="B370" i="23" s="1"/>
  <c r="B371" i="23" s="1"/>
  <c r="B372" i="23" s="1"/>
  <c r="B373" i="23" s="1"/>
  <c r="B374" i="23" s="1"/>
  <c r="B375" i="23" s="1"/>
  <c r="B376" i="23" s="1"/>
  <c r="B377" i="23" s="1"/>
  <c r="B378" i="23" s="1"/>
  <c r="B379" i="23" s="1"/>
  <c r="B380" i="23" s="1"/>
  <c r="B381" i="23" s="1"/>
  <c r="B382" i="23" s="1"/>
  <c r="B383" i="23" s="1"/>
  <c r="B384" i="23" s="1"/>
  <c r="B385" i="23" s="1"/>
  <c r="B386" i="23" s="1"/>
  <c r="B387" i="23" s="1"/>
  <c r="B388" i="23" s="1"/>
  <c r="B389" i="23" s="1"/>
  <c r="B390" i="23" s="1"/>
  <c r="B391" i="23" s="1"/>
  <c r="B392" i="23" s="1"/>
  <c r="B393" i="23" s="1"/>
  <c r="B394" i="23" s="1"/>
  <c r="B395" i="23" s="1"/>
  <c r="B396" i="23" s="1"/>
  <c r="B397" i="23" s="1"/>
  <c r="B398" i="23" s="1"/>
  <c r="B399" i="23" s="1"/>
  <c r="B400" i="23" s="1"/>
  <c r="B401" i="23" s="1"/>
  <c r="B402" i="23" s="1"/>
  <c r="B403" i="23" s="1"/>
  <c r="B404" i="23" s="1"/>
  <c r="B405" i="23" s="1"/>
  <c r="B406" i="23" s="1"/>
  <c r="B407" i="23" s="1"/>
  <c r="B408" i="23" s="1"/>
  <c r="B409" i="23" s="1"/>
  <c r="B410" i="23" s="1"/>
  <c r="B411" i="23" s="1"/>
  <c r="B412" i="23" s="1"/>
  <c r="B413" i="23" s="1"/>
  <c r="B414" i="23" s="1"/>
  <c r="B415" i="23" s="1"/>
  <c r="B416" i="23" s="1"/>
  <c r="B417" i="23" s="1"/>
  <c r="B418" i="23" s="1"/>
  <c r="B419" i="23" s="1"/>
  <c r="B420" i="23" s="1"/>
  <c r="B421" i="23" s="1"/>
  <c r="B422" i="23" s="1"/>
  <c r="B423" i="23" s="1"/>
  <c r="B424" i="23" s="1"/>
  <c r="B425" i="23" s="1"/>
  <c r="B426" i="23" s="1"/>
  <c r="B427" i="23" s="1"/>
  <c r="B428" i="23" s="1"/>
  <c r="B429" i="23" s="1"/>
  <c r="B430" i="23" s="1"/>
  <c r="B431" i="23" s="1"/>
  <c r="B432" i="23" s="1"/>
  <c r="B433" i="23" s="1"/>
  <c r="B434" i="23" s="1"/>
  <c r="B435" i="23" s="1"/>
  <c r="B436" i="23" s="1"/>
  <c r="B437" i="23" s="1"/>
  <c r="B438" i="23" s="1"/>
  <c r="B439" i="23" s="1"/>
  <c r="B440" i="23" s="1"/>
  <c r="B441" i="23" s="1"/>
  <c r="B442" i="23" s="1"/>
  <c r="B443" i="23" s="1"/>
  <c r="B444" i="23" s="1"/>
  <c r="B445" i="23" s="1"/>
  <c r="B446" i="23" s="1"/>
  <c r="B447" i="23" s="1"/>
  <c r="B448" i="23" s="1"/>
  <c r="B449" i="23" s="1"/>
  <c r="B450" i="23" s="1"/>
  <c r="B451" i="23" s="1"/>
  <c r="B452" i="23" s="1"/>
  <c r="B453" i="23" s="1"/>
  <c r="B454" i="23" s="1"/>
  <c r="B455" i="23" s="1"/>
  <c r="B456" i="23" s="1"/>
  <c r="B457" i="23" s="1"/>
  <c r="B458" i="23" s="1"/>
  <c r="B459" i="23" s="1"/>
  <c r="B460" i="23" s="1"/>
  <c r="B461" i="23" s="1"/>
  <c r="B462" i="23" s="1"/>
  <c r="B463" i="23" s="1"/>
  <c r="B464" i="23" s="1"/>
  <c r="B465" i="23" s="1"/>
  <c r="B466" i="23" s="1"/>
  <c r="B467" i="23" s="1"/>
  <c r="B468" i="23" s="1"/>
  <c r="B469" i="23" s="1"/>
  <c r="B470" i="23" s="1"/>
  <c r="B471" i="23" s="1"/>
  <c r="B472" i="23" s="1"/>
  <c r="B473" i="23" s="1"/>
  <c r="B474" i="23" s="1"/>
  <c r="B475" i="23" s="1"/>
  <c r="B476" i="23" s="1"/>
  <c r="B477" i="23" s="1"/>
  <c r="B478" i="23" s="1"/>
  <c r="B479" i="23" s="1"/>
  <c r="B480" i="23" s="1"/>
  <c r="B481" i="23" s="1"/>
  <c r="B482" i="23" s="1"/>
  <c r="B483" i="23" s="1"/>
  <c r="B484" i="23" s="1"/>
  <c r="B485" i="23" s="1"/>
  <c r="B486" i="23" s="1"/>
  <c r="B487" i="23" s="1"/>
  <c r="B488" i="23" s="1"/>
  <c r="B489" i="23" s="1"/>
  <c r="B490" i="23" s="1"/>
  <c r="B491" i="23" s="1"/>
  <c r="B492" i="23" s="1"/>
  <c r="B493" i="23" s="1"/>
  <c r="B494" i="23" s="1"/>
  <c r="B495" i="23" s="1"/>
  <c r="B496" i="23" s="1"/>
  <c r="B497" i="23" s="1"/>
  <c r="B498" i="23" s="1"/>
  <c r="B499" i="23" s="1"/>
  <c r="B500" i="23" s="1"/>
  <c r="M41" i="12"/>
  <c r="L41" i="12"/>
  <c r="M40" i="12"/>
  <c r="L40" i="12"/>
  <c r="M39" i="12"/>
  <c r="L39" i="12"/>
  <c r="M38" i="12"/>
  <c r="L38" i="12"/>
  <c r="M37" i="12"/>
  <c r="L37" i="12"/>
  <c r="M36" i="12"/>
  <c r="L36" i="12"/>
  <c r="M35" i="12"/>
  <c r="L35" i="12"/>
  <c r="M32" i="12"/>
  <c r="L32" i="12"/>
  <c r="M31" i="12"/>
  <c r="L31" i="12"/>
  <c r="M30" i="12"/>
  <c r="L30" i="12"/>
  <c r="M29" i="12"/>
  <c r="L29" i="12"/>
  <c r="M28" i="12"/>
  <c r="L28" i="12"/>
  <c r="M27" i="12"/>
  <c r="L27" i="12"/>
  <c r="M26" i="12"/>
  <c r="L26" i="12"/>
  <c r="M23" i="12"/>
  <c r="L23" i="12"/>
  <c r="M22" i="12"/>
  <c r="L22" i="12"/>
  <c r="M21" i="12"/>
  <c r="L21" i="12"/>
  <c r="M19" i="12"/>
  <c r="L19" i="12"/>
  <c r="M18" i="12"/>
  <c r="L18" i="12"/>
  <c r="M17" i="12"/>
  <c r="L17" i="12"/>
  <c r="M16" i="12"/>
  <c r="L16" i="12"/>
  <c r="M15" i="12"/>
  <c r="L15" i="12"/>
  <c r="M14" i="12"/>
  <c r="L14" i="12"/>
  <c r="M13" i="12"/>
  <c r="L13" i="12"/>
  <c r="K41" i="12"/>
  <c r="J41" i="12"/>
  <c r="I41" i="12"/>
  <c r="H41" i="12"/>
  <c r="K40" i="12"/>
  <c r="J40" i="12"/>
  <c r="I40" i="12"/>
  <c r="H40" i="12"/>
  <c r="K39" i="12"/>
  <c r="J39" i="12"/>
  <c r="I39" i="12"/>
  <c r="H39" i="12"/>
  <c r="K38" i="12"/>
  <c r="J38" i="12"/>
  <c r="I38" i="12"/>
  <c r="H38" i="12"/>
  <c r="K37" i="12"/>
  <c r="J37" i="12"/>
  <c r="I37" i="12"/>
  <c r="H37" i="12"/>
  <c r="K36" i="12"/>
  <c r="J36" i="12"/>
  <c r="I36" i="12"/>
  <c r="H36" i="12"/>
  <c r="K35" i="12"/>
  <c r="K42" i="12" s="1"/>
  <c r="J35" i="12"/>
  <c r="I35" i="12"/>
  <c r="H35" i="12"/>
  <c r="K32" i="12"/>
  <c r="J32" i="12"/>
  <c r="I32" i="12"/>
  <c r="H32" i="12"/>
  <c r="K31" i="12"/>
  <c r="J31" i="12"/>
  <c r="I31" i="12"/>
  <c r="H31" i="12"/>
  <c r="K30" i="12"/>
  <c r="J30" i="12"/>
  <c r="I30" i="12"/>
  <c r="H30" i="12"/>
  <c r="K29" i="12"/>
  <c r="J29" i="12"/>
  <c r="I29" i="12"/>
  <c r="H29" i="12"/>
  <c r="K28" i="12"/>
  <c r="J28" i="12"/>
  <c r="I28" i="12"/>
  <c r="H28" i="12"/>
  <c r="K27" i="12"/>
  <c r="J27" i="12"/>
  <c r="I27" i="12"/>
  <c r="H27" i="12"/>
  <c r="K26" i="12"/>
  <c r="J26" i="12"/>
  <c r="I26" i="12"/>
  <c r="H26" i="12"/>
  <c r="K23" i="12"/>
  <c r="J23" i="12"/>
  <c r="I23" i="12"/>
  <c r="H23" i="12"/>
  <c r="K22" i="12"/>
  <c r="J22" i="12"/>
  <c r="I22" i="12"/>
  <c r="H22" i="12"/>
  <c r="K21" i="12"/>
  <c r="J21" i="12"/>
  <c r="I21" i="12"/>
  <c r="H21" i="12"/>
  <c r="K19" i="12"/>
  <c r="J19" i="12"/>
  <c r="I19" i="12"/>
  <c r="H19" i="12"/>
  <c r="K18" i="12"/>
  <c r="J18" i="12"/>
  <c r="I18" i="12"/>
  <c r="H18" i="12"/>
  <c r="K17" i="12"/>
  <c r="J17" i="12"/>
  <c r="I17" i="12"/>
  <c r="H17" i="12"/>
  <c r="K16" i="12"/>
  <c r="J16" i="12"/>
  <c r="I16" i="12"/>
  <c r="H16" i="12"/>
  <c r="K15" i="12"/>
  <c r="J15" i="12"/>
  <c r="I15" i="12"/>
  <c r="H15" i="12"/>
  <c r="K14" i="12"/>
  <c r="J14" i="12"/>
  <c r="I14" i="12"/>
  <c r="H14" i="12"/>
  <c r="K13" i="12"/>
  <c r="J13" i="12"/>
  <c r="I13" i="12"/>
  <c r="H13" i="12"/>
  <c r="G41" i="12"/>
  <c r="F41" i="12"/>
  <c r="G40" i="12"/>
  <c r="F40" i="12"/>
  <c r="G39" i="12"/>
  <c r="F39" i="12"/>
  <c r="G38" i="12"/>
  <c r="F38" i="12"/>
  <c r="G37" i="12"/>
  <c r="F37" i="12"/>
  <c r="G36" i="12"/>
  <c r="F36" i="12"/>
  <c r="G35" i="12"/>
  <c r="F35" i="12"/>
  <c r="G32" i="12"/>
  <c r="F32" i="12"/>
  <c r="G31" i="12"/>
  <c r="F31" i="12"/>
  <c r="G30" i="12"/>
  <c r="F30" i="12"/>
  <c r="G29" i="12"/>
  <c r="F29" i="12"/>
  <c r="G28" i="12"/>
  <c r="F28" i="12"/>
  <c r="G27" i="12"/>
  <c r="F27" i="12"/>
  <c r="G26" i="12"/>
  <c r="F26" i="12"/>
  <c r="G23" i="12"/>
  <c r="F23" i="12"/>
  <c r="G22" i="12"/>
  <c r="F22" i="12"/>
  <c r="G21" i="12"/>
  <c r="F21" i="12"/>
  <c r="G19" i="12"/>
  <c r="F19" i="12"/>
  <c r="G18" i="12"/>
  <c r="F18" i="12"/>
  <c r="G17" i="12"/>
  <c r="F17" i="12"/>
  <c r="G16" i="12"/>
  <c r="F16" i="12"/>
  <c r="G15" i="12"/>
  <c r="F15" i="12"/>
  <c r="G14" i="12"/>
  <c r="F14" i="12"/>
  <c r="G13" i="12"/>
  <c r="F13" i="12"/>
  <c r="M10" i="1"/>
  <c r="M11" i="1"/>
  <c r="M12" i="1"/>
  <c r="M13" i="1"/>
  <c r="M14" i="1"/>
  <c r="M15" i="1"/>
  <c r="M16" i="1"/>
  <c r="B10" i="1"/>
  <c r="B11" i="1" s="1"/>
  <c r="B12" i="1" s="1"/>
  <c r="B13" i="1" s="1"/>
  <c r="B14" i="1" s="1"/>
  <c r="B15" i="1" s="1"/>
  <c r="B16" i="1" s="1"/>
  <c r="J24" i="12" l="1"/>
  <c r="J33" i="12"/>
  <c r="H24" i="12"/>
  <c r="AB82" i="23"/>
  <c r="AC82" i="23" s="1"/>
  <c r="L24" i="12"/>
  <c r="AB199" i="23"/>
  <c r="AC199" i="23" s="1"/>
  <c r="AB187" i="23"/>
  <c r="AC187" i="23" s="1"/>
  <c r="M24" i="12"/>
  <c r="K24" i="12"/>
  <c r="AB193" i="23"/>
  <c r="AC193" i="23" s="1"/>
  <c r="AB191" i="23"/>
  <c r="AC191" i="23" s="1"/>
  <c r="AB103" i="23"/>
  <c r="AC103" i="23" s="1"/>
  <c r="AB93" i="23"/>
  <c r="AC93" i="23" s="1"/>
  <c r="AB91" i="23"/>
  <c r="AC91" i="23" s="1"/>
  <c r="AB89" i="23"/>
  <c r="AC89" i="23" s="1"/>
  <c r="AB88" i="23"/>
  <c r="AC88" i="23" s="1"/>
  <c r="AB86" i="23"/>
  <c r="AC86" i="23" s="1"/>
  <c r="AB84" i="23"/>
  <c r="AC84" i="23" s="1"/>
  <c r="G24" i="12"/>
  <c r="AB23" i="23"/>
  <c r="AC23" i="23" s="1"/>
  <c r="AB21" i="23"/>
  <c r="AC21" i="23" s="1"/>
  <c r="AB19" i="23"/>
  <c r="AC19" i="23" s="1"/>
  <c r="AB17" i="23"/>
  <c r="AC17" i="23" s="1"/>
  <c r="I33" i="12"/>
  <c r="I24" i="12"/>
  <c r="AB186" i="23"/>
  <c r="AC186" i="23" s="1"/>
  <c r="J42" i="12"/>
  <c r="AB175" i="23"/>
  <c r="AC175" i="23" s="1"/>
  <c r="AB173" i="23"/>
  <c r="AC173" i="23" s="1"/>
  <c r="AB171" i="23"/>
  <c r="AC171" i="23" s="1"/>
  <c r="AB169" i="23"/>
  <c r="AC169" i="23" s="1"/>
  <c r="AB167" i="23"/>
  <c r="AC167" i="23" s="1"/>
  <c r="AB165" i="23"/>
  <c r="AC165" i="23" s="1"/>
  <c r="AB163" i="23"/>
  <c r="AC163" i="23" s="1"/>
  <c r="AB161" i="23"/>
  <c r="AC161" i="23" s="1"/>
  <c r="AB159" i="23"/>
  <c r="AC159" i="23" s="1"/>
  <c r="AB157" i="23"/>
  <c r="AC157" i="23" s="1"/>
  <c r="AB155" i="23"/>
  <c r="AC155" i="23" s="1"/>
  <c r="AB153" i="23"/>
  <c r="AC153" i="23" s="1"/>
  <c r="AB151" i="23"/>
  <c r="AC151" i="23" s="1"/>
  <c r="AB174" i="23"/>
  <c r="AC174" i="23" s="1"/>
  <c r="AB172" i="23"/>
  <c r="AC172" i="23" s="1"/>
  <c r="AB170" i="23"/>
  <c r="AC170" i="23" s="1"/>
  <c r="AB168" i="23"/>
  <c r="AC168" i="23" s="1"/>
  <c r="AB166" i="23"/>
  <c r="AC166" i="23" s="1"/>
  <c r="AB164" i="23"/>
  <c r="AC164" i="23" s="1"/>
  <c r="AB162" i="23"/>
  <c r="AC162" i="23" s="1"/>
  <c r="AB160" i="23"/>
  <c r="AC160" i="23" s="1"/>
  <c r="AB158" i="23"/>
  <c r="AC158" i="23" s="1"/>
  <c r="AB156" i="23"/>
  <c r="AC156" i="23" s="1"/>
  <c r="AB154" i="23"/>
  <c r="AC154" i="23" s="1"/>
  <c r="AB152" i="23"/>
  <c r="AC152" i="23" s="1"/>
  <c r="AB150" i="23"/>
  <c r="AC150" i="23" s="1"/>
  <c r="AB135" i="23"/>
  <c r="AC135" i="23" s="1"/>
  <c r="AB131" i="23"/>
  <c r="AC131" i="23" s="1"/>
  <c r="AB129" i="23"/>
  <c r="AC129" i="23" s="1"/>
  <c r="AB127" i="23"/>
  <c r="AC127" i="23" s="1"/>
  <c r="AB125" i="23"/>
  <c r="AC125" i="23" s="1"/>
  <c r="AB123" i="23"/>
  <c r="AC123" i="23" s="1"/>
  <c r="AB121" i="23"/>
  <c r="AC121" i="23" s="1"/>
  <c r="AB119" i="23"/>
  <c r="AC119" i="23" s="1"/>
  <c r="AB117" i="23"/>
  <c r="AC117" i="23" s="1"/>
  <c r="AB115" i="23"/>
  <c r="AC115" i="23" s="1"/>
  <c r="AB113" i="23"/>
  <c r="AC113" i="23" s="1"/>
  <c r="AB111" i="23"/>
  <c r="AC111" i="23" s="1"/>
  <c r="AB109" i="23"/>
  <c r="AC109" i="23" s="1"/>
  <c r="AB107" i="23"/>
  <c r="AC107" i="23" s="1"/>
  <c r="AB105" i="23"/>
  <c r="AC105" i="23" s="1"/>
  <c r="AB97" i="23"/>
  <c r="AC97" i="23" s="1"/>
  <c r="L33" i="12"/>
  <c r="AB181" i="23"/>
  <c r="AC181" i="23" s="1"/>
  <c r="AB179" i="23"/>
  <c r="AC179" i="23" s="1"/>
  <c r="AB177" i="23"/>
  <c r="AC177" i="23" s="1"/>
  <c r="AB144" i="23"/>
  <c r="AC144" i="23" s="1"/>
  <c r="AB200" i="23"/>
  <c r="AC200" i="23" s="1"/>
  <c r="AB198" i="23"/>
  <c r="AC198" i="23" s="1"/>
  <c r="AB196" i="23"/>
  <c r="AC196" i="23" s="1"/>
  <c r="AB194" i="23"/>
  <c r="AC194" i="23" s="1"/>
  <c r="AB192" i="23"/>
  <c r="AC192" i="23" s="1"/>
  <c r="AB190" i="23"/>
  <c r="AC190" i="23" s="1"/>
  <c r="AB188" i="23"/>
  <c r="AC188" i="23" s="1"/>
  <c r="AB184" i="23"/>
  <c r="AC184" i="23" s="1"/>
  <c r="AB180" i="23"/>
  <c r="AC180" i="23" s="1"/>
  <c r="AB178" i="23"/>
  <c r="AC178" i="23" s="1"/>
  <c r="AB176" i="23"/>
  <c r="AC176" i="23" s="1"/>
  <c r="AB146" i="23"/>
  <c r="AC146" i="23" s="1"/>
  <c r="AB142" i="23"/>
  <c r="AC142" i="23" s="1"/>
  <c r="AB138" i="23"/>
  <c r="AC138" i="23" s="1"/>
  <c r="M33" i="12"/>
  <c r="F42" i="12"/>
  <c r="H42" i="12"/>
  <c r="L43" i="12"/>
  <c r="L42" i="12"/>
  <c r="J43" i="12"/>
  <c r="G42" i="12"/>
  <c r="M43" i="12"/>
  <c r="M42" i="12"/>
  <c r="I42" i="12"/>
  <c r="AB148" i="23"/>
  <c r="AC148" i="23" s="1"/>
  <c r="AB140" i="23"/>
  <c r="AC140" i="23" s="1"/>
  <c r="G33" i="12"/>
  <c r="H33" i="12"/>
  <c r="AB110" i="23"/>
  <c r="AC110" i="23" s="1"/>
  <c r="AB136" i="23"/>
  <c r="AC136" i="23" s="1"/>
  <c r="AB134" i="23"/>
  <c r="AC134" i="23" s="1"/>
  <c r="AB132" i="23"/>
  <c r="AC132" i="23" s="1"/>
  <c r="AB130" i="23"/>
  <c r="AC130" i="23" s="1"/>
  <c r="AB128" i="23"/>
  <c r="AC128" i="23" s="1"/>
  <c r="AB126" i="23"/>
  <c r="AC126" i="23" s="1"/>
  <c r="AB124" i="23"/>
  <c r="AC124" i="23" s="1"/>
  <c r="F24" i="12"/>
  <c r="H43" i="12"/>
  <c r="I43" i="12"/>
  <c r="AB41" i="23"/>
  <c r="AC41" i="23" s="1"/>
  <c r="AB122" i="23"/>
  <c r="AC122" i="23" s="1"/>
  <c r="AB120" i="23"/>
  <c r="AC120" i="23" s="1"/>
  <c r="AB118" i="23"/>
  <c r="AC118" i="23" s="1"/>
  <c r="AB116" i="23"/>
  <c r="AC116" i="23" s="1"/>
  <c r="AB114" i="23"/>
  <c r="AC114" i="23" s="1"/>
  <c r="AB112" i="23"/>
  <c r="AC112" i="23" s="1"/>
  <c r="AB108" i="23"/>
  <c r="AC108" i="23" s="1"/>
  <c r="AB106" i="23"/>
  <c r="AC106" i="23" s="1"/>
  <c r="AB102" i="23"/>
  <c r="AC102" i="23" s="1"/>
  <c r="AB101" i="23"/>
  <c r="AC101" i="23" s="1"/>
  <c r="AB100" i="23"/>
  <c r="AC100" i="23" s="1"/>
  <c r="AB81" i="23"/>
  <c r="AC81" i="23" s="1"/>
  <c r="AB10" i="23"/>
  <c r="AC10" i="23" s="1"/>
  <c r="AB39" i="23"/>
  <c r="AC39" i="23" s="1"/>
  <c r="AB15" i="23"/>
  <c r="AC15" i="23" s="1"/>
  <c r="AB94" i="23"/>
  <c r="AC94" i="23" s="1"/>
  <c r="G43" i="12"/>
  <c r="K43" i="12"/>
  <c r="K33" i="12"/>
  <c r="AB98" i="23"/>
  <c r="AC98" i="23" s="1"/>
  <c r="AB96" i="23"/>
  <c r="AC96" i="23" s="1"/>
  <c r="AB95" i="23"/>
  <c r="AC95" i="23" s="1"/>
  <c r="AB92" i="23"/>
  <c r="AC92" i="23" s="1"/>
  <c r="AB90" i="23"/>
  <c r="AC90" i="23" s="1"/>
  <c r="AB87" i="23"/>
  <c r="AC87" i="23" s="1"/>
  <c r="AB85" i="23"/>
  <c r="AC85" i="23" s="1"/>
  <c r="AB83" i="23"/>
  <c r="AC83" i="23" s="1"/>
  <c r="AB9" i="23"/>
  <c r="AC9" i="23" s="1"/>
  <c r="AB43" i="23"/>
  <c r="AC43" i="23" s="1"/>
  <c r="AB25" i="23"/>
  <c r="AC25" i="23" s="1"/>
  <c r="AB34" i="23"/>
  <c r="AC34" i="23" s="1"/>
  <c r="AB31" i="23"/>
  <c r="AC31" i="23" s="1"/>
  <c r="AB47" i="23"/>
  <c r="AC47" i="23" s="1"/>
  <c r="AB45" i="23"/>
  <c r="AC45" i="23" s="1"/>
  <c r="AB78" i="23"/>
  <c r="AC78" i="23" s="1"/>
  <c r="AB77" i="23"/>
  <c r="AC77" i="23" s="1"/>
  <c r="AB76" i="23"/>
  <c r="AC76" i="23" s="1"/>
  <c r="AB74" i="23"/>
  <c r="AC74" i="23" s="1"/>
  <c r="AB72" i="23"/>
  <c r="AC72" i="23" s="1"/>
  <c r="AB70" i="23"/>
  <c r="AC70" i="23" s="1"/>
  <c r="AB69" i="23"/>
  <c r="AC69" i="23" s="1"/>
  <c r="AB67" i="23"/>
  <c r="AC67" i="23" s="1"/>
  <c r="AB63" i="23"/>
  <c r="AC63" i="23" s="1"/>
  <c r="AB27" i="23"/>
  <c r="AC27" i="23" s="1"/>
  <c r="AB60" i="23"/>
  <c r="AC60" i="23" s="1"/>
  <c r="AB59" i="23"/>
  <c r="AC59" i="23" s="1"/>
  <c r="AB37" i="23"/>
  <c r="AC37" i="23" s="1"/>
  <c r="AB26" i="23"/>
  <c r="AC26" i="23" s="1"/>
  <c r="AB35" i="23"/>
  <c r="AC35" i="23" s="1"/>
  <c r="AB54" i="23"/>
  <c r="AC54" i="23" s="1"/>
  <c r="AB52" i="23"/>
  <c r="AC52" i="23" s="1"/>
  <c r="AB50" i="23"/>
  <c r="AC50" i="23" s="1"/>
  <c r="AB48" i="23"/>
  <c r="AC48" i="23" s="1"/>
  <c r="AB46" i="23"/>
  <c r="AC46" i="23" s="1"/>
  <c r="AB44" i="23"/>
  <c r="AC44" i="23" s="1"/>
  <c r="AB42" i="23"/>
  <c r="AC42" i="23" s="1"/>
  <c r="AB40" i="23"/>
  <c r="AC40" i="23" s="1"/>
  <c r="AB36" i="23"/>
  <c r="AC36" i="23" s="1"/>
  <c r="AB33" i="23"/>
  <c r="AC33" i="23" s="1"/>
  <c r="AB30" i="23"/>
  <c r="AC30" i="23" s="1"/>
  <c r="AB24" i="23"/>
  <c r="AC24" i="23" s="1"/>
  <c r="AB22" i="23"/>
  <c r="AC22" i="23" s="1"/>
  <c r="AB20" i="23"/>
  <c r="AC20" i="23" s="1"/>
  <c r="AB18" i="23"/>
  <c r="AC18" i="23" s="1"/>
  <c r="AB16" i="23"/>
  <c r="AC16" i="23" s="1"/>
  <c r="AB13" i="23"/>
  <c r="AC13" i="23" s="1"/>
  <c r="AB28" i="23"/>
  <c r="AC28" i="23" s="1"/>
  <c r="AB64" i="23"/>
  <c r="AC64" i="23" s="1"/>
  <c r="AB75" i="23"/>
  <c r="AC75" i="23" s="1"/>
  <c r="AB73" i="23"/>
  <c r="AC73" i="23" s="1"/>
  <c r="AB71" i="23"/>
  <c r="AC71" i="23" s="1"/>
  <c r="AB32" i="23"/>
  <c r="AC32" i="23" s="1"/>
  <c r="AB68" i="23"/>
  <c r="AC68" i="23" s="1"/>
  <c r="AB66" i="23"/>
  <c r="AC66" i="23" s="1"/>
  <c r="AB62" i="23"/>
  <c r="AC62" i="23" s="1"/>
  <c r="AB61" i="23"/>
  <c r="AC61" i="23" s="1"/>
  <c r="AB38" i="23"/>
  <c r="AC38" i="23" s="1"/>
  <c r="AB58" i="23"/>
  <c r="AC58" i="23" s="1"/>
  <c r="AB57" i="23"/>
  <c r="AC57" i="23" s="1"/>
  <c r="AB56" i="23"/>
  <c r="AC56" i="23" s="1"/>
  <c r="AB55" i="23"/>
  <c r="AC55" i="23" s="1"/>
  <c r="AB53" i="23"/>
  <c r="AC53" i="23" s="1"/>
  <c r="AB51" i="23"/>
  <c r="AC51" i="23" s="1"/>
  <c r="AB49" i="23"/>
  <c r="AC49" i="23" s="1"/>
  <c r="AB11" i="23"/>
  <c r="AC11" i="23" s="1"/>
  <c r="F43" i="12"/>
  <c r="F33" i="12"/>
  <c r="N16" i="1"/>
  <c r="N15" i="1"/>
  <c r="N14" i="1"/>
  <c r="N13" i="1"/>
  <c r="N12" i="1"/>
  <c r="N11" i="1"/>
  <c r="N10" i="1"/>
  <c r="L20" i="12"/>
  <c r="M20" i="12"/>
  <c r="H20" i="12"/>
  <c r="J20" i="12"/>
  <c r="I20" i="12"/>
  <c r="K20" i="12"/>
  <c r="F20" i="12"/>
  <c r="G20" i="12"/>
  <c r="O22" i="1" l="1"/>
  <c r="O30" i="1" s="1"/>
  <c r="O13" i="1"/>
  <c r="P13" i="1" s="1"/>
  <c r="O15" i="1"/>
  <c r="P15" i="1" s="1"/>
  <c r="Q22" i="1"/>
  <c r="Q30" i="1" s="1"/>
  <c r="O10" i="1"/>
  <c r="P10" i="1" s="1"/>
  <c r="O12" i="1"/>
  <c r="P12" i="1" s="1"/>
  <c r="O14" i="1"/>
  <c r="P14" i="1" s="1"/>
  <c r="O9" i="1"/>
  <c r="O11" i="1"/>
  <c r="P11" i="1" s="1"/>
  <c r="N17" i="1"/>
  <c r="O16" i="1"/>
  <c r="P16" i="1" s="1"/>
  <c r="Q16" i="1"/>
  <c r="Q14" i="1"/>
  <c r="Q15" i="1"/>
  <c r="Q13" i="1"/>
  <c r="Q12" i="1"/>
  <c r="Q10" i="1"/>
  <c r="Q11" i="1"/>
  <c r="Q9" i="1"/>
  <c r="L17" i="1"/>
  <c r="K17" i="1"/>
  <c r="J17" i="1"/>
  <c r="P22" i="1" l="1"/>
  <c r="P30" i="1" s="1"/>
  <c r="Q17" i="1"/>
  <c r="O17" i="1"/>
  <c r="M9" i="1"/>
  <c r="M17" i="1" s="1"/>
  <c r="P9" i="1"/>
  <c r="P17" i="1" s="1"/>
</calcChain>
</file>

<file path=xl/sharedStrings.xml><?xml version="1.0" encoding="utf-8"?>
<sst xmlns="http://schemas.openxmlformats.org/spreadsheetml/2006/main" count="43894" uniqueCount="9484">
  <si>
    <t>CABANG</t>
  </si>
  <si>
    <t>NO</t>
  </si>
  <si>
    <t>BULAN</t>
  </si>
  <si>
    <t>HADIR</t>
  </si>
  <si>
    <t>TIDAK HADIR</t>
  </si>
  <si>
    <t>LULUS</t>
  </si>
  <si>
    <t>TIDAK LULUS</t>
  </si>
  <si>
    <t>JUMLAH PESERTA TRAINING</t>
  </si>
  <si>
    <t>% HADIR</t>
  </si>
  <si>
    <t>TOTAL</t>
  </si>
  <si>
    <t>BATCH</t>
  </si>
  <si>
    <t>NAMA TRAINING</t>
  </si>
  <si>
    <t>KATEGORI</t>
  </si>
  <si>
    <t>SUB KATEGORI</t>
  </si>
  <si>
    <t>MATERI</t>
  </si>
  <si>
    <t>Materi Training</t>
  </si>
  <si>
    <t>Metode Training</t>
  </si>
  <si>
    <t>Penguasaan Materi</t>
  </si>
  <si>
    <t>Penampilan</t>
  </si>
  <si>
    <t>SUASANA TRAINING</t>
  </si>
  <si>
    <t>Ruang Training</t>
  </si>
  <si>
    <t>Fasilitas Training</t>
  </si>
  <si>
    <t>BATCH 2</t>
  </si>
  <si>
    <t>NAMA PESERTA</t>
  </si>
  <si>
    <t>NO.</t>
  </si>
  <si>
    <t>ANGKATAN (TGL/BLN/THN)</t>
  </si>
  <si>
    <t>KETEPATAN WAKTU PELAKSANAAN  TRAINING.</t>
  </si>
  <si>
    <t>NIK(DIUPDATE KETIKA SUDAH KONTRAK)</t>
  </si>
  <si>
    <t>PENILAIAN TRAINER</t>
  </si>
  <si>
    <t>PENILAIAN TRAINING</t>
  </si>
  <si>
    <t>KOMENTAR/ SARAN</t>
  </si>
  <si>
    <t>MEMBANGUN SUASANA KELAS.</t>
  </si>
  <si>
    <t>KOMENTAR/SARAN</t>
  </si>
  <si>
    <t xml:space="preserve">SIKAP &amp; PERILAKU </t>
  </si>
  <si>
    <t>KEJELASAN PENYAMPAIAN MATERI.</t>
  </si>
  <si>
    <t>Waktu Training yang Tersedia</t>
  </si>
  <si>
    <t>Ketepatan Waktu Pelaksaan Training</t>
  </si>
  <si>
    <t>TRAINER 1</t>
  </si>
  <si>
    <t>NAMA TRAINER</t>
  </si>
  <si>
    <t>Kemampuan Membangun Suasana Kelas</t>
  </si>
  <si>
    <t>Sikap dan Perilaku Trainer</t>
  </si>
  <si>
    <t>Kejelasan dalam Penyampaian Materi</t>
  </si>
  <si>
    <t>TRAINER 2</t>
  </si>
  <si>
    <t>COURSE ID</t>
  </si>
  <si>
    <t>JABATAN</t>
  </si>
  <si>
    <t>PRIA</t>
  </si>
  <si>
    <t>WANITA</t>
  </si>
  <si>
    <t>JENIS KELAMIN (PRIA/WANITA)</t>
  </si>
  <si>
    <t>TARGET</t>
  </si>
  <si>
    <t>TANGGAL EVALUASI</t>
  </si>
  <si>
    <t>NAMA TOKO</t>
  </si>
  <si>
    <t>TANGGAL EVALUASI TRAINING</t>
  </si>
  <si>
    <t>EVABUL</t>
  </si>
  <si>
    <t>PELAKSANAAN EVALUASI BULANAN STORE CREW</t>
  </si>
  <si>
    <t>PENILAIAN EVALUASI BULANAN</t>
  </si>
  <si>
    <t>NILAI PERUBAHAN PERILAKU DARI ATASAN</t>
  </si>
  <si>
    <t>NILAI REPETISI</t>
  </si>
  <si>
    <t>TANGGAL EVALUASI &amp; REPETISI</t>
  </si>
  <si>
    <t>DEADLINE MIN EVABUL(min60-max90)</t>
  </si>
  <si>
    <t>HADIR/TIDAK HADIR</t>
  </si>
  <si>
    <t>KETERANGAN TH</t>
  </si>
  <si>
    <t>RINCIAN MASALAH</t>
  </si>
  <si>
    <t>MINGGU KE-2</t>
  </si>
  <si>
    <t>MINGGU KE-4</t>
  </si>
  <si>
    <t>MINGGU KE-6</t>
  </si>
  <si>
    <t>MINGGU KE-8</t>
  </si>
  <si>
    <t>PRE</t>
  </si>
  <si>
    <t>POST</t>
  </si>
  <si>
    <t>Nama AS</t>
  </si>
  <si>
    <t>Nama AM</t>
  </si>
  <si>
    <t>DATA PESERTA</t>
  </si>
  <si>
    <t>TANGGAL KONTRAK</t>
  </si>
  <si>
    <t>EVABUL (STORE CREW)</t>
  </si>
  <si>
    <t>HASIL EVALUASI</t>
  </si>
  <si>
    <t>KODE TOKO</t>
  </si>
  <si>
    <t>AVERAGE</t>
  </si>
  <si>
    <t>Kesesuaian contoh dan bahan-bahan pendukung</t>
  </si>
  <si>
    <t>Meningkatkan keterampilan/pengetahuan/sikap saya</t>
  </si>
  <si>
    <t>Design tampilan power point dan modul menarik dan efektif untuk pembelajaran</t>
  </si>
  <si>
    <t>Suasana Pelatihan</t>
  </si>
  <si>
    <t>Kemampuan memahami masalah peserta</t>
  </si>
  <si>
    <t>Interaksi dengan peserta</t>
  </si>
  <si>
    <t>MATERI TRAINING</t>
  </si>
  <si>
    <t>METODE TRAINING</t>
  </si>
  <si>
    <t>WAKTU TRAINING</t>
  </si>
  <si>
    <t>KESESUAIAN CONTOH DAN BAHAN-BAHAN PENDUKUNG</t>
  </si>
  <si>
    <t>MENINGKATKAN KETERAMPILAN/PENGETAHUAN/SIKAP SAYA</t>
  </si>
  <si>
    <t>DESIGN TAMPILAN POWER POINT DAN MODUL MENARIK DAN EFEKTIF UNTUK PEMBELAJARAN</t>
  </si>
  <si>
    <t>RUANG TRAINING</t>
  </si>
  <si>
    <t>FASILITAS TRAINING</t>
  </si>
  <si>
    <t>SUASANA PELATIHAN</t>
  </si>
  <si>
    <t>WAKTU TRAINING YANG TERSEDIA</t>
  </si>
  <si>
    <t>PENAMPILAN TRAINER</t>
  </si>
  <si>
    <t>PENGUASAAN MATERI</t>
  </si>
  <si>
    <t>KETERAMPILAN TEKNIS</t>
  </si>
  <si>
    <t>KEMAMPUAN MEMAHAMI MASALAH PESERTA</t>
  </si>
  <si>
    <t>INTERAKSI DENGAN PESERTA</t>
  </si>
  <si>
    <t>KELULUSAN</t>
  </si>
  <si>
    <t>AVG
NILAI
AKHIR</t>
  </si>
  <si>
    <t>NILAI AKHIR</t>
  </si>
  <si>
    <t>EVABUL STORE CREW</t>
  </si>
  <si>
    <t>TOTAL NILAI EVALUASI TAHAP 1</t>
  </si>
  <si>
    <t>Hubungan kerja (Kerja sama Tim, Komunikasi)</t>
  </si>
  <si>
    <t>Penempatan Toko</t>
  </si>
  <si>
    <t xml:space="preserve">Setting Shift (Realisasi Shift Kerja, Pembagian Jam Kerja) </t>
  </si>
  <si>
    <t>Administrasi (Presensi, Pembayaran Gaji, Penagihan NKL, Pembayaran Lembur, Biaya Training (Bila Ada))</t>
  </si>
  <si>
    <t>Lain-lain</t>
  </si>
  <si>
    <t>KUESIONER</t>
  </si>
  <si>
    <t>Sarana/ Prasarana Kerja</t>
  </si>
  <si>
    <t>JAWABAN PESERTA HARI 1</t>
  </si>
  <si>
    <t>Jawaban Benar</t>
  </si>
  <si>
    <t>Nilai</t>
  </si>
  <si>
    <t>ANALISA PENGETAHUAN PESERTA</t>
  </si>
  <si>
    <t>d</t>
  </si>
  <si>
    <t>a</t>
  </si>
  <si>
    <t>b</t>
  </si>
  <si>
    <t>c</t>
  </si>
  <si>
    <t>No.</t>
  </si>
  <si>
    <t>NAMA</t>
  </si>
  <si>
    <t>Tgl Training</t>
  </si>
  <si>
    <t>DEFAULT POST TEST EVALUASI BULANAN</t>
  </si>
  <si>
    <t>DEFAULT PRE TEST EVALUASI BULANAN</t>
  </si>
  <si>
    <t>NIK</t>
  </si>
  <si>
    <t>JENIS KELAMIN</t>
  </si>
  <si>
    <t>JAWABAN PESERTA</t>
  </si>
  <si>
    <t>C</t>
  </si>
  <si>
    <t>D</t>
  </si>
  <si>
    <t>B</t>
  </si>
  <si>
    <t>A</t>
  </si>
  <si>
    <r>
      <t xml:space="preserve">PELAKSANAAN EVALUASI TAHAP 1 </t>
    </r>
    <r>
      <rPr>
        <b/>
        <sz val="14"/>
        <color rgb="FF002060"/>
        <rFont val="Calibri"/>
        <family val="2"/>
        <scheme val="minor"/>
      </rPr>
      <t>TRAINING EVALUASI BULANAN</t>
    </r>
  </si>
  <si>
    <r>
      <t xml:space="preserve">NAMA TRAINER 1 </t>
    </r>
    <r>
      <rPr>
        <i/>
        <sz val="14"/>
        <color theme="1"/>
        <rFont val="Calibri"/>
        <family val="2"/>
        <scheme val="minor"/>
      </rPr>
      <t>(Nama Lengkap)</t>
    </r>
  </si>
  <si>
    <r>
      <t xml:space="preserve">NAMA TRAINER 2 </t>
    </r>
    <r>
      <rPr>
        <i/>
        <sz val="14"/>
        <color theme="1"/>
        <rFont val="Calibri"/>
        <family val="2"/>
        <scheme val="minor"/>
      </rPr>
      <t>(Nama Lengkap)</t>
    </r>
  </si>
  <si>
    <t>RESUME  PELAKSANAAN KEGIATAN TRAINING EVALUASI BULANAN (STORE CREW)</t>
  </si>
  <si>
    <r>
      <t xml:space="preserve">RESUME  PELAKSANAAN EVALUASI TAHAP 1 TRAINING </t>
    </r>
    <r>
      <rPr>
        <b/>
        <sz val="14"/>
        <color rgb="FF002060"/>
        <rFont val="Calibri"/>
        <family val="2"/>
        <scheme val="minor"/>
      </rPr>
      <t>EVABUL 2023</t>
    </r>
  </si>
  <si>
    <t>: JANUARI 2023</t>
  </si>
  <si>
    <t>PERIODE TAHUN 2023</t>
  </si>
  <si>
    <t>sangat baik sekali</t>
  </si>
  <si>
    <t>TC CABANG BOGOR 1</t>
  </si>
  <si>
    <t>BGR1</t>
  </si>
  <si>
    <t>JAN</t>
  </si>
  <si>
    <t>ACL-2022029534</t>
  </si>
  <si>
    <t>ACL-2022029540</t>
  </si>
  <si>
    <t>ACL-2022029542</t>
  </si>
  <si>
    <t>ACL-2022029543</t>
  </si>
  <si>
    <t>ACL-2022029545</t>
  </si>
  <si>
    <t>ACL-2022029546</t>
  </si>
  <si>
    <t>ACL-2022029547</t>
  </si>
  <si>
    <t>ACL-2022029548</t>
  </si>
  <si>
    <t>BATCH 1</t>
  </si>
  <si>
    <t>BATCH 3</t>
  </si>
  <si>
    <t>BATCH 4</t>
  </si>
  <si>
    <t>BATCH 5</t>
  </si>
  <si>
    <t>BATCH 6</t>
  </si>
  <si>
    <t>BATCH 7</t>
  </si>
  <si>
    <t>BATCH 8</t>
  </si>
  <si>
    <t>Store Crew Girl</t>
  </si>
  <si>
    <t>EMA MARIYANA</t>
  </si>
  <si>
    <t>YUDI ARIYANTO</t>
  </si>
  <si>
    <t>YOSEP SUPRIADI</t>
  </si>
  <si>
    <t>RIYANTO</t>
  </si>
  <si>
    <t>Store Crew Boy</t>
  </si>
  <si>
    <t>LIDIA RUKMAN</t>
  </si>
  <si>
    <t>NANO SUNARNO</t>
  </si>
  <si>
    <t>YOGI SEPTRIANA</t>
  </si>
  <si>
    <t>SOFYAN RAHAWARIN</t>
  </si>
  <si>
    <t>RIZAL ARIANSYAH</t>
  </si>
  <si>
    <t>JULIANTO</t>
  </si>
  <si>
    <t>UJANG SUHENDAR</t>
  </si>
  <si>
    <t xml:space="preserve">ACHMAD MACHRUF </t>
  </si>
  <si>
    <t>DEDE MUKAROM</t>
  </si>
  <si>
    <t>DADI SETIADI</t>
  </si>
  <si>
    <t>MOCHAMAD ZULFIKAR</t>
  </si>
  <si>
    <t>SHENDY RIO HASTIDAR</t>
  </si>
  <si>
    <t>TZOF</t>
  </si>
  <si>
    <t>IDM BADAK PUTIH CIAPUS</t>
  </si>
  <si>
    <t>MAYA SETYOWATI</t>
  </si>
  <si>
    <t>ANWAR SALEH</t>
  </si>
  <si>
    <t>HENDRI</t>
  </si>
  <si>
    <t>WAHYU KRISTIAN HULU</t>
  </si>
  <si>
    <t>FITRA NOVIANSYAH</t>
  </si>
  <si>
    <t>DWI RUDIYANTO</t>
  </si>
  <si>
    <t>SAEPUDIN</t>
  </si>
  <si>
    <t>YULI HARYANTO</t>
  </si>
  <si>
    <t>YADI MULYADI</t>
  </si>
  <si>
    <t>ANDI SUYANTO</t>
  </si>
  <si>
    <t>DWI SURYO NUGROHO</t>
  </si>
  <si>
    <t>INDRA PRAYOGA</t>
  </si>
  <si>
    <t>SRI REZEKI SUBIAWATI</t>
  </si>
  <si>
    <t>RENDI SUGIRI</t>
  </si>
  <si>
    <t>HIDAYAT</t>
  </si>
  <si>
    <t>AZZAHRA DEVIA ARYANTI</t>
  </si>
  <si>
    <t>T2IY</t>
  </si>
  <si>
    <t>IDM SETU PAGELARANG</t>
  </si>
  <si>
    <t>ADIS SUTISNA</t>
  </si>
  <si>
    <t>INDRI SAVITRI</t>
  </si>
  <si>
    <t>TDUG</t>
  </si>
  <si>
    <t>IDM HYBRID CISARUA BOGOR</t>
  </si>
  <si>
    <t>DIDIN SAPRUDIN</t>
  </si>
  <si>
    <t>EDWAR SAETAPI</t>
  </si>
  <si>
    <t>PURKON</t>
  </si>
  <si>
    <t>MUHAMMAD RAFI SYABAN</t>
  </si>
  <si>
    <t>NADA FITRAHUZAQIA</t>
  </si>
  <si>
    <t>TH9T</t>
  </si>
  <si>
    <t>IDM SPBU CISARUA</t>
  </si>
  <si>
    <t>MUHAMAD MAULANA SUKMAWAN</t>
  </si>
  <si>
    <t>DANANG ARIF PRAYOGI</t>
  </si>
  <si>
    <t>T2Y7</t>
  </si>
  <si>
    <t>IDM CILAKU MAYAK</t>
  </si>
  <si>
    <t>TZFU</t>
  </si>
  <si>
    <t>IDM LEMBAH NYIUR</t>
  </si>
  <si>
    <t>TWVF</t>
  </si>
  <si>
    <t>IDM CILANGKAP BARU 2</t>
  </si>
  <si>
    <t>DERY SAPUTRA</t>
  </si>
  <si>
    <t>MUHAMAD RESTU FARIL BASTIAR</t>
  </si>
  <si>
    <t>MUHAMMAD RIDWAN</t>
  </si>
  <si>
    <t>TTZH</t>
  </si>
  <si>
    <t>IDM PUNCAK RAYA NO 99</t>
  </si>
  <si>
    <t>SAEPUL MILAH</t>
  </si>
  <si>
    <t>RAYHAN DWI NUGRAHA</t>
  </si>
  <si>
    <t>TZHH</t>
  </si>
  <si>
    <t>IDM HANJAWAR 31</t>
  </si>
  <si>
    <t>ARLAN SULAEMAN</t>
  </si>
  <si>
    <t>F6E5</t>
  </si>
  <si>
    <t>FRC BTN PASIR SEMBUNG</t>
  </si>
  <si>
    <t>DESTY FITRIYANI</t>
  </si>
  <si>
    <t>T0II</t>
  </si>
  <si>
    <t>IDM SPBU ALTERNATIF SENTUL</t>
  </si>
  <si>
    <t>SIGIT SEPTIANA</t>
  </si>
  <si>
    <t>DIANA ROIDATUL MAULID</t>
  </si>
  <si>
    <t>TXMI</t>
  </si>
  <si>
    <t>IDM CIBEBER 2 - CIANJUR</t>
  </si>
  <si>
    <t>YUSUP SUPRIADI</t>
  </si>
  <si>
    <t>ELISA PEBRIANI</t>
  </si>
  <si>
    <t>TD13</t>
  </si>
  <si>
    <t>IDM SURYA KENCANA SBM</t>
  </si>
  <si>
    <t>HENDRA HERMAWAN</t>
  </si>
  <si>
    <t>TK36</t>
  </si>
  <si>
    <t>IDM CAMPAKA - CIANJUR</t>
  </si>
  <si>
    <t>JINGGA ANANDA PUTRI</t>
  </si>
  <si>
    <t>TW6K</t>
  </si>
  <si>
    <t>IDM CIMANGKOK 2</t>
  </si>
  <si>
    <t>MUHAMAD PERDIANSYAH LESMANA</t>
  </si>
  <si>
    <t>TZ3Y</t>
  </si>
  <si>
    <t>IDM CIBAREGBEG - CIANJUR</t>
  </si>
  <si>
    <t>RINA AGUSTINA</t>
  </si>
  <si>
    <t>F1Z7</t>
  </si>
  <si>
    <t>FRC KARANG TENGAH 3</t>
  </si>
  <si>
    <t>SAHRUL RIZAL</t>
  </si>
  <si>
    <t>SALMA NURMAYLA</t>
  </si>
  <si>
    <t>TOLI</t>
  </si>
  <si>
    <t>IDM HANJAWAR  PACET - CIANJUR</t>
  </si>
  <si>
    <t>SALSA NUR RAHMA HIDAYAT</t>
  </si>
  <si>
    <t>TQP0</t>
  </si>
  <si>
    <t>IDM NYOMPLONG - SUKABUMI</t>
  </si>
  <si>
    <t>SHITI SHALMA AZZAHRA</t>
  </si>
  <si>
    <t>TYXY</t>
  </si>
  <si>
    <t>IDM SUKAMANAH CIANJUR</t>
  </si>
  <si>
    <t>ALIFTYANA SETIAWAN</t>
  </si>
  <si>
    <t>TJPQ</t>
  </si>
  <si>
    <t>IDM TAJUR SINDANGSARI</t>
  </si>
  <si>
    <t>ASEP SUPRIATNA</t>
  </si>
  <si>
    <t>AGUS WAHYUDI</t>
  </si>
  <si>
    <t>DEA SEPTIYANI</t>
  </si>
  <si>
    <t>FERRA ANDRIANI</t>
  </si>
  <si>
    <t>T92D</t>
  </si>
  <si>
    <t>IDM RAWA  BINONG</t>
  </si>
  <si>
    <t>M RIZKY AKBAR</t>
  </si>
  <si>
    <t>TJ9Z</t>
  </si>
  <si>
    <t>IDM TAJUR TIMUR</t>
  </si>
  <si>
    <t>MUHAMMAD ADHI FIRMANSYAH</t>
  </si>
  <si>
    <t>T00J</t>
  </si>
  <si>
    <t>IDM FRESH TAMAN SAFARI</t>
  </si>
  <si>
    <t>RISA AMELIA</t>
  </si>
  <si>
    <t>TSOO</t>
  </si>
  <si>
    <t>IDM CIBAREGBEG</t>
  </si>
  <si>
    <t>SUHARTONO</t>
  </si>
  <si>
    <t>TJFI</t>
  </si>
  <si>
    <t>IDM CIPAYUNG PUNCAK</t>
  </si>
  <si>
    <t>TEDDY CAHYADI</t>
  </si>
  <si>
    <t>ABIYANADIVA SYAHPUETRI</t>
  </si>
  <si>
    <t>T47I</t>
  </si>
  <si>
    <t>IDM PRIMER CIKEMBANG</t>
  </si>
  <si>
    <t>NOVRIAN EKA KUSUMA</t>
  </si>
  <si>
    <t>ADITIYA</t>
  </si>
  <si>
    <t>T24A</t>
  </si>
  <si>
    <t>IDM RAYA CIHERANG CIPANAS -CIANJUR</t>
  </si>
  <si>
    <t>MUHAMMAD YUNUS</t>
  </si>
  <si>
    <t>AHMAD SAIDI</t>
  </si>
  <si>
    <t>TA9D</t>
  </si>
  <si>
    <t>IDM PALM HILL</t>
  </si>
  <si>
    <t>RAHMAN HAKIM</t>
  </si>
  <si>
    <t>AKBAR RADYADHARMA PUTRA</t>
  </si>
  <si>
    <t>T8R1</t>
  </si>
  <si>
    <t>IDM SPBU SETU PAGELARANG</t>
  </si>
  <si>
    <t>AMRY MUAZ</t>
  </si>
  <si>
    <t>TRH8</t>
  </si>
  <si>
    <t>IDM SURYA KENCANA NO.187</t>
  </si>
  <si>
    <t>ANISAH OKTAVIANA</t>
  </si>
  <si>
    <t>TL5O</t>
  </si>
  <si>
    <t>IDM SUMUR BATU</t>
  </si>
  <si>
    <t>DHITO PATUHILLAH PUSPITO</t>
  </si>
  <si>
    <t>FD27</t>
  </si>
  <si>
    <t>FRC CURUG MEKAR</t>
  </si>
  <si>
    <t>WAHYU NOVAN</t>
  </si>
  <si>
    <t>DIKI</t>
  </si>
  <si>
    <t>FH3B</t>
  </si>
  <si>
    <t>FRC PASAR BERSIH SENTUL</t>
  </si>
  <si>
    <t>DINDA INOIASHA</t>
  </si>
  <si>
    <t>TWXV</t>
  </si>
  <si>
    <t>IDM PARAKAN SALAK 3</t>
  </si>
  <si>
    <t>SUWONDO</t>
  </si>
  <si>
    <t>DINI OKTAVIA</t>
  </si>
  <si>
    <t>FQ5N</t>
  </si>
  <si>
    <t>FRC CANGKLEK</t>
  </si>
  <si>
    <t>INDAH PUSPITA SARI</t>
  </si>
  <si>
    <t>F733</t>
  </si>
  <si>
    <t>FRC BAMBU APUS</t>
  </si>
  <si>
    <t>IRSYAD NURHAKIM</t>
  </si>
  <si>
    <t>TU5X</t>
  </si>
  <si>
    <t>IDM MAWAR</t>
  </si>
  <si>
    <t>PIPIN ZAINAL ARIPIN</t>
  </si>
  <si>
    <t>KAMALUDIN</t>
  </si>
  <si>
    <t>F94Y</t>
  </si>
  <si>
    <t>FRC CIKEMBANG 2</t>
  </si>
  <si>
    <t>KURNIA PUTRA AGUNG</t>
  </si>
  <si>
    <t>TM4O</t>
  </si>
  <si>
    <t>IDM SEKARWANGI CIBADAK</t>
  </si>
  <si>
    <t>MOCHAMMAD ICHWANUL IRSYAD</t>
  </si>
  <si>
    <t>TPYV</t>
  </si>
  <si>
    <t>IDM RAWAHAUR SENTUL</t>
  </si>
  <si>
    <t>MUH RIFAL FIRDAUS</t>
  </si>
  <si>
    <t>FOVQ</t>
  </si>
  <si>
    <t>FRC KADUMANGGU SENTUL</t>
  </si>
  <si>
    <t>MUHAMAD FARIZ ABBIZAR</t>
  </si>
  <si>
    <t>MUHAMMAD ARYA PRATAMA</t>
  </si>
  <si>
    <t>F670</t>
  </si>
  <si>
    <t>FRC YASMIN - BOGOR</t>
  </si>
  <si>
    <t>MUHAMMAD FAISAL RIZKY</t>
  </si>
  <si>
    <t>TT61</t>
  </si>
  <si>
    <t>IDM HYBRID RAYA PUNCAK KM 85,3</t>
  </si>
  <si>
    <t>MUTIARA MEISARI</t>
  </si>
  <si>
    <t>T9NO</t>
  </si>
  <si>
    <t>IDM SALABINTANA RAYA</t>
  </si>
  <si>
    <t>NUR ANNISA</t>
  </si>
  <si>
    <t>T3EN</t>
  </si>
  <si>
    <t>IDM SPBU CILENDEK</t>
  </si>
  <si>
    <t>RENDI PRATAMA SUHENDI</t>
  </si>
  <si>
    <t>IDM HYBRID TAMAN SAFARI</t>
  </si>
  <si>
    <t>RIZKI PUTRA ABADI</t>
  </si>
  <si>
    <t>THC5</t>
  </si>
  <si>
    <t>IDM MUNJUL 2</t>
  </si>
  <si>
    <t>IRMASARI</t>
  </si>
  <si>
    <t>SAEPUL ROHMAN</t>
  </si>
  <si>
    <t>TGIL</t>
  </si>
  <si>
    <t>IDM ALTERNATIF NAGRAK</t>
  </si>
  <si>
    <t>SANIA FITRIA</t>
  </si>
  <si>
    <t>SANTY SUSANTY</t>
  </si>
  <si>
    <t>TODD</t>
  </si>
  <si>
    <t>IDM RE MARTADINATA 2</t>
  </si>
  <si>
    <t>IRPAN SANTANA</t>
  </si>
  <si>
    <t>SYAFWAN FIKRI</t>
  </si>
  <si>
    <t>TYJC</t>
  </si>
  <si>
    <t>IDM PAJAJARAN NO 29D</t>
  </si>
  <si>
    <t>ADIRA OKTAVIA</t>
  </si>
  <si>
    <t>T6ZF</t>
  </si>
  <si>
    <t>IDM WARUNG KIARA 2</t>
  </si>
  <si>
    <t>ALEXANDRO RINDONI</t>
  </si>
  <si>
    <t>T09K</t>
  </si>
  <si>
    <t>IDM CIPANENGAH</t>
  </si>
  <si>
    <t>BILAL M NABILA</t>
  </si>
  <si>
    <t>TUZI</t>
  </si>
  <si>
    <t>IDM ALT JALUR SELATAN</t>
  </si>
  <si>
    <t>BUDI UTOMO</t>
  </si>
  <si>
    <t>EGI SAFITRI</t>
  </si>
  <si>
    <t>TIGI</t>
  </si>
  <si>
    <t>IDM BABAKAN MADANG 3</t>
  </si>
  <si>
    <t>EVELYN TAMIOLA SIMAUW</t>
  </si>
  <si>
    <t>F765</t>
  </si>
  <si>
    <t>FRC TAJUR 2</t>
  </si>
  <si>
    <t>IBAD DURAHMAN</t>
  </si>
  <si>
    <t>R0K1</t>
  </si>
  <si>
    <t>CRM VENESIA SENTUL CITY</t>
  </si>
  <si>
    <t>MAULANI SAFITRI</t>
  </si>
  <si>
    <t>T6NE</t>
  </si>
  <si>
    <t>IDM CIPAYUNG DATAR 2</t>
  </si>
  <si>
    <t>MUHAMAD FAUJI</t>
  </si>
  <si>
    <t>TYPL</t>
  </si>
  <si>
    <t>IDM TAMAN VICTORIA</t>
  </si>
  <si>
    <t>MUHAMAD SENDI</t>
  </si>
  <si>
    <t>TJ09</t>
  </si>
  <si>
    <t>IDM PELDA RE SURYANTA</t>
  </si>
  <si>
    <t>ACEP SARIPUDIN</t>
  </si>
  <si>
    <t>MUHAMAD SYUKURDIAWAN</t>
  </si>
  <si>
    <t>MUTIA SAVIRA</t>
  </si>
  <si>
    <t>T75O</t>
  </si>
  <si>
    <t>IDM SIMPANG CIMAJA</t>
  </si>
  <si>
    <t>DENI IRAWAN</t>
  </si>
  <si>
    <t>NADIA FEBRIANA MAHARANI</t>
  </si>
  <si>
    <t>FSBT</t>
  </si>
  <si>
    <t>FRC SETU CIPAYUNG 2</t>
  </si>
  <si>
    <t>NURYANAH</t>
  </si>
  <si>
    <t>RANIA</t>
  </si>
  <si>
    <t>TPTG</t>
  </si>
  <si>
    <t>IDM SENTUL SELATAN</t>
  </si>
  <si>
    <t>RAVI NUR RIZKI</t>
  </si>
  <si>
    <t>F846</t>
  </si>
  <si>
    <t>FRC CISOLOK - SUKABUMI</t>
  </si>
  <si>
    <t>RICO MARCELINO DAVIN</t>
  </si>
  <si>
    <t>TD32</t>
  </si>
  <si>
    <t>IDM CIGUNUNG SUKABUMI</t>
  </si>
  <si>
    <t>RIZKY PURNAMA SYAHRIAL</t>
  </si>
  <si>
    <t>T1OJ</t>
  </si>
  <si>
    <t>IDM KEBON PEDES 2</t>
  </si>
  <si>
    <t>ANITA HERLINA</t>
  </si>
  <si>
    <t>FWAM</t>
  </si>
  <si>
    <t>FRC BOJONG HERANG</t>
  </si>
  <si>
    <t>INDRIANI</t>
  </si>
  <si>
    <t>TK62</t>
  </si>
  <si>
    <t>IDM PONDOK GEDE 3</t>
  </si>
  <si>
    <t>JAMALUDIN</t>
  </si>
  <si>
    <t>MUH IQBAL SURYA ADI PUTRA</t>
  </si>
  <si>
    <t>TMB7</t>
  </si>
  <si>
    <t>IDM TERMINAL NAGRAK</t>
  </si>
  <si>
    <t>MUHAMAD JAELANI M H</t>
  </si>
  <si>
    <t>ABU AHMAD MU'AMAR</t>
  </si>
  <si>
    <t>F5NL</t>
  </si>
  <si>
    <t>FRC BAMBU APUS 2</t>
  </si>
  <si>
    <t>AKHDAN APRIAJI</t>
  </si>
  <si>
    <t>T35O</t>
  </si>
  <si>
    <t>IDM TAMAN YASMIN NO.122</t>
  </si>
  <si>
    <t>ALDHIE ALZANUAR</t>
  </si>
  <si>
    <t>T39B</t>
  </si>
  <si>
    <t>IDM BOJONG SAMPORA</t>
  </si>
  <si>
    <t>ANJAS SUWANDI</t>
  </si>
  <si>
    <t>TJXE</t>
  </si>
  <si>
    <t>IDM TEGAL LEGA SUKABUMI</t>
  </si>
  <si>
    <t>ARYADI JAELANI</t>
  </si>
  <si>
    <t>ANWARI</t>
  </si>
  <si>
    <t>ASTI SALSABILLA NURHASANAH</t>
  </si>
  <si>
    <t>DEVI APRILIANI</t>
  </si>
  <si>
    <t>HASBI JANUAR</t>
  </si>
  <si>
    <t>TON7</t>
  </si>
  <si>
    <t>IDM OTISTA SUKABUMI</t>
  </si>
  <si>
    <t>HERGI MUTIARA SARI</t>
  </si>
  <si>
    <t>TH2G</t>
  </si>
  <si>
    <t>IDM PAJAJARAN NO.20</t>
  </si>
  <si>
    <t>M AGI SUPRIATNA</t>
  </si>
  <si>
    <t>TDAO</t>
  </si>
  <si>
    <t>IDM ARWINDA SINDANG LAKA - CIANJUR</t>
  </si>
  <si>
    <t>DEDE MUKLISIN</t>
  </si>
  <si>
    <t>MARLIAWATI</t>
  </si>
  <si>
    <t>FH8P</t>
  </si>
  <si>
    <t>FRC VILLA BOGOR INDAH 6</t>
  </si>
  <si>
    <t>SUMARNO</t>
  </si>
  <si>
    <t>MEGA WULANDARI</t>
  </si>
  <si>
    <t>T48K</t>
  </si>
  <si>
    <t>IDM MANUNGGAL TMII</t>
  </si>
  <si>
    <t>MUHAMAD ADAM PEBRIANSYAH</t>
  </si>
  <si>
    <t>TNL3</t>
  </si>
  <si>
    <t>IDM SENTUL NIRWANA 2</t>
  </si>
  <si>
    <t>MUHAMAD RIDWAN</t>
  </si>
  <si>
    <t>TDYG</t>
  </si>
  <si>
    <t>IDM KENCANA RAYA</t>
  </si>
  <si>
    <t>MUHAMAD ZAM ZAM</t>
  </si>
  <si>
    <t>T7PO</t>
  </si>
  <si>
    <t>IDM MUNJUL 3</t>
  </si>
  <si>
    <t>MUHAMMAD FADLAN AFISSYAH</t>
  </si>
  <si>
    <t>MUHAMMAD FARHAN ARDINI</t>
  </si>
  <si>
    <t>T4IL</t>
  </si>
  <si>
    <t>IDM ALTERNATIF CIBADAK</t>
  </si>
  <si>
    <t>RAJ ADEARBAA</t>
  </si>
  <si>
    <t>T14M</t>
  </si>
  <si>
    <t>IDM PONDOK RANGON RAYA</t>
  </si>
  <si>
    <t>SELVA SUSINTA</t>
  </si>
  <si>
    <t>FLB1</t>
  </si>
  <si>
    <t>FRC JAMPANG TENGAH</t>
  </si>
  <si>
    <t>SENDY ARDIANSYAH</t>
  </si>
  <si>
    <t>TNS2</t>
  </si>
  <si>
    <t>IDM ABDUL FATAH</t>
  </si>
  <si>
    <t>JODIE SATRIA</t>
  </si>
  <si>
    <t>SISKA</t>
  </si>
  <si>
    <t>T1LE</t>
  </si>
  <si>
    <t>IDM RAYA SUKABUMI - CIANJUR</t>
  </si>
  <si>
    <t>ZICCO PUTRA PRESTIAN</t>
  </si>
  <si>
    <t>TX1R</t>
  </si>
  <si>
    <t>IDM AHMAD YANI</t>
  </si>
  <si>
    <t>AMELIA</t>
  </si>
  <si>
    <t>TFBA</t>
  </si>
  <si>
    <t>IDM CILENDEK BOGOR</t>
  </si>
  <si>
    <t>ARYA NOVAL AWALUIDN</t>
  </si>
  <si>
    <t>T9LT</t>
  </si>
  <si>
    <t>IDM RAYA SIRKUIT SENTUL</t>
  </si>
  <si>
    <t>ADJI RAHMANSYAH</t>
  </si>
  <si>
    <t>CLARA AYU DEWI PUSPITA</t>
  </si>
  <si>
    <t>TDKR</t>
  </si>
  <si>
    <t>IDM KAWASAN INDUSTRI SENTUL</t>
  </si>
  <si>
    <t>DINDA NILA RAHMAVITA</t>
  </si>
  <si>
    <t>T3NT</t>
  </si>
  <si>
    <t>IDM DRAMAGA CANTIK</t>
  </si>
  <si>
    <t>HERLINA SAPITRI</t>
  </si>
  <si>
    <t>MAULVIN RIDZA SUWANDY</t>
  </si>
  <si>
    <t>T88B</t>
  </si>
  <si>
    <t>IDM DRAMAGA CENTER</t>
  </si>
  <si>
    <t>RIDZKY ANUGRAH ERRAHMAN</t>
  </si>
  <si>
    <t>TBLH</t>
  </si>
  <si>
    <t>IDM SEMPLAK BARAT</t>
  </si>
  <si>
    <t>RIFALDO REHANDINI</t>
  </si>
  <si>
    <t>T71B</t>
  </si>
  <si>
    <t>IDM PAGELARAN 2</t>
  </si>
  <si>
    <t>GUNADI</t>
  </si>
  <si>
    <t>RIMDA ERYANSAH</t>
  </si>
  <si>
    <t>F4PX</t>
  </si>
  <si>
    <t>FRC CIBEBER - CIANJUR</t>
  </si>
  <si>
    <t>ROYANI</t>
  </si>
  <si>
    <t>SITI SYAKILA RAIBINA DIVIA</t>
  </si>
  <si>
    <t>TG2Y</t>
  </si>
  <si>
    <t>IDM JENDRAL SUDIRMAN NO 15</t>
  </si>
  <si>
    <t>YUSEP ABDUL MUIZ</t>
  </si>
  <si>
    <t>TEZ3</t>
  </si>
  <si>
    <t>IDM BATUNUNGGAL CIBADAK</t>
  </si>
  <si>
    <t>IRFAN MAULANA</t>
  </si>
  <si>
    <t>IRNA AGUSTINA</t>
  </si>
  <si>
    <t>T3NO</t>
  </si>
  <si>
    <t>IDM SIMPANG LALADON</t>
  </si>
  <si>
    <t>FANNY HERTANTO</t>
  </si>
  <si>
    <t>M FARHAN RIZKI MAULANA</t>
  </si>
  <si>
    <t>TYB8</t>
  </si>
  <si>
    <t>IDM LALADON 2</t>
  </si>
  <si>
    <t>MONICA OCTAVIANI</t>
  </si>
  <si>
    <t>TO9Q</t>
  </si>
  <si>
    <t>IDM BUKIT ASRI CIOMAS</t>
  </si>
  <si>
    <t>MUHAMAD ADAM SAPUTRA</t>
  </si>
  <si>
    <t>FZTI</t>
  </si>
  <si>
    <t>FRC SINDANG BARANG 2</t>
  </si>
  <si>
    <t>PADILAH JUANWAR HERMAWAN</t>
  </si>
  <si>
    <t>TSW4</t>
  </si>
  <si>
    <t>IDM CIOMAS PERMAI</t>
  </si>
  <si>
    <t>PREMA DURIANI YUSUP</t>
  </si>
  <si>
    <t>F31Z</t>
  </si>
  <si>
    <t>FRC KADUDAMPIT RAYA</t>
  </si>
  <si>
    <t>RAKA GUSTI PRATAMA</t>
  </si>
  <si>
    <t>TDY0</t>
  </si>
  <si>
    <t>IDM SINDANG BARANG RAYA</t>
  </si>
  <si>
    <t>SEFTY NURAINI</t>
  </si>
  <si>
    <t>TJPR</t>
  </si>
  <si>
    <t>IDM IBRAHIM ADJIE NO.159</t>
  </si>
  <si>
    <t>ANEU NURDIANA</t>
  </si>
  <si>
    <t>TAPY</t>
  </si>
  <si>
    <t>IDM CIMANGGU CIKEMBAR</t>
  </si>
  <si>
    <t>ANGGI SAPUTRA</t>
  </si>
  <si>
    <t>TWHF</t>
  </si>
  <si>
    <t>IDM CIRACAP</t>
  </si>
  <si>
    <t>ISKANDAR</t>
  </si>
  <si>
    <t>LISNA NUR DAMAYANTI</t>
  </si>
  <si>
    <t>TYF8</t>
  </si>
  <si>
    <t>IDM CIAPUS TAMANSARI</t>
  </si>
  <si>
    <t>MUHAMAD RIVAL</t>
  </si>
  <si>
    <t>NURAENI</t>
  </si>
  <si>
    <t>TB0G</t>
  </si>
  <si>
    <t>IDM SUKAMEKAR SUKARAJA</t>
  </si>
  <si>
    <t>NURMAYANTI</t>
  </si>
  <si>
    <t>T4FE</t>
  </si>
  <si>
    <t>IDM SAGARANTEN 5</t>
  </si>
  <si>
    <t>PUTRI NAGA KENCANA</t>
  </si>
  <si>
    <t>TUGQ</t>
  </si>
  <si>
    <t>IDM RAYA SUKABUMI KM 22</t>
  </si>
  <si>
    <t>ABDU ROHMAN</t>
  </si>
  <si>
    <t>NUR HADYMULYA</t>
  </si>
  <si>
    <t>REGI MAULANA</t>
  </si>
  <si>
    <t>F99C</t>
  </si>
  <si>
    <t>FRC WARUNG KIARA</t>
  </si>
  <si>
    <t>RIFQI FAUZAN</t>
  </si>
  <si>
    <t>TKSJ</t>
  </si>
  <si>
    <t>IDM CIHERANG KAUM</t>
  </si>
  <si>
    <t>RIZKY ANUGRAH</t>
  </si>
  <si>
    <t>T2IC</t>
  </si>
  <si>
    <t>IDM RAYA PARAKAN SALAK</t>
  </si>
  <si>
    <t>WANDA</t>
  </si>
  <si>
    <t>T2UN</t>
  </si>
  <si>
    <t>IDM SPBU SURADE</t>
  </si>
  <si>
    <t>ADITIA</t>
  </si>
  <si>
    <t>TC3O</t>
  </si>
  <si>
    <t>IDM TAJUR NO 86</t>
  </si>
  <si>
    <t>AJENG KARTIKA SARI</t>
  </si>
  <si>
    <t>ALYA NADITA PUTRI</t>
  </si>
  <si>
    <t>ANGGRAITA BIRU PRAMESTI HERMANDA</t>
  </si>
  <si>
    <t>TTHJ</t>
  </si>
  <si>
    <t>IDM KATULAMPA</t>
  </si>
  <si>
    <t>FARHAN ARDIANSYAH</t>
  </si>
  <si>
    <t>T3BZ</t>
  </si>
  <si>
    <t>IDM CILUAR</t>
  </si>
  <si>
    <t>MUHAMMAD SIDIQ</t>
  </si>
  <si>
    <t>FINDI DIFIYA</t>
  </si>
  <si>
    <t>ILHAM NUR PAHMI</t>
  </si>
  <si>
    <t>TUMQ</t>
  </si>
  <si>
    <t>IDM SUKAMAJU</t>
  </si>
  <si>
    <t>KRISNA MALIK</t>
  </si>
  <si>
    <t>TV5Y</t>
  </si>
  <si>
    <t>IDM MARGA JAYA</t>
  </si>
  <si>
    <t>NOER FAUZIAH SARI</t>
  </si>
  <si>
    <t>RAIHAN HADZAMI</t>
  </si>
  <si>
    <t>SEKAR LINTANG PUTRI SUTEJO</t>
  </si>
  <si>
    <t>TFHD</t>
  </si>
  <si>
    <t>IDM SAWO JAJAR</t>
  </si>
  <si>
    <t>SHERLY PUTRI DESIANA</t>
  </si>
  <si>
    <t>SYAHRUL RAMADHAN</t>
  </si>
  <si>
    <t>ALIAH</t>
  </si>
  <si>
    <t>AYU YULIANA</t>
  </si>
  <si>
    <t>T92O</t>
  </si>
  <si>
    <t>IDM SPBU SINDANG BARANG</t>
  </si>
  <si>
    <t>D SINTA LESTARI</t>
  </si>
  <si>
    <t>TRD7</t>
  </si>
  <si>
    <t>IDM GRAND CIANJUR</t>
  </si>
  <si>
    <t>DEFANIA SAILA INTANI</t>
  </si>
  <si>
    <t>DIANA NANDA SARI</t>
  </si>
  <si>
    <t>DONI DHARMAWAN</t>
  </si>
  <si>
    <t>TYAT</t>
  </si>
  <si>
    <t>IDM SINDANG JAYA CIPANAS</t>
  </si>
  <si>
    <t>FARHAN AFGANI</t>
  </si>
  <si>
    <t>TFME</t>
  </si>
  <si>
    <t>IDM CIPENDAWA - CIANJUR</t>
  </si>
  <si>
    <t>HABIBAH KHAERANI</t>
  </si>
  <si>
    <t>ILHAM PERMANA</t>
  </si>
  <si>
    <t>KHOERUNISA</t>
  </si>
  <si>
    <t>LAYSA VITASARI</t>
  </si>
  <si>
    <t>M FIRYAL FIRDAUS TSABIT</t>
  </si>
  <si>
    <t>T0OT</t>
  </si>
  <si>
    <t>IDM HOS COKROAMINOTO - CIANJUR</t>
  </si>
  <si>
    <t>MOCHAMAD RIZKY MUHARAM</t>
  </si>
  <si>
    <t>TR2Q</t>
  </si>
  <si>
    <t>IDM PRIMER BOGOR</t>
  </si>
  <si>
    <t>MUHAMAD RIFKI ASHARI</t>
  </si>
  <si>
    <t>MUHAMMAD IQBAL ALBANA VIRGIAWAN</t>
  </si>
  <si>
    <t>MUHAMMAD NAUFAL FADILLAH</t>
  </si>
  <si>
    <t>TQB1</t>
  </si>
  <si>
    <t>IDM BOJONG CIANJUR</t>
  </si>
  <si>
    <t>MUTIARA LIDYA LOPUNG</t>
  </si>
  <si>
    <t>TPN6</t>
  </si>
  <si>
    <t>IDM RAYA DANAU BOGOR</t>
  </si>
  <si>
    <t>MUHAMMAD HILMAN</t>
  </si>
  <si>
    <t>NENG ALIA</t>
  </si>
  <si>
    <t>NUR SEPTIANI</t>
  </si>
  <si>
    <t>TKD5</t>
  </si>
  <si>
    <t>IDM MAYJEN ISHAK DJUARSA NO. 9</t>
  </si>
  <si>
    <t>RANDI PURNAMA</t>
  </si>
  <si>
    <t>TXWA</t>
  </si>
  <si>
    <t>IDM HASYIM ASHARI - CIANJUR</t>
  </si>
  <si>
    <t>SHEILA DEWI</t>
  </si>
  <si>
    <t>T8HW</t>
  </si>
  <si>
    <t>IDM SILIWANGI 91</t>
  </si>
  <si>
    <t>SHIFA DJULIANDA</t>
  </si>
  <si>
    <t>TNYF</t>
  </si>
  <si>
    <t>IDM MUTIARA BOGOR RAYA</t>
  </si>
  <si>
    <t>RADEN SOFIYAN SAURI</t>
  </si>
  <si>
    <t>SITI SALMAH</t>
  </si>
  <si>
    <t>SRI LESTARI</t>
  </si>
  <si>
    <t>VALEN SEPTINALDO</t>
  </si>
  <si>
    <t>ADE ARUNDINA</t>
  </si>
  <si>
    <t>F8H2</t>
  </si>
  <si>
    <t>FRC SUDIRMAN</t>
  </si>
  <si>
    <t>CECEP CAHYADI</t>
  </si>
  <si>
    <t>TMWZ</t>
  </si>
  <si>
    <t>IDM CIKEMBAR SUKABUMI</t>
  </si>
  <si>
    <t>CINTA MERIAM ZAHARA</t>
  </si>
  <si>
    <t>T37Y</t>
  </si>
  <si>
    <t>IDM SPBU CIBOLANG</t>
  </si>
  <si>
    <t>HADI FIRMANSYAH</t>
  </si>
  <si>
    <t>DIMAS CAHYANA</t>
  </si>
  <si>
    <t>DONI RISWANTO</t>
  </si>
  <si>
    <t>TVAM</t>
  </si>
  <si>
    <t>IDM GIRIJAYA</t>
  </si>
  <si>
    <t>M FIRDAN APRIYANSYAH</t>
  </si>
  <si>
    <t>EGA SULISTIAN</t>
  </si>
  <si>
    <t>FAJAR RAHADIE PUTRA</t>
  </si>
  <si>
    <t>TYW8</t>
  </si>
  <si>
    <t>IDM ALTERNATIF JALUR SELATAN</t>
  </si>
  <si>
    <t>HAMID DAVALA</t>
  </si>
  <si>
    <t>INDAH PRAMESTI</t>
  </si>
  <si>
    <t>M RIZKY DARMANSYAH</t>
  </si>
  <si>
    <t>TWNN</t>
  </si>
  <si>
    <t>IDM PARAKAN MULYA</t>
  </si>
  <si>
    <t>MOCHAMAD RAKKA</t>
  </si>
  <si>
    <t>MOHAMMAD AKSAN FIRDHANIPUTRA</t>
  </si>
  <si>
    <t>TJI8</t>
  </si>
  <si>
    <t>IDM PAMOYANAN HIJAU</t>
  </si>
  <si>
    <t>ENCEP SUMARNA</t>
  </si>
  <si>
    <t>MUHAMAD ERIVAN FADILAH</t>
  </si>
  <si>
    <t>TGNW</t>
  </si>
  <si>
    <t>IDM PANDAWA</t>
  </si>
  <si>
    <t>MUHAMAD FAHMI MUBAROK</t>
  </si>
  <si>
    <t>TT78</t>
  </si>
  <si>
    <t>IDM SILIWANGI NO. 52</t>
  </si>
  <si>
    <t>MUHAMAD RIZKI RAMADAN</t>
  </si>
  <si>
    <t>MUHAMAD ROMADHAN</t>
  </si>
  <si>
    <t>TVNR</t>
  </si>
  <si>
    <t>IDM BABAKAN TENGAH</t>
  </si>
  <si>
    <t>MUHAMMAD ALIF NURHIDAYAH</t>
  </si>
  <si>
    <t>T0I9</t>
  </si>
  <si>
    <t>IDM SHOLEH ISKANDAR KM 9</t>
  </si>
  <si>
    <t>MUHAMMAD NAUFAL AZKA</t>
  </si>
  <si>
    <t>NABILA DWI KINANTI</t>
  </si>
  <si>
    <t>RAYYIS RASTSTAN SUWARDI</t>
  </si>
  <si>
    <t>T7VK</t>
  </si>
  <si>
    <t>IDM RAYA CISOLOK</t>
  </si>
  <si>
    <t>REGINATA EPENDI</t>
  </si>
  <si>
    <t>RISSA NABILA PUDOLY</t>
  </si>
  <si>
    <t>TY3Y</t>
  </si>
  <si>
    <t>IDM CIHELEUT NO. 21</t>
  </si>
  <si>
    <t>TRI ADITIAWAN</t>
  </si>
  <si>
    <t>TW4G</t>
  </si>
  <si>
    <t>IDM PURI ISKA  RESIDENCE</t>
  </si>
  <si>
    <t>KOMARUDIN</t>
  </si>
  <si>
    <t>TRIANITA KOSASIH</t>
  </si>
  <si>
    <t>TJSS</t>
  </si>
  <si>
    <t>IDM BABAKAN DRAMAGA</t>
  </si>
  <si>
    <t>YILDA OKTA STEVANNY</t>
  </si>
  <si>
    <t>Tidak ada masalah</t>
  </si>
  <si>
    <t>Tidak ada</t>
  </si>
  <si>
    <t>Aman</t>
  </si>
  <si>
    <t>Tidak</t>
  </si>
  <si>
    <t>Baik</t>
  </si>
  <si>
    <t>tidak ada masalah</t>
  </si>
  <si>
    <t xml:space="preserve">Aman </t>
  </si>
  <si>
    <t>Tidakk</t>
  </si>
  <si>
    <t>aman</t>
  </si>
  <si>
    <t>tidak ada</t>
  </si>
  <si>
    <t>Normal saja</t>
  </si>
  <si>
    <t xml:space="preserve">Tidak ada </t>
  </si>
  <si>
    <t>Gaji saya bulan ini di pending, katanya baru akan cair tanggal 6 Januari</t>
  </si>
  <si>
    <t xml:space="preserve">Semua normal saja </t>
  </si>
  <si>
    <t>Tidak sama sekali</t>
  </si>
  <si>
    <t>Pindah pindah toko udah 4x, tapi absensi toko masih di toko penempatan awal, jadi gajelas penempatan tokonya, semoga ditoko yang sekarang ga pindah lagi hehe</t>
  </si>
  <si>
    <t>Presensi nya susah soalnya harus absen penyimpangan mulu</t>
  </si>
  <si>
    <t>Baik baik saja</t>
  </si>
  <si>
    <t>Cukup baik</t>
  </si>
  <si>
    <t>Baik baik aja</t>
  </si>
  <si>
    <t>Agak capek lumayan jauh</t>
  </si>
  <si>
    <t>Tidakkk</t>
  </si>
  <si>
    <t>Aman sesuai apa yg sayah mau</t>
  </si>
  <si>
    <t>Sudah baik</t>
  </si>
  <si>
    <t>Pembayaran gaji</t>
  </si>
  <si>
    <t>Sering mines di toko</t>
  </si>
  <si>
    <t>Kadang ngerasa kaya omongan personil yang di toko terlalu berlebihan, mungkin maksudnya becanda tapi gak sesuai tempat sama waktunya. Kadang atasan suka marahin pas lagi ada pelanggan,kan itu ga etis banget ya,bukannya gamau dimarahin atau apa tapi kan bisa ga di depan pelanggan juga. Kalo di depan pelanggan kan ga enak, menjaga aja ga sih biar gaada omongan yang ga enak dari pelanggan.</t>
  </si>
  <si>
    <t>Kadang ngerasa iya,kadang engga.</t>
  </si>
  <si>
    <t>Pimpinan shift kadang suka ngerubah shift yang gak sesuai jadwal, mau nolak tapi ga enak yang akhirnya di jalanin aja.</t>
  </si>
  <si>
    <t>Kenapa ya aku kan baru 2 bulan gitu di toko kemarin harus bayar NKL yang akhirnya potong gaji, tapi ada personil yang lumayan lebih lama dari aku gajinya ga di potong,kenapa ya?</t>
  </si>
  <si>
    <t>Gaada</t>
  </si>
  <si>
    <t>Mau pindah toko bisa ga?</t>
  </si>
  <si>
    <t xml:space="preserve">Tidak ada masalah </t>
  </si>
  <si>
    <t xml:space="preserve">Walaupun aga jauh dari rumah tapi personil nya pada baik, jadi ga bermasalah </t>
  </si>
  <si>
    <t>Kata kepala tokonya kalau ada acara atau mau libur juga boleh reques aja H-7 atau seminggu sebelum acara biar dibikinin jadwal nya</t>
  </si>
  <si>
    <t>Waktu itu pernah lupa absen pulang karena pas awal pertama masuk, jdi di input portal sama kepala tokonya, trus udh disetujui sama as nya</t>
  </si>
  <si>
    <t>Tidak ada masalah, Alhamdulillah ditempatkan di toko yang bagus, trus pada disiplin orangnya juga, pada ramah mau ngajarin trus walaupun Elisa nanya terus</t>
  </si>
  <si>
    <t>Amann</t>
  </si>
  <si>
    <t>Amaann</t>
  </si>
  <si>
    <t>kadang tidak sesuai jadwal shift</t>
  </si>
  <si>
    <t>jauh dari rumah</t>
  </si>
  <si>
    <t>lemburan nya ga cair</t>
  </si>
  <si>
    <t xml:space="preserve">Baik </t>
  </si>
  <si>
    <t xml:space="preserve">Kondisinya baik masih bisa di tangani </t>
  </si>
  <si>
    <t xml:space="preserve">Pembagian shift selalu adil </t>
  </si>
  <si>
    <t xml:space="preserve">Aman aman </t>
  </si>
  <si>
    <t xml:space="preserve">Jelasinnya bingung belom ada bukti soalnya </t>
  </si>
  <si>
    <t>Alhamdulillah sejauh ini aman, semoga selalu begitu.</t>
  </si>
  <si>
    <t>Alhamdulillah sejauh ini nyaman, semoga selalu begitu.</t>
  </si>
  <si>
    <t>Jam kerja kadang lebih dari 8 jam (shift 2), sehingga membuat saya pulang larut malam dengan jam perjalanan kurang lebih set. jam.</t>
  </si>
  <si>
    <t>Terkadang saya tidak bisa presensi dikarenakan sidik jari saya tidak terdeteksi. Itu membuat saya sedikit kesulitan karena membuat initial saya terlambat.</t>
  </si>
  <si>
    <t>Sarana dan prasarana insyaAllah masih aman.</t>
  </si>
  <si>
    <t>Slip gaji tidak masuk ke e-mail saya.</t>
  </si>
  <si>
    <t>Karena menurut saya kenapa harus di pindah-pindah padahal di toko yang lama sudah beradaptasi, dan kalau pindah ke toko baru harus dari nol lagi untuk beradaptasinya</t>
  </si>
  <si>
    <t>Sejauh ini alhamdulillah belum ada masalah??</t>
  </si>
  <si>
    <t>2 hari yang lalu aku baru dipindahin tapi alhamdulillah personilnya pada baik semua kok,kompak??</t>
  </si>
  <si>
    <t>Kalo libur harus tetep absen ke toko??</t>
  </si>
  <si>
    <t>Tidak masalah</t>
  </si>
  <si>
    <t>Berjalan dengan baik</t>
  </si>
  <si>
    <t xml:space="preserve">Penempatan toko sudah sesuai </t>
  </si>
  <si>
    <t xml:space="preserve">Pembagian shift dan jam kerja sudah sesuai </t>
  </si>
  <si>
    <t>Cukup baik dalam kerjasama dan komunikasi</t>
  </si>
  <si>
    <t>Penempatan toko cukup mendukung</t>
  </si>
  <si>
    <t xml:space="preserve">Cukup </t>
  </si>
  <si>
    <t>Absen masih di toko lama</t>
  </si>
  <si>
    <t>Sarana cukup memadai</t>
  </si>
  <si>
    <t>Kadang kalo shift 1 pulang nyh ga nentu jadi suka sore bgt hhe</t>
  </si>
  <si>
    <t>Baik baik</t>
  </si>
  <si>
    <t>aman alhamdulillah saya mudah beradaftasi</t>
  </si>
  <si>
    <t>aman aman saja nyaman dan damai</t>
  </si>
  <si>
    <t xml:space="preserve">Saya tidak masalah dengan pembagian jam kerja </t>
  </si>
  <si>
    <t>Cukupp</t>
  </si>
  <si>
    <t xml:space="preserve">Untuk awal awal iyaaa </t>
  </si>
  <si>
    <t>mungkin pas ada konsumen komplen karena membuat heboh dan saya panik karena saya masih baru dan alhamdulillah nya bukan kesalahan saya melainkan asisten kepala toko</t>
  </si>
  <si>
    <t>Aman aman saja</t>
  </si>
  <si>
    <t>Toko sekarang sangat banyak debunya</t>
  </si>
  <si>
    <t>karena personil cuma 5 dan permasalahannya saat saya masuk shift 2 dan yang shift 1 yang masuk kepala toko dan asisten keala toko  kadang barang tidak di penuhin</t>
  </si>
  <si>
    <t>penempatan tidak masalah karena masi lumayan dekat</t>
  </si>
  <si>
    <t>pembagian jam kerja masi aman</t>
  </si>
  <si>
    <t>tidak ada masalah dalam administrasi</t>
  </si>
  <si>
    <t>air ditoko sudah sebulan lebih belum di betulkan harus minta/numpang ke spbu</t>
  </si>
  <si>
    <t>personil toko masi kurang peduli dengan kebersihan rak display, cooler dan gudang dibebanin ke pramu</t>
  </si>
  <si>
    <t xml:space="preserve">Awal-awal sih merasa ada masalah, karena saya merasa menjadi beban buat toko, karena banyak melakukan kesalahan, sampai sempat terpikir ingin resign dan bahkan sudah bilang ke as dan katok, tetapi mereka membantu menenangkan dan memberi solusi, dan membuat saya berpikir ulang kembali, pada akhirnya tidak jadi resign, dan setelah kejadian itu komunikasi semakin membaik dan sampai sekarang menjadi sangat baik, walau terkadang saya masih merasa sungkan terhadap rekan-rekan kerja ditoko. </t>
  </si>
  <si>
    <t>tidak masalah</t>
  </si>
  <si>
    <t>kodisi selama di toko alhamdulilah baik cuman ada beberapa yang kurang enak karna personil sebelum nya saya belum bisa berbaur karna lingkungan nya terlalu masing masing meskipun saya uda mencoba tetep gabisaa tapi setelah mutasi alhamdulillah aman</t>
  </si>
  <si>
    <t xml:space="preserve">setelah mutasi personil toko saya bisa berbaur dan semua personil selalu terbuka  dan tida memojokan ketika ada kesalahan </t>
  </si>
  <si>
    <t>menurut saya untuk pembagian jam kerja alhamdulilah tida ada kendala apapun</t>
  </si>
  <si>
    <t xml:space="preserve">untuk masalah administrasi tida masalah karna ada slip gaji jadi kita bisa mengetahui potongan apapun </t>
  </si>
  <si>
    <t xml:space="preserve">untuk sarana awal nya komputer sering error tapi setelah di co Alhamdulillah lancar tida ada kendala </t>
  </si>
  <si>
    <t>tida adaaaa</t>
  </si>
  <si>
    <t xml:space="preserve">Alhamdulillah berjalan lancar </t>
  </si>
  <si>
    <t xml:space="preserve">Kompak </t>
  </si>
  <si>
    <t>Sesuai</t>
  </si>
  <si>
    <t>Jaraknya terlalu jauh</t>
  </si>
  <si>
    <t>Komputer nya kadang lama</t>
  </si>
  <si>
    <t>Engga ada,semuanya baik mau ngajarin sama ngasih tau,ga pelit ilmu xixi</t>
  </si>
  <si>
    <t>Sedikit ada masalah xixi soalnya kemarin dipindah pindah toko</t>
  </si>
  <si>
    <t>Engga ada soalnya sekarang sama trus sama yang dijadwal komputer</t>
  </si>
  <si>
    <t>Engga ada</t>
  </si>
  <si>
    <t>Sarana sama prasarananya lengkap</t>
  </si>
  <si>
    <t>Engga ada masalah xixi</t>
  </si>
  <si>
    <t>Kerja sama dan komunikasi yang baik antar sesama personil toko.</t>
  </si>
  <si>
    <t xml:space="preserve">Saya menerima penempatan di toko ini </t>
  </si>
  <si>
    <t>Alhamdulillah karena komunikasi yang baik antar personil, jadi saya tidak memiliki masalah dalam setting shift.</t>
  </si>
  <si>
    <t>Biaya training ke Bogor menurut sayamengeluarkan banyak sekali uang, sehingga pihak kantor sebaiknya memberikan ongkos yang sesuai untuk itu.</t>
  </si>
  <si>
    <t xml:space="preserve">Sarana dan prasarana di toko cukup baik, namun mesin EDC BCA nya alangkah lebih baik di perbaiki, agar tidak mendapat komplain terus dari konsumen </t>
  </si>
  <si>
    <t xml:space="preserve">Saya tidak memiliki masalah </t>
  </si>
  <si>
    <t>Hubungan kerja sama dalam tim dan komunikasi di dalam toko lancar dan berjalan dengan baik, tapi kadang mis komunikasi jadi suka ada permasalahan sedikit</t>
  </si>
  <si>
    <t xml:space="preserve">Untuk penempatan toko tidak ada masalah dan masih terjangkau dari rumah, dan anak tokonya juga asik </t>
  </si>
  <si>
    <t>Untuk saat ini setting shift nya masih aman</t>
  </si>
  <si>
    <t>Kadang suka kurang ikhlas kalo kena biaya nkl nya gede sama auditan kena gede hehe, tapi masih aman-aman aja sih ini semoga bulan-bulan selanjutnya gak kena gede terus masih terjangkau gitu</t>
  </si>
  <si>
    <t>Sarana/prasarana nya sih aman2 aja ada semua di toko, tapi kadang komputer induk nya suka nge lag jadi bikin lama apalagi kalau pelanggan nya lgi rame trs komputer nya nge lag jadi agak gimana gitu</t>
  </si>
  <si>
    <t>Kadang suka gak enak sama toko kalau punya banyak varian mines apalagi mines nya jumlah yang gede, trs kalau ada crc atau kurset klo sales draft nyaa gak ketemu susah juga hehe</t>
  </si>
  <si>
    <t>komunikasi yang kurang mengenakan dengan Asisten Toko</t>
  </si>
  <si>
    <t>Jadwal Kerja yang tidak sesuai</t>
  </si>
  <si>
    <t>Pembayaran</t>
  </si>
  <si>
    <t>nombok pembayaran</t>
  </si>
  <si>
    <t>Baik² aja kok soalnyabtemen kerja nya pada asik</t>
  </si>
  <si>
    <t xml:space="preserve">Tidak </t>
  </si>
  <si>
    <t xml:space="preserve">Sarana Aman </t>
  </si>
  <si>
    <t xml:space="preserve">Tidak semuanya Alhamdulillah baik² aja </t>
  </si>
  <si>
    <t>Balik tidak ada masalah</t>
  </si>
  <si>
    <t>Sesuai domisli tidak terlalu jauh</t>
  </si>
  <si>
    <t>Selalu siap jika ada seting siff</t>
  </si>
  <si>
    <t xml:space="preserve">Aman aman saja gk ada masalah </t>
  </si>
  <si>
    <t>Tidak adaa</t>
  </si>
  <si>
    <t>Sejauh ini aman enjoy</t>
  </si>
  <si>
    <t>Gudang di lantai 2 dan tangga nya sedikit curam tanpa lift</t>
  </si>
  <si>
    <t>Aman enjoy</t>
  </si>
  <si>
    <t>Kurang sapu lidi</t>
  </si>
  <si>
    <t>Aman sih</t>
  </si>
  <si>
    <t>Tidak ada masalah namun,ada ketidaknyamanan dalam kepala toko yg kerja nya tidak baik untuk membimbing,kerja nya selalu bodoamat tidak mementingkan situasi di toko,kalo rame tidak saling back up selalu maen maen hp,dan selalu mementingkan kepribadian sendiri,padahal masuk berdua pun kalo rame selalu maen hp dan tidak memintingkan isi toko kebanyak bulak balik  ga jelas mememntingkan akan ke pribadian sendiri,</t>
  </si>
  <si>
    <t>Alhamdulillah aman dan dapat beradaptasi dengan tim toko</t>
  </si>
  <si>
    <t>Penempatan tidak masalah karena dekat dengan rumah xixixi</t>
  </si>
  <si>
    <t xml:space="preserve">Pembagian jam kerja sesuai 
</t>
  </si>
  <si>
    <t>Tidak adaaaaa</t>
  </si>
  <si>
    <t xml:space="preserve">Sarana dan prasarana tidak ada masalah </t>
  </si>
  <si>
    <t xml:space="preserve">Alhamdulillah selama bekerja tidak ada masalah </t>
  </si>
  <si>
    <t>Pada cuek dan jutek selama di toko</t>
  </si>
  <si>
    <t xml:space="preserve">Penempatan toko yang sekarang jauh dari rumah </t>
  </si>
  <si>
    <t>Ditoko sekarang pada cuek jutek orangnya diem pengen pindah toko,sama masalah penempatan toko,mau ditempatin di toko rame termasuk fresh,soalnya kalo di toko sepi gaseru,pengen yang banyak kerjanya waktu juga gakerasa,semoga aja abis isi ini ditempatin di toko rame,gamau yang sepi amiinn</t>
  </si>
  <si>
    <t>Aman" saja</t>
  </si>
  <si>
    <t>Biasa aja</t>
  </si>
  <si>
    <t>Toilet sering meluap</t>
  </si>
  <si>
    <t>Tidak ada penjelasan</t>
  </si>
  <si>
    <t>Potongann barang hilang 46k</t>
  </si>
  <si>
    <t>Kadang pos kasir suka keluar sendiri,jadi ketika ada konsumen harus nunggu dulu</t>
  </si>
  <si>
    <t>Baikk</t>
  </si>
  <si>
    <t xml:space="preserve">mn </t>
  </si>
  <si>
    <t>selama 2 bulan pernah di mutasi 1 kali alhamdulillah saya tidak pernah ada masalah selama di toko dengan personil maupun konsumen, komunikasi team kami lancar di toko pertama juga yg kedua</t>
  </si>
  <si>
    <t>toko yg prtma hanya ada kendala krna saya masi baru saya jdi agak gugup dngan konsumen yg antri, tpi itu semua bisa sya atasi berjalan nya wktu. dan di toko kedua alhamdulillah sudah mulai terbiasa dan tidak gugup lagi.</t>
  </si>
  <si>
    <t>menurut saya jam kerja tidak ada kendala masuk maupun pulang.</t>
  </si>
  <si>
    <t xml:space="preserve">ada nya slip gaji membantu saya untuk melihat dngan rinci soal gaji </t>
  </si>
  <si>
    <t>sarana dan prasarana mnrt saya tidak ada mslah</t>
  </si>
  <si>
    <t>semua yg di awali dngan bismillah akan berakhir dngan alhamdulillah</t>
  </si>
  <si>
    <t xml:space="preserve">Aman damai sentosa </t>
  </si>
  <si>
    <t>Enak deket bet</t>
  </si>
  <si>
    <t>Oke sih ini lumayan e</t>
  </si>
  <si>
    <t>Uang gaji belum pernah balik ke Indomaret xixixi</t>
  </si>
  <si>
    <t xml:space="preserve">aman </t>
  </si>
  <si>
    <t>bukan bisa atau tidak bisa yg penting mau atau tidak mau</t>
  </si>
  <si>
    <t xml:space="preserve">masih aman aja </t>
  </si>
  <si>
    <t>jauh mah tidak, cuma kalo berangkat pagi tuh suka macet jadi kadang agak telat hahaha</t>
  </si>
  <si>
    <t>pembagian sift aman aman aja si</t>
  </si>
  <si>
    <t>kaget aja liat gaji kepotong nkl haha</t>
  </si>
  <si>
    <t>aman aman aja</t>
  </si>
  <si>
    <t>Selama bekerja Alhamdulillah semua personil toko baik dan bisa menuntun saya dalam bekerja...</t>
  </si>
  <si>
    <t>Tidak ada masalah dalam penempatan...orang orang nya baik</t>
  </si>
  <si>
    <t xml:space="preserve">Tidak ada masalah dalam pembagian shift...semua sesuai </t>
  </si>
  <si>
    <t>Semua sesuai</t>
  </si>
  <si>
    <t xml:space="preserve">Semua peralatan yg dibutuhkan ada..cuman ada beberapa yg sudah rusak </t>
  </si>
  <si>
    <t>Sejauh ini tidak ada masalah apapun Alhamdulillah..</t>
  </si>
  <si>
    <t>MD sangat menyebalkan dan sangat munafik,ketika dia punya kesalahn ditutupi giliran kasir atau pramu ada kesalahan langsung disalahkn didepan konsumen</t>
  </si>
  <si>
    <t>Jarak toko ke rumah sngat jauh</t>
  </si>
  <si>
    <t>Jadwal shift yang tidak adil</t>
  </si>
  <si>
    <t>-</t>
  </si>
  <si>
    <t>Hampir semua perkerjaan dibebankn ke kasir semua,contohnya merapikan barang dari Dc yang penuh dirak ke gudang padahal ada pramu</t>
  </si>
  <si>
    <t>Saya beradaptasi cukup baik dengan semua personil toko</t>
  </si>
  <si>
    <t>Sangat efektif dan efisien karna tempatnya strategis dari rumah saya</t>
  </si>
  <si>
    <t>Sistem kerja yang saya terima selama 2 bulan ini cukup baik dan tidak ada kendala</t>
  </si>
  <si>
    <t>Saya mendapatkan pembayaran sesuai yang memang harus saya dapatkan</t>
  </si>
  <si>
    <t xml:space="preserve">Tidak ada kendala dan fasilitas yang digunakan untuk saya bekerja tersedia </t>
  </si>
  <si>
    <t>Saya masih beradaptasi dan terus meningkatkan kinerja saya sebagai individu dan tim</t>
  </si>
  <si>
    <t>absen dan jadwal libur tidak beraturan</t>
  </si>
  <si>
    <t>kondisi toko aman</t>
  </si>
  <si>
    <t>pergantian shift mendadak, giliran saya minta gantian shift pada marah</t>
  </si>
  <si>
    <t>pengeruk rusak</t>
  </si>
  <si>
    <t>Untuk komunikasi baik</t>
  </si>
  <si>
    <t>Untuk masalah administrasi blm tau, soalnya audit nya baru hari Rabu kemarin jadi ga tau d potong, ga tau nggk</t>
  </si>
  <si>
    <t>Komputer eror, finger kadang masuk kadang nggk. Ga tau jarinya yg bermasalah ga tau alat fingernya. printer untuk price tag harus diputer sendiri yg bulet kecil birunya.</t>
  </si>
  <si>
    <t>Kompak dan kekeluargaan cukup baik.</t>
  </si>
  <si>
    <t>Jarak cukup jauh, dan saya tinggal di kabupaten, dan penempatan kota. dan saya ingin penempatan sesuai dengan domisili.</t>
  </si>
  <si>
    <t>Sesuai dengan jadwal</t>
  </si>
  <si>
    <t>Cukup aman semua tidak ada kendal.</t>
  </si>
  <si>
    <t>Komputer lemot,dan scan nya tidak berfung di komputer anak.</t>
  </si>
  <si>
    <t>Tidak ada selama 2 bulan ini cukup aman.</t>
  </si>
  <si>
    <t>Se enak nya ubah jadwal tanpa ada alasan jelas</t>
  </si>
  <si>
    <t>Kadang ubah jadwal dadakan, pernah ganti jadwal tanpa pemberitahuan</t>
  </si>
  <si>
    <t>Amna</t>
  </si>
  <si>
    <t>Edc bca anak offline &amp; komputer lemot</t>
  </si>
  <si>
    <t xml:space="preserve">Rekan kerjaa sukaa meminta tukarr jdwal secra seringg </t>
  </si>
  <si>
    <t>Komputernya aga lemot</t>
  </si>
  <si>
    <t>Awal bulan ini saya baru dipindahkan toko karenaa saya meminta untuk pindah dari toko kedua saya sebelumnya jadi slma saya bekerja kurang lebih 3 bulan saya sudah 3 kali pindahh toko nah di toko ke 2 sayaa saya ditempatkan di toko khusus disitu saya bekerja selalu salah dimata kepala toko sayaa dan jam pulangnya selalu tidak teratur saya mengerti loyalitass tapii menurut tanggepan saya dan karyawan yg sudah lebih lama pun ini sudah tidak wajar karena setiap hari kalo masuk pagi selalu pulang paling cepat setengah 6 padahal semua krjaan sudah beress di toko dan kepala tokonya waktu itu sering colek colek dan pegang leher saya mungkin bagi karyawan yang lain itu sudah biasa tapi menurut sayaa itu berlebihann, dan sering memaksa saya untuk main dengan diaa dan ngajak hal hal seperti karoke dan lain lain begitupun AS area saya begitu juga suka pegang pegang pundak dan tatapannya yang menurut saya aga tidak sopan</t>
  </si>
  <si>
    <t xml:space="preserve">Allhamdulilah pada bae bae, kekeluargaan nya the best, udh jadi bagian keluarga ke 2 </t>
  </si>
  <si>
    <t>Amansih mati tahap adaptasi</t>
  </si>
  <si>
    <t>Jarak nya ga gauh ga Deket juga masih aman jadi masuk pagi pas udah jumping aman</t>
  </si>
  <si>
    <t>Jumping dari shif 2 ke 1</t>
  </si>
  <si>
    <t xml:space="preserve">Absen pengen cepet pindah biar gabulak balik ketoko seblumnya </t>
  </si>
  <si>
    <t xml:space="preserve">Gudang kecil </t>
  </si>
  <si>
    <t xml:space="preserve">Alat kebersihan toko kanebo yang baru </t>
  </si>
  <si>
    <t>Aman selama 2 bulan ini</t>
  </si>
  <si>
    <t>Scanner komputer anak susah untuk scan barang, karena masih scanner yang lama,bukan yang terbaru</t>
  </si>
  <si>
    <t xml:space="preserve">Terkadang tidak sesuai dengan komputer ataupun tidak sesuai dengan jadwal yang dibuat oleh pimpinan shift </t>
  </si>
  <si>
    <t>SSL nya tidak  bertanggung jawab kadang suka meninggalkan toko dengan alesan ke air, dan suka meroko juga kadang suka menyuruh ketika kita sedang melakukan pekerjaan dan yg di suruhnya pun bisa sama dia, jadi pekerjaan yg kita jalankan tidak bisa selesai tepat waktu</t>
  </si>
  <si>
    <t>Penepatan dekat dengan rumah</t>
  </si>
  <si>
    <t>Aman terkendali</t>
  </si>
  <si>
    <t xml:space="preserve"> Konputernya agak lemot sarana kebersihanya kurang memadai</t>
  </si>
  <si>
    <t>Aman terkrndali</t>
  </si>
  <si>
    <t>untuk komunikasi antar tim baik</t>
  </si>
  <si>
    <t>Pertama masuk  toko awalnya kurang nyaman karna personil dan konsumen nya</t>
  </si>
  <si>
    <t>sesuai dengan dijadwalkan</t>
  </si>
  <si>
    <t>belom auditan</t>
  </si>
  <si>
    <t xml:space="preserve">komputer sering eror </t>
  </si>
  <si>
    <t>Sering mines roko, dan sering kelebihan modal</t>
  </si>
  <si>
    <t>Aman Alhamdulillah</t>
  </si>
  <si>
    <t>Jarak toko dengan rumah Sudah lumayan dekat dri toko sebelumnya</t>
  </si>
  <si>
    <t>Terkadang suka di ubah2 jadwal nya</t>
  </si>
  <si>
    <t>Masih belum teliti dalam bekerja maupun itu di kasiran dan barang ,dan belum mampu dalam menghafal barang2</t>
  </si>
  <si>
    <t>Hubungan kerja sama antar partner kerja baik</t>
  </si>
  <si>
    <t xml:space="preserve">Alhamdulillah antara rumah dan tempat kerja terjangkau </t>
  </si>
  <si>
    <t xml:space="preserve">Jadwal menyesuaikan </t>
  </si>
  <si>
    <t xml:space="preserve">Sesuai </t>
  </si>
  <si>
    <t>WDCP yang harus sambil di cas pas proses ITT</t>
  </si>
  <si>
    <t xml:space="preserve">Baik baik aja </t>
  </si>
  <si>
    <t xml:space="preserve">Cara Negor atau ngasih tau sering di depan umum atau customer dengan nada yang membentak </t>
  </si>
  <si>
    <t xml:space="preserve">Aman Deket ko </t>
  </si>
  <si>
    <t>Komputer induk/anak EDC BCAnya sering offline jadi takut kurset</t>
  </si>
  <si>
    <t xml:space="preserve">Amannn Alhamdulillah </t>
  </si>
  <si>
    <t>Alhamdulillah amann</t>
  </si>
  <si>
    <t xml:space="preserve">Amannn enjoy Alhamdulillah </t>
  </si>
  <si>
    <t>Semoga aman terus aminnnn??</t>
  </si>
  <si>
    <t>Komputer agak lemot, mos sering eror, scaner eror, mesin EDC rusak</t>
  </si>
  <si>
    <t>Enjoy aman selama ini mah mudah mudahan aman selalu IDM CIGUNUNG meledakkk??</t>
  </si>
  <si>
    <t>RESIGN DHT.2200405906</t>
  </si>
  <si>
    <t>RESIGN DHT.2300007136</t>
  </si>
  <si>
    <t>RESIGN DHT.2200457110</t>
  </si>
  <si>
    <t>Baikkkkkkkkkkkkkkkk</t>
  </si>
  <si>
    <t>Sangat baik sekali</t>
  </si>
  <si>
    <t>IKBAL MAULANA</t>
  </si>
  <si>
    <t>ALI HASBI</t>
  </si>
  <si>
    <t>sangatttt baikkkkk</t>
  </si>
  <si>
    <t>Lumayan menarik</t>
  </si>
  <si>
    <t>Sangat mendukung</t>
  </si>
  <si>
    <t>Rapih dan sopan</t>
  </si>
  <si>
    <t>Sangat kondusif sekali</t>
  </si>
  <si>
    <t>Ramah adil dan perhatian</t>
  </si>
  <si>
    <t>Sangat kondusif</t>
  </si>
  <si>
    <t>Sangat baik dan sopan</t>
  </si>
  <si>
    <t>Sangat rapih dan sopan</t>
  </si>
  <si>
    <t>Sangat nyaman sekali</t>
  </si>
  <si>
    <t>Sangat memahami materi</t>
  </si>
  <si>
    <t>Sangat baik dan ramah</t>
  </si>
  <si>
    <t>Sangat ramah dan baik</t>
  </si>
  <si>
    <t>Sangat baik dan jelas</t>
  </si>
  <si>
    <t>Sangat mampu berinteraksi dengan baik</t>
  </si>
  <si>
    <t>Sangat baik dan efektif</t>
  </si>
  <si>
    <t>Sangat memahami topik</t>
  </si>
  <si>
    <t>Sangat tepat waktu</t>
  </si>
  <si>
    <t>Sangat sesuai dengan tempat kerja</t>
  </si>
  <si>
    <t>Sangat baik dalam menjelaskan</t>
  </si>
  <si>
    <t>Sangat rapi dan menarik</t>
  </si>
  <si>
    <t>Menguasai materi</t>
  </si>
  <si>
    <t>Sangat membantu</t>
  </si>
  <si>
    <t>Ruang training sangat nyaman</t>
  </si>
  <si>
    <t>Penampilan rapi dan sopan</t>
  </si>
  <si>
    <t>Mampu membangun suasana kelas</t>
  </si>
  <si>
    <t>Mudah berinteraksi</t>
  </si>
  <si>
    <t>Bisa membangun suasana kelas</t>
  </si>
  <si>
    <t>Mampu berinteraksi dengan peserta</t>
  </si>
  <si>
    <t>Sangat jelas sekali</t>
  </si>
  <si>
    <t>Mudah dipahami</t>
  </si>
  <si>
    <t>Nyaman dan bersih</t>
  </si>
  <si>
    <t>Suasana training kondusif</t>
  </si>
  <si>
    <t>Sesuai dengan tempat kerja</t>
  </si>
  <si>
    <t>Sangat nyaman dan mendukung proses training</t>
  </si>
  <si>
    <t>Suasana kondusif</t>
  </si>
  <si>
    <t>Sangat menguasai materi</t>
  </si>
  <si>
    <t>Berinteraksi dengan baik</t>
  </si>
  <si>
    <t>Sangat membangun suasana kelas</t>
  </si>
  <si>
    <t>Sangat ramah dan adil</t>
  </si>
  <si>
    <t>Menjelaskan materi dengan baik</t>
  </si>
  <si>
    <t>Mampu berinteraksi dengan baik</t>
  </si>
  <si>
    <t>ALI  HASBI</t>
  </si>
  <si>
    <t>Cukup tepat waktu</t>
  </si>
  <si>
    <t xml:space="preserve">Sangat tepat waktu </t>
  </si>
  <si>
    <t xml:space="preserve">Cukup baik sekali </t>
  </si>
  <si>
    <t xml:space="preserve">Sangat baik sekali </t>
  </si>
  <si>
    <t>Selalu tepat waktu</t>
  </si>
  <si>
    <t>Sangat rapih dan menarik</t>
  </si>
  <si>
    <t>Dapat menjawab dengan baik</t>
  </si>
  <si>
    <t xml:space="preserve">Mudah dipahami </t>
  </si>
  <si>
    <t>Semua berfungsi dengan baik</t>
  </si>
  <si>
    <t>Mudah di pahami</t>
  </si>
  <si>
    <t>Sangat tepat dan jelas</t>
  </si>
  <si>
    <t>Baik dan tepat waktu</t>
  </si>
  <si>
    <t>Training dilakukan tepat waktu (mulai, break, pulang)</t>
  </si>
  <si>
    <t>Design power point menarik dan efektif untuk pembelajaran saya</t>
  </si>
  <si>
    <t>Sarana dan prasarana training yang digunakan dalam kondisi baik</t>
  </si>
  <si>
    <t>Penampilan Trainer menarik, rapi dan sopan</t>
  </si>
  <si>
    <t>Trainer mampu menjelaskan materi secara baik</t>
  </si>
  <si>
    <t xml:space="preserve">Sangat memahami </t>
  </si>
  <si>
    <t xml:space="preserve">Sangat jelas dan mudah dipahami </t>
  </si>
  <si>
    <t xml:space="preserve">Sangat baik dan ramah </t>
  </si>
  <si>
    <t xml:space="preserve">Ruang training nyaman </t>
  </si>
  <si>
    <t>Penampilan menarik rapi dan sopan</t>
  </si>
  <si>
    <t>Nyaman dan menyenangkan</t>
  </si>
  <si>
    <t>Sangat baik dan menarik</t>
  </si>
  <si>
    <t>Sesuai dengan SOP</t>
  </si>
  <si>
    <t xml:space="preserve">Sangat menarik </t>
  </si>
  <si>
    <t>Sangat sesuai sekali</t>
  </si>
  <si>
    <t xml:space="preserve">Sangat nyaman sekali </t>
  </si>
  <si>
    <t xml:space="preserve">Sangat menguasai materi </t>
  </si>
  <si>
    <t>sangat baik dan ramah</t>
  </si>
  <si>
    <t>Sangat baik dan menyenangkan</t>
  </si>
  <si>
    <t>Baikkkkkkkkkkkkkkkkkkkkk</t>
  </si>
  <si>
    <t>Baikkkkkkkkkkkkkkkkkk</t>
  </si>
  <si>
    <t>Mudah dimengerti</t>
  </si>
  <si>
    <t>kondusif dan baik</t>
  </si>
  <si>
    <t>sangat amat jelas</t>
  </si>
  <si>
    <t>mampu berinteraksi dengan baik</t>
  </si>
  <si>
    <t>Sangat menambah ilmu</t>
  </si>
  <si>
    <t>Cukup di mengerti</t>
  </si>
  <si>
    <t>Gooooooooodddddd</t>
  </si>
  <si>
    <t xml:space="preserve">Gooooooooodddddd </t>
  </si>
  <si>
    <t>WIWI ERLIYANTI</t>
  </si>
  <si>
    <t>Baikkkkkkkkkkkkkk</t>
  </si>
  <si>
    <t>baikkkkkkkkkkkkk</t>
  </si>
  <si>
    <t>Baikkkkkkkkkkkkkkk</t>
  </si>
  <si>
    <t>saangaaaat baikkk</t>
  </si>
  <si>
    <t>saangaaaat baikkk banget</t>
  </si>
  <si>
    <t>saangaaaat baikkk sekali</t>
  </si>
  <si>
    <t>Sangat baik dan seru</t>
  </si>
  <si>
    <t>Sangat baik banget</t>
  </si>
  <si>
    <t>Sangat baik sekali, sippppp</t>
  </si>
  <si>
    <t>Sangat baik sekali dan seru</t>
  </si>
  <si>
    <t>Sangat baik dalam bidang tersebut</t>
  </si>
  <si>
    <t>Sangat baikkkkk</t>
  </si>
  <si>
    <t xml:space="preserve">Yaaa juga sangat baik dan mudah dimengerti </t>
  </si>
  <si>
    <t xml:space="preserve">Waktunya cukup panjang </t>
  </si>
  <si>
    <t>Tepat waktu dan bagus</t>
  </si>
  <si>
    <t xml:space="preserve">Mendukung pembelajaran </t>
  </si>
  <si>
    <t>Ya meningkatkan pengetahuan saya</t>
  </si>
  <si>
    <t>Desain menarik, intinya bu wiwi terbaik ??</t>
  </si>
  <si>
    <t xml:space="preserve">Ruangan baik tetapi dingin sekali </t>
  </si>
  <si>
    <t>Sarana pembelajaran baik</t>
  </si>
  <si>
    <t>Suasana juga sangat baik</t>
  </si>
  <si>
    <t>Sangat menarik dan rapih</t>
  </si>
  <si>
    <t>Sangat baik dalam berinteraksi dan mengajar</t>
  </si>
  <si>
    <t xml:space="preserve">Terbaik pokoknya </t>
  </si>
  <si>
    <t xml:space="preserve">Sangat baik dan sabar </t>
  </si>
  <si>
    <t>Materi training sesuai kebutuhan saya/jabatan saya saat ini</t>
  </si>
  <si>
    <t>Metode training menarik dan efektif untuk membangun suasana kelas</t>
  </si>
  <si>
    <t>Alokasi waktu permateri tidak ada yang terlalu lama atau terlalu cepat</t>
  </si>
  <si>
    <t>Contoh dalam materi yang diberikan sesuai dengan kondisi di tempat kerja</t>
  </si>
  <si>
    <t>Materi training dapat meningkatkan keterampilan/pengetahuan/sikap saya</t>
  </si>
  <si>
    <t>Ruang training yang digunakan nyaman dan mendukung proses training</t>
  </si>
  <si>
    <t>Suasana training kondusif dan mendukung proses training</t>
  </si>
  <si>
    <t>Trainer menguasai dan memahami topik materi yang diajarkan</t>
  </si>
  <si>
    <t>Trainer mampu membangun suasana kelas agar mendukung proses training</t>
  </si>
  <si>
    <t>Sikap dan perilaku Trainer selama mengajar (ramah, adil dan perhatian)</t>
  </si>
  <si>
    <t>Trainer mampu menjelaskan materi secara baik (pemberian contoh sudah sesuai)</t>
  </si>
  <si>
    <t>Trainer mampu berinteraksi dengan peserta dengan baik</t>
  </si>
  <si>
    <t>Mudah di pahami.</t>
  </si>
  <si>
    <t>Abis dzuhur langsung ngantuk.</t>
  </si>
  <si>
    <t>Lumayan lama ternyata.</t>
  </si>
  <si>
    <t>Tepat waktu sekali.</t>
  </si>
  <si>
    <t>Sangat sesuai Sekali.</t>
  </si>
  <si>
    <t>Sangat menambah pengetahuan.</t>
  </si>
  <si>
    <t>Iya menarik banget ga monoton.</t>
  </si>
  <si>
    <t>Selalu membuat nyaman.</t>
  </si>
  <si>
    <t>Ac nya terlalu dingin untuk aku yang gak terlalu suka dingin.</t>
  </si>
  <si>
    <t>Suasananya kondusif banget.</t>
  </si>
  <si>
    <t>Sangat menarik dengan penampilan yang casual.</t>
  </si>
  <si>
    <t>Terlihat menguasai materi yang dibwakan.</t>
  </si>
  <si>
    <t>Sangat baik jadi ga terlalu bikin ngantuk.</t>
  </si>
  <si>
    <t>Baik sama ramah banget .</t>
  </si>
  <si>
    <t>Sudah sangat sesuai.</t>
  </si>
  <si>
    <t>Sangat membantu sekali.</t>
  </si>
  <si>
    <t>Baik banget ramah banget jadi seru.</t>
  </si>
  <si>
    <t>Sangat sangat Menarik</t>
  </si>
  <si>
    <t>Waktu normal atau stabil</t>
  </si>
  <si>
    <t xml:space="preserve">Iya sangat sesuai </t>
  </si>
  <si>
    <t>Menambah banyak ilmu dan keterampilan</t>
  </si>
  <si>
    <t>Menarik mudah di pahami</t>
  </si>
  <si>
    <t xml:space="preserve">Sangat nyaman dan aman </t>
  </si>
  <si>
    <t xml:space="preserve">Fasilitas dalam kondisi baik </t>
  </si>
  <si>
    <t>Iyaa suasana kondusif</t>
  </si>
  <si>
    <t xml:space="preserve">Sangat menarik rapi dan sopan </t>
  </si>
  <si>
    <t xml:space="preserve">Menguasai dan menyampaikan dengan simple </t>
  </si>
  <si>
    <t xml:space="preserve">Sangat membangun suasana </t>
  </si>
  <si>
    <t>Ramah dannnn adil</t>
  </si>
  <si>
    <t>Menyampaikan dengan mudah di pahami</t>
  </si>
  <si>
    <t>Iyaaaaaaaaa sangat mudah di pahami</t>
  </si>
  <si>
    <t xml:space="preserve">Mudah berinteraksi dan seru </t>
  </si>
  <si>
    <t>Materi yang diberikan sesuai dengan kebutuhan posisi saat ini</t>
  </si>
  <si>
    <t>Suasana menarik tidak membosankan</t>
  </si>
  <si>
    <t>Cukup singkat untuk memahami materi</t>
  </si>
  <si>
    <t>Di lakukan tepat waktu</t>
  </si>
  <si>
    <t xml:space="preserve">Menarik dan berwarna </t>
  </si>
  <si>
    <t>nyaman dan mendukung proses training</t>
  </si>
  <si>
    <t>Sarana Dalam kondisi baik</t>
  </si>
  <si>
    <t xml:space="preserve">Menarik dan semangat </t>
  </si>
  <si>
    <t>Membuat suasana semangat</t>
  </si>
  <si>
    <t>Sopan, baik dan ramah</t>
  </si>
  <si>
    <t>Trainer dapat menjawab pertanyaan tentang permasalahan peserta dengan baik dan jelas</t>
  </si>
  <si>
    <t xml:space="preserve">Materi nya sangat dibutuhkan untuk mengetahui pemahaman saya karena menjelaskan tentang nkl </t>
  </si>
  <si>
    <t xml:space="preserve">Pembawaannya ceria dan bersemangat </t>
  </si>
  <si>
    <t>Materi yang dibawakan sesuai dengan waktu nya</t>
  </si>
  <si>
    <t>Pembawaan materinya tepat waktu</t>
  </si>
  <si>
    <t>Pembawaan materinya sesuai</t>
  </si>
  <si>
    <t>Sangat membantu meningkatkan pengetahuan dan pemahaman saya tentang nkl dan KPI toko</t>
  </si>
  <si>
    <t>Desainnya efektif dan menarik</t>
  </si>
  <si>
    <t>Ruangan nya kondusif</t>
  </si>
  <si>
    <t>Fasilitas yang digunakan sangat baik</t>
  </si>
  <si>
    <t>Sangat kondusif, dan tertib</t>
  </si>
  <si>
    <t xml:space="preserve">Penampilan nya sangat menarik, rapih </t>
  </si>
  <si>
    <t>Pembawaan materi nya mudah dipahami</t>
  </si>
  <si>
    <t xml:space="preserve">Ada interaksi antara trainer dan kita yang training </t>
  </si>
  <si>
    <t xml:space="preserve">Sangat ramah, dan perhatian </t>
  </si>
  <si>
    <t xml:space="preserve">Pembawaan materi nya mudah dipahami </t>
  </si>
  <si>
    <t xml:space="preserve">Penjelasan permasalahan yang dialami oleh yang training training mudah dimengerti </t>
  </si>
  <si>
    <t>Interaksi dan tanya jawab nya lancar</t>
  </si>
  <si>
    <t>Mantap, good pisan</t>
  </si>
  <si>
    <t>Enjoy bogor, oke</t>
  </si>
  <si>
    <t>Mudah dipahami, oke</t>
  </si>
  <si>
    <t>Oke, sangat mantap</t>
  </si>
  <si>
    <t>Good, sangat oke</t>
  </si>
  <si>
    <t>Sangat baik, oke</t>
  </si>
  <si>
    <t>Oke, sangat jelas</t>
  </si>
  <si>
    <t>Mantap sekali bagus</t>
  </si>
  <si>
    <t>Sangat good, baik sekali</t>
  </si>
  <si>
    <t>Enjoy lah, sangat oke</t>
  </si>
  <si>
    <t>Sangat menarik, baik</t>
  </si>
  <si>
    <t>Sangat oke, good lah</t>
  </si>
  <si>
    <t>Mantap sekali, good</t>
  </si>
  <si>
    <t>Sangat baik, oke, good</t>
  </si>
  <si>
    <t>Sangat jelas, mudah dipahami</t>
  </si>
  <si>
    <t>Sangat oke, baik, mantap</t>
  </si>
  <si>
    <t>Sangat oke, mantap sekali</t>
  </si>
  <si>
    <t>sangat baik dan sangat membantu</t>
  </si>
  <si>
    <t>sangat baik dan efektif</t>
  </si>
  <si>
    <t>tidak terlalu lama tidak terlalu cepat pass lah</t>
  </si>
  <si>
    <t>tepat waktu baik mulai maupun selesai</t>
  </si>
  <si>
    <t>sangat sesuai dengan kondisi tempat</t>
  </si>
  <si>
    <t>meningkatkan pengetahuan saya terkait yg ada didalam toko</t>
  </si>
  <si>
    <t>designya menarik</t>
  </si>
  <si>
    <t>nyaman dan mendukung</t>
  </si>
  <si>
    <t>nyaman dan baik</t>
  </si>
  <si>
    <t>menarik rapi dan sopan</t>
  </si>
  <si>
    <t>sangat memahami dan membantu</t>
  </si>
  <si>
    <t>sangat mendukung</t>
  </si>
  <si>
    <t>ramah adik dan perhatian</t>
  </si>
  <si>
    <t>ramah baik dan jelas</t>
  </si>
  <si>
    <t>dapat menjawab dan membantu</t>
  </si>
  <si>
    <t>ekspresif dan interaktif</t>
  </si>
  <si>
    <t>Sangat sesuai dengan kebutuhan</t>
  </si>
  <si>
    <t>Sangat efektiflah</t>
  </si>
  <si>
    <t>Iya tepat waktu</t>
  </si>
  <si>
    <t>Cukup sesuailah</t>
  </si>
  <si>
    <t>Iya sangat dapat meningkatkan</t>
  </si>
  <si>
    <t>Cukup menarik sesuai kebutuhan</t>
  </si>
  <si>
    <t>Sangat nyaman ditempati</t>
  </si>
  <si>
    <t>Sangat baik tidak ada yg rusak</t>
  </si>
  <si>
    <t>Sangat amat bisaaa</t>
  </si>
  <si>
    <t>Sudah sesuai kebutuhan</t>
  </si>
  <si>
    <t>Bisa menjawab apa yg ditanyakann</t>
  </si>
  <si>
    <t>Sangat amat bisaa</t>
  </si>
  <si>
    <t xml:space="preserve">Sangat baik, karna sesuai dengan kebutuhan di toko. </t>
  </si>
  <si>
    <t xml:space="preserve">Baik, karna mampu menghidupkan suasana dalam kelas. </t>
  </si>
  <si>
    <t xml:space="preserve">Cukup, karna tidak terlalu lama juga tidak terlalu cepat. </t>
  </si>
  <si>
    <t xml:space="preserve">Yaa, training dilaksanakan tepat waktu. </t>
  </si>
  <si>
    <t>Materinya sesuai dengan apa yg ada di toko</t>
  </si>
  <si>
    <t xml:space="preserve">Sangat baik, karna mampu meningkatkan kemampuan. </t>
  </si>
  <si>
    <t xml:space="preserve">Baik, karna mudah untuk dipahami. </t>
  </si>
  <si>
    <t>Ruangannya nyaman</t>
  </si>
  <si>
    <t>Semua prasarana sangat baik</t>
  </si>
  <si>
    <t>Suasananya sangat kondusif</t>
  </si>
  <si>
    <t>Trainernya berpenampilan sangat menarik</t>
  </si>
  <si>
    <t>Trainer mampu membangun suasana kelas menjadi lebih seru</t>
  </si>
  <si>
    <t xml:space="preserve">Sangatt baik, dan adill. </t>
  </si>
  <si>
    <t>Mampu menjelaskan dengan sangat baik</t>
  </si>
  <si>
    <t>Trainer dapat menjawab semua pertanyaan peserta</t>
  </si>
  <si>
    <t>Trainer mampu berinteraksi dengan baik</t>
  </si>
  <si>
    <t>Materi training sesuai kebutuhan saya</t>
  </si>
  <si>
    <t>Metode training menarik dab efektif</t>
  </si>
  <si>
    <t>Waktu permateri tidak terlalu lama atau cepat</t>
  </si>
  <si>
    <t>Training di lakukan tepat waktu</t>
  </si>
  <si>
    <t>Contoh dalam materi yang di berikan sesuai dengan kondisi di tempat kerja</t>
  </si>
  <si>
    <t>Materi training dapat meningkatkan keterampilan dan pengetahuan saya</t>
  </si>
  <si>
    <t xml:space="preserve">Ruang training nyaman dan mendukung </t>
  </si>
  <si>
    <t>Sarana dan prasarana baik</t>
  </si>
  <si>
    <t>Suasana training kondusif dan mendukung</t>
  </si>
  <si>
    <t>Penampilan rapih dan menarik</t>
  </si>
  <si>
    <t>Trainer menguasai materi training</t>
  </si>
  <si>
    <t>Trainer mampu membangun suasana kelas</t>
  </si>
  <si>
    <t>Sikap trainer selama mengajar baik dan ramah</t>
  </si>
  <si>
    <t>Trainer mampu menjelaskan materi secara baik dan jelas</t>
  </si>
  <si>
    <t>Trainer mampu menjawab pertanyaan tentang permasalahan peserta dengan baik</t>
  </si>
  <si>
    <t>Trainer mampu berinteraksi dengan baik dengan peserta</t>
  </si>
  <si>
    <t>Cukup baik sekali</t>
  </si>
  <si>
    <t xml:space="preserve">Sangat baik dalam meningkatkan keterampilan </t>
  </si>
  <si>
    <t>Cukup baik untuk saya belajar</t>
  </si>
  <si>
    <t>Ruangan sangat nyaman dan baik</t>
  </si>
  <si>
    <t>Saran di dalam kelas baik</t>
  </si>
  <si>
    <t>Suasana sangat konsdusif</t>
  </si>
  <si>
    <t>Suasana kelas asik</t>
  </si>
  <si>
    <t>Trainer sangat ramah</t>
  </si>
  <si>
    <t>Trainer mampu menjelaskan secara baik</t>
  </si>
  <si>
    <t xml:space="preserve">Cukup baik membantu menjawab pertanyaan </t>
  </si>
  <si>
    <t xml:space="preserve">Trainer sangat ramah dan asik </t>
  </si>
  <si>
    <t xml:space="preserve">materi mudah dipahami </t>
  </si>
  <si>
    <t>seru banget bareng bu wiwi, sampai ketemu nantii</t>
  </si>
  <si>
    <t>suasana kelas nyaman</t>
  </si>
  <si>
    <t xml:space="preserve">penampilan sangat baik dan menarik </t>
  </si>
  <si>
    <t xml:space="preserve">membangun suasana kelas jadi lebih asik </t>
  </si>
  <si>
    <t>ramah, baik, seru</t>
  </si>
  <si>
    <t xml:space="preserve">respon sangat cepat </t>
  </si>
  <si>
    <t>mampu berkomunikasi dengan baik</t>
  </si>
  <si>
    <t xml:space="preserve">Baik Dan mudah dimengerti </t>
  </si>
  <si>
    <t xml:space="preserve">Baik dan senang </t>
  </si>
  <si>
    <t>Baik dan mudah dipahami</t>
  </si>
  <si>
    <t xml:space="preserve">Sangat mudah Di mengerti </t>
  </si>
  <si>
    <t xml:space="preserve">Batik dan mudah dipahami </t>
  </si>
  <si>
    <t xml:space="preserve">Baik dan mudah dipahami </t>
  </si>
  <si>
    <t xml:space="preserve">Baik dan mudah dimengerti </t>
  </si>
  <si>
    <t>Materi yang disampaikan mudah dimengerti.</t>
  </si>
  <si>
    <t>Suasananya nyaman dan bikin enjoy</t>
  </si>
  <si>
    <t>Trainer membawakan berpenampilan menarik dan mampu materi dan contoh yang mudah dimengerti</t>
  </si>
  <si>
    <t>TrainerTrainer membawakan berpenampilan menarik dan mampu materi dan contoh yang mudah dimengerti berpenampilan menarik dan mampu menyampaikan materi dan contoh yang mudah dimengerti</t>
  </si>
  <si>
    <t>Sesuai kebutuhan</t>
  </si>
  <si>
    <t>Efektif membangun kelas</t>
  </si>
  <si>
    <t>Waktunya sangat cukul</t>
  </si>
  <si>
    <t>Waktu jam tepat</t>
  </si>
  <si>
    <t>Sangat sesuai yang dibutuhkan</t>
  </si>
  <si>
    <t>Sangat meningkatkan keterampilan</t>
  </si>
  <si>
    <t>Efektip untuk pembelajaran saya</t>
  </si>
  <si>
    <t>Semua nya aman kondisi baik</t>
  </si>
  <si>
    <t>Kondusif dan mendukung</t>
  </si>
  <si>
    <t>Penampilan sangat menarik</t>
  </si>
  <si>
    <t>Memahami pembelajaran</t>
  </si>
  <si>
    <t>Menjelaskan materi secara baik</t>
  </si>
  <si>
    <t>Sangat baikkkkkk</t>
  </si>
  <si>
    <t>Baik sangattttttt</t>
  </si>
  <si>
    <t>Materi yang diberikan sesuai</t>
  </si>
  <si>
    <t xml:space="preserve">Materi dapat meningkatkan pengetahuan </t>
  </si>
  <si>
    <t xml:space="preserve">Menarik dan efektif </t>
  </si>
  <si>
    <t>Sarana yang digunakan baik</t>
  </si>
  <si>
    <t>Suasana kondusif dan aman</t>
  </si>
  <si>
    <t xml:space="preserve">Penampilan ibu baik dan sopan </t>
  </si>
  <si>
    <t xml:space="preserve">Ibu menguasai materi training </t>
  </si>
  <si>
    <t>Sikap dan perilaku ramah</t>
  </si>
  <si>
    <t>Trainer mampu menjelaskan dengan baik</t>
  </si>
  <si>
    <t xml:space="preserve">Trainer dapat menjawab pertanyaan peserta dengan baik </t>
  </si>
  <si>
    <t>Baikkkkkkkkkkkk</t>
  </si>
  <si>
    <t xml:space="preserve">Baikkkkkkkkkkk </t>
  </si>
  <si>
    <t>Gooooooddddddddddd</t>
  </si>
  <si>
    <t xml:space="preserve">Baikkkkkkkkkkkk </t>
  </si>
  <si>
    <t>Baikkkkkkkkkkkkk</t>
  </si>
  <si>
    <t>bbbbbbbbbbbaikkkkkkkkk</t>
  </si>
  <si>
    <t>Baikkkkkkkkkkkkkkkkkkkk</t>
  </si>
  <si>
    <t xml:space="preserve">Sangat tepat dan menyenangkan </t>
  </si>
  <si>
    <t xml:space="preserve">Bersemangat dan membara </t>
  </si>
  <si>
    <t xml:space="preserve">Waktunya sangat tepat </t>
  </si>
  <si>
    <t>Iya sangat tepat waktu</t>
  </si>
  <si>
    <t xml:space="preserve">Sesuai dan mudah dimengerti </t>
  </si>
  <si>
    <t>Memperluas pengetahuan saya dalam bekerja</t>
  </si>
  <si>
    <t xml:space="preserve">Menarik dan mudah dipahami </t>
  </si>
  <si>
    <t>Bersih dan nyaman</t>
  </si>
  <si>
    <t xml:space="preserve">Memadai dan nyaman </t>
  </si>
  <si>
    <t>Menyenangkan dan baik</t>
  </si>
  <si>
    <t>Menarik dan sesuai</t>
  </si>
  <si>
    <t xml:space="preserve">Sangat menguasai </t>
  </si>
  <si>
    <t>Bersemangat dan ber api api</t>
  </si>
  <si>
    <t xml:space="preserve">Ramah dan sopan santun </t>
  </si>
  <si>
    <t>Jelas dan mudah dipahami</t>
  </si>
  <si>
    <t>Solusi yang sangat tepat</t>
  </si>
  <si>
    <t>Ramah dan akrab</t>
  </si>
  <si>
    <t>Menguasai dan mudah dimengerti</t>
  </si>
  <si>
    <t>Mendukung dan sesuai</t>
  </si>
  <si>
    <t xml:space="preserve">Baik dan ramah </t>
  </si>
  <si>
    <t>Iya baik dan jelass</t>
  </si>
  <si>
    <t xml:space="preserve">Ramah dan akrab </t>
  </si>
  <si>
    <t>Penjelasan mudah dimengerti</t>
  </si>
  <si>
    <t>Bangku nya banyak yang rusak</t>
  </si>
  <si>
    <t>Gooood sangat baik</t>
  </si>
  <si>
    <t>Baikkk dan cepattttttt</t>
  </si>
  <si>
    <t>Yaa sangat baikkk</t>
  </si>
  <si>
    <t>Ya sangat tepat waktu</t>
  </si>
  <si>
    <t>Iya sangat sesuai</t>
  </si>
  <si>
    <t>Yaa sangat baikkkk</t>
  </si>
  <si>
    <t>Ya sangat nyaman</t>
  </si>
  <si>
    <t>Ya sangat baikkk</t>
  </si>
  <si>
    <t>Ya sangat baik da kondusif</t>
  </si>
  <si>
    <t>Yaa sangat baikkkkk</t>
  </si>
  <si>
    <t>Ya sangat menguasai</t>
  </si>
  <si>
    <t>Ya sangat baik dan ramah</t>
  </si>
  <si>
    <t>Yaa sangat sesuaii</t>
  </si>
  <si>
    <t>Baikk sekaliiiiiii</t>
  </si>
  <si>
    <t>Yaa sangatt baikkkk</t>
  </si>
  <si>
    <t>Ya sangat ramah dan baik</t>
  </si>
  <si>
    <t>Ya sangat baikkkk</t>
  </si>
  <si>
    <t>Yaa sangat baikkkm</t>
  </si>
  <si>
    <t>Ya sangat baikkkkk</t>
  </si>
  <si>
    <t xml:space="preserve">mudah dipahami </t>
  </si>
  <si>
    <t>suasana ceriaaa</t>
  </si>
  <si>
    <t>ramah, adil dan perhatian</t>
  </si>
  <si>
    <t>pemberian contoh sudah sesuai</t>
  </si>
  <si>
    <t>Trainer dapat menjawab pertanyaan tentang permasalahan peserta ditempat kerja dengan baik dan jelas</t>
  </si>
  <si>
    <t>Sangat baik sekli</t>
  </si>
  <si>
    <t>Sangat Nyaman sekali</t>
  </si>
  <si>
    <t>Sangat nyaman sekli</t>
  </si>
  <si>
    <t>Sangat cantik dan ceria</t>
  </si>
  <si>
    <t>Sangat menguasi</t>
  </si>
  <si>
    <t>Sngat baik sekali</t>
  </si>
  <si>
    <t>sangat sesuai dan bermanfaat</t>
  </si>
  <si>
    <t>sangat menarik dan bermanfaat</t>
  </si>
  <si>
    <t>sangat sesuai dan tepat waktu</t>
  </si>
  <si>
    <t>sangat sesuai dan telat waktu</t>
  </si>
  <si>
    <t>sangat berguna dan bermanfaat</t>
  </si>
  <si>
    <t>sangat bersih dan nyaman</t>
  </si>
  <si>
    <t>sangat lengkap dan bermanfaat</t>
  </si>
  <si>
    <t>sangat seru dan menyenangkan</t>
  </si>
  <si>
    <t>sangat cantik dan menarik</t>
  </si>
  <si>
    <t>sangat menguasai dan bermanfaat</t>
  </si>
  <si>
    <t>sangat baik dalam membangun suasana</t>
  </si>
  <si>
    <t>sangat jelas dan bermanfaat</t>
  </si>
  <si>
    <t>sangat baik dan rapih</t>
  </si>
  <si>
    <t>sangat menguasai sekali</t>
  </si>
  <si>
    <t>sangat baik dan membuat suasana lebih semangat</t>
  </si>
  <si>
    <t xml:space="preserve">sangat memahami </t>
  </si>
  <si>
    <t>Nyamann dan selalu semangat</t>
  </si>
  <si>
    <t>Yaaa tidak ngebosenin</t>
  </si>
  <si>
    <t>sangatt gooodddd</t>
  </si>
  <si>
    <t>sangat tepat waktu</t>
  </si>
  <si>
    <t>Iyaa sangat membantu</t>
  </si>
  <si>
    <t>Menambah wawasan dalam bekerja</t>
  </si>
  <si>
    <t>Sangat menarikk</t>
  </si>
  <si>
    <t>Yaaaaa sangat nyaman</t>
  </si>
  <si>
    <t>Yaa sangat lengkapp</t>
  </si>
  <si>
    <t>Kondusiff sekalii</t>
  </si>
  <si>
    <t>seperti biasa berwibawa</t>
  </si>
  <si>
    <t>Sangat memahami</t>
  </si>
  <si>
    <t>Ya banyak keseruan</t>
  </si>
  <si>
    <t>Ramahhh,baikkkk</t>
  </si>
  <si>
    <t>Iyaa sesuaiiiii</t>
  </si>
  <si>
    <t>Ya dapat memberi solusi</t>
  </si>
  <si>
    <t>Yappp betull sekaliiii</t>
  </si>
  <si>
    <t>Ya sangat memahami</t>
  </si>
  <si>
    <t>yaaa suasana kelas jadk seruu</t>
  </si>
  <si>
    <t>Ramah,baik,perhatian</t>
  </si>
  <si>
    <t>Ya sangat mudah dimengerti</t>
  </si>
  <si>
    <t>iyaaa sangatt membantu</t>
  </si>
  <si>
    <t>Yaaa benar sekali</t>
  </si>
  <si>
    <t>Training dilakukan tepat waktu</t>
  </si>
  <si>
    <t xml:space="preserve">Trainer mampu menjelaskan materi secara baik </t>
  </si>
  <si>
    <t>Sangat baik dan informatif</t>
  </si>
  <si>
    <t>Sangat komunikatif dan menyenangkan</t>
  </si>
  <si>
    <t>Waktu yang digunakan efisien dan tidak bertele2</t>
  </si>
  <si>
    <t>Waktu sesuai dengan yang disediakan</t>
  </si>
  <si>
    <t>Adanya power pont membuat kelas jadi menarik</t>
  </si>
  <si>
    <t>Mendapatkan informasi lebih baik</t>
  </si>
  <si>
    <t>Sangat kreatif dan bagus</t>
  </si>
  <si>
    <t>Ruangan baik dan cukup</t>
  </si>
  <si>
    <t>Semua Fasilitas berfungi dengan baik</t>
  </si>
  <si>
    <t>Suasana kelas menarik dan menyenangkan</t>
  </si>
  <si>
    <t>Sangat rapih dan baik penampilannya</t>
  </si>
  <si>
    <t>Sangat komunikatif dan baik dalam menjelaskan</t>
  </si>
  <si>
    <t>Kelas seru dan menyenangkan</t>
  </si>
  <si>
    <t>Ramah dan sangat komunikatif</t>
  </si>
  <si>
    <t>Menjelaskan materi dengan sangat mudah</t>
  </si>
  <si>
    <t>Memahami masalah peserta dengan baik</t>
  </si>
  <si>
    <t>Berpenampilan baik dan menarik</t>
  </si>
  <si>
    <t>Ramah dan penuh tawa</t>
  </si>
  <si>
    <t>Sangat jelas dan komunikatif</t>
  </si>
  <si>
    <t>Sangat memahami dengan baik</t>
  </si>
  <si>
    <t>Materi sangat baik</t>
  </si>
  <si>
    <t>Metode mengajar nya enak mudah dimengerti</t>
  </si>
  <si>
    <t>Waktunya fleksibel</t>
  </si>
  <si>
    <t>Sejauh ini sangat tepat tapi tidak tau pulangnya jam berapa</t>
  </si>
  <si>
    <t>Sangat sesuai dengan yang saya kerjakan ditoko</t>
  </si>
  <si>
    <t>Materi sangat membantu</t>
  </si>
  <si>
    <t>Tampilannya bagus</t>
  </si>
  <si>
    <t>Fasilitas nya bagus</t>
  </si>
  <si>
    <t>Suasananya enak</t>
  </si>
  <si>
    <t>Sangat menarik sekali</t>
  </si>
  <si>
    <t>Dapat mencairkan suasana</t>
  </si>
  <si>
    <t>Sikapnya sangat baik</t>
  </si>
  <si>
    <t>Bisa memahami masalah peserta</t>
  </si>
  <si>
    <t>Interaktif sekali</t>
  </si>
  <si>
    <t>Sangat ramah sekali</t>
  </si>
  <si>
    <t>Dapat memahami masalah peserta</t>
  </si>
  <si>
    <t>Interaksi nya sangat baik</t>
  </si>
  <si>
    <t xml:space="preserve">Sesuai dengan jabatan </t>
  </si>
  <si>
    <t>Metode traning sama seperti kemarin gk berubah</t>
  </si>
  <si>
    <t xml:space="preserve">Cukup lumayan sedikit </t>
  </si>
  <si>
    <t xml:space="preserve">Sangat memungkinkan karena saya jauh ke DC </t>
  </si>
  <si>
    <t>Pendukung tranportasi ada motor</t>
  </si>
  <si>
    <t>Membuat saya ingat kembali materi traning yang dulu</t>
  </si>
  <si>
    <t xml:space="preserve">Sangat mudah di pahami </t>
  </si>
  <si>
    <t xml:space="preserve">Suasana traning sangat menyenangkan dan tidak membosankan </t>
  </si>
  <si>
    <t xml:space="preserve">Fasilitas lengkap </t>
  </si>
  <si>
    <t>Sangat kondusip</t>
  </si>
  <si>
    <t xml:space="preserve">Suara lantang dan mempunyai ciri khas </t>
  </si>
  <si>
    <t xml:space="preserve">Menguasai semua materi yang di ajarkan </t>
  </si>
  <si>
    <t xml:space="preserve">Sangat membangun suasana kelas menjadi harmonis </t>
  </si>
  <si>
    <t xml:space="preserve">Sangat ramah ceria dan baik </t>
  </si>
  <si>
    <t xml:space="preserve">Sangat jelas cara penyampaian materinya </t>
  </si>
  <si>
    <t xml:space="preserve">Dapat memahami masalah peserta </t>
  </si>
  <si>
    <t xml:space="preserve">Interaksi sangat cepat </t>
  </si>
  <si>
    <t xml:space="preserve">Rapi sopan dan mudah di pahami </t>
  </si>
  <si>
    <t>Membangun suasana kelas menjadi berbeda</t>
  </si>
  <si>
    <t xml:space="preserve">Sikap sangat ramah seperti biasanya </t>
  </si>
  <si>
    <t xml:space="preserve">Cukup jelas dan mudah dipahami </t>
  </si>
  <si>
    <t xml:space="preserve">Dapat memahami jika kita ada masalah </t>
  </si>
  <si>
    <t>sangat baikkkkkkkkkkkk</t>
  </si>
  <si>
    <t>sangat baikkkkkkkk</t>
  </si>
  <si>
    <t>sangat baikkkkkkk</t>
  </si>
  <si>
    <t>baikkkkkkkkkkkkkk</t>
  </si>
  <si>
    <t>sangat baikkkkkk</t>
  </si>
  <si>
    <t>baikkkkkkkkkkkkkkkk</t>
  </si>
  <si>
    <t>Sangat baikkkkkkk</t>
  </si>
  <si>
    <t>Sangat baikkkkkkkkkk</t>
  </si>
  <si>
    <t>Sangat baikkkkkkkkkkkk</t>
  </si>
  <si>
    <t>Sangat baikkkkkkkkkkkkkk</t>
  </si>
  <si>
    <t>Sangat baikkkkk sekaliiiii</t>
  </si>
  <si>
    <t>ya materi sesuai dngan kebutuhan jabatan saya</t>
  </si>
  <si>
    <t>sangat mudah di pahami</t>
  </si>
  <si>
    <t xml:space="preserve">waktu sngat efisien </t>
  </si>
  <si>
    <t>tentu, semua sesuai wktu nya</t>
  </si>
  <si>
    <t>sangat sesuaiiiiiii</t>
  </si>
  <si>
    <t>menambah pengetahuan sya</t>
  </si>
  <si>
    <t>ya semua terlihat jelas dan tidak pecah</t>
  </si>
  <si>
    <t>nyaman,terang dan ber ac</t>
  </si>
  <si>
    <t>ac dan proyektor bagus dan tidak ada mslah</t>
  </si>
  <si>
    <t>suasana meyenangkam dan tidak bosan</t>
  </si>
  <si>
    <t>penampilan rapi dan cantik</t>
  </si>
  <si>
    <t>sangat menguasai pembicaraan dan selalu memberi solusi</t>
  </si>
  <si>
    <t>seru dan menyenangkan</t>
  </si>
  <si>
    <t>ramah dan perhatian</t>
  </si>
  <si>
    <t>mater nya jdi mudah di pahami</t>
  </si>
  <si>
    <t xml:space="preserve">sngat menguasi prmslhan dan dpt menjawab </t>
  </si>
  <si>
    <t>baikkkkkkkkkkkkkkkkkkkk</t>
  </si>
  <si>
    <t>penampilan sngat rapi</t>
  </si>
  <si>
    <t>sudah sngat meguasai pembicaraan</t>
  </si>
  <si>
    <t>kelas menjadi seru dan tidak bosan</t>
  </si>
  <si>
    <t>sngat ramah juga dan baik</t>
  </si>
  <si>
    <t>mater sudah sngat sesuai dgn kebutuhan</t>
  </si>
  <si>
    <t>selalu punya solusi di stiap mslh</t>
  </si>
  <si>
    <t>interaksi sngat baik sehingga kelas mnjadi seru</t>
  </si>
  <si>
    <t>materi training bagus</t>
  </si>
  <si>
    <t xml:space="preserve">metode training efektif </t>
  </si>
  <si>
    <t>waktu training pas</t>
  </si>
  <si>
    <t xml:space="preserve">training dilakukan tepat waktu </t>
  </si>
  <si>
    <t xml:space="preserve">contoh dalam materi training sesuai dengan tempat kerja </t>
  </si>
  <si>
    <t xml:space="preserve">materi training dpt meningkatkan </t>
  </si>
  <si>
    <t xml:space="preserve">design power point menarik </t>
  </si>
  <si>
    <t>ruang training nyaman</t>
  </si>
  <si>
    <t>sarana training aman</t>
  </si>
  <si>
    <t xml:space="preserve">suasana training kondusif </t>
  </si>
  <si>
    <t>berpenampilan baik dan sopan</t>
  </si>
  <si>
    <t xml:space="preserve">trainer memahami topik materi </t>
  </si>
  <si>
    <t>training mampu membangun suasana kelas</t>
  </si>
  <si>
    <t>sikap trainer ramah</t>
  </si>
  <si>
    <t xml:space="preserve">materi yang disampaikan trainer mudah di pahami </t>
  </si>
  <si>
    <t xml:space="preserve">trainer mampu menjawab pertanyaan yang terjadi di tempat kerja </t>
  </si>
  <si>
    <t xml:space="preserve">penampilan sopan </t>
  </si>
  <si>
    <t>trainer mampu memahami topik materi</t>
  </si>
  <si>
    <t xml:space="preserve">trainer mampu membangun suasana kelas </t>
  </si>
  <si>
    <t xml:space="preserve">trainer mampu menjelaskan materi dgn baik </t>
  </si>
  <si>
    <t>trainer mampu menjawab pertanyaan mengenai dunia kerja</t>
  </si>
  <si>
    <t>Sangat sesuai dengan jabatan aaya saat ini</t>
  </si>
  <si>
    <t>Metode training sangat menarik dan mudah di pahami</t>
  </si>
  <si>
    <t>Tidak menyita banyak waktu</t>
  </si>
  <si>
    <t>Sangat nengedukasi dan menarik</t>
  </si>
  <si>
    <t>Sangat jelas dan mudah di pahami</t>
  </si>
  <si>
    <t>Acnya kedinginan</t>
  </si>
  <si>
    <t>Sangat baik dan sesuai</t>
  </si>
  <si>
    <t>Sangat ramai dan menarik</t>
  </si>
  <si>
    <t>Penampilan menarik sesuai sop</t>
  </si>
  <si>
    <t>Penguasaan materi dan penyampaiannya sesuai</t>
  </si>
  <si>
    <t>Sangat baik dan menarik mudah di pahami</t>
  </si>
  <si>
    <t>Penampilan menarik dan sesuai sop</t>
  </si>
  <si>
    <t xml:space="preserve">Sangat baik dan menarik mudah di pahamin </t>
  </si>
  <si>
    <t>materi sesuai dengan kebutuhan saya</t>
  </si>
  <si>
    <t>metode yang diberikan sangat membangun semangat</t>
  </si>
  <si>
    <t>waktu materi tidak terlalu lama maupun terlalu cepat</t>
  </si>
  <si>
    <t>materi yang disampaikan sesuai</t>
  </si>
  <si>
    <t>meningkatkan keterampilan</t>
  </si>
  <si>
    <t>menarik dan mudah dipahami</t>
  </si>
  <si>
    <t>nyaman dan bersih</t>
  </si>
  <si>
    <t>sarana yang diberikan bagus</t>
  </si>
  <si>
    <t>suasana training kondusif</t>
  </si>
  <si>
    <t>rapih, menarik dan sopan</t>
  </si>
  <si>
    <t>trainer menguasai materi</t>
  </si>
  <si>
    <t>trainer membangun suasana kelas</t>
  </si>
  <si>
    <t>trainer ramah dan adil</t>
  </si>
  <si>
    <t>trainer mampu menjelaskan dengan baik</t>
  </si>
  <si>
    <t>trainer mampu menjawab pertanyaaan</t>
  </si>
  <si>
    <t>trainer menjawab dengan baik</t>
  </si>
  <si>
    <t>penampilan trainer baik dan sopan</t>
  </si>
  <si>
    <t>sikap trainer ramah dan sopan</t>
  </si>
  <si>
    <t>trainer mampu menjawab permasalahan dan pertanyaan</t>
  </si>
  <si>
    <t>traainer mampu berinteraksi dengan baik</t>
  </si>
  <si>
    <t xml:space="preserve">Materi sangat sesuai kebutuhan </t>
  </si>
  <si>
    <t xml:space="preserve">Metode training nya sangat asik dan efektif </t>
  </si>
  <si>
    <t>Waktu permateri cukup baik</t>
  </si>
  <si>
    <t>Tepat waktu sama yang udah di jadwalkan</t>
  </si>
  <si>
    <t>Materi nya sesuai dengan tempat kerja</t>
  </si>
  <si>
    <t xml:space="preserve">Sangat bisa meningkatkan kualitas pengetahuan </t>
  </si>
  <si>
    <t>Sangat menarik penampilan power point</t>
  </si>
  <si>
    <t xml:space="preserve">Sangat nyaman untuk belajar </t>
  </si>
  <si>
    <t>Sangat baik sarana nya</t>
  </si>
  <si>
    <t xml:space="preserve">Sangat kondusif suasananya </t>
  </si>
  <si>
    <t xml:space="preserve">Menarik dan enak untuk dipandang </t>
  </si>
  <si>
    <t>Sangat memahami apa yang di bicarakan</t>
  </si>
  <si>
    <t>Bisa membangun suasan kelas menjadi lebih asik</t>
  </si>
  <si>
    <t xml:space="preserve">Sangat ramah dan baik </t>
  </si>
  <si>
    <t xml:space="preserve">Sangat baik menjelaskan materinya </t>
  </si>
  <si>
    <t xml:space="preserve">Bisa menjawab semua permasalahan yang ada di tempat kerja </t>
  </si>
  <si>
    <t xml:space="preserve">Sangat baik berinteraksi dengan peserta </t>
  </si>
  <si>
    <t>Rapih dan enak untuk diliat</t>
  </si>
  <si>
    <t xml:space="preserve">Sangat memahami materi yang diberikan </t>
  </si>
  <si>
    <t>Bisa membangun suasana menjadi asik</t>
  </si>
  <si>
    <t>Ramah dan pada baik juga</t>
  </si>
  <si>
    <t>Sangat baik pemahaman materinya</t>
  </si>
  <si>
    <t>Sangat baik pemahaman nya</t>
  </si>
  <si>
    <t>Sangat baiksaat berinteraksi dengan peserta</t>
  </si>
  <si>
    <t>materi nya sangat sesuai dengan kebutuhan sekali</t>
  </si>
  <si>
    <t>menurut saya cukup menarik</t>
  </si>
  <si>
    <t>tidak cepat dan tidak lama juga menurut saya sangat pas</t>
  </si>
  <si>
    <t>cukup tepat waktu</t>
  </si>
  <si>
    <t>sangat sesuai dengan kondisi di toko</t>
  </si>
  <si>
    <t>kemungkinan materi ini dapat meningkatan pengetahuan saya lebih jauh</t>
  </si>
  <si>
    <t>cukup menarik dan efektif</t>
  </si>
  <si>
    <t>sangat nyaman dan mendukung</t>
  </si>
  <si>
    <t>kondisi nya cukup baik</t>
  </si>
  <si>
    <t>suasananya cukup seru saat proses training</t>
  </si>
  <si>
    <t>penjelasan nya dapat di pahami</t>
  </si>
  <si>
    <t>sangat membangun suasana kelas</t>
  </si>
  <si>
    <t>sangat ramah sekali</t>
  </si>
  <si>
    <t>memberi contoh nya sesuai</t>
  </si>
  <si>
    <t>sangat baik dan jelas</t>
  </si>
  <si>
    <t>mudan di pahami</t>
  </si>
  <si>
    <t>sangat membangun suasana</t>
  </si>
  <si>
    <t>memberi contoh sangat sesuai</t>
  </si>
  <si>
    <t>baik dan sangat jelas</t>
  </si>
  <si>
    <t xml:space="preserve">Penyampaian materi mudah untuk dipahami </t>
  </si>
  <si>
    <t>Metode penyampaian materi menarik</t>
  </si>
  <si>
    <t xml:space="preserve">Penyampaian materi tidak terlalu lama dan tidak terlalu cepat </t>
  </si>
  <si>
    <t xml:space="preserve">Training dilakukan tepat waktu </t>
  </si>
  <si>
    <t>Penyampaian materi sesuai</t>
  </si>
  <si>
    <t>Materi dapat meningkatkan keterampilan dan sikap saya</t>
  </si>
  <si>
    <t xml:space="preserve">Design power point menarik sehingga materi dapat mudah dipahami </t>
  </si>
  <si>
    <t>Ruang training nyaman</t>
  </si>
  <si>
    <t xml:space="preserve">Sarana dan prasarana dalam kondisi baik </t>
  </si>
  <si>
    <t xml:space="preserve">Suasana training kondusif </t>
  </si>
  <si>
    <t xml:space="preserve">Menarik rapi dan sopan </t>
  </si>
  <si>
    <t xml:space="preserve">Menguasai materi yang disampaikan </t>
  </si>
  <si>
    <t>Trainer membangun suasana</t>
  </si>
  <si>
    <t xml:space="preserve">Ramah adil dan perhatian </t>
  </si>
  <si>
    <t xml:space="preserve">Pemberian contoh sudah sesuai </t>
  </si>
  <si>
    <t xml:space="preserve">Trainer dapat menjawab pertanyaan </t>
  </si>
  <si>
    <t xml:space="preserve">Trainer menguasai materi </t>
  </si>
  <si>
    <t xml:space="preserve">Trainer mampu membangun suasana </t>
  </si>
  <si>
    <t xml:space="preserve">Trainer mampu menjawab pertanyaan </t>
  </si>
  <si>
    <t xml:space="preserve">Trainer mampu berinteraksi dengan baik </t>
  </si>
  <si>
    <t>sangat baik dan sesuai kebutuhan</t>
  </si>
  <si>
    <t xml:space="preserve">sangat efektif </t>
  </si>
  <si>
    <t xml:space="preserve">penjelasan materi yang sangat baik </t>
  </si>
  <si>
    <t xml:space="preserve">materi penjelasan yang mudah dimengerti </t>
  </si>
  <si>
    <t>meningkatkan pengetahuan saya</t>
  </si>
  <si>
    <t>sangat menarik sekali</t>
  </si>
  <si>
    <t>suasananya nyaman dan tenang</t>
  </si>
  <si>
    <t>kondisi yang baik</t>
  </si>
  <si>
    <t xml:space="preserve">sangat mendukung </t>
  </si>
  <si>
    <t>sangat sopan dan menarik</t>
  </si>
  <si>
    <t>sangat mudah dipahami</t>
  </si>
  <si>
    <t>sangat baik untuk mencairkan suasana</t>
  </si>
  <si>
    <t xml:space="preserve">sangat ramah dan baik </t>
  </si>
  <si>
    <t>penyampaian yang baik</t>
  </si>
  <si>
    <t>sangat membantu</t>
  </si>
  <si>
    <t>interaksi yang sangat baik</t>
  </si>
  <si>
    <t>sangat menarik rapih dan sopan</t>
  </si>
  <si>
    <t xml:space="preserve">sangat baik dalam membangun suasana </t>
  </si>
  <si>
    <t>sangat ramah dan baik</t>
  </si>
  <si>
    <t>sangat baik dan mudah dipahami</t>
  </si>
  <si>
    <t xml:space="preserve">interaksi yang sangat baik dengan para peserta </t>
  </si>
  <si>
    <t>Materi yang di sampaikan sesuai dengan yang seharusnya di sampaikan</t>
  </si>
  <si>
    <t>Sangat menyenangkan sekali karna trainer nya mampu membangun suasana yg ceria</t>
  </si>
  <si>
    <t>Sangat pas dan sesuai</t>
  </si>
  <si>
    <t>Sangat sesuai dengan yang sudah di jadwalkan</t>
  </si>
  <si>
    <t>Sangat sesuai dengan materi</t>
  </si>
  <si>
    <t xml:space="preserve">Yaa dengan adanya pembahasan tersebut dapat di jadikan pembelajaran bagi kita serta meningkatkan pengetahuan juga </t>
  </si>
  <si>
    <t>Sangat cocok dan menarik</t>
  </si>
  <si>
    <t>Ruangannya nyaman  dan pas untuk di gunakan sebagai tempat belajar</t>
  </si>
  <si>
    <t>Sangat memadai dan semua sarana yg di butuhkan ada</t>
  </si>
  <si>
    <t>Sangat kondusif dan dapat di atur</t>
  </si>
  <si>
    <t>Sangat menarik dan fresh</t>
  </si>
  <si>
    <t>Sangat menguasai semua materi pembahasan</t>
  </si>
  <si>
    <t>Sangat menyenangkan dan mampu membangun suasana ceria</t>
  </si>
  <si>
    <t>Baik dan ramah serta suka senyum</t>
  </si>
  <si>
    <t xml:space="preserve">Sangat mudah di pahami penjelasannya </t>
  </si>
  <si>
    <t xml:space="preserve">Dapat memberikan solusi saat ada permasalahan </t>
  </si>
  <si>
    <t>Sangat baik dan mampu membangun susana yg menyenangkan</t>
  </si>
  <si>
    <t>Penampilannya sangat rapi dan terlihat fresh</t>
  </si>
  <si>
    <t>Mampu menguasai dan mampu membangun suasana kelas mejadi lebihh ceria</t>
  </si>
  <si>
    <t>Baik, rapi dan murah senyum</t>
  </si>
  <si>
    <t>Materinya mudah di pahami serta pemberian contohnya pun mudah di pahami</t>
  </si>
  <si>
    <t>Dapat memberikan solusi dan saran dalam suatu permasalahan</t>
  </si>
  <si>
    <t>Sangat baik dan oke</t>
  </si>
  <si>
    <t>Sangat baikkkkkkkkkkkkk</t>
  </si>
  <si>
    <t>materinya sangat baik</t>
  </si>
  <si>
    <t>metodenya menarik</t>
  </si>
  <si>
    <t xml:space="preserve">waktu training efektif </t>
  </si>
  <si>
    <t>training tepat waktu</t>
  </si>
  <si>
    <t>materi sesuai tempat kerja</t>
  </si>
  <si>
    <t>sikapnya sangat baik</t>
  </si>
  <si>
    <t>power point nya menarik</t>
  </si>
  <si>
    <t xml:space="preserve">ruang training nyaman </t>
  </si>
  <si>
    <t xml:space="preserve">sarananya mendukung sekali </t>
  </si>
  <si>
    <t xml:space="preserve">suasana pelatihan kondusif </t>
  </si>
  <si>
    <t xml:space="preserve">penampilannya baik sesuai SOP </t>
  </si>
  <si>
    <t xml:space="preserve">sangat bisa membangun kelas </t>
  </si>
  <si>
    <t>sikapnya baik sekali</t>
  </si>
  <si>
    <t xml:space="preserve">materinya sangat jelas </t>
  </si>
  <si>
    <t xml:space="preserve">trainer dapat menjawab permasalahan </t>
  </si>
  <si>
    <t xml:space="preserve">trainer mampu berinteraksi </t>
  </si>
  <si>
    <t xml:space="preserve">penampilan sangat baik </t>
  </si>
  <si>
    <t>trainer menguasai topik</t>
  </si>
  <si>
    <t>trainer mampu membangun suasana kelas</t>
  </si>
  <si>
    <t xml:space="preserve">sikap trainer sangat ramah </t>
  </si>
  <si>
    <t xml:space="preserve">trainer mampu menjawab permasalahan </t>
  </si>
  <si>
    <t>trainer berinteraksi dengan baik dengan kuta</t>
  </si>
  <si>
    <t>Gooooooooddddddd</t>
  </si>
  <si>
    <t>Goooooodddddddddd</t>
  </si>
  <si>
    <t>Gooooooooooooooooodddd</t>
  </si>
  <si>
    <t>Goooooooooooodddddd</t>
  </si>
  <si>
    <t>Gooooooooodddddddddd</t>
  </si>
  <si>
    <t>Goooooooddddddddddddddd</t>
  </si>
  <si>
    <t>Goooooooodddddddddddd</t>
  </si>
  <si>
    <t>Goooooooooooooodddddddddd</t>
  </si>
  <si>
    <t>Gooooooooddddddddd</t>
  </si>
  <si>
    <t>Gooooooooooooodddddd</t>
  </si>
  <si>
    <t>Gooooodddddddddddd</t>
  </si>
  <si>
    <t>Gooooooddddddddd</t>
  </si>
  <si>
    <t>Goooooooooddddd</t>
  </si>
  <si>
    <t>Gooooooooooooooddddd</t>
  </si>
  <si>
    <t>Bagusssssssssss</t>
  </si>
  <si>
    <t>Menyenangkan sekali</t>
  </si>
  <si>
    <t>Baik bangetttttttt</t>
  </si>
  <si>
    <t>Suaranya kencang.</t>
  </si>
  <si>
    <t>Jelas sekaliiiiiiii</t>
  </si>
  <si>
    <t>Gooodddddddddddd</t>
  </si>
  <si>
    <t>Niceeeeeeeeeeeee</t>
  </si>
  <si>
    <t>Nyaman sekaliiiiiiiiiii</t>
  </si>
  <si>
    <t>Bagussssssssssss</t>
  </si>
  <si>
    <t>Sangat kondusiffffffff</t>
  </si>
  <si>
    <t>Rapih sopan dan menarik.</t>
  </si>
  <si>
    <t>Ya bagusssssssssssssss</t>
  </si>
  <si>
    <t>Bagusssssss seeekkkkaaaalillll</t>
  </si>
  <si>
    <t>Sangat perhatiannnnnnnnnn</t>
  </si>
  <si>
    <t>Yang dijelaskan sangat rinciiiiiii</t>
  </si>
  <si>
    <t>Bagussssssssssssssssssoookkkkkk</t>
  </si>
  <si>
    <t>Iyaaaaaaa bisaaaaaa bangetttttttt</t>
  </si>
  <si>
    <t>Sangat baik dan mudah di pahami</t>
  </si>
  <si>
    <t>Sangat nyamannnnnn</t>
  </si>
  <si>
    <t>Sangat baik okeeeee</t>
  </si>
  <si>
    <t>Sangatt baik Ramah dan sopan</t>
  </si>
  <si>
    <t>Sangat baik dan okeeeee</t>
  </si>
  <si>
    <t>Sangattt baik dan mudah di pahami</t>
  </si>
  <si>
    <t>Sangat baikkkkkkkkk</t>
  </si>
  <si>
    <t>Sangattt baikkkk</t>
  </si>
  <si>
    <t>Sesuai dengan kebutuhan kita</t>
  </si>
  <si>
    <t>Cara menyampaikanya sangat menarik dan interaktip</t>
  </si>
  <si>
    <t>Waktunya cukup dan tidak terlalu lama</t>
  </si>
  <si>
    <t>Tepat waktu dan tidak bertele tele</t>
  </si>
  <si>
    <t>Meningkatkan pengetahuan saya</t>
  </si>
  <si>
    <t>Menarik sekali tidak boring</t>
  </si>
  <si>
    <t>Nyama dan sangat mendukung</t>
  </si>
  <si>
    <t>Fasilitas sangat memadai</t>
  </si>
  <si>
    <t>Suasana kondusip dan mendukung</t>
  </si>
  <si>
    <t>Cantik, rapih, menarik</t>
  </si>
  <si>
    <t>Ceria perhatian dan menarik</t>
  </si>
  <si>
    <t>Jelas lantang dalam menyapikan materi</t>
  </si>
  <si>
    <t>Mampu memahi masalah</t>
  </si>
  <si>
    <t>Waktu menyesuaikan</t>
  </si>
  <si>
    <t>Sesuai jam training yang ada</t>
  </si>
  <si>
    <t>Baik dan mudah dipahaminya serta menambah pengetahuan</t>
  </si>
  <si>
    <t>Baik sopan dan sangat ramah sekali</t>
  </si>
  <si>
    <t>Baik dan mudah dipahaminya</t>
  </si>
  <si>
    <t>Sarana dan prasarana training yang digunakan dalam kondisi baik (cth : mesin praktek, proyektor, AC, kursi, WC, dll)</t>
  </si>
  <si>
    <t>Penampilan Trainer menarik, rapi dan sopan. Ibu wiwi cantik hehe</t>
  </si>
  <si>
    <t>Sangat baik baik baik</t>
  </si>
  <si>
    <t>Sangat mudah aman nyaman</t>
  </si>
  <si>
    <t>Waktu gaberasa karna seru dan fokus</t>
  </si>
  <si>
    <t>Datang tepat dan pulang tepat</t>
  </si>
  <si>
    <t>Menambah keterampilan dalam sikap saya</t>
  </si>
  <si>
    <t>Jelas mudah dipamahami mantap</t>
  </si>
  <si>
    <t>Sarana aman bikin nyaman</t>
  </si>
  <si>
    <t>Kondusif asik proses training berjalan lancar</t>
  </si>
  <si>
    <t>Penampilan menarik rapih bagus sebagai contoh ketrampilan</t>
  </si>
  <si>
    <t>Sangat baik mudah di mengerti</t>
  </si>
  <si>
    <t>Seru sekali tidak canggung mudah dalam menyampaikan pertanyaan</t>
  </si>
  <si>
    <t>Ramah sekali asik seru</t>
  </si>
  <si>
    <t>Jelas dan sangat jelas</t>
  </si>
  <si>
    <t>Pengetahuan yang baik jadi pertanyaan mudah di jawab</t>
  </si>
  <si>
    <t>Interaksi kedekatan dengan peserta baik</t>
  </si>
  <si>
    <t>Materinya mudah dipahami</t>
  </si>
  <si>
    <t>Metode pembelajaran nya menyenangkan dan meng asyikan hehe</t>
  </si>
  <si>
    <t>Untuk alokasi waktu nya pas , tidak kurang dan tidak lebih</t>
  </si>
  <si>
    <t>Sesuai dengan di tempat kerja</t>
  </si>
  <si>
    <t>Menambah wawasan dan pengetahuan saya tentang pekerjaan saya</t>
  </si>
  <si>
    <t>Cukup bagus , terlihat dan terbaca dengan jelas</t>
  </si>
  <si>
    <t>Nyaman seperti sebelumnya</t>
  </si>
  <si>
    <t>Cukup memadai meskipun ada sebagian kursi yang agak rusak tapi masih bisa digunakan dan tidak mengganggu dalam proses training</t>
  </si>
  <si>
    <t>Suasana training Kondusif</t>
  </si>
  <si>
    <t>Penampilan trainer rapih dan sopan</t>
  </si>
  <si>
    <t>Pengetahuan dan kemampuan trainer Sangat sesuai dengan materi yang disampaikan</t>
  </si>
  <si>
    <t>Trainer menghibur dan bikin ga bosen</t>
  </si>
  <si>
    <t>Ramah, baik, murah senyum,</t>
  </si>
  <si>
    <t>Trainer menjelaskan materi dengan sangat baik dan cukup jelas</t>
  </si>
  <si>
    <t>Trainer Mampu menjawab sesuai pertanyaan yang diajukan</t>
  </si>
  <si>
    <t>Baik dan bijaksana</t>
  </si>
  <si>
    <t>Sangattt baik dan bijaksanaa sekaliii</t>
  </si>
  <si>
    <t>Sangat baik dan bijaksanaaaa</t>
  </si>
  <si>
    <t>Sangatt baikk dan bijaksanaaa</t>
  </si>
  <si>
    <t>Sangat baik dan bijaksana</t>
  </si>
  <si>
    <t>Sangat baik dan bijak sana</t>
  </si>
  <si>
    <t>Sangattt baik dan dapet memahami</t>
  </si>
  <si>
    <t>Sangat baikk dan baguss</t>
  </si>
  <si>
    <t>Kondisi nya aman sangat baik</t>
  </si>
  <si>
    <t>Menyenangkan sekaliii</t>
  </si>
  <si>
    <t>Iya sangat memahaminya</t>
  </si>
  <si>
    <t>Sangatt baikk dan bijaksana</t>
  </si>
  <si>
    <t>Baik ramah dan menyenangkan</t>
  </si>
  <si>
    <t>Sangat baik dan gampang memahaminya</t>
  </si>
  <si>
    <t>Baik dan sangat jls</t>
  </si>
  <si>
    <t>Sangat baikk dan mudah pahamm</t>
  </si>
  <si>
    <t>Sangattt mencukupi</t>
  </si>
  <si>
    <t>Baik sekali untuk menjalani</t>
  </si>
  <si>
    <t>Sangat bagus sekali</t>
  </si>
  <si>
    <t>Sangat Bagus sekali</t>
  </si>
  <si>
    <t>Baikk sekaligus</t>
  </si>
  <si>
    <t>Baguss sekali lagi</t>
  </si>
  <si>
    <t>Sangat memadai sekali</t>
  </si>
  <si>
    <t>Ibu nya cantik sekali</t>
  </si>
  <si>
    <t>Bagus sekali lagi</t>
  </si>
  <si>
    <t>Sangat sesuai hal yang belum di ketahui setelah training menjadi tahu</t>
  </si>
  <si>
    <t>Suasana yang diciptakan hangat sehingga enjoy ketika diberikan materi</t>
  </si>
  <si>
    <t>Pas sangat sesuai dan baik</t>
  </si>
  <si>
    <t>Sangat sesuai diberikan izin untuk ke toilet</t>
  </si>
  <si>
    <t>Sesuai dengan apa yang kita butuhkan di lapangan</t>
  </si>
  <si>
    <t>Materi nya menambah pengetahuan saya</t>
  </si>
  <si>
    <t>Baguss tidak membosankan</t>
  </si>
  <si>
    <t>Sangatttttt nyamannnn</t>
  </si>
  <si>
    <t>Sarana dan prasarananya lengkap</t>
  </si>
  <si>
    <t>Mendukung dan sangat nyaman</t>
  </si>
  <si>
    <t>Penampilannya menarik dan sopan</t>
  </si>
  <si>
    <t>Sangat memahami, menjawab pertanyaan secara jelas ketika trainer bertanya</t>
  </si>
  <si>
    <t>Sangatt nyaman bisa membangun suasana agar kita tidak bosan</t>
  </si>
  <si>
    <t>Ramah baikkk tidak membeda bedakannn</t>
  </si>
  <si>
    <t>Sangat mudah dipahami jawabannya</t>
  </si>
  <si>
    <t>Sangat baik dan jelass ketika memberikan jawaban</t>
  </si>
  <si>
    <t>Sangat bagus penjelasan nya</t>
  </si>
  <si>
    <t>Suasana kelas sangat ceria</t>
  </si>
  <si>
    <t>Tidak ada yang terlalu lama</t>
  </si>
  <si>
    <t>Untuk waktu nya cukup sesuai</t>
  </si>
  <si>
    <t>Materi yang di berikan sesuai kebutuhan saya</t>
  </si>
  <si>
    <t>Sangat membantu untuk evaluasi diri</t>
  </si>
  <si>
    <t>Cukup menarik dan efektif</t>
  </si>
  <si>
    <t>Sarana terlihat baik baik saja</t>
  </si>
  <si>
    <t>Terbilang kondusif untuk suasana nya</t>
  </si>
  <si>
    <t>Sangat sopan,dan menarik untuk di lihat</t>
  </si>
  <si>
    <t>Trainer Menguasai untuk materi yg di jelaskan</t>
  </si>
  <si>
    <t>Suasana lumayan ceria</t>
  </si>
  <si>
    <t>Ramah,baik dan cukup perhatian</t>
  </si>
  <si>
    <t>Pemberian materi sudah sesuai</t>
  </si>
  <si>
    <t>Dapat menjawab pertanyaan/permasalahan</t>
  </si>
  <si>
    <t>Berinteraksi dengan baikkk</t>
  </si>
  <si>
    <t>pembawaan materi nya mudah dipahami</t>
  </si>
  <si>
    <t>untuk suasananya nyaman dan tidak bikin bosan</t>
  </si>
  <si>
    <t>alokasi untuk waktu materi tidak terlalu lama</t>
  </si>
  <si>
    <t>membantu permasalahan yang ada di toko</t>
  </si>
  <si>
    <t>menambah lebih luas lagi pengetahuan yang ada di toko</t>
  </si>
  <si>
    <t>Sangat menarik dan mudah untuk dipahami</t>
  </si>
  <si>
    <t>sangat nyaman dan menarik</t>
  </si>
  <si>
    <t>sarana yang dipake baik dan nyaman</t>
  </si>
  <si>
    <t>penampilan trainer sangat rapi</t>
  </si>
  <si>
    <t>materi nya mudah dipahami</t>
  </si>
  <si>
    <t>Sangat membantu agar suasana nya tidak bosan</t>
  </si>
  <si>
    <t>perilaku nya baik</t>
  </si>
  <si>
    <t>Sangat baik dan mudah paham</t>
  </si>
  <si>
    <t>Sangat membantu dalam permasalahan toko</t>
  </si>
  <si>
    <t>Sangat baik dalam berinteraksi</t>
  </si>
  <si>
    <t>Membantu mendapatkan ilmu baru</t>
  </si>
  <si>
    <t>Sedikit memberi hiburan refresh otak</t>
  </si>
  <si>
    <t>Terlalu enjoy jadi gak kerasa waktunya</t>
  </si>
  <si>
    <t>Tepat waktu sesuai jadwal</t>
  </si>
  <si>
    <t>Relate dengan pekerjaan di toko</t>
  </si>
  <si>
    <t>Mendapatkan ilmu baru</t>
  </si>
  <si>
    <t>Asekk syekalehh hahaha</t>
  </si>
  <si>
    <t>Iyaa cukup nyaman</t>
  </si>
  <si>
    <t>Pokokna mah enjoy aman lah👌</t>
  </si>
  <si>
    <t>Good looking vibe nya asekk</t>
  </si>
  <si>
    <t>Cukup memahami</t>
  </si>
  <si>
    <t>Ahhh rame we pokok namah</t>
  </si>
  <si>
    <t>Ahhh asik ramah aja kaga bisa di jelaskan</t>
  </si>
  <si>
    <t>Dapat dipahami</t>
  </si>
  <si>
    <t>Cukup bisa memberikan jawaban</t>
  </si>
  <si>
    <t>Iyaaa cukupp baikkk</t>
  </si>
  <si>
    <t>Materi hari ini sangat baik, jadi tau cara menghitung nkl</t>
  </si>
  <si>
    <t>Menarik, asik dan tidak membosankan</t>
  </si>
  <si>
    <t>Tidak ada yg terlalu lama, aman semuanya istirahat pada waktunya</t>
  </si>
  <si>
    <t>Sangat baik dilakukan tepat waktu</t>
  </si>
  <si>
    <t>Sangat baik sesuai dengan kondisi d tempat kerja</t>
  </si>
  <si>
    <t>Sangat baik materi nya dapat meningkatkan pengetahuan saya</t>
  </si>
  <si>
    <t>Nyaman dan mendukung proses training</t>
  </si>
  <si>
    <t>Aman sangat baik semuanya</t>
  </si>
  <si>
    <t>Sangat baik suasana kondusif dan mendukung proses training</t>
  </si>
  <si>
    <t>Penampilan rapi, sopan dan menarik</t>
  </si>
  <si>
    <t>Memahami dan menguasai topik yg disampaikan</t>
  </si>
  <si>
    <t>Asik, sangat baik, suasananya jadi ga ngantuk menurut saya. Pokoknya mantap terbaikk</t>
  </si>
  <si>
    <t>Ramah, baik, asik tidak membosankan</t>
  </si>
  <si>
    <t>Sangat baik, memberikan contoh sudah sesuai</t>
  </si>
  <si>
    <t>Menjawab pertanyaan dengan sangat baik</t>
  </si>
  <si>
    <t>berinteraksi dengan baik tidak canggung</t>
  </si>
  <si>
    <t>SANGAT MEMBIMBING UNTUK KEBUTUHAN SAYA DALAM PEKERJAAN SAAT INI</t>
  </si>
  <si>
    <t>PEMBAWAAN JELAS ASIK SEHINGGA MUDAH DI PAHAMI</t>
  </si>
  <si>
    <t>CUKUP SESUAI DENGAN YANG SEHARUSNYA</t>
  </si>
  <si>
    <t>WAKTU PAS TEPAT</t>
  </si>
  <si>
    <t>OKE SEMUA SESUAI</t>
  </si>
  <si>
    <t>SANGAT MEMBERI PENGETAHUAN HAL BARU PENTING UNTUK SAYA</t>
  </si>
  <si>
    <t>MENARIK MUDAH DI MENGERTI</t>
  </si>
  <si>
    <t>NYAMAN BERSIH LUAS</t>
  </si>
  <si>
    <t>SEMUA AMAN BAIK DI GUNAKAN</t>
  </si>
  <si>
    <t>KONDISI KONDUSIF AMAN</t>
  </si>
  <si>
    <t>SOPAN RAPIH PENAMPILAN MENARIK</t>
  </si>
  <si>
    <t>CUKUP DITERIMA DENGAN BAIK</t>
  </si>
  <si>
    <t>ASIK MENYENANGKAN CERIA</t>
  </si>
  <si>
    <t>RAMAH DAN BAIK HATI</t>
  </si>
  <si>
    <t>JELAS TIDAK BERTELETELE</t>
  </si>
  <si>
    <t>SANGAT MEMBANTU YA</t>
  </si>
  <si>
    <t>BAIK RAMAH ASIK</t>
  </si>
  <si>
    <t>Materi training sangat mudah di pahami</t>
  </si>
  <si>
    <t>Metode training menyenangkan tidak membosankan</t>
  </si>
  <si>
    <t>Sangat klop tidak terasa lama atau pun sebentar</t>
  </si>
  <si>
    <t>Sangat efektif sekali</t>
  </si>
  <si>
    <t>Cukup mendukung</t>
  </si>
  <si>
    <t>Sangat bisa meningkatkan</t>
  </si>
  <si>
    <t>Suasana asik sekali</t>
  </si>
  <si>
    <t>Sangat menguasai sekali</t>
  </si>
  <si>
    <t>Sangat memabngun sekali</t>
  </si>
  <si>
    <t>Terjawab semua petanyaan</t>
  </si>
  <si>
    <t>FXVS</t>
  </si>
  <si>
    <t>FRC PINTU 2 TMII</t>
  </si>
  <si>
    <t>FRC LEMBURSITU</t>
  </si>
  <si>
    <t>FDI1</t>
  </si>
  <si>
    <t>TPDN</t>
  </si>
  <si>
    <t>IDM PRIMER CIBADAK</t>
  </si>
  <si>
    <t>TS41</t>
  </si>
  <si>
    <t>IDM HYBRID EKONOMI JALUR SUKABUMI</t>
  </si>
  <si>
    <t>FRC CIBANTENG</t>
  </si>
  <si>
    <t>FL46</t>
  </si>
  <si>
    <t>Masalah komunikasi masih aman</t>
  </si>
  <si>
    <t>Karna sedang dalam perbantuan susah untuk ke toko karna belum ada kendaraan pribadi dan cukup sulit akses angkutan umum, apalagi harus bolak balik absen ke toko lama</t>
  </si>
  <si>
    <t>Kurangnya sarana kerja seperti kanebo dll membuat sulit berkerja krna harus gantian</t>
  </si>
  <si>
    <t>Untuk shift 1 nya menurut saya terlalu lama karna saya bisa pulang jam 7/8 malam, selesai shift masih banyak yg harus di kerjakan</t>
  </si>
  <si>
    <t>Kondisi hubungan kerja sangat baik</t>
  </si>
  <si>
    <t>Pengen pindah toko, ngga nyaman</t>
  </si>
  <si>
    <t>Pengen pindah toko, soalnya ga nyaman</t>
  </si>
  <si>
    <t>Lancar lancar saja</t>
  </si>
  <si>
    <t>Absensi di toko lain</t>
  </si>
  <si>
    <t>semua pekerjaan selalu mengandalkan kasir baru</t>
  </si>
  <si>
    <t>Orang² nya pada toxic</t>
  </si>
  <si>
    <t>tidak adil</t>
  </si>
  <si>
    <t>untuk kondisi aman, karena itu toko baru</t>
  </si>
  <si>
    <t>ingin pindah toko, karena sejauh ini merasa tidak nyaman saat bekerja di situ, dan stiap hari hampir bayar minusan karena jarang ada uang recehan</t>
  </si>
  <si>
    <t>MD &amp; KEPALA TOKO TIDAK BERKOMUNIKASI DENGAN BAIK DENGAN SAYA SEPERTI MENEGUR SAYA TERLALU KERAS.</t>
  </si>
  <si>
    <t>Ya</t>
  </si>
  <si>
    <t>MD : SEPERTI TIDAK SUKA DENGAN SAYA, SAYA SELALU DIANGGAP SALAH DALAM MELAKUKAN APAPUN
KEPALA TOKO : SEPERTI SAYA DIBEDAKAN DENGAN KARYAWAN LAMA,TERLALU BOSY
GA ADA KEKELUARGAAN NYA:)
SAYA INGIN PINDAH TOKO.</t>
  </si>
  <si>
    <t>Tidak sangat nyaman dengan personil yang sekarang</t>
  </si>
  <si>
    <t>Tidak karena ga terlalu jauh dari rumah</t>
  </si>
  <si>
    <t>Lumayan tepat waktu dan bagi jadwal libur merata</t>
  </si>
  <si>
    <t>Lumayan nyaman banget</t>
  </si>
  <si>
    <t>Komputer anak masih lemot</t>
  </si>
  <si>
    <t>Kasir sama kasir tidak akur</t>
  </si>
  <si>
    <t>Komunikasi sama team yang lain gaada masalah</t>
  </si>
  <si>
    <t>Toko nya terlalu jauh karena sekarang pindah ke rumah yang di parung aleng jarak dari rumah sekarang ke toko pajajaran sekitar 40 menit</t>
  </si>
  <si>
    <t>Tiap satu pembuatan jadwal kepala toko selalu lebih banyak masuk sama saya</t>
  </si>
  <si>
    <t>kepala toko melakukan pelecehan seksual secara verbal , omongan nya sangat merendahkan seperti contoh dia ngomong gini (' lu berapa mut ? , yaudah ke hotelnya sama lu aja , mau sampingan ga mut ? Sampingan nya open bo biar banyak uang kalau mau gua daftarin , muka muka kaya lu mah ga mungkin kalo gatau apa apa ) selalu ngeluh mulu , egois , selalu ngorbanin tim toko supaya nama dia tetap bagus di depan am dan as , suka potong modal buat top up shope pay dibayar nya lama , kadang pake uang brangkas sampe sejuta , suka ngejelek jelekin tim toko , omongan nya selalu beda sama kenyataan , cari muka mulu depan atasan , jadwal nya selalu lebih banyak sama dia , suka ngambil barang ga di struk akhirnya minus , ngerokok di gudang , kalo masuk sama muti kebanyakan istirahat nya dibandingkan kerjanya , banyak gataunya padahal kepala toko tapi kaya pramu password alarm toko aja gataumalah nanya ke yg baru, jarang ngobrolin tentang kerjaan omongan selalu mengarah ke 18+</t>
  </si>
  <si>
    <t>tidak</t>
  </si>
  <si>
    <t>tidk</t>
  </si>
  <si>
    <t>pimpinan shift melakukan pelecehan seksual secara verbal dan langsung.</t>
  </si>
  <si>
    <t>Gk sesuai jam kerja,</t>
  </si>
  <si>
    <t>Kerjanya serba salah dan semuanya kita kerjakan</t>
  </si>
  <si>
    <t>Aman ngga ada kendala</t>
  </si>
  <si>
    <t>Di toko sebelumnya di TMOL kepala toko nya sinis</t>
  </si>
  <si>
    <t>Pendingan libur susah buat di ambil</t>
  </si>
  <si>
    <t>Lembur di jam kerja sehari susah di ambil pending an liburnya</t>
  </si>
  <si>
    <t>Ngga ada</t>
  </si>
  <si>
    <t>Pembayaran terus euy</t>
  </si>
  <si>
    <t>Kalo bentrok shift 2 ke shift 1 ngantuk euy</t>
  </si>
  <si>
    <t>Masi tentang tombokan barang² hilang</t>
  </si>
  <si>
    <t>Nkl Masi gede euy</t>
  </si>
  <si>
    <t>Komputer lelet, dan scan nya kadang ke imput 2</t>
  </si>
  <si>
    <t>Yahh begitulah kira kira ngantuk juga</t>
  </si>
  <si>
    <t>komunikasi berjalan lancar</t>
  </si>
  <si>
    <t>sesuai domisili</t>
  </si>
  <si>
    <t>sesuai jadwal</t>
  </si>
  <si>
    <t>sesuai yang dibayarkan</t>
  </si>
  <si>
    <t>tangga untuk gudang tidak ada, untuk sementara memakai kontainer, sangat bahaya untuk keselamatan</t>
  </si>
  <si>
    <t>komunikasi dengan personil tim baik, hanya sarana kerja saja kurang lengkap</t>
  </si>
  <si>
    <t>Aman selalu</t>
  </si>
  <si>
    <t>.</t>
  </si>
  <si>
    <t>komputer lambann</t>
  </si>
  <si>
    <t>Saya mendapatkan rekan kerja yang baik dan selalu membimbing saya</t>
  </si>
  <si>
    <t>Sebelum nya iya tapi sekarang sudah tidak karena berkat as yang baik hati saya dipindahkan ke toko dekat rumah 
Dikarenakan saya tidak da motor</t>
  </si>
  <si>
    <t>Untuk saat ini tidak ada</t>
  </si>
  <si>
    <t>Komputer terkadang eror, sehingga harus di log off membuat antrian menjadi panjang, sarana kebersihan yang kurang,</t>
  </si>
  <si>
    <t>Untuk saat ini belum ada, tidak tahu kedepannya,semoga membaik dengan sendirinya</t>
  </si>
  <si>
    <t>Baik baik aja tokonya jadi agak dekat dari toko yang pertama ditempatin</t>
  </si>
  <si>
    <t>Pergantian shift nya satu hari satu hari kalo bisa pengen 2hari sekali</t>
  </si>
  <si>
    <t>Baik baik ajja</t>
  </si>
  <si>
    <t>Kasir nya 1 aku doang jadi kalo ada apa2 selalu nyalahin sama scand barangnya agak lemot</t>
  </si>
  <si>
    <t>Jual roti mr.bread harus sesuai dengan target kaloo ngga kena marah da harus dibeli minimal 1 item padahal udah berusaha nawarin produk nya</t>
  </si>
  <si>
    <t>pramu 3 tapi selalu saya dan senior saya yang di andalkan</t>
  </si>
  <si>
    <t>kadang absen saya tidak ke upload</t>
  </si>
  <si>
    <t>AJI  SUDRAJAT</t>
  </si>
  <si>
    <t>baikkkkkkkkkkkkkkkkkkkkkkkkkk</t>
  </si>
  <si>
    <t>goodddddddddddddddddddddddd</t>
  </si>
  <si>
    <t>okkkkkkkkkkkkkkkkkkkkkkkk</t>
  </si>
  <si>
    <t>baikkkkkkkkkkkkkkkkkkkkkkkkk</t>
  </si>
  <si>
    <t>goooddddddddddddddddddddddd</t>
  </si>
  <si>
    <t>okkkkkkkkkkkkkkkkkkkkkkkkkkkkkkk</t>
  </si>
  <si>
    <t>gooddddddddddddddddddddddddddd</t>
  </si>
  <si>
    <t>gooooooooooooooddddddddddddddddd</t>
  </si>
  <si>
    <t>okkkkkkkkkkkkkkkkkkkkkkkkkkkkkk</t>
  </si>
  <si>
    <t>baikkkkkkkkkkkkkkkkkkkkkkkkkkkkkk</t>
  </si>
  <si>
    <t>baikkk sekali gooddddddddddddddd</t>
  </si>
  <si>
    <t>gooddddddddddddddd sekali</t>
  </si>
  <si>
    <t>goodddddddddddd sekaliiiiiiiiiiii</t>
  </si>
  <si>
    <t>baikkkkk sekaliiiiiiiiiiiiiiiiiiiiiiiiiiiiiiii</t>
  </si>
  <si>
    <t>good sekaliiiiiiiiiiiiiiiiiiiiiiiiiiiiiiiiiiii</t>
  </si>
  <si>
    <t>baikkkkkkkk sekaliiiiiiiiiiiii</t>
  </si>
  <si>
    <t>goodddddddddddddddddddddddddd</t>
  </si>
  <si>
    <t>baikkkkkkkk sekaliiiiiiii</t>
  </si>
  <si>
    <t>gooddddddddddd sekaliiiiii</t>
  </si>
  <si>
    <t>okeeeeeeeeeeeeeeeeeeeeeeeee</t>
  </si>
  <si>
    <t>okkkkeeeeeeeeeeeeeeeee</t>
  </si>
  <si>
    <t>goooodddddddddddddddddd</t>
  </si>
  <si>
    <t>materi sesuai kebutuhan saya</t>
  </si>
  <si>
    <t>menarik dan efektif</t>
  </si>
  <si>
    <t>penyampaian materi tepat waktu</t>
  </si>
  <si>
    <t>dilaksanakan tepat waktu</t>
  </si>
  <si>
    <t>sesuai yang ada ditoko</t>
  </si>
  <si>
    <t>menarik dah efektif</t>
  </si>
  <si>
    <t>berguna dengan baik</t>
  </si>
  <si>
    <t>kondusif dan menarik</t>
  </si>
  <si>
    <t>menarik dan sopan</t>
  </si>
  <si>
    <t>memahami materi</t>
  </si>
  <si>
    <t>membangun suana kelas</t>
  </si>
  <si>
    <t>baik sopan dan ramah</t>
  </si>
  <si>
    <t>materi cukup jelas</t>
  </si>
  <si>
    <t>membantu peserta</t>
  </si>
  <si>
    <t>bisa berinteraksi dengan peserta</t>
  </si>
  <si>
    <t>menarik sopan ramah</t>
  </si>
  <si>
    <t>bisa membangun suana kelas</t>
  </si>
  <si>
    <t>ramah adil pengertian</t>
  </si>
  <si>
    <t>cukup jelas dan lengkap</t>
  </si>
  <si>
    <t>membantu mencari solusi</t>
  </si>
  <si>
    <t xml:space="preserve">Cukup baikkkkkkkkkkkk </t>
  </si>
  <si>
    <t xml:space="preserve">Sangat efektif </t>
  </si>
  <si>
    <t>Ngga terlalu lama sangat pas</t>
  </si>
  <si>
    <t>Tepat waktuuuuu</t>
  </si>
  <si>
    <t xml:space="preserve">Sesuai materi yang di sampaikan </t>
  </si>
  <si>
    <t>Sangat okeeeeeeee</t>
  </si>
  <si>
    <t>Gooooooooooooood</t>
  </si>
  <si>
    <t>Baikkkkkkkkk kkkkkk</t>
  </si>
  <si>
    <t>Sangat jelassssssss</t>
  </si>
  <si>
    <t>Goddddddddddddddd</t>
  </si>
  <si>
    <t>Godddddddddddddddd</t>
  </si>
  <si>
    <t>Baikkkkkkkkkkkkkkkkk</t>
  </si>
  <si>
    <t>Baikkkkkkkkkkkkkkkkkkkkkk</t>
  </si>
  <si>
    <t>Baikkkkkkkkkkkkkkkkkkk</t>
  </si>
  <si>
    <t xml:space="preserve">Baikkkkkkkkkkkkkkkkkkkk </t>
  </si>
  <si>
    <t>Gooddddddddddddddd</t>
  </si>
  <si>
    <t>Okkkkkkkkkkkkkkkkkk</t>
  </si>
  <si>
    <t>Goodddddddddddddddd</t>
  </si>
  <si>
    <t xml:space="preserve">Baikkkkkkkkkkkkkkkkkk </t>
  </si>
  <si>
    <t xml:space="preserve">Gooddddddddddd </t>
  </si>
  <si>
    <t>Goooooooooooooooddd</t>
  </si>
  <si>
    <t>Sangatt Sangatt baikkk</t>
  </si>
  <si>
    <t>Goodddddd bangett</t>
  </si>
  <si>
    <t>Okeeeeeeee bangett</t>
  </si>
  <si>
    <t xml:space="preserve">Gooddddddddddddddd bangett </t>
  </si>
  <si>
    <t xml:space="preserve">Sangat goooooooooooooooddd </t>
  </si>
  <si>
    <t xml:space="preserve">Goooooooooooooooddd </t>
  </si>
  <si>
    <t>Sangat sangat baik</t>
  </si>
  <si>
    <t>Oookkkkkkkkkkkkkkk</t>
  </si>
  <si>
    <t>Gooooooooooooooodd</t>
  </si>
  <si>
    <t>Sangat baik mudah dimengerti</t>
  </si>
  <si>
    <t>Sangat menarik metode trainingnga jadi suasana kelasnya seru</t>
  </si>
  <si>
    <t>Alokasi waktunya tepat semua</t>
  </si>
  <si>
    <t>Selalu tepat waktu dari jam datang sampai jam pulang</t>
  </si>
  <si>
    <t xml:space="preserve">Sangat sesuai sama seperti ditempat kerja </t>
  </si>
  <si>
    <t>Materi kali ini bisa meningkatkan pengetahuan saya</t>
  </si>
  <si>
    <t>Design nya menarik</t>
  </si>
  <si>
    <t xml:space="preserve">Nyaman dan ber ac jadi ga panas </t>
  </si>
  <si>
    <t xml:space="preserve">Fasilitas nya lengkap semua tersedia </t>
  </si>
  <si>
    <t>Proses nya sangat kondusif</t>
  </si>
  <si>
    <t>Penampilan nya sangat baik sesuai sop</t>
  </si>
  <si>
    <t>Trainer selalu memahami topik materi yang disampaikan</t>
  </si>
  <si>
    <t>Trainer bisa membangun suasana kelas jd seru</t>
  </si>
  <si>
    <t xml:space="preserve">Sikap trainer ramah dan baik </t>
  </si>
  <si>
    <t>Trainer sangat baik dalam menjelaskan materi dan materi jadi mudah dipahami</t>
  </si>
  <si>
    <t>Trainer mampu memahami masalah tiap peserta dengan baik</t>
  </si>
  <si>
    <t>Interaksinya sangat baik dan ramah</t>
  </si>
  <si>
    <t>Sangat baikkkkkkkk</t>
  </si>
  <si>
    <t>SANGAT BAIKkkkkk</t>
  </si>
  <si>
    <t xml:space="preserve">sangat baik dan mudah dipahami </t>
  </si>
  <si>
    <t xml:space="preserve">baikkkkkkkkkkkk </t>
  </si>
  <si>
    <t>gooooooodddddddd</t>
  </si>
  <si>
    <t>sangatttt sesuaii</t>
  </si>
  <si>
    <t xml:space="preserve">sangattt baik sekali </t>
  </si>
  <si>
    <t>sangattt nyamannnnn</t>
  </si>
  <si>
    <t xml:space="preserve">gooooooodddddddd </t>
  </si>
  <si>
    <t>cukupppp baikkkkkkk</t>
  </si>
  <si>
    <t xml:space="preserve">sangatt baikkkkkk </t>
  </si>
  <si>
    <t>mudahh dipahamiiii</t>
  </si>
  <si>
    <t>sangat seruuuuu</t>
  </si>
  <si>
    <t>sangatt ramah sekaliii</t>
  </si>
  <si>
    <t>sangatt jelass dan mudah dipahami</t>
  </si>
  <si>
    <t>sangattt baikkkkkkkkk</t>
  </si>
  <si>
    <t xml:space="preserve">sangattt ramah dan friendly </t>
  </si>
  <si>
    <t>sangatttt baikkkkkkk</t>
  </si>
  <si>
    <t>sangattt ramahhhhhh</t>
  </si>
  <si>
    <t xml:space="preserve">sangattt ramahhhhhh </t>
  </si>
  <si>
    <t>Materi yg di sampaikan sesuai</t>
  </si>
  <si>
    <t>Metode trainingnya asik</t>
  </si>
  <si>
    <t>Pembagian waktu yg bagus</t>
  </si>
  <si>
    <t>Memberikan contoh yg tepat</t>
  </si>
  <si>
    <t>Pemberian materi meningkatkan kemampuan saya</t>
  </si>
  <si>
    <t>Tampilan power pointnya menarik</t>
  </si>
  <si>
    <t>Nyaman aman dingin</t>
  </si>
  <si>
    <t>Sarannya nyaman banget</t>
  </si>
  <si>
    <t>Rapih cantik wangi</t>
  </si>
  <si>
    <t>Trainer menguasi materi</t>
  </si>
  <si>
    <t>Trainer membangun suasana kelas yg ceria</t>
  </si>
  <si>
    <t>Sikapnya sangat ramah</t>
  </si>
  <si>
    <t>Memberikan materi dengan baik</t>
  </si>
  <si>
    <t>Menjawwb permasalahan</t>
  </si>
  <si>
    <t>Cakep sopan rapih</t>
  </si>
  <si>
    <t>Trainer menguasai topik</t>
  </si>
  <si>
    <t xml:space="preserve">Membuat suasana kelas nyaman </t>
  </si>
  <si>
    <t>Sikap adil ke semua</t>
  </si>
  <si>
    <t>Pemberian contoh sesuai</t>
  </si>
  <si>
    <t>Mampu menjawab permasalahan peserta</t>
  </si>
  <si>
    <t>Berinteraksi dengan baik ke peserta</t>
  </si>
  <si>
    <t>Sangat pas sekali</t>
  </si>
  <si>
    <t>Sangat tepat sekalii</t>
  </si>
  <si>
    <t>Sangat meningkatkan sekali</t>
  </si>
  <si>
    <t>Sangat nyaman sekalk</t>
  </si>
  <si>
    <t>Sangat baik sekaliii</t>
  </si>
  <si>
    <t>Sangat menarik sekalii</t>
  </si>
  <si>
    <t>Sangat mendukung sekali</t>
  </si>
  <si>
    <t>Sangat friendly sekali</t>
  </si>
  <si>
    <t>Sangat asik sekali</t>
  </si>
  <si>
    <t>evaluasi hari ini menyenangkan</t>
  </si>
  <si>
    <t>metode training sangat menarik</t>
  </si>
  <si>
    <t>pembawaan pemateri menyenangkan</t>
  </si>
  <si>
    <t>ketepatan waktu sangat bagus</t>
  </si>
  <si>
    <t>sangat sesuai dan tepat</t>
  </si>
  <si>
    <t>training sekarang menambah wawasan</t>
  </si>
  <si>
    <t>desain power point bagus dilihat</t>
  </si>
  <si>
    <t>sarana dan prasarana baik sekali</t>
  </si>
  <si>
    <t>suasana training menyenangkan</t>
  </si>
  <si>
    <t>penampilan trainer sangat rapih</t>
  </si>
  <si>
    <t>pemahan trainer sangat baik</t>
  </si>
  <si>
    <t>pembawaan trainer menyenangkan</t>
  </si>
  <si>
    <t>sikap trainer good</t>
  </si>
  <si>
    <t>trainer mampu menjelaskan materi dengan baik</t>
  </si>
  <si>
    <t>bisa menjawab dengan baik</t>
  </si>
  <si>
    <t>berinteraksi dengan baik</t>
  </si>
  <si>
    <t>memahami materi dengan baik</t>
  </si>
  <si>
    <t>membangun suasana</t>
  </si>
  <si>
    <t>mampu menyampaikan materi</t>
  </si>
  <si>
    <t>dapat menjawab pertanyaan dengan baik</t>
  </si>
  <si>
    <t>Sangat memenuhi kebutuhan pembelajaran saya</t>
  </si>
  <si>
    <t>Sangat menarik dan Efektif</t>
  </si>
  <si>
    <t>Sangat Baik. Tidak terlalu cepat atau lama</t>
  </si>
  <si>
    <t>Sangat Sesuai dan baik sekali</t>
  </si>
  <si>
    <t xml:space="preserve">Sangat Meningkatkan ketrampilan </t>
  </si>
  <si>
    <t xml:space="preserve">Design Powerpoint sangat mudah dimengerti </t>
  </si>
  <si>
    <t>Tempat sangat nyaman</t>
  </si>
  <si>
    <t>Sarana sangat baik</t>
  </si>
  <si>
    <t>Suasananya sangat nyaman</t>
  </si>
  <si>
    <t xml:space="preserve">Trainer sangat menguasai materi </t>
  </si>
  <si>
    <t>Sangat jelas dan mempermudah pembelajaran</t>
  </si>
  <si>
    <t>Sangat memahami kesulitan peserta</t>
  </si>
  <si>
    <t>Trainer berinteraksi dengan sangat baik</t>
  </si>
  <si>
    <t>Sangat menarik dan sopan</t>
  </si>
  <si>
    <t>Sangat baik penyampaiannya</t>
  </si>
  <si>
    <t>Sangat ramah dan perhatian</t>
  </si>
  <si>
    <t>Mampu menyampaikan dengan sangat jelas</t>
  </si>
  <si>
    <t>Sangat bisa memahami masalah peserta</t>
  </si>
  <si>
    <t>Sangat baik dan bagus</t>
  </si>
  <si>
    <t xml:space="preserve">Sangat tepat sekali </t>
  </si>
  <si>
    <t xml:space="preserve">Sangat cukup sekali </t>
  </si>
  <si>
    <t xml:space="preserve">Sangat sesuai sekali </t>
  </si>
  <si>
    <t>Bener sekali lagi</t>
  </si>
  <si>
    <t xml:space="preserve">Sangat efektif dan berguna sekali </t>
  </si>
  <si>
    <t xml:space="preserve">Sangat bagus sekali </t>
  </si>
  <si>
    <t xml:space="preserve">Sangat rapih dan sopan </t>
  </si>
  <si>
    <t>Sangat membangun sekali</t>
  </si>
  <si>
    <t xml:space="preserve">Sangat jelas sekali </t>
  </si>
  <si>
    <t xml:space="preserve">Sangat berinteraksi sekali </t>
  </si>
  <si>
    <t xml:space="preserve">Sangat sopan sekali </t>
  </si>
  <si>
    <t xml:space="preserve">Sangat membangun sekali </t>
  </si>
  <si>
    <t xml:space="preserve">Sangat jelas dan bagus </t>
  </si>
  <si>
    <t xml:space="preserve">Sangat memahami peserta </t>
  </si>
  <si>
    <t xml:space="preserve">Baik sekali sekali </t>
  </si>
  <si>
    <t xml:space="preserve">Sangat baikk sekali </t>
  </si>
  <si>
    <t xml:space="preserve">Sangat baik nyaman </t>
  </si>
  <si>
    <t xml:space="preserve">Sangat Baikk sekali </t>
  </si>
  <si>
    <t xml:space="preserve">Sangat mendukung sekali </t>
  </si>
  <si>
    <t xml:space="preserve">Sangat menarik sekali </t>
  </si>
  <si>
    <t xml:space="preserve">Sangat baikk dan ramah </t>
  </si>
  <si>
    <t xml:space="preserve">Baikk ramah sekali </t>
  </si>
  <si>
    <t>sangat sesuaiii</t>
  </si>
  <si>
    <t>sangat menarik dan membakar semangat</t>
  </si>
  <si>
    <t>sangat baikk sekali</t>
  </si>
  <si>
    <t>tepat sekaliiiiiii</t>
  </si>
  <si>
    <t>tepat sekaliii sangatt</t>
  </si>
  <si>
    <t>sangat meningkatkan keterampilan saya sebagai store crew boy</t>
  </si>
  <si>
    <t>sangat menarikkk</t>
  </si>
  <si>
    <t>sangat amat nyamann</t>
  </si>
  <si>
    <t>sarananya sangat baik sekali</t>
  </si>
  <si>
    <t>sangat amat baik sekali</t>
  </si>
  <si>
    <t>sangat amat menarik dan sopan</t>
  </si>
  <si>
    <t>sangat amat menguasai</t>
  </si>
  <si>
    <t>sangat amat mendukung</t>
  </si>
  <si>
    <t>sangat amat adil dan tidak memilih milih</t>
  </si>
  <si>
    <t>sangat amat baikk</t>
  </si>
  <si>
    <t>sangat memecahkan masalah</t>
  </si>
  <si>
    <t>sangat amat baik</t>
  </si>
  <si>
    <t>sangat amat menarik</t>
  </si>
  <si>
    <t>sangat amat memahami</t>
  </si>
  <si>
    <t>sangat amat ramah</t>
  </si>
  <si>
    <t>cukup menyelesaikan masalah</t>
  </si>
  <si>
    <t>sangat amat baikk sekali</t>
  </si>
  <si>
    <t xml:space="preserve">Baik, sesuai apa yg di bicarakan </t>
  </si>
  <si>
    <t xml:space="preserve">Baik mudah dipahami </t>
  </si>
  <si>
    <t xml:space="preserve">Dapat dipahami </t>
  </si>
  <si>
    <t xml:space="preserve">Baikk mudah dipahami </t>
  </si>
  <si>
    <t xml:space="preserve">Baik tapi layar mudah dipahami </t>
  </si>
  <si>
    <t>Kurang ,kursi Masi banyak yg rusak</t>
  </si>
  <si>
    <t xml:space="preserve">Baik lah yahhbaikk </t>
  </si>
  <si>
    <t xml:space="preserve">Baik dan dapat memotivasi </t>
  </si>
  <si>
    <t>Baik jugaa ko yahh</t>
  </si>
  <si>
    <t>Baik dan ramahh</t>
  </si>
  <si>
    <t>Baik dan ramahh juga</t>
  </si>
  <si>
    <t xml:space="preserve">Baik dan sering menghilang </t>
  </si>
  <si>
    <t>Kurang yahh soalnya belom muncul</t>
  </si>
  <si>
    <t xml:space="preserve">Good luck everyone </t>
  </si>
  <si>
    <t xml:space="preserve">Baikk dan mudah dipahami </t>
  </si>
  <si>
    <t>Goooooooooooooood</t>
  </si>
  <si>
    <t>Goooooooooooood</t>
  </si>
  <si>
    <t>Gooooooooooooooood</t>
  </si>
  <si>
    <t>Goooooooooooooooood</t>
  </si>
  <si>
    <t>Baikkkkkkkkkkkkkkkkkkkkkkk</t>
  </si>
  <si>
    <t>Baiiiiiiiiiiiiiiikkkkkkkkkkkkkkkkkk</t>
  </si>
  <si>
    <t>Goooooooooooooooooood</t>
  </si>
  <si>
    <t>Sangat cukup sekali</t>
  </si>
  <si>
    <t>Sangat berguna sekali</t>
  </si>
  <si>
    <t>Sarana dan lrasarana baik</t>
  </si>
  <si>
    <t>Sangat rapi dan  sopan</t>
  </si>
  <si>
    <t>Penyampaian sangat baik</t>
  </si>
  <si>
    <t>Sangat amat mantap</t>
  </si>
  <si>
    <t>Sangat sopan sekali</t>
  </si>
  <si>
    <t>Mampu berinteraksi sekali</t>
  </si>
  <si>
    <t>sangat sesuai dengan kebutuhan saya</t>
  </si>
  <si>
    <t>sangat menarik dan efektif</t>
  </si>
  <si>
    <t>tidak terlalu lama</t>
  </si>
  <si>
    <t>sangat sesuai dengan kondisi</t>
  </si>
  <si>
    <t>dapat meningkatkan ketrampilan</t>
  </si>
  <si>
    <t>sangat kondisi baik</t>
  </si>
  <si>
    <t>sangat kondusif dan mendukung</t>
  </si>
  <si>
    <t>sangat menarik rapi dan sopan</t>
  </si>
  <si>
    <t>sangat memahami topik</t>
  </si>
  <si>
    <t>dapat membangun suasana kelas</t>
  </si>
  <si>
    <t>sangat ramah adil dan perhatian</t>
  </si>
  <si>
    <t>sangat mampu menjelaskan dengan baik</t>
  </si>
  <si>
    <t>dapat menjawab permasalahan</t>
  </si>
  <si>
    <t>sangat mampu berinteraksi dengan baik</t>
  </si>
  <si>
    <t>sangat menarik dan sopan</t>
  </si>
  <si>
    <t>sangat memahami topik pembicarraan</t>
  </si>
  <si>
    <t>ramah adil dan perhatian</t>
  </si>
  <si>
    <t>sanga mempu menjelaskan materi</t>
  </si>
  <si>
    <t>dapat memcahkan permasalahan</t>
  </si>
  <si>
    <t>sangat mampu berinteraksi</t>
  </si>
  <si>
    <t>tidak saling menghargai, gila hormat</t>
  </si>
  <si>
    <t>Nyaman</t>
  </si>
  <si>
    <t>Fine</t>
  </si>
  <si>
    <t>gila hormat, tidak saling menghargai</t>
  </si>
  <si>
    <t xml:space="preserve">Hubungan kerja antara tim terhubung dengan baik </t>
  </si>
  <si>
    <t>Tidak memiliki masalah penempatan toko</t>
  </si>
  <si>
    <t xml:space="preserve">Setting shift pembagian kerja tidak ada masalah </t>
  </si>
  <si>
    <t xml:space="preserve">Administrasi tidak bermasalah </t>
  </si>
  <si>
    <t xml:space="preserve">Sarana/Prasarana kerja tidak memiliki masalah </t>
  </si>
  <si>
    <t xml:space="preserve">Tidak ada masalah lainnya </t>
  </si>
  <si>
    <t>Tidak sama sekali pimpinan shift nya juga baik ,dan rekan kerja nya juga baik</t>
  </si>
  <si>
    <t>Iya saya ingin lebih dekat lagi dengan rumah seperti di cifor penempatanya</t>
  </si>
  <si>
    <t>Untuk  pembayaran nkl tidak begitu besar</t>
  </si>
  <si>
    <t>Tidaj sama sekali</t>
  </si>
  <si>
    <t>Nyaman baik baik saja</t>
  </si>
  <si>
    <t>Tidak ada masalah &amp; semuanya berjalan dengan baik</t>
  </si>
  <si>
    <t>Shift pembagian kerja teratur dengan baik</t>
  </si>
  <si>
    <t>Untuk administrasi tidak ada masalah, presensi dan yang lainnya berjalan dengan baik</t>
  </si>
  <si>
    <t>Tidak mempunyai masalah sarana atau prasana kerja &amp; semuanya berjalan dengan baik</t>
  </si>
  <si>
    <t>Tidak ada masalah apapun</t>
  </si>
  <si>
    <t xml:space="preserve">Kondisi di toko tidak ada masalah baik baik saja </t>
  </si>
  <si>
    <t>Penempatan nya tidak terlalu jauh dari rumah tidak ada masalah</t>
  </si>
  <si>
    <t xml:space="preserve">Tidak ada masalah dan tidak ada yg meminta nkl </t>
  </si>
  <si>
    <t>Semua sarana ada dalam kondisi baik</t>
  </si>
  <si>
    <t>baik, dpt temen kerja nya juga pd baik</t>
  </si>
  <si>
    <t xml:space="preserve">saya tidak ada masalah untuk penempatan toko , karena tidak terlalu jauh dari rumah </t>
  </si>
  <si>
    <t xml:space="preserve">jadwal yang sudah di buat di jalankan dengan baik </t>
  </si>
  <si>
    <t>tidak memiliki masalah</t>
  </si>
  <si>
    <t>aman semua sarana dan prasarana sesudah di pakai di kembalikan lg ke tempat nya</t>
  </si>
  <si>
    <t>tidak ada masalah lain</t>
  </si>
  <si>
    <t>tidak ada sama sekali</t>
  </si>
  <si>
    <t>tidak sama sekali</t>
  </si>
  <si>
    <t>full senyum pak/bu</t>
  </si>
  <si>
    <t>perpindahan toko dri jarak yg lumayan jdi deket, bersyukur</t>
  </si>
  <si>
    <t>pembagian wktu nya sesuai</t>
  </si>
  <si>
    <t>normal normal aja</t>
  </si>
  <si>
    <t>sesuai dengan kondisi toko</t>
  </si>
  <si>
    <t>sudah jelas</t>
  </si>
  <si>
    <t>Baik baik saja, nyaman di toko yang sekarang di tempatin</t>
  </si>
  <si>
    <t>Tidak ada masalah apa apa, sangat nyaman di toko yang di tempat kan</t>
  </si>
  <si>
    <t>Tidak ada keluhan apa apa</t>
  </si>
  <si>
    <t>Keadaan sarana dan prasarana toko cukup baik</t>
  </si>
  <si>
    <t>komunikasi dan kerja sama tim berjalan dengan baik,sehingga tercipta lingkungan kerja yang produktif</t>
  </si>
  <si>
    <t>sudah cocok dan akur</t>
  </si>
  <si>
    <t>setting shift berjalan sesuai dengan aturan dan kesepakatan bersama</t>
  </si>
  <si>
    <t>tidak ada masalah semua berjalan lancar</t>
  </si>
  <si>
    <t>sarana dan prasarana tidak ada masalah</t>
  </si>
  <si>
    <t>sejauh ini masih aman dan lancar.</t>
  </si>
  <si>
    <t xml:space="preserve">Kondisi sangat baik, walau banyak lelah, lesu tapi selalu dibawa happy oleh tim toko selalu semangat. </t>
  </si>
  <si>
    <t>Tidak ada sangat adil dan bekerja sama</t>
  </si>
  <si>
    <t xml:space="preserve">Tidak ada Troli/Dolli untuk membawa banyak barang berat </t>
  </si>
  <si>
    <t>Saya bekerjasama dan berkomunikasi dengan baik</t>
  </si>
  <si>
    <t>Tidak malah enak deket dari rumah</t>
  </si>
  <si>
    <t>Tidak ada masalah administrasi</t>
  </si>
  <si>
    <t>aman aman saja</t>
  </si>
  <si>
    <t>lumayan jauh dari rumah</t>
  </si>
  <si>
    <t>Sangat kondusif dan aktif kerjasama tim</t>
  </si>
  <si>
    <t>Tidak terlalu jauh dari rumah</t>
  </si>
  <si>
    <t>Sangat sesuai</t>
  </si>
  <si>
    <t>Tidak ada permasalahan soal seperti ini</t>
  </si>
  <si>
    <t>Sangat memadai</t>
  </si>
  <si>
    <t>Semua aman</t>
  </si>
  <si>
    <t>Baik"saja</t>
  </si>
  <si>
    <t xml:space="preserve">Baik"saja </t>
  </si>
  <si>
    <t xml:space="preserve">Tidak ,baik"saja </t>
  </si>
  <si>
    <t>Tidak,baik"saja</t>
  </si>
  <si>
    <t>Baik sekali</t>
  </si>
  <si>
    <t xml:space="preserve">Sangat nyaman </t>
  </si>
  <si>
    <t>Hanya ketika perbantuan bisa mencapai lebih dri 12 jam kerja namun tidak mendapatkan pendingan</t>
  </si>
  <si>
    <t>Sarana prasarana sangat memadai</t>
  </si>
  <si>
    <t>Semua nya aman</t>
  </si>
  <si>
    <t xml:space="preserve">Kondisi saat ini baik baik aja dengan tim toko, tidak ada masalah </t>
  </si>
  <si>
    <t>Saya tidak masalah dengan penempatan toko saat ini karna toko saat ini dekat dengan rumah</t>
  </si>
  <si>
    <t>Pembagian jam kerja kadang tidak sesuai dengan jadwal (ex: dijadwal harusnya màsuk siang tapi disuruh masuk pagi)</t>
  </si>
  <si>
    <t>Tidak ada masalah dengan admistrasi</t>
  </si>
  <si>
    <t>Tidak ada masalah dengan sarana atau prasarana yang ada ditoko</t>
  </si>
  <si>
    <t xml:space="preserve">Tidak ada masalah selain diatas aman aman aja </t>
  </si>
  <si>
    <t>Baik-baik saja. Keharmonisan antar sesama kru toko sangat terjaga hingga menjalin hubungan yang baik</t>
  </si>
  <si>
    <t>Lokasi penempatan toko sudah sesuai dan cukup menyenangkan bisa ditempatkan di toko sekarang</t>
  </si>
  <si>
    <t>Tidak ada masalah, dari hari pertama saya langsung bisa menyesuaikan, dan tidak menggangu kinerja sama sekali</t>
  </si>
  <si>
    <t>Tidak ada sejauh ini</t>
  </si>
  <si>
    <t>Sarana dan prasarana sudah lengkap, itu sudah sangat cukup membantu pada saat saya bekerja</t>
  </si>
  <si>
    <t>Tidak ada. Selama saya bekerja tidak menemukan sedikitpun masalah atau keluhan lain</t>
  </si>
  <si>
    <t>Good menghiburrrr</t>
  </si>
  <si>
    <t>Goooood, baikkkkkk</t>
  </si>
  <si>
    <t>Gooooood baikkkkkk</t>
  </si>
  <si>
    <t>Goooood baiiikkkkkk</t>
  </si>
  <si>
    <t>Goooooood baikkkkkkk</t>
  </si>
  <si>
    <t>Gooooood baikkkkk</t>
  </si>
  <si>
    <t>Goooood menghiburrrrr</t>
  </si>
  <si>
    <t>Terlalu dinginnnnnnnn</t>
  </si>
  <si>
    <t>Lengkapppp bagusssss</t>
  </si>
  <si>
    <t>Goooooooodddddddd</t>
  </si>
  <si>
    <t>ASEP AWALUDIN</t>
  </si>
  <si>
    <t>Baikkkkkk dan ramahhhhhhhh</t>
  </si>
  <si>
    <t>Metode training menarik</t>
  </si>
  <si>
    <t>materi yang diberikan sesuai dengan kondisi di tempat kerja</t>
  </si>
  <si>
    <t>Design power point menarik</t>
  </si>
  <si>
    <t>Ruang training yang digunakan nyaman</t>
  </si>
  <si>
    <t>Sikap dan perilaku Trainer selama mengajar ramah, adil dan perhatian</t>
  </si>
  <si>
    <t>Trainer dapat menjawab pertanyaan permasalahan kerja dengan baik dan jelas</t>
  </si>
  <si>
    <t>Trainer berinteraksi dengan peserta dengan baik</t>
  </si>
  <si>
    <t>Trainer dapat membangun suasana kelas agar mendukung proses training</t>
  </si>
  <si>
    <t>Trainer mampu menjelaskan materi dengan baik</t>
  </si>
  <si>
    <t>Trainer menjawab pertanyaan tentang permasalahan dengan jelas</t>
  </si>
  <si>
    <t>cukup sesuai dengan kebutuhan</t>
  </si>
  <si>
    <t>suasana kelass yang tidak membosankan</t>
  </si>
  <si>
    <t>management waktu yang baik</t>
  </si>
  <si>
    <t>ketepatan pelaksanaan training yang baik</t>
  </si>
  <si>
    <t>cukup sesuai dengan situasi di lapangan</t>
  </si>
  <si>
    <t>cukup mampu meningkatkan pengetahuan dan membangun sikap.</t>
  </si>
  <si>
    <t>cukup menarik dan mudah dipahami</t>
  </si>
  <si>
    <t>ruangan bersih dan nyaman</t>
  </si>
  <si>
    <t>semua sarana dan prasarana lengkap</t>
  </si>
  <si>
    <t>suasana yang cukup kondusif dari awal hingga akhir</t>
  </si>
  <si>
    <t>penampilan yang cukup menarik</t>
  </si>
  <si>
    <t>mampu menguasai materi</t>
  </si>
  <si>
    <t>mampu membangun suasana kelas yang enjoy dan tetap kondusif</t>
  </si>
  <si>
    <t>sikap tegas dan ramah</t>
  </si>
  <si>
    <t>materi yang disampaikan cukup jelas</t>
  </si>
  <si>
    <t>mampu memberikan solusi di setiap masalah</t>
  </si>
  <si>
    <t>trainer mampu berinteraksi dengan baik</t>
  </si>
  <si>
    <t>penampilan menarik dan rapih</t>
  </si>
  <si>
    <t>trainer mampu membangun suasana kelas yang kondusif dari awal hingga akhir</t>
  </si>
  <si>
    <t>sikap yang tegas dan bijaksana</t>
  </si>
  <si>
    <t>trainer dapat menyampaikan materi dengan sangat baik</t>
  </si>
  <si>
    <t>respon cepat dan memberi solusi tepat</t>
  </si>
  <si>
    <t>respon yang baik di setiap interaksi</t>
  </si>
  <si>
    <t>Goooooooddddddddd</t>
  </si>
  <si>
    <t>Sesuai yang dibutuhkan sekarang</t>
  </si>
  <si>
    <t>Tidak mudah jenuh</t>
  </si>
  <si>
    <t>Pas dengan waktu</t>
  </si>
  <si>
    <t>Semua dikerjakan tepat waktu</t>
  </si>
  <si>
    <t>Sesuai yang ada di tempat kerja</t>
  </si>
  <si>
    <t>Dapat meningkatkan keterampilan saya</t>
  </si>
  <si>
    <t>Sangat menarik design power point</t>
  </si>
  <si>
    <t>Digunakan dengan baik dan secukupnya</t>
  </si>
  <si>
    <t>Suasana tidak mudah jenuh</t>
  </si>
  <si>
    <t>Sangat rapih sopan</t>
  </si>
  <si>
    <t>Trainer memahami semua materi nya</t>
  </si>
  <si>
    <t>Kelas tidak mudah jenuh</t>
  </si>
  <si>
    <t>Sikap yang ramah</t>
  </si>
  <si>
    <t>Sudah sesuai dengan yang harus di sampaikan</t>
  </si>
  <si>
    <t>Cepat berinteraksi</t>
  </si>
  <si>
    <t>Sopan dan rapih</t>
  </si>
  <si>
    <t>Ramah adill dan perhatian</t>
  </si>
  <si>
    <t>Sangat membantu menjawab</t>
  </si>
  <si>
    <t>Sangat sesuai dan materi menarik</t>
  </si>
  <si>
    <t>Sangat menarik dan terhibur</t>
  </si>
  <si>
    <t>Tepat waktu dan sangat efisien</t>
  </si>
  <si>
    <t>Sangat memadai dan berguna</t>
  </si>
  <si>
    <t>sangat baik dan terampil</t>
  </si>
  <si>
    <t>Mudah dimengerti dan sangat menarik</t>
  </si>
  <si>
    <t>Nyaman dan sangat adem</t>
  </si>
  <si>
    <t>Lengkap dan memadai</t>
  </si>
  <si>
    <t>Baik dan kondusif</t>
  </si>
  <si>
    <t>Sangat rapih dan manteup</t>
  </si>
  <si>
    <t>sangat menguasai dan mudah dimengerti</t>
  </si>
  <si>
    <t>Lumayan membangun suasana</t>
  </si>
  <si>
    <t>Sangat ramahh dan terampil</t>
  </si>
  <si>
    <t>sudahh sangat sesuai prosedur</t>
  </si>
  <si>
    <t>sangat tepat dan memuaskan</t>
  </si>
  <si>
    <t>sangat seru dan asik</t>
  </si>
  <si>
    <t>Menarik dan rapih cakeup</t>
  </si>
  <si>
    <t>sangat menguasai materi</t>
  </si>
  <si>
    <t>sangat seru dan lucu</t>
  </si>
  <si>
    <t>sangatt ramahh dan baik</t>
  </si>
  <si>
    <t>dapat menjawab semua petanyaan</t>
  </si>
  <si>
    <t>lumayan asik dan membangun</t>
  </si>
  <si>
    <t>evaluasi materi mudah dimengerti</t>
  </si>
  <si>
    <t>metode training sangat membangun suasana</t>
  </si>
  <si>
    <t>alokasi waktu cukup</t>
  </si>
  <si>
    <t>alokasi waktu tepat waktu</t>
  </si>
  <si>
    <t>materi yang diberikan sesuai dengan kondisi tempat kerja</t>
  </si>
  <si>
    <t>materi training dapat meningkatkan keterampilan dan sikap saya</t>
  </si>
  <si>
    <t>desain tampilan menarik sehingga tidak mudah bosan</t>
  </si>
  <si>
    <t>ruang training nyaman ac tidak panas</t>
  </si>
  <si>
    <t>semua fasilitas berjalan dengan baik, tidak ada yang rusak</t>
  </si>
  <si>
    <t>suasana sangat kondusif</t>
  </si>
  <si>
    <t>pakaian trainer rapi dan sopan</t>
  </si>
  <si>
    <t>trainer menguasai materi yang diberikan</t>
  </si>
  <si>
    <t>trainer dapat membangun suasana kelas</t>
  </si>
  <si>
    <t>sikap trainer sangat ramah</t>
  </si>
  <si>
    <t>contoh materi yang diberikan trainer mudah dimengerti</t>
  </si>
  <si>
    <t>trainer dapat menjawab pertanyaan dari peserta evabul dengan tepat</t>
  </si>
  <si>
    <t>interaksi trainer dengan peserta sangat baik</t>
  </si>
  <si>
    <t>penampilan trainer rapi dan sopan</t>
  </si>
  <si>
    <t>trainer menguasai materi yang diajarkan</t>
  </si>
  <si>
    <t>trainer dapat menjelaskan materi dengan baik</t>
  </si>
  <si>
    <t>trainer dapat menjawab pertanyaan dari peserta</t>
  </si>
  <si>
    <t>interaksi baik dengan peserta</t>
  </si>
  <si>
    <t>iyan sangat butuh</t>
  </si>
  <si>
    <t>Menarik bagus banget</t>
  </si>
  <si>
    <t>kelasnya efektif</t>
  </si>
  <si>
    <t>Tepat waktu saat training</t>
  </si>
  <si>
    <t>Sangat sesuai dengan toko</t>
  </si>
  <si>
    <t>meningkatkan semuanya</t>
  </si>
  <si>
    <t>Nyaman sekali untuk digunakan</t>
  </si>
  <si>
    <t>sangat bagus sekali untuk fasilitas</t>
  </si>
  <si>
    <t>Manarik dan sopan banget</t>
  </si>
  <si>
    <t>sangat memahami materi</t>
  </si>
  <si>
    <t>baik kebawa happy</t>
  </si>
  <si>
    <t>ya sangat perhatian dan baik</t>
  </si>
  <si>
    <t>jelas dan mudah dimengerti</t>
  </si>
  <si>
    <t>Sopan dan kece sekali</t>
  </si>
  <si>
    <t>suasana jadi tidak tegang dan happy</t>
  </si>
  <si>
    <t>mampu menjelaskan dengan baik</t>
  </si>
  <si>
    <t>ya sangat membantu dengan baik</t>
  </si>
  <si>
    <t>ya sangat mudah bersosialisasi dengan baik</t>
  </si>
  <si>
    <t>Cukup baik walaupun terkadang membosankan</t>
  </si>
  <si>
    <t>Lumayan seru walaupun sedikit membosankan</t>
  </si>
  <si>
    <t>Waktu training terlalu lama, apalagi ada crew yang berdomisili jauh dari tc</t>
  </si>
  <si>
    <t>Terlalu lama untuk training evaluasi bulanan apalagi ada crew yang berdomisili sangat jauh dari tc</t>
  </si>
  <si>
    <t>Kurang variatif dan seharusnya dapat di update contoh yang membantu pembelajaran</t>
  </si>
  <si>
    <t>Ya bisa jadi merubah saya</t>
  </si>
  <si>
    <t>Cukup membosankan dan terlihat lawas, seperti tidak ada keinginan untuk update</t>
  </si>
  <si>
    <t>Nyaman tapi terlalu dingin karna AC, lebih di perhatikan baju yang di pake crew/peserta training yang memakai baju pendek</t>
  </si>
  <si>
    <t>Sangat bahkan bagus fasilitas nya</t>
  </si>
  <si>
    <t>Cukup kondusif walaupun pengajar melontarkan jokes yang cukup tidak lucu, tapi setidaknya dia sudah berusaha</t>
  </si>
  <si>
    <t>Sangat sopan dan rapi</t>
  </si>
  <si>
    <t>Terlihat profesional</t>
  </si>
  <si>
    <t>Cukup seru walaupun terkadang jokes jokes penghibur nya terlalu di paksakan</t>
  </si>
  <si>
    <t>Ramah, baik hati dan ceria</t>
  </si>
  <si>
    <t>Pemberian contoh cukup relate</t>
  </si>
  <si>
    <t>Lumayan hanya sedikit kurang peka</t>
  </si>
  <si>
    <t>Cukup interaktif</t>
  </si>
  <si>
    <t>Cukup rapi dan elegan</t>
  </si>
  <si>
    <t>Lumayan dan cukup ahli</t>
  </si>
  <si>
    <t>Cukup, walaupun jokes nya banyak ga lucu, tapi setidaknya ia telah berusaha</t>
  </si>
  <si>
    <t>Ceria, ramah dan adil</t>
  </si>
  <si>
    <t>Lumayan baik dan bagus</t>
  </si>
  <si>
    <t>Kurang peka akan siswa yang kedinginan karna AC di nyalakan dalam kondisi Siwa memakai baju pendek</t>
  </si>
  <si>
    <t>Lumayan interaktif</t>
  </si>
  <si>
    <t>Sangat jelas untuk penjelasanya</t>
  </si>
  <si>
    <t>Sangat membangun suasana kelas jadi suasana kelas tidak boring dan tidak bosen</t>
  </si>
  <si>
    <t>Cukup baik dan di mengerti</t>
  </si>
  <si>
    <t>Sangat tepat waktu jadi tidak membuang2 waktu</t>
  </si>
  <si>
    <t>Sangat baik dan ramah dan sopan</t>
  </si>
  <si>
    <t>Sangat baik dan cukup di mengerti atas penjelasanya</t>
  </si>
  <si>
    <t>Sangat asik dan tidak boring</t>
  </si>
  <si>
    <t>Sangat enak tidak panas</t>
  </si>
  <si>
    <t>Cukup kondusif dan berjalan lancar</t>
  </si>
  <si>
    <t>Sangat rapih ,baik ,sopan ,dan jelas atas penjelasanya</t>
  </si>
  <si>
    <t>Cukup mengerti dalam penyampaian materinya</t>
  </si>
  <si>
    <t>Sangat mampu membangun suasana kelas jadi tidak boring</t>
  </si>
  <si>
    <t>Sangat sopan baik</t>
  </si>
  <si>
    <t>Cukup baik dalam penyampaian materinya dan mudah di mengerti</t>
  </si>
  <si>
    <t>Cukup jelas dan mudah di memgerti</t>
  </si>
  <si>
    <t>Sangat jelas penjelasan materinya dan mudah di mengerti</t>
  </si>
  <si>
    <t>Sangat mampu membawa bangun kelas lucu asik dan tidak boring</t>
  </si>
  <si>
    <t>Cukup baik dan sopan</t>
  </si>
  <si>
    <t>Sangat baik cara penyampaian materinya</t>
  </si>
  <si>
    <t>Cukup baikk dan jelas penjelasanya</t>
  </si>
  <si>
    <t>Sangat mampu dan baik</t>
  </si>
  <si>
    <t>Menuntas semua masalah yang terjadi di toko selama kerja</t>
  </si>
  <si>
    <t>Tidak membuat jenuh</t>
  </si>
  <si>
    <t>Memanfaatkan waktu sebaik mungkin</t>
  </si>
  <si>
    <t>Memberikan waktu break dan istirahat yang sangat puas</t>
  </si>
  <si>
    <t>Mengevaluasi serta mensuport</t>
  </si>
  <si>
    <t>Bisa menguasai materi yang dibawakan</t>
  </si>
  <si>
    <t>Sangat jelas untuk di lihat</t>
  </si>
  <si>
    <t>Sangat nyaman serta fresh</t>
  </si>
  <si>
    <t>Dapat berguna dengan baik</t>
  </si>
  <si>
    <t>Sangat baik sehingga dapet fokus</t>
  </si>
  <si>
    <t>Dapat mudah difahami</t>
  </si>
  <si>
    <t>Tidak membuat kejenuhan</t>
  </si>
  <si>
    <t>Sangat baik serta menghibur</t>
  </si>
  <si>
    <t>Bisa memberikan gambaran contoh terhadap peserta</t>
  </si>
  <si>
    <t>Mengetahui dan memberikan solusi terhadap apa yang terjadi dalam lingkungan toko</t>
  </si>
  <si>
    <t>Rapih dan menarik</t>
  </si>
  <si>
    <t>Dapat menjelaskan dengan lugas</t>
  </si>
  <si>
    <t>Dapat membangun suasa kelas sert ramah</t>
  </si>
  <si>
    <t>Sangat mudah difahami</t>
  </si>
  <si>
    <t>Bisa memberikan solusi terhadap keluhan peserta</t>
  </si>
  <si>
    <t>Sangat baik dan asik</t>
  </si>
  <si>
    <t>Menarik dan efektif sekali</t>
  </si>
  <si>
    <t>Waktu nya tepat</t>
  </si>
  <si>
    <t>Sesuai kondisi di toko</t>
  </si>
  <si>
    <t>Meningkatkan keterampilan saya</t>
  </si>
  <si>
    <t>Sangat menarik untuk pembelajaran saya</t>
  </si>
  <si>
    <t>Sarana yang di gunakan training sangat baik</t>
  </si>
  <si>
    <t>Menarik sopan santun</t>
  </si>
  <si>
    <t>Mampu menjelaskan materi dengan baik</t>
  </si>
  <si>
    <t>Iyadapat mendapat menjawab</t>
  </si>
  <si>
    <t>Interaksi dengan baik</t>
  </si>
  <si>
    <t>Sangat menarik sopan</t>
  </si>
  <si>
    <t>Menjelasken materi dengan baik</t>
  </si>
  <si>
    <t>Dapat mendengarkan penjelasan</t>
  </si>
  <si>
    <t>Sangat berinteraksi dengan baik</t>
  </si>
  <si>
    <t>penjelasan sangat baik</t>
  </si>
  <si>
    <t>waktu penjelasan cukup baik</t>
  </si>
  <si>
    <t>waktu yang di berikan baik</t>
  </si>
  <si>
    <t>sangat baik dan sesuai</t>
  </si>
  <si>
    <t>meningkatkan pengetahuan</t>
  </si>
  <si>
    <t>sangat baik dan menarik</t>
  </si>
  <si>
    <t>ruangan nyaman dan bersih</t>
  </si>
  <si>
    <t>fasilitas baik dan mendukung</t>
  </si>
  <si>
    <t>suasana mendukung dan baik</t>
  </si>
  <si>
    <t>penampilan rapih dan menarik</t>
  </si>
  <si>
    <t>penguasa materi baik</t>
  </si>
  <si>
    <t>kemampuan membangun kelas baik</t>
  </si>
  <si>
    <t>sikap dan perilaku baik</t>
  </si>
  <si>
    <t>menjelaskan materi dengan baik</t>
  </si>
  <si>
    <t>memahami masalah peserta baik</t>
  </si>
  <si>
    <t>interaksi dengan peserta baik</t>
  </si>
  <si>
    <t>penampilan menarik dan rapi</t>
  </si>
  <si>
    <t>memahami topik dan materi dengan baik</t>
  </si>
  <si>
    <t>membangun suasana kelas dengan baik</t>
  </si>
  <si>
    <t>mampu memahami masalah peserta</t>
  </si>
  <si>
    <t>interaksi baik kepada peserta</t>
  </si>
  <si>
    <t>sangat membantu untuk pengatahuan saat pembayaran nkl jika ada</t>
  </si>
  <si>
    <t>selalu bersemangat ya kawan</t>
  </si>
  <si>
    <t>efektif sekali wktu nya</t>
  </si>
  <si>
    <t>sesuai ekpetasi</t>
  </si>
  <si>
    <t>sesuai dengan apa yg d rasakan</t>
  </si>
  <si>
    <t>ngebantu banget pokonya</t>
  </si>
  <si>
    <t>klo ada nnti pergantian layout nya yg lebih menarik lgi</t>
  </si>
  <si>
    <t>ruangan nya klo bisa jngan polosan ya pak bu biar ada kaya titinggalien gtu</t>
  </si>
  <si>
    <t>suhu AC nya aja kurang cocok sma orng sukabumi hehe</t>
  </si>
  <si>
    <t>enjoy trus ini mah mantap</t>
  </si>
  <si>
    <t>pling nyaman lah sma pak asep mh, masukan pak rambut nya sikit di ksih warna biar gk keliatan galak hehe</t>
  </si>
  <si>
    <t>masuk ke otak langsunggg</t>
  </si>
  <si>
    <t>canda mulu kasian korban nya haha</t>
  </si>
  <si>
    <t>tidak pernah mengecewakan ygy</t>
  </si>
  <si>
    <t>mudah d pahami masukan nya jga bijaksana</t>
  </si>
  <si>
    <t>ah pokonya mantap</t>
  </si>
  <si>
    <t>kawan ya pak ini mh</t>
  </si>
  <si>
    <t>bpk bpk gemes ini mah haha</t>
  </si>
  <si>
    <t>mantap lah ngasih materi nya</t>
  </si>
  <si>
    <t>ini realita mulu jdi enak kelas nya</t>
  </si>
  <si>
    <t>cerita terus smpe lupa ini d dc bkan d rmah haha</t>
  </si>
  <si>
    <t>bagus ini ngajar nya</t>
  </si>
  <si>
    <t>masukan nya sangat mudah d pahami</t>
  </si>
  <si>
    <t>kawan ini kawan ya</t>
  </si>
  <si>
    <t>sangat menarik bagi saya</t>
  </si>
  <si>
    <t>sangat menarik dan sangat efektif</t>
  </si>
  <si>
    <t>waktu sangat pas</t>
  </si>
  <si>
    <t>tepat pada waktunya</t>
  </si>
  <si>
    <t>sangat meningkatkan keterampilan</t>
  </si>
  <si>
    <t>sangat menarik dan juga efektif</t>
  </si>
  <si>
    <t>semuanya dalam kondisi sangat baik</t>
  </si>
  <si>
    <t>penampilan trainer sangat rapi dan sopan</t>
  </si>
  <si>
    <t>trainer sangat menguasai topik materi</t>
  </si>
  <si>
    <t>trainer sangat mampu membangun suasana</t>
  </si>
  <si>
    <t>trainer sangat ramah</t>
  </si>
  <si>
    <t>penjelasan materi baik</t>
  </si>
  <si>
    <t>trainer sangat mampu memahami masalah</t>
  </si>
  <si>
    <t>interaksi trainer baik</t>
  </si>
  <si>
    <t>trainer sangat rapi dan sopan</t>
  </si>
  <si>
    <t>trainer sangat memahami topik</t>
  </si>
  <si>
    <t>trainer sangat ramah dan perhatian</t>
  </si>
  <si>
    <t>sangat memahami masalah peserta</t>
  </si>
  <si>
    <t>Baikkkkk,gooddddddddd</t>
  </si>
  <si>
    <t>Gooddddd ,okkkkkkkkkk</t>
  </si>
  <si>
    <t>Baik sekaliiiiiiiii,gooddddddd</t>
  </si>
  <si>
    <t>Goddddddddddd,okkkkkkkkkkk</t>
  </si>
  <si>
    <t>Baikk sekaliiiiiii,gooddddd ,okkkkkkkk</t>
  </si>
  <si>
    <t>Gooooodddddddd,okkkkkkkk</t>
  </si>
  <si>
    <t>Okkkkkkk, gooooddd,baikkkkkkkkk</t>
  </si>
  <si>
    <t>Baikkkkkkkk,okkkkkkkkk</t>
  </si>
  <si>
    <t>Baiklkkkkkkk,goddddddd</t>
  </si>
  <si>
    <t>Okkkkkkkkk,goooddddddd</t>
  </si>
  <si>
    <t>Baikkkkkkkk,goddddddd</t>
  </si>
  <si>
    <t>Baikkkkkkk sekaliiiiiiiii</t>
  </si>
  <si>
    <t>Okkkkkkkkk,goodddddddd</t>
  </si>
  <si>
    <t>Baikkkkkkkk,gooooddddd</t>
  </si>
  <si>
    <t>Goooddddddd,okkkkkkkk</t>
  </si>
  <si>
    <t>Baikkkkkkkk,goooddddd</t>
  </si>
  <si>
    <t>Baikkkkkkkk,okkkkkkk,goodddddd</t>
  </si>
  <si>
    <t>Baikkkkkkkk,godddddd</t>
  </si>
  <si>
    <t>Goooddddddd, okkkkkkk</t>
  </si>
  <si>
    <t>Okkkkkkkkk,goodd</t>
  </si>
  <si>
    <t>Goodddddddddddddd</t>
  </si>
  <si>
    <t>Baikkk sekalii mudah di pahami</t>
  </si>
  <si>
    <t>Baikkkk,goodddd ok sekalii</t>
  </si>
  <si>
    <t>Sangatt baikkk sekaliii okkkk</t>
  </si>
  <si>
    <t>Materi training sangat membantu saya mengingat kembali materi</t>
  </si>
  <si>
    <t>Metode yang diterapkan sangat mudah dipahami</t>
  </si>
  <si>
    <t>Waktu pemateri pas tidak terlalu lama atau tidak terlalu cepat</t>
  </si>
  <si>
    <t>Training dilakukan dengan tepat waktu</t>
  </si>
  <si>
    <t>Contoh materi sesuai dengan kondisi ditoko</t>
  </si>
  <si>
    <t>Materi sangat membantu saya meningkatkan lagi keterampilan atau pengetahuan saya</t>
  </si>
  <si>
    <t>Design powerpoint sangat membantu saya untuk memahami materi</t>
  </si>
  <si>
    <t>Ruang training sangat nyaman tetapi AC nya terlalu dingin</t>
  </si>
  <si>
    <t>Sarana training semuanya dalam kondisi yang baik</t>
  </si>
  <si>
    <t>Suasana training sangat kondusif dan hangat tidak membosankan</t>
  </si>
  <si>
    <t>Trainer sangat baik dan sopan</t>
  </si>
  <si>
    <t>Trainer memahami materi yang diberikan atau yg dijelaskan kpd kita</t>
  </si>
  <si>
    <t>Trainer mampu membangun susana menjadi lebih aktif</t>
  </si>
  <si>
    <t>Trainer Sangat ramah</t>
  </si>
  <si>
    <t>Pemberian yang diberikan trainer sangat sesuai</t>
  </si>
  <si>
    <t>Trainer dapat menjawab pertanyaan atau masalah</t>
  </si>
  <si>
    <t>Trainer dapat berinteraksi dengan baik dengan peserta</t>
  </si>
  <si>
    <t>Penampilan menarik dan rapi</t>
  </si>
  <si>
    <t>Trainer sangat menguasai materi</t>
  </si>
  <si>
    <t>Trainer sangat membangun suasana ruangan menjadi lebih aktif</t>
  </si>
  <si>
    <t>Trainer sangat ramah dan baik</t>
  </si>
  <si>
    <t>Pemberian contoh sangat sesuai dg ditoko</t>
  </si>
  <si>
    <t>Trainer dapat menjawab pertanyaan dan masalah yg diberikan</t>
  </si>
  <si>
    <t>Sangat baik materi training sesuai dengan kebutuhan jabatan saya</t>
  </si>
  <si>
    <t>Metode training sangat menarik dan efektif untuk membangun suasana kelas</t>
  </si>
  <si>
    <t>Alokasi waktu pemateri tidak ada yg terlalu lama atau terlalu cepat</t>
  </si>
  <si>
    <t>Materi yg diberikan sesuai dengan kondisi kerja</t>
  </si>
  <si>
    <t>Materi training dapat meningkatkan keterampilan pengetahuan dan sikap saya</t>
  </si>
  <si>
    <t>Ruangan training yg di gunakan nyaman dan mendukung proses training</t>
  </si>
  <si>
    <t>Sarana dan prasarana yg di gunakan dalam kondisi baik</t>
  </si>
  <si>
    <t>Suasana training kondusif dan mendukung training</t>
  </si>
  <si>
    <t>Trainer menguasai dan memahami topik materi yg di ajarkan</t>
  </si>
  <si>
    <t>Trainer membangun suasana kelas agar mendukung</t>
  </si>
  <si>
    <t>Sikap Trainer nya ramah adil</t>
  </si>
  <si>
    <t>Penyampaiannya jelas dan mudah dipahami</t>
  </si>
  <si>
    <t>Trainer dapat menjawab masalah dengan baik dan jelasjelas</t>
  </si>
  <si>
    <t>Trainer mampu berinteraksi baik dengan perserta</t>
  </si>
  <si>
    <t>Penampilan Trainer menarik dan sopan</t>
  </si>
  <si>
    <t>Trainer menguasai materi dengan baik</t>
  </si>
  <si>
    <t>Trainer mampu membangun suasana kelas agar mendukung</t>
  </si>
  <si>
    <t>Sikap dan perilaku Trainer baik ramah dan adil</t>
  </si>
  <si>
    <t>Trainer mampu menjelaskan materi dengan baik dan jelas</t>
  </si>
  <si>
    <t>Trainer dapat menjawab pertanyaan dan masalah perserta</t>
  </si>
  <si>
    <t>Trainer mampu berinteraksi dengan perserta</t>
  </si>
  <si>
    <t>Materi training ini sesuai dengan kebutuhan saya</t>
  </si>
  <si>
    <t>sangat menarik dan dan sangat membangun</t>
  </si>
  <si>
    <t>alokasi waktu tepat</t>
  </si>
  <si>
    <t>training dilakukan sngt tepat waktu</t>
  </si>
  <si>
    <t>sesuai dengan kondisi di tempat kerja</t>
  </si>
  <si>
    <t>dapat menambah pengetahuan</t>
  </si>
  <si>
    <t>design point yang menarik dan nyaman untuk pembelajaran saya</t>
  </si>
  <si>
    <t>sangat nyaman sekali</t>
  </si>
  <si>
    <t>ya sarana dan prasana training dalam kondisi baik, tetapi ac nya terlalu dingin</t>
  </si>
  <si>
    <t>sangat mendukung dan kondusif</t>
  </si>
  <si>
    <t>penampilan nya sangat rapih dan sopan</t>
  </si>
  <si>
    <t>trainer sangat memahami materi sesuai dengan yang saya butuhkan</t>
  </si>
  <si>
    <t>sangat jelas sesuai dengan yang saya butuhkan</t>
  </si>
  <si>
    <t>trainer mengetahui apa yang di tanyakan oleh peserta</t>
  </si>
  <si>
    <t>sangat mampu dan baik</t>
  </si>
  <si>
    <t>penampilan trainer sangat baik dan sopan</t>
  </si>
  <si>
    <t>trainer sangat mengetahui materi yang sedang di pelajari</t>
  </si>
  <si>
    <t>sangat bisa membangun agar suasana ttp mendukung dan sangat memotivasi</t>
  </si>
  <si>
    <t>sangat mampu menjelaskan materi dengan baik</t>
  </si>
  <si>
    <t>trainer bisa menjawab pertanyaan peserta dengan jelas</t>
  </si>
  <si>
    <t>sangat mampu berinteraksi dengan baik, nyaman dan jg lucu</t>
  </si>
  <si>
    <t>Materi sangat baik, dan cukup membantu saya mengingat kembali berbagai macam pengetahuan dan SOP dalam bekerja</t>
  </si>
  <si>
    <t>Penyampaian materi yang begitu menarik dan sangat mudah dimengerti</t>
  </si>
  <si>
    <t>Tidak ada masalah. Alokasi waktu sangat baik</t>
  </si>
  <si>
    <t>Tepat waktu, dan disiplin</t>
  </si>
  <si>
    <t>Materi yang disampaikan relatif sama dengan berbagai kondisi saat bekerja di dalam toko</t>
  </si>
  <si>
    <t>Cukup membantu saya. Terutama tentang materi terhadap menghadapi berbagai masalah</t>
  </si>
  <si>
    <t>Sangat menarik dilihat, dan menyenangkan untuk disimak</t>
  </si>
  <si>
    <t>Cukup nyaman, terutama desain ruangan yang lumayan menarik</t>
  </si>
  <si>
    <t>Semua sarana dan prasarana sudah lengkap dan sangat membantu</t>
  </si>
  <si>
    <t>Suasana sangat menyenangkan, kondusif dan tidak membosankan</t>
  </si>
  <si>
    <t>Menarik, rapih sopan, dan menampilkan wibawa seseorang trainer yang baik</t>
  </si>
  <si>
    <t>Sangat baik, dan sangat memahami berbagai materi dan wawasan yang dibutuhkan oleh saya</t>
  </si>
  <si>
    <t>Menarik, pembawaan yang ramah dan menyenangkan</t>
  </si>
  <si>
    <t>Baik, berwibawa dan berkharisma</t>
  </si>
  <si>
    <t>Sangat mudah dipahami dan menyenangkan</t>
  </si>
  <si>
    <t>Sangat memahami masalah peserta</t>
  </si>
  <si>
    <t>Sangat baik dan aktif berinteraksi dengan peserta</t>
  </si>
  <si>
    <t>Sopan, rapih dan menyegarkan</t>
  </si>
  <si>
    <t>Sangat memahami semua materi</t>
  </si>
  <si>
    <t>Sopan, ramah dan menyenangkan</t>
  </si>
  <si>
    <t>Sangat jelas dan mudah dimengerti</t>
  </si>
  <si>
    <t>Sangat memahami berbagai masalah peserta</t>
  </si>
  <si>
    <t>Aktif berinteraksi dengan ramah terhadap semua peserta</t>
  </si>
  <si>
    <t>Materi training mudah di mengerti dan di pahami</t>
  </si>
  <si>
    <t>Metode training yang di berikan dapat membangun suasana kelas</t>
  </si>
  <si>
    <t>Waktu yang di berikan tidak cepat dan tidak terlalu lama</t>
  </si>
  <si>
    <t>Waktu training on time dan good</t>
  </si>
  <si>
    <t>Materi yang diberikan sesuai kondisi, baik</t>
  </si>
  <si>
    <t>Dapat meningkatkan keterampilan saya dan sangat good</t>
  </si>
  <si>
    <t>Pembelajaran yang diberika sangat baik</t>
  </si>
  <si>
    <t>Ruangan training baik dan nyaman</t>
  </si>
  <si>
    <t>Sarana yang diberikan dalam kondisi baik</t>
  </si>
  <si>
    <t>Suasana yang diberikan sangat good</t>
  </si>
  <si>
    <t>Penampilan trainer nya good</t>
  </si>
  <si>
    <t>Trainer menguasai materinya dengan baik</t>
  </si>
  <si>
    <t>Dalam membangun suasana trainer sangat menguasai dengan baik</t>
  </si>
  <si>
    <t>Sikap trainer baik dan ramah</t>
  </si>
  <si>
    <t>Materi yang diberikan jelas dan mudah di mengerti dengan baik</t>
  </si>
  <si>
    <t>Trainer mampu menjawab permasalahan dengan baik</t>
  </si>
  <si>
    <t>Mampu berinteraksi dengan peserta dengan baik</t>
  </si>
  <si>
    <t>Penampilan trainer menarik dan good</t>
  </si>
  <si>
    <t>Pemahaman materi yang di berikan sangat baik</t>
  </si>
  <si>
    <t>Trainer mampu membangun kelas dengan sangat baik</t>
  </si>
  <si>
    <t>Sikap yang diberikan tegas dalam mengajar</t>
  </si>
  <si>
    <t>Materi yang di berikan jelas dan baik</t>
  </si>
  <si>
    <t>Interaksi yang diberikan sangat baik</t>
  </si>
  <si>
    <t>RESIGN DHT.2200361717</t>
  </si>
  <si>
    <t>RESIGN DHT.2200366346</t>
  </si>
  <si>
    <t>RESIGN DHT.2200466429</t>
  </si>
  <si>
    <t>Alhamdulillah selama saya kerja saya mendapat rekan kerja yang merangkul, mengajarkan, memberitahukan tentang apa saja yang harus saya lakukan selama di toko, selain itu saya mempunyai rekan kerja yang care atau peduli atas kesulitan saya dalam bekerja sehingga dari yang tadinya saya tidak bisa jadi bisa</t>
  </si>
  <si>
    <t>Penempatan saya memang cukup jauh dari rumah saya tapi dengan rekan kerja yang baik menurut saya, lebih baik saya jauh dari rumah dari pada dekat dengan rumah namun punya rekan kerja yang bisa di bilang toxix</t>
  </si>
  <si>
    <t>Ketika waktunya libur harus menggantikan yang sakit, tapi tidak cukup menjadi masalah buat saya , karena saya juga tidak tahu akan sehat sampai kapan, mungkin saya juga bisa sakit di waktu kerja dan tentunya pasti ada salah satu yang libur , tapi masuk untuk menggantikan saya</t>
  </si>
  <si>
    <t>Tidak ada slip gaji di email</t>
  </si>
  <si>
    <t>Harus di kompakin lagi/kerja sama tim nya di tingkatin lagi,biar makin mantap aja</t>
  </si>
  <si>
    <t>saya sangat senang di tempatkan di tdkr/kawasan industri sentul, kerja sama timnya sangat baik, dan personil tokonya sangat seru</t>
  </si>
  <si>
    <t xml:space="preserve">tidak ada </t>
  </si>
  <si>
    <t>tidak, karna pembagian shift krja sudah sangat adil</t>
  </si>
  <si>
    <t xml:space="preserve">tidak </t>
  </si>
  <si>
    <t>sarana dan prasarana di tdkr lengkap</t>
  </si>
  <si>
    <t xml:space="preserve">tidak sejauh ini saya sangat nyaman di tdkr </t>
  </si>
  <si>
    <t>Team toko pada baik2, kompak, kerja sama nya ada, untuk komunikasinya juga lancar</t>
  </si>
  <si>
    <t xml:space="preserve">Alhamdulillah penempatan toko sesuai domisili, deket dari rumah </t>
  </si>
  <si>
    <t xml:space="preserve">Baik2 smua, pembagian shift adil </t>
  </si>
  <si>
    <t>Alhamdulillah team toko baik2 semua, kompak</t>
  </si>
  <si>
    <t>Kerjasama tim baik, tim toko merangkul dan memberi arahan dengan baik, hanya harus lebih kuat dalam segala hal</t>
  </si>
  <si>
    <t>Butuh waktu 15menit untuk sampai toko</t>
  </si>
  <si>
    <t>Pembagian shift baik, agak sering jumping karena posisi ditoko kasir sendiri, kalo kerjaan lagi banyak pulang nya agak lebih lamaa supaya kerjaan selesai</t>
  </si>
  <si>
    <t>Presensi baik, gaji baik</t>
  </si>
  <si>
    <t xml:space="preserve">Sarana dan prasarana toko sudah baik </t>
  </si>
  <si>
    <t>Hanya belum terampil dan masih harus banyak belajar adaptasi dengan segala sikap orang lain</t>
  </si>
  <si>
    <t>baik</t>
  </si>
  <si>
    <t>sering mengalami pending libur dan tuker shift yg mendadak</t>
  </si>
  <si>
    <t>Orang dalam toko beberapa orang agak kurang nyaman, tapi gapapa lah : )</t>
  </si>
  <si>
    <t>Baik-baik aja cuma orang ditoko agak sedikit tegang sih jadi agak canggung</t>
  </si>
  <si>
    <t>Masalah jam kerja aman kok</t>
  </si>
  <si>
    <t>Alhamdulillah baik baik sajah</t>
  </si>
  <si>
    <t xml:space="preserve">Alhamdulillah agak Deket </t>
  </si>
  <si>
    <t xml:space="preserve">Enggak Alhamdulillah </t>
  </si>
  <si>
    <t>Alhamdulillah pada baik</t>
  </si>
  <si>
    <t>Sampai saat ini tidak ada masalah cukup gembira hihi</t>
  </si>
  <si>
    <t xml:space="preserve">Tidak terlalu jauh dari rumah </t>
  </si>
  <si>
    <t>Tidak ada bila ada di informasikan hihi</t>
  </si>
  <si>
    <t>Tidak juga</t>
  </si>
  <si>
    <t>Alhamdulilah selama bekerja sampai saat ini orang orang toko baik baik ngerangkul bgt membantu,,,ngasih tau Nura kalo gabisa intinya gembira sekaleeeee selama bekerja/masuk ke idm sukamekar hihi terimakasi pa ido,teh Nisa sama bang eza lop sekebon buat kalian...makasi bnyk intinya tetep kayak gini selalu bantu Nura ngasih tau Nura kalo salah dan always sabarr????marahin aja kasih tau kalo Nura ada salah atau kerjanya kurang baikkk</t>
  </si>
  <si>
    <t>Alhamdulillah setelah di pindah tidak ada kendala karena tim toko pada baik² dan saling merangkul. sebab, waktu di toko penempatan awal tidak nyaman</t>
  </si>
  <si>
    <t>Alhamdulillah aman aman aja, dan untuk jarak tempuh ke toko penempatan sekarang Alhamdulillah lumayan dekat</t>
  </si>
  <si>
    <t>Untuk soal shift Alhamdulillah aman</t>
  </si>
  <si>
    <t>Alhamdulillah amaannn</t>
  </si>
  <si>
    <t>Masalah di scanner yang belum di update hehe</t>
  </si>
  <si>
    <t>Pokonya Alhamdulillah setelah di pindah kondisi yang saya alami aman aman aja dan tidak ada kendala sama sekali, bahkan saya pun kaget ketika datang ke toko pindahan disambut dengan baik dan selalu di bimbing, beda dengan toko penempatan awal</t>
  </si>
  <si>
    <t xml:space="preserve">Tidak ada masalah, soalnya anak toko semuanya baik dan merangkul. Bahkan membantu jika saya tidak mengerti. </t>
  </si>
  <si>
    <t xml:space="preserve">Penempatan toko pas dengan jarak rumah. </t>
  </si>
  <si>
    <t>Selalu dapat libur sesuai hari kerja.</t>
  </si>
  <si>
    <t>Tidak ada masalah dengan administrasinya.</t>
  </si>
  <si>
    <t>Tidak ada masalah.</t>
  </si>
  <si>
    <t xml:space="preserve">Tidak ada kendala atau masalah lain. Karena anak toko selalu membantu dan mengarahkan. </t>
  </si>
  <si>
    <t xml:space="preserve">Agak terlalu jauh, jarak dari rumah ke toko antara 30-40 menit kurang lebih tergantung keramaian diperjalanan (macet) </t>
  </si>
  <si>
    <t>Shift kerja masih kurang terlalu jelas, tidak sesuai jadwal</t>
  </si>
  <si>
    <t>Jarak antara rumah ke toko agak terlalu jauh bisa memakan waktu 30-40 menit tergantung keramaian perjalanan</t>
  </si>
  <si>
    <t>kurang komunikasi</t>
  </si>
  <si>
    <t>lumayan jauh tokonya dari rumah saya</t>
  </si>
  <si>
    <t xml:space="preserve">Jarak dari rumah ke toko jauh 1 jam lebih, </t>
  </si>
  <si>
    <t>Slip gaji tidak terkirim ke email</t>
  </si>
  <si>
    <t xml:space="preserve">Kondisi yang saya alami saat ini Alhamdulillah dengan rekan kerja baik baik aja </t>
  </si>
  <si>
    <t xml:space="preserve">Jarak dari rumah ke tempat kerja tidak begitu jauh dan Aman </t>
  </si>
  <si>
    <t xml:space="preserve">Untuk setting sif yang di jalan kan  semua personil toko menjalankan dengan baik. Dan kalo misalkan ada yang mau tuker sif selama tidak ada kegiatan lain aman. </t>
  </si>
  <si>
    <t xml:space="preserve">Untuk awal awal kerja saya selalu lupa untuk absen, karna belum terbiasa absen finger,, tapi Alhamdulillah sekarang selalu di ingat kan oleh rekan kerja </t>
  </si>
  <si>
    <t>Alhamdulillah aman</t>
  </si>
  <si>
    <t>Saya dan tim di toko tidak ada masalah dan berhubungan sangat baik</t>
  </si>
  <si>
    <t>tidak karna sudah dekt dari rumahh sayaa</t>
  </si>
  <si>
    <t>karna pembgian sift nyaa adil dann nyaman untuk saya</t>
  </si>
  <si>
    <t xml:space="preserve">Saya tidak menerima slip gajii sayaa </t>
  </si>
  <si>
    <t>tidak karna rumah saya deket jadii tidak masalah</t>
  </si>
  <si>
    <t xml:space="preserve">tidakk selama ini baik” sajaaaa </t>
  </si>
  <si>
    <t>Sebenarnyah Cukup baik ,mungkin hanya belum terlalu kenal aja atau baru sayanya yang agak lumayan canggung,dan baru kenal juga</t>
  </si>
  <si>
    <t>Penempatan sangat jauh dari rumah sampai 3 jam lebih ,,kan banyak indomaret yang kelewat,sampai nge kost ..</t>
  </si>
  <si>
    <t>Lumayan bagus</t>
  </si>
  <si>
    <t>Alhamdulillah bagus</t>
  </si>
  <si>
    <t xml:space="preserve">Masih bagus </t>
  </si>
  <si>
    <t xml:space="preserve">ANGGI SAPUTRA </t>
  </si>
  <si>
    <t xml:space="preserve">CLARA AYU DEWI PUSPITA </t>
  </si>
  <si>
    <t xml:space="preserve">HERLINA SAPITRI </t>
  </si>
  <si>
    <t>Maulvin Ridza Suwandy</t>
  </si>
  <si>
    <t xml:space="preserve">MUHAMAD RIVAL </t>
  </si>
  <si>
    <t xml:space="preserve">Nuraeni </t>
  </si>
  <si>
    <t xml:space="preserve">NURMAYANTI </t>
  </si>
  <si>
    <t>Rizky anugrah</t>
  </si>
  <si>
    <t xml:space="preserve">Selva susinta </t>
  </si>
  <si>
    <t>Siti Syakila Raibina Divia</t>
  </si>
  <si>
    <t>sangat bagusss sekali</t>
  </si>
  <si>
    <t>sangat buaik sekali</t>
  </si>
  <si>
    <t>baik sekali sekali</t>
  </si>
  <si>
    <t>baik sekali goodd</t>
  </si>
  <si>
    <t>baik sekali goood</t>
  </si>
  <si>
    <t>baik sekali goooddd</t>
  </si>
  <si>
    <t xml:space="preserve">sangat baik sekali alhamdulilah </t>
  </si>
  <si>
    <t>KASANDRA ALDIANSYAH</t>
  </si>
  <si>
    <t>MUHAMAD NEMIN</t>
  </si>
  <si>
    <t>Sangat cukup dan jelas</t>
  </si>
  <si>
    <t>Tepat waktu dan jelas</t>
  </si>
  <si>
    <t>Sangat mendukung banget</t>
  </si>
  <si>
    <t>Nyaman banget dan enak</t>
  </si>
  <si>
    <t>Nyaman dan tentram</t>
  </si>
  <si>
    <t>Membangun suasana kelassss</t>
  </si>
  <si>
    <t>Cukuppppppp baikkkkkkkkkk</t>
  </si>
  <si>
    <t>Sesuaiiiiiiiiiiiiiii</t>
  </si>
  <si>
    <t>Cukuppppppppppppppp</t>
  </si>
  <si>
    <t>Menarikkklkkkkkkllllk</t>
  </si>
  <si>
    <t>Cukuppppppp baguuuuuuuusss</t>
  </si>
  <si>
    <t>Amannnnnnnnnnnnn</t>
  </si>
  <si>
    <t>Gooooooodddddddddddd</t>
  </si>
  <si>
    <t>Rapihhhhhhhhhh, gooooooodddd</t>
  </si>
  <si>
    <t>Cukup baikkkkkkkkkk</t>
  </si>
  <si>
    <t>Ramah sekali membangun suasana kelas</t>
  </si>
  <si>
    <t>Cukupppppbaikkkkkkk</t>
  </si>
  <si>
    <t>Baikkkkkkk bangettttttt</t>
  </si>
  <si>
    <t>Rapih dan sopannnnnn</t>
  </si>
  <si>
    <t>Cukup menguasaiiiiii</t>
  </si>
  <si>
    <t xml:space="preserve">Mampu membangun suasana jadi rame </t>
  </si>
  <si>
    <t>Ramah syekaliiiiiiiii</t>
  </si>
  <si>
    <t>Sudah sesuaiiiiiiii</t>
  </si>
  <si>
    <t>Gooooooooooddddddddddd</t>
  </si>
  <si>
    <t>Amannnnnnnnnnnn</t>
  </si>
  <si>
    <t>Alhamdulillah sangat baik plus bagus</t>
  </si>
  <si>
    <t>Sangat efektip dan menarik</t>
  </si>
  <si>
    <t>Sangat sesuai mengatur waktu</t>
  </si>
  <si>
    <t>Sangat bagus sangat tepat</t>
  </si>
  <si>
    <t>Sesuai mungkin hanya sedikit yg tidak</t>
  </si>
  <si>
    <t>Sangat berguna untuk kelanjutan</t>
  </si>
  <si>
    <t>Sangat berguna dan bagus</t>
  </si>
  <si>
    <t>Sangat berguna dan bagus bagusss</t>
  </si>
  <si>
    <t>Alhamdulillah Sangat berguna dan bagus</t>
  </si>
  <si>
    <t>Alhamdulillah Sangat berguna dan bagusAlhamdulillah Sangat berguna dan bagus</t>
  </si>
  <si>
    <t>Sangat bermanfaat dan membantu</t>
  </si>
  <si>
    <t>Tepat waktuuuuuuuu</t>
  </si>
  <si>
    <t>Tepat waktuuuuuuuuuu</t>
  </si>
  <si>
    <t>Sangat lengkappppppp</t>
  </si>
  <si>
    <t>Sangat bersih dan nyaman</t>
  </si>
  <si>
    <t>Happy atau gembira</t>
  </si>
  <si>
    <t>Rapi, baik dan sopan</t>
  </si>
  <si>
    <t>Sangat luas dan mudah dimengerti</t>
  </si>
  <si>
    <t>Ramah, adil dan perhatian</t>
  </si>
  <si>
    <t>Sangat jelas sehingga mudah dipahami atau dimengerti</t>
  </si>
  <si>
    <t>Sangat memahamiiiii</t>
  </si>
  <si>
    <t>Menarik, rapi dan sopan</t>
  </si>
  <si>
    <t>Sangat sangat luas</t>
  </si>
  <si>
    <t>Sangat jelas sehingga mudah dimengerti</t>
  </si>
  <si>
    <t>cukup baik dan memberi informasi</t>
  </si>
  <si>
    <t>sangat nyaman dan tenang</t>
  </si>
  <si>
    <t>cukup baik dan nyaman</t>
  </si>
  <si>
    <t>aman kondusif terkendali</t>
  </si>
  <si>
    <t>sesuai SOP perusahaan</t>
  </si>
  <si>
    <t>sangat baik dan membantu</t>
  </si>
  <si>
    <t>baik dan membangun suasana kelas</t>
  </si>
  <si>
    <t>baik dan pelawak</t>
  </si>
  <si>
    <t>mudah untuk dimengerti</t>
  </si>
  <si>
    <t>semua pertanyaan</t>
  </si>
  <si>
    <t>komunikasi sangat baik</t>
  </si>
  <si>
    <t>cukup baik menguasai</t>
  </si>
  <si>
    <t>cukup baik dan membangun</t>
  </si>
  <si>
    <t>sangat baik dan menyenangkan</t>
  </si>
  <si>
    <t>baik dan penyampaian</t>
  </si>
  <si>
    <t>bisa diatasi dengan mudah</t>
  </si>
  <si>
    <t>cukup baik dalam komunikasi</t>
  </si>
  <si>
    <t>lokasi waktu permateri tidak ada yang terlalu lama atau terlalu cepa</t>
  </si>
  <si>
    <t>Training dilakukan tepat waktu (mulai, break, pulang</t>
  </si>
  <si>
    <t>berinteraksi dengan peserta dengan baik</t>
  </si>
  <si>
    <t>Materi yang disampaikan menambah wawasan dan mengingat kan lagi</t>
  </si>
  <si>
    <t>metode nya seri dan asik</t>
  </si>
  <si>
    <t>Waktu yang tersedia sangat efektif</t>
  </si>
  <si>
    <t>Contoh yang di berikan mendukung</t>
  </si>
  <si>
    <t>Sangat meningkatkan pengetahuan dan keterampilan</t>
  </si>
  <si>
    <t>Power pointnya menarik</t>
  </si>
  <si>
    <t>Ruangan training dilengkapi fasilitas yg baik</t>
  </si>
  <si>
    <t>Fasilitas yg tersedia sangat baik</t>
  </si>
  <si>
    <t>Suasana kondusif dan menyenangkan</t>
  </si>
  <si>
    <t>Penampilan oke dan rapi</t>
  </si>
  <si>
    <t xml:space="preserve">Materj yg disampaikan </t>
  </si>
  <si>
    <t>Suasana di bangun dengan asik</t>
  </si>
  <si>
    <t>Ramah dan sangat asik</t>
  </si>
  <si>
    <t>Materi disampaikan dengan jelas</t>
  </si>
  <si>
    <t>Mampu memahami maslah peserta</t>
  </si>
  <si>
    <t>Interaksi dibangu dengan baik</t>
  </si>
  <si>
    <t>Materi dikuasai dengan baik</t>
  </si>
  <si>
    <t>Suasana kelas aktif dan menyenangkan</t>
  </si>
  <si>
    <t>Ramah asik dan perhatian</t>
  </si>
  <si>
    <t>Masalah peserta dipahami dan mampu memberikan solusi</t>
  </si>
  <si>
    <t>Interaksi dengan peserta akrab dan baik</t>
  </si>
  <si>
    <t>Alhamdulillahhhhhhhhhh</t>
  </si>
  <si>
    <t>Godddddddddddddddddd</t>
  </si>
  <si>
    <t xml:space="preserve">Nggak lama nggak kecepetan juga </t>
  </si>
  <si>
    <t xml:space="preserve">Goooooooooooooooooooooooood </t>
  </si>
  <si>
    <t xml:space="preserve">Gooood Alhamdulillah </t>
  </si>
  <si>
    <t xml:space="preserve">Baikkkkkkkkkkkkkkkkkkkkkkkkkkkk </t>
  </si>
  <si>
    <t>Alhamdulillahhhhh</t>
  </si>
  <si>
    <t>Alhamdulillahhhhhh</t>
  </si>
  <si>
    <t xml:space="preserve">Baikkkkkkkkkkkkkkkkkkkkkkkkkkkk Alhamdulillah </t>
  </si>
  <si>
    <t>Baik, mudah dimengerti. Sukses terus ya pak</t>
  </si>
  <si>
    <t xml:space="preserve">Sangatt menarik dan bisa membangunkan semangat peserta jika telah jenuh </t>
  </si>
  <si>
    <t xml:space="preserve">Baikkk, dan mudah di mengerti </t>
  </si>
  <si>
    <t xml:space="preserve">Sangat baik sekali, dan tepat waktu </t>
  </si>
  <si>
    <t xml:space="preserve">Baik sekali, sukses terus </t>
  </si>
  <si>
    <t>Baikk sekali, tetap semangat dan sukses</t>
  </si>
  <si>
    <t xml:space="preserve">Semoga makin baik lagi dan sukses </t>
  </si>
  <si>
    <t>Sangaatt nyaman</t>
  </si>
  <si>
    <t>Nyaman dan tidak ada kendala</t>
  </si>
  <si>
    <t>Baik sekali dan nyaman</t>
  </si>
  <si>
    <t xml:space="preserve">Baik sekali, rapi, enak di pandang </t>
  </si>
  <si>
    <t>Sangat baik dan cara penyampaian nya mudah di pahami</t>
  </si>
  <si>
    <t>Tetap semangat dan sukses terus</t>
  </si>
  <si>
    <t xml:space="preserve">Sangaatt baik dan disiplin </t>
  </si>
  <si>
    <t xml:space="preserve">Baikk sekali dan mudah dimengerti </t>
  </si>
  <si>
    <t xml:space="preserve">Menjawab dengan baik dan memberikan penjelasan yang mudah dimengerti </t>
  </si>
  <si>
    <t>Baik sekali, ramah</t>
  </si>
  <si>
    <t>Baik sekali, rapi</t>
  </si>
  <si>
    <t xml:space="preserve">Baik, dan mampu menjelaskan dengan baik </t>
  </si>
  <si>
    <t>Dapat membangun suasana kelas yang rame ketika sudah jenuh</t>
  </si>
  <si>
    <t>Tetap semangaatt pak</t>
  </si>
  <si>
    <t>Baikkk sekaaallii</t>
  </si>
  <si>
    <t xml:space="preserve">Baaiiikkkkk sekali </t>
  </si>
  <si>
    <t>materinya membuat saya mengevaluasi kembali kinerja kerja saya di toko</t>
  </si>
  <si>
    <t>dengan di barengi game membuat suasana training menjadi menarik</t>
  </si>
  <si>
    <t xml:space="preserve">waktunya sudah cukup </t>
  </si>
  <si>
    <t>training dilakukan dengan tepat waktu dan jam istirahat juga tepat</t>
  </si>
  <si>
    <t>materi sangat sesuai dengan kondisi saya sebagai scg</t>
  </si>
  <si>
    <t>Materi training cukup menarik</t>
  </si>
  <si>
    <t xml:space="preserve">sangat nyaman dan teratur </t>
  </si>
  <si>
    <t>semua fasilitasnya dalam kondisi baik</t>
  </si>
  <si>
    <t xml:space="preserve">kondusif dan teratur </t>
  </si>
  <si>
    <t>penampilan sangat rapi dan menarik serta berwibawa</t>
  </si>
  <si>
    <t xml:space="preserve">trainer sangat paham tentang materi yang di berikan kepada peserta </t>
  </si>
  <si>
    <t xml:space="preserve">trainer mampu membuat suasana kelas menjadi tidak canggung </t>
  </si>
  <si>
    <t xml:space="preserve">trainer mampu berlaku adil </t>
  </si>
  <si>
    <t>berkat pengalaman trainer, beliau mampu menjelaskan materi dengan baik</t>
  </si>
  <si>
    <t xml:space="preserve">trainer mampu mengatasi permasalahan </t>
  </si>
  <si>
    <t xml:space="preserve">trainer mampu berinteraksi dengan baik pada peserta </t>
  </si>
  <si>
    <t>trainer berpenampilan menarik</t>
  </si>
  <si>
    <t>trainer mampu menguasai materi</t>
  </si>
  <si>
    <t>trainer bisa membangun suasana kelas yang asik</t>
  </si>
  <si>
    <t xml:space="preserve">trainer berlaku adil kepada peserta </t>
  </si>
  <si>
    <t>trainer mampu menyelesaikan permasalahan</t>
  </si>
  <si>
    <t>Trainer mampu berinteraksi dengan peserta secara baik</t>
  </si>
  <si>
    <t>Sangat tepat dan mudah dipahmi</t>
  </si>
  <si>
    <t>Sangat menarik dan asik dalam menjelaskan materinya</t>
  </si>
  <si>
    <t>Waktu training pas hingga tidak mengantuk</t>
  </si>
  <si>
    <t>Sangat tepat, istirahat juga pas</t>
  </si>
  <si>
    <t>Materinya sangat menbantu pengetahuan</t>
  </si>
  <si>
    <t xml:space="preserve">Bagus jadi dapat memahami pekerjaan </t>
  </si>
  <si>
    <t>Menarik dan mudah dipahami</t>
  </si>
  <si>
    <t>Nyaman dan asik</t>
  </si>
  <si>
    <t>Pas, AC pun tidak terlalu dingin</t>
  </si>
  <si>
    <t>Trainer sangat memahami materi jadi membuay peserta evabul dapat memahaminya</t>
  </si>
  <si>
    <t>Sangat seru dan asik</t>
  </si>
  <si>
    <t>Ramah sekali dan baik</t>
  </si>
  <si>
    <t>Iya dapat menjelaskan materi dengan baik</t>
  </si>
  <si>
    <t>Iya dapat menjawab dengan tepat</t>
  </si>
  <si>
    <t>Trainer berinteraksi dengan baik dan seru</t>
  </si>
  <si>
    <t>Iya dapat memahamo hingga kita mengerti</t>
  </si>
  <si>
    <t>Sangat asik dan seru dalam membangun suasana di kelas</t>
  </si>
  <si>
    <t>Ramah, baik dan seru</t>
  </si>
  <si>
    <t>Sudah sesuai sekali</t>
  </si>
  <si>
    <t xml:space="preserve">Iya dapat menjelaskan </t>
  </si>
  <si>
    <t>Baik penyampaian materinya mudah dipahami</t>
  </si>
  <si>
    <t>Baik dan seruuu</t>
  </si>
  <si>
    <t>Sangat baik dan tepat waktu</t>
  </si>
  <si>
    <t>Baik waktunya pas</t>
  </si>
  <si>
    <t>Pengambaran materi nya bagus sehingga bisa jadi bekal di toko</t>
  </si>
  <si>
    <t>Ya karna materi nya sangat bermanfaat</t>
  </si>
  <si>
    <t>Bagus dan menarik</t>
  </si>
  <si>
    <t>Ruangan nya nyaman dan bersih</t>
  </si>
  <si>
    <t>Bagus, berfungsi dengan baik</t>
  </si>
  <si>
    <t>Suasana nya sangat mendukung</t>
  </si>
  <si>
    <t>Baik dan rapih dan bersih</t>
  </si>
  <si>
    <t>Baik materinya mudah di pahami</t>
  </si>
  <si>
    <t>Ya suasana kelas jadi seru</t>
  </si>
  <si>
    <t>Baik, sopan dan ramah</t>
  </si>
  <si>
    <t>Materi sangat jelas dan mudah dipahami</t>
  </si>
  <si>
    <t>Ya baikkkkkk sekaliiiii</t>
  </si>
  <si>
    <t>Ya interaksi nya sangat bagus</t>
  </si>
  <si>
    <t>Rapih dan sangat bersih</t>
  </si>
  <si>
    <t>Sangat memahamiiiiiiii</t>
  </si>
  <si>
    <t>Materinya sangat bagussssss</t>
  </si>
  <si>
    <t>Baikkkkk sekaliiiiiiiiiii</t>
  </si>
  <si>
    <t>Penyampaian nya sangat jelassssss</t>
  </si>
  <si>
    <t>Sangattttt jelas sekaliiiiiii</t>
  </si>
  <si>
    <t>Baikkkkkkkkkkkk dan bagussssss</t>
  </si>
  <si>
    <t>Jelas dalam menerangkannya</t>
  </si>
  <si>
    <t>Sanget efektif dalam memcairkan suasana</t>
  </si>
  <si>
    <t>Bagus tidak terlalu cepat dan lambat</t>
  </si>
  <si>
    <t>Tepat waktu sekali</t>
  </si>
  <si>
    <t>Lengkap sekali dan sangat bagus</t>
  </si>
  <si>
    <t>Oke mudah-mudahan sih</t>
  </si>
  <si>
    <t>Yaa kayak biasa aja, sarannya supaya lebih menarik lagi</t>
  </si>
  <si>
    <t xml:space="preserve">Nyaman, sarana nya semua lengkap </t>
  </si>
  <si>
    <t>Baik sekali dan semua nya masih bisa digunakan</t>
  </si>
  <si>
    <t>Kondusif dan tidak terganggu aktifitas lainnya</t>
  </si>
  <si>
    <t>Menarik, kalem, ramah dan elegan asekk</t>
  </si>
  <si>
    <t xml:space="preserve">Mengusai sekali ya pak </t>
  </si>
  <si>
    <t>Suasana nya sangat menghibur</t>
  </si>
  <si>
    <t>Baik, ramah dan murah senyum</t>
  </si>
  <si>
    <t>Sangat baik dalam menjelaskan materi</t>
  </si>
  <si>
    <t>Mampu menjawab semua pertanyaannya</t>
  </si>
  <si>
    <t>Baik, dan sangat berinteraksi</t>
  </si>
  <si>
    <t>Rapih, sopan dan elegan</t>
  </si>
  <si>
    <t>Sangat mengusai materinya</t>
  </si>
  <si>
    <t>Sangat mampu mencairkan suasana</t>
  </si>
  <si>
    <t>Baik, ramah dan tidak sombong</t>
  </si>
  <si>
    <t>Sangat mampu menjelas kan pertanyaan</t>
  </si>
  <si>
    <t>Iyaa baik sekali dalam memberikan solusi</t>
  </si>
  <si>
    <t>Sangat baik dari segi agenda kegiatan, sangat terstruktur, dan untuk materi nya mengulang lagi seperti saat training jadi itu akan lebih mengingatkan saya untuk saya aplikasikan di toko.</t>
  </si>
  <si>
    <t>Sangat baik dan menghibur, karena setelah bekerja ini menjadi hiburan untuk saya bisa ketawa2 bareng</t>
  </si>
  <si>
    <t>Waktunya sangat efektif dan tidak bertele2</t>
  </si>
  <si>
    <t>Mantap sih, istirahat lebih awal dikasih voucher lagi</t>
  </si>
  <si>
    <t>Ada beberapa materi yang sebelumnya saya tidak tahu jadi tahu, hal yang dilarang yang saya tidak tahu pun jadi tahu fix sih, menambah wawasan banget evabul ini</t>
  </si>
  <si>
    <t>Iya, jadi lebih banyak pengetahuan</t>
  </si>
  <si>
    <t>Sangat bagus dari saat training sebelumnya kelihatan jelas banget, Alhamdulillah salah satu masukan saya bisa di terima hehe</t>
  </si>
  <si>
    <t>AC sesuai sama suhu badan saya??</t>
  </si>
  <si>
    <t>Sangat nyaman dan bersih</t>
  </si>
  <si>
    <t>Baikk, meriah sekali</t>
  </si>
  <si>
    <t>Sangat rapih dan bersih</t>
  </si>
  <si>
    <t xml:space="preserve">Lancar sekali dalam penyampaian </t>
  </si>
  <si>
    <t>Bikin suasana ruangan pecahhhh, kali ini pak Andra lebih baik dari saat training bulan lalu</t>
  </si>
  <si>
    <t>Ramah sekaliiiiiiiiii</t>
  </si>
  <si>
    <t>Sangat rinci mudah dipahami</t>
  </si>
  <si>
    <t>Bisa sharing hal yang dapat membangun kinerja yang baik</t>
  </si>
  <si>
    <t>Rramahhhhhhbbbb</t>
  </si>
  <si>
    <t>Rapih bersih dan menarik</t>
  </si>
  <si>
    <t>Rinci mudah difahami singkat padat</t>
  </si>
  <si>
    <t>Bikin konsentrasi balik lagi</t>
  </si>
  <si>
    <t>Ramahh nyambung pengertian</t>
  </si>
  <si>
    <t>Hanya sedikit materi yang di sampaikan tapi jelas</t>
  </si>
  <si>
    <t>Terlalu cepat dan buru2 saat post test</t>
  </si>
  <si>
    <t xml:space="preserve">Alhamdulillah materi materi nya meningatkan kembali apa yang saya lupa.  Terimakasih </t>
  </si>
  <si>
    <t>Materinya tidak terlalu banyak dan penyampaian nya asik</t>
  </si>
  <si>
    <t xml:space="preserve">Hemmm baik baik, </t>
  </si>
  <si>
    <t>Tepat waktu, tadi lebih dikit pas jam setelah istirahat</t>
  </si>
  <si>
    <t>Materinya baik tapi kebanyakan tidak di aplikasikan d toko</t>
  </si>
  <si>
    <t>Iya baik sekali</t>
  </si>
  <si>
    <t>Baik sekali tampilan nya</t>
  </si>
  <si>
    <t xml:space="preserve">Bersih tapi dingin </t>
  </si>
  <si>
    <t>Wc bersih ruangan nya dingin</t>
  </si>
  <si>
    <t>Oke banget suasana nya, tapi sedikit ngantuk</t>
  </si>
  <si>
    <t xml:space="preserve">Trainer nya baik tegas </t>
  </si>
  <si>
    <t>Saya mengerti apa yang dibahas pemateri</t>
  </si>
  <si>
    <t>Jadi suasananya tidak bosan</t>
  </si>
  <si>
    <t>Ramah adil bijaksana</t>
  </si>
  <si>
    <t>Menjelaskan dengan baik</t>
  </si>
  <si>
    <t>Menjawab pertanyaan yang dapat di mengerti</t>
  </si>
  <si>
    <t>Sangat baik dengan peserta</t>
  </si>
  <si>
    <t>Sopan,  rapi bersih</t>
  </si>
  <si>
    <t>Baik sekali ini</t>
  </si>
  <si>
    <t>Bagus alhamdulillah</t>
  </si>
  <si>
    <t>Tidak berbelit belit</t>
  </si>
  <si>
    <t>Tidak panjang panjang</t>
  </si>
  <si>
    <t>Sangat dimengerti</t>
  </si>
  <si>
    <t>Baik sekali dengan peserta</t>
  </si>
  <si>
    <t xml:space="preserve">Sangat baik seruu asikkk ga membosankan penyampaian materi nya cukup dimengerti </t>
  </si>
  <si>
    <t>Sangat efektif seru</t>
  </si>
  <si>
    <t xml:space="preserve"> ga membosankan penyampaian materi yang diberikan trainer nya cukup dimengerti </t>
  </si>
  <si>
    <t>Tepat waktu seruuuu</t>
  </si>
  <si>
    <t xml:space="preserve">Baikkkkkkkkkkkkk </t>
  </si>
  <si>
    <t xml:space="preserve">Sangat membantu saya untuk menjadi lebih tau tentang bekerja di Indomaret </t>
  </si>
  <si>
    <t xml:space="preserve">Nyaman sekaliiiiii </t>
  </si>
  <si>
    <t>Baikkkk sekaliii</t>
  </si>
  <si>
    <t xml:space="preserve">Nyaman kondusif </t>
  </si>
  <si>
    <t>Seruu bangettt penyampaian materi nya pun mudah dimengerti</t>
  </si>
  <si>
    <t>Sangat dimengerti cara penyampaian materinya</t>
  </si>
  <si>
    <t>Seruuu ga membosankan hihi ketawa terusss</t>
  </si>
  <si>
    <t>Ramah pake bangettttttt seruuu pokonya</t>
  </si>
  <si>
    <t>Baikkkk  pakee banget penyampaian nya</t>
  </si>
  <si>
    <t>Goooooodddddddd</t>
  </si>
  <si>
    <t xml:space="preserve">Seruuuuuuuu pokonya nyaman </t>
  </si>
  <si>
    <t>Baikkkkkkkk goooddddd</t>
  </si>
  <si>
    <t xml:space="preserve">Baikkkkkkkk sangatt baikkkk </t>
  </si>
  <si>
    <t>Seruuuuuu bangetttt huhu main konsentrasi</t>
  </si>
  <si>
    <t>Ramahhhhh baikkk sopan seru pokonya</t>
  </si>
  <si>
    <t>Baikkkkkkkk bangettttttt</t>
  </si>
  <si>
    <t>Sangatt baikkk jadi seru suasana kelas sama temen temen lain nya</t>
  </si>
  <si>
    <t>Alhamdulillah baik baik saja</t>
  </si>
  <si>
    <t xml:space="preserve">Baik baik saja </t>
  </si>
  <si>
    <t>Jadwalnya jamping bikin lupa jadwal kadang hehe</t>
  </si>
  <si>
    <t>Mouse terkadang macet, keyboard keras</t>
  </si>
  <si>
    <t xml:space="preserve">Tidak ada masalah dalam toko </t>
  </si>
  <si>
    <t xml:space="preserve">Tidak ada karna rumah dan toko saya dekat </t>
  </si>
  <si>
    <t xml:space="preserve">Tidak ada karna sesuai dengan jadwal absen </t>
  </si>
  <si>
    <t>nyaman ga nyaman</t>
  </si>
  <si>
    <t>tidak ada keluhan</t>
  </si>
  <si>
    <t xml:space="preserve">Tidak ada apa apa , semuanya baik baik saja , semua personil d toko saya saling menghargai dan membantu </t>
  </si>
  <si>
    <t>Alhamdulillah , penempatan toko saya sangat terjangkau</t>
  </si>
  <si>
    <t xml:space="preserve">Pembagian shift dan jam kerja baik baik saja </t>
  </si>
  <si>
    <t xml:space="preserve">Tidak ada apa apa </t>
  </si>
  <si>
    <t xml:space="preserve">Semuanya sangat baik </t>
  </si>
  <si>
    <t>selama saya bekerja belum ada masalah apapun</t>
  </si>
  <si>
    <t>penempatan masih terjangkau</t>
  </si>
  <si>
    <t>belum ada masalah</t>
  </si>
  <si>
    <t>belum ada masalah terkait untuk administrasi</t>
  </si>
  <si>
    <t>belum ada</t>
  </si>
  <si>
    <t>tidak ada masalah apa apa</t>
  </si>
  <si>
    <t>Nyaman atasannya pada baik</t>
  </si>
  <si>
    <t>Jadwal shift berjalan secara normal</t>
  </si>
  <si>
    <t>berjalan secara normal</t>
  </si>
  <si>
    <t>Tidak ada sekop ice</t>
  </si>
  <si>
    <t>Di suruh untuk mengerjakan hal yang butuh waktu lama tetapi saya melakukan nya sendiri, contohnya seperti membersihkan seluruh balkon teras atas</t>
  </si>
  <si>
    <t>Tidak ada masalah soal jarak atau penempatan</t>
  </si>
  <si>
    <t>Pembagian personil per shift nya,yang shift pagi bertiga yang shift siang berdua, kalau datang barang jadi shift siang yang keteteran</t>
  </si>
  <si>
    <t>Tidak ada masalah sarana</t>
  </si>
  <si>
    <t>Disuruh mengerjakan suatu hal yang berat dan memakan waktu lama tetapi tidak dibantu oleh si penyuruh</t>
  </si>
  <si>
    <t xml:space="preserve">Masalah dengan store crew boy beda shift saya, awal² saya masuk sering terjadi ejekan kepada saya seperti, mengatakan botak dan pernah juga bertanya tentang cita-cita saya, ketika saya menjawab nya, dia dan MD nya menertawakan saya, kalau menurut saya menertawakan cita-cita seseorang itu tidak layak, karena semua orang berhak mempunyai cita-cita yang tinggi walaupun mereka anggap tidak mungkin atau tidak layak, setidaknya mereka jangan meremehkan cita-cita seseorang, sebenarnya biasa nya saya gak terlalu ku anggap, namun waktu itu terbawa emosi saja
Saya pernah hampir tersulut emosi karena dia sering menertawakan saya dan berkata yang tidak mengenakan, tapi saya masih bisa tahan karena teringat suatu Vidio yang jika beristighfar akan menenangkan, lalu saya pun beristighfar saja </t>
  </si>
  <si>
    <t>Sejauh ini tidak ada</t>
  </si>
  <si>
    <t>Sapu lidi tidak ada, dan mouse komputer nya terkadang error</t>
  </si>
  <si>
    <t>secara komunikasi dengan rekan tim saya merasa sangat nyaman di toko tw6d</t>
  </si>
  <si>
    <t>awalnya saya ditetapkan di toko T88B, terus langsung di mutasi ke toko TW6D yang salesnya sangat tinggi, dan skrng saya dimutasi kembali ke toko baru F5BR, saya harap saya bisa menetap ditoko F5BR</t>
  </si>
  <si>
    <t>penagihan NKL terlalu besar untuk saya yang baru kerja</t>
  </si>
  <si>
    <t>memudahkan</t>
  </si>
  <si>
    <t>selebihnya yang tau tau aja :)</t>
  </si>
  <si>
    <t>Sejauh ini baik" saja</t>
  </si>
  <si>
    <t xml:space="preserve">Untuk jarak baik" saja karna dekat dengan rumah </t>
  </si>
  <si>
    <t>SANGATLAH BAIKKKKKKKKKKKK TIDAK ADA LAWAN</t>
  </si>
  <si>
    <t>BAIKKKKKKKKKKKK</t>
  </si>
  <si>
    <t>Baik, kompleks dimengerti</t>
  </si>
  <si>
    <t>Baik, kompleks dapat dimengerti</t>
  </si>
  <si>
    <t>Baik, sesuai jadwal yang telah ditentukan</t>
  </si>
  <si>
    <t>Baik, membangun dan membantu suasana ruang training</t>
  </si>
  <si>
    <t>Menarik dan dapat dimengerti</t>
  </si>
  <si>
    <t>Dingin ruangan nya</t>
  </si>
  <si>
    <t>Semua dalam kondisi baik</t>
  </si>
  <si>
    <t>Kondusif dan ceria</t>
  </si>
  <si>
    <t>Good lah pak ikbal</t>
  </si>
  <si>
    <t>Good Bu wiwi mah</t>
  </si>
  <si>
    <t>Good Bu wiwi nih</t>
  </si>
  <si>
    <t>Menarik tidak mudah bosan</t>
  </si>
  <si>
    <t>Singkat jelas dan padat</t>
  </si>
  <si>
    <t>Cukup asyikkkkkk</t>
  </si>
  <si>
    <t>Trainer asyikkkkk</t>
  </si>
  <si>
    <t>Materi trainning sangat berguna</t>
  </si>
  <si>
    <t>Sangat menarik sehingga tidak bosan</t>
  </si>
  <si>
    <t>Pas tidak terlalu cepat atau lambat</t>
  </si>
  <si>
    <t>Tepat waktu, sesuai dengan jadwal</t>
  </si>
  <si>
    <t>Sesuai dengan tempat kerja, sehingga sangat berguna</t>
  </si>
  <si>
    <t>Menarik, efektif sehingga mudah dipahami</t>
  </si>
  <si>
    <t>Sangat nyaman tetapi terkadang terlalu dingin</t>
  </si>
  <si>
    <t>Dalam kondisi sangat baik</t>
  </si>
  <si>
    <t>Sangat kondusif dan menyenangkan</t>
  </si>
  <si>
    <t>Rapih, menarik dan sopan</t>
  </si>
  <si>
    <t>Sangat menguasai materi dengan baik</t>
  </si>
  <si>
    <t>Sangat membangun suasana sehingga tidak bosan atau ngantuk</t>
  </si>
  <si>
    <t>Ramah, perhatian dan nyaman untuk diajak sharing</t>
  </si>
  <si>
    <t>Sangat membantu menemukan solusi untuk masalah ditempat kerja</t>
  </si>
  <si>
    <t>Dapat berinteraksi sangat baik sehingga peserta tidak segan untuk bertanya atau bercerita</t>
  </si>
  <si>
    <t>Baik, rapih dan menarik</t>
  </si>
  <si>
    <t>Baik, ramah dan sangat asik</t>
  </si>
  <si>
    <t>Dapat menjelaskan dan mudah dimengerti</t>
  </si>
  <si>
    <t>lebih tau tentang indomaret lebih dalam</t>
  </si>
  <si>
    <t>semua sangat stabil tidak terlalu cepat maupun lambat</t>
  </si>
  <si>
    <t>iya sangat sesuaii</t>
  </si>
  <si>
    <t>membuat saya lebi terampil dalam bekerja</t>
  </si>
  <si>
    <t>menarik dan jelas</t>
  </si>
  <si>
    <t>sangat nyaman dan tentram</t>
  </si>
  <si>
    <t>semua sangar perfect</t>
  </si>
  <si>
    <t>sangat amat kondusif tidak merasa terganggu</t>
  </si>
  <si>
    <t>sangat rapih dan formal</t>
  </si>
  <si>
    <t>pa ikbal orangnya bisa cairin suasana jadi gampang ketawa</t>
  </si>
  <si>
    <t>humble dan dan ramah</t>
  </si>
  <si>
    <t>iyaaa sangat mampu</t>
  </si>
  <si>
    <t>sama seperti pa ikbal mampu mencairkan suasana</t>
  </si>
  <si>
    <t>sangat ramah dan humble</t>
  </si>
  <si>
    <t>membantu memberikan solusi</t>
  </si>
  <si>
    <t>sangat mudah interaksi bersama bu wiwi</t>
  </si>
  <si>
    <t>mampu menjelaskan materi secara baik</t>
  </si>
  <si>
    <t>sangat memahami topik materi</t>
  </si>
  <si>
    <t>materinya sangat membantu untuk menambah pengetahuan</t>
  </si>
  <si>
    <t>suasana kelas sangat baik, tidak terlalu tegang</t>
  </si>
  <si>
    <t>pembagian waktunya sangat baik</t>
  </si>
  <si>
    <t>sudah tepat dan sesuai</t>
  </si>
  <si>
    <t>materinya sangat membantu</t>
  </si>
  <si>
    <t>menambah pengetahuan saya</t>
  </si>
  <si>
    <t>menarik, tidak membosankan</t>
  </si>
  <si>
    <t>ruangannya nyaman</t>
  </si>
  <si>
    <t>sarananya sangat baik</t>
  </si>
  <si>
    <t>suasananya sangat nyaman dan baik</t>
  </si>
  <si>
    <t>sudah rapih dan sopan</t>
  </si>
  <si>
    <t>sangat memahami</t>
  </si>
  <si>
    <t>sangat membantu untuk membuat suasana nyaman</t>
  </si>
  <si>
    <t>baik, ramah, perhatian</t>
  </si>
  <si>
    <t>menjelaskan dengan baik dan mudah dimengerti</t>
  </si>
  <si>
    <t>memberi masukan yang dapat membantu</t>
  </si>
  <si>
    <t>sangat baik, tidak canggung</t>
  </si>
  <si>
    <t>rapih dan sopan</t>
  </si>
  <si>
    <t>memahami dengan baik</t>
  </si>
  <si>
    <t>sangat baik membangun suasana yang nyaman</t>
  </si>
  <si>
    <t>sangat baik dan perhatian</t>
  </si>
  <si>
    <t>menjelaskan dengan baik dan mudah dipahami</t>
  </si>
  <si>
    <t>memberi saran dan masukan dengan baik</t>
  </si>
  <si>
    <t>berinteraksi dengan sangat baik</t>
  </si>
  <si>
    <t>Sangatt baikkkkkk</t>
  </si>
  <si>
    <t>Baik suasananya pun sangat nyaman</t>
  </si>
  <si>
    <t>Sangat sopan ramah dan dapat mencairkan suasana menjadi lebih bersemangat</t>
  </si>
  <si>
    <t>penjelasan sangat jelas dan mudah dipahami</t>
  </si>
  <si>
    <t>pintar menyairkan suasana</t>
  </si>
  <si>
    <t>waktu yang dipakai sangat efisien</t>
  </si>
  <si>
    <t>waktu yang digunakan on time</t>
  </si>
  <si>
    <t>memudahkan saya untuk menyrap materi dari bapa trainer</t>
  </si>
  <si>
    <t>materi yang disampaikan muda ditangkap</t>
  </si>
  <si>
    <t>desain lumayan menarik perhatian</t>
  </si>
  <si>
    <t>penggunaaan semua prasarana berjalan baik</t>
  </si>
  <si>
    <t>pengetahuan trainer sangat baik</t>
  </si>
  <si>
    <t>candaan yang diberukan membuat saya tidak ngantuk</t>
  </si>
  <si>
    <t>penjelasan materi sangat baik disampaikan</t>
  </si>
  <si>
    <t>memberikan banyak solusi</t>
  </si>
  <si>
    <t>muda beradftasi dengan peserta training</t>
  </si>
  <si>
    <t>sangat berwibawa sekali menunjukan kepribadiannya</t>
  </si>
  <si>
    <t>materi yang disampaikan sangat jelas dan mudah saya pahami</t>
  </si>
  <si>
    <t>banyak lelucon yang dilontarkan, membuat suasana kelas semakin asik</t>
  </si>
  <si>
    <t>attitude yang diberkan sangat patut dicontoh</t>
  </si>
  <si>
    <t>penjelasan materi oleh trainer sangat jelass mudah dipahami</t>
  </si>
  <si>
    <t>semua masalah dapat dipecahkan</t>
  </si>
  <si>
    <t>interaksi sangat baikkk sekalii</t>
  </si>
  <si>
    <t>sangat baik dan mudah dimengerti</t>
  </si>
  <si>
    <t>menarik dan sangat cocok</t>
  </si>
  <si>
    <t>sangat tepat tidak kurang tidak lebih</t>
  </si>
  <si>
    <t>tepat tidak kurang tidak lebih</t>
  </si>
  <si>
    <t>baik tersedia lengkap</t>
  </si>
  <si>
    <t>menarik dan tidak membosankan</t>
  </si>
  <si>
    <t>nyaman bersih tidak ada sampah</t>
  </si>
  <si>
    <t>Lengkap fasilitasnya</t>
  </si>
  <si>
    <t>Rapih dan lengkap</t>
  </si>
  <si>
    <t>menguasai materi dengan bagus</t>
  </si>
  <si>
    <t>sangat bagussss</t>
  </si>
  <si>
    <t>baik kepada semuanya</t>
  </si>
  <si>
    <t>jelas dan mudah dipahami</t>
  </si>
  <si>
    <t>baik memberikan solusi kepada peserta</t>
  </si>
  <si>
    <t>baikk kepada semuaa</t>
  </si>
  <si>
    <t>Baik dan lengkap</t>
  </si>
  <si>
    <t>menguasai materi dengan baik</t>
  </si>
  <si>
    <t>baik kepada semua peserta</t>
  </si>
  <si>
    <t>sikap tegas dan ceria</t>
  </si>
  <si>
    <t>sangat jelasss dalam menyampaikan</t>
  </si>
  <si>
    <t>baik memberikan solusi</t>
  </si>
  <si>
    <t>Baik, dapat dimengerti</t>
  </si>
  <si>
    <t>Tepat waktuuuu</t>
  </si>
  <si>
    <t>Menambah ilmu pengetahuan</t>
  </si>
  <si>
    <t>Tidak membosankan</t>
  </si>
  <si>
    <t>Sangat nyaman ruangannya</t>
  </si>
  <si>
    <t>Kelas kondusif</t>
  </si>
  <si>
    <t>Sangat rapih berpakaian</t>
  </si>
  <si>
    <t>Topik tidak sulit untuk di mengerti</t>
  </si>
  <si>
    <t>Trainer asyik mudah membangun suasana</t>
  </si>
  <si>
    <t>Cukup baik solusinya</t>
  </si>
  <si>
    <t>Berpenampilan menarik</t>
  </si>
  <si>
    <t>Suasana kelas tidak membosankan</t>
  </si>
  <si>
    <t>Trainer tidak membosankan</t>
  </si>
  <si>
    <t>Dapat memberi solusi dengan baik</t>
  </si>
  <si>
    <t>Sangat membangun suasana</t>
  </si>
  <si>
    <t>Mampu berinteraksi dengan baik sehingga peserta tidak segan untuk bertanya</t>
  </si>
  <si>
    <t>nyaman dan tentram</t>
  </si>
  <si>
    <t>menjadi pendengar yang baik</t>
  </si>
  <si>
    <t>sangattt baikkk</t>
  </si>
  <si>
    <t>sangat baik sekali dan kondusif</t>
  </si>
  <si>
    <t>baik,sopan,dan menarik</t>
  </si>
  <si>
    <t>sangat memahami sekali topik materi yang dikasih</t>
  </si>
  <si>
    <t>sangat membangun suasana agar mendukung</t>
  </si>
  <si>
    <t>sangat ramah sekali dan perhatian</t>
  </si>
  <si>
    <t>sangat tepat bngt menjawab pertanyaannya</t>
  </si>
  <si>
    <t>sangat mampu berinteraksi dengan peserta</t>
  </si>
  <si>
    <t>sangat membangun suasana kelas agar mendukung</t>
  </si>
  <si>
    <t>sangat baik dan ramah sekali</t>
  </si>
  <si>
    <t>sangat baik dan menjelaskan materi secara detail</t>
  </si>
  <si>
    <t>mau mendengengarkan cerita store crew saat di toko</t>
  </si>
  <si>
    <t>Materi training evabul dapat dimengerti</t>
  </si>
  <si>
    <t>Sangat baik dan dapat membangun suasana kelas menjadi lebih menarik</t>
  </si>
  <si>
    <t>Sangat baik dalam menyampaikan materi sehingga peserta mudah dalam memahami</t>
  </si>
  <si>
    <t>Sangat sesuai dan sangat nyaman</t>
  </si>
  <si>
    <t>Sangat baik karena penyampaian materinya sangat jelas dan mudah di mengerti</t>
  </si>
  <si>
    <t>Ruangan training sangat nyaman dan aman</t>
  </si>
  <si>
    <t>Sarana training cukup baik dan dapat membuat peserta training lebih nyaman</t>
  </si>
  <si>
    <t>Trainer berpenampilan sangat sopan dan sangat menarik</t>
  </si>
  <si>
    <t>Trainer sangat menguasai materi yg d jelaskan terhadap peserta</t>
  </si>
  <si>
    <t>Sangat jelas sehingga peserta dapat mengerti apa yg d sampaikan oleh trainer</t>
  </si>
  <si>
    <t>Trainer dapat berinteraksi baik dengan peserta</t>
  </si>
  <si>
    <t>Penampilan trainer sangat rapi sopan dan santun</t>
  </si>
  <si>
    <t>Penguasaan materi dari trainer mudah d pahami</t>
  </si>
  <si>
    <t>Trainer dapat membuat suasana menjadi lebih menarik</t>
  </si>
  <si>
    <t>Sangat baik dalam menjelaskan materi dan mudah d pahami</t>
  </si>
  <si>
    <t>Trainer dapat memberikan nasehat dengan baik ketika peserta menceritakan keluh kesah permasalahan</t>
  </si>
  <si>
    <t>Ruang sangat nyaman</t>
  </si>
  <si>
    <t>suasana training sangat nyaman dengan sedikit candaan</t>
  </si>
  <si>
    <t>wibawa nya sangat terlihat</t>
  </si>
  <si>
    <t>sangat sopan dan tegas juga ramah</t>
  </si>
  <si>
    <t>suasananya nyaman</t>
  </si>
  <si>
    <t>Baikk saja</t>
  </si>
  <si>
    <t>Penempatan pas nyaman</t>
  </si>
  <si>
    <t>Shift kerja sesuai</t>
  </si>
  <si>
    <t>Semua baik² aja</t>
  </si>
  <si>
    <t>Sedikit ada miskom</t>
  </si>
  <si>
    <t>Pembagian shift aman aman saja</t>
  </si>
  <si>
    <t>Sepertinya gaji lembur saya tidak turun</t>
  </si>
  <si>
    <t>baik, ngga terlalu jauh dari rumah</t>
  </si>
  <si>
    <t>tidak ada masalah, hanya printer nya cuma ada satu??</t>
  </si>
  <si>
    <t>kurang nyaman dengan anggota toko</t>
  </si>
  <si>
    <t xml:space="preserve">di pindah" terus </t>
  </si>
  <si>
    <t>di tagih nkl di dua toko</t>
  </si>
  <si>
    <t>kanebo cuma ada 1</t>
  </si>
  <si>
    <t>di toko sekrang banyak hal" yang janggal yang menyebabkan nkl besar ??</t>
  </si>
  <si>
    <t xml:space="preserve">Sangat jauh tapi karyawannya pada baik jadi saya betah </t>
  </si>
  <si>
    <t>Nkl ya sejauh ini masih aman</t>
  </si>
  <si>
    <t>TOKO YA GAK PUNYA WDCP HARUS MINJEM KE TOKO LAIN UNTUK ITT</t>
  </si>
  <si>
    <t>MD nya aneh, hanya bisa marah-marah,ga bisa ngajarin</t>
  </si>
  <si>
    <t>Bekerja dengan nyaman dan tim toko juga sangat mau membantu ketika ada hal yang saya gatau</t>
  </si>
  <si>
    <t>Toko tidak terlalu jauh dengan rumah jadi tidak masalah</t>
  </si>
  <si>
    <t>Tidak ada masalah prihal apapun</t>
  </si>
  <si>
    <t>Rincian slip gaji tidak muncul di email</t>
  </si>
  <si>
    <t>Tidaak ada sama sekali aman terkendali</t>
  </si>
  <si>
    <t>aman damai</t>
  </si>
  <si>
    <t>alat scan nya kurang ngebaca barcode</t>
  </si>
  <si>
    <t>pulang terkadang ngaret</t>
  </si>
  <si>
    <t>setelah pindah ke toko baru alhamdulillah gaada masalah</t>
  </si>
  <si>
    <t>tidakk adaa</t>
  </si>
  <si>
    <t>tidakk adaaa</t>
  </si>
  <si>
    <t>komputernya suka error dan jaringannya lemot</t>
  </si>
  <si>
    <t xml:space="preserve">Team toko baik </t>
  </si>
  <si>
    <t xml:space="preserve">Yilda seharusnya di toko regular nama tokonya idm cipanengah T09K tapi waktu pertama masuk langsung disuruh ke toko khusus yang katanya bentar lagi mau jadi toko fres , kalo absen bulak balik sedangkan jarak nya agak jauh lumayan , bukannya gamau ditempatin di tempat toko khusus , cuman takut nya jadi beban toko yang apa apa belum training misalkan training misdo , chiken , potong buah sosis bakar dll kan yilda belum training nah itu yang takutnya jadi beban toko segala belum bisa belum training  , absen juga harus bulak balik pak memakan waktu , di toko yang pertama di tempatin bukan 24 jam sedangkan di toko regular ga 24jam jadi pas mau absen kalo sift 2 suka udah ditutup ditoko yang sebelum nya , itu aja sih kendala nya pak </t>
  </si>
  <si>
    <t xml:space="preserve">Kadang pernah selama 4/5 hari sift 1 terus pak kalo gasalah sih tapi pernah berturut turut sift 1 </t>
  </si>
  <si>
    <t>Ada</t>
  </si>
  <si>
    <t>Nyaman dan baik</t>
  </si>
  <si>
    <t>Jam kerja dan shift sesuai dengan ketentuan perusahaan</t>
  </si>
  <si>
    <t>Edc error dan payment tidak bisa</t>
  </si>
  <si>
    <t>Kerja sama antar tim dan komunikasi berjalan dengan baik</t>
  </si>
  <si>
    <t>Alat struk di anak rusak</t>
  </si>
  <si>
    <t>Mouse di komputer induk kadang susah di gerakin, keyboard  di komputer anak tombol enternya ga ada,scanner di komputer anak susah ngescan Qris</t>
  </si>
  <si>
    <t xml:space="preserve">Masalah minus </t>
  </si>
  <si>
    <t>Pada baik dan perhatian</t>
  </si>
  <si>
    <t>Alhamdulillah lebih deket lagi ditempatinnya selama sebulan teh, semoga bisa tetep di toko yang jaraknya deket aamiin</t>
  </si>
  <si>
    <t>Alhamdulilllah selalu mengerti lah masalah shift</t>
  </si>
  <si>
    <t xml:space="preserve">Tidak, untuk toko baru lumayan nyaman </t>
  </si>
  <si>
    <t>Untuk jarak dari rumah ke toko tidak ada masalah</t>
  </si>
  <si>
    <t>Untuk setting shift tidak ada masalah</t>
  </si>
  <si>
    <t>Untuk lemburan, karena saya pindahan dari toko jendral sudirman no 15 ke toko air mancur, ada masalah dengan jadwal lemburan, karena saat tanggal lembur bulan januari kemarin hari imlek saya masuk di toko air mancur tapi di toko jendral sudirman jadwal saya off/libur</t>
  </si>
  <si>
    <t>Sejauh ini masih aman aman aja xixixi</t>
  </si>
  <si>
    <t>Tidak ada masalah dalam komunikasi</t>
  </si>
  <si>
    <t>Penempatan alhamdulillah tidak terlalu jauh</t>
  </si>
  <si>
    <t>Untuk pembagian shift aman,untuk jam kerja melebihi jam kerja normal</t>
  </si>
  <si>
    <t>Kemoceng aja kurang nyaman</t>
  </si>
  <si>
    <t xml:space="preserve">Tidak ada masalah di toko </t>
  </si>
  <si>
    <t>BAIK BANGET, SUKA TRAKTIR , CUMA KALO NANYA TENTANG PENGEN BELAJAR SUKA LEMPAR LEMPAR SAYA PERNAH NANYA KE BU RANI BILANG "BELAJAR MAH ENAKAN AMA PAK ARI", TERUS NANYA LAGI KE BU SITI DISURUH KE PAK RAHMAT, NANYA KE PA WARMAN DI SURUH KE PAK RAHMAT BELAJAR NYA, NANYA KE PAK RAHMAT DISURUH KE BU SITI, WAKTU ITU YANG MASIH INGET NANYA TENTANG UANG SPP, AUDIT DLL YANG CEK ITT PAKE WDC, AMPE SEKARANG GA DI AJARIN AMA BU RANI</t>
  </si>
  <si>
    <t>SAYA DI TEMPAT-TEMPAT KAN DI TOKOK YANG DEKET BANGET AMA RUMAH, WALAUPUN KALO NGAMBIL POP DAN DONAT HARUS MUTER JAUH, TAPI NYAMAN BANGET, APALAGI AMA LINGKUNGAN SEKITAR UDAH HAPAL, TERUS UDAH KENAL JUGA SEMUANYA KONSUMEN ORANG SEKITAR PADA KENAL, DENGER RUMOR KALO BULAN DEPAN MAU DIPINDAHIN, TAPI GAMU PAK/BU, UDAH NYAMAN AMA TOKOK SEKARANG HEHE</t>
  </si>
  <si>
    <t>Kadang gamau di ajak tukeran sift, kaya waktu tanggal 29 sift 2 besoknya ke evabul</t>
  </si>
  <si>
    <t>Baik semua</t>
  </si>
  <si>
    <t>Cukup aman</t>
  </si>
  <si>
    <t xml:space="preserve">Terlalu jauh </t>
  </si>
  <si>
    <t>Ga pernah libur hari sabtu/minggu</t>
  </si>
  <si>
    <t>Aman aman</t>
  </si>
  <si>
    <t>Sabun lantai bajet nya cuman 1 dalam sebulan, engga cukup</t>
  </si>
  <si>
    <t>Aman rekan kerja ramah dan seru</t>
  </si>
  <si>
    <t>Terlalu jauh dengan domisili rumah sedangkan yang lain dari rumah minimal 30 menitan</t>
  </si>
  <si>
    <t>Tidak ada masalah untuk setting shift</t>
  </si>
  <si>
    <t xml:space="preserve">Aman tidak ada </t>
  </si>
  <si>
    <t>Paling untuk sarung tangan tidak di sediakan</t>
  </si>
  <si>
    <t>Tidak da</t>
  </si>
  <si>
    <t>Pas awal2 masuk sama ssl sering minus padahalan ngasirin udah bener,  ngembaliin dicek lagi, uang2payment dihitung kembali semenjak dia cuti lahiran udah jarang minus</t>
  </si>
  <si>
    <t>Toko nyaman tidak trllu jauh dr rumah tapi semenjak ada md capek sndirian, itung modal diacak2in lagi pdhln uda rapih</t>
  </si>
  <si>
    <t>Lemburan tidak turun tapi masuk disaat tanggal 25 desember</t>
  </si>
  <si>
    <t>ada</t>
  </si>
  <si>
    <t>nyaman nyaman aja</t>
  </si>
  <si>
    <t>dekat kok</t>
  </si>
  <si>
    <t>Cukup baik dan solid, yaaaa kadang suka ada yang bikin ga enaknya.</t>
  </si>
  <si>
    <t>Baik aman</t>
  </si>
  <si>
    <t>kasir anak tidak bisa scan barcode setiap pembayaran</t>
  </si>
  <si>
    <t>Alhamdulillah untuk saat ini masi baik baik saja hehe</t>
  </si>
  <si>
    <t xml:space="preserve">Untuk saat ini blom ada masalah </t>
  </si>
  <si>
    <t>Sesuai sop</t>
  </si>
  <si>
    <t>Untuk saat ini masi baik baik saja</t>
  </si>
  <si>
    <t>Saat sedang scan barang belanja, kemudian kita scan kantong belanja. Yang ke input di komputer malah item nya jadi nambah bukan malah kantong belanja nya yang masuk</t>
  </si>
  <si>
    <t>alhamdulillah gaada masalah dalam bekerja, semuanya baik baik aja, palingan ditegur kalo belum jual produk promosi, disuruh ditingkatin lagi promosi nyaa</t>
  </si>
  <si>
    <t>gaada masalah dalam penempatan toko, nyaman nyaman saja</t>
  </si>
  <si>
    <t>tidak ada masalah, baik baik saja</t>
  </si>
  <si>
    <t>tidak ada, aman aman saja</t>
  </si>
  <si>
    <t>ngga ada aman aman saja dalam prasarana kerja</t>
  </si>
  <si>
    <t>semuanya baik baik ajaa, hanya ditegur biar skill  promosi nya meningkat dan jadi lebih baik</t>
  </si>
  <si>
    <t>Dinginnnnnnnnnnn</t>
  </si>
  <si>
    <t>baikkkkkkkkkkkkkkkkkk</t>
  </si>
  <si>
    <t>goooooooooooodddd</t>
  </si>
  <si>
    <t>baiikkkkkkkkkkkkkk</t>
  </si>
  <si>
    <t>goooooodddddddddddd</t>
  </si>
  <si>
    <t>baikkkkkkkkkkkk</t>
  </si>
  <si>
    <t>baikkkkkkkkkkkkkkk</t>
  </si>
  <si>
    <t>baikkkkkkkkkkkkkkkkk</t>
  </si>
  <si>
    <t>baikkkkkkkkkkkkkkkkkkk</t>
  </si>
  <si>
    <t>baikkkkkkkkkkkkkkkkkkkkk</t>
  </si>
  <si>
    <t>Sangaaat baiiiiiiik pisaan</t>
  </si>
  <si>
    <t>Okeeeeeelaaaaaaah baiiik</t>
  </si>
  <si>
    <t>Gooooooooooooood okkeeeeeeeeeee</t>
  </si>
  <si>
    <t>Baiiiiiiiiiiiiiiikkk gooooooooodddddd</t>
  </si>
  <si>
    <t>Sangaat baiiiiiiiiiiiiiiiiiiik</t>
  </si>
  <si>
    <t>Sangaaaat baiiiiik daan ooooookkkkkkkk</t>
  </si>
  <si>
    <t>Wooóoooooookeeeeeeeeeee</t>
  </si>
  <si>
    <t>Baiiiiiiiiiiiiíkkkkkk goooooooooood</t>
  </si>
  <si>
    <t>Goooooooood okookokoko</t>
  </si>
  <si>
    <t>Okeeeeeeeeeeeeeeeeeeee</t>
  </si>
  <si>
    <t>Gooooooooood baiiiiiiik</t>
  </si>
  <si>
    <t>Baiiiiiiiiiiiiiiiiiiiiiiiiik</t>
  </si>
  <si>
    <t>Sangaaaaaaaaaaaaaat baiiiiiiik</t>
  </si>
  <si>
    <t>Ooooooooookkkkkkkkkkkkkk</t>
  </si>
  <si>
    <t>Goooooooooooooooooooooood</t>
  </si>
  <si>
    <t>Luaaar biasaaaaaaaaaaaaaaa</t>
  </si>
  <si>
    <t>GoooooooooooooooooooooóoD</t>
  </si>
  <si>
    <t>Ooooooooookkkkkeeeeeee</t>
  </si>
  <si>
    <t>Gooooooooooooooooood</t>
  </si>
  <si>
    <t>Gooooooooooooooooooood</t>
  </si>
  <si>
    <t>Baaaaaaaaaaiiiiiiiiikkkkkkkkk</t>
  </si>
  <si>
    <t>Oooooooookeeeeeeeeeeeeeeeee</t>
  </si>
  <si>
    <t>Okkkkkkkkkkkkkkkkkkkkkkkk</t>
  </si>
  <si>
    <t>Okkkkkkkkkkkkkkkkkkkkkkkkk</t>
  </si>
  <si>
    <t>Sangat seruu sekali</t>
  </si>
  <si>
    <t>Masih ada rasa ngantuk</t>
  </si>
  <si>
    <t>Sangattt pas sekali</t>
  </si>
  <si>
    <t>Pass banget untuk pulang</t>
  </si>
  <si>
    <t>Nyaman banget cuy</t>
  </si>
  <si>
    <t>Bener mengatahui nkl dll</t>
  </si>
  <si>
    <t>Sangat menarik banget</t>
  </si>
  <si>
    <t>Dingin dan sangat nyaman</t>
  </si>
  <si>
    <t>Kursinya enak nyaman</t>
  </si>
  <si>
    <t>Sangat kondusifff</t>
  </si>
  <si>
    <t>Rapi baik tegas</t>
  </si>
  <si>
    <t>Sangat menguasai materi yang di sampaikan</t>
  </si>
  <si>
    <t>Ramah seru pelawak</t>
  </si>
  <si>
    <t>Sesuaiii dengan materi</t>
  </si>
  <si>
    <t>Dapat menjawab dengan pas</t>
  </si>
  <si>
    <t xml:space="preserve">Aktif dengan peserta </t>
  </si>
  <si>
    <t>Sopan rapi wangi</t>
  </si>
  <si>
    <t>Sangat mengajarkan materi</t>
  </si>
  <si>
    <t>Dapat membangun suasana</t>
  </si>
  <si>
    <t>Ramahh baik banget</t>
  </si>
  <si>
    <t>Sangatt sesuai sekali</t>
  </si>
  <si>
    <t>Bekerja dengan baikk</t>
  </si>
  <si>
    <t>Mampu berinterkasi</t>
  </si>
  <si>
    <t>Sangatttt baikkk</t>
  </si>
  <si>
    <t>Sangattt seruuu</t>
  </si>
  <si>
    <t>Baik tepat waktu</t>
  </si>
  <si>
    <t>Sangattt baikkk</t>
  </si>
  <si>
    <t>Penampilan ppt menarikkk</t>
  </si>
  <si>
    <t>Sangattt nyamannn</t>
  </si>
  <si>
    <t xml:space="preserve">Baikkkkkkkkkkkkkk </t>
  </si>
  <si>
    <t>Seruuuuuuuuuuuuu</t>
  </si>
  <si>
    <t>Menyampaikan dengan jelass</t>
  </si>
  <si>
    <t>Menyampaikan materi dengan baik</t>
  </si>
  <si>
    <t>Penyampaian mudah di pahami</t>
  </si>
  <si>
    <t>Penyampaian mudah di pahami sangat membantu</t>
  </si>
  <si>
    <t>Penampilan menarik cara penyampaian mudah di pahami</t>
  </si>
  <si>
    <t>Menarik sekali sekali</t>
  </si>
  <si>
    <t>Sangatlah baik sekali</t>
  </si>
  <si>
    <t xml:space="preserve">Sangat sangat baik </t>
  </si>
  <si>
    <t>Sangat sangat sangat baik</t>
  </si>
  <si>
    <t>Good sangat sekali</t>
  </si>
  <si>
    <t>Baik sangat sangat</t>
  </si>
  <si>
    <t>Sangat sangat sangat sangat sangat baik</t>
  </si>
  <si>
    <t>Sangat baik sekali bedebes pokonyamah</t>
  </si>
  <si>
    <t>Baik sangat memahami materi</t>
  </si>
  <si>
    <t>sangat menarik dan mudah pahami</t>
  </si>
  <si>
    <t xml:space="preserve">Waktu training cukup signifikan </t>
  </si>
  <si>
    <t>Waktu nya sesuai pas</t>
  </si>
  <si>
    <t xml:space="preserve">Materi nya mudah dipahami </t>
  </si>
  <si>
    <t xml:space="preserve">Menambah keterampilan saya </t>
  </si>
  <si>
    <t xml:space="preserve">Efektif dan sangat menarik </t>
  </si>
  <si>
    <t>Ruang training sangat nyaman dan bersih</t>
  </si>
  <si>
    <t>Fasilitas sangat baik dan lengkap</t>
  </si>
  <si>
    <t>Suasana Pelatihan yang sangat nyaman</t>
  </si>
  <si>
    <t>Penampilan sangat rapih</t>
  </si>
  <si>
    <t>Penguasaan materinya sangat paham</t>
  </si>
  <si>
    <t xml:space="preserve">Sangat bisa membangun suasana </t>
  </si>
  <si>
    <t>Sikapnya baik dan ramah</t>
  </si>
  <si>
    <t>Jelas dalam menyampaikan materi</t>
  </si>
  <si>
    <t xml:space="preserve">Memahami masalah peserta </t>
  </si>
  <si>
    <t xml:space="preserve">Sangat berinteraksi dengan peserta </t>
  </si>
  <si>
    <t>Penampilan sangat sopan</t>
  </si>
  <si>
    <t>Menguasai materi dengan baik</t>
  </si>
  <si>
    <t>Sikapnya sangat sopan sekali</t>
  </si>
  <si>
    <t>Jelas dalam menyampaikan masalah</t>
  </si>
  <si>
    <t xml:space="preserve">Sangat bisa berinteraksi </t>
  </si>
  <si>
    <t xml:space="preserve">Mudah di pahami sekali </t>
  </si>
  <si>
    <t xml:space="preserve">Sangat ceria tidak mudah ngantuk </t>
  </si>
  <si>
    <t xml:space="preserve">Banyak istirahat nyaaa </t>
  </si>
  <si>
    <t xml:space="preserve">Sangat ontimeee </t>
  </si>
  <si>
    <t xml:space="preserve">Sarana kualitas terbaik </t>
  </si>
  <si>
    <t>Mudah di pahami ketika menyampaikan sesuatu atau materi</t>
  </si>
  <si>
    <t xml:space="preserve">Cerahhhhh sekali </t>
  </si>
  <si>
    <t xml:space="preserve">Bersih sekali ya </t>
  </si>
  <si>
    <t xml:space="preserve">Bersih nyaman dan amannnn </t>
  </si>
  <si>
    <t>Cara menjelasinya sangat jelas</t>
  </si>
  <si>
    <t xml:space="preserve">Sangat rapih sekali dan bersih </t>
  </si>
  <si>
    <t>Mudah di pahami dan tidak membuat bosan</t>
  </si>
  <si>
    <t xml:space="preserve">Ceria sekaliiii yang membangun kualitas dengan baik </t>
  </si>
  <si>
    <t>Banyak bercanda nya jadi ga tegang wkwk</t>
  </si>
  <si>
    <t>Ketika bertanya , di respon dengan baik</t>
  </si>
  <si>
    <t xml:space="preserve">Pokonyamah good sekali </t>
  </si>
  <si>
    <t xml:space="preserve">Bercanda trs jadi ga ngebosenin </t>
  </si>
  <si>
    <t>Cantik. Rapih , makeup nya juga natural bagus sekaliii</t>
  </si>
  <si>
    <t>Materinya mudah di pahami sekali yaa</t>
  </si>
  <si>
    <t xml:space="preserve">Tidak membosankan , jadi nyaman </t>
  </si>
  <si>
    <t>Baik , bangetttt</t>
  </si>
  <si>
    <t>Jelas sekaliiiiii yaaa</t>
  </si>
  <si>
    <t xml:space="preserve">Di respon dengan baik </t>
  </si>
  <si>
    <t>Nyaman tidak ambigu</t>
  </si>
  <si>
    <t>BbbbBAIKKKKKKKKKK</t>
  </si>
  <si>
    <t>Gggooooooooooddd</t>
  </si>
  <si>
    <t>Goooooooooooddddddd</t>
  </si>
  <si>
    <t>Okkkkkkkkkeeeeeee</t>
  </si>
  <si>
    <t>Bbaaaaaiiiikkkkkkkkk</t>
  </si>
  <si>
    <t>Gooooooooooooodd</t>
  </si>
  <si>
    <t>Baaaaaaaaiiiiiikkkkkkkkkkkkk</t>
  </si>
  <si>
    <t>Nyamannnnnnnnn enak dingin</t>
  </si>
  <si>
    <t>Good of gooooddddd</t>
  </si>
  <si>
    <t>Baaaaaaiiiikkkkkkkkkk</t>
  </si>
  <si>
    <t>Baguuuuuuuuuusssss</t>
  </si>
  <si>
    <t>Ooooookkkkkkkkkkeeeeeeeeeeee</t>
  </si>
  <si>
    <t>Bbbbbbbaaaaaaaaiiiiiiiikkkkkkkkkkkkk</t>
  </si>
  <si>
    <t>Ramah and ceria aaaaaaaaaaaaaa</t>
  </si>
  <si>
    <t>Bbbbbbbbbbaaaaaaaiiiiiiiikkkk</t>
  </si>
  <si>
    <t>Ooooookkkkkkkkkkkkkkkk</t>
  </si>
  <si>
    <t>Bbbbbbbbbbbaaaaaaaiiiiikkkkkkkk</t>
  </si>
  <si>
    <t>Gggggooooooooooodddd</t>
  </si>
  <si>
    <t>Okkkkkkkkkeeeeeeeeeee</t>
  </si>
  <si>
    <t>Raaaaammmmmaaaaaaaahhhhhhgh</t>
  </si>
  <si>
    <t>Okkkkkkkkkkkkkkkeerrreeeeeee</t>
  </si>
  <si>
    <t>Baaaaaaaaiiiiiiikkkkkkkkkkkk</t>
  </si>
  <si>
    <t>Baik sangat mudah di mengertii</t>
  </si>
  <si>
    <t>Sangat efektif pembahasannya</t>
  </si>
  <si>
    <t>Tidak cepet dan tidak lambat mudah dipahami</t>
  </si>
  <si>
    <t xml:space="preserve">Tepat waktu sesuai jadwal </t>
  </si>
  <si>
    <t>Pembahasan soal nkl dan profsi</t>
  </si>
  <si>
    <t>Meningkatkan sikap sblum nya menjadi lebih baikk dan pemahaman</t>
  </si>
  <si>
    <t>Baikkkmmmmmmmmmm</t>
  </si>
  <si>
    <t>Sangat nyaman dan wangii</t>
  </si>
  <si>
    <t xml:space="preserve">Memenuhi fasilitas saranaa </t>
  </si>
  <si>
    <t>Sangatt mendukunggg</t>
  </si>
  <si>
    <t>Sangatt menari dan  rapih</t>
  </si>
  <si>
    <t>Sangat memahamii dan mudah dimengertii</t>
  </si>
  <si>
    <t>Baik membangun suasana sangat baik</t>
  </si>
  <si>
    <t>Ramahh dan dan perhatiann</t>
  </si>
  <si>
    <t>Sesuaii dan mudahh</t>
  </si>
  <si>
    <t>Sangat membantu menyelesaikan masalah</t>
  </si>
  <si>
    <t>Sangat baik dalam berintraksi sama pesertaa</t>
  </si>
  <si>
    <t>Rapih dan sangat menarik</t>
  </si>
  <si>
    <t>Baik dalam pemahaman materi</t>
  </si>
  <si>
    <t>Sangat membangun suasan yang baik</t>
  </si>
  <si>
    <t>Perhatian baik dan adil</t>
  </si>
  <si>
    <t>Sangat baikk membantu materii</t>
  </si>
  <si>
    <t xml:space="preserve">Berintraksi dengan sangat baik </t>
  </si>
  <si>
    <t>Sangat sangat baikkkkkk</t>
  </si>
  <si>
    <t>Baikk sekaliii seruuuuuu</t>
  </si>
  <si>
    <t>Baikkkkk sekaliiiiiii</t>
  </si>
  <si>
    <t>Sangat baik,seru dan asik</t>
  </si>
  <si>
    <t>Sangat asik,baikk, dan seruu</t>
  </si>
  <si>
    <t>Sangatttttttt baikkkkkkkkk</t>
  </si>
  <si>
    <t>Baikkkkkkkkkkkkkkkkkkkkkkkk</t>
  </si>
  <si>
    <t>Sangat baikkk,seruuuuu,dan asikkkkkkk</t>
  </si>
  <si>
    <t>Baikkkkkkk sekaliiiiiii</t>
  </si>
  <si>
    <t>Iya,gampangg di mengertii dan di pahamii</t>
  </si>
  <si>
    <t>Sangattttttt seruuuuuuuuuuu</t>
  </si>
  <si>
    <t>Ramahhhhhh,adilllllllll</t>
  </si>
  <si>
    <t>Sangattttttttttt jelasssssssss</t>
  </si>
  <si>
    <t>Yaa,dapet menjawab pertanyaan dengan baik</t>
  </si>
  <si>
    <t>Sangattttttttttttt baikkkkkkkkkkkkkk</t>
  </si>
  <si>
    <t>Yaa sangat rapihhh,baikk dan sopannnn</t>
  </si>
  <si>
    <t>Yaa sangat mudahhh di pahami dan di mengertiiii</t>
  </si>
  <si>
    <t>Yaaa sangat bagusssssssssssssss</t>
  </si>
  <si>
    <t>Sangat ramah,baikkk,dan adillll</t>
  </si>
  <si>
    <t>Yaaa sangatt jelassssssss</t>
  </si>
  <si>
    <t>Yaaa bisa menjawab pertanyaan dengan baikkkk</t>
  </si>
  <si>
    <t>Sangat baikkkkkkkkkkkkkkkkkkkkkkkkkk</t>
  </si>
  <si>
    <t>Cukup bisaaa dipahami</t>
  </si>
  <si>
    <t>Membangun suasana</t>
  </si>
  <si>
    <t>Cukuppp baikkkkkk</t>
  </si>
  <si>
    <t>Cukupp bisaaaaaaaaa</t>
  </si>
  <si>
    <t>Cukuppppp bisaaaaaa</t>
  </si>
  <si>
    <t>Cukuppppp bisaaaa</t>
  </si>
  <si>
    <t>Bisaaaaaa dilihat dengan baik</t>
  </si>
  <si>
    <t xml:space="preserve">Cukupp nyamannn </t>
  </si>
  <si>
    <t>Bisaaa digunakan dengan baik</t>
  </si>
  <si>
    <t>Cukup kondusif belajar</t>
  </si>
  <si>
    <t>Cukupp rapih dan sopan</t>
  </si>
  <si>
    <t>Mudah dipahami ama training</t>
  </si>
  <si>
    <t>Bisaa membangun suasana baik</t>
  </si>
  <si>
    <t>Ramahh ga marahan baik</t>
  </si>
  <si>
    <t>Ngejelasinnya baik mudah dipahami</t>
  </si>
  <si>
    <t>Bisaaa dan jelasssssss</t>
  </si>
  <si>
    <t>Bisaaa ngomong nya enak</t>
  </si>
  <si>
    <t>Sopannn dan baikkkkk</t>
  </si>
  <si>
    <t>Bisaaa dan dipahamii</t>
  </si>
  <si>
    <t>Bisaa membuat kelass jadi baik</t>
  </si>
  <si>
    <t>Baikkk dan raamahhhh</t>
  </si>
  <si>
    <t>Baikk dan dipamahiiii</t>
  </si>
  <si>
    <t>Bisaa memberikan solusi</t>
  </si>
  <si>
    <t>Baikkk dan okeeeeee</t>
  </si>
  <si>
    <t>Suasana baik Dan oke</t>
  </si>
  <si>
    <t>Cukup baik Dn oke</t>
  </si>
  <si>
    <t>Sesuai dengan waktu</t>
  </si>
  <si>
    <t>Ia sesuai dengan tempat kerja</t>
  </si>
  <si>
    <t>Meningkatkan keterampilan</t>
  </si>
  <si>
    <t>Pwer point menarik</t>
  </si>
  <si>
    <t>Sarana mendukung</t>
  </si>
  <si>
    <t>Cukup kondusif ruangannya</t>
  </si>
  <si>
    <t>Penampilan rapi</t>
  </si>
  <si>
    <t>Sangat menguasai</t>
  </si>
  <si>
    <t>Ramah dan adil perhatian</t>
  </si>
  <si>
    <t>Contoh sesuai materi</t>
  </si>
  <si>
    <t>Dapat menyelesaikn masalah</t>
  </si>
  <si>
    <t>Berinteraksi baik</t>
  </si>
  <si>
    <t>Rapih menarik dan cantik</t>
  </si>
  <si>
    <t>Cukup membangun suasana kelas</t>
  </si>
  <si>
    <t>Membantu masalah</t>
  </si>
  <si>
    <t>Berinteraksi dengab baik</t>
  </si>
  <si>
    <t>Baik dan juga efektif</t>
  </si>
  <si>
    <t>Baik dan cukup tidak terlalu lama</t>
  </si>
  <si>
    <t>Sesuai dengan tempat</t>
  </si>
  <si>
    <t>Cukup baik dan dapat dimengerti</t>
  </si>
  <si>
    <t>Baik dan juga nyaman</t>
  </si>
  <si>
    <t>Baik kondusif dan mendukung</t>
  </si>
  <si>
    <t>Baik sesuai sop</t>
  </si>
  <si>
    <t>Memahami dan menguasai topik dgn baik</t>
  </si>
  <si>
    <t>Baik dan juga bagus</t>
  </si>
  <si>
    <t>Ramah dan juga perhatian</t>
  </si>
  <si>
    <t>Menjelaskan dengam baik</t>
  </si>
  <si>
    <t>Mampu memberikan solusi</t>
  </si>
  <si>
    <t>Menark rapi dn sopan</t>
  </si>
  <si>
    <t>Memahami dan mampu menjelaskan dgn baik</t>
  </si>
  <si>
    <t>Sangat baikkkk dan dpt dmngerti</t>
  </si>
  <si>
    <t>Sangat baik dan juga dpt dimengerti</t>
  </si>
  <si>
    <t>Bagus mudah dimengerti</t>
  </si>
  <si>
    <t>Seru dan mudah dipahami</t>
  </si>
  <si>
    <t>Waktu yang diberikan efisien</t>
  </si>
  <si>
    <t>Materinya menambah wawasan</t>
  </si>
  <si>
    <t>Bagus dan enak di lihat</t>
  </si>
  <si>
    <t>Nyaman dan suasana nya efisien</t>
  </si>
  <si>
    <t>Ac bekerja dengan normal</t>
  </si>
  <si>
    <t>Sangat kondusif dan materi mudah dipahami</t>
  </si>
  <si>
    <t>Penampilan sesuai SOP</t>
  </si>
  <si>
    <t>Sangat menguasai materi yang akan disampaikan</t>
  </si>
  <si>
    <t>Sangat membangun suasana kelas jadi konfusif</t>
  </si>
  <si>
    <t>Mampu menjelaskan materi secara baik</t>
  </si>
  <si>
    <t>Bisa menjawab semua pertanyaan</t>
  </si>
  <si>
    <t>Interaksi yang sangat baik</t>
  </si>
  <si>
    <t>Penampilan rapih sesuai dengan SOP</t>
  </si>
  <si>
    <t>Sangat ramah baik dan sopan</t>
  </si>
  <si>
    <t>Mampu menerangkan materi dengan baik</t>
  </si>
  <si>
    <t>baik, nyaman, okey, enak</t>
  </si>
  <si>
    <t>tidak terlalu lama tidak terlalu cepat</t>
  </si>
  <si>
    <t>iya tepat waktu break nya</t>
  </si>
  <si>
    <t>sangat cukup untuk alat2</t>
  </si>
  <si>
    <t>sikap baik dan ramah</t>
  </si>
  <si>
    <t>Cukup jelas dan sangat dimengerti</t>
  </si>
  <si>
    <t>adem nyaman sejuk</t>
  </si>
  <si>
    <t>sangatt nyaman suasana nya</t>
  </si>
  <si>
    <t>rapih sesuai sop wangi</t>
  </si>
  <si>
    <t>sangat dimengerti dan mudah dipahami</t>
  </si>
  <si>
    <t>iya sangat membangun</t>
  </si>
  <si>
    <t>baik ramah dan sopan</t>
  </si>
  <si>
    <t>mudah dimengerti dan dipahami</t>
  </si>
  <si>
    <t>iya sangat membantu</t>
  </si>
  <si>
    <t>rapih sesuai wangi</t>
  </si>
  <si>
    <t>sangat membantu dan membangun suasana</t>
  </si>
  <si>
    <t>iya sangat membangun suasana</t>
  </si>
  <si>
    <t>ceria, nyaman enak diajak ngobrol</t>
  </si>
  <si>
    <t>mudah dipahami dan jelas</t>
  </si>
  <si>
    <t>iyaaa sangat membantu</t>
  </si>
  <si>
    <t xml:space="preserve">sangatt interaksi </t>
  </si>
  <si>
    <t xml:space="preserve">sangat membangun suasna ruangan </t>
  </si>
  <si>
    <t xml:space="preserve">sangat baikkkkkkkkkk </t>
  </si>
  <si>
    <t>sangat tepqt waktuu</t>
  </si>
  <si>
    <t>sangat sesuaiiiiii</t>
  </si>
  <si>
    <t>sangat meningkat keterampilan saya</t>
  </si>
  <si>
    <t>sangat baikkk baikkkkk</t>
  </si>
  <si>
    <t>sangat baikkk saat menyampaikan materi</t>
  </si>
  <si>
    <t>sangat kondusif kelasnya</t>
  </si>
  <si>
    <t>sangat menarik rapih</t>
  </si>
  <si>
    <t>sangat menguasaiiii</t>
  </si>
  <si>
    <t>sangat membangunnnn</t>
  </si>
  <si>
    <t>sangat ramahhhhh</t>
  </si>
  <si>
    <t>sangat jelas menjelaskannya</t>
  </si>
  <si>
    <t>kerennnnnnnnnnn</t>
  </si>
  <si>
    <t>kerennnnnnnnnnnnnnnnnn</t>
  </si>
  <si>
    <t>sangat menguasaii materi</t>
  </si>
  <si>
    <t>sangat adilll dan ramahhhh</t>
  </si>
  <si>
    <t>sangat baik dalam penguasaan materi</t>
  </si>
  <si>
    <t>kerennnnnnnnnnnnn</t>
  </si>
  <si>
    <t>sangat berinteraksiii</t>
  </si>
  <si>
    <t>Berjalan baik dan sesuai</t>
  </si>
  <si>
    <t>Ramah dan menyenangkan</t>
  </si>
  <si>
    <t>Berjalan sesuai keadaan</t>
  </si>
  <si>
    <t>Lumayan ada jam istirahat nya</t>
  </si>
  <si>
    <t>Materinya baik sesuai dengan kondisi</t>
  </si>
  <si>
    <t>Semoga lebih baik</t>
  </si>
  <si>
    <t>Cukup menarik namun monoton</t>
  </si>
  <si>
    <t>semuanya baik dan bersih</t>
  </si>
  <si>
    <t>Kondusif dan aman</t>
  </si>
  <si>
    <t>Keren, lucu suka nakut nakutin</t>
  </si>
  <si>
    <t>Memahami dan profesional</t>
  </si>
  <si>
    <t>Cukup mencairka suasana</t>
  </si>
  <si>
    <t>Adil, baik lucu</t>
  </si>
  <si>
    <t>Penjelasannya mudah dimengerti</t>
  </si>
  <si>
    <t>Cukup membantu permasalahan</t>
  </si>
  <si>
    <t>Cantik baik menarik humble</t>
  </si>
  <si>
    <t>Terbaik bu wiwima</t>
  </si>
  <si>
    <t>Baik, ramah membangun suasana kelas lebih menyenangkan</t>
  </si>
  <si>
    <t>Adil ramah baik perhatian</t>
  </si>
  <si>
    <t>Menjelaskan dengan baik dan ramah</t>
  </si>
  <si>
    <t>Ya dapat menjawab jadi tidak malu bertanya</t>
  </si>
  <si>
    <t>Mampu bekerja dengan baik</t>
  </si>
  <si>
    <t>penyampaian materi yang baik dan dapat di mengerti</t>
  </si>
  <si>
    <t>sangat efektif dan dapat membangun suasana kelas dengan baik</t>
  </si>
  <si>
    <t>tidak terlalu cepat atau terlalu lama</t>
  </si>
  <si>
    <t xml:space="preserve">sangat on time </t>
  </si>
  <si>
    <t>sangat sesuai dan cocok</t>
  </si>
  <si>
    <t xml:space="preserve">meningkatkan keterampilan </t>
  </si>
  <si>
    <t>efektif untuk di pelajari</t>
  </si>
  <si>
    <t>nyaman dan sangat mendukung</t>
  </si>
  <si>
    <t>peralatan dalam kondisi yang baik</t>
  </si>
  <si>
    <t>mendukung proses training</t>
  </si>
  <si>
    <t>sopan rapi dan ganteng??</t>
  </si>
  <si>
    <t>memahami dan menguasai</t>
  </si>
  <si>
    <t>bisa membangun suasana kelas dengan baik</t>
  </si>
  <si>
    <t xml:space="preserve">ramah dan baik </t>
  </si>
  <si>
    <t>menyampaikan materi dengan baik</t>
  </si>
  <si>
    <t>mampu dan sangat membantu</t>
  </si>
  <si>
    <t>rapi sopan dan cantik banget</t>
  </si>
  <si>
    <t>ramah dan adil dan perhatian</t>
  </si>
  <si>
    <t>menjelaskan dengan baik</t>
  </si>
  <si>
    <t>sangat baik dan pengertian</t>
  </si>
  <si>
    <t>Cukupppppppppppppppppp</t>
  </si>
  <si>
    <t>Baikkkkkkk bangettttttttt</t>
  </si>
  <si>
    <t>Baikkkkkkkkkkkkkkkkkkkkkkkkkkk</t>
  </si>
  <si>
    <t>Sangattttttt baikkk kk</t>
  </si>
  <si>
    <t>Ga sesuaiiiiiiiiiiiii</t>
  </si>
  <si>
    <t>Nyaman bangettttttt</t>
  </si>
  <si>
    <t>Sangaaaattt baikkkkkkkkk</t>
  </si>
  <si>
    <t>Sangattttttt menarikkkkkkk</t>
  </si>
  <si>
    <t>Sangaaaaaat mendukuuuung</t>
  </si>
  <si>
    <t>Ramah bangeeettt</t>
  </si>
  <si>
    <t>Sangaaaaaattttt baikkkk</t>
  </si>
  <si>
    <t>Mammmppuuuuuuuuu</t>
  </si>
  <si>
    <t>Mammmmmmmpuuuuu</t>
  </si>
  <si>
    <t>Menarik parahhhhhh</t>
  </si>
  <si>
    <t>Yang pastinya menguasai</t>
  </si>
  <si>
    <t>Mampuuu bangettt</t>
  </si>
  <si>
    <t>Ramah, adil&amp;perhatian</t>
  </si>
  <si>
    <t>Tiddaaaaakkkkkkkkkkkkkkk</t>
  </si>
  <si>
    <t xml:space="preserve">Materi sangat bermanfaat </t>
  </si>
  <si>
    <t>Metode menarik,  banyak candaan juga</t>
  </si>
  <si>
    <t>Waktu yg digunakan efektif</t>
  </si>
  <si>
    <t xml:space="preserve">Sangat sesuai dengan apa yang ada di tempat kerja </t>
  </si>
  <si>
    <t xml:space="preserve">Saya rasa dapat membantu saya untuk menjadi lebih baik </t>
  </si>
  <si>
    <t>Bagus walau sedikit dingin</t>
  </si>
  <si>
    <t>Kondisinya sngat baik</t>
  </si>
  <si>
    <t xml:space="preserve">Sangat baik tidak ada hal yg mengganggu </t>
  </si>
  <si>
    <t>Penampilannya rapi</t>
  </si>
  <si>
    <t>Trainer sangat menguasai</t>
  </si>
  <si>
    <t>Mampu membuat suasana nyaman</t>
  </si>
  <si>
    <t>Trainer ramah saya kasih bintang 5</t>
  </si>
  <si>
    <t xml:space="preserve">Mampu menjelaskan dengan baik </t>
  </si>
  <si>
    <t xml:space="preserve">Mampu menjawab permaslahan peserta </t>
  </si>
  <si>
    <t xml:space="preserve">Mampu berinteraksi </t>
  </si>
  <si>
    <t xml:space="preserve">Penampilan rapi dan menarik </t>
  </si>
  <si>
    <t>Mampu membuat suasana lebih cair</t>
  </si>
  <si>
    <t>Penjelasan materinya bagus</t>
  </si>
  <si>
    <t xml:space="preserve">Sangat membantu permasalahan saya </t>
  </si>
  <si>
    <t>Interaksinya bagus</t>
  </si>
  <si>
    <t>Metode yang baik</t>
  </si>
  <si>
    <t>Agak lama dan harus pulang jauh</t>
  </si>
  <si>
    <t>Waktu yang tepatt</t>
  </si>
  <si>
    <t>Bagus contohnya</t>
  </si>
  <si>
    <t>Iyaa benarr sekalii</t>
  </si>
  <si>
    <t>Iyaa sangan efektip</t>
  </si>
  <si>
    <t>Sarananya semua baik</t>
  </si>
  <si>
    <t>Suasananya kondusif</t>
  </si>
  <si>
    <t>Penampilannya menarik rapih</t>
  </si>
  <si>
    <t>Iya dia memahami</t>
  </si>
  <si>
    <t>Dia mampu membangun suasana ceria</t>
  </si>
  <si>
    <t>Ramah baik murah senyum</t>
  </si>
  <si>
    <t>Dia mampu memahami</t>
  </si>
  <si>
    <t>Mampu menjawab dgn jelas</t>
  </si>
  <si>
    <t>Mampu berinteraksi</t>
  </si>
  <si>
    <t>Menarik rapi sopan</t>
  </si>
  <si>
    <t>Menguasai topik</t>
  </si>
  <si>
    <t xml:space="preserve">Mampu membangun suasana </t>
  </si>
  <si>
    <t>Ramah perhatian</t>
  </si>
  <si>
    <t>Mampu menjelaskan</t>
  </si>
  <si>
    <t xml:space="preserve">Benar dia bisa </t>
  </si>
  <si>
    <t>Mampu dengan baik</t>
  </si>
  <si>
    <t xml:space="preserve">Baikkkkkkk bangettttt kereeen </t>
  </si>
  <si>
    <t>Sanga baik sekali dan membangun suasana</t>
  </si>
  <si>
    <t xml:space="preserve">Untuk materi aman tidak cepat dan tidak lambat </t>
  </si>
  <si>
    <t xml:space="preserve">Sangat amat memperhatikan waktu tepat sekaliii dalam hal tersebut </t>
  </si>
  <si>
    <t>Yaa sesuai di tempat kerjaan</t>
  </si>
  <si>
    <t>Sangat membantu sekali untuk memperluas wawasan</t>
  </si>
  <si>
    <t>Sangatlah baik sekali dan sangat mempengaruhi pengetahuan saya</t>
  </si>
  <si>
    <t>Sangat nyaman sekali untuk masalah tempat</t>
  </si>
  <si>
    <t>Untuk sarana kondisi nya baik sekali</t>
  </si>
  <si>
    <t>Sangat mendukung sekalii</t>
  </si>
  <si>
    <t xml:space="preserve">Sangat rapih sekali cocok untuk di tiru </t>
  </si>
  <si>
    <t xml:space="preserve">Untuk materi sangat baik mudah di pahami </t>
  </si>
  <si>
    <t>Sangat baik sekali membangun suasana di dalam kelas</t>
  </si>
  <si>
    <t>Ramah seru keren kece badai</t>
  </si>
  <si>
    <t>Sangat baik untuk menjelaskan materi</t>
  </si>
  <si>
    <t xml:space="preserve">Cukup jelas dan mudah di pahami </t>
  </si>
  <si>
    <t xml:space="preserve">Sangat baik sekali untu berinteraksi kepada seluruh peserta </t>
  </si>
  <si>
    <t>Sangat sopan sekali keren</t>
  </si>
  <si>
    <t>Sangat baik sekali dan sangat memahami</t>
  </si>
  <si>
    <t>Sanga baik sekali</t>
  </si>
  <si>
    <t>Sikap nya sangat baik dan perilaku nya juga</t>
  </si>
  <si>
    <t xml:space="preserve">Sangat sesuai sekali dengan materi hari ini </t>
  </si>
  <si>
    <t xml:space="preserve">Sangat baik sekali untuk berinteraksi </t>
  </si>
  <si>
    <t xml:space="preserve">penyampaian materi nya mudah di mengerti </t>
  </si>
  <si>
    <t>sangat baik, karena cara penyampaian materi nya menyenangkan</t>
  </si>
  <si>
    <t>tidak adak yang di lebihkan, semuanya tepat waktu</t>
  </si>
  <si>
    <t>dijalankan dengan tepat waktu</t>
  </si>
  <si>
    <t>sesuai dengan yang di tempat kerja</t>
  </si>
  <si>
    <t>membantu meningkatkan keteranpilan</t>
  </si>
  <si>
    <t xml:space="preserve">sarana dan prasarana sangat baikkk </t>
  </si>
  <si>
    <t>sangat kondusif dan menyenangkan</t>
  </si>
  <si>
    <t>penampilannya sangat rapi dan sopan</t>
  </si>
  <si>
    <t>mudah di pahami dan dapat dimengerti</t>
  </si>
  <si>
    <t>sangat membangun suasana kelas agar lebih menyenangkan dalam penyampaian materi</t>
  </si>
  <si>
    <t>baik, ramah dan sangat menyenangkan</t>
  </si>
  <si>
    <t>penjelasannya sangat baik dan jelas</t>
  </si>
  <si>
    <t>merespon dengan baik</t>
  </si>
  <si>
    <t>dapat berintraksi dengan baik dan ramah</t>
  </si>
  <si>
    <t>sangat rapi dan menarik, sehingga sangat enak dipandang</t>
  </si>
  <si>
    <t>penyampaian materi nya jelas dan mudah dipahami</t>
  </si>
  <si>
    <t>dapat membangun suasana kelas menjadi lebih menyenangkan</t>
  </si>
  <si>
    <t>ramah dan sangat menyenangkan</t>
  </si>
  <si>
    <t>sangat jelas dan mudah di mengerti</t>
  </si>
  <si>
    <t>dapat merespon dengan baik</t>
  </si>
  <si>
    <t>sangat baik, ramah sopan dan menyenangkan</t>
  </si>
  <si>
    <t>IDM TALANG CIMANDE 2</t>
  </si>
  <si>
    <t>TJF2</t>
  </si>
  <si>
    <t>MUHIDIN</t>
  </si>
  <si>
    <t>FEB</t>
  </si>
  <si>
    <t>ACL-2023001874</t>
  </si>
  <si>
    <t>ACL-2023001884</t>
  </si>
  <si>
    <t>ACL-2023001885</t>
  </si>
  <si>
    <t>ACL-2023001886</t>
  </si>
  <si>
    <t>ACL-2023001887</t>
  </si>
  <si>
    <t>ACL-2023002690</t>
  </si>
  <si>
    <t>ACL-2023002691</t>
  </si>
  <si>
    <t>: FEBRUARI 2023</t>
  </si>
  <si>
    <t>AGUNG REZA PAHLEPI</t>
  </si>
  <si>
    <t>ANA USWATUN HASANAH</t>
  </si>
  <si>
    <t>DENISA KHAERUNNISA</t>
  </si>
  <si>
    <t>DINI AULIA SYIFA</t>
  </si>
  <si>
    <t>ENDANG KURNIAWAN</t>
  </si>
  <si>
    <t>IRGI ADITYA</t>
  </si>
  <si>
    <t>MUHAMAD SURYANULLOH</t>
  </si>
  <si>
    <t>MUHAMMAD RAIHAN ILHAM</t>
  </si>
  <si>
    <t>RANGGA SAPUTRA</t>
  </si>
  <si>
    <t>RIJAL</t>
  </si>
  <si>
    <t>SALMA OKTAVIANI</t>
  </si>
  <si>
    <t>SALMAN MUNAWAR ILHAM</t>
  </si>
  <si>
    <t>SENDI APRIANSAH</t>
  </si>
  <si>
    <t>SILMA MAULINA</t>
  </si>
  <si>
    <t>SITI WIRAHAYU</t>
  </si>
  <si>
    <t>TIA NOVIANTI</t>
  </si>
  <si>
    <t>USEP PERMANA</t>
  </si>
  <si>
    <t>A YASIR AL ARAFAT</t>
  </si>
  <si>
    <t>ANISA ANINDIA PUTRI</t>
  </si>
  <si>
    <t>DWI MUCHAMAD RICKY</t>
  </si>
  <si>
    <t>FADHIL MAHESA</t>
  </si>
  <si>
    <t>FAUZIYAH</t>
  </si>
  <si>
    <t>MAISY ANJALI ADOE</t>
  </si>
  <si>
    <t>MUHAMAD RAFLI</t>
  </si>
  <si>
    <t>RIPA NIATU ZAHRA</t>
  </si>
  <si>
    <t>SALSABILA MUHARROMAH ARIF</t>
  </si>
  <si>
    <t>ZAFIRA NASHWA RAMADHANIA</t>
  </si>
  <si>
    <t>ADE SINTA SETIAWATI</t>
  </si>
  <si>
    <t>AGNA PRADIPTA APRILIANI</t>
  </si>
  <si>
    <t>AKMAL MAULANA</t>
  </si>
  <si>
    <t>ANDI BRAGI</t>
  </si>
  <si>
    <t>CHIQAL PUTRA RAMADHAN</t>
  </si>
  <si>
    <t>DEDE RIFAN</t>
  </si>
  <si>
    <t>ERI IRAWAN</t>
  </si>
  <si>
    <t>ERI NOFITA HAPSAH</t>
  </si>
  <si>
    <t>HAEKAL RAMDANI</t>
  </si>
  <si>
    <t>JALALUDIN</t>
  </si>
  <si>
    <t>NURKHOLIZAH NASUTION</t>
  </si>
  <si>
    <t>RAMDHAN HIDAYAT ALFIQRI</t>
  </si>
  <si>
    <t>RENAL OPI ARYADI</t>
  </si>
  <si>
    <t>RICO</t>
  </si>
  <si>
    <t>SINTA FADYA RAHMANIA</t>
  </si>
  <si>
    <t>SYAWAL FITRI HARDIANI</t>
  </si>
  <si>
    <t>ARDIANSYAH</t>
  </si>
  <si>
    <t>GLADIS OCTAVIA</t>
  </si>
  <si>
    <t>IRSYAD ROMADON</t>
  </si>
  <si>
    <t>M ANWAR REYNALDY</t>
  </si>
  <si>
    <t>MUHAMAD INDRA MULYANA</t>
  </si>
  <si>
    <t>PUTRI RANI</t>
  </si>
  <si>
    <t>REDA ADAM</t>
  </si>
  <si>
    <t>RIPAL FAUZI</t>
  </si>
  <si>
    <t>SITI ENDANG LESTARI</t>
  </si>
  <si>
    <t>AHMAD SOBUR</t>
  </si>
  <si>
    <t>AHMAD ZULFIKRI TAUFIK</t>
  </si>
  <si>
    <t>ALDIN ALAMSYAH</t>
  </si>
  <si>
    <t>ANI PUTRI SRI WARDANI</t>
  </si>
  <si>
    <t>AYI MAULANA</t>
  </si>
  <si>
    <t>DEDEN ARDIANSYAH</t>
  </si>
  <si>
    <t>DELA ANDRIANA</t>
  </si>
  <si>
    <t>DWI NUROHMAD</t>
  </si>
  <si>
    <t>ELISAH</t>
  </si>
  <si>
    <t>HELMI HERMAWAN</t>
  </si>
  <si>
    <t>M FACHRI SOLAHUDIN</t>
  </si>
  <si>
    <t>M HAMJAH</t>
  </si>
  <si>
    <t>MUHAMAD AMAR WAHID</t>
  </si>
  <si>
    <t>MUHAMAD IBNU SOLIHIN</t>
  </si>
  <si>
    <t>MUHAMAD PAJAR HAMBALI</t>
  </si>
  <si>
    <t>MUHAMAD ROHID</t>
  </si>
  <si>
    <t>RESYA RAHMA NURAISA</t>
  </si>
  <si>
    <t>RIZKY FIRMANSYAH</t>
  </si>
  <si>
    <t>SANDRA LIANNA</t>
  </si>
  <si>
    <t>SITI DINA LESTARI</t>
  </si>
  <si>
    <t>SITI NINA RUSMAWATI</t>
  </si>
  <si>
    <t>SITI SYARI'AH</t>
  </si>
  <si>
    <t>WANAH</t>
  </si>
  <si>
    <t>WINDIRA</t>
  </si>
  <si>
    <t>YUSUF SATRIA YUDHA</t>
  </si>
  <si>
    <t>TTFN</t>
  </si>
  <si>
    <t>IDM BOJONG PARI CIDAHU</t>
  </si>
  <si>
    <t>TDRD</t>
  </si>
  <si>
    <t>IDM SUKALARANG 2</t>
  </si>
  <si>
    <t>TCVU</t>
  </si>
  <si>
    <t>IDM GRIYA ALAM SENTUL 2</t>
  </si>
  <si>
    <t>TWHP</t>
  </si>
  <si>
    <t>IDM KERTAMAYA</t>
  </si>
  <si>
    <t>T3JW</t>
  </si>
  <si>
    <t>IDM PERMATA CILUAR</t>
  </si>
  <si>
    <t>TT8J</t>
  </si>
  <si>
    <t>IDM GEMILANG CIGOMBONG</t>
  </si>
  <si>
    <t>T5P3</t>
  </si>
  <si>
    <t>IDM KENARI PELABUHAN RATU</t>
  </si>
  <si>
    <t>T9SV</t>
  </si>
  <si>
    <t>IDM SUKALARANG</t>
  </si>
  <si>
    <t>TU2J</t>
  </si>
  <si>
    <t>IDM BAROS SUKABUMI</t>
  </si>
  <si>
    <t>FPQU</t>
  </si>
  <si>
    <t>FRC MEKARSARI NYALINDUNG</t>
  </si>
  <si>
    <t>TMI1</t>
  </si>
  <si>
    <t>IDM KH.SHOLEH ISKANDAR 2-BOGO</t>
  </si>
  <si>
    <t>T9EV</t>
  </si>
  <si>
    <t>IDM PANGERAN SOGIRI NO. 128</t>
  </si>
  <si>
    <t>T9M8</t>
  </si>
  <si>
    <t>IDM CIMAHPAR BOGOR</t>
  </si>
  <si>
    <t>FX9W</t>
  </si>
  <si>
    <t>FRC GRIYA SOKA</t>
  </si>
  <si>
    <t>TZGV</t>
  </si>
  <si>
    <t>IDM TAMAN TIRTA CIMANGGU</t>
  </si>
  <si>
    <t>FZ9X</t>
  </si>
  <si>
    <t>FRC GEKBRONG - CIANJUR</t>
  </si>
  <si>
    <t>TXHT</t>
  </si>
  <si>
    <t>IDM BOGOR PARK RESIDENCE</t>
  </si>
  <si>
    <t>F34A</t>
  </si>
  <si>
    <t>FRC TEGAL LEGA</t>
  </si>
  <si>
    <t>MUJI TRIYONO</t>
  </si>
  <si>
    <t>FD02</t>
  </si>
  <si>
    <t>FRC MABES  HANKAM</t>
  </si>
  <si>
    <t>TMOL</t>
  </si>
  <si>
    <t>IDM PINE FOREST</t>
  </si>
  <si>
    <t>F360</t>
  </si>
  <si>
    <t>FRC GUNUNG BATU</t>
  </si>
  <si>
    <t>ICHWAN NURHAKIM</t>
  </si>
  <si>
    <t>FTO5</t>
  </si>
  <si>
    <t>FRC CIKONDANG SUKABUMI</t>
  </si>
  <si>
    <t>ADNAN NUR PADILLAH</t>
  </si>
  <si>
    <t>T5XJ</t>
  </si>
  <si>
    <t>IDM RAYA BABAKAN MADANG</t>
  </si>
  <si>
    <t>FMOL</t>
  </si>
  <si>
    <t>FRC BHAYANGKARA SUKABUMI</t>
  </si>
  <si>
    <t>TVSU</t>
  </si>
  <si>
    <t>IDM WARUNG NANGKA</t>
  </si>
  <si>
    <t>INDRA LESMANA</t>
  </si>
  <si>
    <t>T14T</t>
  </si>
  <si>
    <t>IDM CIPAYUNG DATAR</t>
  </si>
  <si>
    <t>TCV1</t>
  </si>
  <si>
    <t>IDM CIKEAS SUKARAJA</t>
  </si>
  <si>
    <t>F13E</t>
  </si>
  <si>
    <t>FRC WANGUN TAJUR</t>
  </si>
  <si>
    <t>TVGP</t>
  </si>
  <si>
    <t>IDM DR SEMERU</t>
  </si>
  <si>
    <t>TSEW</t>
  </si>
  <si>
    <t>IDM BELLANOVA 2</t>
  </si>
  <si>
    <t>TTKN</t>
  </si>
  <si>
    <t>IDM TAMAN JAYA CIEMAS</t>
  </si>
  <si>
    <t>TSN8</t>
  </si>
  <si>
    <t>IDM PASIR JAYA CIGOMBONG</t>
  </si>
  <si>
    <t>TCXH</t>
  </si>
  <si>
    <t>IDM M. TOHA CIAWI</t>
  </si>
  <si>
    <t>F298</t>
  </si>
  <si>
    <t>FRC BUKIT SENTUL</t>
  </si>
  <si>
    <t>TVLJ</t>
  </si>
  <si>
    <t>IDM GUGUNUNG CIAWI</t>
  </si>
  <si>
    <t>AGUS PERMANA</t>
  </si>
  <si>
    <t>TP8F</t>
  </si>
  <si>
    <t>IDM HYBRID AIR MANCUR</t>
  </si>
  <si>
    <t>T8ZV</t>
  </si>
  <si>
    <t>IDM RAWA TAMAN - BOGOR</t>
  </si>
  <si>
    <t>TYKI</t>
  </si>
  <si>
    <t>IDM TUMENGGUNG WIRADIREJA NO. 140</t>
  </si>
  <si>
    <t>FJAA</t>
  </si>
  <si>
    <t>FRC GUNUNG PADANG - CIANJUR</t>
  </si>
  <si>
    <t>TWKU</t>
  </si>
  <si>
    <t>IDM BUMI TIRTA NIRWANA</t>
  </si>
  <si>
    <t>F36C</t>
  </si>
  <si>
    <t>FRC BOGOR PERMAI</t>
  </si>
  <si>
    <t>YULI SETIYANTO</t>
  </si>
  <si>
    <t>TJ70</t>
  </si>
  <si>
    <t>IDM CIAWI-SUKABUMI</t>
  </si>
  <si>
    <t>F5RS</t>
  </si>
  <si>
    <t>FRC SUKAMANTRI KARANG TENGAH</t>
  </si>
  <si>
    <t>FIRMAN GANJAR PERMANA</t>
  </si>
  <si>
    <t>baikkkkkkkkkkkbaikkkkkkkkkkkkkkkkkk</t>
  </si>
  <si>
    <t>baiiikkkkkkkkkkkkk</t>
  </si>
  <si>
    <t>goooooooooddddddd</t>
  </si>
  <si>
    <t>okkkkkkkkkkkkkkkkkkk</t>
  </si>
  <si>
    <t>okkkkkkkkkkkkkk</t>
  </si>
  <si>
    <t>okkkkkkkkkkkkkkk</t>
  </si>
  <si>
    <t>Sangat seru dan ramah</t>
  </si>
  <si>
    <t>Sangat sesuai waktu</t>
  </si>
  <si>
    <t xml:space="preserve">Sangat nyaman dan bersih </t>
  </si>
  <si>
    <t>Sangat bersih dan wangi</t>
  </si>
  <si>
    <t>Sangat menyenangkan</t>
  </si>
  <si>
    <t>Sangat rapih dan baiik</t>
  </si>
  <si>
    <t>Sangat mudah di mengerti</t>
  </si>
  <si>
    <t xml:space="preserve">Sangat membantu sekali </t>
  </si>
  <si>
    <t>Sangat rapih dan bagus</t>
  </si>
  <si>
    <t xml:space="preserve">Sangat membantu </t>
  </si>
  <si>
    <t>Sangat seru sekali</t>
  </si>
  <si>
    <t>Sangat baik dan mudah dimengerti</t>
  </si>
  <si>
    <t>sangat baikkkkkkkkkkk</t>
  </si>
  <si>
    <t xml:space="preserve">iya membangun suasana </t>
  </si>
  <si>
    <t>iya sangat baik</t>
  </si>
  <si>
    <t xml:space="preserve">baiik menambah pengetahuan </t>
  </si>
  <si>
    <t>sangat baikkkkkkkkk</t>
  </si>
  <si>
    <t>sangat. baikkkkkkkkkk</t>
  </si>
  <si>
    <t>sangat baiikkkkkkk</t>
  </si>
  <si>
    <t>sangattt baikkkkkkkk</t>
  </si>
  <si>
    <t>sangatt baikkkkkkkkk</t>
  </si>
  <si>
    <t>sangattttt baikkkkkk</t>
  </si>
  <si>
    <t>sangattt baikkkkkk</t>
  </si>
  <si>
    <t xml:space="preserve">sangat mudah dijelaskan </t>
  </si>
  <si>
    <t>iya berinteraksi dengan baik</t>
  </si>
  <si>
    <t>Baaaaaaiiiiikkkkkkkkkk</t>
  </si>
  <si>
    <t>Gooooddddddddddd</t>
  </si>
  <si>
    <t>Sangatttttttt bagusssssss</t>
  </si>
  <si>
    <t>Tepatttttttt waktuuuuuu</t>
  </si>
  <si>
    <t xml:space="preserve">Menambah pengetahuan </t>
  </si>
  <si>
    <t>Sangat efektiffffff</t>
  </si>
  <si>
    <t>Ruangan nya enakk nyaman</t>
  </si>
  <si>
    <t>Kumplitttt semuanyaaa</t>
  </si>
  <si>
    <t>Kondusif sekaliiii</t>
  </si>
  <si>
    <t xml:space="preserve">Sangat menarik sekaliu, rapihhh </t>
  </si>
  <si>
    <t xml:space="preserve">Trainer sangat menguasai </t>
  </si>
  <si>
    <t>Sangat membangun suasa menjadi tidak bosan</t>
  </si>
  <si>
    <t>Sikap nya ramahhh, baik</t>
  </si>
  <si>
    <t>Trainer memberikan materi dengan asik dan mampu membuat kita pham</t>
  </si>
  <si>
    <t>Ya mampi menjawabb</t>
  </si>
  <si>
    <t>Sangattt mampu sekali</t>
  </si>
  <si>
    <t>Rapih dan menarik sekali</t>
  </si>
  <si>
    <t>Trainer mampu membangun suasa dengan baik</t>
  </si>
  <si>
    <t>Sikap trainer sangat baik dan ramah</t>
  </si>
  <si>
    <t>Trainer mampu menjawab pertanyaan yg d berikan</t>
  </si>
  <si>
    <t xml:space="preserve">Trainer mampu berinteraksi </t>
  </si>
  <si>
    <t>mantapppppp pokonyaaaaa</t>
  </si>
  <si>
    <t>ngakakkkkkkkk jadi gabosennn</t>
  </si>
  <si>
    <t>mantap tidak lama tidak cepat</t>
  </si>
  <si>
    <t>istirahat nya lama yuhuu</t>
  </si>
  <si>
    <t xml:space="preserve">mantapppppp untuk merangkul yg lagi lelah bekerja </t>
  </si>
  <si>
    <t>yaaaa jdi semangat</t>
  </si>
  <si>
    <t>menarikkkk banget</t>
  </si>
  <si>
    <t>mendukunggg ac nya dinginnn</t>
  </si>
  <si>
    <t>baikkkk sekaliiiiii</t>
  </si>
  <si>
    <t>okeeee pokonyaa goodddd</t>
  </si>
  <si>
    <t>mantapppp bu wiwi cantikk suara menggelegar</t>
  </si>
  <si>
    <t>sabarrr walaupun ada yang curhat tapi gajelasss</t>
  </si>
  <si>
    <t>bikinnnnn ketawaaa jadi semnangat</t>
  </si>
  <si>
    <t>baikkkk bangettt ibuuu</t>
  </si>
  <si>
    <t>sesuaiiiiiiiii ga boringggg</t>
  </si>
  <si>
    <t>goooddd langsung dikasih solusiiii</t>
  </si>
  <si>
    <t>bagusssssss pokonyaaa</t>
  </si>
  <si>
    <t>rapihhhhhhhh pakkkkk bagus</t>
  </si>
  <si>
    <t>bagusssss bikin ketawaaa dan langsung to the point</t>
  </si>
  <si>
    <t>ketawaaa terusss pakkk</t>
  </si>
  <si>
    <t xml:space="preserve">baikkk hatiiiii suaraaa mengelegar kagettt pas lagi ngisi post test </t>
  </si>
  <si>
    <t>jelassssssssss mantappp</t>
  </si>
  <si>
    <t>bagusss langsung dikasih arahan untuk semangatttt + butuh ya pak</t>
  </si>
  <si>
    <t>goooooodddddd pa ali hasbbiii</t>
  </si>
  <si>
    <t>Goooooooooddddd??</t>
  </si>
  <si>
    <t>Baikkkkkkkkkkkkkkkk??</t>
  </si>
  <si>
    <t>Tidak ada kendalaaaaaaa</t>
  </si>
  <si>
    <t>Okkkkkkkkkkkkkkkk</t>
  </si>
  <si>
    <t>Tidak  terlalu cocok</t>
  </si>
  <si>
    <t>Sangan membantu saya</t>
  </si>
  <si>
    <t>Menarikkkkkkkkkkk</t>
  </si>
  <si>
    <t>Goooooooodddddd</t>
  </si>
  <si>
    <t>Sanganat menarik sekali</t>
  </si>
  <si>
    <t>Sangat membantu kami</t>
  </si>
  <si>
    <t>Baik dan lucu ibu wiwi ini</t>
  </si>
  <si>
    <t>Sangat mudah di pahami</t>
  </si>
  <si>
    <t>Sangat membantu saya</t>
  </si>
  <si>
    <t>Menarik dan rapih</t>
  </si>
  <si>
    <t>Lucu sekali ga bikin bosen saat di kelas</t>
  </si>
  <si>
    <t>Luucccuuuuuuu menarik</t>
  </si>
  <si>
    <t>Gooooooooooddddd</t>
  </si>
  <si>
    <t>Ya soalnya enak di ajak ngobrol nya</t>
  </si>
  <si>
    <t xml:space="preserve">Materi  yang diberikan sangat baik </t>
  </si>
  <si>
    <t>Cara mengajar tidak membosankan</t>
  </si>
  <si>
    <t>Waktu yang diberikan sangat baik</t>
  </si>
  <si>
    <t>Semua ada dan lengkap</t>
  </si>
  <si>
    <t>Sangat bermanfaat bagi saya</t>
  </si>
  <si>
    <t>Materj yang ditampilkan sangat menarik</t>
  </si>
  <si>
    <t>Menarik dan cantik</t>
  </si>
  <si>
    <t>Mampu membuat kondusif</t>
  </si>
  <si>
    <t>Cara menyampaikan sangat baik</t>
  </si>
  <si>
    <t>Penampilan rapih,sopan dan menarik</t>
  </si>
  <si>
    <t>Menguasai materi yang diberikan</t>
  </si>
  <si>
    <t>Mampu membuat suasana kondusif</t>
  </si>
  <si>
    <t>Ramah,baik,sopan dan santun</t>
  </si>
  <si>
    <t>Sangat jelas dalam menyampaikan materi</t>
  </si>
  <si>
    <t>Mampu memahami masalah peserta</t>
  </si>
  <si>
    <t xml:space="preserve">Mampu berinteraksi dengan baik </t>
  </si>
  <si>
    <t>cukup terbanti untuk menghindari hal hal negatif</t>
  </si>
  <si>
    <t>sangat  membangun suasana seisi kelas</t>
  </si>
  <si>
    <t>sangat efektif dan pass tidak lama dan tidak terburu buru</t>
  </si>
  <si>
    <t>sangat tepat waktu dan tepat</t>
  </si>
  <si>
    <t>sesuai dengan yg dibutuhkan</t>
  </si>
  <si>
    <t>yess karena bisa lebih baik dsri sebelumnya</t>
  </si>
  <si>
    <t>sangat menarik karen terlihat keren</t>
  </si>
  <si>
    <t>nyamaan dan tidak gerahh</t>
  </si>
  <si>
    <t>memadai ac dingin wc wangi</t>
  </si>
  <si>
    <t>kondusif dan tidak terlalu risih</t>
  </si>
  <si>
    <t>menarik dan sopan dan rapi</t>
  </si>
  <si>
    <t>sangat memahami karenaa lancar menyampaikannya</t>
  </si>
  <si>
    <t>sangat ramah dan baikk banget</t>
  </si>
  <si>
    <t>sangat membantu karena jawabbannya tepat</t>
  </si>
  <si>
    <t>sangat baik dann bagus</t>
  </si>
  <si>
    <t>menaarik dan sopan sekali</t>
  </si>
  <si>
    <t>sangatt ramah dan perhatian</t>
  </si>
  <si>
    <t>sangat baik mudah dipahami</t>
  </si>
  <si>
    <t>sangat membantu karena bisa menjawab</t>
  </si>
  <si>
    <t>sangat baikk dan asik</t>
  </si>
  <si>
    <t>Untuk jabatan saya sebagai store crew boy sangat di butuh kan untuk mengeluarkan unek unek atau ada yang ke pendem</t>
  </si>
  <si>
    <t>Ya lumayan cukup menarik tidak jauh beda seperti training</t>
  </si>
  <si>
    <t>Untuk waktunya cukup menyesuaikan</t>
  </si>
  <si>
    <t>Sangat tepat waktu jam istirahat datang pulang</t>
  </si>
  <si>
    <t>Sesuai karena emang pada cerita cerita</t>
  </si>
  <si>
    <t>Menambah pengatahuan lebih untuk sop</t>
  </si>
  <si>
    <t>Sudah cukup untuk desaint power point</t>
  </si>
  <si>
    <t>Nyaman untuk tempat training</t>
  </si>
  <si>
    <t>Sangat baik untuk sarana dan prasarana</t>
  </si>
  <si>
    <t>Mendukung untuk pembelajaran</t>
  </si>
  <si>
    <t>Rapih untuk bu wiwi</t>
  </si>
  <si>
    <t>Iya sangat mendukung</t>
  </si>
  <si>
    <t xml:space="preserve">Ramah adil dan jujur </t>
  </si>
  <si>
    <t>Sudah sesuai dengan yang di contohkan</t>
  </si>
  <si>
    <t>Dapat menjawab yang di pertanyakan</t>
  </si>
  <si>
    <t>Iya sangat baik bisa merangkul</t>
  </si>
  <si>
    <t>Rapih bagus menarik</t>
  </si>
  <si>
    <t>Iyaa sangat mendukung</t>
  </si>
  <si>
    <t>Mampu menjalankan dengan sesuai</t>
  </si>
  <si>
    <t>Iya dapat menjawab dengan baik</t>
  </si>
  <si>
    <t>Sangat baik dan mudah di pahamii</t>
  </si>
  <si>
    <t>Menarik sehingga tidak mudah ngantuk</t>
  </si>
  <si>
    <t>Tidak ada yg terlalu lama dalam penjelasan materi</t>
  </si>
  <si>
    <t>Sangat tepat untuk mengejar waktu</t>
  </si>
  <si>
    <t>Menarik dan tidak membosankan</t>
  </si>
  <si>
    <t>Nyaman bangetttt</t>
  </si>
  <si>
    <t>Semua sarana dalam kondisi baik dan bisa di gunakan</t>
  </si>
  <si>
    <t>Sangat menarik rapih dan sangat sopan</t>
  </si>
  <si>
    <t>Sangat menguasai sehingga mudah di mengerti</t>
  </si>
  <si>
    <t xml:space="preserve">Suasana kelas yg bagus sehingga mendukung </t>
  </si>
  <si>
    <t>Baikkkk dan ramah bangetttttt hehe</t>
  </si>
  <si>
    <t>Trainer menguasai materi sehingga mampu menjelaskan dengan benar</t>
  </si>
  <si>
    <t xml:space="preserve">Mampu menjawab dengan jelas </t>
  </si>
  <si>
    <t>Mampu bangettttt</t>
  </si>
  <si>
    <t xml:space="preserve">Baik dan sopan banget </t>
  </si>
  <si>
    <t>Mampu membangun suasana kelas agar tidak ngantuk</t>
  </si>
  <si>
    <t>Sangat ramahh banget</t>
  </si>
  <si>
    <t xml:space="preserve">Menjelaskan dengan baik banget </t>
  </si>
  <si>
    <t>Mampu menjawab pertanyaan</t>
  </si>
  <si>
    <t>Sangat mampu berinteraksi</t>
  </si>
  <si>
    <t>materi yang diberikan hari ini menarik</t>
  </si>
  <si>
    <t xml:space="preserve">materi yang diberikan baik saya jadi lebih tau lagi tentang materi yang diberikan </t>
  </si>
  <si>
    <t>waktu yang diberikan cukup</t>
  </si>
  <si>
    <t>waktu training tepat waktu</t>
  </si>
  <si>
    <t>materi yang diberikan sesuai untuk di toko nanti</t>
  </si>
  <si>
    <t>saya lebih memahami tentang materi sekarang</t>
  </si>
  <si>
    <t xml:space="preserve">sangat baik mudah dibaca dan jelas </t>
  </si>
  <si>
    <t>baik, bersih dan rapih</t>
  </si>
  <si>
    <t>sangat baik peralatannya</t>
  </si>
  <si>
    <t>suasana di dalam ruangan nyaman</t>
  </si>
  <si>
    <t>penampilan menarik, cantik, ramah wangi</t>
  </si>
  <si>
    <t>menguasai materi yang diberikan</t>
  </si>
  <si>
    <t>dapat membangun suasana kelas dengan baik dan seru</t>
  </si>
  <si>
    <t xml:space="preserve">sikapnya sangat ramah </t>
  </si>
  <si>
    <t>penjelasan materi baik dan jelas</t>
  </si>
  <si>
    <t>dijelaskan dengan baik</t>
  </si>
  <si>
    <t xml:space="preserve">berinteraksi dengan ramah dan seru juga </t>
  </si>
  <si>
    <t>menarik, bersih rapih</t>
  </si>
  <si>
    <t>dapat dipahami dan jelas saat menjelaskan</t>
  </si>
  <si>
    <t>membangun suasana kelas dengan seru</t>
  </si>
  <si>
    <t>menjelaskan materi dengan jelas dan mudah dipahami</t>
  </si>
  <si>
    <t>kemampuan dalam materinya cukup baik</t>
  </si>
  <si>
    <t xml:space="preserve">berinteraksi dengan ramah </t>
  </si>
  <si>
    <t>sangat antusias dan menyenangkan</t>
  </si>
  <si>
    <t xml:space="preserve">efektif pisan tambah seru juga </t>
  </si>
  <si>
    <t>waktu sangat cukup</t>
  </si>
  <si>
    <t>waktu pelaksanaan training sangat efektif baik saat istirahat dan materi</t>
  </si>
  <si>
    <t>ga banyak bahan bahan pendukung tapi gapapa lebih dari cukup</t>
  </si>
  <si>
    <t>sangat meningkatkan pengetahuan saya tentang keadaan toko dan masalah NKL</t>
  </si>
  <si>
    <t>desain powerpoint jelas dan menarik</t>
  </si>
  <si>
    <t xml:space="preserve">ruang training nyaman ga terlalu dingin </t>
  </si>
  <si>
    <t>ac kursi sangat nyaman</t>
  </si>
  <si>
    <t>suasana kondusif dan seru</t>
  </si>
  <si>
    <t>sangat rapi dan menarik</t>
  </si>
  <si>
    <t>pembawaan materi sangat jelas</t>
  </si>
  <si>
    <t>santai seru dan menyenangkan</t>
  </si>
  <si>
    <t>ramah menyenangkan dan seru</t>
  </si>
  <si>
    <t>penyampaian materi jelas</t>
  </si>
  <si>
    <t>sangat sangat baikkk</t>
  </si>
  <si>
    <t>interaksi dengan peserta sangat aktif</t>
  </si>
  <si>
    <t>penampilan rapi dan menarik</t>
  </si>
  <si>
    <t>penyampaian materi santai tapi mudah di pahami</t>
  </si>
  <si>
    <t>pemateri seru mampu membawa suasana kelas jadi positif</t>
  </si>
  <si>
    <t>trainer sangat ramah dan murah senyum</t>
  </si>
  <si>
    <t>materi jelas dan mudah di pahami</t>
  </si>
  <si>
    <t>cukup baikkk dan menyenangkan</t>
  </si>
  <si>
    <t>interaksi dengan peserta aktif dan komunikatif</t>
  </si>
  <si>
    <t>ya sangat membantu</t>
  </si>
  <si>
    <t>menarikk dan seru</t>
  </si>
  <si>
    <t>ya tepat waktu saangat</t>
  </si>
  <si>
    <t>ya sangat teratur</t>
  </si>
  <si>
    <t>baguss sangat membantu</t>
  </si>
  <si>
    <t xml:space="preserve">sangat membantu menambah pengetahuan </t>
  </si>
  <si>
    <t>ya betull sekali</t>
  </si>
  <si>
    <t>baikkkk dan nyamannnnn</t>
  </si>
  <si>
    <t>ya sangat mendukung dan bagus</t>
  </si>
  <si>
    <t>sangat menarik cantik dan baik hati</t>
  </si>
  <si>
    <t>sangat membantu sekali</t>
  </si>
  <si>
    <t>good buatt ibuuuuu wiwiiiiii mantepp</t>
  </si>
  <si>
    <t>menyenangkan, lucu, membangun suasana.</t>
  </si>
  <si>
    <t xml:space="preserve">sangat membantu </t>
  </si>
  <si>
    <t>ya, sangat mengerti dan mampu menjawab semua pertanyaaan peserta</t>
  </si>
  <si>
    <t>interaksi dengan peserta sangat baik dan aktif</t>
  </si>
  <si>
    <t>sangat rapi dan sopan</t>
  </si>
  <si>
    <t>ya memahami materiiiiiiii</t>
  </si>
  <si>
    <t>ya sangat membantu sekali</t>
  </si>
  <si>
    <t>baik dan ramahhhhhhhhhh</t>
  </si>
  <si>
    <t>ya mampu menjelaskan materi</t>
  </si>
  <si>
    <t>cukup bisa menjawab pertanyaannnn</t>
  </si>
  <si>
    <t>yaa mampu berinteraksi dengan baik</t>
  </si>
  <si>
    <t>Materi sangat mudah dipahami</t>
  </si>
  <si>
    <t>Metode sangat baik</t>
  </si>
  <si>
    <t>Waktu sudah cukup</t>
  </si>
  <si>
    <t xml:space="preserve">Tepat waktu            </t>
  </si>
  <si>
    <t>Kondisi tempat training bagus</t>
  </si>
  <si>
    <t>Meningkatkan kemampuan saya</t>
  </si>
  <si>
    <t>Power point presentasi sangat jelas dan bersih</t>
  </si>
  <si>
    <t xml:space="preserve">Fasilitas lengkap     </t>
  </si>
  <si>
    <t xml:space="preserve">Suasana bagus            </t>
  </si>
  <si>
    <t xml:space="preserve">Penampilan menarik </t>
  </si>
  <si>
    <t>Trainer menguasai materi</t>
  </si>
  <si>
    <t>Bisa membangun suasana kelas dgn baik</t>
  </si>
  <si>
    <t>Sikap sangat baik dan ceria</t>
  </si>
  <si>
    <t xml:space="preserve">Penyampaian bagus     </t>
  </si>
  <si>
    <t>Sangat bagusssss</t>
  </si>
  <si>
    <t>Trainer berinteraksi dengan baik</t>
  </si>
  <si>
    <t>Rapih dan sopan serta berpenampilan menarim</t>
  </si>
  <si>
    <t xml:space="preserve">Sangat bagus          </t>
  </si>
  <si>
    <t>Perilaku ramah dan ceria</t>
  </si>
  <si>
    <t>Penjelasan materi sangat mudah dipahami</t>
  </si>
  <si>
    <t xml:space="preserve">Sangat bagus       </t>
  </si>
  <si>
    <t>Sangat baik dan sangat membantu</t>
  </si>
  <si>
    <t>Sangat baik dan membantu</t>
  </si>
  <si>
    <t>Sangat baikkkk dan menarik</t>
  </si>
  <si>
    <t>Sangat baik dan cukup</t>
  </si>
  <si>
    <t>Suasa kondusif dan baik</t>
  </si>
  <si>
    <t>Menarik dan sopan</t>
  </si>
  <si>
    <t>Sangat membangun kelas</t>
  </si>
  <si>
    <t>Materi yg disampaikan sangat baik</t>
  </si>
  <si>
    <t xml:space="preserve"> mampu berinteraksi sangat baik</t>
  </si>
  <si>
    <t>Sangat jelas dan baik</t>
  </si>
  <si>
    <t>Mampu berinterkasi dgn baik</t>
  </si>
  <si>
    <t>ya sesuaii sekali dgn kebutuhan</t>
  </si>
  <si>
    <t>yaa sangat menarikkk</t>
  </si>
  <si>
    <t>tdk ada yg kurang dan di lebih lebihkan</t>
  </si>
  <si>
    <t>yaa dilakukan tepat waktu</t>
  </si>
  <si>
    <t>yaa sesuai dgn tempat kerjaa</t>
  </si>
  <si>
    <t>yaa sngat meningkatkan sikap saya</t>
  </si>
  <si>
    <t>yaa sgt baik dan jelasss</t>
  </si>
  <si>
    <t>yaa nyamann dan mendukungg</t>
  </si>
  <si>
    <t xml:space="preserve">yaa dalam kondisi baik </t>
  </si>
  <si>
    <t>yaa sangat kondusif sekali</t>
  </si>
  <si>
    <t>yaa sangat menarik rapi dan sopan</t>
  </si>
  <si>
    <t>ya pasti nya sangat memahamii</t>
  </si>
  <si>
    <t xml:space="preserve">yaa mampu membangun suasana </t>
  </si>
  <si>
    <t>yaa ramah adil dan perhatian</t>
  </si>
  <si>
    <t>ya memberikan contoh yg sesuai</t>
  </si>
  <si>
    <t>yaa dapat menjawab dan memberi solusi</t>
  </si>
  <si>
    <t>yaa sgt mmpu brinteraksi dgn peserta</t>
  </si>
  <si>
    <t>yaa sngat menarik ramah dan rapi</t>
  </si>
  <si>
    <t>ya sangat memahami topik yg di bahas</t>
  </si>
  <si>
    <t>yaa mmpu membangun suasana di kelas</t>
  </si>
  <si>
    <t xml:space="preserve">yaa memberikan contoh dgn baik </t>
  </si>
  <si>
    <t>yaa dapat memberikan solusi dgn baik</t>
  </si>
  <si>
    <t>yaa bisa berintraksi dgn baik dan ramah</t>
  </si>
  <si>
    <t xml:space="preserve">Baik sangat membantu saya </t>
  </si>
  <si>
    <t>Baik dan menyenangkan</t>
  </si>
  <si>
    <t>iyaa tepat waktu</t>
  </si>
  <si>
    <t>sangatt sesuaii</t>
  </si>
  <si>
    <t>baik dan cukup menarik</t>
  </si>
  <si>
    <t>cukup nyamannnn</t>
  </si>
  <si>
    <t>cukup baikkkkkkkkk</t>
  </si>
  <si>
    <t>sangat rapih dan sopan</t>
  </si>
  <si>
    <t>sangat menarikkkkkkkkk</t>
  </si>
  <si>
    <t>menyenangkannnnnnnn</t>
  </si>
  <si>
    <t>sangat baikkkkkkkkkk</t>
  </si>
  <si>
    <t>Materi nya sangat membantu buat saya</t>
  </si>
  <si>
    <t>Menyampaikan materi nya bikin suasana kelas seru</t>
  </si>
  <si>
    <t>Waktu nya sesuai</t>
  </si>
  <si>
    <t>Yang di contohkan sama kaya di toko</t>
  </si>
  <si>
    <t>Sangat menambah pengetahuan saya</t>
  </si>
  <si>
    <t>Cukup menarik materi nya</t>
  </si>
  <si>
    <t>Nyaman cuma terlalu dingin</t>
  </si>
  <si>
    <t>AC nya terlalu dingin</t>
  </si>
  <si>
    <t>Menarik rapi dan sopan</t>
  </si>
  <si>
    <t>Sangat membangun suasana kelas jadi rame</t>
  </si>
  <si>
    <t>Baik ramah adil</t>
  </si>
  <si>
    <t xml:space="preserve">Sangat memberikan contoh yg sesuai </t>
  </si>
  <si>
    <t>Bisa menjawab apa yang di tanyakan</t>
  </si>
  <si>
    <t>Mampu berinteraksi baik</t>
  </si>
  <si>
    <t>Sangat menarik dan rapi</t>
  </si>
  <si>
    <t>Memahami materi</t>
  </si>
  <si>
    <t xml:space="preserve">Sangat membangun suasana kelas </t>
  </si>
  <si>
    <t>Ramah adil seru</t>
  </si>
  <si>
    <t>Mampu menjelaskan dengan baik</t>
  </si>
  <si>
    <t xml:space="preserve">Dapat menjawab pertanyaan </t>
  </si>
  <si>
    <t>Materinya memang dibutuhkan untuk kami para store crew baru yang belum banyak mengerti tentang kondisi toko</t>
  </si>
  <si>
    <t>Efektif dan tidak membosankan</t>
  </si>
  <si>
    <t>Sangat baik klop tepat waktu</t>
  </si>
  <si>
    <t>Tepat waktu dengan sistem pembelajaran yang efektif</t>
  </si>
  <si>
    <t>Masih ada yang berbeda dengan kondisi toko tapi tetap menyesuaikan dengan sop</t>
  </si>
  <si>
    <t>Amat sangat dapat meningkatkan</t>
  </si>
  <si>
    <t>Nyaman tentram damai ceria</t>
  </si>
  <si>
    <t>Semuanya berfungsi dengan baikk</t>
  </si>
  <si>
    <t>Nyamann dan tentram</t>
  </si>
  <si>
    <t>The best trainer ever:)</t>
  </si>
  <si>
    <t>Sudah tidak usah diragukan lagi</t>
  </si>
  <si>
    <t>Dengan semangat jiwa api yang membara</t>
  </si>
  <si>
    <t>Semua point yang ada dipertanyaan semuanya kami dapatkan</t>
  </si>
  <si>
    <t>Dengan pengalamannya dilapangan sudah pasti materi dan kondisi toko dapat mudah diajarkan dan dijelaskan oleh bunda kita yang satu ini</t>
  </si>
  <si>
    <t>Sudah pasti itu mah jelas</t>
  </si>
  <si>
    <t>Amat sangat baik dan juga dapat mencairkan suasana</t>
  </si>
  <si>
    <t>Menarik lucu dan dapat mencairkan suasana</t>
  </si>
  <si>
    <t>Tidak perlu diragukan lagii</t>
  </si>
  <si>
    <t>Amat sangat baik</t>
  </si>
  <si>
    <t>Perhatiannya tidak diragukan lagi</t>
  </si>
  <si>
    <t>Mantapp sekalii sangat jagoo</t>
  </si>
  <si>
    <t>Memberikan saran yang baik dan mudah dipahami</t>
  </si>
  <si>
    <t>Sudah pastii itu mahh sudah tidak diragukan lagi semua trainer indomaret terbaik</t>
  </si>
  <si>
    <t>Materi nyaa cukup mudah dipahami</t>
  </si>
  <si>
    <t>Sangat baik membangun kelas</t>
  </si>
  <si>
    <t>Menambah pengetahuan</t>
  </si>
  <si>
    <t>Baik dan nyaman</t>
  </si>
  <si>
    <t>Sangat baikkkk dan nyaman</t>
  </si>
  <si>
    <t>Sangat baikk dan nyaman</t>
  </si>
  <si>
    <t>Penampilannya sangat rapih</t>
  </si>
  <si>
    <t>Sangat jelass dan mudah di pahami</t>
  </si>
  <si>
    <t>Semangat membuat kelas hidup</t>
  </si>
  <si>
    <t>Baikk dan ramah</t>
  </si>
  <si>
    <t>Materi mudah dipahami</t>
  </si>
  <si>
    <t>Sangat menjawab dengan tepat</t>
  </si>
  <si>
    <t>Mudah berinteraksi dengan peserta trening</t>
  </si>
  <si>
    <t>Sangat baikk dan ramah</t>
  </si>
  <si>
    <t>Menjelaskan secara rinci dan detail apa yang di pelajari mudah dipamahi</t>
  </si>
  <si>
    <t>Asik dan seru tidak membosankan</t>
  </si>
  <si>
    <t>Sesuai dan tepat waktu</t>
  </si>
  <si>
    <t>Tepat waktu dan sesuai</t>
  </si>
  <si>
    <t>Materi yang disampaikan sesuai dengan kebutuhan di toko</t>
  </si>
  <si>
    <t>Materi dapat cepat di pelajari karena mudah di pahami</t>
  </si>
  <si>
    <t>Menarik dan mudah di pahami</t>
  </si>
  <si>
    <t>Baik dan tidak ada gangguan</t>
  </si>
  <si>
    <t xml:space="preserve">Menarik cantik dan ramah </t>
  </si>
  <si>
    <t>Pembawaan materi sangat baik dan mudah di pahami</t>
  </si>
  <si>
    <t>Asik dan tidak membosankan</t>
  </si>
  <si>
    <t>Ramah dan baik humoris</t>
  </si>
  <si>
    <t>Materi yang di jelaskan sangat baik</t>
  </si>
  <si>
    <t>Pemahaman materi baik</t>
  </si>
  <si>
    <t>Humoris dan asik</t>
  </si>
  <si>
    <t>Menarik rapih cool</t>
  </si>
  <si>
    <t>Tidak membosankan dan humoris</t>
  </si>
  <si>
    <t xml:space="preserve">Ramah dan baik </t>
  </si>
  <si>
    <t>Sesuai dengan yang kita butuhkan</t>
  </si>
  <si>
    <t xml:space="preserve">Mengerti dan memahami </t>
  </si>
  <si>
    <t>Ramah dan baik juga asik</t>
  </si>
  <si>
    <t>Materi nya sesuai dengan apa yang saya butuh</t>
  </si>
  <si>
    <t>Suasananya bener bener bisa membangkitkan semangat</t>
  </si>
  <si>
    <t xml:space="preserve">Benar benar Disiplin waktu </t>
  </si>
  <si>
    <t>Sangat sesuai dan tepat</t>
  </si>
  <si>
    <t>Pelajaran untuk hari esok dan seterusnya</t>
  </si>
  <si>
    <t>Menarik dan efektif</t>
  </si>
  <si>
    <t>Sangat nyaman dan aman</t>
  </si>
  <si>
    <t>Sangat baik dan nyaman</t>
  </si>
  <si>
    <t>Rapi dan menarik</t>
  </si>
  <si>
    <t>Menguasai materi yang ada</t>
  </si>
  <si>
    <t>Bisa menciptakan suasana yang rame</t>
  </si>
  <si>
    <t>Baik ramah dan perhatian</t>
  </si>
  <si>
    <t>Bisa menjelaskan materi secara baik</t>
  </si>
  <si>
    <t>Bisa menjawab permasalahan</t>
  </si>
  <si>
    <t>Bisa berinteraksi dengan kami</t>
  </si>
  <si>
    <t>Bisa menguasai materi yang ada</t>
  </si>
  <si>
    <t>Menciptakan suasana kelas yang rame</t>
  </si>
  <si>
    <t>Ramah dan perhatian</t>
  </si>
  <si>
    <t>Bisa menjelaskan dengan baik</t>
  </si>
  <si>
    <t>Bisa memecahkan masalah</t>
  </si>
  <si>
    <t>Menciptakan suasana yang rame</t>
  </si>
  <si>
    <t xml:space="preserve">Bagus jadi mengingat kembali </t>
  </si>
  <si>
    <t xml:space="preserve">Metode nya menarik dan efektif </t>
  </si>
  <si>
    <t>Waktunya bagus tidak bentrok</t>
  </si>
  <si>
    <t>Istirahat nya cukup luang</t>
  </si>
  <si>
    <t xml:space="preserve">Baik dalam materi yg dibawakan </t>
  </si>
  <si>
    <t xml:space="preserve">Meningkatkan keterampilan </t>
  </si>
  <si>
    <t xml:space="preserve">Kondusif dalam aktivitas </t>
  </si>
  <si>
    <t xml:space="preserve">Penampilan menarik dan sopan </t>
  </si>
  <si>
    <t xml:space="preserve">Menguasai topik pembahasan </t>
  </si>
  <si>
    <t xml:space="preserve">Mampu membangun suasana kelass </t>
  </si>
  <si>
    <t xml:space="preserve">Ramah selama training </t>
  </si>
  <si>
    <t>Menjawab permasalahan peserta dengan baik</t>
  </si>
  <si>
    <t xml:space="preserve">Menguasai Dengan baik topik materi </t>
  </si>
  <si>
    <t xml:space="preserve">Ramah dalam mengajar </t>
  </si>
  <si>
    <t xml:space="preserve">Mampu menjelaskan materi pelajaran </t>
  </si>
  <si>
    <t xml:space="preserve">Dapat menjawab permasalahan peserta dengan baik </t>
  </si>
  <si>
    <t>Sesuai dengan apa yang harus di bahas dan mengingatkan kemabali dengan apa yang di larang di toko</t>
  </si>
  <si>
    <t>Ya jadi tidak membuat ngantuk atau jenuh</t>
  </si>
  <si>
    <t xml:space="preserve">Pas dengan materi dan jam belajarnya </t>
  </si>
  <si>
    <t>Tepat waktu banget jadi enak sesuai dengan jam nya</t>
  </si>
  <si>
    <t>Sangat sesuai dengan apa yang di alami jadi tau harus menyikapinya gimna</t>
  </si>
  <si>
    <t>Sangat mengingatkan dan jadi lebih rapih lagi</t>
  </si>
  <si>
    <t>Tidak membuat jenuh dan ngantuk</t>
  </si>
  <si>
    <t>Sangat nyaman dan efisien</t>
  </si>
  <si>
    <t>Baik dan bagus tidak seperti di toko yang kurang</t>
  </si>
  <si>
    <t>Ya sangat terkendali dan rapih</t>
  </si>
  <si>
    <t>Jadi enak di lihatnya</t>
  </si>
  <si>
    <t>Iya cara penyampaianyaoun enak</t>
  </si>
  <si>
    <t>Membangun kegiatan yang berlangsung supaya tidak boring</t>
  </si>
  <si>
    <t>Ramah dan peduli terhadap siswanya</t>
  </si>
  <si>
    <t>Baik dalam penyampaiannya</t>
  </si>
  <si>
    <t>Menguasai jawaban dan paham materi</t>
  </si>
  <si>
    <t>Jadi merangkul supaya engga canggung</t>
  </si>
  <si>
    <t>Menarik rapih,sopan dan santun</t>
  </si>
  <si>
    <t>Menguasi apa yang harus di bahas</t>
  </si>
  <si>
    <t>Membuat suasana kelas nyaman</t>
  </si>
  <si>
    <t>Baik,ramah,dan merangkul siswa</t>
  </si>
  <si>
    <t>Sangat baik dan bagus dalam mengajar</t>
  </si>
  <si>
    <t>Sangat menguasai materi yang di jelaskan</t>
  </si>
  <si>
    <t>Jadi tidak membuat cangung untuk bertanya</t>
  </si>
  <si>
    <t>Sangat baik seru dan menyenangkan</t>
  </si>
  <si>
    <t>Sangat seru baik dan menyenangkan</t>
  </si>
  <si>
    <t>Tidak membosankan, asik parah</t>
  </si>
  <si>
    <t>Tepat waktu, tidak buang2 waktu</t>
  </si>
  <si>
    <t>Materi tentang NKL</t>
  </si>
  <si>
    <t>Menambah ilmu lagi buat di jalankan di toko</t>
  </si>
  <si>
    <t>Adem, tempatnya bersih dan wangi</t>
  </si>
  <si>
    <t xml:space="preserve">Baik sekali dan tidak error </t>
  </si>
  <si>
    <t>Sangat mendukung saat proses training</t>
  </si>
  <si>
    <t>Sesuai sop, cantik banget</t>
  </si>
  <si>
    <t>Asik cara menyampaikan materinya</t>
  </si>
  <si>
    <t>Asik, seru rame banget</t>
  </si>
  <si>
    <t>Asik banget ga bikin tegang</t>
  </si>
  <si>
    <t>Sesaui dengan contoh yang diberikan</t>
  </si>
  <si>
    <t>Memberikan solusi dengan benar</t>
  </si>
  <si>
    <t>Dapet menyeimbangkan</t>
  </si>
  <si>
    <t>Sesuai sop, rapi banget</t>
  </si>
  <si>
    <t>Cara menyampaikan nya asik banget</t>
  </si>
  <si>
    <t>Cara menyampaikan materi asik banget</t>
  </si>
  <si>
    <t>Asik, lucu dan rame</t>
  </si>
  <si>
    <t>Sesaui dengan materi yang di sampaikan</t>
  </si>
  <si>
    <t xml:space="preserve">Memberikan solusi dengan baik </t>
  </si>
  <si>
    <t>asik Seru dan lucu</t>
  </si>
  <si>
    <t>Cukup membantu untuk kedepannya</t>
  </si>
  <si>
    <t>Baik mudah dipahamii</t>
  </si>
  <si>
    <t xml:space="preserve">Cukupppppppppppp dgn waktu </t>
  </si>
  <si>
    <t>Cukuppppppppppp tepat waktu.</t>
  </si>
  <si>
    <t>Iya sesuai dgn ditoko</t>
  </si>
  <si>
    <t>Dgn adanya evabul menjadikan pengetahuan lebih banyak lagi.</t>
  </si>
  <si>
    <t>Cukup menarik dg gambaran² powerpoint</t>
  </si>
  <si>
    <t>Nyaman digunakan</t>
  </si>
  <si>
    <t>Berfungsi dgn baik</t>
  </si>
  <si>
    <t>Suasana kondusif dgn kelas nyaman</t>
  </si>
  <si>
    <t>Rapi, ramah, baik</t>
  </si>
  <si>
    <t>Iyaaa menguasai dgn baik</t>
  </si>
  <si>
    <t xml:space="preserve">Belajar dengan asyik </t>
  </si>
  <si>
    <t>Baik hati, ramah, dan murah senyum</t>
  </si>
  <si>
    <t xml:space="preserve">Baik cara penyampaian nya santai </t>
  </si>
  <si>
    <t>Iyaaa memahami dgn baik permasalahan nya.</t>
  </si>
  <si>
    <t>Interaksi dengan peserta dgn baik</t>
  </si>
  <si>
    <t>Baik, tegas dan murah senyum</t>
  </si>
  <si>
    <t>Trainer menguasai materi dgn baik</t>
  </si>
  <si>
    <t>Cukupppp baikkkkk</t>
  </si>
  <si>
    <t>Ramah, perhatian dan tegas</t>
  </si>
  <si>
    <t>Lumayan baik, karena dikejar² waktu</t>
  </si>
  <si>
    <t>Interaksi dgn peserta dgn baik</t>
  </si>
  <si>
    <t xml:space="preserve">Sangat mudah dimengerti </t>
  </si>
  <si>
    <t>Suasana happy sekali</t>
  </si>
  <si>
    <t>Cukup jelas dan tidak terlalu cepat</t>
  </si>
  <si>
    <t>Waktu sangat efektif</t>
  </si>
  <si>
    <t>Sesuai dengan lokasi kerja</t>
  </si>
  <si>
    <t>Menambah ilmu dan keterampilan kerja</t>
  </si>
  <si>
    <t>Nyaman tapi suhu ac terlalu kecil jadi dingin</t>
  </si>
  <si>
    <t xml:space="preserve">Berfungi dan tidak bermasalah </t>
  </si>
  <si>
    <t xml:space="preserve">Mendukung proses training </t>
  </si>
  <si>
    <t>Selalu terlihat rapih dan menarik</t>
  </si>
  <si>
    <t>Terlihat happy dan membangun suasana</t>
  </si>
  <si>
    <t xml:space="preserve">Ramah, baik, friendly </t>
  </si>
  <si>
    <t>Sangat mampu memahami materi</t>
  </si>
  <si>
    <t>Cukup membantu tentang masalah pekerjaan</t>
  </si>
  <si>
    <t>Sangat rapih sekali</t>
  </si>
  <si>
    <t>Suasana kelas ceria terus</t>
  </si>
  <si>
    <t xml:space="preserve">Ramah baik dan selalu tersenyum </t>
  </si>
  <si>
    <t>Sesuai dengan contohnya</t>
  </si>
  <si>
    <t xml:space="preserve">Sangat menjawab permasalahan di pekerjaan </t>
  </si>
  <si>
    <t>Berinteraksi dengan baik sekali</t>
  </si>
  <si>
    <t>Waktu nya efesien sekali</t>
  </si>
  <si>
    <t>Sangat tepat waktu sekali</t>
  </si>
  <si>
    <t>Sangat sesuai dan mendukung</t>
  </si>
  <si>
    <t>Sangat membantu sekali</t>
  </si>
  <si>
    <t>Sangat menarik rapi dan sopan sekali</t>
  </si>
  <si>
    <t>Sangat menguasai materi nya</t>
  </si>
  <si>
    <t>Sangat mampu sekali</t>
  </si>
  <si>
    <t xml:space="preserve">Sangat ramah adil sekali </t>
  </si>
  <si>
    <t>Sangat jelas sekali dalam penyampaian nya</t>
  </si>
  <si>
    <t xml:space="preserve">Sangat jelas penyampaiannya </t>
  </si>
  <si>
    <t>Sangat mudah dipahami</t>
  </si>
  <si>
    <t>Mudah dipahamii</t>
  </si>
  <si>
    <t>Sangat tepat waktuu</t>
  </si>
  <si>
    <t>Sangat cocok dengan terjadi di lapangan kerja</t>
  </si>
  <si>
    <t>Sangat meningkatkan pengetahuan sayaa</t>
  </si>
  <si>
    <t>sangatt menarikk</t>
  </si>
  <si>
    <t>Bagus semua tersedia</t>
  </si>
  <si>
    <t xml:space="preserve">Training kondusif </t>
  </si>
  <si>
    <t>Trainer sangat memahami materi yang di sampaikan</t>
  </si>
  <si>
    <t>Selalu semangat agar peserta training tetap semangat</t>
  </si>
  <si>
    <t xml:space="preserve">Sangat sopan dann ramahh </t>
  </si>
  <si>
    <t>Mampu memahami dan memberi solusi terhadap masalah peserta</t>
  </si>
  <si>
    <t>Interaksi dengan peserta tidak membedakan</t>
  </si>
  <si>
    <t>Sangat menarik dan berkesan rapih</t>
  </si>
  <si>
    <t>Menguasai materi yang akan diberikan</t>
  </si>
  <si>
    <t>Sangat bagus dan tidak membuat kelas menjadi tegang</t>
  </si>
  <si>
    <t>Sangat baik dan suka bercanda</t>
  </si>
  <si>
    <t>Sangat jelass dan mudah dipahami</t>
  </si>
  <si>
    <t xml:space="preserve">Sangat memahami masalah peserta </t>
  </si>
  <si>
    <t>Sangat baguss dan menyenangkan</t>
  </si>
  <si>
    <t>Sesuai dengan kebutuhan saya</t>
  </si>
  <si>
    <t>Sangat menarik dan sangat baik</t>
  </si>
  <si>
    <t>Sangat pas untuk memulai waktu belajar</t>
  </si>
  <si>
    <t>Tepat waktu pada pembukaan belajar</t>
  </si>
  <si>
    <t>Sesuai dengan kondisi kerjaan</t>
  </si>
  <si>
    <t>Mampu untuk meningkatkan pengetahuan</t>
  </si>
  <si>
    <t>Sangat nyaman dan sangat mendukung</t>
  </si>
  <si>
    <t>Sangat baik tidak ada kendala</t>
  </si>
  <si>
    <t>Sangat kondusif dan mendukung</t>
  </si>
  <si>
    <t>Sangat rapi baik dan sopan</t>
  </si>
  <si>
    <t>Sangat menguasai dan memahami</t>
  </si>
  <si>
    <t>Mampu membangun suasana kelas jadi seru</t>
  </si>
  <si>
    <t>Ramah adil baik dan rapih</t>
  </si>
  <si>
    <t>Sangat mampu dan jelas</t>
  </si>
  <si>
    <t xml:space="preserve">Mampu menjawab dengan baik </t>
  </si>
  <si>
    <t>Sangat mampu untuk berinteraksi dengan peserta</t>
  </si>
  <si>
    <t>Sangat menarik baik dan rapi</t>
  </si>
  <si>
    <t>Sangat menguasai dan memahami topik</t>
  </si>
  <si>
    <t>Sangat mampu dan seru</t>
  </si>
  <si>
    <t>Ramah adil baik dan asik</t>
  </si>
  <si>
    <t>Sangat mampu untuk menjelaskan materi</t>
  </si>
  <si>
    <t>Dapat menjawab pertanyaan dengan baik</t>
  </si>
  <si>
    <t>Sangat mampu untuk brinteraksi</t>
  </si>
  <si>
    <t>Lumayan lamaaaaa</t>
  </si>
  <si>
    <t>Tepat waktuuuuuu</t>
  </si>
  <si>
    <t>Sesuai dengan tempatnya</t>
  </si>
  <si>
    <t>Sangat menarikkk</t>
  </si>
  <si>
    <t>Sangattt nyamann</t>
  </si>
  <si>
    <t>Kondisinya baik</t>
  </si>
  <si>
    <t>Sangat memahaminya</t>
  </si>
  <si>
    <t>Sangat mendukung suasana  di kelas</t>
  </si>
  <si>
    <t>Sangatt jelasss</t>
  </si>
  <si>
    <t>Sangat mampu dan baikkk</t>
  </si>
  <si>
    <t>Sangat menarik dan sopannn</t>
  </si>
  <si>
    <t>Sangat memahaminyaa</t>
  </si>
  <si>
    <t>Suasana Sangat mendukung sekali</t>
  </si>
  <si>
    <t>Iyaa sangat ramah,adil dan perhatian</t>
  </si>
  <si>
    <t>Sangatt sesuaiiii</t>
  </si>
  <si>
    <t>Sangatt Baik dan jelassss</t>
  </si>
  <si>
    <t>Sangat mampu berintraksi  dengan baik</t>
  </si>
  <si>
    <t xml:space="preserve">Butuh proses untuk faham </t>
  </si>
  <si>
    <t>Membangun suasana asik biar gak boring</t>
  </si>
  <si>
    <t>Sangat baik dilaksanakan tepat waktu</t>
  </si>
  <si>
    <t>Tepat waktu dann ga ngaret</t>
  </si>
  <si>
    <t>Sesuai dan mudah difahami sangat menambah ilmu</t>
  </si>
  <si>
    <t xml:space="preserve">Sangat bisaa difahami </t>
  </si>
  <si>
    <t xml:space="preserve">Cukup jelass dan mudah difahami </t>
  </si>
  <si>
    <t>Nyaman dan mendukung namun terlalu dingin</t>
  </si>
  <si>
    <t>Digunakan dengan baik dan jelas</t>
  </si>
  <si>
    <t xml:space="preserve">Sangat kondusif dan tidak membosankan </t>
  </si>
  <si>
    <t xml:space="preserve">Rapi sopan dan ramah </t>
  </si>
  <si>
    <t xml:space="preserve">Sngat memahami dan menguasai materi yang disampaikan </t>
  </si>
  <si>
    <t>Bisa membuat suasana asyik dan tidak bosan r</t>
  </si>
  <si>
    <t>Ramah adil dann jelas dalam menyampaikan materi</t>
  </si>
  <si>
    <t>Sessuai dan bisaa di mengerti</t>
  </si>
  <si>
    <t xml:space="preserve">Faham dengan petanyaan dan keluhan peserta </t>
  </si>
  <si>
    <t xml:space="preserve">Mampuu berinteraksi dan mengatur suasana </t>
  </si>
  <si>
    <t xml:space="preserve">Sangat rapih dan selalu segar dan cerah </t>
  </si>
  <si>
    <t>Bisa memahami dan menguasai materi</t>
  </si>
  <si>
    <t xml:space="preserve">Bisa membuat suasana tidak flat </t>
  </si>
  <si>
    <t>Ramah dan selalu ceria</t>
  </si>
  <si>
    <t xml:space="preserve">Bisaa dengan baik menypaikan materi secara jelas </t>
  </si>
  <si>
    <t xml:space="preserve">Bisa memahami masalah dan mampu memberikan masukan atau jalan keluarnya </t>
  </si>
  <si>
    <t xml:space="preserve">Sangat mampu berinteraksii dengan asik </t>
  </si>
  <si>
    <t>Benar sekali sesuai</t>
  </si>
  <si>
    <t>Orangnya serius tpi materinya mudah d pahami</t>
  </si>
  <si>
    <t>Tepat sesui jadwal</t>
  </si>
  <si>
    <t>Iya benar sekali</t>
  </si>
  <si>
    <t>Saya jadi tahu lebih banyak</t>
  </si>
  <si>
    <t>Penampilan pisual layar sangat membantu</t>
  </si>
  <si>
    <t>Kondusip dan sesuai</t>
  </si>
  <si>
    <t>Meskipun dingin tapi tetap nyamn</t>
  </si>
  <si>
    <t>Penyampain yang sangat baik</t>
  </si>
  <si>
    <t>Terlihat rapih dan sopan</t>
  </si>
  <si>
    <t>Sangat paham apa yang dia sampaikan</t>
  </si>
  <si>
    <t>Suasana training jdi lebih hidup</t>
  </si>
  <si>
    <t>Ramah dan baik sekali</t>
  </si>
  <si>
    <t>Sesuai dengan contoh yang d berikan</t>
  </si>
  <si>
    <t>Bisa memberikan informasi yang berguna</t>
  </si>
  <si>
    <t>Baik dan mudah untuk berintetaksi</t>
  </si>
  <si>
    <t>Memberilkan informasi yang pas</t>
  </si>
  <si>
    <t>Bisa mencairkan suasana</t>
  </si>
  <si>
    <t>Ramah baik dan humoris</t>
  </si>
  <si>
    <t>Memberikan materi yang sangat baik</t>
  </si>
  <si>
    <t xml:space="preserve">Menjawab semua yang saya perlu d ketahui </t>
  </si>
  <si>
    <t>Terbaik pokonyamah</t>
  </si>
  <si>
    <t>Semua yang dijelask sangat dibutuhkan saya</t>
  </si>
  <si>
    <t>Materi yang dijelaskn sangat mudah dipahami dan dijelaskan dengan baik</t>
  </si>
  <si>
    <t>Cepattt, singkat, padat, dan mudah dipahami</t>
  </si>
  <si>
    <t>Diberikan waktu istirahat tepat waktu</t>
  </si>
  <si>
    <t>Sama dengan kondisi yang dibutuhkan</t>
  </si>
  <si>
    <t>Betul karena diberikan contoh dan akan meningkatkan keterampilan saya</t>
  </si>
  <si>
    <t xml:space="preserve">Saya tidak mudah bosan </t>
  </si>
  <si>
    <t>Nyaman, bersih, tertutup, tidak berbauu</t>
  </si>
  <si>
    <t>Ac nyala, proyektor, kursi. Semua tersedia</t>
  </si>
  <si>
    <t xml:space="preserve">Kondisi sangat mendukung dalam pembelajaran </t>
  </si>
  <si>
    <t>Sangat rapih dan bersemangat tinggi</t>
  </si>
  <si>
    <t>Pak andra sangat memahami topik yang dijelaskan</t>
  </si>
  <si>
    <t>Suasana yg dibangun bagus dan tidak ganggung</t>
  </si>
  <si>
    <t>Tegas tapi tetap ramah</t>
  </si>
  <si>
    <t>Bisa menjelaskan materi dengan baik pokonya</t>
  </si>
  <si>
    <t>Pak andra bisa menjawab pertanyaan pertanyaan saya</t>
  </si>
  <si>
    <t>Bisaa mengobrol dan memberikan materi dengan baik</t>
  </si>
  <si>
    <t>Rapih dan ceria</t>
  </si>
  <si>
    <t>Cepat tapi mudah dipahami</t>
  </si>
  <si>
    <t>Lucu dan bisa mencairkan suasana</t>
  </si>
  <si>
    <t>Ramah dan lucuuu</t>
  </si>
  <si>
    <t>Menjelaskan dengan rinci dan cepat</t>
  </si>
  <si>
    <t>Dapat berinteraksi dengan tidak canggung</t>
  </si>
  <si>
    <t>Iya dapat meningkatkan keterampilan saya</t>
  </si>
  <si>
    <t>Iya jadi penambah pembelajaran saya</t>
  </si>
  <si>
    <t xml:space="preserve">Baik dan nyaman </t>
  </si>
  <si>
    <t>Iya Dalam kondisi baik</t>
  </si>
  <si>
    <t xml:space="preserve">Iya sangat mendukung </t>
  </si>
  <si>
    <t>Iya rapih dan sopan</t>
  </si>
  <si>
    <t>Iya menguasai nya</t>
  </si>
  <si>
    <t>Iya dapat membangun suasana</t>
  </si>
  <si>
    <t>Iya ramah dan baik</t>
  </si>
  <si>
    <t>Iya sangat jelas</t>
  </si>
  <si>
    <t>Iya dapat menjawab dengan jelas</t>
  </si>
  <si>
    <t xml:space="preserve">Iya sangat baik </t>
  </si>
  <si>
    <t>Iya sangat baik</t>
  </si>
  <si>
    <t>Menarik dan efektif dalam membangun suasana kelas</t>
  </si>
  <si>
    <t xml:space="preserve">Baik dan tepat </t>
  </si>
  <si>
    <t>Baik dan sangat nyaman</t>
  </si>
  <si>
    <t>Sangat baik dan rapi</t>
  </si>
  <si>
    <t>Sangat baik dalam menguasai materi</t>
  </si>
  <si>
    <t>Sangat bagus dalam membangun suasana kelas</t>
  </si>
  <si>
    <t>Sangat adil dan ramah</t>
  </si>
  <si>
    <t>Sangat bajk dalam penyampaian materi</t>
  </si>
  <si>
    <t>Sangat baik dan</t>
  </si>
  <si>
    <t>Sangat Baik dan rapi</t>
  </si>
  <si>
    <t>Sangat jelas dan bagus.</t>
  </si>
  <si>
    <t>Sangat bagus dan mudah</t>
  </si>
  <si>
    <t xml:space="preserve">Baik adill dan ramah </t>
  </si>
  <si>
    <t>Jelas mudah di pahami</t>
  </si>
  <si>
    <t>sangat butuh bagi saya</t>
  </si>
  <si>
    <t>sangat menarikkkk</t>
  </si>
  <si>
    <t>waktunyaa cukup</t>
  </si>
  <si>
    <t>sangat cepattttttt</t>
  </si>
  <si>
    <t>mengertiiiiiiiiiii</t>
  </si>
  <si>
    <t>bergunaa bagi sayaa</t>
  </si>
  <si>
    <t>menarik sekaliiiii</t>
  </si>
  <si>
    <t>nyamaaannnnnnnnnnnn</t>
  </si>
  <si>
    <t>lengkaapppppppppp</t>
  </si>
  <si>
    <t>okkkkkkkkkkkkkkkkkk</t>
  </si>
  <si>
    <t>rapih kerennnnnnnnnnnnnnnn</t>
  </si>
  <si>
    <t>mudah dipahamiiiiiiiiiiiii</t>
  </si>
  <si>
    <t>gooodddddddddddddd</t>
  </si>
  <si>
    <t>ramah sekaliiiiiiiiiiiiii</t>
  </si>
  <si>
    <t>okkkkkkkkkkkkkkkkkkkkk</t>
  </si>
  <si>
    <t>jelass sekaliiiiiiiiiii</t>
  </si>
  <si>
    <t>mudah dekaattrrrtttttttt</t>
  </si>
  <si>
    <t>sopan baik rapihhhhhhhhhh</t>
  </si>
  <si>
    <t>gampang di mengertiiiiii</t>
  </si>
  <si>
    <t>goooddddddddddddd</t>
  </si>
  <si>
    <t>sangaatttt ramaaahhhhhhhh</t>
  </si>
  <si>
    <t>gampang di mengertiiiiiiiii</t>
  </si>
  <si>
    <t>okkkkkkkkkkkkkkkkkkkk</t>
  </si>
  <si>
    <t>mudah dekaaatttttttttttt</t>
  </si>
  <si>
    <t>Sangat nyaman dan bikin ngantuk</t>
  </si>
  <si>
    <t>Sangat baik dan sesuai SOP</t>
  </si>
  <si>
    <t>GUNARTO</t>
  </si>
  <si>
    <t xml:space="preserve">Sangat baik      </t>
  </si>
  <si>
    <t>Bagus, seru, tidak membosankan</t>
  </si>
  <si>
    <t xml:space="preserve">Ya pas sekali      </t>
  </si>
  <si>
    <t xml:space="preserve">Sangat tepatt          </t>
  </si>
  <si>
    <t xml:space="preserve">Sangat baik               </t>
  </si>
  <si>
    <t xml:space="preserve">Sangat baik seruu </t>
  </si>
  <si>
    <t>Sangat seru dan nyaman</t>
  </si>
  <si>
    <t>Sangat cukup dan tidak terlalu lama</t>
  </si>
  <si>
    <t>Sangat sesuai dengan di toko</t>
  </si>
  <si>
    <t>Menambah wawasan dan pengetahuan saya</t>
  </si>
  <si>
    <t>Sangat nyaman dan adem</t>
  </si>
  <si>
    <t>Sangat kondusif dan seru</t>
  </si>
  <si>
    <t>Sangat seru dan juga ramai</t>
  </si>
  <si>
    <t>Sangat baik dan juga baik</t>
  </si>
  <si>
    <t>Sangat baik dan juga sangat jelas saat menjelaskan</t>
  </si>
  <si>
    <t xml:space="preserve">Sangat baik dan seru </t>
  </si>
  <si>
    <t>Penguasaan nya sangat baik</t>
  </si>
  <si>
    <t>Mampu membangun suasana kelas menjadi seru</t>
  </si>
  <si>
    <t>Ramah adil dan perhatiaan</t>
  </si>
  <si>
    <t>Trainer sangat mudah dan jelas menjawab pertanyaan peserta</t>
  </si>
  <si>
    <t>Gooooodddddddddd</t>
  </si>
  <si>
    <t>Baik dan cukup waktu</t>
  </si>
  <si>
    <t>Baik dan cukup nyaman</t>
  </si>
  <si>
    <t>Baik, rapi dan sopan</t>
  </si>
  <si>
    <t xml:space="preserve">Sangat baik                     </t>
  </si>
  <si>
    <t>Sangat baik mudah di pahami</t>
  </si>
  <si>
    <t xml:space="preserve">Sangat nyaman   </t>
  </si>
  <si>
    <t>Sarana dalam kondisi baik</t>
  </si>
  <si>
    <t xml:space="preserve">Baik                              </t>
  </si>
  <si>
    <t>Trainer menguasai  materi yang di ajarkan</t>
  </si>
  <si>
    <t>Sangat ramah dan menyenangkan</t>
  </si>
  <si>
    <t>Trainer dapat menjawab pertanyaan  peserta</t>
  </si>
  <si>
    <t xml:space="preserve">Sangat sopan          </t>
  </si>
  <si>
    <t xml:space="preserve">Ramah dan perhatian        </t>
  </si>
  <si>
    <t xml:space="preserve">Penjelasannya mudah di pahami          </t>
  </si>
  <si>
    <t xml:space="preserve">Sangat baik dan jelas  </t>
  </si>
  <si>
    <t>sangat dipahamj</t>
  </si>
  <si>
    <t>sangat dipahami dan seru</t>
  </si>
  <si>
    <t>sesuai dengan waktu pelaksanaan</t>
  </si>
  <si>
    <t>sangat sesuai sekali</t>
  </si>
  <si>
    <t>membantu menambah wawasan yang belum paham</t>
  </si>
  <si>
    <t>sangat menarik dan jelas</t>
  </si>
  <si>
    <t xml:space="preserve">sangat baik sekali </t>
  </si>
  <si>
    <t xml:space="preserve">sangat kondusif </t>
  </si>
  <si>
    <t>rapih dan bersih</t>
  </si>
  <si>
    <t>menjelaskan materi secara jelas</t>
  </si>
  <si>
    <t xml:space="preserve">sangat seru dalam pembelajaran </t>
  </si>
  <si>
    <t xml:space="preserve">sangat ramah sekali </t>
  </si>
  <si>
    <t>sesuai sekali dan sangat baik</t>
  </si>
  <si>
    <t xml:space="preserve">dapat memecahkan masalah yang ditanyakan </t>
  </si>
  <si>
    <t>sangat jelas sekali</t>
  </si>
  <si>
    <t>bisa membangun suasana agar seru</t>
  </si>
  <si>
    <t xml:space="preserve">materi jadi lebih mudah dipahami </t>
  </si>
  <si>
    <t xml:space="preserve">dapat memecahkan permasalahan yang ditanyakan </t>
  </si>
  <si>
    <t>materi sangat baik</t>
  </si>
  <si>
    <t>metode training sangat baik</t>
  </si>
  <si>
    <t>waktu training baik</t>
  </si>
  <si>
    <t>ketepatan waktunya baik</t>
  </si>
  <si>
    <t>bahan bahan pendukung baik</t>
  </si>
  <si>
    <t>meningkatkan keterampilan saya dgn sangat baik</t>
  </si>
  <si>
    <t>tampilan power point sangat baik dan menarik</t>
  </si>
  <si>
    <t>ruangan training sangat baik</t>
  </si>
  <si>
    <t>fasilitas trainingnya baik</t>
  </si>
  <si>
    <t>suasana pelatihannya baik</t>
  </si>
  <si>
    <t>penampilan trainer baik</t>
  </si>
  <si>
    <t>penguasaan materinya baik</t>
  </si>
  <si>
    <t>kemampuan membangun suasanya nya baik</t>
  </si>
  <si>
    <t>sikap dan perilaku trainer baik</t>
  </si>
  <si>
    <t>kejelasan dlm penyampaian materinya sangat baik</t>
  </si>
  <si>
    <t>dapat memahami masalah peserta</t>
  </si>
  <si>
    <t>interaksi dengan pesertanya sangat baik</t>
  </si>
  <si>
    <t>penampilan trainer rapi</t>
  </si>
  <si>
    <t>penguasaan materinya sangat baik</t>
  </si>
  <si>
    <t>kemampuan membangun suasana kelasnya sangat baik</t>
  </si>
  <si>
    <t>sikap dan perilaku trainernya baik</t>
  </si>
  <si>
    <t>dapat memahami peserta dengan baik</t>
  </si>
  <si>
    <t>dapat berinteraksi dgn peserta dgn sangat baik</t>
  </si>
  <si>
    <t>Mudah d mengerti</t>
  </si>
  <si>
    <t>Yaaa asikk dan nyamann</t>
  </si>
  <si>
    <t>Cukup tidak terlalu lama</t>
  </si>
  <si>
    <t xml:space="preserve">Yaaaa tepat waktu </t>
  </si>
  <si>
    <t>Ya sehingga bisa d mengerti</t>
  </si>
  <si>
    <t>Cukup mudah d mengerti dan bisa menjadi gambaran kita untuk memperbaiki kesalahan2 sblmnya yang blm kita ketahui</t>
  </si>
  <si>
    <t xml:space="preserve">Menarik mudah di mengerti </t>
  </si>
  <si>
    <t xml:space="preserve">Nyaman enjoyyyy </t>
  </si>
  <si>
    <t>Berfungsi dengan baik semua</t>
  </si>
  <si>
    <t xml:space="preserve">Suasana kondusif asik tidak bikin jenuh </t>
  </si>
  <si>
    <t>Menarik sopann rapi</t>
  </si>
  <si>
    <t>Ya menguasai materi yang d sampaikan</t>
  </si>
  <si>
    <t xml:space="preserve">Yaa asik tidak bikin jenuh </t>
  </si>
  <si>
    <t xml:space="preserve">Ramah asikkk bisa membangun suana </t>
  </si>
  <si>
    <t>Pemberian contoh sudah sesuai</t>
  </si>
  <si>
    <t>Dapat menjawab pertanyaan permasalahan dengan jelas</t>
  </si>
  <si>
    <t>Interaksi baik asik nyaman</t>
  </si>
  <si>
    <t xml:space="preserve">Menarik rapi sopan </t>
  </si>
  <si>
    <t>Ya menguasi materi yang d sampaikan</t>
  </si>
  <si>
    <t>Ya dapat membangun suana menjadi lebih enjoy</t>
  </si>
  <si>
    <t xml:space="preserve">Ramah baik sopan </t>
  </si>
  <si>
    <t xml:space="preserve">Dapat menjawab semua permasalahan </t>
  </si>
  <si>
    <t>Ya bisa membangun suasana lebih asik</t>
  </si>
  <si>
    <t>Materi sesuai kebutuhan saat ini</t>
  </si>
  <si>
    <t>Metode yang digunakan baik</t>
  </si>
  <si>
    <t>Waktu training cukup baik</t>
  </si>
  <si>
    <t>Ketepatan waktu sudah cukup baik</t>
  </si>
  <si>
    <t>Kesesuaian contoh baik</t>
  </si>
  <si>
    <t>Materi training meningkatkan pengetahuan</t>
  </si>
  <si>
    <t>Design power point bagus</t>
  </si>
  <si>
    <t>Ruang yang digunakan nyaman</t>
  </si>
  <si>
    <t>Fasilitas training tersedia</t>
  </si>
  <si>
    <t>Penampilan rapih</t>
  </si>
  <si>
    <t>Penguasaan materi baik</t>
  </si>
  <si>
    <t>Kemampuan membangun suasan sangat baik</t>
  </si>
  <si>
    <t>Sikap dan perilaku trainer baik</t>
  </si>
  <si>
    <t>Penyampaian materi jelas</t>
  </si>
  <si>
    <t>Kemampuam memahami peserta cukup baik</t>
  </si>
  <si>
    <t>Selalu berinteraksi dengan peserta</t>
  </si>
  <si>
    <t>Penampilan trainer baik</t>
  </si>
  <si>
    <t>Trainer mampu membangun suasana</t>
  </si>
  <si>
    <t>Kejelasan dalam penyampaian materi baik dan jelas</t>
  </si>
  <si>
    <t>Trainer mampu memahami masalah peserta</t>
  </si>
  <si>
    <t>Selalu berinteraksi dengan baik</t>
  </si>
  <si>
    <t xml:space="preserve">Baikkkkkkkkkkkkkkk </t>
  </si>
  <si>
    <t xml:space="preserve">Okkkkkkkkkkkkkkkkkkk </t>
  </si>
  <si>
    <t>Kondisi hubungan kerja dan komunikasi sangat baik</t>
  </si>
  <si>
    <t>toko saya aman selalu tetap kondusif satu sama lain</t>
  </si>
  <si>
    <t xml:space="preserve">udh enak jangan sampe di pindahin karena harus ngulang perkenalan dan sifat" nya </t>
  </si>
  <si>
    <t>jangan sampe shift1 nya sampe 3kali</t>
  </si>
  <si>
    <t>nkl sama ke potong di idm sebelum nya tapi saya belum pernah masuk atau pun kerja di toko sebelum nya</t>
  </si>
  <si>
    <t xml:space="preserve">ya itu karena toko saya aman dan selalu kondusif </t>
  </si>
  <si>
    <t xml:space="preserve">ya balik lagi toko saya aman dan kondusif </t>
  </si>
  <si>
    <t>Berhubungan baik, aman aman aja</t>
  </si>
  <si>
    <t>Standartnya personel toko 5 orang ini mah malah 7 orang kan berasa ga di anggap hehe</t>
  </si>
  <si>
    <t>Baik-baik aja, gaada masalah apa apa</t>
  </si>
  <si>
    <t>Pembayaran strukan nya gede bgt 122rb terus yg lain 300rb an, kan kasian kalo bayarnya gede</t>
  </si>
  <si>
    <t>Aman aman aja</t>
  </si>
  <si>
    <t>Asisten kepala tokonya kalo salah gamau disalahin wkwk</t>
  </si>
  <si>
    <t xml:space="preserve">Gangguan mental gabisa dibawa panik atau banyak pikiran paling suka nangis kalo ada maslahn atau terlalu bnyak pemikiran yg gasharusnya di pikirin </t>
  </si>
  <si>
    <t>Nyaman orang"nya baik dan juga bikin mood betah juga karna ga terlalu ganggu ke mental Karna orang"nya juga support</t>
  </si>
  <si>
    <t xml:space="preserve">Karna ditoko personilnya ada 4 jadi kebagian nya masuk  midle </t>
  </si>
  <si>
    <t xml:space="preserve">Sejauh ini aman paling kalau ada setrukan yang  barangnya gaada bayar patungan </t>
  </si>
  <si>
    <t>Baik-baik saja hanyaa saja ada sedikit kendala yaitu aes menyuruh bayar untuk menutupi mines raya bandung, 
Aes bilang bakal d balikin tapi waktu nya tidak tahu, sebenarnya setoko tidak mau membayar di karenakan ketika ada msalah d toko, toko grand pun tidak d bantu oleh toko lain,</t>
  </si>
  <si>
    <t>Kemarin baik cuman sekarang pengen pindah dari area sana, karena ganti aes, pengen daerah Ramayana ke atas</t>
  </si>
  <si>
    <t>Tidak ada masalah dengan P Shift</t>
  </si>
  <si>
    <t>Pernah waktu di perempatan bojong membayar uang nkl sebesar 160 padahal itu bukan toko penempatan, dan ada bbrpa anak toko menyalahkan salah kasirr yang suka kuranh teliti ketika ngasirin, pdahal kami suda teliti, dan bukan semua salah kami jugaa</t>
  </si>
  <si>
    <t>Tidak ada kendala</t>
  </si>
  <si>
    <t>Sejauh ini masih aman karna baru pindah toko baru</t>
  </si>
  <si>
    <t>Untuk penempatan sangat aman jarak tidak terlalu jauh dari tempat tinggal</t>
  </si>
  <si>
    <t xml:space="preserve">Untuk jadwal shift masih terbilang aman dan jam kerja juga karna baru masuk sm asisten </t>
  </si>
  <si>
    <t xml:space="preserve">Belum ada, tetapi dari toko sebelumnya terkena nkl otomatis yg di haruskan bayar </t>
  </si>
  <si>
    <t>Sejauh ini belum ada dan masih terbilang aman</t>
  </si>
  <si>
    <t>Untuk permasalahan yg sehabis sakit info ke kepala toko kirim surat dan tidak ada respon sama sekali.</t>
  </si>
  <si>
    <t>Selama ini cukup aman tidak ada masalah</t>
  </si>
  <si>
    <t>Penempatan toko sudah enak tidak jauh dari rumah</t>
  </si>
  <si>
    <t xml:space="preserve">Tidak karena semuanya sudah sesuai dalam pembangian shift </t>
  </si>
  <si>
    <t>Tidak semuanya cukup baik</t>
  </si>
  <si>
    <t>Tidak ada semuanya aman terkendali</t>
  </si>
  <si>
    <t>Gada aman</t>
  </si>
  <si>
    <t xml:space="preserve">Gada masalah apa apa toko yang di tempati sekrang deket sama rumah jadi enak kalo gada motor bisa naik angkot </t>
  </si>
  <si>
    <t>Tidak ada masalh</t>
  </si>
  <si>
    <t>Asisten sama kepala tokonya baik baik jadi tidak ada</t>
  </si>
  <si>
    <t>Gada masalh sama sekali</t>
  </si>
  <si>
    <t>Scb senior pernah bilang kan ke farhan bersihkan rak udah di bersihin sama farhan besoknya malah bilang bersihin rak jangan rak farhan doang malah bilang gitu. Terus besok besoknya gatau tanggal berapa farhan lagi pjr ada barang yang ex kan sama farhan di ke kasirin dulu terus ada yang nyimpen lagi barang Exnya ke rak dia malah nyalahin farhan lagi padahal yang bawa barang ke kasiran tuh farhan da udah liat barang nya udah ex kan.  Farhan juga ngerti pasti nyalahin nya ke yang baru masuk?</t>
  </si>
  <si>
    <t xml:space="preserve">tidak ada sejauh ini semua nya pada baik-baik </t>
  </si>
  <si>
    <t xml:space="preserve">tidak letak nya dekat sama rumah </t>
  </si>
  <si>
    <t>tidak ada semua berjalan sesuai tempatnya</t>
  </si>
  <si>
    <t>Yang di alami sekarang alhamdulilah baik, kompak dalam bekerja, tidak aneh aneh pokonama nyaman</t>
  </si>
  <si>
    <t>Untuk masalah penempatan toko tidak ada malah yang sekarang nambah deket dari rumah</t>
  </si>
  <si>
    <t>Tidak ada untuk pembagian shift mah udh sesuai cuman suka ada yang tukeran shift itu ma sudah hal yang wajar</t>
  </si>
  <si>
    <t>Untuk presensi absen masi di toko lama belum di pindah pindahkan sudah di tanyakan ke as katanya lagi pusing banyak yang harus di pindahkan</t>
  </si>
  <si>
    <t>Tidak untuk sarana prasana mah semuanya aman terkendali</t>
  </si>
  <si>
    <t>Masalah nya tolong di pindahkan aja presensi ke toko sekarang agar tidak bulak balik ke toko sebelum nya biar lebih hemat waktu</t>
  </si>
  <si>
    <t>tidak ada masalah hubungan kerja, partner kerja nya alhamdulilah pada enak bae</t>
  </si>
  <si>
    <t>penempatan toko sudah pas lumayan deket dari rumah, kalo di pindah jangan dipindah ke yg jauh ya pak wkwk.</t>
  </si>
  <si>
    <t>alhamdulilah ngga</t>
  </si>
  <si>
    <t>iya gudangnya kekecilan, udahma banyak barang terus gudangnya kecil, jadi mau solat juga susah.</t>
  </si>
  <si>
    <t xml:space="preserve">Kurang dekat dengan kepala toko hehe, sebenernya mau banget buat deket sama kepala toko, mungkin belum ya,, soalnya dari kemaren aku ngerasa kepala tokonya gasuka sama aku, tapi mungkin itu perasaan akunya aja. Semoga semuanya lancar dan selalu baik kedepannya
</t>
  </si>
  <si>
    <t>Semuanya masih aman aman aja</t>
  </si>
  <si>
    <t>Selalu overtime</t>
  </si>
  <si>
    <t>Tidak  ada masalah administrasi</t>
  </si>
  <si>
    <t>Tidak karna komunikasi nya baik</t>
  </si>
  <si>
    <t>Toko nya seperti toko biasa</t>
  </si>
  <si>
    <t>Karna pembagian jdwal terkadang rubah jadwal tpi tdk terlalu jauh</t>
  </si>
  <si>
    <t>untuk sampai saat ini tdk</t>
  </si>
  <si>
    <t>tempat pemasangan banner out aga rusak</t>
  </si>
  <si>
    <t>Kondisi untuk skrg ini biasa² saja</t>
  </si>
  <si>
    <t>Baik baik saja tidak ada masalah</t>
  </si>
  <si>
    <t>Tim toko kompak, semua bekerja bagi bagi tugas</t>
  </si>
  <si>
    <t>Kondisi dari rumah ke toko itu membutuhkan waktu sekitar 30 sampai 40 menit, benar benar memakan waktu dan kalau sip 2 itu paling sebentar sampai rumah itu jam 23.15</t>
  </si>
  <si>
    <t>Jadwal sudah diseting sesuai kebutuhan tim</t>
  </si>
  <si>
    <t>Semuanya aman terkendali, tidak ada potongan2 dan tidak ada pt pt</t>
  </si>
  <si>
    <t>Keluh kesahnya hanya satu, penempatan toko jauh , kalau bisa ya pindah</t>
  </si>
  <si>
    <t>TIDAK</t>
  </si>
  <si>
    <t>Semuanya baik² saja hanya mungkin sedikit masih canggung dalam berkomunikasi tapi aman dan tentram</t>
  </si>
  <si>
    <t>Saya sudah dipindahkan toko keCipanas 5 tetapi belum di TO dari TYAT absen masih diTYAT</t>
  </si>
  <si>
    <t>Shift 1 sedikit lebih lama saja mungkin pulangnya itu juga karena kondisi toko yang ramai, selebihnya baik² saja, juga hanya ada 4 hari libur dalam sebulan ditoko</t>
  </si>
  <si>
    <t>Saya masih belum mengerti dan paham tentang itu
Tapi semoga aja semuanya benar² jujur dan sesuai dengan partisipasi dan jam kerja yang sudah saya berikan untuk toko dan perusahaan</t>
  </si>
  <si>
    <t>Kondisi ditoko aman , hanya saja sarana dan prasarana toko dikurangi dan pemakaian budget toko dikurangi yang dapat mengurangi kinerja para karyawan untuk kebersihan dll</t>
  </si>
  <si>
    <t>Semuanya aman hanya saja saya belum bisa absensi dan initial ditoko saya sekarang</t>
  </si>
  <si>
    <t>Aman baik baik saja</t>
  </si>
  <si>
    <t>Toko ga terlalu jauh sama rumah jadi aman</t>
  </si>
  <si>
    <t xml:space="preserve">Masalah administrasi aman </t>
  </si>
  <si>
    <t>Masalah Prasarana aman</t>
  </si>
  <si>
    <t>kalo masuk shift sama kepala tokonya kadang kepala tokonya tidak begitu membantu kalo antrian panjang dia asik sama hpnya, kurang peduli sekitarnya apalagi kalo aku yang masuk sama dia kasir sendiri dia kadang jarang ngasirin banyak main hpnya padahal dikasiran kadang ditinggal ke belakang gudang tapi dia main hp digudang juga. bukan aku aja yang ngalamin tapi hampir semua asisten md nya sesama kasir dan pramu juga suka cerita hal yang sama.</t>
  </si>
  <si>
    <t xml:space="preserve">di toko penempatan sekarang aman </t>
  </si>
  <si>
    <t>jadwal shift sesuai dan aman dibagi dengan adil</t>
  </si>
  <si>
    <t xml:space="preserve">untuk administrasi semua aman alhamdulillah </t>
  </si>
  <si>
    <t>sarana dan prasarana di toko semua baik</t>
  </si>
  <si>
    <t xml:space="preserve">selain yang diatas tidak ada lagi. </t>
  </si>
  <si>
    <t>aman , kepala tokonya emang bawel biar jadi kasir satset katanya</t>
  </si>
  <si>
    <t>aman, lingkungan arab sama org luar semua jadi kalo belanjaa bukan seratus dua ratus ribu sales jadi mantap tapi untuk target donut susah soalnya kalo di twarin no sugarrrr  no good for body terus wkw</t>
  </si>
  <si>
    <t>kadang shift 2 terus sampe 4 hari tapi aman enjoy</t>
  </si>
  <si>
    <t>tidak ada permasalahan</t>
  </si>
  <si>
    <t>dibawa happy aja yang penting ga minus hehehe</t>
  </si>
  <si>
    <t>Kondisinya masih aman</t>
  </si>
  <si>
    <t>Untuk di toko yang baru sekarang kurang begitu nyaman dan ngerasa nyaman di toko awal</t>
  </si>
  <si>
    <t>Tidak memiliki masalah tentang shift kerja</t>
  </si>
  <si>
    <t>Kondisinys masih aman</t>
  </si>
  <si>
    <t>Tidak ada masalah sarana dana prasarana apapun</t>
  </si>
  <si>
    <t>Tidak ada masalah lain</t>
  </si>
  <si>
    <t>tim di toko sangat baik, komunikasi nya juga cukup baik</t>
  </si>
  <si>
    <t>penempatan toko lumayan dekat dari rumah dan nyaman juga</t>
  </si>
  <si>
    <t>pembagian jam kerja sangat adil</t>
  </si>
  <si>
    <t>gaada masalah soal nkl soalnya belum audit</t>
  </si>
  <si>
    <t xml:space="preserve">di toko kesusahan air, gaada air pisan, jadi kalo semisal mau kebersihan suka ngambil air di mesjid terus lumayan juga jaraknya, jadi agak repot kalo gaada air tuh, apalagi kalo semisal perut mules pengin buang air </t>
  </si>
  <si>
    <t>Dalam komunikasi dan kerja sama tim sejauh ini aman aman aja karna bner bner di anggap keluarga aja ga ada senioritas nya.</t>
  </si>
  <si>
    <t>Untuk orang dalam toko nya sih aman malah enak ke kitanya sbgai anak baru bnyak di ajarin banget baik banget,masalahnya sih kejauhan banget dari rumah kalau pulang malemnya suka aga takut ada apa apa gtu walaupun kadang di jemput orang tua tapi ttep jarak dari rumah nya jauh tpi di nikmatin aja</t>
  </si>
  <si>
    <t xml:space="preserve">Karna emang bner bener rata dan gaada yang di beda bedain jdi aman </t>
  </si>
  <si>
    <t>Karna di toko t8hw itu punya prinsip sumua personilnya jangan pernah keluar uang karna kita digaji untuk upah hasil kerja kita bukan untuk di balikin lagi ke yang gaji kita.</t>
  </si>
  <si>
    <t>Emang dapet personil tokonya yang bner bner mengayomi banget jadi ke kitanya juga enak dan selalu di bawa happy aja sih</t>
  </si>
  <si>
    <t>baik baik saja</t>
  </si>
  <si>
    <t xml:space="preserve">sudah pindah ke yang lebih dekat daripada yang sebelumnya </t>
  </si>
  <si>
    <t>aman saja</t>
  </si>
  <si>
    <t xml:space="preserve">amann </t>
  </si>
  <si>
    <t xml:space="preserve">kondisi sekarang jauh lebih baik dari yang sebelumnya. karna yang sebelumnya lumayan jauh dari rumah tapi yang sekarang alhamdullilah lebih dekat dari rumah. </t>
  </si>
  <si>
    <t>Saat ini baik baik saja dan mudah²an akan selalu kompak.</t>
  </si>
  <si>
    <t>Tidak ada masalah, karena Alhamdulillah jarak dari rumah ke toko dekat</t>
  </si>
  <si>
    <t>Karena personel yg jaga 2 orang, apalagi toko rame jadi jam pulang selalu telat.</t>
  </si>
  <si>
    <t>Aman untuk saat ini</t>
  </si>
  <si>
    <t>Karena toko nya baru, jadi ATM belum ada dan masih banyak barang yg kosong</t>
  </si>
  <si>
    <t>Sudah cukup</t>
  </si>
  <si>
    <t>Selama dua bulan ini tidak ada masalah dalam kerjasama tim maupun komunitas di toko</t>
  </si>
  <si>
    <t>Tidak ada masalah dengan penempatan yang sekarang mungkin bisa lebih dekat lagi dari rumah</t>
  </si>
  <si>
    <t xml:space="preserve">Untuk pembagian shift sekarang amann, tapi yang bulan kemarin gak dapet jadwal karena mau di mutasi ke toko lain tapi sampe sekarang belum ada kejelasan </t>
  </si>
  <si>
    <t xml:space="preserve">Tidak ada masalah dalam administrasi </t>
  </si>
  <si>
    <t xml:space="preserve">Tidak ada masalah untuk masalah untuk sarana maupun prasarana </t>
  </si>
  <si>
    <t>Tidak ada masalah, mungkin hanya untuk pembagian jadwal bulan kemarin</t>
  </si>
  <si>
    <t>amann tentram bersahajaa baik baik dari kepala toko sampe ke kasirnyaa</t>
  </si>
  <si>
    <t>amann lancarrr ga pernah telatt penempatan aman</t>
  </si>
  <si>
    <t>tapi minggu ini saya udah 9 hari kerja baru libur</t>
  </si>
  <si>
    <t>aman aman</t>
  </si>
  <si>
    <t>amann jugaaa</t>
  </si>
  <si>
    <t>amannn tentramm sipp</t>
  </si>
  <si>
    <t>Lancar</t>
  </si>
  <si>
    <t>Toko terlalu jauh</t>
  </si>
  <si>
    <t>Tidak sesuai jadwal</t>
  </si>
  <si>
    <t>tidakk</t>
  </si>
  <si>
    <t>Ada beberapa keadaan perbedaan pendapat, tapi masih dalam kadar yang wajar dan sudah di bereskan masalahnya</t>
  </si>
  <si>
    <t>Penempatan di toko ini jauh, tapi tanggal satu February udh dipindahin ke toko yang lebih deket. Jadi tidak ada masalah tentang penempatan toko</t>
  </si>
  <si>
    <t>Selama ini pembagian jam kerja sudah normal dan aman</t>
  </si>
  <si>
    <t>Slip gaji muncul di email, semuanya aman</t>
  </si>
  <si>
    <t>Sejauh ini di toko sebelumnya baik, prasarana nya juga lumayan lengkap</t>
  </si>
  <si>
    <t>Sejauh ini teman kerja nya nyaman, lingkungan kerja juga mendukung</t>
  </si>
  <si>
    <t>Kalau sama asisten toko masuknya sukaa kaya kerja sendirii kebanyakan diem di belakang asisten nyaa .
Kalau ada kepala toko wehh suka jadi rajin weh</t>
  </si>
  <si>
    <t>Lumayan jauh sih dari rumahh 17 kiloan 
Sebulan pertama sih bolak2 jadi sring telat, 
Tapi sekarang mah da udah ngekos jadi gapapa soalnya udah nyaman sama personilnyaa baik2??</t>
  </si>
  <si>
    <t>Selip gaji nyaa ga muncul</t>
  </si>
  <si>
    <t>Printer belum dibeneriin</t>
  </si>
  <si>
    <t>Selama di toko nyaman nyaman aja</t>
  </si>
  <si>
    <t>Libur Di pending</t>
  </si>
  <si>
    <t>Toko rame personil kurang</t>
  </si>
  <si>
    <t>Absen blom di pindahin ke toko yg baru data saya masih di toko lama jadi saya harus ke toko lama dlu klau mau absen</t>
  </si>
  <si>
    <t>Kurang lebih baik</t>
  </si>
  <si>
    <t>Jarak rumah ke toko agak jauh jdi klo bagian sip 1 suka kesiangan</t>
  </si>
  <si>
    <t>Sesuai bisa D tolong kalo ada urgent</t>
  </si>
  <si>
    <t>Dari alat kebersihan yang kurang komplit</t>
  </si>
  <si>
    <t>Kurang lebih baik baik saja paling cuma problem kecil</t>
  </si>
  <si>
    <t>Tidak ada selama masuk ini baik² saja</t>
  </si>
  <si>
    <t>Tidak , perempatan tidak terlalu jauh</t>
  </si>
  <si>
    <t>Tidak ada sama sekali</t>
  </si>
  <si>
    <t>Toko nya sempit</t>
  </si>
  <si>
    <t>Terlalu jauh dari rumah</t>
  </si>
  <si>
    <t>semua all personil baik, komunikasi lancar ga canggung</t>
  </si>
  <si>
    <t>awalnya ga nyaman sama orangnya tp lama lama udah nyaman sm toko yg skrg</t>
  </si>
  <si>
    <t>jam kerjaa tepat waktu</t>
  </si>
  <si>
    <t>nkl kemarin sampai 3 jt</t>
  </si>
  <si>
    <t>semuanyaa aman</t>
  </si>
  <si>
    <t>kadang kalo kerjaa suka cape sendiri, display barang sambil ngasirin, pramu banyak diem di gudang duduk santai, belum gudang kalo berantakan barang penuh dikerjain sendiri, gaada kerja sama bareng tim malah pada pulang kalo beres kerjaan masing masing gaada inisiatif buat ngebantu dan bisanya nyuruh nyuruh doang</t>
  </si>
  <si>
    <t>katoknya lama menghitung brankas,kasir suka keteter kalau ngasirin,katok datang shift 2 suka telat</t>
  </si>
  <si>
    <t xml:space="preserve">Baik baik sajaa nyaman </t>
  </si>
  <si>
    <t>Masih terjangkau jaraknya</t>
  </si>
  <si>
    <t>Semua baik baik saja</t>
  </si>
  <si>
    <t xml:space="preserve">Tidak ada semuanya baik baik saja </t>
  </si>
  <si>
    <t>Alhamdulillah baik, kepala toko baik, Md baik, asisten baik, kerja saling back up</t>
  </si>
  <si>
    <t>Alhamdulillah toko dekat dan tidak terlalu jauh dari rumah</t>
  </si>
  <si>
    <t>Alhamdulillah nyaman dengan jadwal toko,</t>
  </si>
  <si>
    <t>Karena sesuai domisili</t>
  </si>
  <si>
    <t>Sejauh ini masih aman</t>
  </si>
  <si>
    <t>Alhamdulillah masih aman aman aja</t>
  </si>
  <si>
    <t>Cuma masalah jumping saja</t>
  </si>
  <si>
    <t xml:space="preserve">Karena tidak sesuai dengan domisili </t>
  </si>
  <si>
    <t xml:space="preserve">Alhamdulillah aman </t>
  </si>
  <si>
    <t>ALHAMDULILLAH AMAN.</t>
  </si>
  <si>
    <t>Alhamdulilah aman</t>
  </si>
  <si>
    <t xml:space="preserve">Alhamdulilah aman </t>
  </si>
  <si>
    <t>Kekurangan personil toko</t>
  </si>
  <si>
    <t xml:space="preserve">semua tim toko cukup kompak </t>
  </si>
  <si>
    <t>tidak masalah dengan penempatan toko</t>
  </si>
  <si>
    <t>tidak masalah dengan setting shift alias aman</t>
  </si>
  <si>
    <t>tidak masalah dengan administrasi</t>
  </si>
  <si>
    <t>tidak masalah dengan sarana/prasarana</t>
  </si>
  <si>
    <t>tidak memiliki masalah yang lainnya</t>
  </si>
  <si>
    <t>Selama saya bekerja di indomaret tidak ada masalah yang serius</t>
  </si>
  <si>
    <t>Penempatan toko aman</t>
  </si>
  <si>
    <t>Pembagian shift aman</t>
  </si>
  <si>
    <t>Alhamdulillah semuanya baik-baik saja</t>
  </si>
  <si>
    <t>RESIGN DHT.2200462548</t>
  </si>
  <si>
    <t>Tidak, karena semua tim memiliki komunikasi yang baik</t>
  </si>
  <si>
    <t>Penempatan toko terlalu jauh dari rumah</t>
  </si>
  <si>
    <t>Kadang jadwal libur sering dipending</t>
  </si>
  <si>
    <t>Tidak ada kendala dalam administrasi</t>
  </si>
  <si>
    <t>AC di toko tidak dingin, scanner kasir anak rusak/scanner lama, printer kecil kadang tidak keluar struk, komputer sering error</t>
  </si>
  <si>
    <t>Tidak ada masalah yang lain</t>
  </si>
  <si>
    <t>Komunikasi sangat baik dengan senior senior di toko</t>
  </si>
  <si>
    <t>Penempatan toko sesuai domisili</t>
  </si>
  <si>
    <t>Tidak ada masalah dengan setting shift</t>
  </si>
  <si>
    <t>Masalah presensi dan lain lain aman pak</t>
  </si>
  <si>
    <t>Kondisi area dalam toko dan gudang aman</t>
  </si>
  <si>
    <t>Allhamdulillah selama ini tdak ada masalah</t>
  </si>
  <si>
    <t>cukup baik</t>
  </si>
  <si>
    <t>Gudang nya penuh karna kurang lapak</t>
  </si>
  <si>
    <t>Aman dan tentram</t>
  </si>
  <si>
    <t>Amannn</t>
  </si>
  <si>
    <t>Tiada hari tanpa ngefull</t>
  </si>
  <si>
    <t>Aman dan terkendali</t>
  </si>
  <si>
    <t>Amannn terkendali</t>
  </si>
  <si>
    <t>Tidak memiliki masalah</t>
  </si>
  <si>
    <t>Absensi/initial belum di TO</t>
  </si>
  <si>
    <t>personil toko baik, mau mengajari komunikasi lancar</t>
  </si>
  <si>
    <t>jarak toko hanya 20 menit dari rumah</t>
  </si>
  <si>
    <t>bulan ini setiap hari selasa shift 2 rabunya shift 1. dulu pas di toko sebelumnya ga dikasi jadwal, masuk shift 2 terus</t>
  </si>
  <si>
    <t>pembayaran gaji lengkap</t>
  </si>
  <si>
    <t>scanner ga bisa scan dari layar handphone, jadi kan suka ada costumer yg mau pake qris jadi gabisa. kalo masuk ke payment loading lama jd kadang menyebabkan antrian di karsiran</t>
  </si>
  <si>
    <t>pas awal masuk suka di pegang pinggang sama kepala tokonya, tapi skrg uda ngga alhamdulilah.</t>
  </si>
  <si>
    <t>Komunikasi antar rekan kerja berjalan cukup baik.</t>
  </si>
  <si>
    <t>Toko penempatan awal di Nyomplong, lalu dipindah ke Idm perintis 1 hari. Lalu 1 minggu di IDM samsudin untuk perbantuan. Lalu dipindah lagi di IDM Cikondang sampai sekarang.</t>
  </si>
  <si>
    <t>Tidak ada jadwal shift. Jadwal shift tidak menentu seperti di list jadwal presensi di komputer.</t>
  </si>
  <si>
    <t>Slip gaji tidak masuk di email</t>
  </si>
  <si>
    <t>Gudang sempit dan sulit di rapihkan.</t>
  </si>
  <si>
    <t>Mungkin sudah cukup.</t>
  </si>
  <si>
    <t>Miss komunikasi</t>
  </si>
  <si>
    <t>Setiap hari selasa di kasih siang terus</t>
  </si>
  <si>
    <t>Tidak, tpi kadang ada sedikit miskom, tentang shift, contoh di jadwal shift 1 tpi suka di suruh shift 2 tiba", mendadak</t>
  </si>
  <si>
    <t>Kadang ada penukaran shift dadakan</t>
  </si>
  <si>
    <t>Di suruh nombok ,gara" edc rusak trus di komputer nya gagal , tpi di m-banking konsumen sudah terpotong, jdi di suruh nombok dlu ,tpi sampe skrang blum blik</t>
  </si>
  <si>
    <t>Doli nya rusak jdi susah klo angkut" barang</t>
  </si>
  <si>
    <t>Di suruh bayar buat modal, karena kek nya modal nya di kurang gatau karena apa</t>
  </si>
  <si>
    <t>Kerja sama tim dan komunikasi berjalan baik</t>
  </si>
  <si>
    <t>Untuk penempatan toko sudah jelas dan tidak ada masalah</t>
  </si>
  <si>
    <t>Setting shift terkadang bermasalah,tapi masih bisa di atasi</t>
  </si>
  <si>
    <t>Masalah administrasi sejauh ini aman</t>
  </si>
  <si>
    <t>Printer ditoko kami rusak,jadi terkadang menyulitkan tim ditoko</t>
  </si>
  <si>
    <t>Terkadang kerjaan suka keteteran sendiri,karna megang 2 so dan saya kasir sendiri hehe</t>
  </si>
  <si>
    <t>Semua personil toko kerja sama</t>
  </si>
  <si>
    <t>Awalnya iya sih soalnya kyak jauh gtu cuman ga jauh' banget sih 30menitan yaa lumayan sih ya dikarnakan personilnya yg ngebuat betah jdi fine' aja</t>
  </si>
  <si>
    <t>Awalnya iya karna shift1 langsung lagi shift2 yg cape sih dri shift2 langsung shift1</t>
  </si>
  <si>
    <t>Blom ada sih klo sebulan ini</t>
  </si>
  <si>
    <t>AC nya ada 4 cuman hidup 2 sedangkan ruangan luas yang 2 lagi mati kemaren waktu pertama masuk AC yg hidupnya cuman 1 mau pembeneran AC aja sma penamabahan huhu klo bisa soalnya kadang pelanggan suka ngomong gtu panas banget tokonya, sama paling komputernya juga komputer lama sma mesin EDC jadi kartu indomaret card yg baru gamasuk atau gakebaca gitu</t>
  </si>
  <si>
    <t>Kenapa klo udah tutupan shift1 trus uda laporan juga tapi harus nunggu pulang nyampe jam4</t>
  </si>
  <si>
    <t>Hanya sedikit agak jauh</t>
  </si>
  <si>
    <t>Printer tidak jelas, jadi setiap prodmast selalu minjam ke toko sebrang</t>
  </si>
  <si>
    <t>Hanya saja kasir senior sedikit judes seperti tidak seneng ada kasir junior</t>
  </si>
  <si>
    <t>Libur kepala toko asisten kepala toko md dapet 5 hari sedangkan kasir sama pramuniaga dape 4</t>
  </si>
  <si>
    <t>Kurang nyaman sama personil</t>
  </si>
  <si>
    <t>25 desember spl saya ga masuk cuma ga di ganti jadi libur</t>
  </si>
  <si>
    <t>Paling sama md kalo di bantuin itu jarang contohnya ketika datang barang alokasi minta tolong seengganya bantuin untuk estafet ke gudang yg ada di lantai 2</t>
  </si>
  <si>
    <t>sangat baik.sekali</t>
  </si>
  <si>
    <t>cukup baik sekali</t>
  </si>
  <si>
    <t>Okeeeeeeeeeeeeeeeeeee</t>
  </si>
  <si>
    <t>Okeeeeeeeeeeeee</t>
  </si>
  <si>
    <t>Sangattttttttt bermanfaat</t>
  </si>
  <si>
    <t>Okeeeeeeeeeeeeeeee</t>
  </si>
  <si>
    <t>Okkkkkkkkkkkkkkkkkkkk</t>
  </si>
  <si>
    <t>Mantapppppppppppppppp</t>
  </si>
  <si>
    <t>Okeeeeeeeeeeeeeeeee</t>
  </si>
  <si>
    <t>Mantapppppppppppppppppppp</t>
  </si>
  <si>
    <t>Sippppppppppppppp</t>
  </si>
  <si>
    <t>Okeeeeeeeeeeeeeeeeeeeeee</t>
  </si>
  <si>
    <t>Okeeeeeeeeeeeeeeeeee</t>
  </si>
  <si>
    <t>Mantappppppppppppppp</t>
  </si>
  <si>
    <t>Goooooooooooooodddd</t>
  </si>
  <si>
    <t>Goodddddddddddd</t>
  </si>
  <si>
    <t>Baik dalam menjelaskan materii</t>
  </si>
  <si>
    <t>Yaaa cukup jelassss</t>
  </si>
  <si>
    <t>Seru membantu menyelesaikan masalah</t>
  </si>
  <si>
    <t>sangat baik bangetttt</t>
  </si>
  <si>
    <t>Niceeeeeeeeeeee</t>
  </si>
  <si>
    <t>Rapi sopan semanagat ceria</t>
  </si>
  <si>
    <t>Mudah di pahami dan mudah di mengerti</t>
  </si>
  <si>
    <t>Very very goodddd</t>
  </si>
  <si>
    <t>Baik ramah sopan santun</t>
  </si>
  <si>
    <t>Menjelaskan secara detail</t>
  </si>
  <si>
    <t>Baikkk sanagat baikkk</t>
  </si>
  <si>
    <t>Baik berintraksi ke semua orang</t>
  </si>
  <si>
    <t>Rapi sopan baik sekalii</t>
  </si>
  <si>
    <t>Sangat baikkkkkkkkkkk</t>
  </si>
  <si>
    <t>Membangun suasana kelas yang tidak membosankan seru</t>
  </si>
  <si>
    <t>Baikkkkkkkkkk sangat baikkk</t>
  </si>
  <si>
    <t>Yaaaa membantu masalah yang tidak terselesaikan</t>
  </si>
  <si>
    <t>Baik sekaliii pokonyaaa</t>
  </si>
  <si>
    <t>Sangat bagus dan ceria</t>
  </si>
  <si>
    <t>Sangat menarik dan sangat efektif</t>
  </si>
  <si>
    <t>Sangat bagus dan menarik</t>
  </si>
  <si>
    <t>Sangat sesuai materi yg diberikan</t>
  </si>
  <si>
    <t>Sangat bagus dalam meningkatkan keterampilan</t>
  </si>
  <si>
    <t>Sangat bagus dan mendukung</t>
  </si>
  <si>
    <t>Menyenangkan dan menarik</t>
  </si>
  <si>
    <t>Sangat rapi dan bagus</t>
  </si>
  <si>
    <t>Sangat menguasai materi yang dibawakan</t>
  </si>
  <si>
    <t>Sangat bagus dalam membangun suasana training</t>
  </si>
  <si>
    <t>Trainer dapat menjawab permasalahan yang ada</t>
  </si>
  <si>
    <t>Sangat baik interaksinya</t>
  </si>
  <si>
    <t>Penguasaan materi yang baik sekali</t>
  </si>
  <si>
    <t>Sangat membangun suasana kelas yang ceria</t>
  </si>
  <si>
    <t>Sangat ramah sekali dalam mengajar</t>
  </si>
  <si>
    <t>Sangat bisa dalam mengatasi masalah peserta</t>
  </si>
  <si>
    <t>Trainer sangat mampu dalam interaksi dengan peserta</t>
  </si>
  <si>
    <t>materi sangat bermanfaat</t>
  </si>
  <si>
    <t>metode training menarik</t>
  </si>
  <si>
    <t>waktu pelaksanaan training efektif</t>
  </si>
  <si>
    <t>waktu pelaksanaan training baik</t>
  </si>
  <si>
    <t>metode pendukung pembelajaran baik</t>
  </si>
  <si>
    <t>menambah pengetahuan</t>
  </si>
  <si>
    <t>tampilan powerpoint bagus</t>
  </si>
  <si>
    <t>fasilitas training baik</t>
  </si>
  <si>
    <t>suasana ruangan training tidak terganggu</t>
  </si>
  <si>
    <t>penampilan trainer sesuai dengan sop</t>
  </si>
  <si>
    <t>trainer menguasai materi dengan baik</t>
  </si>
  <si>
    <t>trainer mampu menciptakan suasana yang asik</t>
  </si>
  <si>
    <t>materi yang disampaikan jelas dan mudah dipahami</t>
  </si>
  <si>
    <t>dapat menyelesaikan dengan baik</t>
  </si>
  <si>
    <t>aktif nteraksi dengan peserta</t>
  </si>
  <si>
    <t>membangun suasana agar tidak boring</t>
  </si>
  <si>
    <t>sikap trainer ceria dan ramah</t>
  </si>
  <si>
    <t>materi yang disampaikan mudah dipahami</t>
  </si>
  <si>
    <t>memberikan solusi yang tepat</t>
  </si>
  <si>
    <t>aktif berinteraksi dengan peserta</t>
  </si>
  <si>
    <t>Materi tersampaikkan dengan jelas</t>
  </si>
  <si>
    <t>Metode yang dipakai menarik dan mudah dimengerti</t>
  </si>
  <si>
    <t>Penyampaian materi yidak terlalu cepat</t>
  </si>
  <si>
    <t>Pelaksanaan training tepat waktu</t>
  </si>
  <si>
    <t>Contoh dijelaskan dan diberikan video</t>
  </si>
  <si>
    <t>Materi dapat diterapkan</t>
  </si>
  <si>
    <t>Power point menarik dan terbaca jelas</t>
  </si>
  <si>
    <t>Ruangan bersih dan rapih</t>
  </si>
  <si>
    <t>AC dingin, proyektor berfungsi</t>
  </si>
  <si>
    <t>Suasana kondusif dan nyaman</t>
  </si>
  <si>
    <t>Penampilan rapih dan sopan</t>
  </si>
  <si>
    <t>Trainer menjelaskan dengan baik</t>
  </si>
  <si>
    <t>Suasana kelas kondusif</t>
  </si>
  <si>
    <t>Sikap trainer tegas, sopan</t>
  </si>
  <si>
    <t>Penjelasan disertai dengan contoh</t>
  </si>
  <si>
    <t>Pertanyaan dijelaskan dengan baik</t>
  </si>
  <si>
    <t>Interaksi berjalan lancar</t>
  </si>
  <si>
    <t>Penyampaian materi santai debgan senam beruang</t>
  </si>
  <si>
    <t>Suasana kelas menyenangkan</t>
  </si>
  <si>
    <t>Sikap trainer ramah dan sopan</t>
  </si>
  <si>
    <t>Penyampaian materi jelas dan mudah dimengerti</t>
  </si>
  <si>
    <t>Pertanyaan dijawab dan dijelaskan dengan contoh</t>
  </si>
  <si>
    <t>Pembawaan materi yg sangat jelas dan juga dapat dipahami</t>
  </si>
  <si>
    <t>Sangat menarik dan tidak membosankan</t>
  </si>
  <si>
    <t>Pembawaan materi yg pas tidak terlalu cepat dan lambat jd mudah dipahami</t>
  </si>
  <si>
    <t>Semua pas dengan waktunya</t>
  </si>
  <si>
    <t>Materi sesuai sama pembawaan yaitu evaluasi bulanan</t>
  </si>
  <si>
    <t>Dapat memberikan pelajaran dan juga mengingatkan hal yg sudah jarang dilakukan</t>
  </si>
  <si>
    <t>Power poin menarik dan jelas</t>
  </si>
  <si>
    <t>Sangat nyaman dengan keadaan ruangan sejuk</t>
  </si>
  <si>
    <t>Suasana mendukung dan mengikuti arahan</t>
  </si>
  <si>
    <t>Menarik juga rapih enak banget kalo dipandang</t>
  </si>
  <si>
    <t>Selalu membuat suasana pembawa materi yg tidak membosankan</t>
  </si>
  <si>
    <t>Membuat kelas tidak bosan</t>
  </si>
  <si>
    <t>Ramah dan juga adil</t>
  </si>
  <si>
    <t>Sangat memberikan pembawaan materi yg bagus</t>
  </si>
  <si>
    <t>Dapat memberikan saran agar tidak terulangi</t>
  </si>
  <si>
    <t>Sangat baik dan juga ramah</t>
  </si>
  <si>
    <t>Memahami topik yg dibawakan</t>
  </si>
  <si>
    <t>Suasana tidak menjadi membosankan</t>
  </si>
  <si>
    <t>Membuat tidak membosankan</t>
  </si>
  <si>
    <t>Pembawaan materi yg jelas</t>
  </si>
  <si>
    <t>Memberikan saran yg menarik</t>
  </si>
  <si>
    <t>Sangat membatu pembelajaran</t>
  </si>
  <si>
    <t>Pemberian materinya cukup jelas</t>
  </si>
  <si>
    <t>Suasana kelas menjadi ramai,seruuu</t>
  </si>
  <si>
    <t>Cukup baik pemberian waktunya</t>
  </si>
  <si>
    <t>Tepat waktu sekali pemberian waktu</t>
  </si>
  <si>
    <t>Cukup jelas contohnya dengan sesuai kondisi</t>
  </si>
  <si>
    <t>Sangat mudah di pahami penjelasannya</t>
  </si>
  <si>
    <t>Cukup design menarik powerpoint</t>
  </si>
  <si>
    <t>Cukup nyaman ruangannya</t>
  </si>
  <si>
    <t>Cukup baik sarana dan prasarana nya</t>
  </si>
  <si>
    <t>Sangat cukup baik</t>
  </si>
  <si>
    <t>Cukup menarik penampilannya</t>
  </si>
  <si>
    <t>Sangat dipahami materinya</t>
  </si>
  <si>
    <t>Suasana menjadi seru</t>
  </si>
  <si>
    <t>Sangat baikk pemberian materinya</t>
  </si>
  <si>
    <t>Snagat baik responnya</t>
  </si>
  <si>
    <t>Cukup baik Berinteraksi</t>
  </si>
  <si>
    <t>Sangat baik rapi,,sopan</t>
  </si>
  <si>
    <t>Susana menjadi asik</t>
  </si>
  <si>
    <t>Sangat ramah, perhatian</t>
  </si>
  <si>
    <t>Pemberian materinya cukup mudah dipahami</t>
  </si>
  <si>
    <t>Responsnya cukup baik</t>
  </si>
  <si>
    <t>Berinteraksi cukup baik</t>
  </si>
  <si>
    <t>Materi training sangat baik dan menyenangkan</t>
  </si>
  <si>
    <t>Metodenya sangat efektif dan membangun</t>
  </si>
  <si>
    <t>Alokasi waktunya juga tepat</t>
  </si>
  <si>
    <t>Training dilakukan secara efektif dan tepat</t>
  </si>
  <si>
    <t>Contohnya pun sangat baik</t>
  </si>
  <si>
    <t>Materi training membantu untung meningkatkan keterampilan saya</t>
  </si>
  <si>
    <t>Designnya pun jelas dan menarik</t>
  </si>
  <si>
    <t>Ruang teaining nyaman</t>
  </si>
  <si>
    <t>Fasilitas yang diberikan sangat lengkap</t>
  </si>
  <si>
    <t>Suasananya pun sangat kondusif</t>
  </si>
  <si>
    <t>Penampilan trainer sangat rapi dan menarik</t>
  </si>
  <si>
    <t>Trainir sangat menguasai materi yang dibahas dan ditanyakan</t>
  </si>
  <si>
    <t>Sikapnya pun ramah</t>
  </si>
  <si>
    <t>Penjelasannya pun baik dan berbobot</t>
  </si>
  <si>
    <t>Mampu memberikan jawaban yang tepat</t>
  </si>
  <si>
    <t>Interaksi dengan peserta juga sangat baik</t>
  </si>
  <si>
    <t>Penampilan sangat baik dan menarik</t>
  </si>
  <si>
    <t>Penguasaan materinya sangat luas</t>
  </si>
  <si>
    <t>Trainer mampu membangun suasana menjadi menyenangkan</t>
  </si>
  <si>
    <t>Sikap trainer saat mengajar sangat baik dan merangkul</t>
  </si>
  <si>
    <t>Penjelasan materinya sangat baik</t>
  </si>
  <si>
    <t>Mampu menjawab dan memberi arahan dengan baik</t>
  </si>
  <si>
    <t>Mampu berinteraksi dengar baik dan menyenangkan</t>
  </si>
  <si>
    <t>Sesuai kebutuhan di toko</t>
  </si>
  <si>
    <t>Menarik dan asik</t>
  </si>
  <si>
    <t>Cukup tidak lama tidak cepat</t>
  </si>
  <si>
    <t>Tepat waktu tidak ngaret</t>
  </si>
  <si>
    <t>Sesuai yg ada di tokonya</t>
  </si>
  <si>
    <t>Meningkatkan keterampilan kita</t>
  </si>
  <si>
    <t>Mudah di pahami dan simpel</t>
  </si>
  <si>
    <t>Nyaman bersih enak</t>
  </si>
  <si>
    <t>Bersih tidak kotor</t>
  </si>
  <si>
    <t>Kondusif tidak bising</t>
  </si>
  <si>
    <t>Sangat enak di lihat</t>
  </si>
  <si>
    <t>Menjawab apa yg di tanyakan</t>
  </si>
  <si>
    <t>Sangat asik dan tidak bosan</t>
  </si>
  <si>
    <t>Ramah tidak membedakan</t>
  </si>
  <si>
    <t>Secara baik mudah di mengerti</t>
  </si>
  <si>
    <t>Menjawab dengan tepat dan padat</t>
  </si>
  <si>
    <t>Sangat aktif dan seru</t>
  </si>
  <si>
    <t>Baik bersih rapih</t>
  </si>
  <si>
    <t>Memahami dan mudah di mengerti</t>
  </si>
  <si>
    <t>Ramah adil tidak membedakan</t>
  </si>
  <si>
    <t>Menjelaskan dengan rinci dan mudah</t>
  </si>
  <si>
    <t>Menjawab apa yg di tanya kan</t>
  </si>
  <si>
    <t>Sangat baikk dan manfaat</t>
  </si>
  <si>
    <t>Goddddddfdddddddd</t>
  </si>
  <si>
    <t>Sangatt menarikkkkkkkkkkk</t>
  </si>
  <si>
    <t>Sangatttt amannnn</t>
  </si>
  <si>
    <t>Iyaaaaaaaaaaaaaaa</t>
  </si>
  <si>
    <t>Sangat menarik</t>
  </si>
  <si>
    <t>Nyaman enak tapi lebih enak kalo dapet hal menarik :'</t>
  </si>
  <si>
    <t>Sangatttt mendukungggg</t>
  </si>
  <si>
    <t>Menarik,rapi,sopan santun dan menjalankan 5s</t>
  </si>
  <si>
    <t>Sangatt memahami apa yang di bawa dalam training</t>
  </si>
  <si>
    <t>Guuddd luckkkkkkkkkkkk</t>
  </si>
  <si>
    <t>Ramahhh,adilll,tidak sombonggg</t>
  </si>
  <si>
    <t>Sangatttt baikkkkk okkkkkkkkkkkkk</t>
  </si>
  <si>
    <t>Mampuuuu menjawab dan memberi ide² yangg baikk</t>
  </si>
  <si>
    <t>Mammmmpuuuu bangetttttt</t>
  </si>
  <si>
    <t>Sopan,menarikkkkkkkk</t>
  </si>
  <si>
    <t>Sangatt memahami topik apa yang di bawa kan</t>
  </si>
  <si>
    <t>Sangattt mampuuu membangun suasana kelass</t>
  </si>
  <si>
    <t>Ramah adil,perhatian,peduli dll</t>
  </si>
  <si>
    <t>Sangat sesuai bangett</t>
  </si>
  <si>
    <t>Sangatttt baikkkkkkk</t>
  </si>
  <si>
    <t>Materi yang diberikan sesuai dengan posisi saya bekerja</t>
  </si>
  <si>
    <t>Suasana kelas yang asik sehingga tidak membuat tegang</t>
  </si>
  <si>
    <t>Tidak ada yang terlalu lama dan terlalu cepat</t>
  </si>
  <si>
    <t>Tepat waktu dari mulai, break sampai pulang</t>
  </si>
  <si>
    <t>Menambah keterampilan, pengetahuan saya dalam bekerja</t>
  </si>
  <si>
    <t>Desain nya mudah untuk dipahami</t>
  </si>
  <si>
    <t>Nyaman, bisa membuat saya konsentrasi</t>
  </si>
  <si>
    <t>Semuanya dalam keadaan yang baik</t>
  </si>
  <si>
    <t>Suasana yang tenang dan tidak rusuh</t>
  </si>
  <si>
    <t>Berpenampilan rapih sesuai SOP</t>
  </si>
  <si>
    <t>Sangat memahami materi yang disampaikan</t>
  </si>
  <si>
    <t>Pembawaan yang asik, mampu membangun suasana di kelas menjadi tidak jenuh</t>
  </si>
  <si>
    <t>Selalu bersikap ramah saat di dalam kelas</t>
  </si>
  <si>
    <t>Materi yang disampaikan tersampaikan dengan baik</t>
  </si>
  <si>
    <t>Memberi masukan dan cara bekerja yang baik dan benar</t>
  </si>
  <si>
    <t>Karena memiliki pembawaan yang asik</t>
  </si>
  <si>
    <t>Sangat sesuai dengan SOP perusahaan</t>
  </si>
  <si>
    <t>Sangat menguasai dan memahami materi yang disampaikan</t>
  </si>
  <si>
    <t>Pembawaan yang asik, mampu membuat suasana kelas menjadi nyaman</t>
  </si>
  <si>
    <t>Memiliki sikap yang ramah dan asik</t>
  </si>
  <si>
    <t>Penyampaian materi yang baik, sehingga cepat untuk dipahami</t>
  </si>
  <si>
    <t>Selalu memberi solusi jika ada yang memiliki masalah di tempat kerja</t>
  </si>
  <si>
    <t>Karena memiliki pembawaan yang asik jadi bisa lebih cepat untuk berinteraksi</t>
  </si>
  <si>
    <t>Materi yg dibawa mudah dimengerti, diseling becanda jadi asik</t>
  </si>
  <si>
    <t>Waktu per materi juga ga terlalu lama dan ga terlalu sebentar</t>
  </si>
  <si>
    <t>Training dilakukan dengan tepat waktu, istirahat tepat waktu</t>
  </si>
  <si>
    <t>Bahan bahan pendukungnya lengkap</t>
  </si>
  <si>
    <t>Materi yg dibawa, membuat wawasan jadi lebih luas</t>
  </si>
  <si>
    <t>Desain tampilan power pointnya juga cukup keren</t>
  </si>
  <si>
    <t>Ruang trainingnya bersih dan nyaman</t>
  </si>
  <si>
    <t>Proyektor berjalan dengan bagus, kursinya bagus</t>
  </si>
  <si>
    <t>Suasana sangat mendukung berjalanya training</t>
  </si>
  <si>
    <t>Pak andra keren, rapih</t>
  </si>
  <si>
    <t>Materi yg dibawa pak andra juga mudah dipahami</t>
  </si>
  <si>
    <t>Pak andra selalu diseling dengan becanda jadi asik</t>
  </si>
  <si>
    <t>Adil, ngerangkul semuanya</t>
  </si>
  <si>
    <t>Materinya jelas mudah dipahami</t>
  </si>
  <si>
    <t>Pak andra selalu punya jawaban buat yg punya pertanyaan</t>
  </si>
  <si>
    <t>Interaksi sama kita juga bagus</t>
  </si>
  <si>
    <t>Bu wiwi cakep, rapih</t>
  </si>
  <si>
    <t>Trainernya menguasai materi dengan baik</t>
  </si>
  <si>
    <t>Keren bu wiwi bisa membangun suasana kelas</t>
  </si>
  <si>
    <t>Bu wiwi ramah, adil, keren</t>
  </si>
  <si>
    <t>Penyampaianya kerwn</t>
  </si>
  <si>
    <t>Interaksi sama kitanya juga bagusss</t>
  </si>
  <si>
    <t>Pembawaan materi yang mudah di mengerti dan asik pembawaan nya</t>
  </si>
  <si>
    <t>Asikk menarikk</t>
  </si>
  <si>
    <t>Tepat waktu oke</t>
  </si>
  <si>
    <t>Sesuai dengan kondisi</t>
  </si>
  <si>
    <t>Menambah wawasan</t>
  </si>
  <si>
    <t>Menarik walaupun tadi video ada yang tidak bisa di tampilkan</t>
  </si>
  <si>
    <t>Nyaman dan okee</t>
  </si>
  <si>
    <t>AC yang satu nya mati, tapi tetep dingin</t>
  </si>
  <si>
    <t>Nyaman dengan tempat nya</t>
  </si>
  <si>
    <t>Menarik dan terlihat bersemangat</t>
  </si>
  <si>
    <t>Puas, karena setiap pertanyaan bisa di jawab dengan pehaman dan pengalaman nya</t>
  </si>
  <si>
    <t>Baik dalam penyampaian</t>
  </si>
  <si>
    <t>Cukup baik dan oke</t>
  </si>
  <si>
    <t>Good job mantap</t>
  </si>
  <si>
    <t>Good oke mantap</t>
  </si>
  <si>
    <t>Baik good oke mantap</t>
  </si>
  <si>
    <t>Oke mantap baik</t>
  </si>
  <si>
    <t>Mantap baik good</t>
  </si>
  <si>
    <t>AI MASLIYAH</t>
  </si>
  <si>
    <t>AMI</t>
  </si>
  <si>
    <t>ELSA MUTIARA SUPRIADI</t>
  </si>
  <si>
    <t>INDRA MAULANA</t>
  </si>
  <si>
    <t>MUHAMAD SALIM</t>
  </si>
  <si>
    <t>MUHAMMAD DANDI ISMAIL</t>
  </si>
  <si>
    <t>MUHAMMAD FATURROHMAN</t>
  </si>
  <si>
    <t>MUHAMMAD RIZKY FIRDAUS</t>
  </si>
  <si>
    <t>NOVA FITRIA</t>
  </si>
  <si>
    <t>PRASTIAN HANDI WIJAYA</t>
  </si>
  <si>
    <t>R MANSUR MATURIDI</t>
  </si>
  <si>
    <t>RATNA KOMALA</t>
  </si>
  <si>
    <t>SISKA WATI</t>
  </si>
  <si>
    <t>SITI NABILA JENITA</t>
  </si>
  <si>
    <t>ZIKRI NUR AZMI</t>
  </si>
  <si>
    <t>TM3R</t>
  </si>
  <si>
    <t>IDM CIPETIR KADUDAMPIT</t>
  </si>
  <si>
    <t>T9PI</t>
  </si>
  <si>
    <t>IDM WATERPARK CITEPUS</t>
  </si>
  <si>
    <t>TTIB</t>
  </si>
  <si>
    <t>IDM HARJASARI</t>
  </si>
  <si>
    <t>TXF9</t>
  </si>
  <si>
    <t>IDM RANCAMAYA 2</t>
  </si>
  <si>
    <t>FN8P</t>
  </si>
  <si>
    <t>FRC ADNAWIJAYA</t>
  </si>
  <si>
    <t>T7AJ</t>
  </si>
  <si>
    <t>IDM CIOMAS SUKAMAKMUR</t>
  </si>
  <si>
    <t>FD80</t>
  </si>
  <si>
    <t>FRC UBRUG SUKABUMI</t>
  </si>
  <si>
    <t>Jarak toko tidak terlalu jauh, jadi aman lah yaa</t>
  </si>
  <si>
    <t>Tidak, kalau ada tuker shift juga ada konfirmasi jadi kalau saya ga mau ya gajadi tuker shift hehe</t>
  </si>
  <si>
    <t>Aman banget</t>
  </si>
  <si>
    <t>Scaner nya agak lemot, terus edc sering offline jadi sospek</t>
  </si>
  <si>
    <t>Tidak ada, aman</t>
  </si>
  <si>
    <t>Alhamdulillah tidak ada masalah</t>
  </si>
  <si>
    <t>Iya ada tentang ac di toko kurang dingin</t>
  </si>
  <si>
    <t>Pembayaran lemburan Desember di tunda</t>
  </si>
  <si>
    <t>Lingkungan nyaman, tidak membeda bedakan</t>
  </si>
  <si>
    <t>Lebih ditingkatkan lg kekompakan nya</t>
  </si>
  <si>
    <t>Terlalu susah ngambil libur hari minggu, selalu dipake atasan</t>
  </si>
  <si>
    <t>Tidak ada masalah, cuman kekompakan nya agak ditingkatkan, soalnya setau saya kerja di indomart itu kerja sama tim penting banget.</t>
  </si>
  <si>
    <t>untuk komunikasi dan kerja sama team alhamdulillah baik</t>
  </si>
  <si>
    <t>terlalu jauh dari rumah gaji sebulan juga abis buat bensin belum lagi ada potongan</t>
  </si>
  <si>
    <t>tidak masalah untuk shift kerja mau bagaimanapun</t>
  </si>
  <si>
    <t>untuk NKL masa baru masuk 2 minggu udah kena potongan sesuai proxy mana proxynya kena gede lagi gara gara NKL kemaren</t>
  </si>
  <si>
    <t>AC bocor udah minta di benerin gak di benerin ACnya udah rusak</t>
  </si>
  <si>
    <t>pengen pindah to ko aja, terlalu jauh dari rumah gaji sebulan juga abis buat bensin kalo jauh mah udah gitu prasarana toko banyak yang rusak</t>
  </si>
  <si>
    <t>tim toko kurang bercanda, jadi rada garing</t>
  </si>
  <si>
    <t>Alhamdulilah masih terjangkau motor</t>
  </si>
  <si>
    <t>Gak ada</t>
  </si>
  <si>
    <t>Scaner pada pos transaksi kadang jadi double scen,lalu roringdor udah rusa,kalau mau buka apa tutup suka susah</t>
  </si>
  <si>
    <t>Gak ada,cuma sarana dan prasarna toko nya aja harus di perbaiki</t>
  </si>
  <si>
    <t>Kerjasama baik serah Terima baik</t>
  </si>
  <si>
    <t>Penempatan baik jarak juga tidak jauh</t>
  </si>
  <si>
    <t>Jadwal tepat tidak membebankan</t>
  </si>
  <si>
    <t>Semua aman tidak bermasalah lancar jaya</t>
  </si>
  <si>
    <t>Semua lengkap</t>
  </si>
  <si>
    <t>Semuanya lancar tidak ada masalah</t>
  </si>
  <si>
    <t>Selama di toko sama sekali tidak ada masalah sama sekali. komunikasi semuanya aman</t>
  </si>
  <si>
    <t>Saya merasa tidak ada masalah pada penempatan toko</t>
  </si>
  <si>
    <t>Pembagian shift tidak ada masalah</t>
  </si>
  <si>
    <t>Tidak memiliki masalah administrasi</t>
  </si>
  <si>
    <t>Sarana dan prasarana kerja tidak ada masalah</t>
  </si>
  <si>
    <t>Tidak memiliki masalah apapun ditoko, semua personil toko dapat bekerjasama, dan berkomunikasi dengan baik</t>
  </si>
  <si>
    <t>Tidak ada kalau masalah kerja</t>
  </si>
  <si>
    <t>Jadi perbantuan,jadi bulak balik untuk absen</t>
  </si>
  <si>
    <t>Tidak ada untuk pembagian shift kerja</t>
  </si>
  <si>
    <t>Tidak ada untuk prasarana</t>
  </si>
  <si>
    <t>Tidak ada untuk saat ini</t>
  </si>
  <si>
    <t>kebanyakan shift 2 sedangkan tutup toko itu jam 23.00, selesai tutup shift dan lain" selesai jam 00.00, dan pernah minta sama kepala toko untuk tukeran per minggu biar ga shift 2 terus tp kepala toko malah menjawab "gausa kerja aja, risegn aja", padahal saya cuma minta tukeran shift.</t>
  </si>
  <si>
    <t>nkl over budget, padahal baru sebulan di toko udh kepotong gajih:(</t>
  </si>
  <si>
    <t>komputer nya lemot, gudang nya kurang luas, edc nya offline jdi suka agak lama transaksi</t>
  </si>
  <si>
    <t>Kondisi yang dialami selama ini,tidak ada karna menjalin hubungan baik dengan personil yang lainnya</t>
  </si>
  <si>
    <t>tidak ada masalah dalam penempatan kerja ,hanya saja agak khawatir ketika pulang shift 2 karena jalanannya rawan begal dan hal lainnya</t>
  </si>
  <si>
    <t>Di toko ini pembagian jam kerja nya 1 hari shif 2, hari berikutnya shif 1 (jumping shif), dan kalau kerja shif 1 keluar toko jam 5</t>
  </si>
  <si>
    <t>Komputer nya kadang error ketika mau tutupan shift dan menghambat ke jam pulang</t>
  </si>
  <si>
    <t>Tidak ada kok, komunikasi cukup terjaga dengan baik</t>
  </si>
  <si>
    <t>Sejauh ini masih aman karna jarak dari rumah ke toko masih bisa dibilang dekat</t>
  </si>
  <si>
    <t>Aman kok cukup adil dalam pembagian shift</t>
  </si>
  <si>
    <t>KOMPUTER NYA LEMOT, KEYBOARD NYA SUSAH DI PENCET, SCANNER NYA SUKA EROR, JARINGAN NYA SUKA LEMOT, EDC NYA SERING EROR</t>
  </si>
  <si>
    <t>cukup segitu aja deh hehehe....</t>
  </si>
  <si>
    <t>Dalam komunikasi sangat aman</t>
  </si>
  <si>
    <t>Perbantuan dari tgl2 januari sampai sekarang,dan masih belum pasti mau dipindahin atau ngga</t>
  </si>
  <si>
    <t>Untuk jam kerja atau pembagian shift sangat aman</t>
  </si>
  <si>
    <t>Pembayaran lembur ngga MBdapet,i saku saya tidak dapet,temen temen trainingl saya pada dapet</t>
  </si>
  <si>
    <t>Di TYMK pada asik orangnya,buruknya paling saling ngomongin dibelakang,sisanya mantap.</t>
  </si>
  <si>
    <t>Untuk komunikasi baik-baik saja</t>
  </si>
  <si>
    <t>Di surat pengantar penempatan di IDM cikeas sukaraja, tapi pas awal masuk langsung perbantuan GO sehari di IDM Sentul Nirwana 2, besoknya perbantuan lagi di SPBU sampai kurang lebih 2 minggu, setelah itu perbantuan lagi ke sentul Nirwana 1 untuk persiapan GO Fresh Sentul Nirwana sekitar sebulan lebih, dan dua hari lalu sudah pindah dan sepertinya menetap di IDM bukit Sentul karena datanya sudah ada disana</t>
  </si>
  <si>
    <t>Aman" Aja</t>
  </si>
  <si>
    <t>Penagihan NKL untuk strukan sebesar 600. Sudah bilang ke asisten dan yang lainnya kan ini masih baru statusnya juga perbantuan, tapi katanya tetep karena kita kan team, ini kan rumah kita jugaa
Pernah ditawar setengahnya juga tetep tidak bisa, di cicil juga tetep tidak bisa. Jadi semuanya rata bayar 600</t>
  </si>
  <si>
    <t>Banyak sarana kebersihan yang belum lengkap,terutama kanebo</t>
  </si>
  <si>
    <t>Aman-aman saja</t>
  </si>
  <si>
    <t>sejauh ini tidak ada masalahpemb</t>
  </si>
  <si>
    <t>jarak dari rumah ke toko terbilang cukup jauh, menghabiskan waktu 30-40 menit,ketika ada kendala macet atau hujan bisa sampe satu jam,ketika pulang malem terbilang rawan bahaya</t>
  </si>
  <si>
    <t>selalu ada perubahan shift di setiap harinya</t>
  </si>
  <si>
    <t>sejauh ini tidak</t>
  </si>
  <si>
    <t>diToko TXF9 Orang²nya asik,tapi selalu ngomongin di belakang</t>
  </si>
  <si>
    <t>komunikasi di dalam toko ini baik, pimpinan sahif nya baik merangkul</t>
  </si>
  <si>
    <t>mesin WDCP eror</t>
  </si>
  <si>
    <t>Materi nya cukup baik</t>
  </si>
  <si>
    <t>Metode nya nyaman</t>
  </si>
  <si>
    <t>Waktu training yang cukup</t>
  </si>
  <si>
    <t>Ketepatan waktu training sudah tepat</t>
  </si>
  <si>
    <t>Kurang , karna tidak ada bahan bahan pendukung</t>
  </si>
  <si>
    <t>Menambah dan mengingatkan kembali</t>
  </si>
  <si>
    <t>Sudah Cukup baik</t>
  </si>
  <si>
    <t>Ruang training bersih</t>
  </si>
  <si>
    <t>Fasilitas cukup baik</t>
  </si>
  <si>
    <t>Suasana pelatihan tentram dan damai</t>
  </si>
  <si>
    <t>Penguasaan materi yang cukup</t>
  </si>
  <si>
    <t>Kemampuan membangun suasana kelas sudah baik</t>
  </si>
  <si>
    <t>Sikap dan perilaku trainer baik ramah</t>
  </si>
  <si>
    <t>Materi yang di sampaikan jelas</t>
  </si>
  <si>
    <t>Cukup memahami masalah peserta</t>
  </si>
  <si>
    <t>Interaksi yang pas cukup</t>
  </si>
  <si>
    <t>NOVIA LESTARI</t>
  </si>
  <si>
    <t>Penampilan trainer rapih</t>
  </si>
  <si>
    <t>Materi yang di kuasai cukup baik</t>
  </si>
  <si>
    <t>Kemampuan membangun suasana kelas yang pas</t>
  </si>
  <si>
    <t>Sikap dan perilaku trainer ramah sopan</t>
  </si>
  <si>
    <t>Penyampaian materi yang baik</t>
  </si>
  <si>
    <t>Trainer mampu memahami permasalahan peserta dengan baik</t>
  </si>
  <si>
    <t>Interaksi dengan peserta cukup baik</t>
  </si>
  <si>
    <t>mudah dipahami dan mudah dimengerti</t>
  </si>
  <si>
    <t>tidak terlalu cepat dan tidak terlalu lama juga</t>
  </si>
  <si>
    <t>sesuai apa yang dipelajari di tc</t>
  </si>
  <si>
    <t>menarik dan nyaman dilihat</t>
  </si>
  <si>
    <t>prasarana dalam kondisi baik</t>
  </si>
  <si>
    <t>kondisif, mendukung proses training</t>
  </si>
  <si>
    <t>cantik, baik, ramah</t>
  </si>
  <si>
    <t>sangat mengusai materi</t>
  </si>
  <si>
    <t>asik dan menyenangkan</t>
  </si>
  <si>
    <t>mampu menjelaskan materi dengan baik</t>
  </si>
  <si>
    <t>sangat membantu peserta</t>
  </si>
  <si>
    <t>cantik, sopan, baik</t>
  </si>
  <si>
    <t>mampu membangun suasana</t>
  </si>
  <si>
    <t>ramah, adil, dan perhatian</t>
  </si>
  <si>
    <t>sangat membantu peserta training</t>
  </si>
  <si>
    <t>mampu berinteraksi dengan baik sama perserta</t>
  </si>
  <si>
    <t>Sesuai dengan semua yang ada di tes</t>
  </si>
  <si>
    <t>Efektif tidak dan bosan</t>
  </si>
  <si>
    <t>Untuk waktu per materi pas tidak lama dan tidak juga terlalu cepat</t>
  </si>
  <si>
    <t>Masuk tepat istirahat tepat pulang juga tepat</t>
  </si>
  <si>
    <t>Materi sesua dengan apa yang terjadi di toko</t>
  </si>
  <si>
    <t>Menambah dan membanti mengingat kembali apa yang telah dipelajari saat training pertama</t>
  </si>
  <si>
    <t>Desain power point simple tidak kaku sesuai dengan yang dibutuhkan</t>
  </si>
  <si>
    <t>Ruang nyaman bersih</t>
  </si>
  <si>
    <t>Ac berjalan dengan baik tidak ada yg rusak</t>
  </si>
  <si>
    <t>Suasana kondusif dan ceria</t>
  </si>
  <si>
    <t>Rapi sesuai sop bersih</t>
  </si>
  <si>
    <t>Trainer menguasai semua materi yang dibahas</t>
  </si>
  <si>
    <t>Kemampuan membangun suasana sangat baik</t>
  </si>
  <si>
    <t>Sikap sangat ramah adil</t>
  </si>
  <si>
    <t>Materi dijelaskan dengan baik</t>
  </si>
  <si>
    <t>Trainee mampu menjawab dan memberikan solusi terkait permasalahan peserta</t>
  </si>
  <si>
    <t>Mampu berinteraksi dengan baik tidak kaku</t>
  </si>
  <si>
    <t>Rapi menarik sesuai sop</t>
  </si>
  <si>
    <t>Memahami semua materi yang disampaikan</t>
  </si>
  <si>
    <t>Kemampuan membangun suasana sangat baik tidak bosan</t>
  </si>
  <si>
    <t>Sangat ramah baik ceria</t>
  </si>
  <si>
    <t>Trainer mampu menjelaskan materi hingga peserta faham</t>
  </si>
  <si>
    <t>Trainer mampu menjawab serta memberi solusi terkait permasalahan peserta</t>
  </si>
  <si>
    <t>Trainer mampu berinteraksi dengan sangat baik</t>
  </si>
  <si>
    <t>Materi yang di berikan sesuai dengan jabatan saya saat ini</t>
  </si>
  <si>
    <t>Metode training yang di berikan menarik dan mudah di pahami</t>
  </si>
  <si>
    <t>Waktu pada saat pemberian materi tidak terlalu lama.</t>
  </si>
  <si>
    <t>Waktu training, break dan pulang sesuai dengan jadwal</t>
  </si>
  <si>
    <t>Materi yang di berikan sesuai dengan Kondisi di tempat kerja</t>
  </si>
  <si>
    <t>Materi ini meningkatkan keterampilan, pengetahuan dan sikap saya</t>
  </si>
  <si>
    <t>Desain penampilan power point bagus</t>
  </si>
  <si>
    <t>Ruang training nyaman digunakan</t>
  </si>
  <si>
    <t>Sarana training tidak ada kendala</t>
  </si>
  <si>
    <t>Suasana pelatihan kondusif dan mendukung proses training</t>
  </si>
  <si>
    <t>Penampilan trainer rapi dan sopan</t>
  </si>
  <si>
    <t>Trainer sangat menguasai materi yang di sampaikan</t>
  </si>
  <si>
    <t>Kemampuan membangun suasana kelas sangat baik</t>
  </si>
  <si>
    <t>Perilaku trainer sangat baik ramah dan sopan</t>
  </si>
  <si>
    <t>Triner mampu menjelaskan materi dengan sangt baik</t>
  </si>
  <si>
    <t>Trainer dapat menjawab pertanyaan yang di berikan dengan sangat baik</t>
  </si>
  <si>
    <t>Interaksi trainer sangat bagus</t>
  </si>
  <si>
    <t>Trainer sangat memahami Materi yang di sampaikan</t>
  </si>
  <si>
    <t>Trainer mampu membuat suasana menjadi ramai</t>
  </si>
  <si>
    <t>Sikap trainer selama mengajar ramah dan sopan</t>
  </si>
  <si>
    <t>Trainer mampu menjelaskan materi dengan sangat baik</t>
  </si>
  <si>
    <t>goooddd, mudah di pahami</t>
  </si>
  <si>
    <t>trainer nya seru abis, baik bangettt, dan cara menyampaikan materi nya sangat bisa di pahami</t>
  </si>
  <si>
    <t>goodddd tepat waktu</t>
  </si>
  <si>
    <t>gooddd tepat waktu</t>
  </si>
  <si>
    <t>bagusss sangat kondusif</t>
  </si>
  <si>
    <t>good bisa meningkatkan kinerja</t>
  </si>
  <si>
    <t>menarikkkk sangat mudah di pahami</t>
  </si>
  <si>
    <t>nyaman tempat duduk enak, fasilitas bagus semua</t>
  </si>
  <si>
    <t>tidak gaduh, aman tentram nyaman</t>
  </si>
  <si>
    <t>cantik bangett, rapihh, sangat menarik, tidak membosankan, apa yang di sampaikan sangat bisa di pahami</t>
  </si>
  <si>
    <t>goooooodddddddd</t>
  </si>
  <si>
    <t>sangat menghibur jadi tidak bosan</t>
  </si>
  <si>
    <t>sopan, baikkkk the besttt</t>
  </si>
  <si>
    <t>sangat hebatttttt</t>
  </si>
  <si>
    <t>bisa membantu permasalahan peserta memberikan masukan</t>
  </si>
  <si>
    <t>goodddddddddddd</t>
  </si>
  <si>
    <t>gooddddddddddddd</t>
  </si>
  <si>
    <t>Sesuai dengan materi yang sudah dipelajari</t>
  </si>
  <si>
    <t>Cukup menyenangkan</t>
  </si>
  <si>
    <t>Normal normal saja</t>
  </si>
  <si>
    <t>Sesuai dengan yang dijadwalkan</t>
  </si>
  <si>
    <t>Cukup baik dan sesuai</t>
  </si>
  <si>
    <t>Mangingatkan kembali materi" Yang sudah lupa</t>
  </si>
  <si>
    <t>Terlihat Jelas walaupun duduk dibelakang</t>
  </si>
  <si>
    <t>Nyaman dan aman</t>
  </si>
  <si>
    <t>Kursi banyak yang kurang baik</t>
  </si>
  <si>
    <t>Rapi sopan dan baik dilihat</t>
  </si>
  <si>
    <t>Bener bener menguasai</t>
  </si>
  <si>
    <t>Tidak mudah ngantuj</t>
  </si>
  <si>
    <t>Ramah baik dan perhatian</t>
  </si>
  <si>
    <t>Sesuai dengan materi</t>
  </si>
  <si>
    <t>Cukup baik dan jelas</t>
  </si>
  <si>
    <t>Senang berinteraksi dengan siapapun</t>
  </si>
  <si>
    <t>Rapi dan sopan</t>
  </si>
  <si>
    <t>Menguasai dan memahami</t>
  </si>
  <si>
    <t>Cukup untuk membangun suasana</t>
  </si>
  <si>
    <t>Baik dan juga ramah</t>
  </si>
  <si>
    <t>Baik dan juga jelas</t>
  </si>
  <si>
    <t>Sesuai baik dan jelas</t>
  </si>
  <si>
    <t>Materi yg di sampaikan sangat jelas</t>
  </si>
  <si>
    <t>Trainer asik,baik,bisa di ajak becanda</t>
  </si>
  <si>
    <t>Materi di jelaskan tidak terlalu lama namun paham</t>
  </si>
  <si>
    <t>Tepat waktu,smua materi yg di jelaskan tidak terlalu lama dan tidak terlalu sebentar</t>
  </si>
  <si>
    <t>Ok,sesuai kondisi toko</t>
  </si>
  <si>
    <t>Baik,smua materi di sampaikan dengan sikap yg ramah</t>
  </si>
  <si>
    <t>Good,sangat jelas sekali</t>
  </si>
  <si>
    <t>Good,ruangan sangat nyaman tidak gerah tidak dingin</t>
  </si>
  <si>
    <t>Baik,sarana sesuai</t>
  </si>
  <si>
    <t>Suasana baik sangat mendukung</t>
  </si>
  <si>
    <t>Baik,ramah,sopan,asik,lucu</t>
  </si>
  <si>
    <t>Smua training memahami smua materi</t>
  </si>
  <si>
    <t>Asik lucu bisa bikin orang ketawa</t>
  </si>
  <si>
    <t>Sangat baik ramah lucu</t>
  </si>
  <si>
    <t>Pemberian Jawaban semua sesuai</t>
  </si>
  <si>
    <t>Lumayan membantu</t>
  </si>
  <si>
    <t>Baik,bisa di ajak becanda</t>
  </si>
  <si>
    <t>Baik,ramah,sopan</t>
  </si>
  <si>
    <t>Memahami smua materi</t>
  </si>
  <si>
    <t>Baik seru jugaa</t>
  </si>
  <si>
    <t>Ramah baik seru lucu</t>
  </si>
  <si>
    <t>Sangat jelas saat menerangkan</t>
  </si>
  <si>
    <t>Membantu permasalahan</t>
  </si>
  <si>
    <t>Baik sopan lucu ramah</t>
  </si>
  <si>
    <t>Materi sangat tersampaikan dengan baik</t>
  </si>
  <si>
    <t>Sangat efektif sekali dengan baik</t>
  </si>
  <si>
    <t>Untuk waktu sangat baik dan tersampaikan</t>
  </si>
  <si>
    <t>Sangat tepat waktu sesuai jam nya</t>
  </si>
  <si>
    <t>Sangat sesuai dan baik sekali</t>
  </si>
  <si>
    <t>Sangat membangun keterampilan dalam diri saya</t>
  </si>
  <si>
    <t>Seru dan mudah di pahami</t>
  </si>
  <si>
    <t>Suasana sangat nyaman</t>
  </si>
  <si>
    <t>Fasilitas sangat lengkap sekali</t>
  </si>
  <si>
    <t>Sangat baik sekali untuk proses training</t>
  </si>
  <si>
    <t>Suka sangat ramah,rapi dan sopan sekali</t>
  </si>
  <si>
    <t>Materi yang di bawakan sangat baik sekali dan mudah di pahami</t>
  </si>
  <si>
    <t>Suasana sangat nyaman dan baik dalam suasana kelas</t>
  </si>
  <si>
    <t>Ramah dan baik sekali murah senyum</t>
  </si>
  <si>
    <t>Materi dan praktek sangat mudah dipahami</t>
  </si>
  <si>
    <t>Enak buat di ajak cerita dan sharing</t>
  </si>
  <si>
    <t>Sangat baik dan sopan jadi senang untuk berinteraksi dengan baik</t>
  </si>
  <si>
    <t>Sangat menarik rapi dan sopan</t>
  </si>
  <si>
    <t>sesuai yang di butuhkan</t>
  </si>
  <si>
    <t>menarik mudah di mengerti</t>
  </si>
  <si>
    <t>cukup lama jadi mudah di ingat</t>
  </si>
  <si>
    <t>tidak sesuai jadwal yang di kasih tetapi cukup untuk menunggu orang yang rumahnya jauh</t>
  </si>
  <si>
    <t>kemungkinan iya kemungkinan tidak</t>
  </si>
  <si>
    <t>tidak terlalu fokus kesana</t>
  </si>
  <si>
    <t>saya kurang memahami</t>
  </si>
  <si>
    <t>sangat mendukung sekali</t>
  </si>
  <si>
    <t>sangat baik nyaman banget</t>
  </si>
  <si>
    <t>terlalu berisik dari ruangan sebelah</t>
  </si>
  <si>
    <t>putih bersih cantik</t>
  </si>
  <si>
    <t>ya mampu membuat suasana suntuk jadu ceria😂</t>
  </si>
  <si>
    <t>baik sopan friendly asik</t>
  </si>
  <si>
    <t>sangat mudah di fahami</t>
  </si>
  <si>
    <t>kadang suka lag bu wiwiw😂</t>
  </si>
  <si>
    <t>sangat sopan sekali</t>
  </si>
  <si>
    <t>ya sangat memahami apa yang di bicarakan</t>
  </si>
  <si>
    <t>ya trainer mampu</t>
  </si>
  <si>
    <t>asik banget happy</t>
  </si>
  <si>
    <t>sangat baik mudah</t>
  </si>
  <si>
    <t>ya karena dia pinter</t>
  </si>
  <si>
    <t>iya sangat ramah dan baik</t>
  </si>
  <si>
    <t>Baik kok seru bangett</t>
  </si>
  <si>
    <t>Menarik ga monoton seru-seru</t>
  </si>
  <si>
    <t>Cukup efisien kok</t>
  </si>
  <si>
    <t>Tepat waktu mungkin ya hehe</t>
  </si>
  <si>
    <t>Sesuai dengan apa yang di butuhkan</t>
  </si>
  <si>
    <t>Cukup membantu untuk pengetahuan saya</t>
  </si>
  <si>
    <t>Cukup jelas untuk membantu review nya</t>
  </si>
  <si>
    <t>Nyaman, tapi terlalu dingin</t>
  </si>
  <si>
    <t>Cukup fasilitas nya</t>
  </si>
  <si>
    <t>Kondusif banget</t>
  </si>
  <si>
    <t>Menarik, cantik</t>
  </si>
  <si>
    <t>Baik seru banget</t>
  </si>
  <si>
    <t>Ramah banget g boring</t>
  </si>
  <si>
    <t>Cukup jelas kok</t>
  </si>
  <si>
    <t>Cukup peka dengan pertanyaan peserta</t>
  </si>
  <si>
    <t>Cukup friendly</t>
  </si>
  <si>
    <t>Rapih, menarik banget</t>
  </si>
  <si>
    <t>Jelas kok seru banget</t>
  </si>
  <si>
    <t>Ramah, baik banget</t>
  </si>
  <si>
    <t>Peka sama pertanyaan pesertaa, pokok nya baik banget</t>
  </si>
  <si>
    <t>Humble, friendly, asik</t>
  </si>
  <si>
    <t>Sangat baik dan detail cara penyampaian ulang materinya</t>
  </si>
  <si>
    <t>Iyaa asik-asik orangnya baik dan tidak bikin ngantuk</t>
  </si>
  <si>
    <t>Dalam penyampaian ulang materinya singkat namun sangat jelas untuk di fahami kembali</t>
  </si>
  <si>
    <t>Iya tepat waktu dan tidak menunda-nunda jam istirahat</t>
  </si>
  <si>
    <t>Sangat sesuai dan mudah difahami kembali</t>
  </si>
  <si>
    <t>Materi training sangat membantu dalam dunia pekerjaan</t>
  </si>
  <si>
    <t>Dan menambah-nambah pengetahuan yang lainnya</t>
  </si>
  <si>
    <t>Nyaman dan sangat mendukung</t>
  </si>
  <si>
    <t>Sangat baik dan mendukung</t>
  </si>
  <si>
    <t>Iyaa tempatnya mendukung dan nyaman</t>
  </si>
  <si>
    <t>Penampilan nya menarik, rapih , sopan dan cantik</t>
  </si>
  <si>
    <t>Sangat memahami sehingga penyampaian nya pun rinci</t>
  </si>
  <si>
    <t>Mampu membangun/ mencairkan suasana yang asalnya ngantuk menjadi tidak</t>
  </si>
  <si>
    <t>Ramah, mudah mengenal, tidak membeda-bedakan, baik dan juga asyikk banget orangnya</t>
  </si>
  <si>
    <t>Cara penyampaiannya baik dan tidak berbelit-belit</t>
  </si>
  <si>
    <t>Menjawab sesuai dengan pertanyaan</t>
  </si>
  <si>
    <t>Yaa sangat mudah berinteraksi dengan peserta yang lainnya</t>
  </si>
  <si>
    <t>Penampilannya menarik, rapih, sopan dan cantik</t>
  </si>
  <si>
    <t>Sangat menguasai sehingga penyampaian nya pun baik</t>
  </si>
  <si>
    <t>Yaa mampu mencairkan suasana menjadi asyik</t>
  </si>
  <si>
    <t>Ramah, baik, adil dan asyikk orangnya</t>
  </si>
  <si>
    <t>Mudah di mengerti cara penyampaian materinya</t>
  </si>
  <si>
    <t>Menjawab sesuai dengan pertanyaan yang ditanyakan</t>
  </si>
  <si>
    <t>Mudah berinteraksi dengan peserta lainnya</t>
  </si>
  <si>
    <t>Sesuai kebutuhan,dan sangat jelas</t>
  </si>
  <si>
    <t>Sangat menarik dan sangat efektif,juga bisa bertemu teman satu angkatan training</t>
  </si>
  <si>
    <t>Waktunya sangat cukup</t>
  </si>
  <si>
    <t>Materi sangat sesuai pada saat ditempat kerja</t>
  </si>
  <si>
    <t>Sangat dapat meningkatkan</t>
  </si>
  <si>
    <t>Design sangat jelas dan dapat dipahami</t>
  </si>
  <si>
    <t>Proyektor,ac,kursi, berfungsi dengan baik</t>
  </si>
  <si>
    <t>Cukup kondusif dan nyaman</t>
  </si>
  <si>
    <t>Rapih,menarik dan sopan</t>
  </si>
  <si>
    <t>Pastinya memahami</t>
  </si>
  <si>
    <t>Pembawaan trainer sangat asik</t>
  </si>
  <si>
    <t>Ramah,adil dan asik</t>
  </si>
  <si>
    <t>Trainer menjelaskan secara detail dan gampang dimengerti</t>
  </si>
  <si>
    <t>Jawabannya sangat jelas</t>
  </si>
  <si>
    <t>Sangat mampu dan</t>
  </si>
  <si>
    <t>Trainer memahami topik materi</t>
  </si>
  <si>
    <t>Mampu membangun suasana</t>
  </si>
  <si>
    <t>Ramah,baik dan sopan</t>
  </si>
  <si>
    <t>Mampu menjelaskan materi</t>
  </si>
  <si>
    <t>Trainer mampu menjawab pertanyaan</t>
  </si>
  <si>
    <t>Mampu berintraksi</t>
  </si>
  <si>
    <t>sangat baik karena materi yang disampaikan membantu saya mengingat materi tersebut dan memperbaiki kesalahan saya selama kerja ditoko</t>
  </si>
  <si>
    <t>cara menyampaikan materinya seru membuat suasana ruangan tidak ngantuk (bosan))</t>
  </si>
  <si>
    <t>waktu materi yang disampaikan tidak terlalu lama dan tidak terlalu sebentar</t>
  </si>
  <si>
    <t>waktu mulai training sampai waktu break sesuai</t>
  </si>
  <si>
    <t>soal kartu kredit tidak bisa tarik tunai dan tidak bisa dilakukan saat pembayaran virtual</t>
  </si>
  <si>
    <t>Harus disiplin dalam berpenampilan saat bekerja</t>
  </si>
  <si>
    <t>ruangan nya tidak berisik dan tidak mengganggu konsentrasi ketika materi</t>
  </si>
  <si>
    <t>fasilitas yang ada diruangan ini sangat baik</t>
  </si>
  <si>
    <t>kondusif tidak berisik</t>
  </si>
  <si>
    <t>penampilanya bagus, menarik, rapi dan sopan</t>
  </si>
  <si>
    <t>trainer menguasai materi dan dapat menyampaikan materi tersebut dengan bahasa yg mudah dimengerti</t>
  </si>
  <si>
    <t>training nya asik dan seru membuat suasana kelas tidak sepi</t>
  </si>
  <si>
    <t>sikapnya ramah, seru baik</t>
  </si>
  <si>
    <t>materi yang disampaikan sesuai dengan kebutuhan</t>
  </si>
  <si>
    <t>trainer membantu memberikan solusi dari masalah /keluhan</t>
  </si>
  <si>
    <t>trainer nya asik</t>
  </si>
  <si>
    <t>trainer berpenampilan baik, sopan dan rapi</t>
  </si>
  <si>
    <t>trainer menguasai materi/topik tersebut</t>
  </si>
  <si>
    <t>trainer mampu membangun suasana kelas menjadi tidak boring/tidak terlalu serius</t>
  </si>
  <si>
    <t>trainer nya bersikap ramah</t>
  </si>
  <si>
    <t>materi yang disampaikan trainer simple dan mudah dipahami</t>
  </si>
  <si>
    <t>menjawab dengan baik</t>
  </si>
  <si>
    <t>trainer nya mampu berinteraksi dengan baik</t>
  </si>
  <si>
    <t>Materi yang disampaikan baik dan mudah dimengerti</t>
  </si>
  <si>
    <t>Metode training yang baik dan menyenangkan menjadikan mudah untuk dipahami</t>
  </si>
  <si>
    <t>Alokasi pembelajaran cukup tidak terlalu lama membahas materi menjadikan mudah untuk dicerna dan dipahami</t>
  </si>
  <si>
    <t>Pelaksanaan training tepat waktu dan tidak telat</t>
  </si>
  <si>
    <t>Bahan bahan pendukung materi cukup baik dan berfungsi dengan semestinya dan tidak ada kendala</t>
  </si>
  <si>
    <t>Keterampilan dan pengetahuan trainer sangatlah baik</t>
  </si>
  <si>
    <t>Tema power point sangatlah bervariasi dan tidak terlalu monoton</t>
  </si>
  <si>
    <t>Ruang untuk pembelajaran training sangatlah kondusif dan nyaman</t>
  </si>
  <si>
    <t>Fasilitas training cukup lengkap dan berfungsi dengan baik tidak ada kendala</t>
  </si>
  <si>
    <t>Suasana pelatihan cukup kondusif membuat penyampaian materi terdengar jelas dan mudah dipahami</t>
  </si>
  <si>
    <t>Rapi dan juga elegan menjadikan suasana nyaman</t>
  </si>
  <si>
    <t>Menguasai materi yang disampaikan secara baik</t>
  </si>
  <si>
    <t>Sangat bagus dalam membangun suasana kelas yang tidak membosankan</t>
  </si>
  <si>
    <t>Sikapnya baik dan sopan membuat suasana menjadi lebih seru</t>
  </si>
  <si>
    <t>Penjelasan materi yang mudah dipahami</t>
  </si>
  <si>
    <t>Cukup baik dalam memahami para peserta sehingga dapat membangun chemistry yang baik dengan peserta</t>
  </si>
  <si>
    <t>Sangat interaktif pada saat penyampaian materi</t>
  </si>
  <si>
    <t>Penampilan nya rapi dan nyaman</t>
  </si>
  <si>
    <t>Menguasai aspek materi training</t>
  </si>
  <si>
    <t>Cukup baik dalam membangun chemistry yang baik dengan para peserta</t>
  </si>
  <si>
    <t>Sangat baik dan sopan pada saat menyampaikan materi</t>
  </si>
  <si>
    <t>Jelas pada saat menyampaikan materi</t>
  </si>
  <si>
    <t>Sangatlah memahami masalah dan juga kendala yang terjadi pada peserta training</t>
  </si>
  <si>
    <t>Sangat berinteraksi dengan para peserta</t>
  </si>
  <si>
    <t>Sangat baik dan membantu kebutuhan saya</t>
  </si>
  <si>
    <t>Sangat menarik dan efektik menjadi susana kelas lebih baik</t>
  </si>
  <si>
    <t>Untuk waktu pemateri baik tidak terlalu lama ataupun tidak terlalu ceat</t>
  </si>
  <si>
    <t>Sesuai dengan kondisi di toko saya</t>
  </si>
  <si>
    <t>Sangat meningkatkan keterampilan,pengetahuan dan sikap saya</t>
  </si>
  <si>
    <t>Sangat menarik dan efektif pembelajaran untuk saya</t>
  </si>
  <si>
    <t>Mendukung dan nyaman saat training</t>
  </si>
  <si>
    <t>Sarana dan prasarana digunakan dalam kondisi yang baik</t>
  </si>
  <si>
    <t>Kondusif dan mendukung saat training</t>
  </si>
  <si>
    <t>Sangat menarik, rapi dan sopan</t>
  </si>
  <si>
    <t>memahami materi yang d ajarkan</t>
  </si>
  <si>
    <t>Mampu membangun suana kelas dengan baik</t>
  </si>
  <si>
    <t>Mampu memjawab pertanyaan permasalahan peserta</t>
  </si>
  <si>
    <t>Mampu berintreaksi dengan baik</t>
  </si>
  <si>
    <t>Sangat memahami topik yang ajarkan</t>
  </si>
  <si>
    <t>Mampu membangun suasana kelas dengan baik</t>
  </si>
  <si>
    <t>Mampu menjelaskn materi dengan baik</t>
  </si>
  <si>
    <t>Mampu menjawab pertanyaan permasalahan peserta</t>
  </si>
  <si>
    <t>mengingat kan kembali materi</t>
  </si>
  <si>
    <t>membangun semangat dan tidak bosan</t>
  </si>
  <si>
    <t>cukup dengan waktu yang sesuai</t>
  </si>
  <si>
    <t>mengingat kan kembali kegunaan dan tata letak</t>
  </si>
  <si>
    <t>membangun keterampilan</t>
  </si>
  <si>
    <t>mudah di pahami</t>
  </si>
  <si>
    <t>nyaman dan tidak menggangu</t>
  </si>
  <si>
    <t>semua nya baik dan tidak ada masalah</t>
  </si>
  <si>
    <t>suasana mendukung sampai acara training selesai</t>
  </si>
  <si>
    <t>penampilan rapi dan sopan</t>
  </si>
  <si>
    <t>menjelaskan dengan mudah di mengerti</t>
  </si>
  <si>
    <t>berjalan dengan baik dan tidak membosankan</t>
  </si>
  <si>
    <t>dengan baik dan mudah di mengerti</t>
  </si>
  <si>
    <t>memberikan solusi dengan baik</t>
  </si>
  <si>
    <t>mudah berinteraksi dengan baik</t>
  </si>
  <si>
    <t>menarik sopan dan rapi</t>
  </si>
  <si>
    <t>memahami dan menguasai materi</t>
  </si>
  <si>
    <t>membangun suasana kelas</t>
  </si>
  <si>
    <t>baik dan perhatian</t>
  </si>
  <si>
    <t>menjelaskan materi dengan baik dan mudah di pahami</t>
  </si>
  <si>
    <t>memberikan solusi</t>
  </si>
  <si>
    <t>Seru, ceria, heboh, ga ngantuk</t>
  </si>
  <si>
    <t>Sangat menarik sehingga tidak ngantuk</t>
  </si>
  <si>
    <t>Tepat waktu, ontime selalu</t>
  </si>
  <si>
    <t>Sangat sangat sangat ontime</t>
  </si>
  <si>
    <t>Sangat lengkap sehingga memudahkan anak anak evabul lancar</t>
  </si>
  <si>
    <t>Materi seru mudah pahammmmm</t>
  </si>
  <si>
    <t>Gambar enak dilihat sehingga memudahkan anak anak cepat paham</t>
  </si>
  <si>
    <t>Nyaman, ber ac juga ruangan nya sehingga menjadi lebih sejuk</t>
  </si>
  <si>
    <t>Mesin sangat lancarrr, tidak ada kendala</t>
  </si>
  <si>
    <t>Kurang, seharusnya kedap suara jadi suara dari ruangan lain tidak terdengar</t>
  </si>
  <si>
    <t>Menarik, good looking, penyampaian cepat dimnegerti</t>
  </si>
  <si>
    <t>Sangat memahami sudah di luar kepala</t>
  </si>
  <si>
    <t>Sangat bisa mencairkan suasana kelas dengan cepat</t>
  </si>
  <si>
    <t>Ramah, adil, perhatian, netral</t>
  </si>
  <si>
    <t>Sudah sesuai dengan materiiiiii</t>
  </si>
  <si>
    <t>Selalu menjelaskan dengan baik, dan ngasi solusi dengan baik</t>
  </si>
  <si>
    <t>Cepat akrab dengan anak anak sehinggacepat kenal</t>
  </si>
  <si>
    <t>Menarik, seru, baik, ramah</t>
  </si>
  <si>
    <t>Sangat menguasai sudah diluar kepala</t>
  </si>
  <si>
    <t>Cepat mencairkan suasana kelassssss</t>
  </si>
  <si>
    <t>Sudah sangatt sesuai sekali</t>
  </si>
  <si>
    <t>Sudah bisa dan memberi solusi dengan baik</t>
  </si>
  <si>
    <t>Baik bisa berinteraksi jadi tidak ada space</t>
  </si>
  <si>
    <t xml:space="preserve">Kurng komunikasi antar time
</t>
  </si>
  <si>
    <t>Lebih dekat ke cikeas dari pada di nirwarna</t>
  </si>
  <si>
    <t>Tidak ada , masih bisa dijangkau</t>
  </si>
  <si>
    <t>Masalah jumping</t>
  </si>
  <si>
    <t>Printer struk eror</t>
  </si>
  <si>
    <t>Tidak Ada</t>
  </si>
  <si>
    <t>jadwal tidak beraturan sesuai yang dibuat</t>
  </si>
  <si>
    <t>Penempatan sesuai domisili</t>
  </si>
  <si>
    <t>Alhamdulilah sejauh ini baik</t>
  </si>
  <si>
    <t>Keyboard ilang satu huruf dan tombol enter terlalu dalam dan komputer agak lama loading</t>
  </si>
  <si>
    <t>Kurng betah aja di area  toko tcmi</t>
  </si>
  <si>
    <t xml:space="preserve">Masih agak canggung karna masih baru ,blm terbiasa </t>
  </si>
  <si>
    <t>Jumping jam kerja</t>
  </si>
  <si>
    <t>Sarana nya bagus semua</t>
  </si>
  <si>
    <t>Baik bakk saja</t>
  </si>
  <si>
    <t>sangat rapih sekali</t>
  </si>
  <si>
    <t>Cukup dimengerti</t>
  </si>
  <si>
    <t>Sangat cepatttttt</t>
  </si>
  <si>
    <t>sangat tepat sekali</t>
  </si>
  <si>
    <t>Cukup baikkkkkkkk</t>
  </si>
  <si>
    <t>Sangat efektik sekali</t>
  </si>
  <si>
    <t>Nyaman sekaliiii ademmm</t>
  </si>
  <si>
    <t>Cukup baikkk perfect</t>
  </si>
  <si>
    <t>Cukup kondusiffffff</t>
  </si>
  <si>
    <t>Cukup memahami sekali</t>
  </si>
  <si>
    <t>Ramah baik dan perhatian sekali</t>
  </si>
  <si>
    <t>Secara baik sekalii</t>
  </si>
  <si>
    <t>Sangattt cepat dan tanggap</t>
  </si>
  <si>
    <t>Sudah sesuai dengan kebutuhan posisi</t>
  </si>
  <si>
    <t>Sangat menarik dalam membangun suasana kelas</t>
  </si>
  <si>
    <t>Waktu yang diberikan sudah cukup</t>
  </si>
  <si>
    <t>Tepat waktu dalam pelaksanaan</t>
  </si>
  <si>
    <t>Sudah sangat sesuai</t>
  </si>
  <si>
    <t>Menambah ilmu dalam pekerjaan</t>
  </si>
  <si>
    <t>Power point cukup menarik</t>
  </si>
  <si>
    <t>Nyaman, rapi dan bersih</t>
  </si>
  <si>
    <t>Fasilitas lengkap</t>
  </si>
  <si>
    <t>Kondusif tidak terganggu dari luar ruangan</t>
  </si>
  <si>
    <t>Sudah sesuai sop</t>
  </si>
  <si>
    <t>Materi di kuasai dengan baik</t>
  </si>
  <si>
    <t>Suasana kelas menjadi nyaman</t>
  </si>
  <si>
    <t>Baik, ramah, sesuai sop</t>
  </si>
  <si>
    <t>Materi dijelaskan secara baik</t>
  </si>
  <si>
    <t>Dapat menjawab pertanyaan peserta dengan baik</t>
  </si>
  <si>
    <t>Interaksi sangat bagus</t>
  </si>
  <si>
    <t>Sangat sesuai dengan jabatan saya</t>
  </si>
  <si>
    <t>Tidak ada sangat sesuai</t>
  </si>
  <si>
    <t>Ya sangat sesuai</t>
  </si>
  <si>
    <t>Sangat membantu meningkatkan</t>
  </si>
  <si>
    <t>Sangat menarik dan mudah dipahami</t>
  </si>
  <si>
    <t>Ac nya terlalu dingin tapi hehe</t>
  </si>
  <si>
    <t xml:space="preserve">Ac nya terlalu dingin selebihnya baik2 saja </t>
  </si>
  <si>
    <t>Menarik sekali rapi dan wangi</t>
  </si>
  <si>
    <t xml:space="preserve">Sangat memahami sekali </t>
  </si>
  <si>
    <t>Sangat mampu membangun suasana yg baik</t>
  </si>
  <si>
    <t>Ramah sekali dan selalu ceria</t>
  </si>
  <si>
    <t>Sangat jelas dan mudah dipahami</t>
  </si>
  <si>
    <t>Sangat mampu memahami masalah peserta</t>
  </si>
  <si>
    <t>Ya sesuai dengan kebutuhan saya</t>
  </si>
  <si>
    <t>Cukup menarik dan membangun suasana</t>
  </si>
  <si>
    <t>Cukup tidak berlebihan dan kurang</t>
  </si>
  <si>
    <t>Sesuai dengan yang di toko</t>
  </si>
  <si>
    <t>Ya sangat meningkatkan keterampilan dan pengetahuan saya</t>
  </si>
  <si>
    <t>Menarik dan mudah di baca dan di pahami</t>
  </si>
  <si>
    <t>Mendukung dan nyaman tapi dinginn</t>
  </si>
  <si>
    <t>Mendukung sekali dalam pembelajaran</t>
  </si>
  <si>
    <t>Rapi menarik dan bersih</t>
  </si>
  <si>
    <t>Menguasai semua materi dan membenarkan yang salah</t>
  </si>
  <si>
    <t>Aktif dan dapat membangun suasana</t>
  </si>
  <si>
    <t>Ceria ramah cantik dan aktif</t>
  </si>
  <si>
    <t>Sangay baik sekali</t>
  </si>
  <si>
    <t>Ya dapat memecahkan masalah dan dapat menjawab pertanyaan</t>
  </si>
  <si>
    <t>Ya mampu membangun suasana</t>
  </si>
  <si>
    <t xml:space="preserve">Cukup materi saat ini </t>
  </si>
  <si>
    <t>Evektif jg dalam segala materi yang di terapkan</t>
  </si>
  <si>
    <t>Gapapa lama yg pnting dapat ilmu;)</t>
  </si>
  <si>
    <t>Justru pngn lama kangen ke tmn"</t>
  </si>
  <si>
    <t>Pengen dekat pengen pindah dari tcmi</t>
  </si>
  <si>
    <t xml:space="preserve">Dapat meningkatkan ilmu </t>
  </si>
  <si>
    <t>Sangat menarik dalam hal yg ibu teteh jelaskan</t>
  </si>
  <si>
    <t>Nyaman bertemu teman dan Bu wiwi</t>
  </si>
  <si>
    <t>Dingin banget tapi enakeun</t>
  </si>
  <si>
    <t xml:space="preserve">Yah sangat mendukung </t>
  </si>
  <si>
    <t>Baik dalam segala hal yg ibu jelaskan</t>
  </si>
  <si>
    <t>Sangat menguasai segala materi yg di berikan</t>
  </si>
  <si>
    <t>Baik tidak serius,suka bercanda</t>
  </si>
  <si>
    <t>Sangat baik dan sopan banget</t>
  </si>
  <si>
    <t>Sesuai judul itulah evabul</t>
  </si>
  <si>
    <t>Sangat jelas dalam membicarjadi tau apa nkl dan lain lainyaakan materi</t>
  </si>
  <si>
    <t>Baik sekali dan sopan</t>
  </si>
  <si>
    <t>Menyampaikan materi dengan sangat baik</t>
  </si>
  <si>
    <t>Sangan baik dalam membangun suasana kelas</t>
  </si>
  <si>
    <t>Waktu penyampaian nya sangat baik dan ga lama</t>
  </si>
  <si>
    <t>Iya waktu nya tepat waktu</t>
  </si>
  <si>
    <t>Ya sangat baik karena sesuai dengan kondisi ditoko</t>
  </si>
  <si>
    <t>Ya karena bisa merubah untuk lebih baik</t>
  </si>
  <si>
    <t>Ya sangat baik karena mudah mengerti</t>
  </si>
  <si>
    <t>Bersih, nyaman dan sangat mendukung</t>
  </si>
  <si>
    <t>Ya sarana yg di gunakan sangat baik</t>
  </si>
  <si>
    <t>Sangat kondusif karena di tempatkan di beda beda ruangan</t>
  </si>
  <si>
    <t>Ya menguasai materi yg belum dipahami</t>
  </si>
  <si>
    <t>Sangat ramah, baik hati dan tidak sombong</t>
  </si>
  <si>
    <t>Ya sangat baik untuk penyanpaian</t>
  </si>
  <si>
    <t>Iya sangat membantu saya</t>
  </si>
  <si>
    <t>Ya sangat baik dalam berintraksi</t>
  </si>
  <si>
    <t xml:space="preserve">aman aman aja </t>
  </si>
  <si>
    <t>masih normal sih, lagi pula ada bukti pembayaran nya untuk apa aja</t>
  </si>
  <si>
    <t>aman, jarak dan kondisi toko nyaman</t>
  </si>
  <si>
    <t>aman tidak ada</t>
  </si>
  <si>
    <t>seru seru aja</t>
  </si>
  <si>
    <t>deket dari rumah enak</t>
  </si>
  <si>
    <t>shiftnya berjalan dengan baik</t>
  </si>
  <si>
    <t>baik baik aja</t>
  </si>
  <si>
    <t xml:space="preserve">TOKO NYA SALING KERJA SAMA DAN SALING MEMBANTU </t>
  </si>
  <si>
    <t>Semuanya berjalan dengan baik dan rekan juga baik</t>
  </si>
  <si>
    <t>Tidak ada masalah semua berjalan dengan baik</t>
  </si>
  <si>
    <t xml:space="preserve">Tidak ada masalah secara internal maupun internal </t>
  </si>
  <si>
    <t>Tidak ada yang salah dalam penempatan toko cuma agak jauh doang</t>
  </si>
  <si>
    <t>Ga ada masalah</t>
  </si>
  <si>
    <t>Aman Juga</t>
  </si>
  <si>
    <t>Lagi lagi aman</t>
  </si>
  <si>
    <t>Aman lagi</t>
  </si>
  <si>
    <t>Pengki rusak belum di S.O</t>
  </si>
  <si>
    <t>Tidak Juga Selalu Aman</t>
  </si>
  <si>
    <t>Aman tidak ada masalah.</t>
  </si>
  <si>
    <t>Sudah nyaman.</t>
  </si>
  <si>
    <t>Pembagian jam kerja sesuai.</t>
  </si>
  <si>
    <t>Tidak ada.</t>
  </si>
  <si>
    <t xml:space="preserve">Alhamdulillah baik kondisi nya aman dan nyaman </t>
  </si>
  <si>
    <t xml:space="preserve">Kondisi nya baik dan aman </t>
  </si>
  <si>
    <t xml:space="preserve">Tidak setting sift aman </t>
  </si>
  <si>
    <t xml:space="preserve">Amann </t>
  </si>
  <si>
    <t>Kondisinya baik baik saja</t>
  </si>
  <si>
    <t>Penempatan sekarang sudah nyaman,kondisi nya dan situasinya juga baik, hanya saja bulan depan akan dipindahkan</t>
  </si>
  <si>
    <t>Saya tidak memiliki masalah dengan setting shift</t>
  </si>
  <si>
    <t>Sapu sudah patah , yang satu lagi berjarak</t>
  </si>
  <si>
    <t>Terkadang banyak yang nongkrong di depan toko anak vespa atau anak fank yang meresahkan.</t>
  </si>
  <si>
    <t>tim toko memiliki kerja sama tim yg baik</t>
  </si>
  <si>
    <t>tidak asa masalah</t>
  </si>
  <si>
    <t>sesuai dengan jam kerja</t>
  </si>
  <si>
    <t>Shift jadwal belum sesuai</t>
  </si>
  <si>
    <t xml:space="preserve">Adaa </t>
  </si>
  <si>
    <t>Jarak ke toko lumayan jauh</t>
  </si>
  <si>
    <t>Sarana toko banyak yang sudah lama dan rusak, contoh Printer</t>
  </si>
  <si>
    <t>Nyaman dengan toko yang sekarang</t>
  </si>
  <si>
    <t xml:space="preserve">Nyaman dan aman </t>
  </si>
  <si>
    <t>Deket Rumah</t>
  </si>
  <si>
    <t>Sesuai dan bisa request</t>
  </si>
  <si>
    <t>Tidak ada iuran apapun</t>
  </si>
  <si>
    <t>Kanebo sudah pada rusak</t>
  </si>
  <si>
    <t>Tidak ada apa apa</t>
  </si>
  <si>
    <t>amannn</t>
  </si>
  <si>
    <t>amannn terkendali</t>
  </si>
  <si>
    <t>gaada air</t>
  </si>
  <si>
    <t>amannnn</t>
  </si>
  <si>
    <t xml:space="preserve">Tidak ada
</t>
  </si>
  <si>
    <t>Kurang nyaman karna banyak tikus</t>
  </si>
  <si>
    <t xml:space="preserve">Ga masalah dimana pun jg kalo crew yg lainnya bisa di ajak kerja sama </t>
  </si>
  <si>
    <t xml:space="preserve">Sesuai sih jadwalnya </t>
  </si>
  <si>
    <t xml:space="preserve">Penagihan nkl nya sih over budget mulu </t>
  </si>
  <si>
    <t>Yg lain okey sih kadang bau aja grgr bangke tikus mulu sama budget sarana kebersihan sih kurang memadai</t>
  </si>
  <si>
    <t>Yg lain okeeee sih</t>
  </si>
  <si>
    <t>Kerja sama tim yang masih sedikit kurang (Terlalu mengandalakan Pramu dalam masalah barang atau turun barang,pimpinan shift nya gamau megang barang meskipun kasiran ngga terlalu ramai)</t>
  </si>
  <si>
    <t>Terlalu sering pindah pindah toko,jadi harus lebih sering beadaptasi sama lingkungan kerja maupun budaya kerja di toko tersebut</t>
  </si>
  <si>
    <t>kalau masalah realisasi tidak masalah aman aman saja</t>
  </si>
  <si>
    <t>Untuk pembayaran minus brangkas sih kurang paham,masalanya orang yang bermasalah nya tidak membayar seutuh nya</t>
  </si>
  <si>
    <t>masalah dalam adaptasi tempat</t>
  </si>
  <si>
    <t xml:space="preserve">Teamwork berjalan denga baik </t>
  </si>
  <si>
    <t xml:space="preserve">penempatan toko yang selalu pindah pindah </t>
  </si>
  <si>
    <t xml:space="preserve">Setting shift aman, menyesuaikan </t>
  </si>
  <si>
    <t xml:space="preserve">Pembayaran nkl selalu dengan bukti </t>
  </si>
  <si>
    <t xml:space="preserve">Sarana dan prasarana tidak lengkap </t>
  </si>
  <si>
    <t xml:space="preserve">baik baik saja </t>
  </si>
  <si>
    <t xml:space="preserve">Teamwork berjalan dengan baik </t>
  </si>
  <si>
    <t>Penempatan toko selalu pindah pindah</t>
  </si>
  <si>
    <t xml:space="preserve">Setting shift aman menyesuaikan </t>
  </si>
  <si>
    <t>Pembayaran selalu ada bukti</t>
  </si>
  <si>
    <t xml:space="preserve">Sarana dan prasarana kurang lengkap </t>
  </si>
  <si>
    <t>Tidak selama ini memiliki hubungan kerja yang baik</t>
  </si>
  <si>
    <t>Toko yang ditempati sesuai</t>
  </si>
  <si>
    <t>Shif sesuai jam kerja juga sesuai</t>
  </si>
  <si>
    <t xml:space="preserve">Semuanya aman, NKL nyaa besar , karena banyak barang yang hilang, tetapi ngga tau kmna </t>
  </si>
  <si>
    <t>Tidakk selama ini aman dan semoga kedepannya aman</t>
  </si>
  <si>
    <t xml:space="preserve">Aman semoga tetap aman kedepannya </t>
  </si>
  <si>
    <t>iya sangat sesuai sekali</t>
  </si>
  <si>
    <t>baikk sekaliiiiii</t>
  </si>
  <si>
    <t>baik dan bagusssss</t>
  </si>
  <si>
    <t>tepat waktuuuuu</t>
  </si>
  <si>
    <t>Sangat mudah dimengerti</t>
  </si>
  <si>
    <t>Baik cantik lucu gemes</t>
  </si>
  <si>
    <t>Baik cantik lucu gemes nyaman bersih</t>
  </si>
  <si>
    <t xml:space="preserve">Baik rapih sopan </t>
  </si>
  <si>
    <t>Baik dan mudah di pahami</t>
  </si>
  <si>
    <t>Buat suasana kelas jdi ceria</t>
  </si>
  <si>
    <t>Mudah dipahami dan membuat tidak gugup</t>
  </si>
  <si>
    <t>Tepat waktu dan lancar</t>
  </si>
  <si>
    <t>Sangat baik dan mudah dipahami</t>
  </si>
  <si>
    <t>iya jadi tidak mengantuk</t>
  </si>
  <si>
    <t>waktunya pas dan sangat baik</t>
  </si>
  <si>
    <t>tepat sekali waktuyna</t>
  </si>
  <si>
    <t>seru karena ada senamnya</t>
  </si>
  <si>
    <t>iya saya mendapatkan pengetahuan</t>
  </si>
  <si>
    <t>desainya menarik gk jadul</t>
  </si>
  <si>
    <t>nyaman dingin ada acnya ges</t>
  </si>
  <si>
    <t>aman tan kendala</t>
  </si>
  <si>
    <t>berisik sih kadang anak anak</t>
  </si>
  <si>
    <t>baik dan mudah dimengerti</t>
  </si>
  <si>
    <t>menjawab pertanyaan tentang permasalahan peserta ditempat kerja dengan baik dan jelas</t>
  </si>
  <si>
    <t>mampu berinteraksi dengan peserta dengan baik</t>
  </si>
  <si>
    <t>mampu membangun suasana kelas agar mendukung proses training</t>
  </si>
  <si>
    <t xml:space="preserve">Sangat baik dan nyaman </t>
  </si>
  <si>
    <t>Sangat menarik dan enak di pandang</t>
  </si>
  <si>
    <t>Asik dan mudah di pahami</t>
  </si>
  <si>
    <t>Baikkkkkkk sekali</t>
  </si>
  <si>
    <t>Sangat baikkkkkkkkkk dan layak</t>
  </si>
  <si>
    <t>Sangat baikkkkkkkkkk dan nyaman menyenangkan</t>
  </si>
  <si>
    <t>Nyaman banget Sangat baikkkkkkkkkk</t>
  </si>
  <si>
    <t xml:space="preserve">Baik suasanaa senang </t>
  </si>
  <si>
    <t>Baik suasana menyenang kan</t>
  </si>
  <si>
    <t>Sangat baikkkkkkkkkk dan seru</t>
  </si>
  <si>
    <t xml:space="preserve">Materi yang di sampaikan padat dan jelas </t>
  </si>
  <si>
    <t xml:space="preserve">Untuk metode training sangat menarik </t>
  </si>
  <si>
    <t xml:space="preserve">Waktu training aman seperti waktu bekerja </t>
  </si>
  <si>
    <t xml:space="preserve">Tepat sekali untuk pelaksanaan </t>
  </si>
  <si>
    <t xml:space="preserve">Isinya sangat baik sekali dan menyenangkan </t>
  </si>
  <si>
    <t>Isinya sangat baik sekali dan menyenangkan</t>
  </si>
  <si>
    <t xml:space="preserve">Isinya sangat baik sekali dan menyenangkan suasana yang menyenangkan </t>
  </si>
  <si>
    <t>Fasilitas training aman</t>
  </si>
  <si>
    <t xml:space="preserve">Suasana training aman dan tentram </t>
  </si>
  <si>
    <t>Penampilan sangat menarik dan rapi</t>
  </si>
  <si>
    <t xml:space="preserve">Trainer sangat menguasai training </t>
  </si>
  <si>
    <t xml:space="preserve">Trainer sangat baik dan menyenangkan </t>
  </si>
  <si>
    <t>Sikap trainer baik</t>
  </si>
  <si>
    <t>Penyampaian materi sangat baik</t>
  </si>
  <si>
    <t xml:space="preserve">Sangat baik untuk penyampaian </t>
  </si>
  <si>
    <t xml:space="preserve">Penampilan sangat menarik </t>
  </si>
  <si>
    <t xml:space="preserve">Materi sangat d kuasai </t>
  </si>
  <si>
    <t xml:space="preserve">Sangat menyenangkan </t>
  </si>
  <si>
    <t>Sikap nya sangat baik</t>
  </si>
  <si>
    <t>Untuk penyampaian sangat jelas</t>
  </si>
  <si>
    <t xml:space="preserve">Sangat memahami para peserta </t>
  </si>
  <si>
    <t xml:space="preserve">Sangat menyenangkan dan menarik </t>
  </si>
  <si>
    <t>BAAAIIIIKKKKKK SANGATT</t>
  </si>
  <si>
    <t>SANGAT BAIK SANGAT</t>
  </si>
  <si>
    <t xml:space="preserve">BAIK BAIK BAIK BAIK </t>
  </si>
  <si>
    <t>relate lah ya, sangat sangat pas</t>
  </si>
  <si>
    <t xml:space="preserve">good good good </t>
  </si>
  <si>
    <t>yea i of course</t>
  </si>
  <si>
    <t>agak ngantuk cuman oke lah jadi biar ngitung</t>
  </si>
  <si>
    <t>ac nya dingin pak, jadi agak ngantuk</t>
  </si>
  <si>
    <t>good pak, saya jadi tau perhitungan nkl itu kek gmna caranya</t>
  </si>
  <si>
    <t>cakep bu, pertahankan</t>
  </si>
  <si>
    <t>membawa kesan seru pada training</t>
  </si>
  <si>
    <t>nah ini juga sama, seru juga</t>
  </si>
  <si>
    <t>pengajar ramah, bintang 5 ?????</t>
  </si>
  <si>
    <t>sesuai parah pokoknamah</t>
  </si>
  <si>
    <t>langsung kayak ketemu problem solved nya</t>
  </si>
  <si>
    <t>jan ditanya inimah, ramah ramah</t>
  </si>
  <si>
    <t>penampilan oke lah pak, rapih.</t>
  </si>
  <si>
    <t xml:space="preserve">perihal itung itungan kek nya emang jago si bapaknya </t>
  </si>
  <si>
    <t>agak ngantuk, karena ac dingin walaupun diawal pake senam</t>
  </si>
  <si>
    <t>ramah ramah sih kalo trainer nya</t>
  </si>
  <si>
    <t>jadi sangat ngertin perihal nkl, thanks pak</t>
  </si>
  <si>
    <t>langsung ketemu jalan keluarnya perihal perhitungan nkl</t>
  </si>
  <si>
    <t>goood game pak, sehat selalu</t>
  </si>
  <si>
    <t xml:space="preserve">Sangat baik, sesuai dengan jabatan dan mudah di mengerti </t>
  </si>
  <si>
    <t>Sangat baik, sopan dan juga ramah</t>
  </si>
  <si>
    <t>Sangat menarik dan baikk</t>
  </si>
  <si>
    <t>Mudah di mengerti dan seru</t>
  </si>
  <si>
    <t>Tepat waktu dalam materi</t>
  </si>
  <si>
    <t>tepat waktu dalam penginfoan informasi</t>
  </si>
  <si>
    <t>Sangat sesuai dan di butuhkan</t>
  </si>
  <si>
    <t>sebagai motivasi</t>
  </si>
  <si>
    <t>Sangat menarik dalam ppt</t>
  </si>
  <si>
    <t>sangat nyaman, namun agak bising</t>
  </si>
  <si>
    <t>beberapa kursi tidak nyaman</t>
  </si>
  <si>
    <t>bising di sebelah</t>
  </si>
  <si>
    <t>Sangat menarik dan baik</t>
  </si>
  <si>
    <t>Mudah dalam dipahami</t>
  </si>
  <si>
    <t>Menjadi seru dan ceria</t>
  </si>
  <si>
    <t>Ramah dan baik semangat</t>
  </si>
  <si>
    <t>Sangat baik dalam penjelasan</t>
  </si>
  <si>
    <t>Dapat membantu menghadapinya</t>
  </si>
  <si>
    <t>Sangat amat mampu</t>
  </si>
  <si>
    <t>Sopan dan amat baik</t>
  </si>
  <si>
    <t>Cukup dipahami dna baik</t>
  </si>
  <si>
    <t>Sangat amat mendukung</t>
  </si>
  <si>
    <t>Sangat ramah dan murah senyum</t>
  </si>
  <si>
    <t>Dapat menjelaskan secara baik</t>
  </si>
  <si>
    <t>Cukup dipahami dan amat baik</t>
  </si>
  <si>
    <t>Sangat amat baik</t>
  </si>
  <si>
    <t>Materi yang di sampaikan sangat jelas dan sesuai kebutuhan saya sebagai SCB</t>
  </si>
  <si>
    <t>Sangat menarik dan mudah di pahami dan tidak mengantuk</t>
  </si>
  <si>
    <t>Sangat cukup dan konsisten</t>
  </si>
  <si>
    <t>Tepat waktu saat pelaksanaan</t>
  </si>
  <si>
    <t>Baik sangat mendukung</t>
  </si>
  <si>
    <t>Sangat meningkatkan dan membantu saya menjadi tahu</t>
  </si>
  <si>
    <t>Sangat nyaman dan sesuai dengan keadaan</t>
  </si>
  <si>
    <t>Baik dan sangat bersih</t>
  </si>
  <si>
    <t>Sangat mendukung dan baik</t>
  </si>
  <si>
    <t>Sangat rapih baik dan sopan</t>
  </si>
  <si>
    <t>Sangat memahami dan mudah di cermati saat trainer menjelaskan</t>
  </si>
  <si>
    <t>Sangat membangun dan tidak canggung</t>
  </si>
  <si>
    <t>Ramah dan baik dan fashionabel</t>
  </si>
  <si>
    <t>Dapat menjawab semua pertanyaan ketika ada yang bertanya</t>
  </si>
  <si>
    <t>Sangat mudah berinteraksi dengan sesama</t>
  </si>
  <si>
    <t>Baik dan sopan santun</t>
  </si>
  <si>
    <t xml:space="preserve">Sangat menguasai dan bisa menjawab semua pertanyaan </t>
  </si>
  <si>
    <t>Sangan membangun dan mudah di ajak bercanda</t>
  </si>
  <si>
    <t>Ramah baik dan asik</t>
  </si>
  <si>
    <t>Sangat jelas dalam menyampaikan semua materi</t>
  </si>
  <si>
    <t>Sangat baik dan bisa menjawab semua pertanyaan</t>
  </si>
  <si>
    <t>Sangat baik dan mudah berinteraksi</t>
  </si>
  <si>
    <t xml:space="preserve">Sesuai materinya dengan jabatan </t>
  </si>
  <si>
    <t>Efektif mudahh di pahami</t>
  </si>
  <si>
    <t xml:space="preserve">Operasional sih sesuai materi dan istirahat </t>
  </si>
  <si>
    <t>Okkkkkkkkkkkkkkkkkkk</t>
  </si>
  <si>
    <t>Meningkatkan pengetahuan bangetttt</t>
  </si>
  <si>
    <t>Mudahhhhhhhh dan efektiff</t>
  </si>
  <si>
    <t>Nyaman bersihhhhhhh</t>
  </si>
  <si>
    <t>Ac nya dingin bangettttttt</t>
  </si>
  <si>
    <t xml:space="preserve">Mendukung suasana kelas nyaman rapi </t>
  </si>
  <si>
    <t>Menarikkk cantikkk sopannnnnnnn goodddd deh</t>
  </si>
  <si>
    <t>Menguasaiiii mudah di pahami jg cara penyampaiannnya</t>
  </si>
  <si>
    <t>Membangunnn bangettt suasana kelas jadi ramaiiii</t>
  </si>
  <si>
    <t>Ramahhhhhhh bangettttt</t>
  </si>
  <si>
    <t>Sudahhh sesuaiiiiiiiiii</t>
  </si>
  <si>
    <t xml:space="preserve">Baikkkkkkkk jawaban dr bu wiwi jjadi lebih tau lbh hatihati lagi </t>
  </si>
  <si>
    <t>asikkkkkkkkk bangetttt</t>
  </si>
  <si>
    <t>cukupppp sopannn rapih</t>
  </si>
  <si>
    <t>Baikkkkk mudahh di pahamiiiii</t>
  </si>
  <si>
    <t>Seruuu sih senam mulu wkwkwkk jadi membangun suasana kelas jd ramai</t>
  </si>
  <si>
    <t>Ramahhhhhhhhhhhhhhh</t>
  </si>
  <si>
    <t>Goooooooooooooooooodddddddddd</t>
  </si>
  <si>
    <t>Materi yg disampaikan mudah dipahami????</t>
  </si>
  <si>
    <t>Sangat menarik dan efektif membangun suasana, dan tidak jenuh</t>
  </si>
  <si>
    <t>Sangat baik sesuai dan tidak terlalu lama.</t>
  </si>
  <si>
    <t>Untuk waktu break dan istirahat cukup mantappp????????????????</t>
  </si>
  <si>
    <t>Sesuai dan tidak membingungkan ????</t>
  </si>
  <si>
    <t>Sangat sangat membantu untuk STORECREW yg baru masuk dan menambah pengetahuan untuk di pelajari lebih dalam lagi????</t>
  </si>
  <si>
    <t>Sangat jelas????????????????</t>
  </si>
  <si>
    <t>Sangatttttt Nyaman????????????</t>
  </si>
  <si>
    <t>Sangatt baikk good????????????</t>
  </si>
  <si>
    <t>Sangat baik dan nyaman untuk suasana????</t>
  </si>
  <si>
    <t>Sangat menarik rapi serta sopan ????????</t>
  </si>
  <si>
    <t>Sangat mendalami materi yg di bawakan????????????</t>
  </si>
  <si>
    <t>Mampu membangun suasana sehingga tidak merasa jenuh... Good????????????????</t>
  </si>
  <si>
    <t>Sangat Ramah baik rapi sopan serta perhatian ??????</t>
  </si>
  <si>
    <t>Sangatt sesuai...????????????????</t>
  </si>
  <si>
    <t>Cepat dan tanggap ????</t>
  </si>
  <si>
    <t>Sangat mampu berinteraksi dengan peserta ????????</t>
  </si>
  <si>
    <t>Baik dan sopan????????????????</t>
  </si>
  <si>
    <t>Dapat dipahamiii</t>
  </si>
  <si>
    <t>Sangat ramahhhhh</t>
  </si>
  <si>
    <t xml:space="preserve">Sudah sesuai dengan yg disampaikan </t>
  </si>
  <si>
    <t xml:space="preserve">Tanggap dalam masalah </t>
  </si>
  <si>
    <t>Materi yang di bawa santai,jadi Materi yang di sampaikan cukup mudah di pahami</t>
  </si>
  <si>
    <t>Cara Pemberian materi nya sangat Fun jadi lebih enjoy</t>
  </si>
  <si>
    <t>Tidak terlalu lama tapi tidak terlalu cepat dalam pembelajaran</t>
  </si>
  <si>
    <t>Dikasih istirahat yang cukup untuk menghirup udara segar keluar</t>
  </si>
  <si>
    <t>Adanya power point jadi mempermudah materi</t>
  </si>
  <si>
    <t>untuk materi sangat bagus banget apa lagi membahas soal SARA</t>
  </si>
  <si>
    <t>Simple dan mudah di baca</t>
  </si>
  <si>
    <t>seperti biasa,suasan yang tempat yang rapih dan bersih</t>
  </si>
  <si>
    <t>power point,AC,kursi,dan papan tulis jadi salah satu fasilitas yang sangat memadai</t>
  </si>
  <si>
    <t>rapih,sopan,elegan aja sih kalau di lihat kaya pegawai di SCBD</t>
  </si>
  <si>
    <t>Materi soal SARA cukup baik</t>
  </si>
  <si>
    <t>tipe orang yang humoris jadi pembelajaran kelas tidak ngebosenin</t>
  </si>
  <si>
    <t>sikap nya the best membangun suasana kelas jadi have fun</t>
  </si>
  <si>
    <t>cukup baik dalam memahami materi yang di bawa</t>
  </si>
  <si>
    <t>Bisa menjelaskan keluh kesah nya</t>
  </si>
  <si>
    <t>Sangat have fun kalau di ajar sama bu wiwi</t>
  </si>
  <si>
    <t>rapih banget pak,kaya pegawai kantor</t>
  </si>
  <si>
    <t>Walaupun saya yang aga sedikit kurang paham tapi materi nya mudah untuk di pelajari</t>
  </si>
  <si>
    <t>awal senam menjadikan suasan jadi seru</t>
  </si>
  <si>
    <t xml:space="preserve">ramah banget waktu trening misdo juga </t>
  </si>
  <si>
    <t>sangat baik dalam mengajar</t>
  </si>
  <si>
    <t>aduh pak hp saya low</t>
  </si>
  <si>
    <t>Pokok nya bapak is the best</t>
  </si>
  <si>
    <t>kelas menjadi sangat seru</t>
  </si>
  <si>
    <t>waktunya pas dan materinya udah dimengerti</t>
  </si>
  <si>
    <t>sangat menarik dan enak dipandang</t>
  </si>
  <si>
    <t>sangat menarik dan mudah dimengerti</t>
  </si>
  <si>
    <t>sangat lengkap dan nyaman</t>
  </si>
  <si>
    <t>sangat menarik dan rapi</t>
  </si>
  <si>
    <t>sudah sangat menguasai materi training</t>
  </si>
  <si>
    <t>sangat nyaman dan mudah di pahami</t>
  </si>
  <si>
    <t>sangat rapih dan menarik</t>
  </si>
  <si>
    <t>sangat seru dan kondusif</t>
  </si>
  <si>
    <t>sangat baik dan seru</t>
  </si>
  <si>
    <t>mampu memjelaskan dengan baik</t>
  </si>
  <si>
    <t>baikkkk,mudah dipahamiiii</t>
  </si>
  <si>
    <t>sangat bersemangaaattttt</t>
  </si>
  <si>
    <t>mudah dipahamiii</t>
  </si>
  <si>
    <t>tepattt waktuuuuu</t>
  </si>
  <si>
    <t>goodddddddddddddd</t>
  </si>
  <si>
    <t>kreatifffffffffff,baikkkk</t>
  </si>
  <si>
    <t>bersihhhh tak berbau</t>
  </si>
  <si>
    <t>amannnn rapihhh bagusss</t>
  </si>
  <si>
    <t>nyamannnnnnnnnnnnnn</t>
  </si>
  <si>
    <t>sangaaaaaat baikkkkkkkkkkkk</t>
  </si>
  <si>
    <t>mudahhhh dipahamiiiiiii</t>
  </si>
  <si>
    <t>baikkkk bersemangaaaatttt</t>
  </si>
  <si>
    <t>amannnn adillll dan terkendalii</t>
  </si>
  <si>
    <t>mudahhhhh dipahamiiiii</t>
  </si>
  <si>
    <t>baikkkkk aman sangat membantuuuu</t>
  </si>
  <si>
    <t>sopannnnnn rapiiiiiiii</t>
  </si>
  <si>
    <t>mudahhhh dipahamiiiiiiiii</t>
  </si>
  <si>
    <t>suara tegas dan bersemangaaaaaaaat</t>
  </si>
  <si>
    <t>ramahhhhh dan adillllllll</t>
  </si>
  <si>
    <t>amannnnn baikkkk dan terkendali</t>
  </si>
  <si>
    <t>amannnnn sangaat menguasai</t>
  </si>
  <si>
    <t>amannnnn sangatt membantu</t>
  </si>
  <si>
    <t>Materi training sesuai kebutuhan toko</t>
  </si>
  <si>
    <t>Sangat efektif dan membangun suasana kelas</t>
  </si>
  <si>
    <t>Waktunya cukup tidak terlalu lama atau cepat</t>
  </si>
  <si>
    <t xml:space="preserve">Menambah pengetahuan saya </t>
  </si>
  <si>
    <t>Design power point nya menarik dan tidak berlebihan</t>
  </si>
  <si>
    <t>Sangat nyaman dan mendukung untuk proses training</t>
  </si>
  <si>
    <t xml:space="preserve">Sarana dan prasarana nya baik </t>
  </si>
  <si>
    <t>Sangat kondusif dan mendukung proses training</t>
  </si>
  <si>
    <t xml:space="preserve">Mampu membangun suasan kelas dengan baik </t>
  </si>
  <si>
    <t>Sikap dan perilaku nya ramah dan baik</t>
  </si>
  <si>
    <t>Mampu memecahkan masalah dengan baik</t>
  </si>
  <si>
    <t>interaksi yang baik</t>
  </si>
  <si>
    <t xml:space="preserve">Rapih dan sopan </t>
  </si>
  <si>
    <t xml:space="preserve">Memahami materi yang disampaikan </t>
  </si>
  <si>
    <t xml:space="preserve">Ramah selama mengajar </t>
  </si>
  <si>
    <t xml:space="preserve">Mampu memecahkan masalah </t>
  </si>
  <si>
    <t>Materi yang disampaikan mudah di mengerti</t>
  </si>
  <si>
    <t>Metode training efektif mengingatkan kembali materi yang waktu pertama training</t>
  </si>
  <si>
    <t>Waktu sesuai tidak ada yang terlalu lama dan terlalu cepat</t>
  </si>
  <si>
    <t>Dari awal sudah dikasih tau jadwal break dan istirahat sesuai waktu yang sudah di tentukan</t>
  </si>
  <si>
    <t>Materi sesuai dengan kondisi ditempat kerja</t>
  </si>
  <si>
    <t>Memberikan pengetahuan keterampilan dan cara yang baik dan benar</t>
  </si>
  <si>
    <t>Desaign visual menarik dan lebih mudah di pahami</t>
  </si>
  <si>
    <t>Ruang training nyaman untuk di gunakan sebagai ruangan belajar</t>
  </si>
  <si>
    <t>Fasilitas baik dan mendukung untuk training</t>
  </si>
  <si>
    <t>Suasana pelatihan kondusif dan mendukung</t>
  </si>
  <si>
    <t xml:space="preserve">Penampilan trainer sopan dan menarik </t>
  </si>
  <si>
    <t xml:space="preserve">Trainer memahami materi yang di sampaikan </t>
  </si>
  <si>
    <t xml:space="preserve">Trainer membangun suasana dengan baik </t>
  </si>
  <si>
    <t xml:space="preserve">Sikap trainer ramah dan adil setiap menanyakan pertanyaan terkait materi </t>
  </si>
  <si>
    <t>Trainer mampu menjelaskan materi secara baik dan dengan bahasa yang mudah di pahami</t>
  </si>
  <si>
    <t>Sikap trainer sangat menyenangkan</t>
  </si>
  <si>
    <t>Trainer mampu menjelaskan materi secara baik dan mudah di pahami</t>
  </si>
  <si>
    <t>Pembahasan yang di bahas sesuai jabatan saya sangat bermanfaat dan sangat membantu, cara pembawaanya pun sangat baikk</t>
  </si>
  <si>
    <t>Oke lahh yaa menarik dan efektif untuk membangun suasana kelas</t>
  </si>
  <si>
    <t>waktu permateri tidak ada yang terlalu lama atau terlalu cepat</t>
  </si>
  <si>
    <t>Materi yang di terangkan meningkatkan keterampilan/pengetahuan/sikap saya</t>
  </si>
  <si>
    <t xml:space="preserve">Sarana dan prasarana training yang digunakan dalam kondisi baik </t>
  </si>
  <si>
    <t>Trainer mampu menjelaskan materi secara baik  dan sesuai</t>
  </si>
  <si>
    <t>materi yang sesuai dan pembawaan materi tidak monoton</t>
  </si>
  <si>
    <t>pembawaan materi yang baik sehingga kelas tidak terasa bosan</t>
  </si>
  <si>
    <t>waktu materi yang cukup</t>
  </si>
  <si>
    <t>Training dengan waktu yang cukup jadi bagus sih</t>
  </si>
  <si>
    <t>materi sangat sesuai dengan dilapangan</t>
  </si>
  <si>
    <t>materi yang cocok dan sesuai</t>
  </si>
  <si>
    <t>design power point tidak tampak monoton</t>
  </si>
  <si>
    <t>ruang training its oke lah</t>
  </si>
  <si>
    <t>fasilitas yang membuat nyaman pesrta training cocok</t>
  </si>
  <si>
    <t>suasana training tidak jenuh</t>
  </si>
  <si>
    <t>penampilan yang cocok dan sesuai sop</t>
  </si>
  <si>
    <t>penguasaan materi yang bagus</t>
  </si>
  <si>
    <t>trainer tidak membuat peserta tidak merasa jenuh</t>
  </si>
  <si>
    <t>sikap trainer yang profesional dalam bekerja</t>
  </si>
  <si>
    <t>penjelasan materi yang bagus</t>
  </si>
  <si>
    <t>penyelesaian masalah yang baik</t>
  </si>
  <si>
    <t>trainer humble dan nudah akrab</t>
  </si>
  <si>
    <t>penampilan yangbrapih dan sesuai sop</t>
  </si>
  <si>
    <t>pembawaan materi yang baik</t>
  </si>
  <si>
    <t>pembawaan materi tidak monoton</t>
  </si>
  <si>
    <t>trainer yang baik dan ramah</t>
  </si>
  <si>
    <t>materi sesuai dengan yang ada di lapangan</t>
  </si>
  <si>
    <t>penguasaan materi yang baik</t>
  </si>
  <si>
    <t>Trainer mampu beriteraksi dengan baik</t>
  </si>
  <si>
    <t xml:space="preserve">Biasa saja </t>
  </si>
  <si>
    <t xml:space="preserve">Di toko seenaknya minta tukeran shift </t>
  </si>
  <si>
    <t>Serokan sapu sudah jelek</t>
  </si>
  <si>
    <t xml:space="preserve">Saya nyaman di toko </t>
  </si>
  <si>
    <t>komunikasi hanya secukupnya</t>
  </si>
  <si>
    <t>penempatan toko saya lumayan jauh dari tempat tinggal saya, kalau macet bisa sampai 30 menit</t>
  </si>
  <si>
    <t>ketika sift jumping contohnya masuk sift 2 pulang malem sampai rumah jam 12an dan besoknya masuk sift 1 jam 6 harus udh buka toko</t>
  </si>
  <si>
    <t>ditoko saya jadwal libur tidak sesuai dengan yang di komputer, jadi ketika libur saya harus absen ketoko</t>
  </si>
  <si>
    <t xml:space="preserve">ditoko saya bergerak sendiri, harus cari tau sendiri, kalo saya ga nanya / cari tau saya ga dapet ilmunya, jadi saya harus banyak tanya ke pimpinan sift, kadang kalo banyak tanya pimpinan sift saya suka kesel, jadi saya suka diam aja cari aman </t>
  </si>
  <si>
    <t xml:space="preserve">Anak toko orangnya welcome semua enak enak, bekerja sama tim semua </t>
  </si>
  <si>
    <t xml:space="preserve">Tidak masalah karena toko kerumah kurang lebih cuma 15 menit </t>
  </si>
  <si>
    <t>Kadang 10 hari kerja udh mau 2 Minggu belum libur</t>
  </si>
  <si>
    <t>Bayar NKL nya gede, waktu baru masuk toko aja pas audit udh mines 2juta tapi gatau barangnya ilang kemana</t>
  </si>
  <si>
    <t>ACL-2023004439</t>
  </si>
  <si>
    <t xml:space="preserve">Mudah di pahami </t>
  </si>
  <si>
    <t xml:space="preserve">Sangat cocok dan tepat </t>
  </si>
  <si>
    <t xml:space="preserve">Tepat waktu tidak kurang </t>
  </si>
  <si>
    <t xml:space="preserve">Seru mudah di pahami </t>
  </si>
  <si>
    <t>Mudah di mengerti dan di pahami</t>
  </si>
  <si>
    <t>Bagus sekali dan jelas</t>
  </si>
  <si>
    <t xml:space="preserve">Nyaman dan bersih </t>
  </si>
  <si>
    <t xml:space="preserve">Lengkap dan canggih </t>
  </si>
  <si>
    <t>Seru jadi tidak jenuh</t>
  </si>
  <si>
    <t>E. SRI SANDAR HANDAYANI</t>
  </si>
  <si>
    <t xml:space="preserve">Sangat baik dan mudah di pahami </t>
  </si>
  <si>
    <t xml:space="preserve">Mudah di pahami dan seru pembelajaran nya </t>
  </si>
  <si>
    <t xml:space="preserve">Seru jadi bersemangat </t>
  </si>
  <si>
    <t xml:space="preserve">Baik dan membimbing </t>
  </si>
  <si>
    <t xml:space="preserve">Penjelasan ringkas tapi mudah di mengerti </t>
  </si>
  <si>
    <t xml:space="preserve">Sangat baik Dan mudah di pahami </t>
  </si>
  <si>
    <t>sangat sesuai dengan kebutuhan saya ditoko</t>
  </si>
  <si>
    <t xml:space="preserve">waktunya cukup </t>
  </si>
  <si>
    <t>iyaa sangat berguna untuk ditoko</t>
  </si>
  <si>
    <t>Sangat baik  dan mudah di pahami</t>
  </si>
  <si>
    <t>Sedang sehingga mudah di pahami</t>
  </si>
  <si>
    <t>Materi yang di sampai kan mudah dipahami</t>
  </si>
  <si>
    <t xml:space="preserve">Ya, materi training membuat saya tahu lebih banyak </t>
  </si>
  <si>
    <t>Sangat menarik dan mudah di pahami</t>
  </si>
  <si>
    <t>Sangat nyaman dan dingin</t>
  </si>
  <si>
    <t>Sangat baik dan sangat nyaman</t>
  </si>
  <si>
    <t xml:space="preserve">Menarik dan sopan </t>
  </si>
  <si>
    <t>Materi mudah di pahami</t>
  </si>
  <si>
    <t>Yaaa sangat membangun suasana kelas menjadi lebih nyaman</t>
  </si>
  <si>
    <t>Sangat ramah dan sopan</t>
  </si>
  <si>
    <t>Penjelasan materi yang baik dan mudah di mengerti</t>
  </si>
  <si>
    <t>RESIGN DHT.2300060456</t>
  </si>
  <si>
    <t>SRI SANDAR HANDAYANI</t>
  </si>
  <si>
    <t>RESIGN DHT.2300058988</t>
  </si>
  <si>
    <t>RESIGN DHT.2300018174</t>
  </si>
  <si>
    <t>ADELIA KARTIKA</t>
  </si>
  <si>
    <t>ADIES KHUSNUL FADILLAH</t>
  </si>
  <si>
    <t>ANISA PUTRI FITRIANI</t>
  </si>
  <si>
    <t>ASYIFA RAHMANI KAMILA</t>
  </si>
  <si>
    <t>EKA SUSANTO</t>
  </si>
  <si>
    <t>EZA MAULANA</t>
  </si>
  <si>
    <t>FITRI AGUSTINA</t>
  </si>
  <si>
    <t>HENDRI MESYUNA AMIR</t>
  </si>
  <si>
    <t>IMAM PRATAMA PUTRA</t>
  </si>
  <si>
    <t>INDIRA GYANESTA</t>
  </si>
  <si>
    <t>JUN HERMANSYAH</t>
  </si>
  <si>
    <t>M AZHAR SAPUTRA</t>
  </si>
  <si>
    <t>M HAVID YANWAR</t>
  </si>
  <si>
    <t>MOCHAMAD ADAM</t>
  </si>
  <si>
    <t>MUHAMAD IBNU</t>
  </si>
  <si>
    <t>MUHAMAD ILHAM AKBAR</t>
  </si>
  <si>
    <t>MUHAMAD NAZI</t>
  </si>
  <si>
    <t>MUHAMAD ZAQROWI ARIFIN</t>
  </si>
  <si>
    <t>MUHAMMAD FAZRI PRATAMA</t>
  </si>
  <si>
    <t>MUHAMMAD RAFLI SAPUTRA</t>
  </si>
  <si>
    <t>SRI MAYA SARI</t>
  </si>
  <si>
    <t>ABDUL AJI</t>
  </si>
  <si>
    <t>ALIA SAFITRI</t>
  </si>
  <si>
    <t>CANTIKA MALIKAL MULKI</t>
  </si>
  <si>
    <t>HERDY MUHAMAD YUSUP</t>
  </si>
  <si>
    <t>MOCHAMAD ANDIKA PRAWIRA</t>
  </si>
  <si>
    <t>MUHAMAD ARGI FERMANA</t>
  </si>
  <si>
    <t>RIZAL KURNIAWAN</t>
  </si>
  <si>
    <t>AIFA SAFITRI</t>
  </si>
  <si>
    <t>BINTANG DWI KHARISMAWAN</t>
  </si>
  <si>
    <t>DEDE KURNIA</t>
  </si>
  <si>
    <t>FADYANTI RATRI KUSUMAH</t>
  </si>
  <si>
    <t>FETY NURLAELA SARI</t>
  </si>
  <si>
    <t>IQBAL SAPUTRA PERMANA</t>
  </si>
  <si>
    <t>M JAKA NURALIM</t>
  </si>
  <si>
    <t>M RAHMAT DARMAWAN</t>
  </si>
  <si>
    <t>MOHAMAD IRZAN PRATAMA</t>
  </si>
  <si>
    <t>MUHAMAD RAYHAN FARHANUDIN</t>
  </si>
  <si>
    <t>MUHAMAD RIJAL ALFARIANSYAH</t>
  </si>
  <si>
    <t>MUHAMMAD FATHURRAHMAN</t>
  </si>
  <si>
    <t>MUHAMMAD RIDHO FARID WIBOWO</t>
  </si>
  <si>
    <t>MUHAMMAD RIZKI</t>
  </si>
  <si>
    <t>NATHALYA PANJAITAN</t>
  </si>
  <si>
    <t>RENALDI AKBAR DEWANTARA</t>
  </si>
  <si>
    <t>RIAN ALPIAN</t>
  </si>
  <si>
    <t>SITI NUR'AENI</t>
  </si>
  <si>
    <t>SUCI ANGGRAENI</t>
  </si>
  <si>
    <t>WANDI WIJAYA</t>
  </si>
  <si>
    <t>WILDAN RAMADHAN</t>
  </si>
  <si>
    <t>ALDI DINATA</t>
  </si>
  <si>
    <t>ALYA DAMAR WULAN</t>
  </si>
  <si>
    <t>ANDRI SAPUTRA</t>
  </si>
  <si>
    <t>BAGUS PRATAMA PUTRA</t>
  </si>
  <si>
    <t>GILANG PERMANA AZIZ</t>
  </si>
  <si>
    <t>IPPAL ALYASA</t>
  </si>
  <si>
    <t>MUHAMAD ABDILAH</t>
  </si>
  <si>
    <t>MUHAMMAD DWI AGUS SETIAWAN</t>
  </si>
  <si>
    <t>NOVERLY SAPUTRA</t>
  </si>
  <si>
    <t>OTAPIANI</t>
  </si>
  <si>
    <t>RAFLI MAULANA</t>
  </si>
  <si>
    <t>TIKA KARTIKA SARI</t>
  </si>
  <si>
    <t>ADAM AR RASYID</t>
  </si>
  <si>
    <t>APRIL RIZKY MAULANA</t>
  </si>
  <si>
    <t>BAGUS PANGESTU NUR ADHA</t>
  </si>
  <si>
    <t>DEWI PUSPITA SARI</t>
  </si>
  <si>
    <t>DILA OKTAVIANI</t>
  </si>
  <si>
    <t>HELMI CANDRA</t>
  </si>
  <si>
    <t>M FILLAH NURAPRILIADI</t>
  </si>
  <si>
    <t>M RIDHO H</t>
  </si>
  <si>
    <t>MUHAMAD DIELAN LESMANA</t>
  </si>
  <si>
    <t>MUHAMMAD HISYAM</t>
  </si>
  <si>
    <t>MUHAMMAD RIZKI AKBAR</t>
  </si>
  <si>
    <t>NABILA ADITA SETIADI</t>
  </si>
  <si>
    <t>PARHAN</t>
  </si>
  <si>
    <t>RAHARDIANSAH</t>
  </si>
  <si>
    <t>SYAHID AKBAR ALFARIZI</t>
  </si>
  <si>
    <t>HENDAR</t>
  </si>
  <si>
    <t>MOHAMMAD MAHDAN SYAHRONI</t>
  </si>
  <si>
    <t>SAEPULOH</t>
  </si>
  <si>
    <t>RESIGN DHT.2300075985</t>
  </si>
  <si>
    <t>T9QB</t>
  </si>
  <si>
    <t>IDM RAYA SUKABUMI KM 23</t>
  </si>
  <si>
    <t>FR24</t>
  </si>
  <si>
    <t>FRC PESONA PANGRANGO</t>
  </si>
  <si>
    <t>T5UH</t>
  </si>
  <si>
    <t>IDM BATU TULIS</t>
  </si>
  <si>
    <t>T21T</t>
  </si>
  <si>
    <t>IDM THE JUNGLE MALL</t>
  </si>
  <si>
    <t>KHAMEDA ASRON</t>
  </si>
  <si>
    <t>THHK</t>
  </si>
  <si>
    <t>IDM SETU NO 55</t>
  </si>
  <si>
    <t>T708</t>
  </si>
  <si>
    <t>IDM CIPANAS 1  - CIANJUR</t>
  </si>
  <si>
    <t>F4XL</t>
  </si>
  <si>
    <t>FRC PESONA CILEBUT 2</t>
  </si>
  <si>
    <t>ABDUL FAJAR</t>
  </si>
  <si>
    <t>F297</t>
  </si>
  <si>
    <t>FRC LUBANG BUAYA</t>
  </si>
  <si>
    <t>F583</t>
  </si>
  <si>
    <t>FRC CILEBUT RAYA</t>
  </si>
  <si>
    <t>TFDU</t>
  </si>
  <si>
    <t>IDM GRIYA BOGOR RAYA</t>
  </si>
  <si>
    <t>TQQC</t>
  </si>
  <si>
    <t>IDM PAJAJARAN V-POINT</t>
  </si>
  <si>
    <t>T5SX</t>
  </si>
  <si>
    <t>IDM PASIR KUDA</t>
  </si>
  <si>
    <t>F2NW</t>
  </si>
  <si>
    <t>FRC PLAZA BUKIT NIRWANA</t>
  </si>
  <si>
    <t>TBL7</t>
  </si>
  <si>
    <t>IDM GUNUNG MULYA</t>
  </si>
  <si>
    <t>TXG8</t>
  </si>
  <si>
    <t>IDM KOLONEL BUSTOMI 2</t>
  </si>
  <si>
    <t>RIAN ARIF NOPIARDI</t>
  </si>
  <si>
    <t>FR92</t>
  </si>
  <si>
    <t>FRC CIDOLOG</t>
  </si>
  <si>
    <t>TFWI</t>
  </si>
  <si>
    <t>IDM GUNUNG BULEUD</t>
  </si>
  <si>
    <t>TNOW</t>
  </si>
  <si>
    <t>IDM DC BOGOR 2</t>
  </si>
  <si>
    <t>FOWZ</t>
  </si>
  <si>
    <t>FRC BOJONG MALEBER</t>
  </si>
  <si>
    <t>TLB8</t>
  </si>
  <si>
    <t>IDM TANAH BARU POMAD</t>
  </si>
  <si>
    <t>F4UX</t>
  </si>
  <si>
    <t>FRC PABUARAN SAGARANTEN</t>
  </si>
  <si>
    <t>TO1H</t>
  </si>
  <si>
    <t>IDM PAJAJARAN REGENCY</t>
  </si>
  <si>
    <t>FKP3</t>
  </si>
  <si>
    <t>FRC YON POMAD 2</t>
  </si>
  <si>
    <t>TOVD</t>
  </si>
  <si>
    <t>IDM CIBUNTU KAUM</t>
  </si>
  <si>
    <t>TXOU</t>
  </si>
  <si>
    <t>IDM RAYA SAGARANTEN</t>
  </si>
  <si>
    <t>FBEE</t>
  </si>
  <si>
    <t>FRC SUKANAGARA - CIANJUR</t>
  </si>
  <si>
    <t>FPZD</t>
  </si>
  <si>
    <t>FRC PASAR PAGELARAN</t>
  </si>
  <si>
    <t>TPHT</t>
  </si>
  <si>
    <t>IDM CILANGKAP NO 48</t>
  </si>
  <si>
    <t>T2NY</t>
  </si>
  <si>
    <t>IDM DIDI PRAWIRA 10 - CIANJUR</t>
  </si>
  <si>
    <t>TR98</t>
  </si>
  <si>
    <t>IDM RAYA CILEBUT</t>
  </si>
  <si>
    <t>F62A</t>
  </si>
  <si>
    <t>FRC YON POMAD BOGOR</t>
  </si>
  <si>
    <t>TTB4</t>
  </si>
  <si>
    <t>IDM SITI JENAB</t>
  </si>
  <si>
    <t>TM59</t>
  </si>
  <si>
    <t>IDM KARANG TENGAH - CIANJUR</t>
  </si>
  <si>
    <t>TERL</t>
  </si>
  <si>
    <t>IDM RAYA BANDUNG KM 23</t>
  </si>
  <si>
    <t>FHU5</t>
  </si>
  <si>
    <t>FRC BARU YASMIN</t>
  </si>
  <si>
    <t>FU8B</t>
  </si>
  <si>
    <t>FRC BUKIT MEKAR WANGI</t>
  </si>
  <si>
    <t>TTH0</t>
  </si>
  <si>
    <t>IDM KEDUNG HALANG 2</t>
  </si>
  <si>
    <t>TPP9</t>
  </si>
  <si>
    <t>IDM SINARSARI DRAMAGA</t>
  </si>
  <si>
    <t>TLS2</t>
  </si>
  <si>
    <t>IDM SIMPANG WALURAN</t>
  </si>
  <si>
    <t>AEP SAEPUL FALAH</t>
  </si>
  <si>
    <t>: MARET 2023</t>
  </si>
  <si>
    <t>TBZO</t>
  </si>
  <si>
    <t>IDM SETU CIPAYUNG 3</t>
  </si>
  <si>
    <t>ACL-2023004955</t>
  </si>
  <si>
    <t>Baik baik sajaa</t>
  </si>
  <si>
    <t>Sejauh ini baik baik saja</t>
  </si>
  <si>
    <t xml:space="preserve">Baik baik saja cuma flat ajaaaa </t>
  </si>
  <si>
    <t>semua personil baik, dan kerjasama</t>
  </si>
  <si>
    <t>toko strategis dari rumah</t>
  </si>
  <si>
    <t>jadwal kerja aman dan terjadwal</t>
  </si>
  <si>
    <t>toko nyaman dan personil oke. semoga ga dipindahin</t>
  </si>
  <si>
    <t>Alat kebersihan seperti kanebo</t>
  </si>
  <si>
    <t>BAIK AJA</t>
  </si>
  <si>
    <t>LEBIH SUKA TOKO YG SKRNG</t>
  </si>
  <si>
    <t>TIDAK ADA</t>
  </si>
  <si>
    <t>Baik Baik saja</t>
  </si>
  <si>
    <t>Baik Baik Saja</t>
  </si>
  <si>
    <t xml:space="preserve">Baik Baik saja </t>
  </si>
  <si>
    <t>Baik-baik saja</t>
  </si>
  <si>
    <t xml:space="preserve">Bersyukur dan menikmati </t>
  </si>
  <si>
    <t>Amann saja</t>
  </si>
  <si>
    <t>Baik saja</t>
  </si>
  <si>
    <t>Aman sejahtera</t>
  </si>
  <si>
    <t>Terkadang</t>
  </si>
  <si>
    <t>Masih terjangkau</t>
  </si>
  <si>
    <t>Jadwal sudah tersetting</t>
  </si>
  <si>
    <t>Nkl alhamdulillah aman</t>
  </si>
  <si>
    <t>Tidak ada masalah prasarana kerja</t>
  </si>
  <si>
    <t xml:space="preserve">Terkait masalah barang konteiner yang penuh ditoko kemudian didisplay di gudang, gudang toko yang kurang cukup untuk barang penuh kontainer lumayan membuat kami sedikit bingung untuk mendisplaynya digudang dan membuat gudang penuh </t>
  </si>
  <si>
    <t xml:space="preserve">Saya satu tim bekerja sama dan komunikasinya enak </t>
  </si>
  <si>
    <t>Penempatannya sesuai tidak terlalu jauh</t>
  </si>
  <si>
    <t xml:space="preserve">Jam kerjanya sesuai </t>
  </si>
  <si>
    <t xml:space="preserve">Sidik jari saya kadang ga bisa, dan saya baru dua bulan sudah kena potongan barang hilang </t>
  </si>
  <si>
    <t xml:space="preserve">Masih aman semua nya pada  sefrekuensi </t>
  </si>
  <si>
    <t>Aman 15 mnt dari rumah ke toko</t>
  </si>
  <si>
    <t xml:space="preserve">Masih wajar bisa dimaklumi </t>
  </si>
  <si>
    <t>3 Bulan belum di audit sedangkan saya masuk 1 bulan itupun keadaan toko masih tidak kondusif (masih renovasi) tapi pas audit NKL besar dan saya sama rekan lainnya masih terkena NKL(DI bagi rata sama karyawan yang udah kerja di situ yang sudah lama)</t>
  </si>
  <si>
    <t>Dari toko yang belum kondusif pulang pun tidak kondusif dari shift 1 pulang telat Mulu kadang malam..</t>
  </si>
  <si>
    <t>Alhamdulillah semua personil toko komunikasinya lancar, kerjasama tim nya pun baik</t>
  </si>
  <si>
    <t>Sangat nyaman ditempatkan di toko ini</t>
  </si>
  <si>
    <t xml:space="preserve">Pembagian jam kerja merata </t>
  </si>
  <si>
    <t>Terkadang komputer error saat presensi, sudah ada pemberitahuan sukses tetapi tidak terdata</t>
  </si>
  <si>
    <t>Aman aman saja personil nya pada baik-baik</t>
  </si>
  <si>
    <t>Baik baik saha</t>
  </si>
  <si>
    <t xml:space="preserve">Kalo bisa di tambahin lgi personil nya pak </t>
  </si>
  <si>
    <t>Saling mengandalkan</t>
  </si>
  <si>
    <t xml:space="preserve">Jarak dari rumah ketoko jauh bgt dan tidak sesuai domisili alamat ( alamat saya bogor utara, namun penempatan saya di sentul area). Semua rekan kerja rata rata hanya jarak 10 - 15 menit dri rumah sedangkan saya 28-35 menit dri rumah </t>
  </si>
  <si>
    <t>Aman untuk toko sekarang semua baik tapi toko sebelumnya (TCMI Fresh sentul nirwana) di pilih sesuai keinginan katok</t>
  </si>
  <si>
    <t xml:space="preserve">Di fresh saya masuk baru sebulan sedangkan audit 3 bulan namun saya kena rata disamakan dengan yg lama </t>
  </si>
  <si>
    <t>Doli rusak angkat galon satu satu berat</t>
  </si>
  <si>
    <t xml:space="preserve">Jika di izinkan saya ingin pindah area </t>
  </si>
  <si>
    <t xml:space="preserve">Penempatan saya di idm SPBU tapi absen saya di Pandawa </t>
  </si>
  <si>
    <t>Di jadwal nya libur cuman 4 sedangkan yg lain 5</t>
  </si>
  <si>
    <t xml:space="preserve">Kanebo nya sama semua </t>
  </si>
  <si>
    <t>Randem banget, kadang kerjasama terkadang juga individu, lebih kecape tapi itu wajar yg penting semangat untuk kemajuan perusahaan</t>
  </si>
  <si>
    <t>Toko selalu ramai Alhamdulillah, tapi pas ngeful barangnya yg selalu turun naik tangga, kalo bisa ada lifnya biar mempermudah angkat turun barang.</t>
  </si>
  <si>
    <t xml:space="preserve">Untuk saat ini tidak ada </t>
  </si>
  <si>
    <t>Tidak ada kape sehingga sulit mengambil bekas noda yang membandel di tembok atau di lantai</t>
  </si>
  <si>
    <t>baikk, dan mudah dipahami</t>
  </si>
  <si>
    <t>efektif dan jelas</t>
  </si>
  <si>
    <t>waktu cukup dan cepat</t>
  </si>
  <si>
    <t>cukup dan sesuaiii</t>
  </si>
  <si>
    <t>mudah dipahami dan dimengerti</t>
  </si>
  <si>
    <t xml:space="preserve">power point jelas </t>
  </si>
  <si>
    <t>ruangan ok dan nyaman</t>
  </si>
  <si>
    <t>ac dingin dan nyaman</t>
  </si>
  <si>
    <t>kondusif dan mendukung</t>
  </si>
  <si>
    <t>menarik dan rapi</t>
  </si>
  <si>
    <t>penjelasan materi ok</t>
  </si>
  <si>
    <t>mencairkan suasana</t>
  </si>
  <si>
    <t>penyampaian materi ok</t>
  </si>
  <si>
    <t>mampu memberikan solusi</t>
  </si>
  <si>
    <t>interaksi okkkk</t>
  </si>
  <si>
    <t>penguasaan materi ok</t>
  </si>
  <si>
    <t>mencairkan suasana ok</t>
  </si>
  <si>
    <t>baikkk dan humorisss</t>
  </si>
  <si>
    <t>interaksi okkkkkk</t>
  </si>
  <si>
    <t>Baikkkk sekaliiii</t>
  </si>
  <si>
    <t>Baikkk sekaliiiiiii</t>
  </si>
  <si>
    <t>Gooddd sekaliii</t>
  </si>
  <si>
    <t>BAIKKKKK SEKALII</t>
  </si>
  <si>
    <t>SANGATT BAIKKKKK</t>
  </si>
  <si>
    <t>SNAGAT BAIKKKKK</t>
  </si>
  <si>
    <t>Baikkkk sekaliiiii</t>
  </si>
  <si>
    <t>Baikkkkk sekaliiii</t>
  </si>
  <si>
    <t>Sangattt baikkkkk</t>
  </si>
  <si>
    <t>Sangattt baikkkkkkk</t>
  </si>
  <si>
    <t>Baikkkkkkk sekaliiii</t>
  </si>
  <si>
    <t>Baikkkkkkkk sekaliiii</t>
  </si>
  <si>
    <t>Sangattttt baikkkkkkk</t>
  </si>
  <si>
    <t>Gooodddddddddd sekali</t>
  </si>
  <si>
    <t>Godddddddddd okkkkkk</t>
  </si>
  <si>
    <t>Sangat baik dan ramahhh</t>
  </si>
  <si>
    <t>Baikkkkkjjjjk sekali</t>
  </si>
  <si>
    <t xml:space="preserve">Suasana kelas kondusif </t>
  </si>
  <si>
    <t>Waktunya cukupppp</t>
  </si>
  <si>
    <t>Sangatt ontimee</t>
  </si>
  <si>
    <t xml:space="preserve">Sangat mendukung materinya </t>
  </si>
  <si>
    <t>Materinya dapat menampilkan keterampilan saya</t>
  </si>
  <si>
    <t>Designnya menarik</t>
  </si>
  <si>
    <t>Gooodddd pisann lah</t>
  </si>
  <si>
    <t>AC nya cukup dingin wkwkwkwk</t>
  </si>
  <si>
    <t xml:space="preserve">Enakk dan kondusif ruangannya </t>
  </si>
  <si>
    <t xml:space="preserve">menguasai materi yg disampaikan </t>
  </si>
  <si>
    <t xml:space="preserve">Cukuppp baikk lahh </t>
  </si>
  <si>
    <t>Perilakunya ramah dan sopan</t>
  </si>
  <si>
    <t>Kejelasan materi nya cukup</t>
  </si>
  <si>
    <t>Gooodddd lahhhab</t>
  </si>
  <si>
    <t xml:space="preserve">Gooodddddd lisannya </t>
  </si>
  <si>
    <t>Baikkk sekaliiiii</t>
  </si>
  <si>
    <t xml:space="preserve">Menguasai materi yg disampaikan </t>
  </si>
  <si>
    <t>Ketawa ketawa wkwkwk</t>
  </si>
  <si>
    <t>Perilaku nya adilk dan sopan</t>
  </si>
  <si>
    <t>Cukup jelas menyampaikan materinya</t>
  </si>
  <si>
    <t>Gooodddd lahhhh</t>
  </si>
  <si>
    <t>Gooodddd pisannnn</t>
  </si>
  <si>
    <t>Pemahaman materi sangat baik</t>
  </si>
  <si>
    <t xml:space="preserve">Metode nya sangat mudah di pahami </t>
  </si>
  <si>
    <t>Waktu training sangat baik dan cukup</t>
  </si>
  <si>
    <t xml:space="preserve">Sangat sesuai dan tepat waktu </t>
  </si>
  <si>
    <t xml:space="preserve">Sangat sesuai dan membantu </t>
  </si>
  <si>
    <t xml:space="preserve">Meningkatkan pengalaman </t>
  </si>
  <si>
    <t xml:space="preserve">Fasilitas nya sangat nyaman </t>
  </si>
  <si>
    <t>Suasananya sangat seru</t>
  </si>
  <si>
    <t xml:space="preserve">Sangat menarik dan rapi </t>
  </si>
  <si>
    <t xml:space="preserve">Sangat seru dan hidup </t>
  </si>
  <si>
    <t xml:space="preserve">Trainer Sangat mampu dan menjelaskan </t>
  </si>
  <si>
    <t>Interaksi dengan peserta sangat baik</t>
  </si>
  <si>
    <t xml:space="preserve">Penampilan nya sangat rapi dan menarik </t>
  </si>
  <si>
    <t>Penguasaan materi nya sangat baik</t>
  </si>
  <si>
    <t>Mampu membangun suasana yang baik</t>
  </si>
  <si>
    <t>Sikap dan perilaku trainer sangat baik</t>
  </si>
  <si>
    <t xml:space="preserve">Iya sangat mampu dan memahami </t>
  </si>
  <si>
    <t>Sangat baik asik</t>
  </si>
  <si>
    <t xml:space="preserve">Sangat sesuai kebutuhan </t>
  </si>
  <si>
    <t xml:space="preserve">Waktunya seimbang sekali </t>
  </si>
  <si>
    <t xml:space="preserve">Iya sangat tepat sekali </t>
  </si>
  <si>
    <t>Iya sesuai dengan kondisi kerjaan</t>
  </si>
  <si>
    <t xml:space="preserve">Iya dapat meningkatkan kemampuan </t>
  </si>
  <si>
    <t>Baguss dan menarik powerpointnya</t>
  </si>
  <si>
    <t>Mendukung dan menyaman</t>
  </si>
  <si>
    <t xml:space="preserve">Ya kondisinya baik terutama AC masuk sampe tulang </t>
  </si>
  <si>
    <t xml:space="preserve">Yaaa kondusif sekaliiii </t>
  </si>
  <si>
    <t>Iyaa menarik dan rapii jugaa</t>
  </si>
  <si>
    <t>Iya mampu Sekaliii</t>
  </si>
  <si>
    <t>Ramah adil dan antusias</t>
  </si>
  <si>
    <t>Iyaa mampu sekali dalam menyampaikan seseuatu</t>
  </si>
  <si>
    <t>Iyaaaaa bisa sekalii hebat</t>
  </si>
  <si>
    <t>Sangat mampuu berinteraksi dengan baik</t>
  </si>
  <si>
    <t>Rapih menarik dan ganteng</t>
  </si>
  <si>
    <t xml:space="preserve">Menguasai materi sekali </t>
  </si>
  <si>
    <t>Iyaaa sangat membangun sekalii</t>
  </si>
  <si>
    <t>Iyaa ramahhh baik sekali dan ganteng</t>
  </si>
  <si>
    <t>Sangat mampu dalam materinyaaa</t>
  </si>
  <si>
    <t xml:space="preserve">Iya sangat baik sekali </t>
  </si>
  <si>
    <t xml:space="preserve">Tentu sekaliii baik dalam berinteraksi </t>
  </si>
  <si>
    <t>BAIK SEKALI PAHAM SEKALI</t>
  </si>
  <si>
    <t>IYA ASIK SEKALI PEMBAWAAN MATERI NYA</t>
  </si>
  <si>
    <t>IYA PAS SEKALI WAKTU PENYAMPAIAN MATERI NYA</t>
  </si>
  <si>
    <t>IYA TEPAT WAKTU BANGET</t>
  </si>
  <si>
    <t>IYA SESUAI BANGET DI TEMPAT KERJA</t>
  </si>
  <si>
    <t>MEMBANTU MENAMBAHKAN PENGETAHUAN SAYA</t>
  </si>
  <si>
    <t>SANGAT MENARIK SEKALI</t>
  </si>
  <si>
    <t>SANGAT NYAMAN WALAUPUN DINGIN SEKALI</t>
  </si>
  <si>
    <t>AC NYA TERLALU DINGIN</t>
  </si>
  <si>
    <t>KONDUSIF SEKALIII</t>
  </si>
  <si>
    <t>SOPAN SEKALI OKE SEKALI</t>
  </si>
  <si>
    <t>SANGAT PAHAM SEKALI</t>
  </si>
  <si>
    <t>SANGAT BAIK DALAM MEMBANGUN SUASANA DI KELAS</t>
  </si>
  <si>
    <t>ADIL RAMAH PERHATIAN</t>
  </si>
  <si>
    <t>SANGAT BAIK SEKALI</t>
  </si>
  <si>
    <t>SEMUA NYA BISA JAWAB</t>
  </si>
  <si>
    <t>IYA MAMPU BERINTERAKSI</t>
  </si>
  <si>
    <t>IYA BAIK SEKALI SOPAN SEKALI</t>
  </si>
  <si>
    <t>IYA PAHAM TENTANG MATERI YG DI BERIKAN</t>
  </si>
  <si>
    <t>IYA BISA BAWA SUASANA DI KELAS</t>
  </si>
  <si>
    <t>IYA RAMAH ADIL PERHATIAN</t>
  </si>
  <si>
    <t>IYA PEMBERIAN CONTOH NYA SUDAH SESUAI</t>
  </si>
  <si>
    <t>IYA BISA MENJAWAB SEMUA PERTANYAAN NYA</t>
  </si>
  <si>
    <t>IYA BAIK SEKALI DALAM BERINTERAKSI</t>
  </si>
  <si>
    <t xml:space="preserve">Materi training sesuai kebutuhan </t>
  </si>
  <si>
    <t>Alokasi waktu baik</t>
  </si>
  <si>
    <t>Contoh dalam materi seusuai kondisi</t>
  </si>
  <si>
    <t xml:space="preserve">Materi training dapat meningkatkan pengetahuan saya </t>
  </si>
  <si>
    <t xml:space="preserve">Design power point menarik </t>
  </si>
  <si>
    <t xml:space="preserve">Sarana dan prasaran traning baik </t>
  </si>
  <si>
    <t xml:space="preserve">Suasana training baik </t>
  </si>
  <si>
    <t xml:space="preserve">Penampilan trainer rapi </t>
  </si>
  <si>
    <t xml:space="preserve">Trainer sangat ramah selama mengajar </t>
  </si>
  <si>
    <t xml:space="preserve">Trainer mampu menjelaskan materi dengan baik </t>
  </si>
  <si>
    <t xml:space="preserve">Trainer dapat menjawab setiap permasalahan </t>
  </si>
  <si>
    <t xml:space="preserve">Penampilan trainer baik </t>
  </si>
  <si>
    <t xml:space="preserve">Trainer mampu membangun suasana kelas </t>
  </si>
  <si>
    <t xml:space="preserve">Selama mengajar trainer besrsikap ramah </t>
  </si>
  <si>
    <t xml:space="preserve">Trainer menjelaskan materi dengan baik </t>
  </si>
  <si>
    <t xml:space="preserve">Trainer mampu menjawab setiap pertanyaan </t>
  </si>
  <si>
    <t xml:space="preserve">Trainer berinteraksi dengan baik </t>
  </si>
  <si>
    <t>Sangat baik, Materi training sesuai kebutuhan</t>
  </si>
  <si>
    <t>Sangat baik, Metode training menarik dan efektif</t>
  </si>
  <si>
    <t>Sangat baik, Alokasi waktu permateri tidak ada yang terlalu lama atau terlalu cepat</t>
  </si>
  <si>
    <t>Sangat baik. Training dilakukan tepat waktu</t>
  </si>
  <si>
    <t>Sangat baik, menarik</t>
  </si>
  <si>
    <t>Sangat baik. Materi training dapat meningkatkan keterampilan/pengetahuan/sikap saya</t>
  </si>
  <si>
    <t>Sangat baik, Design power point menarik</t>
  </si>
  <si>
    <t>Sangat baik nyaman</t>
  </si>
  <si>
    <t>Sangat baik, kondisi ruangan kondusif</t>
  </si>
  <si>
    <t>Sangat baik dan paham materi</t>
  </si>
  <si>
    <t>Sangat baik dan bisa membangun suasana</t>
  </si>
  <si>
    <t>Sangat baik dalam bersikap</t>
  </si>
  <si>
    <t>Sangat baik dan mampu menjelaskan</t>
  </si>
  <si>
    <t>Sangat baik dan mampu menjawab setiap pertanyaan</t>
  </si>
  <si>
    <t>Sangat baik, mampu berinteraksi dgn baik</t>
  </si>
  <si>
    <t>Sangat baik. Berpenampilan menarik</t>
  </si>
  <si>
    <t>Sangat baik dan memahami topik materi</t>
  </si>
  <si>
    <t>Sangat baik mampu membangun susana</t>
  </si>
  <si>
    <t>Sangat baik berperilaku dengan baik</t>
  </si>
  <si>
    <t>Sangat baik, mampu menjelaskan materi secara baik</t>
  </si>
  <si>
    <t>Sangat baik Dalam menjawab pertanyaan</t>
  </si>
  <si>
    <t>Sangat baik, mampu berinteraksi dengan asik</t>
  </si>
  <si>
    <t>nyaman ga ngebosenin</t>
  </si>
  <si>
    <t>ga lama singkat enak</t>
  </si>
  <si>
    <t>Tidak terlambat dan sesuai</t>
  </si>
  <si>
    <t>Sesuai dengan toko</t>
  </si>
  <si>
    <t>Lebih terjawab apa yang saya tidak tahu</t>
  </si>
  <si>
    <t>Bagus tidak terlalu buruk</t>
  </si>
  <si>
    <t>Nyaman tidak kepanasan</t>
  </si>
  <si>
    <t>Kursi aman tidak ada yang patah</t>
  </si>
  <si>
    <t>Kondusif dan tenang tidak berisik</t>
  </si>
  <si>
    <t>Rapi untuk bapak nemin</t>
  </si>
  <si>
    <t>Jelas soal soal nkl</t>
  </si>
  <si>
    <t>Lucu tidak jutek dengan yang lain</t>
  </si>
  <si>
    <t>Adil tidak pilih pilih</t>
  </si>
  <si>
    <t xml:space="preserve">Jelas dimengerti mudah dipahami </t>
  </si>
  <si>
    <t xml:space="preserve">Jelas dalam menjawab persoalan </t>
  </si>
  <si>
    <t>Ya tidak pusing satupun</t>
  </si>
  <si>
    <t>Rapi tidak acak acakan</t>
  </si>
  <si>
    <t>Sepertinya sangat menguasai</t>
  </si>
  <si>
    <t>Lucu tpi agak ngantuk dikit</t>
  </si>
  <si>
    <t>Senyum sapa santun tidak lupa</t>
  </si>
  <si>
    <t>Jelas dan tidak membingungkan</t>
  </si>
  <si>
    <t>Ya tentang kembalian pelanggan</t>
  </si>
  <si>
    <t>Baik tidak pusing pusing</t>
  </si>
  <si>
    <t xml:space="preserve">sangat baik materi tersampaikan dengan baik </t>
  </si>
  <si>
    <t>sangat seru, mudah untuk di mengerti</t>
  </si>
  <si>
    <t xml:space="preserve">waktu training yang pas </t>
  </si>
  <si>
    <t>mulai dan pulang dengan tepat waktu</t>
  </si>
  <si>
    <t xml:space="preserve">sangat bermanfaat untuk kerja </t>
  </si>
  <si>
    <t xml:space="preserve">materi training sangat menambah pengetahuan tentang pekerjaan </t>
  </si>
  <si>
    <t xml:space="preserve">sangat bagus dan mudah di mengerti </t>
  </si>
  <si>
    <t xml:space="preserve">ruangan training sangat nyaman </t>
  </si>
  <si>
    <t>semua berguna dengan baik</t>
  </si>
  <si>
    <t>sangat seru sekali</t>
  </si>
  <si>
    <t xml:space="preserve">berpenampilan sangat baik </t>
  </si>
  <si>
    <t xml:space="preserve">materi yang di sampaikan sangat baik </t>
  </si>
  <si>
    <t xml:space="preserve">suasana menjadi lebih seru </t>
  </si>
  <si>
    <t>sangat ramah dan seru</t>
  </si>
  <si>
    <t xml:space="preserve">materi tersampaikan dengan baik </t>
  </si>
  <si>
    <t xml:space="preserve">permasalahan diberikan solusi terbaik </t>
  </si>
  <si>
    <t xml:space="preserve">ramah dan sangat baik </t>
  </si>
  <si>
    <t xml:space="preserve">berpenampilan rapi dan sangat baik </t>
  </si>
  <si>
    <t xml:space="preserve">materi yang di sampaikan sangat mudah di mengertj </t>
  </si>
  <si>
    <t xml:space="preserve">sangat seru dan baik </t>
  </si>
  <si>
    <t xml:space="preserve">semua pertanyaan terjawab dengan baik </t>
  </si>
  <si>
    <t xml:space="preserve">Sangat bermanfaat </t>
  </si>
  <si>
    <t xml:space="preserve">Asik,ceria sangat menarik </t>
  </si>
  <si>
    <t xml:space="preserve">Baikkk,amannn sesuai dengan jam </t>
  </si>
  <si>
    <t>Sesuai jam,amann</t>
  </si>
  <si>
    <t xml:space="preserve">Amann, sangat baikkkk </t>
  </si>
  <si>
    <t>Baik,sopan ramah dll</t>
  </si>
  <si>
    <t>Sangat menarik dong</t>
  </si>
  <si>
    <t xml:space="preserve">Baikk, aman tenang dan nyaman </t>
  </si>
  <si>
    <t>Amann, sangat baikkkk ok</t>
  </si>
  <si>
    <t xml:space="preserve">Amannn nyaman sangat kondusif </t>
  </si>
  <si>
    <t>Rapihh dan menarik..</t>
  </si>
  <si>
    <t xml:space="preserve">Sangat baikkkk dong </t>
  </si>
  <si>
    <t xml:space="preserve">Amann semuanya jadi tidak boring </t>
  </si>
  <si>
    <t>Ramahhh.sopann.baikk</t>
  </si>
  <si>
    <t xml:space="preserve">Sangat jelas dan bermanfaat </t>
  </si>
  <si>
    <t xml:space="preserve">Amannn semuanya terjawab yg sudah bertanya </t>
  </si>
  <si>
    <t xml:space="preserve">Sangat baikkkk ok </t>
  </si>
  <si>
    <t xml:space="preserve">Semuanya terhibur jadi tidak ada boring saat menjelaskan </t>
  </si>
  <si>
    <t>Baikk,sopan,ramahh</t>
  </si>
  <si>
    <t>Semua orang yang bertanya dijawab dengan baik</t>
  </si>
  <si>
    <t xml:space="preserve">Sangat baik dan mudah di mengerti </t>
  </si>
  <si>
    <t xml:space="preserve">Membangun suasana yang baik </t>
  </si>
  <si>
    <t>Goodjob dan mudah di pahami</t>
  </si>
  <si>
    <t>Suka bercanda dan baik</t>
  </si>
  <si>
    <t xml:space="preserve">Mudah di mengerti </t>
  </si>
  <si>
    <t xml:space="preserve">Baik sekali dan mudah mengerti </t>
  </si>
  <si>
    <t>Enak adem dan sejuk</t>
  </si>
  <si>
    <t>Memandaii sekali</t>
  </si>
  <si>
    <t>Goodjobbb dan baik</t>
  </si>
  <si>
    <t xml:space="preserve">Sangat baik membangun suasana </t>
  </si>
  <si>
    <t>Sangat baikkk sekali</t>
  </si>
  <si>
    <t>Sangat baik dan enak di denget</t>
  </si>
  <si>
    <t>Sangat baik dan ngasih solusi</t>
  </si>
  <si>
    <t>Baik sopan dan rapih</t>
  </si>
  <si>
    <t>Sangat bisa membangun suasana</t>
  </si>
  <si>
    <t>Sopan dan santun dan ramah</t>
  </si>
  <si>
    <t xml:space="preserve">Sangat jelas dan mudah di pahami </t>
  </si>
  <si>
    <t xml:space="preserve">Memberi solusi dan tidak membingungkan </t>
  </si>
  <si>
    <t>Sesuai sop yang berlaku</t>
  </si>
  <si>
    <t xml:space="preserve">Sangat menarik dan efektif </t>
  </si>
  <si>
    <t xml:space="preserve">Tidak memakan waktu </t>
  </si>
  <si>
    <t>Tepat dan standar</t>
  </si>
  <si>
    <t>Nyaman sekali dan memadai</t>
  </si>
  <si>
    <t>Materi yang membangun keterampilan saya dan mudah dipahami</t>
  </si>
  <si>
    <t>Menarik mudah dimengerti</t>
  </si>
  <si>
    <t>Nyaman dan mendukung training evabul ini</t>
  </si>
  <si>
    <t>Lengkap dan nyaman sekali</t>
  </si>
  <si>
    <t>Mudah dipahami dan dimengerti</t>
  </si>
  <si>
    <t>Membangun keterampilan personil</t>
  </si>
  <si>
    <t>Ramah murah senyum</t>
  </si>
  <si>
    <t>Baik dan memberikan contoh yang tepat</t>
  </si>
  <si>
    <t>Mengerti apa yang ditanyakan personil</t>
  </si>
  <si>
    <t>Berinteraksi dengan cepat</t>
  </si>
  <si>
    <t>Menarik sopan dan sesuai sop</t>
  </si>
  <si>
    <t>Membangun suasana dengan baik</t>
  </si>
  <si>
    <t>Ramah lucu dan menarik</t>
  </si>
  <si>
    <t>Mengerti dan memahami materi dengan sangat baik</t>
  </si>
  <si>
    <t>Mengerti apa yang di maksud personil</t>
  </si>
  <si>
    <t>Berinteraksi dengan enjoy</t>
  </si>
  <si>
    <t xml:space="preserve">Sesuai dengan kebutuhan </t>
  </si>
  <si>
    <t>Waktu penyampaian sangat efisien</t>
  </si>
  <si>
    <t>Tepat waktu banget</t>
  </si>
  <si>
    <t>Sesuai dengan kebutuhan</t>
  </si>
  <si>
    <t>Sangat meningkatkan keterampilan saya</t>
  </si>
  <si>
    <t>Menarik dan menambah wawasan</t>
  </si>
  <si>
    <t xml:space="preserve">Sangat menyenangkan dan nyaman </t>
  </si>
  <si>
    <t>Fasilitas baik dan bersih</t>
  </si>
  <si>
    <t xml:space="preserve">Suasana sangat asik dan mendukung </t>
  </si>
  <si>
    <t>Sangat menguasai materi dan pembelajaran</t>
  </si>
  <si>
    <t>Membangun suasana kelas</t>
  </si>
  <si>
    <t>Ramah tamah sopan santuy</t>
  </si>
  <si>
    <t>Mampu menyampaikan dengan baik dan jelass</t>
  </si>
  <si>
    <t>Sangat memahami sekali</t>
  </si>
  <si>
    <t xml:space="preserve">Penampilan baik dan sopan </t>
  </si>
  <si>
    <t>Penyampaian sangat jelas</t>
  </si>
  <si>
    <t>Sangat baik saat berinteraksi</t>
  </si>
  <si>
    <t>Baik sangat jelas</t>
  </si>
  <si>
    <t>Baik jelas tidak membosankan</t>
  </si>
  <si>
    <t xml:space="preserve">Tepat waktu.    </t>
  </si>
  <si>
    <t>Baik sangat sesui</t>
  </si>
  <si>
    <t>Baik lengkap dannyaman</t>
  </si>
  <si>
    <t>Baik menarik dan ceria</t>
  </si>
  <si>
    <t>Menguasai materi yg baik</t>
  </si>
  <si>
    <t>Materi tidak boring sangat baik</t>
  </si>
  <si>
    <t>Ramah sopan patut dicontoh</t>
  </si>
  <si>
    <t>Penjelasan materi sangat baik dan jelas</t>
  </si>
  <si>
    <t xml:space="preserve">Sangat baik        </t>
  </si>
  <si>
    <t xml:space="preserve">Sangat ramah      </t>
  </si>
  <si>
    <t>Penampilan ok baik patut dicontoh</t>
  </si>
  <si>
    <t>Susana kelas tidak cepat boring</t>
  </si>
  <si>
    <t xml:space="preserve">sangat baik dan dapat masukan baru </t>
  </si>
  <si>
    <t xml:space="preserve">Sangat baik ramah </t>
  </si>
  <si>
    <t>Materinya sangat sesuai dengan kebutuhan saya</t>
  </si>
  <si>
    <t xml:space="preserve">Metode trainer menarik dan efektif </t>
  </si>
  <si>
    <t>Menurut saya terlalu cepet</t>
  </si>
  <si>
    <t>Yang tadinya tidak tau jadi tau</t>
  </si>
  <si>
    <t xml:space="preserve">Sangat menarik materinya </t>
  </si>
  <si>
    <t xml:space="preserve">Sangat nyaman dan nyaman </t>
  </si>
  <si>
    <t>Semua sarananya sangat baik</t>
  </si>
  <si>
    <t>Sangat kondusif saat bljr</t>
  </si>
  <si>
    <t>Penampilan menarik,dan sopan</t>
  </si>
  <si>
    <t>Trenernya seru" jadi tidak bosen</t>
  </si>
  <si>
    <t>Trainernya ramah dan baik</t>
  </si>
  <si>
    <t>Trainernya menjelaskan nya dengan baik</t>
  </si>
  <si>
    <t xml:space="preserve">Semua yg nanya di kasih solusinya </t>
  </si>
  <si>
    <t xml:space="preserve">Sangat berinteraksi ke semuanya </t>
  </si>
  <si>
    <t>Penampilan nya menarik dan sopan</t>
  </si>
  <si>
    <t xml:space="preserve">Trainernya menguasai materi </t>
  </si>
  <si>
    <t xml:space="preserve">Suasananya sangat nyaman </t>
  </si>
  <si>
    <t>Trainernya sangat ramah</t>
  </si>
  <si>
    <t xml:space="preserve">Trainernya sangat jelas dalam menjelaskan </t>
  </si>
  <si>
    <t>Trainernya bisa menjawab semua masalahnya</t>
  </si>
  <si>
    <t>Suasana kelas jadi adem dan tidak ngantuk</t>
  </si>
  <si>
    <t xml:space="preserve">Untuk waktu nya normal </t>
  </si>
  <si>
    <t xml:space="preserve">Tepat sesuai jadwal yang sudah di tentukan </t>
  </si>
  <si>
    <t>98% sesuai dengan di tempat kerja</t>
  </si>
  <si>
    <t xml:space="preserve">Sangat membantu meningkatkan semangat saya dalam bekerja dan menambah ilmu buat saya </t>
  </si>
  <si>
    <t xml:space="preserve">Untuk design nya cukup menarik </t>
  </si>
  <si>
    <t>Sangan mendukung sekali</t>
  </si>
  <si>
    <t>Iya sangat mendukung sekali</t>
  </si>
  <si>
    <t>Penampilan nya cukup rapi dan sopan</t>
  </si>
  <si>
    <t>Untuk penguasaan materinya cukup jelas dan mudah di pahamai</t>
  </si>
  <si>
    <t>Lumayan membangun menjadi kelas yang aktif</t>
  </si>
  <si>
    <t xml:space="preserve">Sangat ramah, adil dan pengertian </t>
  </si>
  <si>
    <t>Sangat baik sangat mudah di pahami</t>
  </si>
  <si>
    <t>Untuk penjelasan sangat jelas dan dapat di terima</t>
  </si>
  <si>
    <t>Sejauh ini cukup baik</t>
  </si>
  <si>
    <t>Penampilan nya rapi dan sopan</t>
  </si>
  <si>
    <t>Penguasaan nya cukup bagus</t>
  </si>
  <si>
    <t>Tidak boring dan tidak membuat ngantuk</t>
  </si>
  <si>
    <t xml:space="preserve">Baik ramah dan perhatian </t>
  </si>
  <si>
    <t>Untuk penjelasan nya cukup jelas dan mudah di pahami</t>
  </si>
  <si>
    <t xml:space="preserve">Penyampaian jawab nya cukup bagus dan membantu masalah para peserta </t>
  </si>
  <si>
    <t xml:space="preserve">Sangat oke cepet dekat Dengan peserta </t>
  </si>
  <si>
    <t xml:space="preserve">Bisa mencairkan suasana </t>
  </si>
  <si>
    <t>Sedang dan tidak terlalu lama</t>
  </si>
  <si>
    <t>Sesuai dengan jam nya</t>
  </si>
  <si>
    <t xml:space="preserve">Sangat sesuai dan bisa di peragakan </t>
  </si>
  <si>
    <t>Bisa di praktekkan di toko</t>
  </si>
  <si>
    <t xml:space="preserve">Efektif tidak monoton </t>
  </si>
  <si>
    <t xml:space="preserve">Sangat nyaman dan AC tidak terlalu dingin dan panas </t>
  </si>
  <si>
    <t>Nyaman dan pass</t>
  </si>
  <si>
    <t xml:space="preserve">Kondusif dan sangat mendukung </t>
  </si>
  <si>
    <t xml:space="preserve">Sopan dan Bisa mencairkan suasana </t>
  </si>
  <si>
    <t xml:space="preserve">Materi nya sangat jelas dan mudah di mengerti </t>
  </si>
  <si>
    <t>Menyenangkan baik</t>
  </si>
  <si>
    <t>Ramah tidak galak</t>
  </si>
  <si>
    <t xml:space="preserve">Sesuai dan bisa di praktekkan </t>
  </si>
  <si>
    <t xml:space="preserve">Sangat baik dan bermanfaat </t>
  </si>
  <si>
    <t xml:space="preserve">Sangat bisa mencairkan suasana </t>
  </si>
  <si>
    <t xml:space="preserve">Sopan dan asik </t>
  </si>
  <si>
    <t xml:space="preserve">Sangat jelas dan mudah di mengerti </t>
  </si>
  <si>
    <t xml:space="preserve">Mampu mencairkan suasana </t>
  </si>
  <si>
    <t xml:space="preserve">Ramah baik dan tidak galak </t>
  </si>
  <si>
    <t xml:space="preserve">Baik dan mudah di mengerti </t>
  </si>
  <si>
    <t xml:space="preserve">Sangat membimbing </t>
  </si>
  <si>
    <t xml:space="preserve">Baik dan murah senyum </t>
  </si>
  <si>
    <t xml:space="preserve">Sangat sesuai dengan kebutuhan </t>
  </si>
  <si>
    <t xml:space="preserve">Sangat baik dan tepat waktu </t>
  </si>
  <si>
    <t xml:space="preserve">Sangat Tepat waktu </t>
  </si>
  <si>
    <t xml:space="preserve">Sangat sesuai dengan tempat kerja </t>
  </si>
  <si>
    <t xml:space="preserve">Sangat membantu meningkatkan pengetahuan </t>
  </si>
  <si>
    <t xml:space="preserve">Sangat nyaman dan mendukung proses training </t>
  </si>
  <si>
    <t xml:space="preserve">Sangat mendukung proses training </t>
  </si>
  <si>
    <t xml:space="preserve">Sangat rapi dan sopan </t>
  </si>
  <si>
    <t xml:space="preserve">Sangat memahami materi </t>
  </si>
  <si>
    <t xml:space="preserve">Sangat ramah adil dan perhatian </t>
  </si>
  <si>
    <t>Sangat mampu mempu menjelaskan dengan jelas</t>
  </si>
  <si>
    <t xml:space="preserve">Sangat mampu menjawab </t>
  </si>
  <si>
    <t xml:space="preserve">Sangat mampu berinteraksi </t>
  </si>
  <si>
    <t xml:space="preserve">Sangat mampu membangun suasana kelas </t>
  </si>
  <si>
    <t xml:space="preserve">Sangat mampu menjelaskan dengan jelas </t>
  </si>
  <si>
    <t xml:space="preserve">Sangat mampu menjawab pertanyaan </t>
  </si>
  <si>
    <t>Sangat baik, karena materi yang disampaikan sesuai dengan apa yang diperlukan peserta training</t>
  </si>
  <si>
    <t>Baik, penyampaian materi menarik tidak membuat ngantuk peserta training</t>
  </si>
  <si>
    <t>Setiap materi yang disampaikan pembahasannya tidak ada yang terlalu lama ataupun terlalu cepat</t>
  </si>
  <si>
    <t>Waktu pemateri tepat, tidak ada yang berlebih atau kurang</t>
  </si>
  <si>
    <t>Contoh sangat sesuai dengan materi yang disampaikan</t>
  </si>
  <si>
    <t>Pengetahuan kita tentang materi yang disampaikan menjadi lebih baik</t>
  </si>
  <si>
    <t xml:space="preserve">Menarik, tidak membuat bosan </t>
  </si>
  <si>
    <t>Ruangan training sangat nyaman</t>
  </si>
  <si>
    <t>Sarana dan prasarana training sangat cukup dan tidak ada kendala</t>
  </si>
  <si>
    <t>Kondusif, tidak ada kegaduhan</t>
  </si>
  <si>
    <t>Penampilan trainer sangat rapih</t>
  </si>
  <si>
    <t>Trainer sangat menguasai materi yang disampaikan</t>
  </si>
  <si>
    <t>Pembawaan materi menarik ,tidak membuat mengantuk</t>
  </si>
  <si>
    <t>Sangat ramah, adil dan pengertian</t>
  </si>
  <si>
    <t>Pemberian contoh sangat sesuai dengan materi</t>
  </si>
  <si>
    <t>Trainer dapat menjelaskan menjawab dan menjelaskan dengan baik tentang apa yang menjadi permasalahan peserta training</t>
  </si>
  <si>
    <t>Penampilan trainer sangat rapi dan sopan</t>
  </si>
  <si>
    <t>Trainer sangat menguasai isi materi yang disampaikan</t>
  </si>
  <si>
    <t>Sangat bisa membangun suasana kelas</t>
  </si>
  <si>
    <t>Sangat ramah, adil, dan perhatian kepada semua peserta training</t>
  </si>
  <si>
    <t>Sangat mampu menjelaskan materi dengan baik</t>
  </si>
  <si>
    <t>Jawaban yang diberikan trainer sangat mudah dimengerti</t>
  </si>
  <si>
    <t>Materi yang saya butuhkan sangat bermanfaat dan dapat di mengerti</t>
  </si>
  <si>
    <t>Menarik dan membangun suasana kelas asikk</t>
  </si>
  <si>
    <t xml:space="preserve">Tidak terlalu cepat </t>
  </si>
  <si>
    <t>Tepat waktu pada waktu break</t>
  </si>
  <si>
    <t>Materi sesuai dengan pekerjaan</t>
  </si>
  <si>
    <t>Materi ini dapat meningkatkan pengetahuan</t>
  </si>
  <si>
    <t>Design power Point jelas dan efektif</t>
  </si>
  <si>
    <t>Ruang training nyamana</t>
  </si>
  <si>
    <t>Susana mendukung dan kondusif</t>
  </si>
  <si>
    <t>Bsok dan sangat memahami topik</t>
  </si>
  <si>
    <t>Sangat membangun suasana  kelas</t>
  </si>
  <si>
    <t>Ramah dan sangat baik</t>
  </si>
  <si>
    <t>Menjelaskan materi sangat baik</t>
  </si>
  <si>
    <t>Sangat menjawab dengan jelas dan baik</t>
  </si>
  <si>
    <t>Berinteraksi sangat baik</t>
  </si>
  <si>
    <t>Sangat di pahami</t>
  </si>
  <si>
    <t>Membangun kelas dengan asik dan mendukung</t>
  </si>
  <si>
    <t>Sikap adil dan sopan</t>
  </si>
  <si>
    <t>Mampu menjelaskan baik dan jelas</t>
  </si>
  <si>
    <t>Menjawab pertanyaan dengan sesuai</t>
  </si>
  <si>
    <t>Cukup baik mengajar nya</t>
  </si>
  <si>
    <t>Cukup teratur mengajar nya</t>
  </si>
  <si>
    <t xml:space="preserve">Cukup baik mengajarnya </t>
  </si>
  <si>
    <t>Ya sesuai di lapangan kerja</t>
  </si>
  <si>
    <t>ya cukup baik mengajar nya</t>
  </si>
  <si>
    <t>Cukup baik mengajarnya</t>
  </si>
  <si>
    <t>Yaa lumayan nyaman</t>
  </si>
  <si>
    <t>ya tidak ada yang eror</t>
  </si>
  <si>
    <t>Suasana kelas lumayan mendukung</t>
  </si>
  <si>
    <t>Cukup sopan dan rapih</t>
  </si>
  <si>
    <t>Lumayan menguasai materi</t>
  </si>
  <si>
    <t>Cukup baik sikap nya</t>
  </si>
  <si>
    <t>Cukul jelas dalam menyampaikan</t>
  </si>
  <si>
    <t>Cukup pandai berinteraksi dengan peserta</t>
  </si>
  <si>
    <t>Lumayan baik mengajarnya</t>
  </si>
  <si>
    <t>Sangat baikk sekali</t>
  </si>
  <si>
    <t>Sangat jelas untuk penyampaian materi</t>
  </si>
  <si>
    <t>Sangat memahami peserta</t>
  </si>
  <si>
    <t>Cepat berinteraksi dengan peserta</t>
  </si>
  <si>
    <t>Kondisi hati yang kadang riang kadang juga penuh dendam</t>
  </si>
  <si>
    <t>Terlalu jauh, biaya hidup yang lebih tinggi daripada sebelum belumnya</t>
  </si>
  <si>
    <t>AC bocor, dimatikan panas, dihidupkan harus di pel setiap waktu</t>
  </si>
  <si>
    <t>Alhamdulillah amannn, ga mau di ubah personilnya pliss wkwk</t>
  </si>
  <si>
    <t>Sudah sesuai domisili</t>
  </si>
  <si>
    <t>Alhamdulillah tidak</t>
  </si>
  <si>
    <t>Pvc ada beberapa yg harus di ganti</t>
  </si>
  <si>
    <t>Komputernya sering elor dan kalau tutupan lama banget apa lagi kalau shift 2 pasti pulangnya malem</t>
  </si>
  <si>
    <t xml:space="preserve">Komputer nya suka error, pintunya agak susah dibuka </t>
  </si>
  <si>
    <t>Konsumen yang kurang mengenakkan</t>
  </si>
  <si>
    <t>Tim nya kurang kerja sama,kekurangan kasir terlalu banyak storecrew boy</t>
  </si>
  <si>
    <t>Gudangnya 2tingkat semua barang nggaboleh di taro di gudang bawah sedangkan gudang atas sudah penuh</t>
  </si>
  <si>
    <t xml:space="preserve">Sering Midle,terus liburnya di pending terus </t>
  </si>
  <si>
    <t xml:space="preserve">Patungan NKL </t>
  </si>
  <si>
    <t xml:space="preserve">Komputernya elor dan lemot banget </t>
  </si>
  <si>
    <t xml:space="preserve">Pulangnya lebih dari jam shift </t>
  </si>
  <si>
    <t xml:space="preserve">Masih aman </t>
  </si>
  <si>
    <t xml:space="preserve">Lumayan jauh </t>
  </si>
  <si>
    <t>Hari kerja terlalu jauh dengan libur , kadang 9 hari kerja 8 hari kerja</t>
  </si>
  <si>
    <t>Sarana kurang: Sapu, kain serbet, all kanebo, pel</t>
  </si>
  <si>
    <t>Minta pindah toko ke terdekat ????</t>
  </si>
  <si>
    <t>Tidak adaa masalah selama saya kerja</t>
  </si>
  <si>
    <t xml:space="preserve">Tidak ada karena rumah dan toko saya deket </t>
  </si>
  <si>
    <t xml:space="preserve">tidak adaa </t>
  </si>
  <si>
    <t xml:space="preserve">Tidak ada masalah apaa </t>
  </si>
  <si>
    <t>paling aga sedikit lelahh  ketika saya ngefull selama 3 kali hehe</t>
  </si>
  <si>
    <t xml:space="preserve">Bajet seperti lakban cuman 1 untuk sebulan, </t>
  </si>
  <si>
    <t>Gudang yang sempit stok lama yang banyak barang yang sama terus datang</t>
  </si>
  <si>
    <t>tim kompak solid</t>
  </si>
  <si>
    <t>tidak ada masalah semua baik baik aja</t>
  </si>
  <si>
    <t>belum audit</t>
  </si>
  <si>
    <t>AC bocor, lampu didekat kamar mandi dan didalam toko putus.</t>
  </si>
  <si>
    <t>kalo disuruh nuker uang yg jumlah tidak sedikit, tidak ada biaya operasional tktnya di jln kenapa napa, tkt ban bocor,kehabisan bensin,tkt di rampok juga.</t>
  </si>
  <si>
    <t xml:space="preserve">Dari rumah hanya 15 menit </t>
  </si>
  <si>
    <t xml:space="preserve">Tidak ada masalah dalam shift </t>
  </si>
  <si>
    <t>Nkl hampir 6,5jt lebih</t>
  </si>
  <si>
    <t>Alhamdulillah sampai saat ini kondisi di toko kondusif</t>
  </si>
  <si>
    <t>Baik kondusif</t>
  </si>
  <si>
    <t xml:space="preserve">Baik kondusif </t>
  </si>
  <si>
    <t xml:space="preserve">Semua personil toko semua baik ramah mau membimbing </t>
  </si>
  <si>
    <t>Selama ini tidak ada masalah untuk penempatan toko</t>
  </si>
  <si>
    <t>Tidak ada, aman aman aja</t>
  </si>
  <si>
    <t>Tidak ada, alternatif sentul aman aman ajaaaa</t>
  </si>
  <si>
    <t>Asst kepala toko sering nyepelein kerjaannya, jadi sering keteteran kalo satu shift sama dia</t>
  </si>
  <si>
    <t>Aman aman ajaa sampe sekarang paling jadwal aja sering gontabganti</t>
  </si>
  <si>
    <t>Coolernya bocor terus tiap pergantian shift harus di kuras</t>
  </si>
  <si>
    <t xml:space="preserve">Edc sama komputernya sering banget kendala buat transaksi </t>
  </si>
  <si>
    <t>aman sejauh ini</t>
  </si>
  <si>
    <t>edc cuman hanya ada 1 padahal ada 2stasion</t>
  </si>
  <si>
    <t>kalo kerja maunya dirangkul, kadang suka dibiarin sendiri, sadar si maksudnya biar bisa, tapi kan saya anak baru masih butuh bimbingan</t>
  </si>
  <si>
    <t xml:space="preserve">Aman dekat dengan rumah </t>
  </si>
  <si>
    <t>Sering masuk shift 1</t>
  </si>
  <si>
    <t>Wdcp eror</t>
  </si>
  <si>
    <t xml:space="preserve">Baik-baik saja tidak ada masalah </t>
  </si>
  <si>
    <t>Tidak ada masalah aman</t>
  </si>
  <si>
    <t>Salah satu scaner nya masih yang lama jadi gabisa scan barcode member poinku</t>
  </si>
  <si>
    <t>EDC sering terjadi gangguan dan komputernya suka kadang not respon</t>
  </si>
  <si>
    <t xml:space="preserve">Dalam perjalanan dari rumah ke toko sampe 20menit itu pun kalo ada yang antar, karna aku ga bisa mengendarai sepeda motor jadi masih di antar jemput, masalahnya aku jadi sering datang telat ke toko. Kalo naek angkot, angkotnya suka ngetem jadi lama </t>
  </si>
  <si>
    <t>Nombok barang ilang</t>
  </si>
  <si>
    <t>Kanebo ga sesuai sop, rak loker tidak memadai</t>
  </si>
  <si>
    <t>Cara berbicara &amp; bercandanya tidak enak di dengar, sering kali berbicara yang seharusnya aku ga denger</t>
  </si>
  <si>
    <t xml:space="preserve">Tempatnya terlalu dalem keadaan jalannya juga rawan kalau shift 2 mama aku suka takut khawatir,berharap bisa ditempatin yang lebih dekat lagi </t>
  </si>
  <si>
    <t>Komputernya sering eror dan kalau tutupan lama banget apalagi kalau shift 2 pasti plngnya mlm</t>
  </si>
  <si>
    <t xml:space="preserve">Alhamdulilah pada baik" </t>
  </si>
  <si>
    <t xml:space="preserve">aga jauh lumayan, jarak dari rumah ke toko sekitar 9km, harapan saya  bisa pindah ke toko yang agak Deket sama rumah tapi masi di daerah KAB.sukabumi bukan kotanya demi kebaikan saya dan toko jugaa, contohnya Dateng lebih awal dan pastinya nyaman juga,tapi kalo untuk orang-orang nya pada baik- baik gada yang macem" </t>
  </si>
  <si>
    <t>Sejauh ini baik-baik aja</t>
  </si>
  <si>
    <t>aman-aman aja</t>
  </si>
  <si>
    <t>sejauh ini amannn</t>
  </si>
  <si>
    <t>amann-aman aja</t>
  </si>
  <si>
    <t>Selalu perbantuan</t>
  </si>
  <si>
    <t>Tidak ada sapu lidi</t>
  </si>
  <si>
    <t>ACL-2023004956</t>
  </si>
  <si>
    <t>RESIGN DHT.2300099711</t>
  </si>
  <si>
    <t>RESIGN DHT.2300099703</t>
  </si>
  <si>
    <t>Aman tentram dan damai selalu kerja sama dalam tim</t>
  </si>
  <si>
    <t>Siap di tempatkan dimana saja</t>
  </si>
  <si>
    <t>Baik baik saja aman damai</t>
  </si>
  <si>
    <t>Asik ,menyenangkan banget</t>
  </si>
  <si>
    <t>Kurang efektif operasional buka tutup tokonya</t>
  </si>
  <si>
    <t>Tidak 6 ,1</t>
  </si>
  <si>
    <t>Ga msk akal</t>
  </si>
  <si>
    <t>Kurangnya  ppc</t>
  </si>
  <si>
    <t>Cukup</t>
  </si>
  <si>
    <t>Masih belum terlalu akrab karna saya penempatan baru di situ</t>
  </si>
  <si>
    <t>Terlalu banyak di pindahkan tapi masih masuk kedalam jangkauan saya jadi tidak apa apa</t>
  </si>
  <si>
    <t>Teman di toko baik-baik dan mau menjelaskan saat saya bertanya</t>
  </si>
  <si>
    <t xml:space="preserve">Toko yang sekarang jaraknya dekat dari rumah </t>
  </si>
  <si>
    <t xml:space="preserve">Tidak ada masalah dengan jadwal </t>
  </si>
  <si>
    <t>Semua masih sesuai, belum ada penagihan nkl, gaji dan lemburan sesuai</t>
  </si>
  <si>
    <t>Tidak ada masalah untuk sarana atau prasarana selama bekerja</t>
  </si>
  <si>
    <t>Sejauh ini tidak ada masalah di luar pertanyaan di atas</t>
  </si>
  <si>
    <t>Selama ini masih aman</t>
  </si>
  <si>
    <t>Sarana alat kebersihan sudah harus diganti atau update</t>
  </si>
  <si>
    <t>Alhamdulillah baik</t>
  </si>
  <si>
    <t>Terlalu jauh dari rumah sekitar 1 jam setengah dan ngekos juga biayanya mahal</t>
  </si>
  <si>
    <t>Personil toko yang baik dan banyak membantu</t>
  </si>
  <si>
    <t>2 kali pindah personil nya asikk</t>
  </si>
  <si>
    <t>Tidak mengalami masalah apapun</t>
  </si>
  <si>
    <t xml:space="preserve">Kerja sama aman tidak pernah ada misskomunikasi antar karyawan,  hubungan dengan karyawan ditoko cukup baik </t>
  </si>
  <si>
    <t>Untuk penempatan toko ga ada kendala walaupun jauh dari rumah masih terjangkau oleh kendaraan umum walau memakan waktu</t>
  </si>
  <si>
    <t xml:space="preserve">Jadwal normal masuk sesuai jadwal yang sudah ditentukan </t>
  </si>
  <si>
    <t>Sejauh ini belum ada pemotongan gaji,  lembur dibayar sesuai</t>
  </si>
  <si>
    <t xml:space="preserve">Sarana ditoko kayak printer itu rusak kadang sampe ga mau ngeluarin struk udh diganti </t>
  </si>
  <si>
    <t xml:space="preserve">Sejauh ini aman tidak terjadi masalah </t>
  </si>
  <si>
    <t xml:space="preserve">Hmmm aman-aman aja cuman klo datang barang harus dorong dari parkiran </t>
  </si>
  <si>
    <t xml:space="preserve">Gk ada masalah sih cuman agak jauh aja dari rumah </t>
  </si>
  <si>
    <t>Gk ada masalah karena pambagian shift nya adil</t>
  </si>
  <si>
    <t xml:space="preserve">Jika itu diperlukan dengan alasan yg jelas saya tidak masalah </t>
  </si>
  <si>
    <t>Semuanya baik-baik saja, kecuali pas datang barang agak repot kerena nurunin barangnya di parkiran dc, gk ada lagi</t>
  </si>
  <si>
    <t>Dari rumah ke toko lumayan dekat</t>
  </si>
  <si>
    <t>Jam kerja efektif</t>
  </si>
  <si>
    <t xml:space="preserve">Pembayaran gaji sesuai </t>
  </si>
  <si>
    <t>Computer lemot</t>
  </si>
  <si>
    <t>Tidak Ada,Semua Komunikasi Berjalan Dengan Lancar Dan Baik</t>
  </si>
  <si>
    <t>Toko Penempatan Tidak Bermasalah Karena Bisa Dibilang Sangat Menguntungkan Karena Cukup Dekat Dari Rumah</t>
  </si>
  <si>
    <t>Jam Kerja,Shifting,Sangat Fleksibel,Dan Bila Ada Request Libur Di Tanggal Sekian Di Bulan Yang Akan Datang,Pasti Di Permudah</t>
  </si>
  <si>
    <t>Sarana Prasarana Untuk Menunjang Pekerjaan Saya Sangat Memadai Di Toko Tersebut</t>
  </si>
  <si>
    <t>ACL-2023004957</t>
  </si>
  <si>
    <t>MARET</t>
  </si>
  <si>
    <t xml:space="preserve">Baik cukup mengerti </t>
  </si>
  <si>
    <t>Tidak kaku saat menjelaskan</t>
  </si>
  <si>
    <t>Sangat pas pada waktunya</t>
  </si>
  <si>
    <t>Pas pada waktunya</t>
  </si>
  <si>
    <t>Sesuai dengan di toko</t>
  </si>
  <si>
    <t>Materi yg di terangkan menambah pengetahuan saya</t>
  </si>
  <si>
    <t>Cukup kreatif dan keren</t>
  </si>
  <si>
    <t>Sangat nyaman dan enak</t>
  </si>
  <si>
    <t>Semua alat berfungsi dengan baik</t>
  </si>
  <si>
    <t>Sangat mendukung karna kondusif</t>
  </si>
  <si>
    <t>Rapih dan sangat sopan</t>
  </si>
  <si>
    <t>Sangat menguasai tentang apa yg di jelaskan</t>
  </si>
  <si>
    <t>Menyampaikan materi dengan jenaka</t>
  </si>
  <si>
    <t>Cukup ramah dan antusias</t>
  </si>
  <si>
    <t>Sangat baik dalam berbicaranya</t>
  </si>
  <si>
    <t xml:space="preserve">Dapat menjawab semua pertanyaan </t>
  </si>
  <si>
    <t>Selalu care terhadap yg lainnya</t>
  </si>
  <si>
    <t xml:space="preserve">Sopan dan menarik </t>
  </si>
  <si>
    <t>Materi yg di jelaskan sesuai</t>
  </si>
  <si>
    <t>Cukup jenaka dan tida kaku</t>
  </si>
  <si>
    <t>Baik dan sopan tidak jutek</t>
  </si>
  <si>
    <t>Contoh yg di berikan sudah sesuai dan dapat di fahami</t>
  </si>
  <si>
    <t xml:space="preserve">Bisa menjawab semua pertanyaan </t>
  </si>
  <si>
    <t>Trainer berinteraksi dengan santai dan asik</t>
  </si>
  <si>
    <t xml:space="preserve">Baik mudah di pahami </t>
  </si>
  <si>
    <t>Asik mudah di mengerti</t>
  </si>
  <si>
    <t>Cara penyampaian nya sangat baik</t>
  </si>
  <si>
    <t>Datang tepat waktu</t>
  </si>
  <si>
    <t>Sangat cocok sekali</t>
  </si>
  <si>
    <t xml:space="preserve">Dapat memotivasi diri saya </t>
  </si>
  <si>
    <t>Materi yang di sampaikan sangat menarik</t>
  </si>
  <si>
    <t xml:space="preserve">Suasana ruangan sangat nyaman </t>
  </si>
  <si>
    <t>Tempat training nya sangat nyaman adem</t>
  </si>
  <si>
    <t xml:space="preserve">Sangat aman tentram dan damai </t>
  </si>
  <si>
    <t xml:space="preserve">Rapi sesuai dengan SOP perusahaan </t>
  </si>
  <si>
    <t xml:space="preserve">Asik sangat mudah di mengerti </t>
  </si>
  <si>
    <t xml:space="preserve">Baik ramah dan damai </t>
  </si>
  <si>
    <t>Cara penyampaian materi sangat jelas</t>
  </si>
  <si>
    <t>Bisa menjawab dengan baik</t>
  </si>
  <si>
    <t xml:space="preserve">Sangat baik ramah dan damai </t>
  </si>
  <si>
    <t xml:space="preserve">Sangat rapi sesuai dengan SOP perusahaan </t>
  </si>
  <si>
    <t>Sangat menguasai dalam hal materi</t>
  </si>
  <si>
    <t xml:space="preserve">Sangat asik dan mudah di mengerti </t>
  </si>
  <si>
    <t xml:space="preserve">Sangat ramah dan damai </t>
  </si>
  <si>
    <t xml:space="preserve">Cara penyampaian sangat mudah di pahami </t>
  </si>
  <si>
    <t xml:space="preserve">Dapat menjawab pertanyaan dengan baik </t>
  </si>
  <si>
    <t xml:space="preserve">Sangat ramah baik dan damai </t>
  </si>
  <si>
    <t>Materi Yang Di Sampaikan Trainer Sangat Membantu Dan Menambah Wawasan Saya Terkait Pekerjaan Saya Sebagai Store Crew</t>
  </si>
  <si>
    <t xml:space="preserve">Metode Training Yang Mudah Di Mengerti </t>
  </si>
  <si>
    <t>Sangat Menyediakan Waktu Untuk Peserta Mengerti Akan Materi Yang Di Sampaikan</t>
  </si>
  <si>
    <t>Waktu Pelaksanaan Sangat Tepat Seperti Yang Di Jadwalkan</t>
  </si>
  <si>
    <t>Contoh Nya Diambil Dari Lingkungan Langsung Sehingga Sangat Berguna</t>
  </si>
  <si>
    <t>Materi Ini Dapat Meningkatkan Skill Saya Sebagai Store Crew</t>
  </si>
  <si>
    <t>Tiap Slide Materi Nya Sangat Menarik Dan Tidak Jemu</t>
  </si>
  <si>
    <t>Ruangan Bersih,Nyaman,Dan Tenang</t>
  </si>
  <si>
    <t xml:space="preserve">Sarana Prasarana Tersedia Dengan Sangat Baik </t>
  </si>
  <si>
    <t>Suasana Training Sangat Tenang Dan Tidak Berisik Sehingga Menimbulkan Kesan Nyaman</t>
  </si>
  <si>
    <t>Berpenampilan Rapi Dan Sopan</t>
  </si>
  <si>
    <t>Materi Sangat Di Kuasai Sehingga Sangat Baik Dalam Menyampaikan Ke Peserta</t>
  </si>
  <si>
    <t>Bisa Membangun Suasana Belajar Yang Nyaman,Kondusif Juga</t>
  </si>
  <si>
    <t>Sikap Yang Ramah,Serta Mau Terus Menyampaikan Apabila Ada Materi Yang Tidak Di Mengerti</t>
  </si>
  <si>
    <t>Pemberian Contoh Sudah Sesuai</t>
  </si>
  <si>
    <t>Dapat Menjawab Pertanyaan Dari Peserta Yang Belum Atau Kurang Mengerti</t>
  </si>
  <si>
    <t>Interaksi Antara Trainer Dan Peserta Sangat Baik</t>
  </si>
  <si>
    <t>Berpenampilan Rapi,Dan Sopan</t>
  </si>
  <si>
    <t>Penguasaan Materi Sangat Baik Sehingga Beliau Dapat Mudah Menyampaikan Kepada Peserta</t>
  </si>
  <si>
    <t>Dapat Membangun Suasana Yang Ceria,Kondusif Dan Aktif</t>
  </si>
  <si>
    <t>Sikap Yang Ramah,Dan Baik</t>
  </si>
  <si>
    <t>Dapat Menjelaskan Materi Secara Gamblang,Garis Besar,Bahkan Secara Terperinci Dengan Baik</t>
  </si>
  <si>
    <t>Mampu Memahami Apa Yang Peserta Alami Dan Memberi Solusi</t>
  </si>
  <si>
    <t>Bisa Berinteraksi Dengan Baik Dengan Peserta Training Evaluasi</t>
  </si>
  <si>
    <t>Baik rapih sabar</t>
  </si>
  <si>
    <t xml:space="preserve">Oke baik sopan </t>
  </si>
  <si>
    <t>Baik tepat jaya</t>
  </si>
  <si>
    <t>Baik rapih tepat</t>
  </si>
  <si>
    <t>Baik ,oke ,tepat</t>
  </si>
  <si>
    <t>Bagus rapih oke</t>
  </si>
  <si>
    <t>Baik oke tepatg</t>
  </si>
  <si>
    <t xml:space="preserve">Masuk ke dalam </t>
  </si>
  <si>
    <t>Bisa buat orang bahagia</t>
  </si>
  <si>
    <t xml:space="preserve">Baik rapih sabar </t>
  </si>
  <si>
    <t>Baik dalam mengajar</t>
  </si>
  <si>
    <t xml:space="preserve">Baik rapih dan bersih </t>
  </si>
  <si>
    <t>Kalimantan mudah d pahami</t>
  </si>
  <si>
    <t xml:space="preserve">Baik rapih dan bersih  </t>
  </si>
  <si>
    <t>Good baik,oke ,tepat</t>
  </si>
  <si>
    <t xml:space="preserve">Baik oke tepat </t>
  </si>
  <si>
    <t xml:space="preserve">Bisa meneruskannya </t>
  </si>
  <si>
    <t xml:space="preserve">Good luck for you </t>
  </si>
  <si>
    <t xml:space="preserve">Good luck and the beast </t>
  </si>
  <si>
    <t>Materi yang disampaikan baik</t>
  </si>
  <si>
    <t>Tempat nyaman untuk belajar</t>
  </si>
  <si>
    <t>Sarana lengkap untuk pembelajaran</t>
  </si>
  <si>
    <t>Sasana untuk belajar baik</t>
  </si>
  <si>
    <t>Trainer berpenampilan rapih</t>
  </si>
  <si>
    <t>Trainer menghidupakn suasana kelas jadi tidak bosan</t>
  </si>
  <si>
    <t>Sikap baik terhadap kami</t>
  </si>
  <si>
    <t>Materi disampaikan jelas</t>
  </si>
  <si>
    <t>Memahami masalah peserta</t>
  </si>
  <si>
    <t>Interaksi trainer baik</t>
  </si>
  <si>
    <t>Penampilan trainer sopan</t>
  </si>
  <si>
    <t>Trainer membangun suasana kelas agar tidak jenuh</t>
  </si>
  <si>
    <t>Sikap trainer baik ramah</t>
  </si>
  <si>
    <t>Materi yang disampaikan jelas</t>
  </si>
  <si>
    <t>Trainer memahami masalah peserta</t>
  </si>
  <si>
    <t>Interaksi terhadap peserta baik</t>
  </si>
  <si>
    <t>Cukup jelas dan mudah dipahami</t>
  </si>
  <si>
    <t>Waktu yang efektif</t>
  </si>
  <si>
    <t>Waktunya sesuai dan teratur</t>
  </si>
  <si>
    <t>Penjelasan yang baik hingga dapat dipahami</t>
  </si>
  <si>
    <t>Materi yang dijelaskan sangat baik dan mudah dicerna</t>
  </si>
  <si>
    <t xml:space="preserve">Ruangan yang Sangat nyaman dan tenang </t>
  </si>
  <si>
    <t xml:space="preserve">Sarana dan prasarana sangat lengkap </t>
  </si>
  <si>
    <t xml:space="preserve">Suasana kondusif </t>
  </si>
  <si>
    <t>Penampilan rapih,sopan</t>
  </si>
  <si>
    <t>Menguasai materi hingga dapat menjelaskan dengan detail</t>
  </si>
  <si>
    <t>Suasana kelas yang kondusif</t>
  </si>
  <si>
    <t>Sikap yang baik , sopan dan menerapkan 5s</t>
  </si>
  <si>
    <t>Penjelasan materi jelas dan mudah dipahami</t>
  </si>
  <si>
    <t>Dapat menjawab dengan jelas dan tepat</t>
  </si>
  <si>
    <t>Dapat berinteraksi dengan baik dengan peserta</t>
  </si>
  <si>
    <t xml:space="preserve">Penampilan sangat rapih dan sopan </t>
  </si>
  <si>
    <t>Sangat menguasi topik materi</t>
  </si>
  <si>
    <t>Sangat membangun suasana kelas yang kondusif</t>
  </si>
  <si>
    <t>Sikap yang sopan dan menerapkan 5s</t>
  </si>
  <si>
    <t xml:space="preserve">Penjelasan materi jelas sehingga materi dapat dipahami </t>
  </si>
  <si>
    <t>Sangat menguasai materi hingga dapat menjawab pertanyaan dari peserta</t>
  </si>
  <si>
    <t xml:space="preserve">Berinteraksi dengan sangat baik </t>
  </si>
  <si>
    <t>Materi sangat komplit</t>
  </si>
  <si>
    <t>Sangat baik dalam membangun suasana</t>
  </si>
  <si>
    <t>Tepat waktu alokasi</t>
  </si>
  <si>
    <t xml:space="preserve">Tepat waktu tidk ada yg kurang atau lebih </t>
  </si>
  <si>
    <t xml:space="preserve">Sangat sesuai apa yang disampaikan </t>
  </si>
  <si>
    <t>Sangat baik dn rapih</t>
  </si>
  <si>
    <t>Nyaman dan tidak panas</t>
  </si>
  <si>
    <t>Nyaman dan tidak berisik</t>
  </si>
  <si>
    <t>Tenang, nyaman dan enjoy</t>
  </si>
  <si>
    <t xml:space="preserve">Rapih, menarik dan sopan </t>
  </si>
  <si>
    <t xml:space="preserve">Sangat memuaskan </t>
  </si>
  <si>
    <t>Sangat baik dalam membangun suasana kelas</t>
  </si>
  <si>
    <t xml:space="preserve">Ramah,adil dan perhatian </t>
  </si>
  <si>
    <t xml:space="preserve">Sangat jelas dalam penyampaian materinya </t>
  </si>
  <si>
    <t>Sangat rapih, menarik dan sopan</t>
  </si>
  <si>
    <t>Sangat baik dalam membangun suana kelas</t>
  </si>
  <si>
    <t>Ramah,adil dan perhatian</t>
  </si>
  <si>
    <t>Sangat membantu dan sangat paham</t>
  </si>
  <si>
    <t>Sangat baik dalam berinteraksi dengan peserta</t>
  </si>
  <si>
    <t>Sangat baikkk sesuai dengan posisi saya</t>
  </si>
  <si>
    <t>Penyampaiannya sangat baik dan mudah dimengerti</t>
  </si>
  <si>
    <t>Pembagian waktunya pas</t>
  </si>
  <si>
    <t>Materi yang disampaikan sesuai dengan tempat saya bekerja</t>
  </si>
  <si>
    <t>Design nya menarik dan tidak membuat bosan</t>
  </si>
  <si>
    <t>Ruangannya sangat nyaman</t>
  </si>
  <si>
    <t>Sarana dan prasaranan baik tidak ada yang rusak</t>
  </si>
  <si>
    <t>Suanan kondusif sehingga fokus pada materi yang disampaikan</t>
  </si>
  <si>
    <t>Sesuai standar sop penampilan</t>
  </si>
  <si>
    <t>Suanan kelas dibuat senyaman mungkin dan kondusif</t>
  </si>
  <si>
    <t>Materi yang disampaikan mudah untuk dipahami</t>
  </si>
  <si>
    <t>Bisa menjelaskan dari pertanyaan peserta</t>
  </si>
  <si>
    <t>Membangun suanan yang asik sehingga kelas tidak membosankan</t>
  </si>
  <si>
    <t xml:space="preserve">Sesuai dengan standar sop penampila </t>
  </si>
  <si>
    <t>Penyampaiannya materinya mudah dipahami</t>
  </si>
  <si>
    <t>Membangun suana kelas menjadi kondusif dan nyaman</t>
  </si>
  <si>
    <t xml:space="preserve">Sangat baikkk, ramah </t>
  </si>
  <si>
    <t>Penyampaiannya menarik dan mudah dipahami</t>
  </si>
  <si>
    <t>Dapat menjelaskan atas pertanyaan dari peserta</t>
  </si>
  <si>
    <t>Mampu membangun suanan kelas yang asik sehingga tidak membosankan</t>
  </si>
  <si>
    <t>Selalu ceria dan gembira</t>
  </si>
  <si>
    <t xml:space="preserve">Kandusif dalam pengaturan waktu </t>
  </si>
  <si>
    <t>Tepat waktuuu sekali</t>
  </si>
  <si>
    <t>Sangat sesuai bahkan kita mendapatkan ilmu baru</t>
  </si>
  <si>
    <t>Sangat baik karna saya bisa jadi bertambah pengetahuan nya</t>
  </si>
  <si>
    <t xml:space="preserve">Sangat menarik untuk di pelajari </t>
  </si>
  <si>
    <t>Nyaman, ruangan bersih dan segar</t>
  </si>
  <si>
    <t xml:space="preserve">Sarana yang memadai sehingga membuat peserta nyaman </t>
  </si>
  <si>
    <t xml:space="preserve">Kondusif sekali semua sangat antusias mengikuti hingga akhir </t>
  </si>
  <si>
    <t xml:space="preserve">Penyampaian materi yang jelas sehingga bisa dapat di pahami </t>
  </si>
  <si>
    <t>Mampu menggairahkan semangat peserta</t>
  </si>
  <si>
    <t>Sikap yang sopan dan santun</t>
  </si>
  <si>
    <t>Dapat memberikan solusi terkait permasalahan yang di keluhkan</t>
  </si>
  <si>
    <t xml:space="preserve">Mampu menjalin kedekatan dengan peserta </t>
  </si>
  <si>
    <t xml:space="preserve">Penyampaian materi yang jelas </t>
  </si>
  <si>
    <t xml:space="preserve">Mampu menggairahkan semangat peserta </t>
  </si>
  <si>
    <t>Selalu ramah dan ceria</t>
  </si>
  <si>
    <t xml:space="preserve">Mampu memberikan solusi terkait dengan permasalahan yang dihadapi </t>
  </si>
  <si>
    <t>Sangat efektif untuk dipelajari</t>
  </si>
  <si>
    <t>Waktu sangat cukup untuk memahami materi</t>
  </si>
  <si>
    <t>Pas, tidak terlalu cepat atau lama</t>
  </si>
  <si>
    <t xml:space="preserve"> ada beberapa yang berbeda</t>
  </si>
  <si>
    <t>Sangat memberi wawasan yang besar untuk kedepannya</t>
  </si>
  <si>
    <t>Bagus dan mudah dipahami</t>
  </si>
  <si>
    <t>Bersih, wangi, sejuk dan pencahayaan yang cukup</t>
  </si>
  <si>
    <t>Semua properti yang digunakan sangat layak</t>
  </si>
  <si>
    <t>Suasana yang cair, seru, fun, dan tidak tegang</t>
  </si>
  <si>
    <t>Sangat baik terlihat rapih</t>
  </si>
  <si>
    <t xml:space="preserve">Trainer mengerti dan menjelaskan semua materi di powerpoint </t>
  </si>
  <si>
    <t>Trainer menyenangkan dan humoris</t>
  </si>
  <si>
    <t xml:space="preserve">Ramah dan pengertian </t>
  </si>
  <si>
    <t>Materi yang diberikan trainer singkat namun sangat mudah dipahami</t>
  </si>
  <si>
    <t>Trainer mampu memberi solusi</t>
  </si>
  <si>
    <t xml:space="preserve">Trainer sangat friendly </t>
  </si>
  <si>
    <t>Penampilan terlihat rapi dan cocok</t>
  </si>
  <si>
    <t xml:space="preserve">Trainer menguasai materi di powerpoint </t>
  </si>
  <si>
    <t>Humoris sehingga suasana ruangan menjadi asik</t>
  </si>
  <si>
    <t xml:space="preserve">Ramah, adil, baik, dan mampu membangun suasana </t>
  </si>
  <si>
    <t>Sangat rinci dan mudah dipahami</t>
  </si>
  <si>
    <t>Semua masalah peserta terpecahkan</t>
  </si>
  <si>
    <t>Trainer friendly dan asik</t>
  </si>
  <si>
    <t>Sangat membantu untuk kebutuhan jobdesk saya</t>
  </si>
  <si>
    <t xml:space="preserve">Materi tersampaikan dengan baik </t>
  </si>
  <si>
    <t>Kondisional tidak terlalu lama juga tidak terlalu sebentar</t>
  </si>
  <si>
    <t>Tepat waktu pas aman</t>
  </si>
  <si>
    <t>Mengulang kembali materi sangat membantu</t>
  </si>
  <si>
    <t>Menarik jadi tidak jenuh</t>
  </si>
  <si>
    <t>Nyaman dan kondusif</t>
  </si>
  <si>
    <t>Ac nyala kursi adaa ruangan bersih</t>
  </si>
  <si>
    <t>Kondusif dan mendukung proses training sampai berjalan dengan lancar</t>
  </si>
  <si>
    <t xml:space="preserve">Sangat rapi bersih </t>
  </si>
  <si>
    <t>Sangat menguasau topik materi</t>
  </si>
  <si>
    <t>Suasana kelaa tidak membosankan</t>
  </si>
  <si>
    <t>Ramah baik perhatian</t>
  </si>
  <si>
    <t>Dapat memberikan solusi dgn baik</t>
  </si>
  <si>
    <t>Interaksi dengan kami baik</t>
  </si>
  <si>
    <t>Rapi menarik sopan</t>
  </si>
  <si>
    <t>Sangat paham dengan materi</t>
  </si>
  <si>
    <t>Membangun suasana kelas jdi rame</t>
  </si>
  <si>
    <t>Ramah perhatian baikk</t>
  </si>
  <si>
    <t>Sangat baik dalam menyampaikan materi</t>
  </si>
  <si>
    <t>Dpat memberikan solusi terbaik pokoknyaa</t>
  </si>
  <si>
    <t>Berinteraksi baik dengan kami</t>
  </si>
  <si>
    <t xml:space="preserve">Sesuai dan mudah di pahami </t>
  </si>
  <si>
    <t xml:space="preserve">Sangat baik dan       </t>
  </si>
  <si>
    <t xml:space="preserve">Sangat baik dan efisien </t>
  </si>
  <si>
    <t xml:space="preserve">Di lakukan tepat waktu </t>
  </si>
  <si>
    <t xml:space="preserve">Contoh sangat jelas dan mudah di pahami </t>
  </si>
  <si>
    <t>Menambah pengetahuan saya tentang cara kerja di toko</t>
  </si>
  <si>
    <t>Saya sarankan untuk di rubah karena terlihat terlalu hambar,bikin desain yg simpel mempunyai kesan modern tapi jangan to much lebih enak di lihat</t>
  </si>
  <si>
    <t xml:space="preserve">Sangat nyaman            </t>
  </si>
  <si>
    <t xml:space="preserve">Bekerja dengan baik.         </t>
  </si>
  <si>
    <t xml:space="preserve">Asik sih mungkin lagi puasa jadi agak ngantuk </t>
  </si>
  <si>
    <t xml:space="preserve">Sangat baik dan membimbing dengan sungguh-sungguh dan sabar </t>
  </si>
  <si>
    <t xml:space="preserve">Sangat baik dalam menyampaikan materi </t>
  </si>
  <si>
    <t xml:space="preserve">Sangat baik tidak ada yg merasa tidak nyaman </t>
  </si>
  <si>
    <t xml:space="preserve">Sangat baik tidak ada yg merasa tertekan </t>
  </si>
  <si>
    <t xml:space="preserve">Sangat baik dan memberikan solusi </t>
  </si>
  <si>
    <t xml:space="preserve">Sangat baik suasana kls jadi tidak boring </t>
  </si>
  <si>
    <t xml:space="preserve">Rapih dan baik.          </t>
  </si>
  <si>
    <t xml:space="preserve">Sangat baik         </t>
  </si>
  <si>
    <t xml:space="preserve">Sangat baik.        </t>
  </si>
  <si>
    <t xml:space="preserve">Sangat baik.         </t>
  </si>
  <si>
    <t xml:space="preserve">Sangat baik tidak hanya mendengar tapi memberikan solusi </t>
  </si>
  <si>
    <t xml:space="preserve">Sangat baik dah pokoknya </t>
  </si>
  <si>
    <t>Sangatt baikkkkkkkkkkk</t>
  </si>
  <si>
    <t>Sangatt baikkkkkkkkkk ini</t>
  </si>
  <si>
    <t>Sangatt baikkkkkkkkk</t>
  </si>
  <si>
    <t>Sangatt baikkkkkkkkkk</t>
  </si>
  <si>
    <t>Sangat baikkklkkkk</t>
  </si>
  <si>
    <t>Sangatttt baikkkkk</t>
  </si>
  <si>
    <t>Sangattttt baikkkkkkkk</t>
  </si>
  <si>
    <t>materi sesuai kebutuhan</t>
  </si>
  <si>
    <t>metode sangat menarik</t>
  </si>
  <si>
    <t>sesuai waktunya</t>
  </si>
  <si>
    <t>materi sangat sesuai</t>
  </si>
  <si>
    <t>design powerpoint sangat menarik</t>
  </si>
  <si>
    <t>ruang kelas cukup baik</t>
  </si>
  <si>
    <t>sarana sangat baik</t>
  </si>
  <si>
    <t>penampilan baik</t>
  </si>
  <si>
    <t>trainer sangat paham</t>
  </si>
  <si>
    <t>suasana kelas menjadi lebih asik</t>
  </si>
  <si>
    <t>penyampaian sangat baik dan jelas</t>
  </si>
  <si>
    <t>semua pertanyaan terjawab dengan jelas</t>
  </si>
  <si>
    <t>interaksi sangat baik</t>
  </si>
  <si>
    <t>penampilan trainer baik rapi dan sopan</t>
  </si>
  <si>
    <t>materi sangat dikuasai</t>
  </si>
  <si>
    <t>suasana kelas lebih asik</t>
  </si>
  <si>
    <t>trainer sangat ramah dan asik</t>
  </si>
  <si>
    <t>penyampaian trainer sangat baik</t>
  </si>
  <si>
    <t>Sangat tepatt pisannn</t>
  </si>
  <si>
    <t>Sangatt baikk dan sesuai waktunya</t>
  </si>
  <si>
    <t>Materinya sama ketika saya saat bekerja</t>
  </si>
  <si>
    <t>Baikkkk dan sangat meningkatkan saat pembelajaran</t>
  </si>
  <si>
    <t>Sangat baikk pisannnn</t>
  </si>
  <si>
    <t>Nyaman dan aga telalu dingin</t>
  </si>
  <si>
    <t>Suasana nya sangat baik adem</t>
  </si>
  <si>
    <t>Diliat penampilan nya sangat baik dan sesuai SOP</t>
  </si>
  <si>
    <t>Mudah di pahami materinya</t>
  </si>
  <si>
    <t>Sangat baikk dan dapat membangun suasana kelas</t>
  </si>
  <si>
    <t>Ramahhh dan baik</t>
  </si>
  <si>
    <t>Sangatt baikkkkkkkk</t>
  </si>
  <si>
    <t>Sangat sopan dan rapih</t>
  </si>
  <si>
    <t>Sangatt baikk dan membangun suasana menjadi tenang nyaman</t>
  </si>
  <si>
    <t>Sangat ramah ketika mengajar</t>
  </si>
  <si>
    <t>Sangatt baikkkkkkk</t>
  </si>
  <si>
    <t>Materinya sangat mudah dimengerti</t>
  </si>
  <si>
    <t>Metodenya pengajaran menarik dan asik</t>
  </si>
  <si>
    <t>Waktu pengajaran sangat tepat waktu</t>
  </si>
  <si>
    <t>Pengajar tepat waktu saat masuk kelas</t>
  </si>
  <si>
    <t>Contoh yang ditampilkan dapat mudah dimengerti</t>
  </si>
  <si>
    <t>Sangat berguna untuk membantu pengetahuan saya</t>
  </si>
  <si>
    <t>Tampilan power point simpel dan mudah dimengerti</t>
  </si>
  <si>
    <t>Ruangannya cukup luas</t>
  </si>
  <si>
    <t>Fasilitasnya berfungsi dengan baik namun ac-nya jangan terlalu dingin pak saya kedinginan</t>
  </si>
  <si>
    <t>Penampilan sesuai sop</t>
  </si>
  <si>
    <t>Trainer mampu membangun suasana kelas supaya tidak membosankan</t>
  </si>
  <si>
    <t>Sikap yang ditunjukkan profesional dan juga menyenangkan</t>
  </si>
  <si>
    <t>Mampu dalam memahami masalah setiap crew</t>
  </si>
  <si>
    <t>Trainer mampu berinteraksi dan mencairkan suasana kelas</t>
  </si>
  <si>
    <t>Menguasai materi dengan baik sehingga dapat mudah tersampaikan kepada crew</t>
  </si>
  <si>
    <t>Mampu membangun suasana kelas menjadi menyenangkan</t>
  </si>
  <si>
    <t>Sikap baik dan asik</t>
  </si>
  <si>
    <t>Mampu memahami masalah crew dan menjelaskan hingga benar-benar mengerti</t>
  </si>
  <si>
    <t>Yg di sampaikan Sesuai dengan joobdesk</t>
  </si>
  <si>
    <t>Sangat baik membuat suasana yg luar biasa</t>
  </si>
  <si>
    <t>Managament waktu yang pas</t>
  </si>
  <si>
    <t>Sesuai dengan waktunya</t>
  </si>
  <si>
    <t>Sarana sangat mendukung</t>
  </si>
  <si>
    <t>Sangat berwawasan</t>
  </si>
  <si>
    <t>Bagus gampang di pahami</t>
  </si>
  <si>
    <t>Ruangan sangat nyaman untuk belajar</t>
  </si>
  <si>
    <t>Sarana berjalan dengan baik</t>
  </si>
  <si>
    <t>Suasana bagus untuk belajar</t>
  </si>
  <si>
    <t>Sangat menarik rapih dan sopan</t>
  </si>
  <si>
    <t>Bagus, sangat berwawasan</t>
  </si>
  <si>
    <t>Baik, pembawaannya tidak monoton</t>
  </si>
  <si>
    <t>Ramah, baik, dan berwibawa</t>
  </si>
  <si>
    <t>Penbawaanya sangat baikk</t>
  </si>
  <si>
    <t>Cakap dan tanggap dalam merespon</t>
  </si>
  <si>
    <t>Baik dalam menanggapi</t>
  </si>
  <si>
    <t>Menarik, sopan, rapih</t>
  </si>
  <si>
    <t>Bisa mengendalikan suasana ruangan dengan baik</t>
  </si>
  <si>
    <t>Ramah, baik, berwibawa</t>
  </si>
  <si>
    <t>Ilmu yg di sampaikan sangar bermanfaat</t>
  </si>
  <si>
    <t>Cepat dan tanggap dalam merespon</t>
  </si>
  <si>
    <t>Baik, mudah dipahami dan dimengerti</t>
  </si>
  <si>
    <t>Efektif maksimal</t>
  </si>
  <si>
    <t>Tidak terlalu lama dan tidak terlalu sebentar</t>
  </si>
  <si>
    <t>Tepat waktu setiap saat</t>
  </si>
  <si>
    <t>Sesuai dengan media pendukung yang ada</t>
  </si>
  <si>
    <t>Meningkatkan pengetahuan</t>
  </si>
  <si>
    <t>Dalam keadaan baik</t>
  </si>
  <si>
    <t>Sangat menjunjung tinggi kondusifitas</t>
  </si>
  <si>
    <t>Menarik, tapi, dan sopan</t>
  </si>
  <si>
    <t>Penjelasan yang cukup cukup jelas</t>
  </si>
  <si>
    <t>Sangat baikk dan baik</t>
  </si>
  <si>
    <t>Sopan, ramah, santun</t>
  </si>
  <si>
    <t>Pembawaan materi yang baik</t>
  </si>
  <si>
    <t>Menjawab pertanyaan dengan jelas</t>
  </si>
  <si>
    <t>Berinteraksi dengan riang</t>
  </si>
  <si>
    <t>Baik, rapi, nyentrik</t>
  </si>
  <si>
    <t>Memahami dengan baik</t>
  </si>
  <si>
    <t>Membangun suasana yang gembira</t>
  </si>
  <si>
    <t>Ramah, sabar, santun</t>
  </si>
  <si>
    <t>Penyampaian yang jelas</t>
  </si>
  <si>
    <t>Sangat tepat dari mulai masuk break dan pulang</t>
  </si>
  <si>
    <t>Menambah pengetahuan saya</t>
  </si>
  <si>
    <t>Sangat menarik dan efektif</t>
  </si>
  <si>
    <t>Nyaman dan mendukung</t>
  </si>
  <si>
    <t>Sangat nyaman dan kondisi sarana baik</t>
  </si>
  <si>
    <t>Rapi menarik dan sopan</t>
  </si>
  <si>
    <t>Lebih ceria jadi tidak ngantuk</t>
  </si>
  <si>
    <t>Baik dan sangat mendidik</t>
  </si>
  <si>
    <t>Jelas dan mudah di pahami</t>
  </si>
  <si>
    <t>Memberikan jawaban yang dibutuhkan peserta</t>
  </si>
  <si>
    <t>Lebih asik dan ceria</t>
  </si>
  <si>
    <t>Membantu permasalahan peserta</t>
  </si>
  <si>
    <t>Sangat membantu dan mudah dipahami</t>
  </si>
  <si>
    <t>Efektif dan membangun suasana kelas yang ceria</t>
  </si>
  <si>
    <t>Tidak terlalu lama dan pas</t>
  </si>
  <si>
    <t>Sangat baikk dan mudah dimengerti</t>
  </si>
  <si>
    <t>Sangat membantu meningkatkan skill saya</t>
  </si>
  <si>
    <t>Sangat jelas dan jelas</t>
  </si>
  <si>
    <t>Nyaman dan sejuk</t>
  </si>
  <si>
    <t>Semuanya bisa dijalankan sesuai dengan fungsinya</t>
  </si>
  <si>
    <t>Sangat kondusif dan seruu</t>
  </si>
  <si>
    <t>Mudah dimengerti dan dipahami</t>
  </si>
  <si>
    <t>Sangat membuat suasana kelas jadi seru</t>
  </si>
  <si>
    <t>Sangat jelass untuk dipahami</t>
  </si>
  <si>
    <t>Semua pertanyaan dijawab dengan baik</t>
  </si>
  <si>
    <t>Efektif dan menyenangkan</t>
  </si>
  <si>
    <t>Mampu membangun suasana kelas yang seru</t>
  </si>
  <si>
    <t>Sangat ramah dan humble</t>
  </si>
  <si>
    <t>Menjelaskan materi dengan jelas</t>
  </si>
  <si>
    <t>Pertanyaan dijawab dengan baik</t>
  </si>
  <si>
    <t>Penjelasan materi nya jelas</t>
  </si>
  <si>
    <t>Metode nya menarik</t>
  </si>
  <si>
    <t>Tidak terlalu lama</t>
  </si>
  <si>
    <t>Materi yang di berikan sesuai dengan kondisi di tempat kerja</t>
  </si>
  <si>
    <t>Materi training dapat meningkatkan pengetahuan saya</t>
  </si>
  <si>
    <t>Desain nya menarik tidak membosankan</t>
  </si>
  <si>
    <t>Ruangan nya nyaman</t>
  </si>
  <si>
    <t>Sangat baik dan lancar</t>
  </si>
  <si>
    <t>Seru tidak membosankan</t>
  </si>
  <si>
    <t>Penampilan nya sangat rapih</t>
  </si>
  <si>
    <t>Sangat menguasai dan seru saat menyampaikan materi</t>
  </si>
  <si>
    <t>Membuat suasana kelas seru</t>
  </si>
  <si>
    <t>Dalam menyampaikan materi sangat jelas</t>
  </si>
  <si>
    <t>Baik dalam memahami masalah peserta</t>
  </si>
  <si>
    <t>Baaaaaaaikkkkkkk</t>
  </si>
  <si>
    <t>Baaaaaaaaaaaaiikkk</t>
  </si>
  <si>
    <t>Sangattttttt baikkkkkk</t>
  </si>
  <si>
    <t>Goooooooooooddddd</t>
  </si>
  <si>
    <t>Sangattttttt baikkk</t>
  </si>
  <si>
    <t>Baaaaaaaikkkkkkkkk</t>
  </si>
  <si>
    <t>Sangatttttt baikkkkk</t>
  </si>
  <si>
    <t>Sangatttttttt baikkkkkk</t>
  </si>
  <si>
    <t>Sangattttt baaaaaaikk</t>
  </si>
  <si>
    <t>Sangatttttttt baikkkkkkkk</t>
  </si>
  <si>
    <t>Sangattttttt baikkkkkkk</t>
  </si>
  <si>
    <t>Sangattttttt okkkkkkkk</t>
  </si>
  <si>
    <t>Goooooooddddddddddd</t>
  </si>
  <si>
    <t>Sangattttt Baikkkkkkkk</t>
  </si>
  <si>
    <t>Materi yang di bawakan sangan bagus untuk meningkatkan kinerja saya</t>
  </si>
  <si>
    <t>Lebih dari cukup</t>
  </si>
  <si>
    <t>Tepat dengan waktu yang ditentukan</t>
  </si>
  <si>
    <t>Contoh Sangat sesuai</t>
  </si>
  <si>
    <t>Meningkatkan ketrampilan saya untuk bekerja lebih baik dan teliti</t>
  </si>
  <si>
    <t>Desing menarik dan mudah dipahami</t>
  </si>
  <si>
    <t>Fasilitas training memadai</t>
  </si>
  <si>
    <t>Suasana pelatihan tidak membosankan</t>
  </si>
  <si>
    <t>Sangan baik untuk membangun suasana</t>
  </si>
  <si>
    <t>Sopan dan tidak sombong</t>
  </si>
  <si>
    <t>Sangat memhami masalah peserta</t>
  </si>
  <si>
    <t>Baik saat berinteraksi dengan peserta</t>
  </si>
  <si>
    <t>Sangat menguasai materi yang di bawakan</t>
  </si>
  <si>
    <t>Sangan baik menjaga suasana kelas tetap ceria</t>
  </si>
  <si>
    <t>Sangat sopan kepada peserta</t>
  </si>
  <si>
    <t>Sangat jelas saat menyampaikan materi sehingga mudah untuk dipahami</t>
  </si>
  <si>
    <t>Sangat baik memahami masalah peserta</t>
  </si>
  <si>
    <t>Mudah di pahami dan di mengerti</t>
  </si>
  <si>
    <t>Tidak boring dan tidak bosen</t>
  </si>
  <si>
    <t>Mudah dipahami dan di mengerti</t>
  </si>
  <si>
    <t>Sesuai jam operasional</t>
  </si>
  <si>
    <t>Banyak manfaat nya</t>
  </si>
  <si>
    <t>Yang tadinya belum paham, jadi lebih paham</t>
  </si>
  <si>
    <t>Mudah di mengerti</t>
  </si>
  <si>
    <t>Ruangannya nyaman dan tidak sumpek</t>
  </si>
  <si>
    <t>Baik tidak ada kendala apapun</t>
  </si>
  <si>
    <t>Menyenangkan dan gembira</t>
  </si>
  <si>
    <t>Sesuai standar sop</t>
  </si>
  <si>
    <t>Mudah untuk di pahami dan dimengerti</t>
  </si>
  <si>
    <t>Tidak terlalu tegang, semunya berjalan dengan lancar</t>
  </si>
  <si>
    <t>Sesuai dengan sop</t>
  </si>
  <si>
    <t>Mudah di pahami dan dimengerti</t>
  </si>
  <si>
    <t>Ramah dan tidak terlalu menegangkan</t>
  </si>
  <si>
    <t>Mudah di mengeti dan dipahami</t>
  </si>
  <si>
    <t>Menyenangkan dan tidak terlalu tegang</t>
  </si>
  <si>
    <t>Mudah di paham dan dimengerti</t>
  </si>
  <si>
    <t>mudah dipahamiiii</t>
  </si>
  <si>
    <t>baik dan efesiennn</t>
  </si>
  <si>
    <t>tepat waktu tidak terlambat</t>
  </si>
  <si>
    <t>dalam materi yang diberikan sesuai dengan kondisi di tempat kerja</t>
  </si>
  <si>
    <t>Dari sikap bagus dan asik</t>
  </si>
  <si>
    <t>Enak dan nyaman</t>
  </si>
  <si>
    <t>Sangat cukupp sekali</t>
  </si>
  <si>
    <t>Mudah dipahami dan asikk</t>
  </si>
  <si>
    <t>Bisa menjawab pertanyaan yg mudah dipahami</t>
  </si>
  <si>
    <t>baik sopan santun dan asik</t>
  </si>
  <si>
    <t>Sangat menarikkkkkkk</t>
  </si>
  <si>
    <t>Asik ga bikin ngantukk</t>
  </si>
  <si>
    <t>baik ramah rapih sopan santun</t>
  </si>
  <si>
    <t>Mudah dipahami dan di menegerti</t>
  </si>
  <si>
    <t>Materinya sngt baik</t>
  </si>
  <si>
    <t>Metodenya baik dan efektif</t>
  </si>
  <si>
    <t>Waktu traingnya baik</t>
  </si>
  <si>
    <t>Ketetapan dan pelaksanaan training nya baik</t>
  </si>
  <si>
    <t>Bahan pendukung baik</t>
  </si>
  <si>
    <t>Meningkatkan pengetahuan sikap saya</t>
  </si>
  <si>
    <t>Design tampilan efektif</t>
  </si>
  <si>
    <t>Ruang training nyaman dan bersih</t>
  </si>
  <si>
    <t>Fasilitas baik dan lengkap</t>
  </si>
  <si>
    <t>Suasana pelatihan kondusif</t>
  </si>
  <si>
    <t>Materi nya baik</t>
  </si>
  <si>
    <t>Suasananya baik</t>
  </si>
  <si>
    <t>Sikapnya sanagat baik</t>
  </si>
  <si>
    <t>Kejelasan baik dan jelas</t>
  </si>
  <si>
    <t>Sanagt baik dan babaik</t>
  </si>
  <si>
    <t>Santan baik dan baik</t>
  </si>
  <si>
    <t>Penampilan baikk dan rapi</t>
  </si>
  <si>
    <t>Kemampuan kelas baik</t>
  </si>
  <si>
    <t>Kejelasan trainer baik</t>
  </si>
  <si>
    <t>Kemampuan peserta baik</t>
  </si>
  <si>
    <t>OKEE DI MENGERTI</t>
  </si>
  <si>
    <t>gooooooooodddddddd</t>
  </si>
  <si>
    <t>mudah di mengerti</t>
  </si>
  <si>
    <t>waktu yang tepat istirahat lumayan masih ada kesempatan untuk mkn dan solat</t>
  </si>
  <si>
    <t>santai tapi tetap disiplin</t>
  </si>
  <si>
    <t>BAIKKKKKKKKKKKKK</t>
  </si>
  <si>
    <t>tulisan nya kecil kurang kelihatan</t>
  </si>
  <si>
    <t>Nyaman adem rasanya</t>
  </si>
  <si>
    <t>sarana prasarana sangat baik patut untuk dijaga</t>
  </si>
  <si>
    <t>suasana kondusif</t>
  </si>
  <si>
    <t>rapihh goood lah</t>
  </si>
  <si>
    <t>mudah di mengerti dan di pahamii</t>
  </si>
  <si>
    <t>iya sangat bisa membangun suasana kelas</t>
  </si>
  <si>
    <t>ramah saling share apa yg terjadi di toko</t>
  </si>
  <si>
    <t>trainer menjelaskan secara detail dan bisa di pahami</t>
  </si>
  <si>
    <t>dengan tenang santai</t>
  </si>
  <si>
    <t>yaa sangat bisa berinteraksi dengan baik</t>
  </si>
  <si>
    <t>rapih,keren,berkarisma</t>
  </si>
  <si>
    <t>sudah di luar kepala ilmunya</t>
  </si>
  <si>
    <t>suasana yg tdinya ngantuk jdi seger apalagi ditemani kopi saku</t>
  </si>
  <si>
    <t>ramah,adil,share pengalaman</t>
  </si>
  <si>
    <t>baik menjelaskan nya mudah di pahami</t>
  </si>
  <si>
    <t>Materinya sangat bermanfaat</t>
  </si>
  <si>
    <t>Sangat menarik untuk di pelajari</t>
  </si>
  <si>
    <t>Sangat pas dan tepat</t>
  </si>
  <si>
    <t>Training di laksanakan dengan tepat waktu</t>
  </si>
  <si>
    <t>Sangat sesuai kebutuhan</t>
  </si>
  <si>
    <t>Sangat menarik untuk dilihat</t>
  </si>
  <si>
    <t>Sangat nyaman dan mendukung</t>
  </si>
  <si>
    <t>Sarana yg tersedia sangat baik</t>
  </si>
  <si>
    <t>Sangat menguasai matari yg di sampaikan</t>
  </si>
  <si>
    <t>Kemampuan trainer untuk membangun suasana kelas sangat menarik</t>
  </si>
  <si>
    <t>Dapat menjawab pertanyaan peserta</t>
  </si>
  <si>
    <t>Mampu untuk berinteraksi dengan peserta</t>
  </si>
  <si>
    <t>Sangat baik untuk membangun suasana kelas</t>
  </si>
  <si>
    <t>Sikap yang sangat baik dan perhatian</t>
  </si>
  <si>
    <t>Sangat mampu untuk menjelaskan materi yang disampaikan</t>
  </si>
  <si>
    <t>Sangat mampu menyelesaikan masalah yang ada pada peserta</t>
  </si>
  <si>
    <t>Sangat baik untuk materi sekarang untuk masa jabatan saya</t>
  </si>
  <si>
    <t>Membangun suasana kelas tidak garing</t>
  </si>
  <si>
    <t>Tidak terlalu cepat tidak terlalu lama</t>
  </si>
  <si>
    <t>Dilakukan dengan tepat waktu</t>
  </si>
  <si>
    <t>Dicontohkan seperti di tempat kerja</t>
  </si>
  <si>
    <t>Materi dapat meningkatkan keterampilan saya</t>
  </si>
  <si>
    <t>Ruangan yang nyaman saat proses training</t>
  </si>
  <si>
    <t>Sarana dan prasarana training dalam kondisi baik</t>
  </si>
  <si>
    <t>Suasana jadi cerah karena terlalu tidak tegang</t>
  </si>
  <si>
    <t>Penampilan yang menarik dan sopan</t>
  </si>
  <si>
    <t>Trainer menguasai topik dan materi</t>
  </si>
  <si>
    <t>Suasana kelas jadi tidak tegang</t>
  </si>
  <si>
    <t>Trainer nya baik ramah adil perhatian</t>
  </si>
  <si>
    <t>Kejelasan dalam Penyampaian Materi * Trainer mampu menjelaskan materi secara baik</t>
  </si>
  <si>
    <t>Sikap dan perilaku Trainer selama mengajar ramah dan adil</t>
  </si>
  <si>
    <t>sangat sesuai materi</t>
  </si>
  <si>
    <t>sangat baik dan membangun suasana</t>
  </si>
  <si>
    <t>sesuai dengan waktu materi</t>
  </si>
  <si>
    <t>snagat tepat waktu</t>
  </si>
  <si>
    <t>sangat sesuai dengan materi</t>
  </si>
  <si>
    <t>sangat manambah pengetahuan saya</t>
  </si>
  <si>
    <t>nyaman sangat sangat mendukung</t>
  </si>
  <si>
    <t>sangat baik membuat training nyaman</t>
  </si>
  <si>
    <t>sangat sangat mendukung untuk training</t>
  </si>
  <si>
    <t>snagat sangat baik sesuai sop</t>
  </si>
  <si>
    <t>sangat menguasai materi,dan dapat menjawab semua pertanyaan pertanyaan para training</t>
  </si>
  <si>
    <t>training sangat nyaman dan tidak membosankan</t>
  </si>
  <si>
    <t>sangat ramah ramah</t>
  </si>
  <si>
    <t>snagat baik memberiman contoh</t>
  </si>
  <si>
    <t>sangat sangat membantu para training</t>
  </si>
  <si>
    <t>sangat berinteraksi dengan baik</t>
  </si>
  <si>
    <t>sangat baik sesuai sop</t>
  </si>
  <si>
    <t>sangat baik memahami materi</t>
  </si>
  <si>
    <t>sangat baik tidak membosan kan</t>
  </si>
  <si>
    <t>ramah ramah sekali suka sekali</t>
  </si>
  <si>
    <t>jelas dan mudah di pahami</t>
  </si>
  <si>
    <t>sangat baik mampu memecahkan masalah</t>
  </si>
  <si>
    <t xml:space="preserve">snagat tepat waktu </t>
  </si>
  <si>
    <t>Mampu membangun interaksi yang menyenangkan saat mengajar</t>
  </si>
  <si>
    <t>Respon yg sangat baik</t>
  </si>
  <si>
    <t>Sangat mudah untuk berinteraksi</t>
  </si>
  <si>
    <t>Sangatttttt baikkkk</t>
  </si>
  <si>
    <t>Sangat sopan dan ramah</t>
  </si>
  <si>
    <t>asik ramah dan mampu berinteraksi dengan peserta</t>
  </si>
  <si>
    <t>Interaksi dengan peserta baik</t>
  </si>
  <si>
    <t>Dapat berinteraksi sangat baik</t>
  </si>
  <si>
    <t>sangat baik interaksi dengan para training</t>
  </si>
  <si>
    <t>Penampilang trainer rapi, menarik dan juga sopan</t>
  </si>
  <si>
    <t>Trainer mampu membangun suasana menjadi ramai tidak jenuh</t>
  </si>
  <si>
    <t>Ramah sekali dan bersikap adil</t>
  </si>
  <si>
    <t>Contoh yg diberikan juga sudah sesuai</t>
  </si>
  <si>
    <t>Dapat menjawab pertanyaan yg kurang paham</t>
  </si>
  <si>
    <t>Mampu berinteraksi dengan baikkk</t>
  </si>
  <si>
    <t>Rapihh menarik dan awet muda</t>
  </si>
  <si>
    <t>Asik dalam komunikasi dan mengajar</t>
  </si>
  <si>
    <t>Membantu cari jalan permasalahan</t>
  </si>
  <si>
    <t>Gampang di mengerti materi yang di sampaikan</t>
  </si>
  <si>
    <t>Dapat mencari solusi masalah</t>
  </si>
  <si>
    <t>Asik dan enak di ajak ngobrol</t>
  </si>
  <si>
    <t>ACL-2023004958</t>
  </si>
  <si>
    <t>RESIGN DHT.2300125021</t>
  </si>
  <si>
    <t>RESIGN DHT.2300050098</t>
  </si>
  <si>
    <t xml:space="preserve">Aman saja </t>
  </si>
  <si>
    <t>aman semua</t>
  </si>
  <si>
    <t>TDK</t>
  </si>
  <si>
    <t>Tdk</t>
  </si>
  <si>
    <t>Tidak ada masalah, baik2 aja</t>
  </si>
  <si>
    <t>Baik2 saja</t>
  </si>
  <si>
    <t xml:space="preserve">tidak ada masalah semua tim baik </t>
  </si>
  <si>
    <t>tidak karna dari rumah ke toko tidak jauh</t>
  </si>
  <si>
    <t>sudah sesuai jam</t>
  </si>
  <si>
    <t>tidak ada masih aman</t>
  </si>
  <si>
    <t>AMAN AJA</t>
  </si>
  <si>
    <t xml:space="preserve">Lumayan aga jauh dari rumah </t>
  </si>
  <si>
    <t>Aman aman sajah</t>
  </si>
  <si>
    <t>Kondisi saat ini aman aman aja gaada masalah</t>
  </si>
  <si>
    <t>Aman saja</t>
  </si>
  <si>
    <t>aman aja untuk kondisi selama ini</t>
  </si>
  <si>
    <t>lemburan saya ga cair</t>
  </si>
  <si>
    <t>absensi ga sesuai, liburnya selalu lama dan akhir</t>
  </si>
  <si>
    <t>gapapa</t>
  </si>
  <si>
    <t>Tersusun rapi</t>
  </si>
  <si>
    <t>Cukup aman karena tidak terlalu jauh dari rumah</t>
  </si>
  <si>
    <t>Tidak ads masalah</t>
  </si>
  <si>
    <t>sudah cukup tapi kalo bisa pindah ke tempat yg lebih dekat sama rumah</t>
  </si>
  <si>
    <t>aman aja</t>
  </si>
  <si>
    <t>sejauh ini aman aja</t>
  </si>
  <si>
    <t>masih layak pakai</t>
  </si>
  <si>
    <t>Aman aja</t>
  </si>
  <si>
    <t xml:space="preserve">amannn </t>
  </si>
  <si>
    <t>Sangat baik....</t>
  </si>
  <si>
    <t>Sangat baik</t>
  </si>
  <si>
    <t>Insentive Lemburan tidak cair</t>
  </si>
  <si>
    <t>Baik² saja</t>
  </si>
  <si>
    <t>Tidak ada masalah dalam penempatan</t>
  </si>
  <si>
    <t>Ac di toko gak hidup, jadi tiap hari gerah</t>
  </si>
  <si>
    <t>Okk</t>
  </si>
  <si>
    <t>Ok</t>
  </si>
  <si>
    <t xml:space="preserve">Sangat Baik good </t>
  </si>
  <si>
    <t>Sangat Baik good</t>
  </si>
  <si>
    <t>Sangat lah baik ok</t>
  </si>
  <si>
    <t>Sangatlah baik ok</t>
  </si>
  <si>
    <t>Sangatlah baik OK</t>
  </si>
  <si>
    <t xml:space="preserve">Sangatlah baik ok </t>
  </si>
  <si>
    <t>Okkkkkkkkkkkkkk</t>
  </si>
  <si>
    <t>Goooooooooooddd</t>
  </si>
  <si>
    <t>Cukuuuuuuuuuuuup</t>
  </si>
  <si>
    <t xml:space="preserve">Sangat baikkk baikk </t>
  </si>
  <si>
    <t>Sangat amat baikkkk</t>
  </si>
  <si>
    <t>Betul ramah baikkkkk</t>
  </si>
  <si>
    <t>Okkkkkkkkkkkkkkkkk</t>
  </si>
  <si>
    <t>Gooooooooooooood sangat baik</t>
  </si>
  <si>
    <t>baaaaaikkkkkkkkkkkk</t>
  </si>
  <si>
    <t>baaaiiikkkkkkkkkkk</t>
  </si>
  <si>
    <t>baiikkkkkkkkkkk</t>
  </si>
  <si>
    <t>baaaaiikkkkkkkkkkk</t>
  </si>
  <si>
    <t>baaaaiikkkkkkkkkkkk</t>
  </si>
  <si>
    <t>baaaiikkkkkkkkkkk</t>
  </si>
  <si>
    <t>baaaaiiiikkkkkkkkkkk</t>
  </si>
  <si>
    <t>baaaaiikkkkkkkkkk</t>
  </si>
  <si>
    <t>baaaaiiikkkkkkkkkkkk</t>
  </si>
  <si>
    <t>baaaaiiikkkkkkkkkk</t>
  </si>
  <si>
    <t>baaaaiikkkkkkkkk</t>
  </si>
  <si>
    <t>baaaiikkkkkkkkkk</t>
  </si>
  <si>
    <t>goooooooooooooodddd</t>
  </si>
  <si>
    <t>goooooooooodddddd</t>
  </si>
  <si>
    <t>goooooooooddddd</t>
  </si>
  <si>
    <t>gooooooddddddddd</t>
  </si>
  <si>
    <t>goooooddddddddd</t>
  </si>
  <si>
    <t>gooooooddddddddddd</t>
  </si>
  <si>
    <t>iya sangat berguna untuk jabatan saya saat ini</t>
  </si>
  <si>
    <t xml:space="preserve">sangat menarik </t>
  </si>
  <si>
    <t>waktu tidak terlalu lama dan terlalu cepat</t>
  </si>
  <si>
    <t>iya tepat waktu</t>
  </si>
  <si>
    <t>sangat sesuai dengan tempat kerja</t>
  </si>
  <si>
    <t xml:space="preserve">iya dapat keterampilan </t>
  </si>
  <si>
    <t>sangat menarik dan mudah di cerna</t>
  </si>
  <si>
    <t>iya sangat nyaman</t>
  </si>
  <si>
    <t>sangat memadai dan baik</t>
  </si>
  <si>
    <t>sangat kondusif</t>
  </si>
  <si>
    <t xml:space="preserve">menguasai materi </t>
  </si>
  <si>
    <t>mampu membangun suasana dengan baik</t>
  </si>
  <si>
    <t>baik dalam menjelaskan materi</t>
  </si>
  <si>
    <t>dapat menjawab oertanyaan dengan tepat</t>
  </si>
  <si>
    <t>menguasai materi yang di sampaikan</t>
  </si>
  <si>
    <t>baik dalam membangun suasana</t>
  </si>
  <si>
    <t xml:space="preserve">baik dalam menjelaskan materi </t>
  </si>
  <si>
    <t>tepat dalam menjawab pertanyaan</t>
  </si>
  <si>
    <t>sangat baiksekali</t>
  </si>
  <si>
    <t xml:space="preserve">Jelas sekali menerangkannya </t>
  </si>
  <si>
    <t xml:space="preserve">Untuk waktunya cukup </t>
  </si>
  <si>
    <t>Aman dan tidak ada masalah</t>
  </si>
  <si>
    <t>Mengingatkan kembali materi yg</t>
  </si>
  <si>
    <t>Menarik sekali dan jelas</t>
  </si>
  <si>
    <t xml:space="preserve">Baik baik saja tidak ada apapun </t>
  </si>
  <si>
    <t>Ya sangat jelas sekali</t>
  </si>
  <si>
    <t>Jelas dan lancar dalam menerangkan</t>
  </si>
  <si>
    <t>Sangat ramah sopan sekali</t>
  </si>
  <si>
    <t>Bisa menjawab dan memberi arahan</t>
  </si>
  <si>
    <t>Lancar dan tidak ada gangguan</t>
  </si>
  <si>
    <t>Sangat baik sekali dan jelas</t>
  </si>
  <si>
    <t>Sesuai sekali sangat</t>
  </si>
  <si>
    <t>Menjadi ramai asik</t>
  </si>
  <si>
    <t>Waktu materi cukup</t>
  </si>
  <si>
    <t xml:space="preserve">Sangat sesuaii </t>
  </si>
  <si>
    <t>Menjadi lebih mengerti</t>
  </si>
  <si>
    <t xml:space="preserve">Sangat lengkap </t>
  </si>
  <si>
    <t xml:space="preserve">Nyaman tentram </t>
  </si>
  <si>
    <t xml:space="preserve">Penampilannmenarik rapih </t>
  </si>
  <si>
    <t>Sangat menguasai materi baik</t>
  </si>
  <si>
    <t>Dapat membangun suasana kelas menjadi lebih ramai</t>
  </si>
  <si>
    <t>Dapat membantu san memecahkan masalah</t>
  </si>
  <si>
    <t>Gampang berkomunikasi</t>
  </si>
  <si>
    <t>Menguasai semua materi</t>
  </si>
  <si>
    <t>Dapat merubah suasana menjadi lebih asik</t>
  </si>
  <si>
    <t>Ramah baik adil</t>
  </si>
  <si>
    <t>Sangat baik mudah dpahami</t>
  </si>
  <si>
    <t>Dapat membantuu</t>
  </si>
  <si>
    <t>Sangat baik sekalii</t>
  </si>
  <si>
    <t>materi yang dibawakan jelas dan mengingat kembali masa training</t>
  </si>
  <si>
    <t>metode training membuat peserta tidak jenuh</t>
  </si>
  <si>
    <t>waktu yang berlangsung sesuai dan tepat waktu</t>
  </si>
  <si>
    <t>sangat tepat waktu tidak lambat atau cepat</t>
  </si>
  <si>
    <t>memberikan contoh dan bahan bahan pendukung sesuai sehingga membuat peserta lebih paham</t>
  </si>
  <si>
    <t>meningiatkan peserta agar lebih mengingat semua materi yg pernah dibawkan saat training</t>
  </si>
  <si>
    <t>sangat menarik dan dan ada contohnya dan keterangan</t>
  </si>
  <si>
    <t>ruangan nyaman dan rapih</t>
  </si>
  <si>
    <t xml:space="preserve">fasilitas lengkap </t>
  </si>
  <si>
    <t>suasana pelatihan menarik dan tidak jenuh</t>
  </si>
  <si>
    <t>rapih sopan dan menarik</t>
  </si>
  <si>
    <t>menguasai materi yang dibawakan</t>
  </si>
  <si>
    <t>mampu membangun suasa kelas agar tidak jenuh</t>
  </si>
  <si>
    <t>baik,ramah dan tidak jenuh</t>
  </si>
  <si>
    <t>jelas dalam menjelaskan materi yang dibawakan</t>
  </si>
  <si>
    <t>memahami permasalahn peserta dan memberi solusi</t>
  </si>
  <si>
    <t>mampu berintraksi dengan peserta dengan baik</t>
  </si>
  <si>
    <t>menarikk rapih dan sopan</t>
  </si>
  <si>
    <t>sangat menguasai materi yang dibawakan</t>
  </si>
  <si>
    <t>mampu membangun suasana agar tidak jenuh</t>
  </si>
  <si>
    <t>ramah adil dan asik dalam berintraksi</t>
  </si>
  <si>
    <t>mampu memahami permaslahan peserta dan memberikan solusi</t>
  </si>
  <si>
    <t>berintaksi dengan peserta baik</t>
  </si>
  <si>
    <t>Sangat baik dan mudah di mengerti</t>
  </si>
  <si>
    <t>sangat cukup untuk waktu materi</t>
  </si>
  <si>
    <t>di lakukan sesuai dengan jam nya</t>
  </si>
  <si>
    <t>sesuai dengan materinya</t>
  </si>
  <si>
    <t>mampu meningkatkan keterampilan</t>
  </si>
  <si>
    <t>sangat nyaman dan bersih</t>
  </si>
  <si>
    <t>kondisi baikk dan aman</t>
  </si>
  <si>
    <t>sangat kondusif dan asikkk</t>
  </si>
  <si>
    <t>penampilan baik rapih sopan dan ceria</t>
  </si>
  <si>
    <t>memberi pengetahuan topik yg baik</t>
  </si>
  <si>
    <t>mampu membangun suasana kelas dngan baik</t>
  </si>
  <si>
    <t>sikap yg sopan ramah dan ceria</t>
  </si>
  <si>
    <t>mampu memberikan meterindengan baik</t>
  </si>
  <si>
    <t>mampu beradaptasiii dengan baik</t>
  </si>
  <si>
    <t>penampilan rapihh sopann cantikkk</t>
  </si>
  <si>
    <t>menguasai topik dengan baik</t>
  </si>
  <si>
    <t>membangun suasana menjadi seru dan asik</t>
  </si>
  <si>
    <t>asikkk ramah dann baikkk</t>
  </si>
  <si>
    <t>menjelaskan materi dengan baik dan jelas</t>
  </si>
  <si>
    <t>menjawab dengan baikk dan benar</t>
  </si>
  <si>
    <t xml:space="preserve">berinteraksi dengannn ceria dan sopann </t>
  </si>
  <si>
    <t xml:space="preserve">mantap            </t>
  </si>
  <si>
    <t xml:space="preserve">mantap.          </t>
  </si>
  <si>
    <t xml:space="preserve">baik.           </t>
  </si>
  <si>
    <t xml:space="preserve">tepat wktu.             </t>
  </si>
  <si>
    <t xml:space="preserve">yaa sangat sesuai.                  </t>
  </si>
  <si>
    <t xml:space="preserve">yaa benar        </t>
  </si>
  <si>
    <t xml:space="preserve">baiklah.          </t>
  </si>
  <si>
    <t xml:space="preserve">baik.               </t>
  </si>
  <si>
    <t xml:space="preserve">sangat baik.                </t>
  </si>
  <si>
    <t xml:space="preserve">aman kondusif.          </t>
  </si>
  <si>
    <t xml:space="preserve">baik.                 </t>
  </si>
  <si>
    <t xml:space="preserve">mudah paham.                 </t>
  </si>
  <si>
    <t xml:space="preserve">aman ceria.                 </t>
  </si>
  <si>
    <t xml:space="preserve">baik.                      </t>
  </si>
  <si>
    <t xml:space="preserve">good.                      </t>
  </si>
  <si>
    <t xml:space="preserve">baik sekali.          </t>
  </si>
  <si>
    <t xml:space="preserve">mantap                     </t>
  </si>
  <si>
    <t xml:space="preserve">baik sekali.               </t>
  </si>
  <si>
    <t xml:space="preserve">baik sangat.             </t>
  </si>
  <si>
    <t xml:space="preserve">mampu mencairkan suasana </t>
  </si>
  <si>
    <t xml:space="preserve">ramah baik.         </t>
  </si>
  <si>
    <t xml:space="preserve">mudah dipahami.          </t>
  </si>
  <si>
    <t xml:space="preserve">hebat.                 </t>
  </si>
  <si>
    <t xml:space="preserve">baik sekali.            </t>
  </si>
  <si>
    <t>Sangat membantu untuk store crew boy</t>
  </si>
  <si>
    <t xml:space="preserve">Suasana tidak tegang dan nyaman </t>
  </si>
  <si>
    <t>Sangat efektif dalam menggunakan waktu, tidak lama tidak cepat</t>
  </si>
  <si>
    <t xml:space="preserve">Sangat baik, dan gk efisien waktunya </t>
  </si>
  <si>
    <t xml:space="preserve">Sangat bagus dan terbantu </t>
  </si>
  <si>
    <t>Sangat bagus dan baik sekali</t>
  </si>
  <si>
    <t xml:space="preserve">Bagus, dan terlihat jelas </t>
  </si>
  <si>
    <t>Sangat nyaman dan kondusif</t>
  </si>
  <si>
    <t xml:space="preserve">Sangat bagus dan nyaman untuk digunakan </t>
  </si>
  <si>
    <t>Sangat bagus, dan kondusif. Baik trainer maupun peserta</t>
  </si>
  <si>
    <t>Sangat bagus dan terlihat rapi</t>
  </si>
  <si>
    <t>Menguasai setiap materi yang diberikan</t>
  </si>
  <si>
    <t>Bagus, dan mampu mencairkan suasana di ruangan</t>
  </si>
  <si>
    <t>Sangat baik, dan ramah terhadap peserta</t>
  </si>
  <si>
    <t>Memberikan contoh sesuai apa yang dilakukan scb di toko</t>
  </si>
  <si>
    <t>Sangat bagus dan baikk</t>
  </si>
  <si>
    <t xml:space="preserve">Berinteraksi terhadap semua peserta </t>
  </si>
  <si>
    <t>Sangat bagus dan terlihat sangat rapi</t>
  </si>
  <si>
    <t>Menguasai setiap topik yang dibahas</t>
  </si>
  <si>
    <t>Sangat ramah dan mampu mencairkan suasana</t>
  </si>
  <si>
    <t>Sangat baik sekali dan perhatian terhadap peserta</t>
  </si>
  <si>
    <t>Sangat terbantu terhadap apa yang diberikan</t>
  </si>
  <si>
    <t>Sangat relate terhadap apa yang dibahas</t>
  </si>
  <si>
    <t>Sangat bagus sekali tidak ada keraguan</t>
  </si>
  <si>
    <t>Sangat baik sekali ramah</t>
  </si>
  <si>
    <t>Sangat baikkk sekaliii</t>
  </si>
  <si>
    <t>Sangattttt tepatttt waktu</t>
  </si>
  <si>
    <t>Sangatttt sesuaiiii</t>
  </si>
  <si>
    <t>Sangattttt bagusssss</t>
  </si>
  <si>
    <t>Sangattttt baikkkkk</t>
  </si>
  <si>
    <t>Sangatttt dingin dan nyamannnn</t>
  </si>
  <si>
    <t>Sayanggg bagusss ac-nya dingin</t>
  </si>
  <si>
    <t>Sangat jelas pada saat penyampaian materi</t>
  </si>
  <si>
    <t>Sangat baik trainer bisa Jawa pertanyaan</t>
  </si>
  <si>
    <t>Sangattt rapih dan menarik</t>
  </si>
  <si>
    <t>Sangatttt ramah dan adil</t>
  </si>
  <si>
    <t>Sangat mampu menjelaskan materi</t>
  </si>
  <si>
    <t>Sangat baik trainer bisa jawab permasalahan</t>
  </si>
  <si>
    <t>Sangatt baik dan ramah</t>
  </si>
  <si>
    <t>Sangat baik dan menambah pengetahuan</t>
  </si>
  <si>
    <t>Sangat menarik sehingga tidak jenuh ketika memahami</t>
  </si>
  <si>
    <t>Waktunya sangat pass</t>
  </si>
  <si>
    <t>Sangat sesuai dengan kondisi toko</t>
  </si>
  <si>
    <t>Sangat membantu untuk meningkatkan kemampuan pengetahuan saya</t>
  </si>
  <si>
    <t>sangat menarik dan tidak terasa bosan</t>
  </si>
  <si>
    <t>Sangat nyaman sehingga dapat memahami materi dengan mudah</t>
  </si>
  <si>
    <t>Sarana dan prasarana sangat nyaman</t>
  </si>
  <si>
    <t>Sangat menarik dan sopannnn</t>
  </si>
  <si>
    <t>Trainer sangat menguasai materi tersebut</t>
  </si>
  <si>
    <t>iyaaaaaaaaaaaaaa</t>
  </si>
  <si>
    <t>Sangat ramah dan sangat bercengkrama</t>
  </si>
  <si>
    <t>Penyampaian jelas dan mudah di pahami</t>
  </si>
  <si>
    <t>dapat memberikan solusi dengan baik</t>
  </si>
  <si>
    <t>Sangat Rapi dan sesuai SOP</t>
  </si>
  <si>
    <t>Sangat menguasai materi tersebut</t>
  </si>
  <si>
    <t xml:space="preserve">Sangatt adilll </t>
  </si>
  <si>
    <t>Sangat jelas dan sehingga mudah dipahami</t>
  </si>
  <si>
    <t xml:space="preserve">Selalu memberikan solusi dengan baik </t>
  </si>
  <si>
    <t>Sangat baik dan sangat bercengkrama</t>
  </si>
  <si>
    <t>Benar sekali,materinya sangat pas untuk saya</t>
  </si>
  <si>
    <t>Waktunya pas tidak terlalu lama/cepat</t>
  </si>
  <si>
    <t>Sangat sesuai waktu pelaksanaan</t>
  </si>
  <si>
    <t>Sangat mendukung dan sesuai</t>
  </si>
  <si>
    <t>Menarik dan mudah dimengerti</t>
  </si>
  <si>
    <t>Nyaman sekaliiii</t>
  </si>
  <si>
    <t>Sarana dan prasana komplit</t>
  </si>
  <si>
    <t>Sangat rapi dan sopan</t>
  </si>
  <si>
    <t>Sangat memahami dan menguasai</t>
  </si>
  <si>
    <t>Sangat bisa sekalii</t>
  </si>
  <si>
    <t>Ramah dan adil sekalii</t>
  </si>
  <si>
    <t>Mudah dipahami sekaliii</t>
  </si>
  <si>
    <t>Aktif dengan peserta</t>
  </si>
  <si>
    <t>Sangat ramah adil dan perhatian sekali</t>
  </si>
  <si>
    <t>Sangat mudah dipahami dan dimengerti</t>
  </si>
  <si>
    <t>Sangat memahami dan mengerti</t>
  </si>
  <si>
    <t xml:space="preserve">Ok mengingatkan lagi materi sebelumnya </t>
  </si>
  <si>
    <t xml:space="preserve">Sangat efektif.   </t>
  </si>
  <si>
    <t xml:space="preserve">Ok.                 </t>
  </si>
  <si>
    <t xml:space="preserve">Sip.                  </t>
  </si>
  <si>
    <t xml:space="preserve">Sesuai.            </t>
  </si>
  <si>
    <t xml:space="preserve">Ok.                   </t>
  </si>
  <si>
    <t xml:space="preserve">Sangat nyaman.     </t>
  </si>
  <si>
    <t xml:space="preserve">Ok.                    </t>
  </si>
  <si>
    <t xml:space="preserve">Sangat baik.                </t>
  </si>
  <si>
    <t xml:space="preserve">Sangat baik.           </t>
  </si>
  <si>
    <t xml:space="preserve">Ok.                  </t>
  </si>
  <si>
    <t xml:space="preserve">Ok.                </t>
  </si>
  <si>
    <t xml:space="preserve">Ok.               </t>
  </si>
  <si>
    <t xml:space="preserve">Sangat baik            </t>
  </si>
  <si>
    <t xml:space="preserve">Sangat baik.            </t>
  </si>
  <si>
    <t>Materi yang cukup baik untuk meminimalisir kesalahan saya</t>
  </si>
  <si>
    <t>Suasana kelas yang asik karena trainer nya sangat aktif dalam membangun suasana kelas</t>
  </si>
  <si>
    <t>Sangat baik dalam mengatur waktu</t>
  </si>
  <si>
    <t>Waktu yang tersusun rapi</t>
  </si>
  <si>
    <t>Sangat membantu membangun semangat saya</t>
  </si>
  <si>
    <t>Membangun sikap percaya diri yang tinggi</t>
  </si>
  <si>
    <t>Power point yang menarik sehingga mudah dipahami</t>
  </si>
  <si>
    <t>Ruang yang nyaman karena di isi dengan orang orang yang sangat aktif dalam berkomunikasi</t>
  </si>
  <si>
    <t>Cukup memadai dan nyaman</t>
  </si>
  <si>
    <t>Kondisi yang kondusif sehingga bisa lebih tenang</t>
  </si>
  <si>
    <t>Penampilan yang rapih</t>
  </si>
  <si>
    <t>Menguasai atau memahami semua topik</t>
  </si>
  <si>
    <t>Hebat sangat dalam mengaktifkan kelas</t>
  </si>
  <si>
    <t>Ramah sangat dan asik</t>
  </si>
  <si>
    <t>Mudah dipahami dan dipelajari</t>
  </si>
  <si>
    <t>Mampu membaca karakter dan permasalahan peserta</t>
  </si>
  <si>
    <t>Interaksi nya sangat aktif</t>
  </si>
  <si>
    <t>Penampilan yang rapi dan juga sopan</t>
  </si>
  <si>
    <t>Menguasai semua materi yang dibawakan</t>
  </si>
  <si>
    <t>Hebat dalam memgaktifkan suasana kelas</t>
  </si>
  <si>
    <t>Sikap yang ramah adil</t>
  </si>
  <si>
    <t>Materi yang mudah dipahami</t>
  </si>
  <si>
    <t>Mampu membaca karakter peserta</t>
  </si>
  <si>
    <t>Komunikasi yang aktif terhadap peserta</t>
  </si>
  <si>
    <t>: MEI 2023</t>
  </si>
  <si>
    <t>ACL-2023007986</t>
  </si>
  <si>
    <t>ALFINA TAMAYANTI ELISYA</t>
  </si>
  <si>
    <t>ARISMA JESIKA TRINATA</t>
  </si>
  <si>
    <t>ENDANG HERMAWAN</t>
  </si>
  <si>
    <t>GINA MANDA</t>
  </si>
  <si>
    <t>HASANUDIN MUBAROK</t>
  </si>
  <si>
    <t>IDRIS APANDI</t>
  </si>
  <si>
    <t>M SENDI MAULANA YUSUF</t>
  </si>
  <si>
    <t>MUHAMMAD CAHYADI</t>
  </si>
  <si>
    <t>NOVIA SAFITRI</t>
  </si>
  <si>
    <t>PUTRI MAHARANI</t>
  </si>
  <si>
    <t>RAHMAN</t>
  </si>
  <si>
    <t>RIFKI RAMADAN</t>
  </si>
  <si>
    <t>RISTA AMELIA</t>
  </si>
  <si>
    <t>RIVAL RIZKY RAMDHANI</t>
  </si>
  <si>
    <t>RUSTANDI MU'MIN</t>
  </si>
  <si>
    <t>SITI AMINAH</t>
  </si>
  <si>
    <t>SITI ANDIRA SAFIRA</t>
  </si>
  <si>
    <t>UJANG SEPIAN</t>
  </si>
  <si>
    <t>VEGHI LESTARI SUGANDI</t>
  </si>
  <si>
    <t>YANI KARTIKA</t>
  </si>
  <si>
    <t>ADEN FATURAHMAN</t>
  </si>
  <si>
    <t>DEDE MAMAN HIDAYAT</t>
  </si>
  <si>
    <t>GEMA RAMDHANI ANDRIANSYAH</t>
  </si>
  <si>
    <t>ICA NATIA</t>
  </si>
  <si>
    <t>M DICKRY</t>
  </si>
  <si>
    <t>MARWAH NUR FAUZIAH</t>
  </si>
  <si>
    <t>MUTIA SAGITA</t>
  </si>
  <si>
    <t>SITI ALVIRA DEVI</t>
  </si>
  <si>
    <t>UDI RUDANA SALEH</t>
  </si>
  <si>
    <t>BUNGA PUTRIANA</t>
  </si>
  <si>
    <t>CINDY HANDAYANI</t>
  </si>
  <si>
    <t>DELA MURNI WULANDARI</t>
  </si>
  <si>
    <t>DINDA YUNIARSIH</t>
  </si>
  <si>
    <t>FATURAHMAN FAUZI</t>
  </si>
  <si>
    <t>FITRIA AYU LESTARI</t>
  </si>
  <si>
    <t>JIHANSYAH NURALAMIN</t>
  </si>
  <si>
    <t>MAULANA YUSUF BUDIMAN</t>
  </si>
  <si>
    <t>MUHAMAD RANGGA DAFITRA</t>
  </si>
  <si>
    <t>MUHAMAD ZAENAL ICHWAN</t>
  </si>
  <si>
    <t>MUUHAMAD IKMAL PATURRAHMAN</t>
  </si>
  <si>
    <t>NENG SITI AISYAH</t>
  </si>
  <si>
    <t>NITA AULIA</t>
  </si>
  <si>
    <t>PUTRI AYU LESTARI</t>
  </si>
  <si>
    <t>PUTRI FADILAH AULIA</t>
  </si>
  <si>
    <t>SASKIRANA ZAHRANI WIRATANA</t>
  </si>
  <si>
    <t>SITI NURKHOLIFAH</t>
  </si>
  <si>
    <t>TENTY AMALIA PUTRI</t>
  </si>
  <si>
    <t>ULFA NURAENI</t>
  </si>
  <si>
    <t>VERA APRILIANI</t>
  </si>
  <si>
    <t>ALDI ARDIANSYAH</t>
  </si>
  <si>
    <t>ALYA PUTRI YANTI</t>
  </si>
  <si>
    <t>ARIEF HILMAWAN</t>
  </si>
  <si>
    <t>DIKA REGIANSYAH</t>
  </si>
  <si>
    <t>GINA ROUDATUL JANNAH</t>
  </si>
  <si>
    <t>LUIS APRILIANDRA FIGO</t>
  </si>
  <si>
    <t>MUHAMMAD FADILAH</t>
  </si>
  <si>
    <t>MUHAMMAD SUHERLAN</t>
  </si>
  <si>
    <t>MUTIARA APRILIA HIDAYAT</t>
  </si>
  <si>
    <t>RAMA MAULANA</t>
  </si>
  <si>
    <t>RESTU SAFITRI</t>
  </si>
  <si>
    <t>RIFKI SEPTIAN HIDAYAT</t>
  </si>
  <si>
    <t>RIZA KARUNIA</t>
  </si>
  <si>
    <t>TIARA RAMDANI</t>
  </si>
  <si>
    <t>ABDUL AZIZ NUR</t>
  </si>
  <si>
    <t>AJI DIMAS MOJO</t>
  </si>
  <si>
    <t>ALDIRA REYNAL ANARIL</t>
  </si>
  <si>
    <t>ALFANDI RICHO PRASETYO</t>
  </si>
  <si>
    <t>ARYO LASMANA ANGGARA</t>
  </si>
  <si>
    <t>DZAKIYYAH AZZEZAH ZULKARNAIN</t>
  </si>
  <si>
    <t>M DASEP PARHAT</t>
  </si>
  <si>
    <t>MAULANA HASYBI</t>
  </si>
  <si>
    <t>MOCHAMAD RIDWAN SYAHRONI</t>
  </si>
  <si>
    <t>MUHAMAD NUR FAZRI</t>
  </si>
  <si>
    <t>MUHAMAD RIFKI FIRDAUS</t>
  </si>
  <si>
    <t>MUHAMMAD RIFKY RAMADHAN</t>
  </si>
  <si>
    <t>REFA HERIYANSYAH</t>
  </si>
  <si>
    <t>SEPTIADI IRAWAN</t>
  </si>
  <si>
    <t>TURMUZI</t>
  </si>
  <si>
    <t>MUHAMAD NOVAL PD</t>
  </si>
  <si>
    <t>AHMAD PAUZI TAJIWINI</t>
  </si>
  <si>
    <t>ALAN ROJIMAN</t>
  </si>
  <si>
    <t>ALDI APRIALDI</t>
  </si>
  <si>
    <t>AQSAL RIZALDI FIRDAUS</t>
  </si>
  <si>
    <t>FERRY MEIDY ADITIA</t>
  </si>
  <si>
    <t>ILYAS PURNAMA</t>
  </si>
  <si>
    <t>MUHAMAD FADLI TAMAM</t>
  </si>
  <si>
    <t>MUHAMAD YUSRIL JANUAR</t>
  </si>
  <si>
    <t>MUHAMMAD ISMAIL SOLIHIN</t>
  </si>
  <si>
    <t>MUHAMMAD MAULANA SUDRAJAT</t>
  </si>
  <si>
    <t>RIFKI AHMAD FAUZI FATHUROHMAN</t>
  </si>
  <si>
    <t>RIFQI ADIB SAMHARI</t>
  </si>
  <si>
    <t>SHELLA KARUNIA</t>
  </si>
  <si>
    <t>YUDA SAPUTRA</t>
  </si>
  <si>
    <t>YUSMAN</t>
  </si>
  <si>
    <t>AYU INTAN TRIWULANDARI</t>
  </si>
  <si>
    <t>ACHMAD SABIRIN</t>
  </si>
  <si>
    <t>AIDA ATASYA SIRAIT</t>
  </si>
  <si>
    <t>AMANDA PUTERI RAMDANI</t>
  </si>
  <si>
    <t>APRILIYANTO</t>
  </si>
  <si>
    <t>DANA HIDAYAT</t>
  </si>
  <si>
    <t>DELLA OCTAVIANI</t>
  </si>
  <si>
    <t>FEBRIAN AHMAD FADILAH</t>
  </si>
  <si>
    <t>SASKA NAFA AULIA</t>
  </si>
  <si>
    <t>SEPTIANI</t>
  </si>
  <si>
    <t>YUDA ADITYA</t>
  </si>
  <si>
    <t>AMOR BIDONSYAH</t>
  </si>
  <si>
    <t>ANWAR HUSAENI</t>
  </si>
  <si>
    <t>DASEP HIDAYATUL MUSTOPA</t>
  </si>
  <si>
    <t>DELVIN ADHITIA</t>
  </si>
  <si>
    <t>DIAN AMBARSARI</t>
  </si>
  <si>
    <t>DICKY DARMANAN</t>
  </si>
  <si>
    <t>MISBAH</t>
  </si>
  <si>
    <t>RUDI APRIANSYAH</t>
  </si>
  <si>
    <t>ANANDA HERMAWATI</t>
  </si>
  <si>
    <t>BERLIANA DIAN RUSPUTRI</t>
  </si>
  <si>
    <t>DEDE FAISAL</t>
  </si>
  <si>
    <t>DEWI SINTAWATI</t>
  </si>
  <si>
    <t>DHEA PUTRI RUSLIANTI</t>
  </si>
  <si>
    <t>HERI SETIAWAN</t>
  </si>
  <si>
    <t>IRMA FAUZIAH</t>
  </si>
  <si>
    <t>MELISA</t>
  </si>
  <si>
    <t>MUHAMAD SAEPUL</t>
  </si>
  <si>
    <t>NENG FARIDA AMELIA</t>
  </si>
  <si>
    <t>PUTRI INDRIAWATI</t>
  </si>
  <si>
    <t>RIFQI SETIANSYAH</t>
  </si>
  <si>
    <t>TEDI</t>
  </si>
  <si>
    <t>TV95</t>
  </si>
  <si>
    <t>IDM CANGEHGAR SUKABUMI</t>
  </si>
  <si>
    <t>FAA3</t>
  </si>
  <si>
    <t>FRC SPBU BAMBU APUS</t>
  </si>
  <si>
    <t>T53M</t>
  </si>
  <si>
    <t>IDM SIMLIO SUKABUMI</t>
  </si>
  <si>
    <t>TGOR</t>
  </si>
  <si>
    <t>IDM CIBATU SUKABUMI</t>
  </si>
  <si>
    <t>TVTU</t>
  </si>
  <si>
    <t>IDM CIBADAK</t>
  </si>
  <si>
    <t>TXXJ</t>
  </si>
  <si>
    <t>IDM NAGRAK SUKABUMI</t>
  </si>
  <si>
    <t>TGVG</t>
  </si>
  <si>
    <t>IDM SIMPANG PRIMER CIBADAK</t>
  </si>
  <si>
    <t>TGZ7</t>
  </si>
  <si>
    <t>IDM CIBURIAL GUNUNG GURUH</t>
  </si>
  <si>
    <t>TTJ1</t>
  </si>
  <si>
    <t>IDM SAGARANTEN 3</t>
  </si>
  <si>
    <t>TIRD</t>
  </si>
  <si>
    <t>IDM SILIWANGI CIBADAK 86</t>
  </si>
  <si>
    <t>TCRV</t>
  </si>
  <si>
    <t>IDM CIKUJANG</t>
  </si>
  <si>
    <t>FTD5</t>
  </si>
  <si>
    <t>FRC SHOLEH ISKANDAR 3</t>
  </si>
  <si>
    <t>TSR9</t>
  </si>
  <si>
    <t>IDM CIBEUREUM SUKABUMI</t>
  </si>
  <si>
    <t>TR13</t>
  </si>
  <si>
    <t>IDM RA.KOSASIH SUKABUMI</t>
  </si>
  <si>
    <t>T8Q9</t>
  </si>
  <si>
    <t>IDM SALABINTANA</t>
  </si>
  <si>
    <t>T9YH</t>
  </si>
  <si>
    <t>IDM TEGAL CIAMPEA</t>
  </si>
  <si>
    <t xml:space="preserve">ANWAR SIHABUDIN </t>
  </si>
  <si>
    <t>TBDI</t>
  </si>
  <si>
    <t>IDM PURNAMA TAMANSARI</t>
  </si>
  <si>
    <t>F8VN</t>
  </si>
  <si>
    <t>FRC RAYA PUNCAK KM 86</t>
  </si>
  <si>
    <t>T2SV</t>
  </si>
  <si>
    <t>IDM CIPADUNG SUKARESMI</t>
  </si>
  <si>
    <t>FVLF</t>
  </si>
  <si>
    <t>FRC CIOMAS HARAPAN</t>
  </si>
  <si>
    <t>TV51</t>
  </si>
  <si>
    <t>IDM PASAR BERSIH</t>
  </si>
  <si>
    <t>TG1J</t>
  </si>
  <si>
    <t>IDM SILIWANGI NO 60C</t>
  </si>
  <si>
    <t>TMAN</t>
  </si>
  <si>
    <t>IDM THE FUSHION</t>
  </si>
  <si>
    <t>TCWO</t>
  </si>
  <si>
    <t>IDM TAMAN SARI PARK RESIDENCE</t>
  </si>
  <si>
    <t>TQ6W</t>
  </si>
  <si>
    <t>IDM CIAPUS 3</t>
  </si>
  <si>
    <t>TNF6</t>
  </si>
  <si>
    <t>IDM PAHLAWAN NO 150</t>
  </si>
  <si>
    <t>TD2D</t>
  </si>
  <si>
    <t>IDM MULYAHARJA</t>
  </si>
  <si>
    <t>TECF</t>
  </si>
  <si>
    <t>IDM LAWANG GINTUNG</t>
  </si>
  <si>
    <t>TJQO</t>
  </si>
  <si>
    <t>IDM CIBOGO 3</t>
  </si>
  <si>
    <t>TO2H</t>
  </si>
  <si>
    <t>IDM PAHLAWAN NO. 10</t>
  </si>
  <si>
    <t>TBQE</t>
  </si>
  <si>
    <t>IDM GADOG 2</t>
  </si>
  <si>
    <t>F0HQ</t>
  </si>
  <si>
    <t>FRC TAMAN YASMIN RUKO NO. 4</t>
  </si>
  <si>
    <t>FQ2C</t>
  </si>
  <si>
    <t>FRC PURI ARRAYA</t>
  </si>
  <si>
    <t>R115</t>
  </si>
  <si>
    <t>CRM ANGGREK CIAMPEA</t>
  </si>
  <si>
    <t>TW41</t>
  </si>
  <si>
    <t>IDM KABANDUNGAN 2</t>
  </si>
  <si>
    <t>GANDI SUGANDI</t>
  </si>
  <si>
    <t>RR3A</t>
  </si>
  <si>
    <t>CRM CIBITUNG</t>
  </si>
  <si>
    <t>TDQ8</t>
  </si>
  <si>
    <t>IDM SPBU DR. SEMERU</t>
  </si>
  <si>
    <t>FC54</t>
  </si>
  <si>
    <t>FRC CIPEYEUM</t>
  </si>
  <si>
    <t>FFVV</t>
  </si>
  <si>
    <t>FRC CIKIDANG 3</t>
  </si>
  <si>
    <t>T1DJ</t>
  </si>
  <si>
    <t>IDM CIBANTENG</t>
  </si>
  <si>
    <t>FC8J</t>
  </si>
  <si>
    <t>FRC CIKIDANG 2</t>
  </si>
  <si>
    <t>FTI3</t>
  </si>
  <si>
    <t>FRC CIKIDANG RAYA</t>
  </si>
  <si>
    <t>TGGW</t>
  </si>
  <si>
    <t>IDM BINAMARGA 5</t>
  </si>
  <si>
    <t>03 April 2023</t>
  </si>
  <si>
    <t>TRP2</t>
  </si>
  <si>
    <t>IDM SWADAYA CIPAYUNG</t>
  </si>
  <si>
    <t>TRRV</t>
  </si>
  <si>
    <t>IDM KOTA BATU 1</t>
  </si>
  <si>
    <t>T6B8</t>
  </si>
  <si>
    <t>IDM LINGKAR UTARA</t>
  </si>
  <si>
    <t>TVM8</t>
  </si>
  <si>
    <t>IDM CIJERUK 2</t>
  </si>
  <si>
    <t>TW2C</t>
  </si>
  <si>
    <t>IDM  HYBRID TENJOLAYA</t>
  </si>
  <si>
    <t>F4PW</t>
  </si>
  <si>
    <t>FRC CIWALEN - CIANJUR</t>
  </si>
  <si>
    <t>TXI8</t>
  </si>
  <si>
    <t>IDM BOJONG PICUNG 2 - CIANJUR</t>
  </si>
  <si>
    <t>TBVW</t>
  </si>
  <si>
    <t>IDM CIPAKU</t>
  </si>
  <si>
    <t>TQ9I</t>
  </si>
  <si>
    <t>IDM CENGKEH TAMAN CIMANGGU</t>
  </si>
  <si>
    <t>TJ7Q</t>
  </si>
  <si>
    <t>IDM SAMOLO</t>
  </si>
  <si>
    <t>F5HN</t>
  </si>
  <si>
    <t>FRC CIJEDIL - CIANJUR</t>
  </si>
  <si>
    <t>F1VK</t>
  </si>
  <si>
    <t>FRC IR H JUANDA - CIANJUR</t>
  </si>
  <si>
    <t>TIRX</t>
  </si>
  <si>
    <t>IDM HALTE MALEBER - CIANJUR</t>
  </si>
  <si>
    <t>TONV</t>
  </si>
  <si>
    <t>IDM MERDEKA NO.55</t>
  </si>
  <si>
    <t>TLOM</t>
  </si>
  <si>
    <t>IDM DR. SEMERU NO.25</t>
  </si>
  <si>
    <t>TNJ0</t>
  </si>
  <si>
    <t>IDM RANCABUNGUR BARU</t>
  </si>
  <si>
    <t>TG91</t>
  </si>
  <si>
    <t>IDM CIKAMPAK BOGOR</t>
  </si>
  <si>
    <t>TJ52</t>
  </si>
  <si>
    <t>IDM TAPOS CIAWI</t>
  </si>
  <si>
    <t>TQR9</t>
  </si>
  <si>
    <t>IDM BOJONG GENTENG</t>
  </si>
  <si>
    <t>FTZI</t>
  </si>
  <si>
    <t>FRC KLAPANUNGGAL 2</t>
  </si>
  <si>
    <t>TGZQ</t>
  </si>
  <si>
    <t>IDM RAYA SATELIT RANCA BUNGUR</t>
  </si>
  <si>
    <t>FD59</t>
  </si>
  <si>
    <t>FRC KABANDUNGAN</t>
  </si>
  <si>
    <t>Tv toko bermasalah karna sinyal</t>
  </si>
  <si>
    <t>Tidak ada, aman aman saja :)</t>
  </si>
  <si>
    <t>Tidak ada msalah</t>
  </si>
  <si>
    <t>Aman untuk adaptasi</t>
  </si>
  <si>
    <t>Mungkin agak sedikit jauh tapi aman masi bisa</t>
  </si>
  <si>
    <t xml:space="preserve">Masalah nya di shift sii jadi kalo bisama jadi jngn jumping shift setiap beri jangka waktu sehari atau 3 hari laa biar ada jeda waktu </t>
  </si>
  <si>
    <t>Untuk gaji aman cuma klo nkl blum tau belum ada potongan kemaren audit lumayan nkl agak besar juga baru masuk langsung audit</t>
  </si>
  <si>
    <t xml:space="preserve">Saya kurang akur dengan asisten kepala toko
</t>
  </si>
  <si>
    <t>Terlalu jauh dengan rumah jarak sampai 1 jam setengah dan jalan ke toko yang jelek pula
Jauh dari pasar jauh dari teman tidak punya saudara
Perpindahan toko bukan membuat saya lebih nyaman dan belajar malah menambah tekanan saya dalam bekerja</t>
  </si>
  <si>
    <t>Masih aman</t>
  </si>
  <si>
    <t>Insyaallah aman</t>
  </si>
  <si>
    <t>Ac nya rusak dan keadaan toko jadi panas
Gudang terlalu kecil hingga toko over stok
Tempat bau dan jorok, banyak tikus dan tahi tikus banyak bertebaran 
Lampu toko yang buram sehingga toko terkesan gelap</t>
  </si>
  <si>
    <t>Asisten kepala toko saya yang sekarang tidak kerja dengan profesional, kadang suka keluar toko dan tidur di mesjid, keluar masuk toko seenaknya, banyak ngomong dan banyak nyuruh tapi bukannya membantu malah leha leha
Keadaan toko yang panas, cenderung gelap, bau, dan kotor membuat saya kehilangan kenyamanan di toko
Jika bisa, saya akan sangat berterimakasih dan sangat berharap bisa pindah lagi dari toko yang sekarang</t>
  </si>
  <si>
    <t>Gak ada aman</t>
  </si>
  <si>
    <t>Lumayan jauh jarak dari rumah ke toko</t>
  </si>
  <si>
    <t>Gak ada aman sentosa</t>
  </si>
  <si>
    <t>Gak ada aman selalu</t>
  </si>
  <si>
    <t>Gak ada aman aja</t>
  </si>
  <si>
    <t xml:space="preserve">Berjalan dengan baik </t>
  </si>
  <si>
    <t>Jadwal nya selalu jumping (siang langsung ke pagi terus)</t>
  </si>
  <si>
    <t>Untuk saat ini masih baik,tapi ada satu orang yang keliatan tidak suka</t>
  </si>
  <si>
    <t>Karena ketika masuk shif 2 paling terlalu malam</t>
  </si>
  <si>
    <t xml:space="preserve">Untuk saat ini tidak </t>
  </si>
  <si>
    <t>Masih baik</t>
  </si>
  <si>
    <t xml:space="preserve"> sangat baik</t>
  </si>
  <si>
    <t>sangat baik</t>
  </si>
  <si>
    <t>kondisi nya sangat baik</t>
  </si>
  <si>
    <t xml:space="preserve">untuk kondisi saat ini alhamdulilah lancar </t>
  </si>
  <si>
    <t>Semua personil toko baik dan selalu jujur</t>
  </si>
  <si>
    <t>Karena tidak terlalu jauh</t>
  </si>
  <si>
    <t>Tidak, karena selalu sesuai jadwal</t>
  </si>
  <si>
    <t>Karena selalu tepat waktu</t>
  </si>
  <si>
    <t>Tokonya aman dan tidak ada masalah apapun</t>
  </si>
  <si>
    <t>Semua nya selalu dengan konsidisi yang baik</t>
  </si>
  <si>
    <t xml:space="preserve">kondisinya nyaman </t>
  </si>
  <si>
    <t>lumayan dekat dari rumah</t>
  </si>
  <si>
    <t xml:space="preserve">pembagian shif adil </t>
  </si>
  <si>
    <t>pernah minus dikasiran</t>
  </si>
  <si>
    <t xml:space="preserve">baik </t>
  </si>
  <si>
    <t xml:space="preserve">kondisi team dan toko nyaman </t>
  </si>
  <si>
    <t xml:space="preserve">Jarak dari rumah 40 menit. Mohon bantuan pemindahan toko Sudah sempat di bicarakan dengan kepala toko tapi belum ada konfirmasi ulang dengan AS. </t>
  </si>
  <si>
    <t>ess online tidak bisa di akses, pasword nya salah terus dan belum di ganti pasword</t>
  </si>
  <si>
    <t xml:space="preserve">Not problem </t>
  </si>
  <si>
    <t>Tidak masalah , jarak 1km sangat mudah di jangkau prjlanan 3 menit</t>
  </si>
  <si>
    <t>Not problem</t>
  </si>
  <si>
    <t xml:space="preserve">Atap yg kalo ujan kadang bocor </t>
  </si>
  <si>
    <t>Alat pembersih seperti sapu sudah pada jelek</t>
  </si>
  <si>
    <t xml:space="preserve">Alhamdulillah selama kerja berjalan tidak ada kendala apa²  </t>
  </si>
  <si>
    <t>MEI</t>
  </si>
  <si>
    <t>Goooooooooodddddddddd</t>
  </si>
  <si>
    <t>Goooooooodddddddddd</t>
  </si>
  <si>
    <t>Gooooooodddddddd</t>
  </si>
  <si>
    <t>Baaaaaaaaaaaaaiiiiiiiiiiiiiiiiiiiikkkkkkkk</t>
  </si>
  <si>
    <t xml:space="preserve">Baikkkkkkk, mantap </t>
  </si>
  <si>
    <t>Manteppppppppppppp</t>
  </si>
  <si>
    <t>Mantepppppppppp</t>
  </si>
  <si>
    <t>Manteppppppppppppppppppppppppppp</t>
  </si>
  <si>
    <t>Okkkkkkkkkkkkkkkkkkkkkkk</t>
  </si>
  <si>
    <t>Baikkkkkkkkkkkkkkkkkkkk(kkk</t>
  </si>
  <si>
    <t>Okkkkkkkkkkkkkkkkkkkkkkkkkkkk</t>
  </si>
  <si>
    <t>Baikkkkkkkkkkkkkkkkkkkkkkkkkkkkk</t>
  </si>
  <si>
    <t>Gooddddddddddddd</t>
  </si>
  <si>
    <t>Baikkkkkkkkkkkkkkk(kkkk</t>
  </si>
  <si>
    <t>Manteppppppppppppppp</t>
  </si>
  <si>
    <t>sangat efektiff</t>
  </si>
  <si>
    <t>benar tidak terlalu lama  dan tidak terlalu cepat</t>
  </si>
  <si>
    <t>ya tepat waktu di mulai pagi hingga pulang</t>
  </si>
  <si>
    <t>sangat sesuai dengan apa yang ada di tempat kerja</t>
  </si>
  <si>
    <t xml:space="preserve">Sangat baikkkkkk </t>
  </si>
  <si>
    <t>Sangt baikkk sekali</t>
  </si>
  <si>
    <t>Goooodddd banget</t>
  </si>
  <si>
    <t>Lamaaaaa wkwkwk</t>
  </si>
  <si>
    <t>Okkkkk deh lumayan</t>
  </si>
  <si>
    <t>Gooddddd aman hehe</t>
  </si>
  <si>
    <t>Aman sekali sangat membantu</t>
  </si>
  <si>
    <t>Cukup menarik bagus</t>
  </si>
  <si>
    <t>Nyaman kok hehehehe</t>
  </si>
  <si>
    <t>Ac nya terlalu dingin hehehe</t>
  </si>
  <si>
    <t>Sangat baik sekaliiiii</t>
  </si>
  <si>
    <t>Extraordinaryyyyyyyy</t>
  </si>
  <si>
    <t>Bagus cukup menguasai</t>
  </si>
  <si>
    <t>Lucu menarik, oke kok</t>
  </si>
  <si>
    <t>Baik full senyum hehe</t>
  </si>
  <si>
    <t>Sangat membantu menambah pengetahuan.</t>
  </si>
  <si>
    <t>Cukup membantu dan memberi solusi</t>
  </si>
  <si>
    <t>Baik, bagus interaksinya mudah dipahami</t>
  </si>
  <si>
    <t>Cukup menarik, lumayan rapih lah</t>
  </si>
  <si>
    <t>Bagus cukup baik</t>
  </si>
  <si>
    <t>Sopan, ramah baik sekali</t>
  </si>
  <si>
    <t>Jelas, padat mudah dipahami</t>
  </si>
  <si>
    <t>Sedikit memahami msalah dari peserta training</t>
  </si>
  <si>
    <t xml:space="preserve">Mantap sesuai kebutuhan </t>
  </si>
  <si>
    <t>Menarik tidak membosankan</t>
  </si>
  <si>
    <t>Sesuai waktu yang di tentukan</t>
  </si>
  <si>
    <t>Sesuai jadwal yang berlaku</t>
  </si>
  <si>
    <t>Di toko kanebo cuma ada 1 , sma gk ada sikat gagang</t>
  </si>
  <si>
    <t>Okee baikkkkkkkkk</t>
  </si>
  <si>
    <t>Bagussssssssssddd</t>
  </si>
  <si>
    <t xml:space="preserve">Ac ny dingiiinnn tapi oke selalu gantiann </t>
  </si>
  <si>
    <t>Okeeeee sangat baiiiikkkkkk</t>
  </si>
  <si>
    <t>Okee kondusif amaaaannnn</t>
  </si>
  <si>
    <t>Mantappppppppppppppppp</t>
  </si>
  <si>
    <t>Pahaaaammmmmmmmmm</t>
  </si>
  <si>
    <t>Sesuaiiiiiiiiiiiiiiiiiiiiiiiii</t>
  </si>
  <si>
    <t>Sesuaiiiiiiiiiiiiiiiiijjjiiii</t>
  </si>
  <si>
    <t>Gooddddddddddddddddddddddddd</t>
  </si>
  <si>
    <t>Goooooooooooooooooodddddddd</t>
  </si>
  <si>
    <t>Okkkkkkkkkkkkkkkkkkkkkkkkkkk</t>
  </si>
  <si>
    <t>Goooooooooooooooodddddddddddd</t>
  </si>
  <si>
    <t>Mantaaaapppppppppppppppppppppp</t>
  </si>
  <si>
    <t>Jelaaaaaaaasssssssssaasssss</t>
  </si>
  <si>
    <t>Sangat dapt dipahami</t>
  </si>
  <si>
    <t>Sangat membangun</t>
  </si>
  <si>
    <t>Tidak terlaluuuu lamaaaaaa</t>
  </si>
  <si>
    <t>Sangattt tepat sekali</t>
  </si>
  <si>
    <t>Semua sangat mendukung</t>
  </si>
  <si>
    <t>Keterampilan dan pengetahuan sangat bagus</t>
  </si>
  <si>
    <t xml:space="preserve">Sangat baik dan mendukung </t>
  </si>
  <si>
    <t xml:space="preserve">Sangat kondusif </t>
  </si>
  <si>
    <t>Sangat puas sekali</t>
  </si>
  <si>
    <t>Ramah dan asik sekali</t>
  </si>
  <si>
    <t>Sangat jelas dan okee</t>
  </si>
  <si>
    <t>Baikkkkkkkk sangat menguasai</t>
  </si>
  <si>
    <t>Sikap dan perilaku sangat baik</t>
  </si>
  <si>
    <t>Sangat jelasssssss</t>
  </si>
  <si>
    <t>Penyampaian baikkkk</t>
  </si>
  <si>
    <t>Baikkkkkk karna seru</t>
  </si>
  <si>
    <t>Baikkkkkk penyampaian tidak terlalu lama</t>
  </si>
  <si>
    <t>Baikkkk sesuai waktuuu</t>
  </si>
  <si>
    <t>Baikkkk karna sesuai dengan pekerjaan</t>
  </si>
  <si>
    <t xml:space="preserve">Baikkkkk karna termotivasi </t>
  </si>
  <si>
    <t>Baikkkkkkkk karna menarik</t>
  </si>
  <si>
    <t>Baik tempat nya luas</t>
  </si>
  <si>
    <t>Baikkkkk prasana lengkap</t>
  </si>
  <si>
    <t>Baik karna tidak ramai</t>
  </si>
  <si>
    <t>Baik sesuai dengan sop</t>
  </si>
  <si>
    <t>Baik memahami materi</t>
  </si>
  <si>
    <t>Baik suasa tidak ramai</t>
  </si>
  <si>
    <t>Baikkk karna ramah</t>
  </si>
  <si>
    <t>Baik mampu memotivasi</t>
  </si>
  <si>
    <t>Baik mampu memberi solusi</t>
  </si>
  <si>
    <t>Baik menciptakan suasa baik</t>
  </si>
  <si>
    <t>Baik menyampaikannya</t>
  </si>
  <si>
    <t>Baik tidak ramai</t>
  </si>
  <si>
    <t>Baik karna ramah</t>
  </si>
  <si>
    <t>Baikkkk karna mampu memberi contoh</t>
  </si>
  <si>
    <t xml:space="preserve">Baikkkk karna mampu menjawab pertanyaan </t>
  </si>
  <si>
    <t>Gooooooooood sekali</t>
  </si>
  <si>
    <t>Gooooooooood banget</t>
  </si>
  <si>
    <t>Baik dalam membawakan nya</t>
  </si>
  <si>
    <t xml:space="preserve">Ya sangat baik sekali </t>
  </si>
  <si>
    <t>Yaaaa baiikkk yaaa</t>
  </si>
  <si>
    <t xml:space="preserve">Sangat dimengerti pada saat penjelasan dan menjawab pertanyaan </t>
  </si>
  <si>
    <t>Sangat menarik sehingga tidak jenuh dan mendapatkan banyak ilmu</t>
  </si>
  <si>
    <t xml:space="preserve">Untuk waktu sangat stabil dalam pembelajaran </t>
  </si>
  <si>
    <t>Tepat waktu sehingga tidak menggangu waktu lain</t>
  </si>
  <si>
    <t>Sangat sesuai sehingga mendapatkan banyak ilmu yang kita belum ketahui</t>
  </si>
  <si>
    <t>Sangat meningkatkan kan sekali</t>
  </si>
  <si>
    <t xml:space="preserve">Sangat efektif dalam pembelajaran </t>
  </si>
  <si>
    <t>Untuk sarana cukup nyaman</t>
  </si>
  <si>
    <t>Sangat konduktif</t>
  </si>
  <si>
    <t xml:space="preserve">Sangat rapih dan disiplin </t>
  </si>
  <si>
    <t>Sangat mengetahui dan mudah dipahami</t>
  </si>
  <si>
    <t>Dapat menjawab dengan mudah dipahami</t>
  </si>
  <si>
    <t>Mampu bertintraksi sehingga nyaman</t>
  </si>
  <si>
    <t>Menarik sopan dan rapih</t>
  </si>
  <si>
    <t>Mampu membangun suasana sehingga tidak jenuh</t>
  </si>
  <si>
    <t xml:space="preserve">Ramah dalam biacara </t>
  </si>
  <si>
    <t>Materi yang diberikan mudah dipahami</t>
  </si>
  <si>
    <t xml:space="preserve">sesuai dengan apa yang disampaikan </t>
  </si>
  <si>
    <t>membangun suasana yang nyaman saat menjelaskan</t>
  </si>
  <si>
    <t>tepat waktu dalam memberikan materi</t>
  </si>
  <si>
    <t xml:space="preserve">tepat waktu sesuai jadwal </t>
  </si>
  <si>
    <t>sesuai dengan toko ditempat kerja</t>
  </si>
  <si>
    <t>meningkatkan kedisiplinan saya</t>
  </si>
  <si>
    <t xml:space="preserve">menjadi mudah dipahami </t>
  </si>
  <si>
    <t>nyaman dan wangi</t>
  </si>
  <si>
    <t xml:space="preserve">fasilitas sangat mendukung </t>
  </si>
  <si>
    <t xml:space="preserve">suasana tenang dan nyaman </t>
  </si>
  <si>
    <t xml:space="preserve">menarik rapih dan wangi </t>
  </si>
  <si>
    <t xml:space="preserve">penjelasan yang sangat mudah dipahami </t>
  </si>
  <si>
    <t>membuat peserta nyaman</t>
  </si>
  <si>
    <t xml:space="preserve">ramah adil dan perhatian </t>
  </si>
  <si>
    <t xml:space="preserve">pemberian contoh sudah sesuai </t>
  </si>
  <si>
    <t xml:space="preserve">trainer dapat menjawab tentang permasalahan peserta </t>
  </si>
  <si>
    <t xml:space="preserve">menarik rapih dan sopan </t>
  </si>
  <si>
    <t xml:space="preserve">topik penjelasannya sangat mudah dipahami oleh peserta </t>
  </si>
  <si>
    <t xml:space="preserve">membangun suasana training yang nyaman </t>
  </si>
  <si>
    <t xml:space="preserve">pemberian contoh sangat mudah dimengerti peserta </t>
  </si>
  <si>
    <t xml:space="preserve">penjelasannya sangat luas dan jelas </t>
  </si>
  <si>
    <t>Materi tersebut sangat penting dan bisa saya pelajari kembali ketika di toko</t>
  </si>
  <si>
    <t xml:space="preserve">Sangat menarik dan bisa di pahami dengan baik, mudah membangun keakraban dengan peserta </t>
  </si>
  <si>
    <t>Untuk waktu tidak terlalu lama</t>
  </si>
  <si>
    <t xml:space="preserve">Waktu training selalu tepat waktu </t>
  </si>
  <si>
    <t>Penjelasan tambahan sesuai dengan lingkungan kerja dan bisa di pelajari lagi</t>
  </si>
  <si>
    <t>Materi training bisa saya ambil sedikit demi sedikit dan bermanfaat ketika saya di toko</t>
  </si>
  <si>
    <t xml:space="preserve">Menarik dan dapat di pahami dengan baik dan jelas </t>
  </si>
  <si>
    <t xml:space="preserve">Nyaman dan mendukung ketika melakukan pembelajaran </t>
  </si>
  <si>
    <t xml:space="preserve">Berjalan dengan baik dan tidak ada masalah apapun </t>
  </si>
  <si>
    <t xml:space="preserve">Proses training berjalan dengan lancar </t>
  </si>
  <si>
    <t xml:space="preserve">Berpenampilan dengan menarik </t>
  </si>
  <si>
    <t>Selalu bisa membangun suasana kelas</t>
  </si>
  <si>
    <t>Bersikap dengan ramah</t>
  </si>
  <si>
    <t xml:space="preserve">Mejelaskan dengan baik dan ceria </t>
  </si>
  <si>
    <t xml:space="preserve">Dapat menjawab dan memahami pertanyaan dari peserta </t>
  </si>
  <si>
    <t>Berpakaian rapi dan sopan</t>
  </si>
  <si>
    <t xml:space="preserve">Sangat memahami topik yang di bawakan oleh trainer </t>
  </si>
  <si>
    <t xml:space="preserve">Bisa mencairkan suasana kelas menjadi lebih seru dan semangat </t>
  </si>
  <si>
    <t xml:space="preserve">Bersikap ramah dan selalu tersenyum </t>
  </si>
  <si>
    <t xml:space="preserve">Mampu menjalankan materi dengan baik </t>
  </si>
  <si>
    <t xml:space="preserve">Bisa bekerja dengan baik </t>
  </si>
  <si>
    <t>Materi training sesuai dengan jabatan saya</t>
  </si>
  <si>
    <t>Metode training menarik sangat baik</t>
  </si>
  <si>
    <t>Waktu materi tidak terlalu lama dan tidak terlalu cepat</t>
  </si>
  <si>
    <t>Training tepat waktu</t>
  </si>
  <si>
    <t>Materi yang diberikan sesuai dengan kondisi tempat kerja</t>
  </si>
  <si>
    <t xml:space="preserve">Materi training meningkatkan keterampilan </t>
  </si>
  <si>
    <t>Desain power point untuk materi sangat bagus</t>
  </si>
  <si>
    <t>Sarana dan prasara berfungsi dengan baik</t>
  </si>
  <si>
    <t>Suasa training sangat kondusif</t>
  </si>
  <si>
    <t>Penampilan trainer menarik</t>
  </si>
  <si>
    <t>Mampu membangun suasa kelas</t>
  </si>
  <si>
    <t>Trainer sangat ramah dan perhatian</t>
  </si>
  <si>
    <t>Penjelasan materi sangat baik</t>
  </si>
  <si>
    <t>Trainer dapat menjawab permasalahan peserta di tempat kerja</t>
  </si>
  <si>
    <t>Penampilan sopan dan rapih</t>
  </si>
  <si>
    <t>Trainer memahami topik dengan baik</t>
  </si>
  <si>
    <t>Trainer mampu membangun suasa kelas</t>
  </si>
  <si>
    <t>Sikap trainer baik dan perhatian</t>
  </si>
  <si>
    <t>Trainer menjawab permasalahan dengan baik</t>
  </si>
  <si>
    <t xml:space="preserve">Sangat mudah untuk di pahami </t>
  </si>
  <si>
    <t xml:space="preserve">Mudah dan jelas </t>
  </si>
  <si>
    <t xml:space="preserve">Mudah untuk di terapkan </t>
  </si>
  <si>
    <t xml:space="preserve">Sangat bermanfaat sekali </t>
  </si>
  <si>
    <t xml:space="preserve">Sangat mudah untuk animasi nya </t>
  </si>
  <si>
    <t xml:space="preserve">Sangat baikkkkkkkkkk </t>
  </si>
  <si>
    <t>Interaksinya bagus kok aman hehe</t>
  </si>
  <si>
    <t>Okkkkkkkkkkkkkkkkkkkkkkkkkkkkkkk</t>
  </si>
  <si>
    <t>Baikkkkk mampu berinteraksi baik</t>
  </si>
  <si>
    <t>Mampu berinteraksi dan seru</t>
  </si>
  <si>
    <t>interaksi dengan peserta sangat baik</t>
  </si>
  <si>
    <t xml:space="preserve">Selalu baik dalam menjalankan </t>
  </si>
  <si>
    <t>Interaksi sangat baik</t>
  </si>
  <si>
    <t>ACL-2023007987</t>
  </si>
  <si>
    <t xml:space="preserve">karyawan saling kerjasama dan komunikasi nya lancar </t>
  </si>
  <si>
    <t xml:space="preserve">jaraknya dekat </t>
  </si>
  <si>
    <t>pembagian shift tepat dan sesuai</t>
  </si>
  <si>
    <t xml:space="preserve">administrasi yang saya terima tidak ada masalah </t>
  </si>
  <si>
    <t>komputer terkadang lelet dan saat menunggu payment atau struk lama</t>
  </si>
  <si>
    <t xml:space="preserve">selama bekerja saya nyaman </t>
  </si>
  <si>
    <t>Semuanya baik baik saja, Alhamdulillah semua personil sangat baik dan membimbing sekali.</t>
  </si>
  <si>
    <t xml:space="preserve">Sejauh ini aman karena jarak dari rumah ke tempat kerja, bisaa di bilang cukup , sekitar 10 sampai 15 menit saja </t>
  </si>
  <si>
    <t>Sejauh ini aman, karena selalu ada konfirmasi dari senior" di toko terkait jadwal masuk kerja, bila ada perubahan atau pun tidak.</t>
  </si>
  <si>
    <t>Tidak Alhamdulillah aman terkendali</t>
  </si>
  <si>
    <t>Komputer anak kalo buka payment point' terkadang suka lama bngt huhu, jadi bikin ngantri, sama pulsa juga, soalnya kalo di toko banyak bngt yg ke pembayaran payment sama pulsa terkadang yg beli pulsa juga nga cuman 1 hmmm sama ini si edc nya kadang offline Mulu yg BCA.</t>
  </si>
  <si>
    <t xml:space="preserve">untuk sampai saat ini kondisi masih baik baik saja cukup memuaskan </t>
  </si>
  <si>
    <t xml:space="preserve">penempatan kerja sangat terjangkau oleh saya yang notabene kerja menggunakan kendaraan angkutan umum </t>
  </si>
  <si>
    <t>setting shift sampai saat ini tidak menggangu pekerjaan saya di toko</t>
  </si>
  <si>
    <t>Alhamdulillah tidak terlalu menguras pendapatan, masih di batas wajar</t>
  </si>
  <si>
    <t xml:space="preserve">keluhannya sebenarnya hanya satu, yaitu di bagian sarana kebersihan, perlu pembaharuan alat alat kebersihannya </t>
  </si>
  <si>
    <t>Alhamdulillah semuanya baik baik saja untuk saat ini, dan saya bersyukur sekali</t>
  </si>
  <si>
    <t xml:space="preserve">kerja tim nya kurang kompak </t>
  </si>
  <si>
    <t>saya selalu dipindah - pindahkan / dimutasikan terus menerus</t>
  </si>
  <si>
    <t>tidak terjadi apa apa</t>
  </si>
  <si>
    <t>lembur ga masuk gaji</t>
  </si>
  <si>
    <t>Terlalu jauh untuk perjalanan selama 1 jam lebih belum macet dan hujan sehingga perjalanan menjadi terhambat, serta palingg utama waktu istirahat menjadi sedikit</t>
  </si>
  <si>
    <t>Tidka ada masalah</t>
  </si>
  <si>
    <t>Kerja sama tim dan komunikasi di toko selama ini cukup baik.</t>
  </si>
  <si>
    <t>Pemindahan toko tidak terlalu jauh dari rumah.</t>
  </si>
  <si>
    <t>Tidak ada masalah dengan setting shift selama ini.</t>
  </si>
  <si>
    <t>Team toxic</t>
  </si>
  <si>
    <t xml:space="preserve">Sedikit berat karna kena penagihan mines brangkas padahal belum satu bulan ditoko </t>
  </si>
  <si>
    <t>cape barang penuh datang mulu ac</t>
  </si>
  <si>
    <t xml:space="preserve">Aman cuy </t>
  </si>
  <si>
    <t>Jarak nya jauh dari rumah tempat tinggal</t>
  </si>
  <si>
    <t>Jauh dari tempat tinggal</t>
  </si>
  <si>
    <t>Tidak, karena dekat dari rumah</t>
  </si>
  <si>
    <t>Masih baik baik aja</t>
  </si>
  <si>
    <t>Saat ini masih baik baik aja</t>
  </si>
  <si>
    <t>Saat ini belum ada</t>
  </si>
  <si>
    <t>Tidak ada masalah,cuma kalo bisa ingin yang lebih dekat dari rumah :)</t>
  </si>
  <si>
    <t>Komputer lemot</t>
  </si>
  <si>
    <t>Aman aman aja tapi yah kadang ada yang membuat kesal</t>
  </si>
  <si>
    <t>Baik baik aja tapi kadang suka ngeluh agak jauh tapi malu sama yang lebih jauh</t>
  </si>
  <si>
    <t>Lengkap lengkap</t>
  </si>
  <si>
    <t xml:space="preserve">BAIK </t>
  </si>
  <si>
    <t>BAIK</t>
  </si>
  <si>
    <t>Kurang suka pemegang shift yang toxic</t>
  </si>
  <si>
    <t xml:space="preserve">Perlengkapan alat pembersih toko tidak lengkap tidak sesuai </t>
  </si>
  <si>
    <t>sebenernya si di toko orgnya pada baik tp gatau ya klo di belakang ngomongin aku apa ngggaaaakkkkk. tp skrg aku udh pindah toko sih smoga gada yg julittt</t>
  </si>
  <si>
    <t xml:space="preserve">ngga si ga jauh banget tp aga susah naek ancot nya harus jalan dlu tp gpp deh sklian olahraga jalan dikit </t>
  </si>
  <si>
    <t>ga masalah sih  enak juga bisa request libur hari apaaa gitu tp jatahnya emang seminggu sekali</t>
  </si>
  <si>
    <t>gaadaaa. gaji nya sangat cukup bisa buat beli skinker, makeup. makasi indomaretttt</t>
  </si>
  <si>
    <t>tidak ada masalah sih bagus sarana prasarana nya</t>
  </si>
  <si>
    <t>tidak ada masalah yang lain</t>
  </si>
  <si>
    <t>Untuk saat ini tidak ada masalah hubungan kerja dengan tim toko</t>
  </si>
  <si>
    <t>jarak dari rumah ketoko ±20menit</t>
  </si>
  <si>
    <t xml:space="preserve">untuk saat ini pembagian shift tidak ada keluhan </t>
  </si>
  <si>
    <t>Untuk saat ini belum ada</t>
  </si>
  <si>
    <t>Komputer anak lemot sering eror kadang ada barang yang tidak bisa discan dan ketika masuk menu payment loading sangat lama mohon diperbaiki??,toko bocor dan tidak ada loker</t>
  </si>
  <si>
    <t>untuk saat ini blm ada</t>
  </si>
  <si>
    <t xml:space="preserve">baik baik saja, komunikasi dengan tim toko sangat baik </t>
  </si>
  <si>
    <t>penempatan toko pas, jarak nya tidak terlalu jauh dari rumah</t>
  </si>
  <si>
    <t>sudah sesuai</t>
  </si>
  <si>
    <t xml:space="preserve">sudah sesuai </t>
  </si>
  <si>
    <t xml:space="preserve">tidak ada masalah </t>
  </si>
  <si>
    <t>Baik deket</t>
  </si>
  <si>
    <t>Aman dan baik</t>
  </si>
  <si>
    <t>Aman dan sejahtera</t>
  </si>
  <si>
    <t>Aman tidak trlalu jauh dri rumah</t>
  </si>
  <si>
    <t>Sesuai dan aman</t>
  </si>
  <si>
    <t>Sesuai tidak ada masalah</t>
  </si>
  <si>
    <t>Aman aja tidak ada masalh</t>
  </si>
  <si>
    <t>Semuanya aman2 aja</t>
  </si>
  <si>
    <t>aman aman aja ko</t>
  </si>
  <si>
    <t xml:space="preserve">enakk, deket </t>
  </si>
  <si>
    <t>tidakkk</t>
  </si>
  <si>
    <t>amann kooo</t>
  </si>
  <si>
    <t>amannn sekaii</t>
  </si>
  <si>
    <t>ngga adaaa</t>
  </si>
  <si>
    <t>SANGAT BAGUS DAN MENARIK</t>
  </si>
  <si>
    <t>KOCAK SERU PECAH GOOD LUCK</t>
  </si>
  <si>
    <t>Sangat pas dan masuk materinya</t>
  </si>
  <si>
    <t>Tepat waktuuuuuuu</t>
  </si>
  <si>
    <t>Sangat sesuaiiiiiiii</t>
  </si>
  <si>
    <t>Iyaaaaaaaaaaaaaa</t>
  </si>
  <si>
    <t>Sangat jelassssssssss</t>
  </si>
  <si>
    <t>Lengkappppppppppppppp</t>
  </si>
  <si>
    <t>Goooddddddd style</t>
  </si>
  <si>
    <t>Sangat Baikkkkkkkkk</t>
  </si>
  <si>
    <t>Baikkkkkkkk sekaliiiiii</t>
  </si>
  <si>
    <t>Sangat baik goooooooodddd</t>
  </si>
  <si>
    <t>Sangat baikkkkk goooooddddd</t>
  </si>
  <si>
    <t>Sangatttttttt baik goooddddddddd</t>
  </si>
  <si>
    <t>Nyaman baik sekali</t>
  </si>
  <si>
    <t>Sangat kondusif seru</t>
  </si>
  <si>
    <t>mudah dipahamiiiiii</t>
  </si>
  <si>
    <t>Sangat seru baik</t>
  </si>
  <si>
    <t>Baik sekaliiiii</t>
  </si>
  <si>
    <t>Mampu berinteraksi dg baik</t>
  </si>
  <si>
    <t>Cantikkkkkk seru</t>
  </si>
  <si>
    <t>Sangat mudahhhhhhhh</t>
  </si>
  <si>
    <t>Sangat seruuúuuuu</t>
  </si>
  <si>
    <t>Ramaahhhhh powerfull</t>
  </si>
  <si>
    <t>Materi disampaikan dg jelas</t>
  </si>
  <si>
    <t>Sangat seruuuuuuuu</t>
  </si>
  <si>
    <t>kerennnnn bangettt</t>
  </si>
  <si>
    <t>anjayyy mabar kerenn</t>
  </si>
  <si>
    <t>bolehhhhhh kereenn</t>
  </si>
  <si>
    <t>cukupppp baikkkk</t>
  </si>
  <si>
    <t>yaaa sesuaiiiii</t>
  </si>
  <si>
    <t>baikkk bingitsssss</t>
  </si>
  <si>
    <t>MENARICKKKK SEKALIII</t>
  </si>
  <si>
    <t>sangatt myamannn</t>
  </si>
  <si>
    <t>cukuppp baikkk yagesyaaa</t>
  </si>
  <si>
    <t>kundusiff bingitssss</t>
  </si>
  <si>
    <t>baikkk euyyyyyyyy</t>
  </si>
  <si>
    <t>sangattt menguasaiiii</t>
  </si>
  <si>
    <t>yaaa cukup baikkk</t>
  </si>
  <si>
    <t>ramahhh dan mudah dimengertii</t>
  </si>
  <si>
    <t>yaa sangat baikkk</t>
  </si>
  <si>
    <t>yaaa cukuppp baikkkk</t>
  </si>
  <si>
    <t>yaaa lumayann baikkk</t>
  </si>
  <si>
    <t>yaa menarik uhuyy kiyowoo wkwkwk</t>
  </si>
  <si>
    <t>iyaaa ga garinggg</t>
  </si>
  <si>
    <t>asikkkkk dan ramahh</t>
  </si>
  <si>
    <t>ya mampuu menerangkan dengan baikkk</t>
  </si>
  <si>
    <t>iyaaa lumayan cukup membantu dengan jawaban yg diberikan</t>
  </si>
  <si>
    <t>yaaa baikkkkkkkkkkkk</t>
  </si>
  <si>
    <t>Materinya sangat menarik</t>
  </si>
  <si>
    <t>Waktu yang di berikan pas</t>
  </si>
  <si>
    <t>Penampilan power point menarik</t>
  </si>
  <si>
    <t>Ruangan training yang nyaman</t>
  </si>
  <si>
    <t>Sarana dan prasarana yang baik</t>
  </si>
  <si>
    <t>Berpenampilan rapih dan menarik</t>
  </si>
  <si>
    <t>Topik dan materi mudah di pahami</t>
  </si>
  <si>
    <t>Suasana kelas yang seru</t>
  </si>
  <si>
    <t>Sikap yang ramah dan adil</t>
  </si>
  <si>
    <t>Kemampuan memahami yang baik</t>
  </si>
  <si>
    <t>Interaksi dengan peserta sangat bagus</t>
  </si>
  <si>
    <t>Penampilan cantik rapi dan menarik</t>
  </si>
  <si>
    <t>Sikap yang seru ramah ,seru pokoknya</t>
  </si>
  <si>
    <t>Contoh sesuai dan mudah di pahami</t>
  </si>
  <si>
    <t>Penjelasan yang sangat baik</t>
  </si>
  <si>
    <t>Kemampuan berinteraksi yang baik</t>
  </si>
  <si>
    <t>sangat baikkk sekaliiii</t>
  </si>
  <si>
    <t>semuanya sudah sesuai jadwal yang berlakuuuuu</t>
  </si>
  <si>
    <t>sangat tepat waktu sekaliiiiiiiiii</t>
  </si>
  <si>
    <t>sangat sangat sangat sesuai sekaleeeee</t>
  </si>
  <si>
    <t>yap betul sangat membantu dan menambah pengetahuan sayaaaaaaaa</t>
  </si>
  <si>
    <t>sangat sesuai dan dalam kondisi yang sangat baik</t>
  </si>
  <si>
    <t>suasananya sangat menyenangkan sekali</t>
  </si>
  <si>
    <t>baiiiiiikkkkkkkk sekaliiiiiiii</t>
  </si>
  <si>
    <t>sangat memahamiiiiiiiiii</t>
  </si>
  <si>
    <t>penampilan sangat menarik sekali, dan menawan</t>
  </si>
  <si>
    <t>sangat menguasai dan memahami materinya</t>
  </si>
  <si>
    <t>sangat bisa sekali membangun suasana kelass</t>
  </si>
  <si>
    <t>lebih dari kata baik dalam melakukan presentasinya</t>
  </si>
  <si>
    <t>pokoknya sangat ramah sekali, bedaaaaaa dari yang lainnnnnnnnnnnnnnn</t>
  </si>
  <si>
    <t>alokasi waktu nya sangat baik</t>
  </si>
  <si>
    <t>sarana dan prasarana baik</t>
  </si>
  <si>
    <t>sangat baik dan bagus</t>
  </si>
  <si>
    <t>Agak paham sedikit sedikit</t>
  </si>
  <si>
    <t>Sinkron dan cukup sinkron</t>
  </si>
  <si>
    <t>Agak menarik sedikit</t>
  </si>
  <si>
    <t>Lumayan dingin sih</t>
  </si>
  <si>
    <t>Kondusif tapi agak bising dikit</t>
  </si>
  <si>
    <t>Penampilan yang cukup baik</t>
  </si>
  <si>
    <t>Pengetahuan yang bisa di mengerti</t>
  </si>
  <si>
    <t>Agak gacor dikit</t>
  </si>
  <si>
    <t>Ramah ko hhehe baikkk</t>
  </si>
  <si>
    <t>Bagus bagus bagus</t>
  </si>
  <si>
    <t>Kurang bersatu dengan peserta</t>
  </si>
  <si>
    <t>Menarik sekali rapihh</t>
  </si>
  <si>
    <t>Cukup memahami materi dengan baik</t>
  </si>
  <si>
    <t>Gacor sih jadi bikin ketawa Mulu hhe</t>
  </si>
  <si>
    <t>Ramah banget deh pokoknya</t>
  </si>
  <si>
    <t>Cukup baik dan cukup bagus</t>
  </si>
  <si>
    <t>Lumayan deh gitu hehe</t>
  </si>
  <si>
    <t>Sangat baik dalam penyampaian dan menghibur</t>
  </si>
  <si>
    <t>Sangat menarik dan sangat seru</t>
  </si>
  <si>
    <t>Waktu yang di laksanakan sedang sedang saja</t>
  </si>
  <si>
    <t>Sangat kondusif dan nyaman</t>
  </si>
  <si>
    <t>Menguasai materinya</t>
  </si>
  <si>
    <t>Penjelasan yang baik dan bagus</t>
  </si>
  <si>
    <t>Baik menyenangkan</t>
  </si>
  <si>
    <t>Bagus menyenangkan</t>
  </si>
  <si>
    <t>Sangat jelas penyampaiannya</t>
  </si>
  <si>
    <t>Baik mrnyenangkan</t>
  </si>
  <si>
    <t>Nyaman bersih rapih</t>
  </si>
  <si>
    <t>Bagus lengkap bersih</t>
  </si>
  <si>
    <t>Sangat nyaman bersih</t>
  </si>
  <si>
    <t>Tampan dan humoris</t>
  </si>
  <si>
    <t>Simple dan mudah memahami</t>
  </si>
  <si>
    <t>Baik ramah menyenangkan</t>
  </si>
  <si>
    <t>Sangat jelas ramah</t>
  </si>
  <si>
    <t>baik banget keren</t>
  </si>
  <si>
    <t>Sangat baik menyenangkan</t>
  </si>
  <si>
    <t>Sangat rapih elegan</t>
  </si>
  <si>
    <t>Sangat jelas menerangkan</t>
  </si>
  <si>
    <t>Menyenangkan ramah</t>
  </si>
  <si>
    <t>Jelas baik banget</t>
  </si>
  <si>
    <t>Baik alhamdulillah</t>
  </si>
  <si>
    <t>materi yang diberikan sangat baik dan mudah dimengerti</t>
  </si>
  <si>
    <t>pembawaan suasana ceria dan semangat</t>
  </si>
  <si>
    <t>pembagian waktu sangat baik dan tepat</t>
  </si>
  <si>
    <t>alat/bahan pendukung sangat baik</t>
  </si>
  <si>
    <t>kondisi ruangan tenang dan nyaman</t>
  </si>
  <si>
    <t>penampilan rapi dan bersih</t>
  </si>
  <si>
    <t>materi jelas dan mudah dimengerti</t>
  </si>
  <si>
    <t>pembawaan ceria dan semangat</t>
  </si>
  <si>
    <t>penyampaian jelas dan baik</t>
  </si>
  <si>
    <t>sangat menguasai materi dan dapat memberikan jawaban dengan jelas</t>
  </si>
  <si>
    <t>interaksi dengan trainer sangat sopan dan ramah</t>
  </si>
  <si>
    <t>Rapi dan cantikk</t>
  </si>
  <si>
    <t>materi sangat dikuasai sehingga mudah dimengerti</t>
  </si>
  <si>
    <t>membangun suasana jelas sangat bagus sehingga menjadi semangat</t>
  </si>
  <si>
    <t>sopan dan ceria</t>
  </si>
  <si>
    <t>sangat jelas dan mudah dimengertj</t>
  </si>
  <si>
    <t>menjawab pertanyaan dengan jelas dan baik</t>
  </si>
  <si>
    <t>interaksi dengan peserta sopan,ceria,dan baik</t>
  </si>
  <si>
    <t>baik sangat gampang di pahami</t>
  </si>
  <si>
    <t>Sangat menyenangkan dan ramah</t>
  </si>
  <si>
    <t>Baik standar untuk waktu</t>
  </si>
  <si>
    <t>Sangat jelas baik good</t>
  </si>
  <si>
    <t>Sikap baik ramah menyenangkan</t>
  </si>
  <si>
    <t>Baik aman okkkkk</t>
  </si>
  <si>
    <t>Sangat baikkk dan mendukung t</t>
  </si>
  <si>
    <t>Sangat menyenangkan baik</t>
  </si>
  <si>
    <t>Sangat baik dan okkkkkkk</t>
  </si>
  <si>
    <t>Sangat baik dan rapih</t>
  </si>
  <si>
    <t>Sangat jelas dan penjelasan yg ramah baik</t>
  </si>
  <si>
    <t>Relate dengan keadaan</t>
  </si>
  <si>
    <t>sangat membantu untuk pengetahuan saya</t>
  </si>
  <si>
    <t>Sangat menarik dan good</t>
  </si>
  <si>
    <t>sangat beautiful dan rapi</t>
  </si>
  <si>
    <t>mudab di mengerti dan di pahami</t>
  </si>
  <si>
    <t>metode nya baik dan bagus</t>
  </si>
  <si>
    <t>sangat produktif</t>
  </si>
  <si>
    <t>waktu nya tepat tida terlalu lama dan cepat</t>
  </si>
  <si>
    <t>sesuai materinya dengan kondisi tempat kerja</t>
  </si>
  <si>
    <t>materinya di ulang untuk mengingat</t>
  </si>
  <si>
    <t>baik mudah dipahami dan kreatif</t>
  </si>
  <si>
    <t>nyaman tempatnya</t>
  </si>
  <si>
    <t>fasilitasnya bagus</t>
  </si>
  <si>
    <t>suasana nya seru menyenangkan</t>
  </si>
  <si>
    <t>baik rapih wangi</t>
  </si>
  <si>
    <t>sangat baik dalam memberi materi</t>
  </si>
  <si>
    <t>sangat baik menjadi semangat</t>
  </si>
  <si>
    <t>jelas dalam penyampaian</t>
  </si>
  <si>
    <t>bisa menjawab smua pertanyyaann</t>
  </si>
  <si>
    <t>baik sopan rapih bersih</t>
  </si>
  <si>
    <t>penyampaian materi nya baik</t>
  </si>
  <si>
    <t>sangat mampu dan menjadi semangat</t>
  </si>
  <si>
    <t>sikapnya baik dan seru</t>
  </si>
  <si>
    <t>dapat menjawab dengan baik</t>
  </si>
  <si>
    <t>interaksinya seru</t>
  </si>
  <si>
    <t>Sangat mewakili</t>
  </si>
  <si>
    <t>Sangat menghibur</t>
  </si>
  <si>
    <t>Sesuai waktu yang ditentukan</t>
  </si>
  <si>
    <t>Mendapatkan pengetahuan</t>
  </si>
  <si>
    <t>Sangattt baikkkkkk sekalii</t>
  </si>
  <si>
    <t>Nyaman saat evabul</t>
  </si>
  <si>
    <t>Kondisi sangat baik</t>
  </si>
  <si>
    <t>Kondusif sekali</t>
  </si>
  <si>
    <t>Trainer rapi dan sopan</t>
  </si>
  <si>
    <t>Suasana menjadi asik</t>
  </si>
  <si>
    <t>Menjadikann suasana asik</t>
  </si>
  <si>
    <t>Penyampaian materi baik</t>
  </si>
  <si>
    <t>Pehamann dengan baikk</t>
  </si>
  <si>
    <t>Berinteraksi dengan sangat baik</t>
  </si>
  <si>
    <t>Penampilan baikk</t>
  </si>
  <si>
    <t>Suasa menjadi lebih cair</t>
  </si>
  <si>
    <t>Ramah dan juga asik</t>
  </si>
  <si>
    <t>Penyampaian materi baikk</t>
  </si>
  <si>
    <t>Menjawab dengan baikkk</t>
  </si>
  <si>
    <t>Bisa berinteraksi dengan sangat baik</t>
  </si>
  <si>
    <t>Baik masuk penjelasan</t>
  </si>
  <si>
    <t>Baik ceriaaa sekali</t>
  </si>
  <si>
    <t>Standar, enak di dengar dan tepat waktu</t>
  </si>
  <si>
    <t>Menarik orang nya baik dan lucu</t>
  </si>
  <si>
    <t>Enak da lagu nya jadi engga terlalu tegang</t>
  </si>
  <si>
    <t>Baik bagus rapi dan sangat humble</t>
  </si>
  <si>
    <t>Seru tidak tegang sangat enak di ajak ngobrol nya</t>
  </si>
  <si>
    <t>Sangat baik mudah di pahami banyak pesan" yg di sampaikan juga</t>
  </si>
  <si>
    <t>Ibu Wiwi baik bngt penampilan nya juga rapih</t>
  </si>
  <si>
    <t>Penyampaian baik sangat mudah dipahami</t>
  </si>
  <si>
    <t>Sangat seru, humble, tidak tegang Bu wiwi the best</t>
  </si>
  <si>
    <t>Baik bnggt bangttt ibu wiwi humble ceria banget</t>
  </si>
  <si>
    <t>Baik sangat mudah di pahami</t>
  </si>
  <si>
    <t>Baik sesuai kebutuhan</t>
  </si>
  <si>
    <t>Menarik baik dan efektif</t>
  </si>
  <si>
    <t>Waktunya cukup dan sesuai</t>
  </si>
  <si>
    <t>Baik dapat meningkatkan pengetahuan</t>
  </si>
  <si>
    <t>Baik menarik dan efektif</t>
  </si>
  <si>
    <t>Nyaman sangat mendukung</t>
  </si>
  <si>
    <t>Baik dalam kondisi baik</t>
  </si>
  <si>
    <t>Mendukung suasana dan kondusif</t>
  </si>
  <si>
    <t>Rapi sopan menarik</t>
  </si>
  <si>
    <t>Sangat baik ramah</t>
  </si>
  <si>
    <t>Sangat baik menjelaskan materi</t>
  </si>
  <si>
    <t>Baik dapat menjawab dengan jelas</t>
  </si>
  <si>
    <t>Baik mampu berinteraksi dengan peserta</t>
  </si>
  <si>
    <t>Sangat baik rapi sopan</t>
  </si>
  <si>
    <t>Baik menguasai topik materi</t>
  </si>
  <si>
    <t>Sangat baik mampu membangun suasana kelas</t>
  </si>
  <si>
    <t>Sangat baik ramah adil</t>
  </si>
  <si>
    <t>Baik mampu menjawab pertanyaan permasalahan peserta</t>
  </si>
  <si>
    <t>Sangat baik dapat berinteraksi dengan peserta</t>
  </si>
  <si>
    <t>Bisa di mengerti</t>
  </si>
  <si>
    <t>Raut wajah menarik saat menyampaikan materi</t>
  </si>
  <si>
    <t>Sudah cukup dan tepat waktu</t>
  </si>
  <si>
    <t>Tepat waktu dan tidak terlalu lama</t>
  </si>
  <si>
    <t>Iya sama kaya di tempat kerja</t>
  </si>
  <si>
    <t>Memotivasi untuk bekerja</t>
  </si>
  <si>
    <t>Tidak terlalu buruk</t>
  </si>
  <si>
    <t>Ruangan nya Terlalu dingin</t>
  </si>
  <si>
    <t>Sangat sangat sangat nyaman</t>
  </si>
  <si>
    <t>Iya sangat mendukungg</t>
  </si>
  <si>
    <t>Sangat sangat sopan dan sangat rapi</t>
  </si>
  <si>
    <t>Banyak ketawa,suasana kelas jadi tidak ngantuk</t>
  </si>
  <si>
    <t>Sesuai dengan apa yang di sampaikan</t>
  </si>
  <si>
    <t>Menjawab pertanyaan dengan tepat</t>
  </si>
  <si>
    <t>Sangat sangat ramahhhhhh</t>
  </si>
  <si>
    <t>Sangat sopan dan rapihh</t>
  </si>
  <si>
    <t>Sangat sangat ramah dan adil</t>
  </si>
  <si>
    <t>Materinya sangat baik dan dapat dengan mudah dimengerti.</t>
  </si>
  <si>
    <t>Menggunakan metode lisan dan visual memudahkan dalam memahami materi.</t>
  </si>
  <si>
    <t>Waktunya cukup panjang sehingga materi tersampaikan dengan baik.</t>
  </si>
  <si>
    <t>Waktu pelaksanaan sangat baik dan tidak mengganggu jam kerja.</t>
  </si>
  <si>
    <t>Contoh yang diberikan cukup sesuai dengan keadaan asli toko.</t>
  </si>
  <si>
    <t>Meningkatkan pengetahuan dan keterampilan saya.</t>
  </si>
  <si>
    <t>Design power point menarik tidak membuat bosan saat memperhatikan trainer.</t>
  </si>
  <si>
    <t>Ruangannya sangat nyaman disertai adanya ac sehingga tidak pengap.</t>
  </si>
  <si>
    <t>Fasilitasnya cukup baik sekali tidak ada kekurangan.</t>
  </si>
  <si>
    <t>Suasana saat training sangat kondusif dan menyenangkan.</t>
  </si>
  <si>
    <t>Penampilannya rapi enak dipandang.</t>
  </si>
  <si>
    <t>Dalam penguasaan materinya sangat baik.</t>
  </si>
  <si>
    <t>Dapat membangun suasana ruangan jadi menyenangkan.</t>
  </si>
  <si>
    <t>Memiliki sikap baik dan ramah.</t>
  </si>
  <si>
    <t>Sangat jelas dalam penyampaian materinya.</t>
  </si>
  <si>
    <t>Trainer mampu menjawab semua pertanyaan peserta.</t>
  </si>
  <si>
    <t>Sangat mampu berinteraksi dengan baik pada seluruh peserta.</t>
  </si>
  <si>
    <t>Penampilannya rapi dan enak dipandang.</t>
  </si>
  <si>
    <t>Sangat mampu membangun suasana ruangan jadi menyenangkan.</t>
  </si>
  <si>
    <t>Memiliki sikap ramah, baik, dan murah senyum.</t>
  </si>
  <si>
    <t>Sangat jelas dalam penyampaian materi.</t>
  </si>
  <si>
    <t>Sangat memahami masalah yang dialami peserta.</t>
  </si>
  <si>
    <t>Mampu berinteraksi dengan baik.</t>
  </si>
  <si>
    <t>Sangat baik sesuai jabatan</t>
  </si>
  <si>
    <t>Cukup baik untuk suasana kelas</t>
  </si>
  <si>
    <t>Cukup pas untuk waktunya</t>
  </si>
  <si>
    <t>Cukup dan sesuaii</t>
  </si>
  <si>
    <t>Untuk sarana sangat baik</t>
  </si>
  <si>
    <t>Menguasi materi jadi lebih jelas saat memberi materi</t>
  </si>
  <si>
    <t>Sangatt baik sekali</t>
  </si>
  <si>
    <t>Mampu dalam berinteraksi</t>
  </si>
  <si>
    <t>Mampu mendukung suasana kelas</t>
  </si>
  <si>
    <t>Baik dan sesuai saat pemberian materi</t>
  </si>
  <si>
    <t>sesuai kebutuhan dan jabatan saya yg saya miliki</t>
  </si>
  <si>
    <t>sangat menarik dan mengesankan metode nya</t>
  </si>
  <si>
    <t>sangat tepat waktuu dan ada jeda</t>
  </si>
  <si>
    <t>sangat sesuai dan masuk ke dalam pemahaman</t>
  </si>
  <si>
    <t>sangat meningkatkan semua yg ada dalam diri saya</t>
  </si>
  <si>
    <t>mudah dibaca dan sangat jelas tidak ada kendala</t>
  </si>
  <si>
    <t>prasana dan sarana sangat bikin nyaman dan nyenyak</t>
  </si>
  <si>
    <t>suasana nya sangat mendukung dan efektif</t>
  </si>
  <si>
    <t>sangat memahami dan mudah di dingerti</t>
  </si>
  <si>
    <t>sangat mampu membantu suasana kelas menjadi baik</t>
  </si>
  <si>
    <t>sangat ramah adil dan sopan</t>
  </si>
  <si>
    <t>sangat mampu dan memperjelaskannya dengan baik</t>
  </si>
  <si>
    <t>sangat mengertii dan memahami peserta</t>
  </si>
  <si>
    <t>sangat mampu berinteraksi dengan baikkk</t>
  </si>
  <si>
    <t>sangat menarik dan cantikkk</t>
  </si>
  <si>
    <t>sangat mampu membangun suasan dan lucu</t>
  </si>
  <si>
    <t>ramah sopan dan tegasss</t>
  </si>
  <si>
    <t>sangattttt mampuuuu</t>
  </si>
  <si>
    <t>sangat mampu mendalami dan memahaami peserta</t>
  </si>
  <si>
    <t>AJI SUDRAJAT</t>
  </si>
  <si>
    <t>Cukuplah untuk masalah waktu</t>
  </si>
  <si>
    <t>Goooooddddddddd style</t>
  </si>
  <si>
    <t>Baik,jelas dan mudah dimengerti</t>
  </si>
  <si>
    <t>Nyaman terlalu dingin</t>
  </si>
  <si>
    <t>sangatt memahamiii</t>
  </si>
  <si>
    <t>Contoh dan materi sesuai</t>
  </si>
  <si>
    <t>Dapat membantu untuk meningkatkan pengetahuan</t>
  </si>
  <si>
    <t>Kemampuan membangun suasana kelas sangat bagus</t>
  </si>
  <si>
    <t>sangat membantu dan memuaskan</t>
  </si>
  <si>
    <t>sangat mudah dan simpel untuk dimengerti</t>
  </si>
  <si>
    <t>sangat baiiiiiikkkkkkkk sekaliiiiiiii</t>
  </si>
  <si>
    <t>simple dan sangat baik sekali, ramah, mudah untuk memberikan suasana positif</t>
  </si>
  <si>
    <t>sangat sangat sangat mengerti masalah peserta dan mampu memberikan solusinya</t>
  </si>
  <si>
    <t>sesuai kebutuhan</t>
  </si>
  <si>
    <t>tepat waktu sesuai yang ditentukan</t>
  </si>
  <si>
    <t>sudah sesuai dengan tempat kerja</t>
  </si>
  <si>
    <t>sangat baik dan meningkatkan pengetahuan</t>
  </si>
  <si>
    <t>desain modul menarik</t>
  </si>
  <si>
    <t>memahami topik dengan baik</t>
  </si>
  <si>
    <t>menjelaskan materi secara baik</t>
  </si>
  <si>
    <t>menarik rapi dan cantik</t>
  </si>
  <si>
    <t>menguasai dan memahami topik</t>
  </si>
  <si>
    <t>seru dan sangat membangun suasana</t>
  </si>
  <si>
    <t>ramah dan asik</t>
  </si>
  <si>
    <t>Agak tepat lumayan</t>
  </si>
  <si>
    <t>Cukup dipahaminya</t>
  </si>
  <si>
    <t>Menambah pengetahuan kita</t>
  </si>
  <si>
    <t>Cukup memfasilitasi</t>
  </si>
  <si>
    <t>Lumayan gitu deh</t>
  </si>
  <si>
    <t>Sangat berbaur sekali dengan kita</t>
  </si>
  <si>
    <t>Dimulai tepat waktu</t>
  </si>
  <si>
    <t>waktu yang diberikan tepat dan tidak ulur waktu</t>
  </si>
  <si>
    <t>pengetahuan saya menjadi semakin luas dan bertambah</t>
  </si>
  <si>
    <t>tampilannya sangat nyaman</t>
  </si>
  <si>
    <t>sarana dan prasarana nya bagus</t>
  </si>
  <si>
    <t>sangat baik dan tidak pilih kasih</t>
  </si>
  <si>
    <t>Sangat good tepat waktu</t>
  </si>
  <si>
    <t>Sangat baik rapih</t>
  </si>
  <si>
    <t>Sangat mengerti dan jelas</t>
  </si>
  <si>
    <t>Sangat baikkk dan okkk</t>
  </si>
  <si>
    <t>Sangat bagus.</t>
  </si>
  <si>
    <t>Cukup memuaskan</t>
  </si>
  <si>
    <t>Sangat cukup waktu untuk menjelaskan</t>
  </si>
  <si>
    <t>Cukup on time</t>
  </si>
  <si>
    <t>design yang mudah di pahami</t>
  </si>
  <si>
    <t>cukup nyaman dan memuaskan</t>
  </si>
  <si>
    <t>sangat memahami materi yang di berikan</t>
  </si>
  <si>
    <t>sangat asik.</t>
  </si>
  <si>
    <t>Sangat ramah.</t>
  </si>
  <si>
    <t>memberikan solusi yang baik</t>
  </si>
  <si>
    <t>sangat seru.</t>
  </si>
  <si>
    <t>sangat memahami dan mudah di mengerti</t>
  </si>
  <si>
    <t>sangat asik dan menghangatkan suasana</t>
  </si>
  <si>
    <t>ramahh sekali dan baik.</t>
  </si>
  <si>
    <t>memberikan solusi terbaik</t>
  </si>
  <si>
    <t>sangat asik sekalij.</t>
  </si>
  <si>
    <t>sangat baik. mengulang materi saat training</t>
  </si>
  <si>
    <t>sikap nya ramah baik</t>
  </si>
  <si>
    <t>Tepat waktu sangat baik</t>
  </si>
  <si>
    <t>Bagus, saran dan masukan sangat sesuai</t>
  </si>
  <si>
    <t>Semua nya baik terimakasih</t>
  </si>
  <si>
    <t>Baik nyaman enak dingin juga ada AC nya</t>
  </si>
  <si>
    <t>Baik semua nya lengkap nyaman</t>
  </si>
  <si>
    <t>Penyampaain materi baik mudah di pahami</t>
  </si>
  <si>
    <t>Baik humble banget pa ajii terimakasih</t>
  </si>
  <si>
    <t>Sangat membantu untuk saran" nya pak terimakasih</t>
  </si>
  <si>
    <t>Cepat memahami kami dan memberikan solusinya</t>
  </si>
  <si>
    <t>Sangat baik ibu Wiwi suka sekali baikk dan ramah tidak sombong</t>
  </si>
  <si>
    <t>Baik tepat waktu sekali</t>
  </si>
  <si>
    <t>Baik sesuai ditempat kerja</t>
  </si>
  <si>
    <t>Baik mampu membangun suasana</t>
  </si>
  <si>
    <t>Iya,sehingga mudah di pahami</t>
  </si>
  <si>
    <t>Ramah ramah super ramah</t>
  </si>
  <si>
    <t>Mudah di pahami saat menyampaikan</t>
  </si>
  <si>
    <t>Iya,sering ketawa jadi tidak mengantuk</t>
  </si>
  <si>
    <t>Sesuai dengan apa yang disampaikan</t>
  </si>
  <si>
    <t>Mendukung suasana kelas</t>
  </si>
  <si>
    <t>stabil dan balance</t>
  </si>
  <si>
    <t>sangat nyaman dan mendukung pembelajaran</t>
  </si>
  <si>
    <t>sangat menarik dan rapih</t>
  </si>
  <si>
    <t>sangat mampuu menjawab</t>
  </si>
  <si>
    <t>ACL-2023007988</t>
  </si>
  <si>
    <t xml:space="preserve">Nyaman </t>
  </si>
  <si>
    <t xml:space="preserve">lumayan dekat dengan rumah </t>
  </si>
  <si>
    <t>tidak ada,sudah sesuai dengan jadwal</t>
  </si>
  <si>
    <t>Semua yang toko baik</t>
  </si>
  <si>
    <t>Nyaman d toko ini</t>
  </si>
  <si>
    <t>Nyaman saja</t>
  </si>
  <si>
    <t>Karena team toko nya baik</t>
  </si>
  <si>
    <t>Tidak  ada</t>
  </si>
  <si>
    <t xml:space="preserve">Belum ada masalah karena masih bisa bekerja sama dan membimbing saya buat baik kedepannya </t>
  </si>
  <si>
    <t>Jarak terlalu jauh</t>
  </si>
  <si>
    <t xml:space="preserve">Tidak ada masalah dalam pembagian jam kerja </t>
  </si>
  <si>
    <t>Aman tidak ada masalah</t>
  </si>
  <si>
    <t>Karena belum memiliki penempatan toko</t>
  </si>
  <si>
    <t>Semua nya sangat baik , komunikasi yg baik , merangkul , di anggap ada</t>
  </si>
  <si>
    <t>Alhamdulillah gak ada sangat bersyukur di tempatkan di toko Yang sekarang saya tempati</t>
  </si>
  <si>
    <t xml:space="preserve">Gak ada enjoy aja </t>
  </si>
  <si>
    <t>Tidak ada semua nya saat ini baik baik saja, tidak tahu kedepannya</t>
  </si>
  <si>
    <t>Tidak ada semua baik aman terkendali</t>
  </si>
  <si>
    <t xml:space="preserve">Alhamdulillah sangat bersyukur , happy </t>
  </si>
  <si>
    <t>saya tidak mengalami masalah hubungan karnaa saya perhatikan stay analysis tem work nya ada</t>
  </si>
  <si>
    <t>Tidak karna tidak kejauhan tidak kedekatan</t>
  </si>
  <si>
    <t>Gak Ada sma sekali krna Tim cikembang2 udah clopp udah pads punya loyalitas jadi Mau di selling sfting juga gak apa apa</t>
  </si>
  <si>
    <t>Belum audit</t>
  </si>
  <si>
    <t>Tidak Ada masalah ditoko dikarnakan sudah memiliki team work</t>
  </si>
  <si>
    <t xml:space="preserve">Masih normal </t>
  </si>
  <si>
    <t xml:space="preserve">Lagi perbantuan, lumayan agak lelah absen ke toko dulu </t>
  </si>
  <si>
    <t>Lumayan normal</t>
  </si>
  <si>
    <t xml:space="preserve">Normal </t>
  </si>
  <si>
    <t>Cuma kaget karna toko rame sakit badan</t>
  </si>
  <si>
    <t>Kurang kerja sama tim nya jika masuk dengan kepala toko</t>
  </si>
  <si>
    <t>Untuk penempatan tidak ada masalah</t>
  </si>
  <si>
    <t>Terkadang jarak libur ke libur berikutnya terlalu lama</t>
  </si>
  <si>
    <t>Sejauh ini aman</t>
  </si>
  <si>
    <t>Komputer lemot jika mau melakukan payment</t>
  </si>
  <si>
    <t>Sejauh ini masih aman aman saja</t>
  </si>
  <si>
    <t>Tidak ada,,,tim nya sangat baik apa yang kita tidak tahu di ajarin sama tim nya</t>
  </si>
  <si>
    <t>Sesuai dengan jadwal shif</t>
  </si>
  <si>
    <t>Tidak ada penagihan sama sekali</t>
  </si>
  <si>
    <t xml:space="preserve">data tidak sesuai dengan toko yg ditempati </t>
  </si>
  <si>
    <t>Everything oke</t>
  </si>
  <si>
    <t>Karena lokasinya masih strategis tidak terlalu jauh dari rumah</t>
  </si>
  <si>
    <t>Masih aman aman aja</t>
  </si>
  <si>
    <t>Pengen tau lemburan pramu area bogor berapa</t>
  </si>
  <si>
    <t>Untuk saat ini semua sarana masih aman</t>
  </si>
  <si>
    <t>Semuanya baik baik saja</t>
  </si>
  <si>
    <t>Tidak ada permasalahan</t>
  </si>
  <si>
    <t>Klop sesuai jadwal</t>
  </si>
  <si>
    <t xml:space="preserve">Gaada yang nagih </t>
  </si>
  <si>
    <t>Tidak ada selalu aman</t>
  </si>
  <si>
    <t xml:space="preserve">Semua crew baik </t>
  </si>
  <si>
    <t>Kaget,toko rame dan pas awal masuk masuk sama MD,disuruh klo ada yg beli roko jngn di struk di manual aja tapi ga di kasih tau klo uangnya harus di pisah,jadi pas tutupan ngeplus gede dan roko mines,100 lebih aku bayar.pernah pas dia mines 45rb aku yg bayar dan ga diganti.</t>
  </si>
  <si>
    <t>Tidak ada masalah dengan personil toko</t>
  </si>
  <si>
    <t xml:space="preserve">Tidak kejauhan </t>
  </si>
  <si>
    <t xml:space="preserve">Datanya tidak sesuai toko, dan setiap tanggal merah jadwalnya off otomatis dari pusat tidak bisa di ubah </t>
  </si>
  <si>
    <t>Masih aman aman saja untuk saat ini</t>
  </si>
  <si>
    <t>Enakan jauh aja si</t>
  </si>
  <si>
    <t>Enak enak aja soalnya gak gak tiap hari harus pagii gitu jadi selang seling lah</t>
  </si>
  <si>
    <t>Kemaren ada masalah di isakunya salah nomer ujungnya aja si tapi sekarang udah di benerin</t>
  </si>
  <si>
    <t>Semuanya ada aman aman aja</t>
  </si>
  <si>
    <t>Untuk saat ini masih aman aman saja</t>
  </si>
  <si>
    <t xml:space="preserve">Penempatan tokonya terlalu jauh </t>
  </si>
  <si>
    <t>alhamdulilah nyaman dengan kondisi toko dan personilnya</t>
  </si>
  <si>
    <t>kadang ada masalah dibebankan ke saya</t>
  </si>
  <si>
    <t xml:space="preserve">toko sempit, rak display sikat gigi dan pasta gigi kurang banyak </t>
  </si>
  <si>
    <t>aman dan kerjasama tim selalu di lakukan</t>
  </si>
  <si>
    <t>cuma terlalu dekat dari rumah,tapi udah nyaman sama toko nya</t>
  </si>
  <si>
    <t>jarak libur nya terlalu jauh sampe 11 hari baru libur,gak ada pendingan libur</t>
  </si>
  <si>
    <t>hanya masalah di kurset dan nkl</t>
  </si>
  <si>
    <t>Sangaaaat baiiiiiiikkkk</t>
  </si>
  <si>
    <t>Menarik sangat menjelaskan</t>
  </si>
  <si>
    <t>Waktu saat menerangkan sesuai dengan materi</t>
  </si>
  <si>
    <t>Baik sangat bagus</t>
  </si>
  <si>
    <t>Dapat meningakatkan pengetahuan saya</t>
  </si>
  <si>
    <t>Ya sangat jelas</t>
  </si>
  <si>
    <t>Sangat nyaman tenang</t>
  </si>
  <si>
    <t>Baik sangat layak di gunakan</t>
  </si>
  <si>
    <t>Sangat rapih menarik</t>
  </si>
  <si>
    <t>Pertanyaan dan jawaban sesuai</t>
  </si>
  <si>
    <t>Sangat ramah mampu berinteraksi</t>
  </si>
  <si>
    <t>Membangun good job mantap</t>
  </si>
  <si>
    <t>Sangat menarik keren pokonya</t>
  </si>
  <si>
    <t>Pas tdk terlalu lama dan cepat</t>
  </si>
  <si>
    <t xml:space="preserve">Sesuai waktu yg dijadwalkan </t>
  </si>
  <si>
    <t>Sesuai dengan yg di toko pass</t>
  </si>
  <si>
    <t xml:space="preserve">Iya sangat apalagi tentang Nkl </t>
  </si>
  <si>
    <t>Baguss keren mantappppp</t>
  </si>
  <si>
    <t>Nyaman cuma agak dinginnn</t>
  </si>
  <si>
    <t>Good bagussss tdk berubah sama pas training</t>
  </si>
  <si>
    <t>Kondusif bisa sharing mantap</t>
  </si>
  <si>
    <t>Rapih pak mantappppppppppppp</t>
  </si>
  <si>
    <t>Iya bagus sudah passssss</t>
  </si>
  <si>
    <t>Suasana seruu cairrr tdk tegang</t>
  </si>
  <si>
    <t>Ramah adil perhatian mantap</t>
  </si>
  <si>
    <t>Sesuai ko mantapppppppppp</t>
  </si>
  <si>
    <t>Iya betul membantu bgttttt</t>
  </si>
  <si>
    <t>Iyaaa tidak kaku bagusssss</t>
  </si>
  <si>
    <t xml:space="preserve">Sangat membantu dalam pemahaman </t>
  </si>
  <si>
    <t xml:space="preserve">Pas dan sesuai </t>
  </si>
  <si>
    <t>Sudah terjadwal dengan baik</t>
  </si>
  <si>
    <t>Sangat sesuai dengan kondisi nya</t>
  </si>
  <si>
    <t xml:space="preserve">Ya membantu sekali dalam pemahaman </t>
  </si>
  <si>
    <t>Sangat nyaman di gunakan</t>
  </si>
  <si>
    <t>Pasilitas yang di berikan Sangat baik</t>
  </si>
  <si>
    <t xml:space="preserve">Suasana yang seru dan tidak membosankan </t>
  </si>
  <si>
    <t xml:space="preserve">Sangat rapi dalam berpakaian </t>
  </si>
  <si>
    <t xml:space="preserve">Mudah di pahami dan di mengerti </t>
  </si>
  <si>
    <t xml:space="preserve">Kelas menjadi asik dan tidak membosankan </t>
  </si>
  <si>
    <t xml:space="preserve">Baik dan pengertian </t>
  </si>
  <si>
    <t>Tersampaikan dengan baik</t>
  </si>
  <si>
    <t>Sangat memahami apa yang di tanyakan</t>
  </si>
  <si>
    <t>materi nya sesuai dengan apa yg kita butuhkan</t>
  </si>
  <si>
    <t>sangat good dan seru</t>
  </si>
  <si>
    <t>tidak cepat dan tidak lama juga sangat pas</t>
  </si>
  <si>
    <t>waktu nya sesuai</t>
  </si>
  <si>
    <t>sangat okkkk dan mudah di cerna</t>
  </si>
  <si>
    <t>sangat okkkkkkk dan baikkkk</t>
  </si>
  <si>
    <t>sangat baikkkkk</t>
  </si>
  <si>
    <t>aman dan lancar</t>
  </si>
  <si>
    <t>sangat okkkkkkkk</t>
  </si>
  <si>
    <t>gooooooooodddddd</t>
  </si>
  <si>
    <t>baikkkkkk dan okeee</t>
  </si>
  <si>
    <t>sangat okkkkkkkkke</t>
  </si>
  <si>
    <t>sangat gooooooood</t>
  </si>
  <si>
    <t>Sangat jelas dan mudah di mengerti</t>
  </si>
  <si>
    <t>Cukup baik dan mudah di mengerti</t>
  </si>
  <si>
    <t>Sangat efektif dan baik</t>
  </si>
  <si>
    <t>Baik untuk saya pelajari lagi tentang materi hari ini</t>
  </si>
  <si>
    <t>Bersih dan sangat sejuk</t>
  </si>
  <si>
    <t>Sangat nyaman dan asik</t>
  </si>
  <si>
    <t>Katanya mudah di pahami dan di mengerti</t>
  </si>
  <si>
    <t>Bisa memberikan suasa kelas tidak boring</t>
  </si>
  <si>
    <t>Jelas dan menjelaskan dengan detail</t>
  </si>
  <si>
    <t>Bisa mengerti dan menjelaskan baikNya bagaimana</t>
  </si>
  <si>
    <t>Selalu menjawab dan mendengarkan</t>
  </si>
  <si>
    <t>materinya sesuai dan mudah dipahami</t>
  </si>
  <si>
    <t>penyampaian materinya tidak terlalu cepat dan tidak terlalu lama</t>
  </si>
  <si>
    <t>tepat waktu dan berjalan lancar</t>
  </si>
  <si>
    <t>ya materi yang disampaikan sesuai dengan kondisi kerja</t>
  </si>
  <si>
    <t>meningkatkan keterampilan pengetahuan saya untuk kedapannya</t>
  </si>
  <si>
    <t>menarik dan bagus</t>
  </si>
  <si>
    <t>ruangan cukup bersih dan sejuk</t>
  </si>
  <si>
    <t>kondisinya baik dan bagus</t>
  </si>
  <si>
    <t>suasana kondusif dan tertib</t>
  </si>
  <si>
    <t xml:space="preserve">rapih sopan dan ramah </t>
  </si>
  <si>
    <t>mudah dipahami dalam penyampaian materi</t>
  </si>
  <si>
    <t xml:space="preserve">suasana kelas menjadi aktif dan seru </t>
  </si>
  <si>
    <t>ramah, baik, perhatian</t>
  </si>
  <si>
    <t>menjawab pertanyaan dengan baik dan mudah dimengerti</t>
  </si>
  <si>
    <t>sangat membantu dalam sesi tanya jawab</t>
  </si>
  <si>
    <t xml:space="preserve">berinteraksi dengan baik dan ramah </t>
  </si>
  <si>
    <t xml:space="preserve">Baik sangat membantu </t>
  </si>
  <si>
    <t xml:space="preserve">Good sangat membangun suasana kelas jadi tidak jenuh </t>
  </si>
  <si>
    <t xml:space="preserve">Oke tidak terlalu lama tidak terlalu cepat </t>
  </si>
  <si>
    <t xml:space="preserve">Oke sesuai dilakukan tepat waktu </t>
  </si>
  <si>
    <t>Ya sangat membantu materi dengan materi yang di berikan untuk di toko</t>
  </si>
  <si>
    <t>Menambah pengetahuan ilmu</t>
  </si>
  <si>
    <t xml:space="preserve">Good sangat menarik </t>
  </si>
  <si>
    <t>Sangat nyaman dan mendukung suasana kelas</t>
  </si>
  <si>
    <t xml:space="preserve">Suasana sangat kondusif </t>
  </si>
  <si>
    <t>Ramah, baik,menarik, semangatt</t>
  </si>
  <si>
    <t>Memahami topik yang di ajarkan</t>
  </si>
  <si>
    <t xml:space="preserve">Membangun suasana kelas jadi tidak jenuh </t>
  </si>
  <si>
    <t xml:space="preserve">Ramah, baik, semangat </t>
  </si>
  <si>
    <t>Sangat jelas dalam penyampaian</t>
  </si>
  <si>
    <t xml:space="preserve">Sangat membantu permasalahan peserta </t>
  </si>
  <si>
    <t xml:space="preserve">baik dan cukup jelas untuk di pahami </t>
  </si>
  <si>
    <t xml:space="preserve">menarik dan cukup membangun suasana kelas </t>
  </si>
  <si>
    <t xml:space="preserve">baik dan tepat waktu </t>
  </si>
  <si>
    <t xml:space="preserve">sesuai dan tepat waktu </t>
  </si>
  <si>
    <t xml:space="preserve">sesuai dengan kondisi di tepat kerja </t>
  </si>
  <si>
    <t xml:space="preserve">sangat baik dan dapat meningkatkan keterampilan </t>
  </si>
  <si>
    <t xml:space="preserve">sangat jelas dan menarik </t>
  </si>
  <si>
    <t xml:space="preserve">sangat nyaman dan mendukung proses pembelajaran </t>
  </si>
  <si>
    <t xml:space="preserve">sangat baik dan nyaman </t>
  </si>
  <si>
    <t xml:space="preserve">mendukung proses training </t>
  </si>
  <si>
    <t xml:space="preserve">sangat baik dan rapi </t>
  </si>
  <si>
    <t xml:space="preserve">memahami tentang topik yg dipelajari </t>
  </si>
  <si>
    <t xml:space="preserve">sangat membangun suasana saat belajar </t>
  </si>
  <si>
    <t xml:space="preserve">menjelaskan secara baik dan jelas </t>
  </si>
  <si>
    <t xml:space="preserve">memberikan solusi yang cukup jelas </t>
  </si>
  <si>
    <t xml:space="preserve">berinteraksi dengan baik </t>
  </si>
  <si>
    <t xml:space="preserve">Sangat mudah dipahami dan dimengerti </t>
  </si>
  <si>
    <t>Suasana kelas menjadi asik</t>
  </si>
  <si>
    <t xml:space="preserve">Sangat efisien dan tidak membosankan </t>
  </si>
  <si>
    <t>Waktu datang dan pulang tepat dan tudak ada kendala</t>
  </si>
  <si>
    <t xml:space="preserve">Sesuai,tidak ada yang terlewat </t>
  </si>
  <si>
    <t>Sangat membangun semangat kerja</t>
  </si>
  <si>
    <t xml:space="preserve">Mudah dan tidak membosankan </t>
  </si>
  <si>
    <t xml:space="preserve">Sejuk dan bersih </t>
  </si>
  <si>
    <t xml:space="preserve">Sangat kondusif dan tidak ada yang mengganggu </t>
  </si>
  <si>
    <t>Sangat baik,rapih sesuai sop</t>
  </si>
  <si>
    <t xml:space="preserve">Mudah di pahami dan tidak membosankan </t>
  </si>
  <si>
    <t xml:space="preserve">Tidak membosankan </t>
  </si>
  <si>
    <t>Ramah tidak kaku</t>
  </si>
  <si>
    <t xml:space="preserve">Sangat membangun semangat kerja </t>
  </si>
  <si>
    <t>Mampu membantu menyelesaikan masalah</t>
  </si>
  <si>
    <t>Baik, tidak kaku</t>
  </si>
  <si>
    <t>Sangat membantu saya dalam pekerjaan</t>
  </si>
  <si>
    <t>Sangat menarik , suasana menjadi lebih semangat</t>
  </si>
  <si>
    <t>Dapat dipahami dan di mengerti</t>
  </si>
  <si>
    <t>Trainer nya sangat tepat waktu, peserta nya yg ngaret</t>
  </si>
  <si>
    <t>Sangat sesuai dengan pekerjaan , sangat membantu</t>
  </si>
  <si>
    <t xml:space="preserve">Sangat membantu saya </t>
  </si>
  <si>
    <t xml:space="preserve">Bagus, menarik </t>
  </si>
  <si>
    <t>Nyaman, dan berjalan dengan baik</t>
  </si>
  <si>
    <t>Baik, tidak ada kendala</t>
  </si>
  <si>
    <t xml:space="preserve">Membangun suasana, ga ngebosenin , asik </t>
  </si>
  <si>
    <t>Rapi, sesuai dengan SOP</t>
  </si>
  <si>
    <t>Sangat menguasai dan mudah saya pahami</t>
  </si>
  <si>
    <t>Sangat membangun , suasana jadi lebih asik ga ngebosenin</t>
  </si>
  <si>
    <t xml:space="preserve">Sangat baik, ramah </t>
  </si>
  <si>
    <t xml:space="preserve">Sangat membantu saya dalam mempelajari </t>
  </si>
  <si>
    <t>Sangat baik , membantu peserta</t>
  </si>
  <si>
    <t>Berinteraksi baik dengan peserta</t>
  </si>
  <si>
    <t>Membuat kelas jd ranai</t>
  </si>
  <si>
    <t xml:space="preserve">Sudah sngat baik </t>
  </si>
  <si>
    <t xml:space="preserve">Selalu tepat waktu </t>
  </si>
  <si>
    <t>Sudah sangat baikkkk</t>
  </si>
  <si>
    <t>Sudah sangat baik</t>
  </si>
  <si>
    <t xml:space="preserve">Menarik dan tidak membosankan </t>
  </si>
  <si>
    <t xml:space="preserve">Nyaman dan memadai </t>
  </si>
  <si>
    <t>Sudah cukup baik</t>
  </si>
  <si>
    <t xml:space="preserve">Cukup baik meski jd aga bising </t>
  </si>
  <si>
    <t>Sangat rapihhhh</t>
  </si>
  <si>
    <t>Sangat baik dam memberikan contoh yg mudah dipamahami</t>
  </si>
  <si>
    <t xml:space="preserve">Membuat kelas jadi ramai dan tidak mengantuk </t>
  </si>
  <si>
    <t>Tegas, ramah dan adil</t>
  </si>
  <si>
    <t xml:space="preserve">Sangat merangkul </t>
  </si>
  <si>
    <t>Sangat baik dan membangun semangat</t>
  </si>
  <si>
    <t>Bagus menyampaikan yang saya butuh ka n</t>
  </si>
  <si>
    <t>Menarik seru jadi ceria</t>
  </si>
  <si>
    <t>Sejauh ini bagus banget good</t>
  </si>
  <si>
    <t>Tepatt waktuuu pass</t>
  </si>
  <si>
    <t>Iya sangat membantu materinya</t>
  </si>
  <si>
    <t xml:space="preserve">Ia bener bangettt </t>
  </si>
  <si>
    <t>Efektif sekali enakndidenger</t>
  </si>
  <si>
    <t>Nyaman sekaliii</t>
  </si>
  <si>
    <t>Iya sarananya baik gak adanyang gak tepat</t>
  </si>
  <si>
    <t>Iya mendukung sekali</t>
  </si>
  <si>
    <t>Rapi bangetttt bagus</t>
  </si>
  <si>
    <t>Menguasaiii bangetttt</t>
  </si>
  <si>
    <t>Mampu jadi ceriaa</t>
  </si>
  <si>
    <t>Ramah perhatiannnnn</t>
  </si>
  <si>
    <t>Iya sessuaindengan kebutuhan saya</t>
  </si>
  <si>
    <t>Jelas banget bagus</t>
  </si>
  <si>
    <t>Mampu beradaptasiii dengan cepat</t>
  </si>
  <si>
    <t xml:space="preserve">Sangat menarik jadi tidak membosankan </t>
  </si>
  <si>
    <t>Tetap waktu sesuai jadwal</t>
  </si>
  <si>
    <t>Apa yang di sampaikan menjadi bahan evaluasi saya</t>
  </si>
  <si>
    <t xml:space="preserve">Efektif sangat membantu </t>
  </si>
  <si>
    <t xml:space="preserve">Sangat nyaman dan rapih </t>
  </si>
  <si>
    <t>Semua nya sangat baik</t>
  </si>
  <si>
    <t xml:space="preserve">Sangat mampu membangun suasa kelas menjadi tidak membosankan </t>
  </si>
  <si>
    <t>Baik sopan murah senyum</t>
  </si>
  <si>
    <t xml:space="preserve">Mampu menangani masalah dgn baik </t>
  </si>
  <si>
    <t xml:space="preserve">Mudah berbaur dgn peserta </t>
  </si>
  <si>
    <t>Penyampaian materi training sangat baik</t>
  </si>
  <si>
    <t>Sangat baik dalam membangun suasana kelas yg efektif dan menarik</t>
  </si>
  <si>
    <t>Penyampaian materi tidak terlalu lama dan cepat</t>
  </si>
  <si>
    <t>Materi yg disampaikan sangat sesuai dengan kondisi di tempat kerja</t>
  </si>
  <si>
    <t>Sangat membantu untuk meningkatkan keterampilan dan pengetahuan</t>
  </si>
  <si>
    <t>Sarana dan prasarana yg digunakan sangat baik</t>
  </si>
  <si>
    <t>Sangat membantu dalam menjawab pertanyaan peserta</t>
  </si>
  <si>
    <t>Baik dalam berinteraksi</t>
  </si>
  <si>
    <t>cukup dipahami materinya</t>
  </si>
  <si>
    <t>sangat sesuai dan asik</t>
  </si>
  <si>
    <t>waktunya cukup dalam penyampaian materi</t>
  </si>
  <si>
    <t>tepat waktu dan sesuai jam</t>
  </si>
  <si>
    <t>sesuai dan kondisinya cukup baik</t>
  </si>
  <si>
    <t>menambah pengetahuan karena bisa sharing sharing</t>
  </si>
  <si>
    <t>cukup mendukung</t>
  </si>
  <si>
    <t>cukup nyaman dan mendukung</t>
  </si>
  <si>
    <t>cukup baik dan mendukung dalam training</t>
  </si>
  <si>
    <t>kondusif tetapi banyak yg mengobrol sendiri sendiri</t>
  </si>
  <si>
    <t>rapih dalam berpakaian</t>
  </si>
  <si>
    <t>mudah dipahami dalam menyampaikannya</t>
  </si>
  <si>
    <t>cukup baik dan lumayan kondusif</t>
  </si>
  <si>
    <t xml:space="preserve">baik sekali dalam mengajar </t>
  </si>
  <si>
    <t>cukup jelas dan mudah dipahami</t>
  </si>
  <si>
    <t>cukup bisa memahami masalah peserta</t>
  </si>
  <si>
    <t>baik dalam berinteraksi</t>
  </si>
  <si>
    <t>Sangat membantu kedepanya</t>
  </si>
  <si>
    <t>Tetap semngat dan ceria utk membangun suasana kelas</t>
  </si>
  <si>
    <t>Tidak terlalu lama dan cukup untuk di mengerti</t>
  </si>
  <si>
    <t>Sangat membantu utk perubahan dari sebelumnya</t>
  </si>
  <si>
    <t>Sangat jelas untuk di pahami</t>
  </si>
  <si>
    <t>Sangat nyaman utk proses evabul</t>
  </si>
  <si>
    <t>Tidak ada kerusakan dan baik di gunakan</t>
  </si>
  <si>
    <t>Sangat menarik dan patut di contoh</t>
  </si>
  <si>
    <t>Sangat memahami dan jelas di ucapkan</t>
  </si>
  <si>
    <t>Selalu membangun suasana kelas agar tetap semangat</t>
  </si>
  <si>
    <t>Baik,ramah the best</t>
  </si>
  <si>
    <t>Ya sesuai dengat materi yg di jelaskan</t>
  </si>
  <si>
    <t>Menjawab dengan baik dan jelas</t>
  </si>
  <si>
    <t xml:space="preserve">Mudah berinteraksi sangat baik </t>
  </si>
  <si>
    <t>Untuk materi secara penyampaian sangat baik tapi lebih ke tugas kasir sedangkan scg tidak terlalu banyak materi</t>
  </si>
  <si>
    <t xml:space="preserve">Cara penyampaian Materi tidak membosankan dan sangat membantu untuk nanti ditoko </t>
  </si>
  <si>
    <t xml:space="preserve">Untuk waktu menurut saya pas tidak terlalu lama dan tidak terlalu cepat </t>
  </si>
  <si>
    <t xml:space="preserve">Waktu training sangat on time </t>
  </si>
  <si>
    <t>Sesuai dengan ditempat kerja</t>
  </si>
  <si>
    <t>Sangat baik karena sangat membantu untuk saya ditoko nanti</t>
  </si>
  <si>
    <t>Sangat mudah jelas dan mudah dimengerti</t>
  </si>
  <si>
    <t>Nyaman dan sangat sesuai dengan fungsinya</t>
  </si>
  <si>
    <t>Baik semuanya dapat digunakan dengan semestinya</t>
  </si>
  <si>
    <t>Masih terdengar suara dari kelas lain dan banyak trainer mengobrol dibelakang kelas peserta training</t>
  </si>
  <si>
    <t>Baik sopan dan sesuai SOP</t>
  </si>
  <si>
    <t>Sangat baik materi yang disampaikan sangat jelas dan tidak bertele tele</t>
  </si>
  <si>
    <t xml:space="preserve">Sangat baik santai tapi serius </t>
  </si>
  <si>
    <t>Ramah dan selalu memberikan jawaban ketika ada yg bertanya</t>
  </si>
  <si>
    <t>Sangat baik contoh yg diberikan sangat jelas dan membantu</t>
  </si>
  <si>
    <t>Baik, selalu memberikan jawaban ketika ada yg bertanya</t>
  </si>
  <si>
    <t>Selalu ada sapaan yg baik dan ramah</t>
  </si>
  <si>
    <t>Materinya sangat menarik dan efisien</t>
  </si>
  <si>
    <t>Untuk materinya baik dan tidak terlalu lama</t>
  </si>
  <si>
    <t>Tepat waktu saat pelaksanaan trening</t>
  </si>
  <si>
    <t>Contohnya yang diberikan sangat sesuai dengan pekerjaan</t>
  </si>
  <si>
    <t>Meningkatkan semangat dan sikap saya</t>
  </si>
  <si>
    <t>Sangat efektif dan menarik</t>
  </si>
  <si>
    <t>Ruangan nyaman sekali</t>
  </si>
  <si>
    <t>Sarana dan prasarana nya sangat bagus</t>
  </si>
  <si>
    <t>Suasananya sangat kondusif dan menarik</t>
  </si>
  <si>
    <t>Sangat menguasai materinya</t>
  </si>
  <si>
    <t>Sangat bagus untuk membangun suasana</t>
  </si>
  <si>
    <t>Penyampaian materi yang detail</t>
  </si>
  <si>
    <t>Baik dalam memberikan solusi</t>
  </si>
  <si>
    <t>Sangat berinteraksi dengan peserta</t>
  </si>
  <si>
    <t>materi training sesuai kebutuhan saya saat ini</t>
  </si>
  <si>
    <t>Metode training menarik dan membangun suasana kelas</t>
  </si>
  <si>
    <t>waktu permateri tidak ada yg terlalu lama atau terlalu cepat</t>
  </si>
  <si>
    <t>materi yg diberikan sesuai dengan kondisi tempat kerja</t>
  </si>
  <si>
    <t>materi training meningkatkan pengetahuan saya</t>
  </si>
  <si>
    <t>design power point menarik</t>
  </si>
  <si>
    <t>ruang training mendukung proses training</t>
  </si>
  <si>
    <t>Sarana dan prasarana yg digunakan baik</t>
  </si>
  <si>
    <t>penampilan trainer sopan rapi menarik</t>
  </si>
  <si>
    <t>menguasai materi yang diajarkan</t>
  </si>
  <si>
    <t>mampu membangun suasana kelas</t>
  </si>
  <si>
    <t>mampu menjawab pertanyaan tentang permasalahann ditempat dikerja</t>
  </si>
  <si>
    <t xml:space="preserve">Materi yang disampaikan sangat membantu untuk   menambah pengetahuan </t>
  </si>
  <si>
    <t>Pembawaan materi yang aktif sehingga membangun suasana kelas yang asik</t>
  </si>
  <si>
    <t>Sangat Tepat waktu</t>
  </si>
  <si>
    <t>Bahan" pendukung lengkap</t>
  </si>
  <si>
    <t>Desain power point bagus tidak membosankan</t>
  </si>
  <si>
    <t>Sangat lengkap sesuai yang dibutuhkan para peserta</t>
  </si>
  <si>
    <t>Rapih dan sopan sesuai dengan sop</t>
  </si>
  <si>
    <t>Trainer sangat memahami materi yang disampaikan sehingga dapat mudah dipahami</t>
  </si>
  <si>
    <t>Sangat aktif sehingga membangun suasana kelas yang menyenangkan</t>
  </si>
  <si>
    <t>Ramah dan adil kepada peserta</t>
  </si>
  <si>
    <t>Sangat jelas ketika membawakan materi sehingga mudah dipahami</t>
  </si>
  <si>
    <t>Memahami permasalahan peserta</t>
  </si>
  <si>
    <t>Baik sehingga mudah berinteraksi dengan peserta</t>
  </si>
  <si>
    <t xml:space="preserve">karena saya jadi mengerti tentang NKL </t>
  </si>
  <si>
    <t xml:space="preserve">membangun suasana kelas jadi tidak membosankan </t>
  </si>
  <si>
    <t>menyampaikan materinya jelas tanpa membutuhkan waktu lama</t>
  </si>
  <si>
    <t>dalam menyampaikan materi sudah terjadwal dengan baik</t>
  </si>
  <si>
    <t>contoh yang diberikan sesuai dengan yang terjadi di lapangan kerja</t>
  </si>
  <si>
    <t xml:space="preserve">materi ini membantu saya untuk mengetahui tentang apa apa yang saya kurang mengerti </t>
  </si>
  <si>
    <t xml:space="preserve">design powerpoint nya menarik </t>
  </si>
  <si>
    <t>suasana kelasnya bersih, nyaman</t>
  </si>
  <si>
    <t>untuk semuanya bersih, nyaman, sejuk</t>
  </si>
  <si>
    <t xml:space="preserve">saya lebih mudah mengetahui materi materi dalam suasana kondusif </t>
  </si>
  <si>
    <t xml:space="preserve">berpenampilan rapih </t>
  </si>
  <si>
    <t xml:space="preserve">trainer mampu membangun interaksi agar tidak membosankan </t>
  </si>
  <si>
    <t>mempunyai sikap ramah</t>
  </si>
  <si>
    <t xml:space="preserve">trainer menjelaskan materi dengan mudah dipahami </t>
  </si>
  <si>
    <t xml:space="preserve">trainer mampu menjawab pertanyaan pertanyaan peserta </t>
  </si>
  <si>
    <t xml:space="preserve">mampu berinteraksi dengan baik </t>
  </si>
  <si>
    <t xml:space="preserve">Baik cukup membantu saya </t>
  </si>
  <si>
    <t>Baik metode trainingnya sangat membantu dan suasana kelas yang tidak bosan</t>
  </si>
  <si>
    <t xml:space="preserve">Waktu yang disampaikan sesuai </t>
  </si>
  <si>
    <t xml:space="preserve">Cukup tepat waktu </t>
  </si>
  <si>
    <t>Materi yang disampaikan oleh trainer sesuai dengan kondisi tempat kerja</t>
  </si>
  <si>
    <t xml:space="preserve">Membantu bagi saya untuk menambah pengetahuan </t>
  </si>
  <si>
    <t>Yang ditampilkan dilayar cukup menarik</t>
  </si>
  <si>
    <t xml:space="preserve">Nyaman dan sejuk </t>
  </si>
  <si>
    <t>Cukup baik dan ada juga bangku ada yang miring</t>
  </si>
  <si>
    <t xml:space="preserve">Suasananya lumayan kondusif </t>
  </si>
  <si>
    <t>Penampilannya rapih sopan sesuai dengan sop</t>
  </si>
  <si>
    <t xml:space="preserve">Trainer sangat menguasai wawasan yang mau disampaikan kepada saya </t>
  </si>
  <si>
    <t>Cukup baik membikin suasana kelas tidak boring</t>
  </si>
  <si>
    <t xml:space="preserve">Sikap yang saya liat ramah, adil dan perhatian </t>
  </si>
  <si>
    <t>Baikkk karena menyampaikan materi sangat jelas dan dapat dipahami</t>
  </si>
  <si>
    <t>Baik karena jawabannya jelas</t>
  </si>
  <si>
    <t>Cukup bisa berinteraksi dengan peserta</t>
  </si>
  <si>
    <t>Semangat, ceria</t>
  </si>
  <si>
    <t>Baik dan tidak terburu buru saat penyampaian</t>
  </si>
  <si>
    <t>Diberikan waktu yang cukup</t>
  </si>
  <si>
    <t>Sesuai dan cukup lengkap</t>
  </si>
  <si>
    <t>Cukup baik dalam penyampaian</t>
  </si>
  <si>
    <t>Baik dan dapat dipahami</t>
  </si>
  <si>
    <t xml:space="preserve">Bersih, nyaman </t>
  </si>
  <si>
    <t>Cukup lengkap dan nyaman</t>
  </si>
  <si>
    <t>Baik, dan nyaman saat training</t>
  </si>
  <si>
    <t>Baik dan sesuai sop</t>
  </si>
  <si>
    <t>Semangat, dan ceria</t>
  </si>
  <si>
    <t>Sesuai dan dapat dipahami</t>
  </si>
  <si>
    <t>Menjawab dengan sesuai permasalahan yang ditanyakan</t>
  </si>
  <si>
    <t xml:space="preserve">materi yang di sampai kan sangat sesuai dengan dengan jabatan saya dan dapat di pahami dengan baik </t>
  </si>
  <si>
    <t>suasana kelas yang meriah jadi tidak mudah ngantuk dan bosan</t>
  </si>
  <si>
    <t>waktu materi sesuai standar tidak terlalu lama atau tidak terlalu cepat jadi mudah di pahami</t>
  </si>
  <si>
    <t>jadwal evabul sesuai jam yang di berikan</t>
  </si>
  <si>
    <t>tidak melenceng kemana mana saat memberikan materi</t>
  </si>
  <si>
    <t>karna materi trainer kita jadi lebih banyak belajar dan selalu berusaha untuk menjadi yang terbaik</t>
  </si>
  <si>
    <t>tempat training sangat nyaman dan tenang</t>
  </si>
  <si>
    <t xml:space="preserve">sarana training berjalan dengan lancarr </t>
  </si>
  <si>
    <t>sangat kondusif untuk belajar</t>
  </si>
  <si>
    <t>penampilan pak nem selalu rapi dan sopan</t>
  </si>
  <si>
    <t>sangat mengerti apa yang harus di ajarkan pada anak²nya</t>
  </si>
  <si>
    <t>pak nem selalu membuat ceria kelas</t>
  </si>
  <si>
    <t>pak nem selalu mengajarkan hal yang mudah di pahami</t>
  </si>
  <si>
    <t>menjawab dengan tepat</t>
  </si>
  <si>
    <t>sangat ramah pada peserta training nya</t>
  </si>
  <si>
    <t>Sangat baik dan mudah untuk dipahami</t>
  </si>
  <si>
    <t>Cukup baik dan suasananya juga seru</t>
  </si>
  <si>
    <t>Cukup baik dan waktunya pas</t>
  </si>
  <si>
    <t>Untuk soal waktunya pas</t>
  </si>
  <si>
    <t>Untuk materinya sesuai dengan kebutuhan</t>
  </si>
  <si>
    <t>Sangat baik dan menambah ilmu pengetahuan</t>
  </si>
  <si>
    <t>Untuk materi pembelajaran cukup baik</t>
  </si>
  <si>
    <t>Untuk ruangan cukup nyaman</t>
  </si>
  <si>
    <t xml:space="preserve">Untuk fasilitas yang kurang baik hanya kursi selebihnya tidak ada masalah </t>
  </si>
  <si>
    <t>Suasananya cukup kondusif dan lancar</t>
  </si>
  <si>
    <t>Untuk penampilan rapi dan sopan</t>
  </si>
  <si>
    <t>Sangat menguasai materi yang dibahas</t>
  </si>
  <si>
    <t>Dapat membangun suasana yang asik</t>
  </si>
  <si>
    <t>Jelas dalam setiap menyampaikan materi</t>
  </si>
  <si>
    <t xml:space="preserve">Dapat memberikan jawaban ketika ada permasalahan </t>
  </si>
  <si>
    <t>Sesuai dan paham</t>
  </si>
  <si>
    <t>Menarik dan baik</t>
  </si>
  <si>
    <t>Tidka terlalu cept baik</t>
  </si>
  <si>
    <t xml:space="preserve">Tepat waktu dan sesuai </t>
  </si>
  <si>
    <t>Sangat sesuai dengan kondisi</t>
  </si>
  <si>
    <t xml:space="preserve">Paham dan mudah dimengerti </t>
  </si>
  <si>
    <t>Menarik dan bagus</t>
  </si>
  <si>
    <t xml:space="preserve">Nyaman dan mendukung </t>
  </si>
  <si>
    <t>Baik dan baguss</t>
  </si>
  <si>
    <t xml:space="preserve">Sangat mendukung </t>
  </si>
  <si>
    <t>Menarik rapih sesuai sop</t>
  </si>
  <si>
    <t>Sesuai dengan topik</t>
  </si>
  <si>
    <t>Ramah baik dan seru</t>
  </si>
  <si>
    <t xml:space="preserve">Baik jelas mengerti </t>
  </si>
  <si>
    <t>Sopan baik dan ramah</t>
  </si>
  <si>
    <t>Baiiiikkkkkkkkkkk</t>
  </si>
  <si>
    <t>Baikkkkkkkkkkkkkkl</t>
  </si>
  <si>
    <t>Baaiiikkkkkkkkkkkk</t>
  </si>
  <si>
    <t>Bbaiiikkkkkkkkkkkkk</t>
  </si>
  <si>
    <t>Baiikkkkkkkkkkkkk</t>
  </si>
  <si>
    <t>Baiikkkkkkkkkkkkkk</t>
  </si>
  <si>
    <t>Baaiikkkkkkkkkkkkkkk</t>
  </si>
  <si>
    <t>Baaiiikkkkkkkkkk</t>
  </si>
  <si>
    <t>Baaiikkkkkkkkkkkk</t>
  </si>
  <si>
    <t>Bersihhhhhhhhhhhhhhhhhhhhhh</t>
  </si>
  <si>
    <t>Lengkappppppppppppp</t>
  </si>
  <si>
    <t>Goooooooooooooooooooddddd</t>
  </si>
  <si>
    <t>Rapiiiiiiiiiiiiiiiiiiii</t>
  </si>
  <si>
    <t>Sangat memahamiiiiiiiiiii</t>
  </si>
  <si>
    <t>Ramahhhhhhhhhhhh</t>
  </si>
  <si>
    <t>Sangat sesuaiiiiiiiiiiiiii</t>
  </si>
  <si>
    <t>ACL-2023007989</t>
  </si>
  <si>
    <t>22/05/2023 8:41:37</t>
  </si>
  <si>
    <t>Rifqi Setiansyah</t>
  </si>
  <si>
    <t>Ahmad Yani</t>
  </si>
  <si>
    <t>Danu</t>
  </si>
  <si>
    <t>STORECREW</t>
  </si>
  <si>
    <t>22/05/2023 8:42:31</t>
  </si>
  <si>
    <t>Ananda Hermawati</t>
  </si>
  <si>
    <t>Anggrek ciampea</t>
  </si>
  <si>
    <t>Rully</t>
  </si>
  <si>
    <t>22/05/2023 8:42:45</t>
  </si>
  <si>
    <t>TAPOS CIAWI 1</t>
  </si>
  <si>
    <t>Pepi Arianti</t>
  </si>
  <si>
    <t>22/05/2023 8:43:31</t>
  </si>
  <si>
    <t>Putri indriawati</t>
  </si>
  <si>
    <t>Raya satelit</t>
  </si>
  <si>
    <t>Yati</t>
  </si>
  <si>
    <t>22/05/2023 8:43:33</t>
  </si>
  <si>
    <t>ASEP SUNANDAR</t>
  </si>
  <si>
    <t>22/05/2023 8:43:49</t>
  </si>
  <si>
    <t>Ffvv</t>
  </si>
  <si>
    <t>Cikidang 3</t>
  </si>
  <si>
    <t>DINI KARDINI</t>
  </si>
  <si>
    <t>22/05/2023 8:43:54</t>
  </si>
  <si>
    <t>Dhea Putri Ruslianti</t>
  </si>
  <si>
    <t>FQFG</t>
  </si>
  <si>
    <t>IDM Plaza Jambu 2</t>
  </si>
  <si>
    <t>Ahmad Hamdan</t>
  </si>
  <si>
    <t>22/05/2023 8:44:02</t>
  </si>
  <si>
    <t>Tedi</t>
  </si>
  <si>
    <t>Fd59</t>
  </si>
  <si>
    <t>Kabandungan</t>
  </si>
  <si>
    <t>Mirnawati</t>
  </si>
  <si>
    <t>22/05/2023 8:44:03</t>
  </si>
  <si>
    <t>Muhammad Saepul</t>
  </si>
  <si>
    <t>Tqr9</t>
  </si>
  <si>
    <t>Bojong genteng</t>
  </si>
  <si>
    <t>fahmialghifari</t>
  </si>
  <si>
    <t>22/05/2023 8:44:06</t>
  </si>
  <si>
    <t>Klapanunggal 2</t>
  </si>
  <si>
    <t>Fariz Ridwan</t>
  </si>
  <si>
    <t>22/05/2023 8:44:12</t>
  </si>
  <si>
    <t>Idm The Fusion</t>
  </si>
  <si>
    <t>Indra Lusmana</t>
  </si>
  <si>
    <t>22/05/2023 8:44:26</t>
  </si>
  <si>
    <t>Heri Setiawan</t>
  </si>
  <si>
    <t>Tw41</t>
  </si>
  <si>
    <t>Kabandungan 2</t>
  </si>
  <si>
    <t>Pak Andri</t>
  </si>
  <si>
    <t>22/05/2023 8:47:26</t>
  </si>
  <si>
    <t>Dewi sintawati</t>
  </si>
  <si>
    <t>Thhk</t>
  </si>
  <si>
    <t>Idm setu no 55</t>
  </si>
  <si>
    <t>Pak Arman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</si>
</sst>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21]dd\ mmmm\ yyyy;@"/>
    <numFmt numFmtId="165" formatCode="[$-409]d\-mmm\-yy;@"/>
    <numFmt numFmtId="166" formatCode="[$-409]d\-mmm\-yyyy;@"/>
  </numFmts>
  <fonts count="32"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b/>
      <sz val="14"/>
      <color theme="1"/>
      <name val="Calibri"/>
      <family val="2"/>
      <scheme val="minor"/>
    </font>
    <font>
      <sz val="11"/>
      <color theme="1"/>
      <name val="Calibri"/>
      <family val="2"/>
      <charset val="1"/>
    </font>
    <font>
      <b/>
      <sz val="11"/>
      <name val="Calibri"/>
      <family val="2"/>
      <scheme val="minor"/>
    </font>
    <font>
      <sz val="11"/>
      <color theme="1"/>
      <name val="Calibri"/>
      <family val="2"/>
      <charset val="1"/>
      <scheme val="minor"/>
    </font>
    <font>
      <b/>
      <sz val="16"/>
      <color theme="1"/>
      <name val="Calibri"/>
      <family val="2"/>
      <scheme val="minor"/>
    </font>
    <font>
      <sz val="12"/>
      <color theme="1"/>
      <name val="Calibri"/>
      <family val="2"/>
      <scheme val="minor"/>
    </font>
    <font>
      <b/>
      <sz val="14"/>
      <color rgb="FF002060"/>
      <name val="Calibri"/>
      <family val="2"/>
      <scheme val="minor"/>
    </font>
    <font>
      <sz val="10"/>
      <color theme="1"/>
      <name val="Calibri"/>
      <family val="2"/>
      <scheme val="minor"/>
    </font>
    <font>
      <sz val="10"/>
      <name val="Arial"/>
      <family val="2"/>
    </font>
    <font>
      <sz val="10"/>
      <color rgb="FF000000"/>
      <name val="Arial"/>
      <family val="2"/>
    </font>
    <font>
      <b/>
      <sz val="18"/>
      <color theme="1"/>
      <name val="Calibri"/>
      <family val="2"/>
      <scheme val="minor"/>
    </font>
    <font>
      <b/>
      <sz val="16"/>
      <color theme="1"/>
      <name val="Calibri"/>
      <family val="2"/>
    </font>
    <font>
      <sz val="20"/>
      <color theme="1"/>
      <name val="Calibri"/>
      <family val="2"/>
      <scheme val="minor"/>
    </font>
    <font>
      <sz val="11"/>
      <color theme="1"/>
      <name val="Calibri"/>
      <family val="2"/>
    </font>
    <font>
      <sz val="11"/>
      <color theme="1"/>
      <name val="Calibri Light"/>
      <family val="2"/>
      <scheme val="major"/>
    </font>
    <font>
      <b/>
      <sz val="11"/>
      <color theme="1"/>
      <name val="Calibri Light"/>
      <family val="2"/>
      <scheme val="major"/>
    </font>
    <font>
      <sz val="12"/>
      <color rgb="FF000000"/>
      <name val="Calibri"/>
      <family val="2"/>
      <scheme val="minor"/>
    </font>
    <font>
      <b/>
      <sz val="12"/>
      <color indexed="8"/>
      <name val="Calibri"/>
      <family val="2"/>
      <scheme val="minor"/>
    </font>
    <font>
      <sz val="12"/>
      <color theme="1"/>
      <name val="Calibri Light"/>
      <family val="2"/>
      <scheme val="major"/>
    </font>
    <font>
      <sz val="12"/>
      <color rgb="FF000000"/>
      <name val="Calibri Light"/>
      <family val="2"/>
      <scheme val="major"/>
    </font>
    <font>
      <sz val="14"/>
      <color theme="1"/>
      <name val="Calibri"/>
      <family val="2"/>
      <scheme val="minor"/>
    </font>
    <font>
      <b/>
      <sz val="14"/>
      <color theme="1"/>
      <name val="Calibri"/>
      <family val="2"/>
    </font>
    <font>
      <i/>
      <sz val="14"/>
      <color theme="1"/>
      <name val="Calibri"/>
      <family val="2"/>
      <scheme val="minor"/>
    </font>
    <font>
      <b/>
      <i/>
      <sz val="14"/>
      <color theme="1"/>
      <name val="Calibri"/>
      <family val="2"/>
      <scheme val="minor"/>
    </font>
    <font>
      <sz val="14"/>
      <color theme="1"/>
      <name val="Calibri"/>
      <family val="2"/>
    </font>
    <font>
      <sz val="12"/>
      <color rgb="FFC00000"/>
      <name val="Calibri"/>
      <family val="2"/>
      <scheme val="minor"/>
    </font>
    <font>
      <sz val="11"/>
      <color rgb="FFC00000"/>
      <name val="Calibri"/>
      <family val="2"/>
    </font>
    <font>
      <b/>
      <sz val="12"/>
      <color rgb="FFC00000"/>
      <name val="Calibri"/>
      <family val="2"/>
      <scheme val="minor"/>
    </font>
  </fonts>
  <fills count="22">
    <fill>
      <patternFill patternType="none"/>
    </fill>
    <fill>
      <patternFill patternType="gray125"/>
    </fill>
    <fill>
      <patternFill patternType="solid">
        <fgColor rgb="FFDBB691"/>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FFFF00"/>
        <bgColor indexed="64"/>
      </patternFill>
    </fill>
    <fill>
      <patternFill patternType="solid">
        <fgColor theme="4" tint="0.39997558519241921"/>
        <bgColor indexed="64"/>
      </patternFill>
    </fill>
    <fill>
      <patternFill patternType="solid">
        <fgColor rgb="FFFFCCFF"/>
        <bgColor indexed="64"/>
      </patternFill>
    </fill>
    <fill>
      <patternFill patternType="solid">
        <fgColor theme="5" tint="0.59999389629810485"/>
        <bgColor indexed="64"/>
      </patternFill>
    </fill>
    <fill>
      <patternFill patternType="solid">
        <fgColor rgb="FFFF0000"/>
        <bgColor indexed="64"/>
      </patternFill>
    </fill>
    <fill>
      <patternFill patternType="solid">
        <fgColor theme="9"/>
        <bgColor indexed="64"/>
      </patternFill>
    </fill>
    <fill>
      <patternFill patternType="solid">
        <fgColor theme="1"/>
        <bgColor indexed="64"/>
      </patternFill>
    </fill>
    <fill>
      <patternFill patternType="solid">
        <fgColor theme="6" tint="0.59999389629810485"/>
        <bgColor indexed="64"/>
      </patternFill>
    </fill>
    <fill>
      <patternFill patternType="solid">
        <fgColor theme="6" tint="0.39997558519241921"/>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theme="2" tint="-0.499984740745262"/>
      </left>
      <right style="thin">
        <color theme="2" tint="-0.499984740745262"/>
      </right>
      <top style="medium">
        <color theme="2" tint="-0.499984740745262"/>
      </top>
      <bottom style="thin">
        <color theme="2" tint="-0.499984740745262"/>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thin">
        <color theme="2" tint="-0.499984740745262"/>
      </left>
      <right style="thin">
        <color theme="2" tint="-0.499984740745262"/>
      </right>
      <top/>
      <bottom style="thin">
        <color theme="2" tint="-0.499984740745262"/>
      </bottom>
      <diagonal/>
    </border>
    <border>
      <left style="medium">
        <color theme="2" tint="-0.499984740745262"/>
      </left>
      <right style="thin">
        <color theme="2" tint="-0.499984740745262"/>
      </right>
      <top style="medium">
        <color theme="2" tint="-0.499984740745262"/>
      </top>
      <bottom style="thin">
        <color theme="2" tint="-0.499984740745262"/>
      </bottom>
      <diagonal/>
    </border>
    <border>
      <left style="medium">
        <color theme="2" tint="-0.499984740745262"/>
      </left>
      <right style="thin">
        <color theme="2" tint="-0.499984740745262"/>
      </right>
      <top style="thin">
        <color theme="2" tint="-0.499984740745262"/>
      </top>
      <bottom style="thin">
        <color theme="2" tint="-0.499984740745262"/>
      </bottom>
      <diagonal/>
    </border>
    <border>
      <left style="thin">
        <color theme="2" tint="-0.499984740745262"/>
      </left>
      <right style="medium">
        <color theme="2" tint="-0.499984740745262"/>
      </right>
      <top style="thin">
        <color theme="2" tint="-0.499984740745262"/>
      </top>
      <bottom style="thin">
        <color theme="2" tint="-0.499984740745262"/>
      </bottom>
      <diagonal/>
    </border>
    <border>
      <left style="thin">
        <color theme="2" tint="-0.499984740745262"/>
      </left>
      <right/>
      <top style="medium">
        <color theme="2" tint="-0.499984740745262"/>
      </top>
      <bottom style="thin">
        <color theme="2" tint="-0.499984740745262"/>
      </bottom>
      <diagonal/>
    </border>
    <border>
      <left/>
      <right/>
      <top style="medium">
        <color theme="2" tint="-0.499984740745262"/>
      </top>
      <bottom style="thin">
        <color theme="2" tint="-0.499984740745262"/>
      </bottom>
      <diagonal/>
    </border>
    <border>
      <left/>
      <right style="medium">
        <color theme="2" tint="-0.499984740745262"/>
      </right>
      <top style="medium">
        <color theme="2" tint="-0.499984740745262"/>
      </top>
      <bottom style="thin">
        <color theme="2" tint="-0.499984740745262"/>
      </bottom>
      <diagonal/>
    </border>
    <border>
      <left style="thin">
        <color theme="2" tint="-0.499984740745262"/>
      </left>
      <right style="thin">
        <color theme="2" tint="-0.499984740745262"/>
      </right>
      <top style="thin">
        <color theme="2" tint="-0.499984740745262"/>
      </top>
      <bottom style="double">
        <color theme="2" tint="-0.499984740745262"/>
      </bottom>
      <diagonal/>
    </border>
    <border>
      <left style="thin">
        <color theme="2" tint="-0.499984740745262"/>
      </left>
      <right style="thin">
        <color theme="2" tint="-0.499984740745262"/>
      </right>
      <top style="thin">
        <color theme="2" tint="-0.499984740745262"/>
      </top>
      <bottom/>
      <diagonal/>
    </border>
    <border>
      <left style="thin">
        <color theme="2" tint="-0.24994659260841701"/>
      </left>
      <right style="thin">
        <color theme="2" tint="-0.24994659260841701"/>
      </right>
      <top/>
      <bottom style="medium">
        <color theme="2" tint="-0.499984740745262"/>
      </bottom>
      <diagonal/>
    </border>
    <border>
      <left style="thin">
        <color theme="2" tint="-0.24994659260841701"/>
      </left>
      <right style="medium">
        <color theme="2" tint="-0.499984740745262"/>
      </right>
      <top/>
      <bottom style="medium">
        <color theme="2" tint="-0.499984740745262"/>
      </bottom>
      <diagonal/>
    </border>
    <border>
      <left style="medium">
        <color theme="2" tint="-0.499984740745262"/>
      </left>
      <right style="thin">
        <color theme="2" tint="-0.499984740745262"/>
      </right>
      <top style="thin">
        <color theme="2" tint="-0.499984740745262"/>
      </top>
      <bottom/>
      <diagonal/>
    </border>
    <border>
      <left style="thin">
        <color theme="2" tint="-0.499984740745262"/>
      </left>
      <right style="medium">
        <color theme="2" tint="-0.499984740745262"/>
      </right>
      <top style="thin">
        <color theme="2" tint="-0.499984740745262"/>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theme="1"/>
      </left>
      <right/>
      <top style="thin">
        <color theme="1"/>
      </top>
      <bottom style="thin">
        <color theme="1"/>
      </bottom>
      <diagonal/>
    </border>
    <border>
      <left style="thin">
        <color theme="1"/>
      </left>
      <right style="thin">
        <color theme="1"/>
      </right>
      <top/>
      <bottom style="thin">
        <color theme="1"/>
      </bottom>
      <diagonal/>
    </border>
    <border>
      <left style="thin">
        <color indexed="64"/>
      </left>
      <right style="thin">
        <color indexed="64"/>
      </right>
      <top style="thin">
        <color indexed="64"/>
      </top>
      <bottom style="medium">
        <color indexed="64"/>
      </bottom>
      <diagonal/>
    </border>
    <border>
      <left style="thin">
        <color theme="2" tint="-0.499984740745262"/>
      </left>
      <right style="thin">
        <color theme="2" tint="-0.499984740745262"/>
      </right>
      <top style="thin">
        <color theme="2" tint="-0.499984740745262"/>
      </top>
      <bottom style="medium">
        <color indexed="64"/>
      </bottom>
      <diagonal/>
    </border>
    <border>
      <left style="medium">
        <color theme="2" tint="-0.499984740745262"/>
      </left>
      <right style="thin">
        <color theme="2" tint="-0.24994659260841701"/>
      </right>
      <top/>
      <bottom style="medium">
        <color theme="2" tint="-0.499984740745262"/>
      </bottom>
      <diagonal/>
    </border>
    <border>
      <left style="thin">
        <color theme="2" tint="-0.499984740745262"/>
      </left>
      <right/>
      <top style="thin">
        <color theme="2" tint="-0.499984740745262"/>
      </top>
      <bottom style="thin">
        <color theme="2" tint="-0.499984740745262"/>
      </bottom>
      <diagonal/>
    </border>
    <border>
      <left style="thin">
        <color theme="2" tint="-0.499984740745262"/>
      </left>
      <right style="thin">
        <color theme="2" tint="-0.499984740745262"/>
      </right>
      <top/>
      <bottom style="thin">
        <color indexed="64"/>
      </bottom>
      <diagonal/>
    </border>
    <border>
      <left style="thin">
        <color indexed="64"/>
      </left>
      <right/>
      <top/>
      <bottom/>
      <diagonal/>
    </border>
    <border>
      <left style="medium">
        <color indexed="64"/>
      </left>
      <right style="thin">
        <color theme="2" tint="-0.499984740745262"/>
      </right>
      <top style="medium">
        <color indexed="64"/>
      </top>
      <bottom style="thin">
        <color theme="2" tint="-0.499984740745262"/>
      </bottom>
      <diagonal/>
    </border>
    <border>
      <left style="thin">
        <color theme="2" tint="-0.499984740745262"/>
      </left>
      <right style="thin">
        <color theme="2" tint="-0.499984740745262"/>
      </right>
      <top style="medium">
        <color indexed="64"/>
      </top>
      <bottom style="thin">
        <color theme="2" tint="-0.499984740745262"/>
      </bottom>
      <diagonal/>
    </border>
    <border>
      <left style="thin">
        <color theme="2" tint="-0.499984740745262"/>
      </left>
      <right/>
      <top style="medium">
        <color indexed="64"/>
      </top>
      <bottom style="thin">
        <color theme="2" tint="-0.499984740745262"/>
      </bottom>
      <diagonal/>
    </border>
    <border>
      <left style="thin">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theme="2" tint="-0.499984740745262"/>
      </right>
      <top style="thin">
        <color theme="2" tint="-0.499984740745262"/>
      </top>
      <bottom style="thin">
        <color theme="2" tint="-0.499984740745262"/>
      </bottom>
      <diagonal/>
    </border>
    <border>
      <left/>
      <right style="medium">
        <color indexed="64"/>
      </right>
      <top/>
      <bottom/>
      <diagonal/>
    </border>
    <border>
      <left style="thin">
        <color theme="2" tint="-0.499984740745262"/>
      </left>
      <right style="medium">
        <color indexed="64"/>
      </right>
      <top/>
      <bottom style="thin">
        <color theme="2" tint="-0.499984740745262"/>
      </bottom>
      <diagonal/>
    </border>
    <border>
      <left style="medium">
        <color indexed="64"/>
      </left>
      <right style="thin">
        <color theme="2" tint="-0.499984740745262"/>
      </right>
      <top style="thin">
        <color theme="2" tint="-0.499984740745262"/>
      </top>
      <bottom style="double">
        <color theme="2" tint="-0.499984740745262"/>
      </bottom>
      <diagonal/>
    </border>
    <border>
      <left style="thin">
        <color theme="2" tint="-0.499984740745262"/>
      </left>
      <right style="medium">
        <color indexed="64"/>
      </right>
      <top style="thin">
        <color theme="2" tint="-0.499984740745262"/>
      </top>
      <bottom style="medium">
        <color indexed="64"/>
      </bottom>
      <diagonal/>
    </border>
    <border>
      <left style="medium">
        <color indexed="64"/>
      </left>
      <right style="thin">
        <color theme="2" tint="-0.499984740745262"/>
      </right>
      <top/>
      <bottom style="thin">
        <color theme="2" tint="-0.499984740745262"/>
      </bottom>
      <diagonal/>
    </border>
    <border>
      <left style="thin">
        <color theme="2" tint="-0.499984740745262"/>
      </left>
      <right style="medium">
        <color indexed="64"/>
      </right>
      <top style="thin">
        <color theme="2" tint="-0.499984740745262"/>
      </top>
      <bottom style="thin">
        <color theme="2" tint="-0.499984740745262"/>
      </bottom>
      <diagonal/>
    </border>
    <border>
      <left style="medium">
        <color indexed="64"/>
      </left>
      <right style="thin">
        <color theme="2" tint="-0.499984740745262"/>
      </right>
      <top style="thin">
        <color theme="2" tint="-0.499984740745262"/>
      </top>
      <bottom style="medium">
        <color indexed="64"/>
      </bottom>
      <diagonal/>
    </border>
    <border>
      <left style="thin">
        <color theme="2" tint="-0.499984740745262"/>
      </left>
      <right/>
      <top style="thin">
        <color theme="2" tint="-0.499984740745262"/>
      </top>
      <bottom style="double">
        <color theme="2" tint="-0.499984740745262"/>
      </bottom>
      <diagonal/>
    </border>
    <border>
      <left/>
      <right style="thin">
        <color indexed="64"/>
      </right>
      <top style="thin">
        <color indexed="64"/>
      </top>
      <bottom style="thin">
        <color indexed="64"/>
      </bottom>
      <diagonal/>
    </border>
    <border>
      <left style="medium">
        <color indexed="64"/>
      </left>
      <right/>
      <top style="thin">
        <color theme="2" tint="-0.499984740745262"/>
      </top>
      <bottom style="medium">
        <color indexed="64"/>
      </bottom>
      <diagonal/>
    </border>
    <border>
      <left/>
      <right/>
      <top style="thin">
        <color theme="2" tint="-0.499984740745262"/>
      </top>
      <bottom style="medium">
        <color indexed="64"/>
      </bottom>
      <diagonal/>
    </border>
    <border>
      <left/>
      <right style="thin">
        <color theme="2" tint="-0.499984740745262"/>
      </right>
      <top style="thin">
        <color theme="2" tint="-0.499984740745262"/>
      </top>
      <bottom style="medium">
        <color indexed="64"/>
      </bottom>
      <diagonal/>
    </border>
    <border>
      <left style="thin">
        <color theme="2" tint="-0.499984740745262"/>
      </left>
      <right style="thin">
        <color theme="2" tint="-0.499984740745262"/>
      </right>
      <top/>
      <bottom/>
      <diagonal/>
    </border>
    <border>
      <left style="medium">
        <color indexed="64"/>
      </left>
      <right style="thin">
        <color theme="2" tint="-0.499984740745262"/>
      </right>
      <top style="thin">
        <color theme="2" tint="-0.499984740745262"/>
      </top>
      <bottom/>
      <diagonal/>
    </border>
    <border>
      <left style="medium">
        <color indexed="64"/>
      </left>
      <right style="thin">
        <color theme="2" tint="-0.499984740745262"/>
      </right>
      <top/>
      <bottom/>
      <diagonal/>
    </border>
    <border>
      <left style="thin">
        <color theme="2" tint="-0.499984740745262"/>
      </left>
      <right style="thin">
        <color theme="2" tint="-0.499984740745262"/>
      </right>
      <top style="double">
        <color theme="2" tint="-0.499984740745262"/>
      </top>
      <bottom/>
      <diagonal/>
    </border>
    <border>
      <left style="medium">
        <color indexed="64"/>
      </left>
      <right style="thin">
        <color theme="2" tint="-0.499984740745262"/>
      </right>
      <top style="double">
        <color theme="2" tint="-0.499984740745262"/>
      </top>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s>
  <cellStyleXfs count="19">
    <xf numFmtId="0" fontId="0" fillId="0" borderId="0"/>
    <xf numFmtId="9" fontId="1" fillId="0" borderId="0" applyFont="0" applyFill="0" applyBorder="0" applyAlignment="0" applyProtection="0"/>
    <xf numFmtId="0" fontId="7" fillId="0" borderId="0"/>
    <xf numFmtId="0" fontId="1" fillId="0" borderId="0"/>
    <xf numFmtId="0" fontId="12" fillId="0" borderId="0">
      <alignment vertical="top"/>
    </xf>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13" fillId="0" borderId="0"/>
    <xf numFmtId="0" fontId="7" fillId="0" borderId="0"/>
    <xf numFmtId="0" fontId="7" fillId="0" borderId="0"/>
    <xf numFmtId="0" fontId="9" fillId="0" borderId="0"/>
    <xf numFmtId="0" fontId="11" fillId="0" borderId="0"/>
  </cellStyleXfs>
  <cellXfs count="218">
    <xf numFmtId="0" fontId="0" fillId="0" borderId="0" xfId="0"/>
    <xf numFmtId="0" fontId="0" fillId="0" borderId="0" xfId="0" applyAlignment="1">
      <alignment vertical="center"/>
    </xf>
    <xf numFmtId="0" fontId="3" fillId="0" borderId="0" xfId="0" applyFont="1" applyAlignment="1">
      <alignment vertical="center"/>
    </xf>
    <xf numFmtId="0" fontId="0" fillId="0" borderId="0" xfId="0" applyAlignment="1">
      <alignment horizontal="center" vertical="center"/>
    </xf>
    <xf numFmtId="2" fontId="0" fillId="0" borderId="0" xfId="0" applyNumberFormat="1" applyAlignment="1">
      <alignment vertical="center"/>
    </xf>
    <xf numFmtId="0" fontId="8" fillId="0" borderId="0" xfId="0" applyFont="1" applyAlignment="1">
      <alignment horizontal="center" vertical="center"/>
    </xf>
    <xf numFmtId="0" fontId="0" fillId="0" borderId="0" xfId="0" applyAlignment="1">
      <alignment horizontal="left" vertical="center"/>
    </xf>
    <xf numFmtId="0" fontId="0" fillId="0" borderId="0" xfId="0" applyAlignment="1">
      <alignment horizontal="center"/>
    </xf>
    <xf numFmtId="0" fontId="0" fillId="0" borderId="1" xfId="0" applyBorder="1" applyAlignment="1">
      <alignment horizontal="center" vertical="center"/>
    </xf>
    <xf numFmtId="165" fontId="0" fillId="0" borderId="0" xfId="0" applyNumberFormat="1"/>
    <xf numFmtId="0" fontId="2" fillId="0" borderId="0" xfId="0" applyFont="1" applyAlignment="1">
      <alignment vertical="center"/>
    </xf>
    <xf numFmtId="0" fontId="14" fillId="0" borderId="0" xfId="0" applyFont="1" applyAlignment="1">
      <alignment horizontal="center" vertical="center"/>
    </xf>
    <xf numFmtId="0" fontId="0" fillId="0" borderId="3" xfId="0" applyBorder="1" applyAlignment="1">
      <alignment horizontal="left" vertical="center"/>
    </xf>
    <xf numFmtId="2" fontId="5" fillId="0" borderId="3" xfId="0" applyNumberFormat="1" applyFont="1" applyBorder="1" applyAlignment="1">
      <alignment horizontal="center" vertical="center"/>
    </xf>
    <xf numFmtId="0" fontId="2" fillId="2" borderId="3" xfId="0" applyFont="1" applyFill="1" applyBorder="1" applyAlignment="1">
      <alignment horizontal="center" vertical="center"/>
    </xf>
    <xf numFmtId="0" fontId="2" fillId="2" borderId="3" xfId="0" applyFont="1" applyFill="1" applyBorder="1" applyAlignment="1">
      <alignment horizontal="left" vertical="center"/>
    </xf>
    <xf numFmtId="2" fontId="2" fillId="2" borderId="3" xfId="0" applyNumberFormat="1" applyFont="1" applyFill="1" applyBorder="1" applyAlignment="1">
      <alignment horizontal="center" vertical="center"/>
    </xf>
    <xf numFmtId="0" fontId="2" fillId="4" borderId="3" xfId="0" applyFont="1" applyFill="1" applyBorder="1" applyAlignment="1">
      <alignment horizontal="left" vertical="center"/>
    </xf>
    <xf numFmtId="2" fontId="2" fillId="4" borderId="3" xfId="0" applyNumberFormat="1" applyFont="1" applyFill="1" applyBorder="1" applyAlignment="1">
      <alignment horizontal="center" vertical="center"/>
    </xf>
    <xf numFmtId="0" fontId="0" fillId="0" borderId="4" xfId="0" applyBorder="1" applyAlignment="1">
      <alignment horizontal="left" vertical="center"/>
    </xf>
    <xf numFmtId="2" fontId="5" fillId="0" borderId="4" xfId="0" applyNumberFormat="1" applyFont="1" applyBorder="1" applyAlignment="1">
      <alignment horizontal="center" vertical="center"/>
    </xf>
    <xf numFmtId="9" fontId="2" fillId="2" borderId="13" xfId="0" applyNumberFormat="1" applyFont="1" applyFill="1" applyBorder="1" applyAlignment="1">
      <alignment horizontal="center" vertical="center"/>
    </xf>
    <xf numFmtId="2" fontId="2" fillId="2" borderId="14" xfId="0" applyNumberFormat="1" applyFont="1" applyFill="1" applyBorder="1" applyAlignment="1">
      <alignment horizontal="center" vertical="center"/>
    </xf>
    <xf numFmtId="0" fontId="2" fillId="4" borderId="1" xfId="0" applyFont="1" applyFill="1" applyBorder="1" applyAlignment="1">
      <alignment horizontal="center" vertical="center" wrapText="1"/>
    </xf>
    <xf numFmtId="0" fontId="17" fillId="0" borderId="1" xfId="0" applyFont="1" applyBorder="1" applyAlignment="1">
      <alignment horizontal="center" vertical="center"/>
    </xf>
    <xf numFmtId="164" fontId="9" fillId="9" borderId="1" xfId="0" applyNumberFormat="1" applyFont="1" applyFill="1" applyBorder="1" applyAlignment="1">
      <alignment horizontal="center" vertical="center"/>
    </xf>
    <xf numFmtId="0" fontId="18" fillId="0" borderId="0" xfId="0" applyFont="1"/>
    <xf numFmtId="0" fontId="19" fillId="5" borderId="1" xfId="0" applyFont="1" applyFill="1" applyBorder="1" applyAlignment="1">
      <alignment horizontal="center" vertical="center" wrapText="1"/>
    </xf>
    <xf numFmtId="0" fontId="19" fillId="6" borderId="1" xfId="0" applyFont="1" applyFill="1" applyBorder="1" applyAlignment="1">
      <alignment horizontal="center" vertical="center"/>
    </xf>
    <xf numFmtId="0" fontId="18" fillId="0" borderId="0" xfId="0" applyFont="1" applyAlignment="1">
      <alignment vertical="center"/>
    </xf>
    <xf numFmtId="0" fontId="18" fillId="0" borderId="0" xfId="0" applyFont="1" applyAlignment="1">
      <alignment horizontal="center"/>
    </xf>
    <xf numFmtId="0" fontId="18" fillId="19" borderId="0" xfId="0" applyFont="1" applyFill="1"/>
    <xf numFmtId="0" fontId="19" fillId="19" borderId="1" xfId="0" applyFont="1" applyFill="1" applyBorder="1" applyAlignment="1">
      <alignment horizontal="center" vertical="center" wrapText="1"/>
    </xf>
    <xf numFmtId="0" fontId="19" fillId="13" borderId="1" xfId="0" applyFont="1" applyFill="1" applyBorder="1" applyAlignment="1">
      <alignment horizontal="center" vertical="center"/>
    </xf>
    <xf numFmtId="0" fontId="19" fillId="18" borderId="1" xfId="0" applyFont="1" applyFill="1" applyBorder="1" applyAlignment="1">
      <alignment horizontal="center" vertical="center" wrapText="1"/>
    </xf>
    <xf numFmtId="0" fontId="19" fillId="6" borderId="1" xfId="0" applyFont="1" applyFill="1" applyBorder="1" applyAlignment="1">
      <alignment horizontal="center" vertical="center" wrapText="1"/>
    </xf>
    <xf numFmtId="0" fontId="18" fillId="0" borderId="0" xfId="0" applyFont="1" applyAlignment="1">
      <alignment wrapText="1"/>
    </xf>
    <xf numFmtId="0" fontId="9" fillId="0" borderId="1" xfId="0" applyFont="1" applyBorder="1" applyAlignment="1">
      <alignment horizontal="center" vertical="center"/>
    </xf>
    <xf numFmtId="0" fontId="9" fillId="0" borderId="20" xfId="0" applyFont="1" applyBorder="1" applyAlignment="1">
      <alignment horizontal="center" vertical="center"/>
    </xf>
    <xf numFmtId="0" fontId="9" fillId="0" borderId="0" xfId="0" applyFont="1" applyAlignment="1">
      <alignment horizontal="center" vertical="center"/>
    </xf>
    <xf numFmtId="165" fontId="17" fillId="0" borderId="1" xfId="0" applyNumberFormat="1" applyFont="1" applyBorder="1" applyAlignment="1">
      <alignment horizontal="center" vertical="center"/>
    </xf>
    <xf numFmtId="9" fontId="17" fillId="0" borderId="1" xfId="1" applyFont="1" applyFill="1" applyBorder="1" applyAlignment="1">
      <alignment horizontal="center" vertical="center"/>
    </xf>
    <xf numFmtId="2" fontId="17" fillId="0" borderId="1" xfId="0" applyNumberFormat="1" applyFont="1" applyBorder="1" applyAlignment="1">
      <alignment horizontal="center" vertical="center"/>
    </xf>
    <xf numFmtId="0" fontId="5" fillId="0" borderId="1" xfId="0" applyFont="1" applyBorder="1" applyAlignment="1">
      <alignment horizontal="center" vertical="center"/>
    </xf>
    <xf numFmtId="0" fontId="9" fillId="0" borderId="1" xfId="0" applyFont="1" applyBorder="1" applyAlignment="1">
      <alignment vertical="center"/>
    </xf>
    <xf numFmtId="0" fontId="20" fillId="0" borderId="1" xfId="0" applyFont="1" applyBorder="1" applyAlignment="1">
      <alignment horizontal="center" vertical="center"/>
    </xf>
    <xf numFmtId="0" fontId="9" fillId="0" borderId="20" xfId="0" applyFont="1" applyBorder="1" applyAlignment="1">
      <alignment vertical="center"/>
    </xf>
    <xf numFmtId="2" fontId="9" fillId="0" borderId="20" xfId="0" applyNumberFormat="1" applyFont="1" applyBorder="1" applyAlignment="1">
      <alignment horizontal="center" vertical="center"/>
    </xf>
    <xf numFmtId="2" fontId="9" fillId="0" borderId="1" xfId="0" applyNumberFormat="1" applyFont="1" applyBorder="1" applyAlignment="1">
      <alignment horizontal="center" vertical="center"/>
    </xf>
    <xf numFmtId="0" fontId="3" fillId="0" borderId="1" xfId="8" applyFont="1" applyBorder="1" applyAlignment="1">
      <alignment horizontal="center" vertical="center"/>
    </xf>
    <xf numFmtId="164" fontId="9" fillId="0" borderId="1" xfId="0" applyNumberFormat="1" applyFont="1" applyBorder="1" applyAlignment="1">
      <alignment horizontal="center" vertical="center"/>
    </xf>
    <xf numFmtId="2" fontId="3" fillId="10" borderId="1" xfId="0" applyNumberFormat="1" applyFont="1" applyFill="1" applyBorder="1" applyAlignment="1">
      <alignment horizontal="center" vertical="center"/>
    </xf>
    <xf numFmtId="2" fontId="21" fillId="0" borderId="1" xfId="0" applyNumberFormat="1" applyFont="1" applyBorder="1" applyAlignment="1">
      <alignment horizontal="center" vertical="center" wrapText="1"/>
    </xf>
    <xf numFmtId="0" fontId="9" fillId="0" borderId="0" xfId="0" applyFont="1" applyAlignment="1">
      <alignment vertical="center"/>
    </xf>
    <xf numFmtId="0" fontId="20" fillId="0" borderId="20" xfId="0" applyFont="1" applyBorder="1" applyAlignment="1">
      <alignment horizontal="center" vertical="center"/>
    </xf>
    <xf numFmtId="164" fontId="20" fillId="0" borderId="1" xfId="0" applyNumberFormat="1" applyFont="1" applyBorder="1" applyAlignment="1">
      <alignment horizontal="center" vertical="center"/>
    </xf>
    <xf numFmtId="0" fontId="22" fillId="0" borderId="1" xfId="0" applyFont="1" applyBorder="1" applyAlignment="1">
      <alignment horizontal="center" vertical="center"/>
    </xf>
    <xf numFmtId="165" fontId="22" fillId="0" borderId="1" xfId="0" applyNumberFormat="1" applyFont="1" applyBorder="1" applyAlignment="1">
      <alignment horizontal="center" vertical="center"/>
    </xf>
    <xf numFmtId="2" fontId="22" fillId="0" borderId="1" xfId="0" applyNumberFormat="1" applyFont="1" applyBorder="1" applyAlignment="1">
      <alignment horizontal="center" vertical="center"/>
    </xf>
    <xf numFmtId="2" fontId="22" fillId="19" borderId="1" xfId="0" applyNumberFormat="1" applyFont="1" applyFill="1" applyBorder="1" applyAlignment="1">
      <alignment horizontal="center" vertical="center"/>
    </xf>
    <xf numFmtId="0" fontId="22" fillId="0" borderId="0" xfId="0" applyFont="1" applyAlignment="1">
      <alignment vertical="center"/>
    </xf>
    <xf numFmtId="0" fontId="23" fillId="0" borderId="1" xfId="0" applyFont="1" applyBorder="1" applyAlignment="1">
      <alignment horizontal="center" vertical="center"/>
    </xf>
    <xf numFmtId="0" fontId="22" fillId="0" borderId="1" xfId="0" applyFont="1" applyBorder="1" applyAlignment="1">
      <alignment vertical="center"/>
    </xf>
    <xf numFmtId="165" fontId="9" fillId="0" borderId="20" xfId="0" applyNumberFormat="1" applyFont="1" applyBorder="1" applyAlignment="1">
      <alignment horizontal="center" vertical="center"/>
    </xf>
    <xf numFmtId="2" fontId="9" fillId="19" borderId="20" xfId="0" applyNumberFormat="1" applyFont="1" applyFill="1" applyBorder="1" applyAlignment="1">
      <alignment horizontal="center"/>
    </xf>
    <xf numFmtId="0" fontId="9" fillId="0" borderId="0" xfId="0" applyFont="1"/>
    <xf numFmtId="0" fontId="4" fillId="0" borderId="0" xfId="0" applyFont="1" applyAlignment="1">
      <alignment horizontal="center" vertical="center"/>
    </xf>
    <xf numFmtId="0" fontId="24" fillId="0" borderId="1" xfId="0" applyFont="1" applyBorder="1" applyAlignment="1">
      <alignment horizontal="center" vertical="center"/>
    </xf>
    <xf numFmtId="0" fontId="24" fillId="0" borderId="0" xfId="0" applyFont="1" applyAlignment="1">
      <alignment horizontal="center" vertical="center"/>
    </xf>
    <xf numFmtId="165" fontId="24" fillId="0" borderId="0" xfId="0" applyNumberFormat="1" applyFont="1" applyAlignment="1">
      <alignment horizontal="center" vertical="center"/>
    </xf>
    <xf numFmtId="0" fontId="24" fillId="0" borderId="0" xfId="0" applyFont="1" applyAlignment="1">
      <alignment horizontal="left" vertical="center"/>
    </xf>
    <xf numFmtId="165" fontId="4" fillId="0" borderId="0" xfId="0" applyNumberFormat="1" applyFont="1" applyAlignment="1">
      <alignment horizontal="center" vertical="center"/>
    </xf>
    <xf numFmtId="0" fontId="4" fillId="12" borderId="12" xfId="0" applyFont="1" applyFill="1" applyBorder="1" applyAlignment="1">
      <alignment horizontal="center" vertical="center" wrapText="1"/>
    </xf>
    <xf numFmtId="0" fontId="24" fillId="8" borderId="12" xfId="0" applyFont="1" applyFill="1" applyBorder="1" applyAlignment="1">
      <alignment horizontal="center" vertical="center" wrapText="1"/>
    </xf>
    <xf numFmtId="1" fontId="27" fillId="7" borderId="12" xfId="0" applyNumberFormat="1" applyFont="1" applyFill="1" applyBorder="1" applyAlignment="1">
      <alignment horizontal="center" vertical="center" wrapText="1"/>
    </xf>
    <xf numFmtId="1" fontId="26" fillId="8" borderId="12" xfId="0" applyNumberFormat="1" applyFont="1" applyFill="1" applyBorder="1" applyAlignment="1">
      <alignment horizontal="center" vertical="center" wrapText="1"/>
    </xf>
    <xf numFmtId="1" fontId="26" fillId="8" borderId="16" xfId="0" applyNumberFormat="1" applyFont="1" applyFill="1" applyBorder="1" applyAlignment="1">
      <alignment horizontal="left" vertical="center" wrapText="1"/>
    </xf>
    <xf numFmtId="165" fontId="24" fillId="0" borderId="22" xfId="0" applyNumberFormat="1" applyFont="1" applyBorder="1" applyAlignment="1">
      <alignment horizontal="center" vertical="center"/>
    </xf>
    <xf numFmtId="0" fontId="24" fillId="0" borderId="23" xfId="0" applyFont="1" applyBorder="1" applyAlignment="1">
      <alignment horizontal="center" vertical="center"/>
    </xf>
    <xf numFmtId="165" fontId="28" fillId="0" borderId="0" xfId="0" applyNumberFormat="1" applyFont="1" applyAlignment="1">
      <alignment horizontal="center" vertical="center"/>
    </xf>
    <xf numFmtId="0" fontId="28" fillId="0" borderId="0" xfId="0" applyFont="1" applyAlignment="1">
      <alignment horizontal="center" vertical="center"/>
    </xf>
    <xf numFmtId="0" fontId="28" fillId="0" borderId="0" xfId="0" applyFont="1" applyAlignment="1">
      <alignment horizontal="left" vertical="center"/>
    </xf>
    <xf numFmtId="0" fontId="6" fillId="13" borderId="1" xfId="0" applyFont="1" applyFill="1" applyBorder="1" applyAlignment="1">
      <alignment horizontal="center" vertical="center" wrapText="1"/>
    </xf>
    <xf numFmtId="0" fontId="24" fillId="10" borderId="1" xfId="0" applyFont="1" applyFill="1" applyBorder="1" applyAlignment="1">
      <alignment horizontal="center" vertical="center"/>
    </xf>
    <xf numFmtId="165" fontId="0" fillId="0" borderId="0" xfId="0" applyNumberFormat="1" applyAlignment="1">
      <alignment horizontal="center"/>
    </xf>
    <xf numFmtId="0" fontId="18" fillId="19" borderId="0" xfId="0" applyFont="1" applyFill="1" applyAlignment="1">
      <alignment vertical="center"/>
    </xf>
    <xf numFmtId="0" fontId="18" fillId="0" borderId="0" xfId="0" applyFont="1" applyAlignment="1">
      <alignment horizontal="center" vertical="center"/>
    </xf>
    <xf numFmtId="0" fontId="24" fillId="10" borderId="1" xfId="0" applyFont="1" applyFill="1" applyBorder="1" applyAlignment="1">
      <alignment horizontal="left" vertical="center"/>
    </xf>
    <xf numFmtId="0" fontId="2" fillId="2" borderId="13" xfId="0" applyFont="1" applyFill="1" applyBorder="1" applyAlignment="1">
      <alignment horizontal="center" vertical="center"/>
    </xf>
    <xf numFmtId="0" fontId="2" fillId="3" borderId="24" xfId="0" applyFont="1" applyFill="1" applyBorder="1" applyAlignment="1">
      <alignment horizontal="center" vertical="center"/>
    </xf>
    <xf numFmtId="0" fontId="2" fillId="3" borderId="24" xfId="0" applyFont="1" applyFill="1" applyBorder="1" applyAlignment="1">
      <alignment horizontal="center" vertical="center" wrapText="1"/>
    </xf>
    <xf numFmtId="2" fontId="5" fillId="0" borderId="38" xfId="0" applyNumberFormat="1" applyFont="1" applyBorder="1" applyAlignment="1">
      <alignment horizontal="center" vertical="center"/>
    </xf>
    <xf numFmtId="2" fontId="5" fillId="0" borderId="42" xfId="0" applyNumberFormat="1" applyFont="1" applyBorder="1" applyAlignment="1">
      <alignment horizontal="center" vertical="center"/>
    </xf>
    <xf numFmtId="2" fontId="2" fillId="2" borderId="42" xfId="0" applyNumberFormat="1" applyFont="1" applyFill="1" applyBorder="1" applyAlignment="1">
      <alignment horizontal="center" vertical="center"/>
    </xf>
    <xf numFmtId="2" fontId="2" fillId="4" borderId="42" xfId="0" applyNumberFormat="1" applyFont="1" applyFill="1" applyBorder="1" applyAlignment="1">
      <alignment horizontal="center" vertical="center"/>
    </xf>
    <xf numFmtId="166" fontId="6" fillId="15" borderId="1" xfId="0" applyNumberFormat="1" applyFont="1" applyFill="1" applyBorder="1" applyAlignment="1">
      <alignment horizontal="center" vertical="center"/>
    </xf>
    <xf numFmtId="165" fontId="0" fillId="14" borderId="1" xfId="0" applyNumberFormat="1" applyFill="1" applyBorder="1" applyAlignment="1">
      <alignment horizontal="center" vertical="center"/>
    </xf>
    <xf numFmtId="0" fontId="9" fillId="0" borderId="1" xfId="0" applyFont="1" applyBorder="1" applyAlignment="1">
      <alignment horizontal="left" vertical="center"/>
    </xf>
    <xf numFmtId="0" fontId="17" fillId="0" borderId="1" xfId="0" applyFont="1" applyBorder="1" applyAlignment="1">
      <alignment horizontal="left" vertical="center"/>
    </xf>
    <xf numFmtId="2" fontId="3" fillId="0" borderId="1" xfId="0" applyNumberFormat="1" applyFont="1" applyBorder="1" applyAlignment="1">
      <alignment horizontal="center" vertical="center"/>
    </xf>
    <xf numFmtId="2" fontId="2" fillId="4" borderId="3" xfId="0" quotePrefix="1" applyNumberFormat="1" applyFont="1" applyFill="1" applyBorder="1" applyAlignment="1">
      <alignment horizontal="center" vertical="center"/>
    </xf>
    <xf numFmtId="2" fontId="2" fillId="5" borderId="25" xfId="0" applyNumberFormat="1" applyFont="1" applyFill="1" applyBorder="1" applyAlignment="1">
      <alignment horizontal="center" vertical="center"/>
    </xf>
    <xf numFmtId="2" fontId="2" fillId="5" borderId="40" xfId="0" applyNumberFormat="1" applyFont="1" applyFill="1" applyBorder="1" applyAlignment="1">
      <alignment horizontal="center" vertical="center"/>
    </xf>
    <xf numFmtId="0" fontId="24" fillId="20" borderId="1" xfId="0" applyFont="1" applyFill="1" applyBorder="1" applyAlignment="1">
      <alignment horizontal="center" vertical="center"/>
    </xf>
    <xf numFmtId="0" fontId="24" fillId="20" borderId="1" xfId="0" applyFont="1" applyFill="1" applyBorder="1" applyAlignment="1">
      <alignment horizontal="left" vertical="center"/>
    </xf>
    <xf numFmtId="0" fontId="29" fillId="20" borderId="1" xfId="0" applyFont="1" applyFill="1" applyBorder="1" applyAlignment="1">
      <alignment horizontal="center" vertical="center"/>
    </xf>
    <xf numFmtId="164" fontId="29" fillId="20" borderId="1" xfId="0" applyNumberFormat="1" applyFont="1" applyFill="1" applyBorder="1" applyAlignment="1">
      <alignment horizontal="center" vertical="center"/>
    </xf>
    <xf numFmtId="0" fontId="29" fillId="20" borderId="1" xfId="0" applyFont="1" applyFill="1" applyBorder="1" applyAlignment="1">
      <alignment vertical="center"/>
    </xf>
    <xf numFmtId="0" fontId="29" fillId="20" borderId="1" xfId="0" applyFont="1" applyFill="1" applyBorder="1" applyAlignment="1">
      <alignment horizontal="left" vertical="center"/>
    </xf>
    <xf numFmtId="0" fontId="30" fillId="20" borderId="1" xfId="0" applyFont="1" applyFill="1" applyBorder="1" applyAlignment="1">
      <alignment horizontal="left" vertical="center"/>
    </xf>
    <xf numFmtId="2" fontId="29" fillId="20" borderId="1" xfId="0" applyNumberFormat="1" applyFont="1" applyFill="1" applyBorder="1" applyAlignment="1">
      <alignment horizontal="center" vertical="center"/>
    </xf>
    <xf numFmtId="2" fontId="31" fillId="20" borderId="1" xfId="0" applyNumberFormat="1" applyFont="1" applyFill="1" applyBorder="1" applyAlignment="1">
      <alignment horizontal="center" vertical="center"/>
    </xf>
    <xf numFmtId="2" fontId="31" fillId="20" borderId="1" xfId="0" applyNumberFormat="1" applyFont="1" applyFill="1" applyBorder="1" applyAlignment="1">
      <alignment horizontal="center" vertical="center" wrapText="1"/>
    </xf>
    <xf numFmtId="0" fontId="31" fillId="20" borderId="1" xfId="8" applyFont="1" applyFill="1" applyBorder="1" applyAlignment="1">
      <alignment horizontal="center" vertical="center"/>
    </xf>
    <xf numFmtId="0" fontId="9" fillId="10" borderId="1" xfId="0" applyFont="1" applyFill="1" applyBorder="1" applyAlignment="1">
      <alignment horizontal="center" vertical="center"/>
    </xf>
    <xf numFmtId="0" fontId="9" fillId="10" borderId="1" xfId="0" applyFont="1" applyFill="1" applyBorder="1" applyAlignment="1">
      <alignment vertical="center"/>
    </xf>
    <xf numFmtId="2" fontId="6" fillId="0" borderId="0" xfId="0" applyNumberFormat="1" applyFont="1" applyAlignment="1">
      <alignment vertical="center"/>
    </xf>
    <xf numFmtId="166" fontId="6" fillId="15" borderId="57" xfId="0" applyNumberFormat="1" applyFont="1" applyFill="1" applyBorder="1" applyAlignment="1">
      <alignment horizontal="center" vertical="center"/>
    </xf>
    <xf numFmtId="165" fontId="0" fillId="14" borderId="57" xfId="0" applyNumberFormat="1" applyFill="1" applyBorder="1" applyAlignment="1">
      <alignment horizontal="center" vertical="center"/>
    </xf>
    <xf numFmtId="164" fontId="9" fillId="13" borderId="1" xfId="0" applyNumberFormat="1" applyFont="1" applyFill="1" applyBorder="1" applyAlignment="1">
      <alignment horizontal="center" vertical="center"/>
    </xf>
    <xf numFmtId="0" fontId="9" fillId="13" borderId="1" xfId="0" applyFont="1" applyFill="1" applyBorder="1" applyAlignment="1">
      <alignment horizontal="center" vertical="center"/>
    </xf>
    <xf numFmtId="0" fontId="9" fillId="13" borderId="1" xfId="0" applyFont="1" applyFill="1" applyBorder="1" applyAlignment="1">
      <alignment vertical="center"/>
    </xf>
    <xf numFmtId="164" fontId="9" fillId="10" borderId="1" xfId="0" applyNumberFormat="1" applyFont="1" applyFill="1" applyBorder="1" applyAlignment="1">
      <alignment horizontal="center" vertical="center"/>
    </xf>
    <xf numFmtId="0" fontId="2" fillId="2" borderId="26" xfId="0" applyFont="1" applyFill="1" applyBorder="1" applyAlignment="1">
      <alignment horizontal="center" vertical="center"/>
    </xf>
    <xf numFmtId="0" fontId="2" fillId="2" borderId="13" xfId="0" applyFont="1" applyFill="1" applyBorder="1" applyAlignment="1">
      <alignment horizontal="center" vertical="center"/>
    </xf>
    <xf numFmtId="0" fontId="2" fillId="3" borderId="1" xfId="0" applyFont="1" applyFill="1" applyBorder="1" applyAlignment="1">
      <alignment horizontal="center" vertical="center" wrapText="1"/>
    </xf>
    <xf numFmtId="0" fontId="2" fillId="3" borderId="24" xfId="0" applyFont="1" applyFill="1" applyBorder="1" applyAlignment="1">
      <alignment horizontal="center" vertical="center" wrapText="1"/>
    </xf>
    <xf numFmtId="0" fontId="2" fillId="3" borderId="1" xfId="0" applyFont="1" applyFill="1" applyBorder="1" applyAlignment="1">
      <alignment horizontal="center" vertical="center"/>
    </xf>
    <xf numFmtId="0" fontId="2" fillId="3" borderId="24" xfId="0" applyFont="1" applyFill="1" applyBorder="1" applyAlignment="1">
      <alignment horizontal="center" vertical="center"/>
    </xf>
    <xf numFmtId="0" fontId="4" fillId="0" borderId="0" xfId="0" applyFont="1" applyAlignment="1">
      <alignment horizontal="center" vertical="center"/>
    </xf>
    <xf numFmtId="0" fontId="6" fillId="5" borderId="30" xfId="0" applyFont="1" applyFill="1" applyBorder="1" applyAlignment="1">
      <alignment horizontal="center" vertical="center"/>
    </xf>
    <xf numFmtId="0" fontId="6" fillId="5" borderId="36" xfId="0" applyFont="1" applyFill="1" applyBorder="1" applyAlignment="1">
      <alignment horizontal="center" vertical="center"/>
    </xf>
    <xf numFmtId="0" fontId="6" fillId="5" borderId="39" xfId="0" applyFont="1" applyFill="1" applyBorder="1" applyAlignment="1">
      <alignment horizontal="center" vertical="center"/>
    </xf>
    <xf numFmtId="0" fontId="6" fillId="5" borderId="31" xfId="0" applyFont="1" applyFill="1" applyBorder="1" applyAlignment="1">
      <alignment horizontal="center" vertical="center"/>
    </xf>
    <xf numFmtId="0" fontId="6" fillId="5" borderId="3" xfId="0" applyFont="1" applyFill="1" applyBorder="1" applyAlignment="1">
      <alignment horizontal="center" vertical="center"/>
    </xf>
    <xf numFmtId="0" fontId="6" fillId="5" borderId="11" xfId="0" applyFont="1" applyFill="1" applyBorder="1" applyAlignment="1">
      <alignment horizontal="center" vertical="center"/>
    </xf>
    <xf numFmtId="0" fontId="6" fillId="5" borderId="32"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44" xfId="0" applyFont="1" applyFill="1" applyBorder="1" applyAlignment="1">
      <alignment horizontal="center" vertical="center"/>
    </xf>
    <xf numFmtId="2" fontId="6" fillId="5" borderId="33" xfId="0" applyNumberFormat="1" applyFont="1" applyFill="1" applyBorder="1" applyAlignment="1">
      <alignment horizontal="center" vertical="center"/>
    </xf>
    <xf numFmtId="2" fontId="6" fillId="5" borderId="34" xfId="0" applyNumberFormat="1" applyFont="1" applyFill="1" applyBorder="1" applyAlignment="1">
      <alignment horizontal="center" vertical="center"/>
    </xf>
    <xf numFmtId="2" fontId="6" fillId="5" borderId="35" xfId="0" applyNumberFormat="1" applyFont="1" applyFill="1" applyBorder="1" applyAlignment="1">
      <alignment horizontal="center" vertical="center"/>
    </xf>
    <xf numFmtId="2" fontId="6" fillId="5" borderId="54" xfId="0" applyNumberFormat="1" applyFont="1" applyFill="1" applyBorder="1" applyAlignment="1">
      <alignment horizontal="center" vertical="center"/>
    </xf>
    <xf numFmtId="2" fontId="6" fillId="5" borderId="55" xfId="0" applyNumberFormat="1" applyFont="1" applyFill="1" applyBorder="1" applyAlignment="1">
      <alignment horizontal="center" vertical="center"/>
    </xf>
    <xf numFmtId="2" fontId="6" fillId="5" borderId="56" xfId="0" applyNumberFormat="1" applyFont="1" applyFill="1" applyBorder="1" applyAlignment="1">
      <alignment horizontal="center" vertical="center"/>
    </xf>
    <xf numFmtId="0" fontId="2" fillId="5" borderId="46" xfId="0" applyFont="1" applyFill="1" applyBorder="1" applyAlignment="1">
      <alignment horizontal="center" vertical="center"/>
    </xf>
    <xf numFmtId="0" fontId="2" fillId="5" borderId="47" xfId="0" applyFont="1" applyFill="1" applyBorder="1" applyAlignment="1">
      <alignment horizontal="center" vertical="center"/>
    </xf>
    <xf numFmtId="0" fontId="2" fillId="5" borderId="48" xfId="0" applyFont="1" applyFill="1" applyBorder="1" applyAlignment="1">
      <alignment horizontal="center" vertical="center"/>
    </xf>
    <xf numFmtId="0" fontId="0" fillId="0" borderId="53" xfId="0" applyBorder="1" applyAlignment="1">
      <alignment horizontal="center" vertical="center"/>
    </xf>
    <xf numFmtId="0" fontId="0" fillId="0" borderId="51" xfId="0" applyBorder="1" applyAlignment="1">
      <alignment horizontal="center" vertical="center"/>
    </xf>
    <xf numFmtId="0" fontId="0" fillId="0" borderId="41" xfId="0" applyBorder="1" applyAlignment="1">
      <alignment horizontal="center" vertical="center"/>
    </xf>
    <xf numFmtId="0" fontId="0" fillId="0" borderId="52" xfId="0" applyBorder="1" applyAlignment="1">
      <alignment horizontal="center" vertical="center" wrapText="1"/>
    </xf>
    <xf numFmtId="0" fontId="0" fillId="0" borderId="49" xfId="0" applyBorder="1" applyAlignment="1">
      <alignment horizontal="center" vertical="center" wrapText="1"/>
    </xf>
    <xf numFmtId="0" fontId="0" fillId="0" borderId="4" xfId="0" applyBorder="1" applyAlignment="1">
      <alignment horizontal="center" vertical="center" wrapText="1"/>
    </xf>
    <xf numFmtId="0" fontId="0" fillId="0" borderId="52" xfId="0" applyBorder="1" applyAlignment="1">
      <alignment horizontal="center" vertical="center"/>
    </xf>
    <xf numFmtId="0" fontId="0" fillId="0" borderId="49" xfId="0" applyBorder="1" applyAlignment="1">
      <alignment horizontal="center" vertical="center"/>
    </xf>
    <xf numFmtId="0" fontId="0" fillId="0" borderId="4" xfId="0" applyBorder="1" applyAlignment="1">
      <alignment horizontal="center" vertical="center"/>
    </xf>
    <xf numFmtId="0" fontId="0" fillId="0" borderId="50" xfId="0" applyBorder="1" applyAlignment="1">
      <alignment horizontal="center" vertical="center"/>
    </xf>
    <xf numFmtId="0" fontId="0" fillId="0" borderId="12" xfId="0" applyBorder="1" applyAlignment="1">
      <alignment horizontal="center" vertical="center" wrapText="1"/>
    </xf>
    <xf numFmtId="2" fontId="6" fillId="5" borderId="29" xfId="0" applyNumberFormat="1" applyFont="1" applyFill="1" applyBorder="1" applyAlignment="1">
      <alignment horizontal="center" vertical="center"/>
    </xf>
    <xf numFmtId="2" fontId="6" fillId="5" borderId="0" xfId="0" applyNumberFormat="1" applyFont="1" applyFill="1" applyAlignment="1">
      <alignment horizontal="center" vertical="center"/>
    </xf>
    <xf numFmtId="2" fontId="6" fillId="5" borderId="37" xfId="0" applyNumberFormat="1" applyFont="1" applyFill="1" applyBorder="1" applyAlignment="1">
      <alignment horizontal="center" vertical="center"/>
    </xf>
    <xf numFmtId="0" fontId="2" fillId="5" borderId="43" xfId="0" applyFont="1" applyFill="1" applyBorder="1" applyAlignment="1">
      <alignment horizontal="center" vertical="center"/>
    </xf>
    <xf numFmtId="0" fontId="2" fillId="5" borderId="25" xfId="0" applyFont="1" applyFill="1" applyBorder="1" applyAlignment="1">
      <alignment horizontal="center" vertical="center"/>
    </xf>
    <xf numFmtId="0" fontId="0" fillId="0" borderId="36" xfId="0" applyBorder="1" applyAlignment="1">
      <alignment horizontal="center" vertical="center"/>
    </xf>
    <xf numFmtId="0" fontId="0" fillId="0" borderId="3" xfId="0" applyBorder="1" applyAlignment="1">
      <alignment horizontal="center" vertical="center" wrapText="1"/>
    </xf>
    <xf numFmtId="0" fontId="0" fillId="0" borderId="3" xfId="0" applyBorder="1" applyAlignment="1">
      <alignment horizontal="center" vertical="center"/>
    </xf>
    <xf numFmtId="0" fontId="2" fillId="9" borderId="1" xfId="0" applyFont="1" applyFill="1" applyBorder="1" applyAlignment="1">
      <alignment horizontal="center" vertical="center" wrapText="1"/>
    </xf>
    <xf numFmtId="0" fontId="2" fillId="6" borderId="1" xfId="0" applyFont="1" applyFill="1" applyBorder="1" applyAlignment="1">
      <alignment horizontal="center" vertical="center"/>
    </xf>
    <xf numFmtId="0" fontId="2" fillId="4" borderId="1" xfId="0" applyFont="1" applyFill="1" applyBorder="1" applyAlignment="1">
      <alignment horizontal="center" vertical="center"/>
    </xf>
    <xf numFmtId="0" fontId="15" fillId="9" borderId="1" xfId="0" applyFont="1" applyFill="1" applyBorder="1" applyAlignment="1">
      <alignment horizontal="center" vertical="center" wrapText="1"/>
    </xf>
    <xf numFmtId="0" fontId="16" fillId="0" borderId="1" xfId="0" applyFont="1" applyBorder="1" applyAlignment="1">
      <alignment horizontal="center" vertical="center" wrapText="1"/>
    </xf>
    <xf numFmtId="0" fontId="2" fillId="4" borderId="1" xfId="0" applyFont="1" applyFill="1" applyBorder="1" applyAlignment="1">
      <alignment horizontal="center" vertical="center" wrapText="1"/>
    </xf>
    <xf numFmtId="0" fontId="6" fillId="13" borderId="17" xfId="0" applyFont="1" applyFill="1" applyBorder="1" applyAlignment="1">
      <alignment horizontal="center" vertical="center" wrapText="1"/>
    </xf>
    <xf numFmtId="0" fontId="6" fillId="13" borderId="18" xfId="0" applyFont="1" applyFill="1" applyBorder="1" applyAlignment="1">
      <alignment horizontal="center" vertical="center" wrapText="1"/>
    </xf>
    <xf numFmtId="0" fontId="6" fillId="13" borderId="45" xfId="0" applyFont="1" applyFill="1" applyBorder="1" applyAlignment="1">
      <alignment horizontal="center" vertical="center" wrapText="1"/>
    </xf>
    <xf numFmtId="0" fontId="2" fillId="6" borderId="19" xfId="0" applyFont="1" applyFill="1" applyBorder="1" applyAlignment="1">
      <alignment horizontal="center" vertical="center" wrapText="1"/>
    </xf>
    <xf numFmtId="0" fontId="2" fillId="6" borderId="20"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14" fillId="0" borderId="0" xfId="0" applyFont="1" applyAlignment="1">
      <alignment horizontal="center" vertical="center"/>
    </xf>
    <xf numFmtId="0" fontId="8" fillId="0" borderId="0" xfId="0" applyFont="1" applyAlignment="1">
      <alignment horizontal="center" vertical="center"/>
    </xf>
    <xf numFmtId="0" fontId="2" fillId="21" borderId="1" xfId="0" applyFont="1" applyFill="1" applyBorder="1" applyAlignment="1">
      <alignment horizontal="center" vertical="center"/>
    </xf>
    <xf numFmtId="165" fontId="2" fillId="6" borderId="1" xfId="0" applyNumberFormat="1" applyFont="1" applyFill="1" applyBorder="1" applyAlignment="1">
      <alignment horizontal="center" vertical="center" wrapText="1"/>
    </xf>
    <xf numFmtId="0" fontId="2" fillId="6" borderId="19" xfId="0" applyFont="1" applyFill="1" applyBorder="1" applyAlignment="1">
      <alignment horizontal="center" vertical="center"/>
    </xf>
    <xf numFmtId="0" fontId="2" fillId="6" borderId="21" xfId="0" applyFont="1" applyFill="1" applyBorder="1" applyAlignment="1">
      <alignment horizontal="center" vertical="center"/>
    </xf>
    <xf numFmtId="0" fontId="2" fillId="6" borderId="20" xfId="0" applyFont="1" applyFill="1" applyBorder="1" applyAlignment="1">
      <alignment horizontal="center" vertical="center"/>
    </xf>
    <xf numFmtId="0" fontId="24" fillId="8" borderId="3" xfId="0" applyFont="1" applyFill="1" applyBorder="1" applyAlignment="1">
      <alignment horizontal="center" vertical="center" wrapText="1"/>
    </xf>
    <xf numFmtId="0" fontId="24" fillId="8" borderId="12" xfId="0" applyFont="1" applyFill="1" applyBorder="1" applyAlignment="1">
      <alignment horizontal="center" vertical="center" wrapText="1"/>
    </xf>
    <xf numFmtId="0" fontId="4" fillId="11" borderId="3" xfId="0" applyFont="1" applyFill="1" applyBorder="1" applyAlignment="1">
      <alignment horizontal="center" vertical="center" wrapText="1"/>
    </xf>
    <xf numFmtId="0" fontId="4" fillId="11" borderId="12" xfId="0" applyFont="1" applyFill="1" applyBorder="1" applyAlignment="1">
      <alignment horizontal="center" vertical="center" wrapText="1"/>
    </xf>
    <xf numFmtId="0" fontId="4" fillId="5" borderId="3" xfId="0" applyFont="1" applyFill="1" applyBorder="1" applyAlignment="1">
      <alignment horizontal="center" vertical="center"/>
    </xf>
    <xf numFmtId="0" fontId="4" fillId="0" borderId="0" xfId="0" applyFont="1" applyAlignment="1">
      <alignment horizontal="left" vertical="center"/>
    </xf>
    <xf numFmtId="0" fontId="25" fillId="6" borderId="5" xfId="0" applyFont="1" applyFill="1" applyBorder="1" applyAlignment="1">
      <alignment horizontal="center" vertical="center"/>
    </xf>
    <xf numFmtId="0" fontId="25" fillId="6" borderId="6" xfId="0" applyFont="1" applyFill="1" applyBorder="1" applyAlignment="1">
      <alignment horizontal="center" vertical="center"/>
    </xf>
    <xf numFmtId="0" fontId="25" fillId="6" borderId="15" xfId="0" applyFont="1" applyFill="1" applyBorder="1" applyAlignment="1">
      <alignment horizontal="center" vertical="center"/>
    </xf>
    <xf numFmtId="165" fontId="25" fillId="6" borderId="2" xfId="0" applyNumberFormat="1" applyFont="1" applyFill="1" applyBorder="1" applyAlignment="1">
      <alignment horizontal="center" vertical="center" wrapText="1"/>
    </xf>
    <xf numFmtId="165" fontId="25" fillId="6" borderId="3" xfId="0" applyNumberFormat="1" applyFont="1" applyFill="1" applyBorder="1" applyAlignment="1">
      <alignment horizontal="center" vertical="center" wrapText="1"/>
    </xf>
    <xf numFmtId="165" fontId="25" fillId="6" borderId="12" xfId="0" applyNumberFormat="1" applyFont="1" applyFill="1" applyBorder="1" applyAlignment="1">
      <alignment horizontal="center" vertical="center" wrapText="1"/>
    </xf>
    <xf numFmtId="0" fontId="4" fillId="5" borderId="3" xfId="0" applyFont="1" applyFill="1" applyBorder="1" applyAlignment="1">
      <alignment horizontal="center" vertical="center" wrapText="1"/>
    </xf>
    <xf numFmtId="0" fontId="4" fillId="5" borderId="12" xfId="0" applyFont="1" applyFill="1" applyBorder="1" applyAlignment="1">
      <alignment horizontal="center" vertical="center" wrapText="1"/>
    </xf>
    <xf numFmtId="0" fontId="25" fillId="6" borderId="2" xfId="0" applyFont="1" applyFill="1" applyBorder="1" applyAlignment="1">
      <alignment horizontal="center" vertical="center"/>
    </xf>
    <xf numFmtId="0" fontId="25" fillId="6" borderId="3" xfId="0" applyFont="1" applyFill="1" applyBorder="1" applyAlignment="1">
      <alignment horizontal="center" vertical="center"/>
    </xf>
    <xf numFmtId="0" fontId="25" fillId="6" borderId="12" xfId="0" applyFont="1" applyFill="1" applyBorder="1" applyAlignment="1">
      <alignment horizontal="center" vertical="center"/>
    </xf>
    <xf numFmtId="0" fontId="4" fillId="5" borderId="7" xfId="0" applyFont="1" applyFill="1" applyBorder="1" applyAlignment="1">
      <alignment horizontal="center" vertical="center"/>
    </xf>
    <xf numFmtId="0" fontId="4" fillId="6" borderId="8" xfId="0" applyFont="1" applyFill="1" applyBorder="1" applyAlignment="1">
      <alignment horizontal="center" vertical="center"/>
    </xf>
    <xf numFmtId="0" fontId="4" fillId="6" borderId="9" xfId="0" applyFont="1" applyFill="1" applyBorder="1" applyAlignment="1">
      <alignment horizontal="center" vertical="center"/>
    </xf>
    <xf numFmtId="0" fontId="4" fillId="6" borderId="10" xfId="0" applyFont="1" applyFill="1" applyBorder="1" applyAlignment="1">
      <alignment horizontal="center" vertical="center"/>
    </xf>
    <xf numFmtId="0" fontId="24" fillId="8" borderId="28" xfId="0" applyFont="1" applyFill="1" applyBorder="1" applyAlignment="1">
      <alignment horizontal="center" vertical="center" wrapText="1"/>
    </xf>
    <xf numFmtId="0" fontId="4" fillId="6" borderId="2" xfId="0" applyFont="1" applyFill="1" applyBorder="1" applyAlignment="1">
      <alignment horizontal="center" vertical="center"/>
    </xf>
    <xf numFmtId="0" fontId="4" fillId="11" borderId="3" xfId="0" applyFont="1" applyFill="1" applyBorder="1" applyAlignment="1">
      <alignment horizontal="center" vertical="center"/>
    </xf>
    <xf numFmtId="0" fontId="19" fillId="16" borderId="1" xfId="0" applyFont="1" applyFill="1" applyBorder="1" applyAlignment="1">
      <alignment horizontal="center" vertical="center"/>
    </xf>
    <xf numFmtId="0" fontId="19" fillId="17" borderId="17" xfId="0" applyFont="1" applyFill="1" applyBorder="1" applyAlignment="1">
      <alignment horizontal="center" vertical="center"/>
    </xf>
    <xf numFmtId="0" fontId="19" fillId="17" borderId="18" xfId="0" applyFont="1" applyFill="1" applyBorder="1" applyAlignment="1">
      <alignment horizontal="center" vertical="center"/>
    </xf>
    <xf numFmtId="0" fontId="19" fillId="18" borderId="1" xfId="0" applyFont="1" applyFill="1" applyBorder="1" applyAlignment="1">
      <alignment horizontal="center" vertical="center" wrapText="1"/>
    </xf>
    <xf numFmtId="0" fontId="19" fillId="17" borderId="1" xfId="0" applyFont="1" applyFill="1" applyBorder="1" applyAlignment="1">
      <alignment horizontal="center" vertical="center"/>
    </xf>
    <xf numFmtId="0" fontId="0" fillId="0" borderId="0" xfId="0" applyBorder="1" applyAlignment="1">
      <alignment horizontal="center" vertical="center"/>
    </xf>
    <xf numFmtId="0" fontId="9" fillId="0" borderId="0" xfId="0" applyFont="1" applyBorder="1" applyAlignment="1">
      <alignment horizontal="center" vertical="center"/>
    </xf>
  </cellXfs>
  <cellStyles count="19">
    <cellStyle name="Normal" xfId="0" builtinId="0"/>
    <cellStyle name="Normal 10" xfId="7" xr:uid="{00000000-0005-0000-0000-000001000000}"/>
    <cellStyle name="Normal 11" xfId="13" xr:uid="{00000000-0005-0000-0000-000002000000}"/>
    <cellStyle name="Normal 12" xfId="4" xr:uid="{00000000-0005-0000-0000-000003000000}"/>
    <cellStyle name="Normal 13" xfId="14" xr:uid="{00000000-0005-0000-0000-000004000000}"/>
    <cellStyle name="Normal 14" xfId="15" xr:uid="{00000000-0005-0000-0000-000005000000}"/>
    <cellStyle name="Normal 15" xfId="16" xr:uid="{00000000-0005-0000-0000-000006000000}"/>
    <cellStyle name="Normal 16" xfId="17" xr:uid="{00000000-0005-0000-0000-000007000000}"/>
    <cellStyle name="Normal 2" xfId="2" xr:uid="{00000000-0005-0000-0000-000008000000}"/>
    <cellStyle name="Normal 2 13" xfId="18" xr:uid="{00000000-0005-0000-0000-000009000000}"/>
    <cellStyle name="Normal 2 2" xfId="3" xr:uid="{00000000-0005-0000-0000-00000A000000}"/>
    <cellStyle name="Normal 3" xfId="8" xr:uid="{00000000-0005-0000-0000-00000B000000}"/>
    <cellStyle name="Normal 4" xfId="6" xr:uid="{00000000-0005-0000-0000-00000C000000}"/>
    <cellStyle name="Normal 5" xfId="5" xr:uid="{00000000-0005-0000-0000-00000D000000}"/>
    <cellStyle name="Normal 6" xfId="9" xr:uid="{00000000-0005-0000-0000-00000E000000}"/>
    <cellStyle name="Normal 7" xfId="10" xr:uid="{00000000-0005-0000-0000-00000F000000}"/>
    <cellStyle name="Normal 8" xfId="11" xr:uid="{00000000-0005-0000-0000-000010000000}"/>
    <cellStyle name="Normal 9" xfId="12" xr:uid="{00000000-0005-0000-0000-000011000000}"/>
    <cellStyle name="Percent" xfId="1" builtinId="5"/>
  </cellStyles>
  <dxfs count="36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9C0006"/>
      </font>
      <fill>
        <patternFill>
          <bgColor rgb="FFFFC7CE"/>
        </patternFill>
      </fill>
    </dxf>
    <dxf>
      <font>
        <color rgb="FFFF0000"/>
      </font>
    </dxf>
    <dxf>
      <font>
        <color rgb="FF9C0006"/>
      </font>
      <fill>
        <patternFill>
          <bgColor rgb="FFFFC7CE"/>
        </patternFill>
      </fill>
    </dxf>
    <dxf>
      <font>
        <color rgb="FF9C0006"/>
      </font>
      <fill>
        <patternFill>
          <bgColor rgb="FFFFC7CE"/>
        </patternFill>
      </fill>
    </dxf>
    <dxf>
      <font>
        <color rgb="FFFF0000"/>
      </font>
    </dxf>
    <dxf>
      <font>
        <color rgb="FF9C0006"/>
      </font>
      <fill>
        <patternFill>
          <bgColor rgb="FFFFC7CE"/>
        </patternFill>
      </fill>
    </dxf>
    <dxf>
      <font>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9C0006"/>
      </font>
      <fill>
        <patternFill>
          <bgColor rgb="FFFFC7CE"/>
        </patternFill>
      </fill>
    </dxf>
    <dxf>
      <font>
        <color rgb="FFFF0000"/>
      </font>
    </dxf>
    <dxf>
      <font>
        <color rgb="FF9C0006"/>
      </font>
      <fill>
        <patternFill>
          <bgColor rgb="FFFFC7CE"/>
        </patternFill>
      </fill>
    </dxf>
    <dxf>
      <font>
        <color rgb="FFFF0000"/>
      </font>
    </dxf>
    <dxf>
      <font>
        <color rgb="FF9C0006"/>
      </font>
      <fill>
        <patternFill>
          <bgColor rgb="FFFFC7CE"/>
        </patternFill>
      </fill>
    </dxf>
    <dxf>
      <font>
        <color rgb="FF9C0006"/>
      </font>
      <fill>
        <patternFill>
          <bgColor rgb="FFFFC7CE"/>
        </patternFill>
      </fill>
    </dxf>
    <dxf>
      <font>
        <color rgb="FFFF0000"/>
      </font>
    </dxf>
    <dxf>
      <font>
        <color rgb="FF9C0006"/>
      </font>
      <fill>
        <patternFill>
          <bgColor rgb="FFFFC7CE"/>
        </patternFill>
      </fill>
    </dxf>
    <dxf>
      <font>
        <color rgb="FFFF0000"/>
      </font>
    </dxf>
    <dxf>
      <font>
        <color rgb="FF9C0006"/>
      </font>
      <fill>
        <patternFill>
          <bgColor rgb="FFFFC7CE"/>
        </patternFill>
      </fill>
    </dxf>
    <dxf>
      <font>
        <color rgb="FF9C0006"/>
      </font>
      <fill>
        <patternFill>
          <bgColor rgb="FFFFC7CE"/>
        </patternFill>
      </fill>
    </dxf>
    <dxf>
      <font>
        <color rgb="FFFF0000"/>
      </font>
    </dxf>
    <dxf>
      <font>
        <color rgb="FF9C0006"/>
      </font>
      <fill>
        <patternFill>
          <bgColor rgb="FFFFC7CE"/>
        </patternFill>
      </fill>
    </dxf>
    <dxf>
      <font>
        <color rgb="FFFF0000"/>
      </font>
    </dxf>
    <dxf>
      <font>
        <color rgb="FF9C0006"/>
      </font>
      <fill>
        <patternFill>
          <bgColor rgb="FFFFC7CE"/>
        </patternFill>
      </fill>
    </dxf>
    <dxf>
      <font>
        <color rgb="FFFF0000"/>
      </font>
    </dxf>
    <dxf>
      <font>
        <color rgb="FFFF0000"/>
      </font>
    </dxf>
    <dxf>
      <font>
        <color rgb="FFFF0000"/>
      </font>
    </dxf>
    <dxf>
      <font>
        <color rgb="FF9C0006"/>
      </font>
      <fill>
        <patternFill>
          <bgColor rgb="FFFFC7CE"/>
        </patternFill>
      </fill>
    </dxf>
    <dxf>
      <font>
        <color rgb="FFFF0000"/>
      </font>
    </dxf>
    <dxf>
      <font>
        <color rgb="FF9C0006"/>
      </font>
      <fill>
        <patternFill>
          <bgColor rgb="FFFFC7CE"/>
        </patternFill>
      </fill>
    </dxf>
    <dxf>
      <font>
        <color rgb="FF9C0006"/>
      </font>
      <fill>
        <patternFill>
          <bgColor rgb="FFFFC7CE"/>
        </patternFill>
      </fill>
    </dxf>
    <dxf>
      <font>
        <color rgb="FFFF0000"/>
      </font>
    </dxf>
    <dxf>
      <font>
        <color rgb="FF9C0006"/>
      </font>
      <fill>
        <patternFill>
          <bgColor rgb="FFFFC7CE"/>
        </patternFill>
      </fill>
    </dxf>
    <dxf>
      <font>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dxf>
    <dxf>
      <font>
        <color rgb="FFFF0000"/>
      </font>
    </dxf>
    <dxf>
      <font>
        <color rgb="FFFF0000"/>
      </font>
    </dxf>
    <dxf>
      <font>
        <color rgb="FFFF0000"/>
      </font>
    </dxf>
    <dxf>
      <font>
        <color rgb="FFFF0000"/>
      </font>
    </dxf>
    <dxf>
      <font>
        <color rgb="FFFF0000"/>
      </font>
    </dxf>
    <dxf>
      <font>
        <color rgb="FF9C0006"/>
      </font>
      <fill>
        <patternFill>
          <bgColor rgb="FFFFC7CE"/>
        </patternFill>
      </fill>
    </dxf>
    <dxf>
      <font>
        <color rgb="FFFF0000"/>
      </font>
    </dxf>
    <dxf>
      <font>
        <color rgb="FFFF0000"/>
      </font>
    </dxf>
    <dxf>
      <font>
        <color rgb="FFFF0000"/>
      </font>
    </dxf>
    <dxf>
      <font>
        <color rgb="FF9C0006"/>
      </font>
      <fill>
        <patternFill>
          <bgColor rgb="FFFFC7CE"/>
        </patternFill>
      </fill>
    </dxf>
    <dxf>
      <font>
        <color rgb="FFFF0000"/>
      </font>
    </dxf>
    <dxf>
      <font>
        <color rgb="FF9C0006"/>
      </font>
      <fill>
        <patternFill>
          <bgColor rgb="FFFFC7CE"/>
        </patternFill>
      </fill>
    </dxf>
    <dxf>
      <font>
        <color rgb="FF9C0006"/>
      </font>
      <fill>
        <patternFill>
          <bgColor rgb="FFFFC7CE"/>
        </patternFill>
      </fill>
    </dxf>
    <dxf>
      <font>
        <color rgb="FFFF0000"/>
      </font>
    </dxf>
    <dxf>
      <font>
        <color rgb="FF9C0006"/>
      </font>
      <fill>
        <patternFill>
          <bgColor rgb="FFFFC7CE"/>
        </patternFill>
      </fill>
    </dxf>
    <dxf>
      <font>
        <color rgb="FFFF0000"/>
      </font>
    </dxf>
    <dxf>
      <font>
        <color rgb="FF9C0006"/>
      </font>
      <fill>
        <patternFill>
          <bgColor rgb="FFFFC7CE"/>
        </patternFill>
      </fill>
    </dxf>
    <dxf>
      <font>
        <color rgb="FF9C0006"/>
      </font>
      <fill>
        <patternFill>
          <bgColor rgb="FFFFC7CE"/>
        </patternFill>
      </fill>
    </dxf>
    <dxf>
      <font>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dxf>
    <dxf>
      <font>
        <color rgb="FF9C0006"/>
      </font>
      <fill>
        <patternFill>
          <bgColor rgb="FFFFC7CE"/>
        </patternFill>
      </fill>
    </dxf>
    <dxf>
      <font>
        <color rgb="FFFF0000"/>
      </font>
    </dxf>
    <dxf>
      <font>
        <color rgb="FF9C0006"/>
      </font>
      <fill>
        <patternFill>
          <bgColor rgb="FFFFC7CE"/>
        </patternFill>
      </fill>
    </dxf>
    <dxf>
      <font>
        <color rgb="FFFF0000"/>
      </font>
    </dxf>
    <dxf>
      <font>
        <color rgb="FFFF0000"/>
      </font>
    </dxf>
    <dxf>
      <font>
        <color rgb="FF9C0006"/>
      </font>
      <fill>
        <patternFill>
          <bgColor rgb="FFFFC7CE"/>
        </patternFill>
      </fill>
    </dxf>
    <dxf>
      <font>
        <color rgb="FF9C0006"/>
      </font>
      <fill>
        <patternFill>
          <bgColor rgb="FFFFC7CE"/>
        </patternFill>
      </fill>
    </dxf>
    <dxf>
      <font>
        <color rgb="FFFF0000"/>
      </font>
    </dxf>
    <dxf>
      <font>
        <color rgb="FF9C0006"/>
      </font>
      <fill>
        <patternFill>
          <bgColor rgb="FFFFC7CE"/>
        </patternFill>
      </fill>
    </dxf>
    <dxf>
      <font>
        <color rgb="FFFF0000"/>
      </font>
    </dxf>
    <dxf>
      <font>
        <color rgb="FF9C0006"/>
      </font>
      <fill>
        <patternFill>
          <bgColor rgb="FFFFC7CE"/>
        </patternFill>
      </fill>
    </dxf>
    <dxf>
      <font>
        <color rgb="FFFF0000"/>
      </font>
    </dxf>
    <dxf>
      <font>
        <color rgb="FF9C0006"/>
      </font>
      <fill>
        <patternFill>
          <bgColor rgb="FFFFC7CE"/>
        </patternFill>
      </fill>
    </dxf>
    <dxf>
      <font>
        <color rgb="FFFF0000"/>
      </font>
    </dxf>
    <dxf>
      <font>
        <color rgb="FF9C0006"/>
      </font>
      <fill>
        <patternFill>
          <bgColor rgb="FFFFC7CE"/>
        </patternFill>
      </fill>
    </dxf>
    <dxf>
      <font>
        <color rgb="FFFF0000"/>
      </font>
    </dxf>
    <dxf>
      <font>
        <color rgb="FF9C0006"/>
      </font>
      <fill>
        <patternFill>
          <bgColor rgb="FFFFC7CE"/>
        </patternFill>
      </fill>
    </dxf>
    <dxf>
      <font>
        <color rgb="FFFF0000"/>
      </font>
    </dxf>
    <dxf>
      <font>
        <color rgb="FF9C0006"/>
      </font>
      <fill>
        <patternFill>
          <bgColor rgb="FFFFC7CE"/>
        </patternFill>
      </fill>
    </dxf>
    <dxf>
      <font>
        <color rgb="FFFF0000"/>
      </font>
    </dxf>
    <dxf>
      <font>
        <color rgb="FF9C0006"/>
      </font>
      <fill>
        <patternFill>
          <bgColor rgb="FFFFC7CE"/>
        </patternFill>
      </fill>
    </dxf>
    <dxf>
      <font>
        <color rgb="FFFF0000"/>
      </font>
    </dxf>
    <dxf>
      <font>
        <color rgb="FF9C0006"/>
      </font>
      <fill>
        <patternFill>
          <bgColor rgb="FFFFC7CE"/>
        </patternFill>
      </fill>
    </dxf>
    <dxf>
      <font>
        <color rgb="FFFF0000"/>
      </font>
    </dxf>
  </dxfs>
  <tableStyles count="0" defaultTableStyle="TableStyleMedium9" defaultPivotStyle="PivotStyleLight16"/>
  <colors>
    <mruColors>
      <color rgb="FFFF9999"/>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8</xdr:row>
      <xdr:rowOff>0</xdr:rowOff>
    </xdr:from>
    <xdr:to>
      <xdr:col>6</xdr:col>
      <xdr:colOff>104775</xdr:colOff>
      <xdr:row>8</xdr:row>
      <xdr:rowOff>288924</xdr:rowOff>
    </xdr:to>
    <xdr:sp macro="" textlink="">
      <xdr:nvSpPr>
        <xdr:cNvPr id="2" name="Text Box 485">
          <a:extLst>
            <a:ext uri="{FF2B5EF4-FFF2-40B4-BE49-F238E27FC236}">
              <a16:creationId xmlns:a16="http://schemas.microsoft.com/office/drawing/2014/main" id="{00000000-0008-0000-0200-000002000000}"/>
            </a:ext>
          </a:extLst>
        </xdr:cNvPr>
        <xdr:cNvSpPr txBox="1">
          <a:spLocks noChangeArrowheads="1"/>
        </xdr:cNvSpPr>
      </xdr:nvSpPr>
      <xdr:spPr bwMode="auto">
        <a:xfrm>
          <a:off x="3505200" y="10963275"/>
          <a:ext cx="104775" cy="287275"/>
        </a:xfrm>
        <a:prstGeom prst="rect">
          <a:avLst/>
        </a:prstGeom>
        <a:noFill/>
        <a:ln w="9525">
          <a:noFill/>
          <a:miter lim="800000"/>
          <a:headEnd/>
          <a:tailEnd/>
        </a:ln>
      </xdr:spPr>
    </xdr:sp>
    <xdr:clientData/>
  </xdr:twoCellAnchor>
  <xdr:twoCellAnchor editAs="oneCell">
    <xdr:from>
      <xdr:col>6</xdr:col>
      <xdr:colOff>0</xdr:colOff>
      <xdr:row>8</xdr:row>
      <xdr:rowOff>0</xdr:rowOff>
    </xdr:from>
    <xdr:to>
      <xdr:col>6</xdr:col>
      <xdr:colOff>104775</xdr:colOff>
      <xdr:row>8</xdr:row>
      <xdr:rowOff>288924</xdr:rowOff>
    </xdr:to>
    <xdr:sp macro="" textlink="">
      <xdr:nvSpPr>
        <xdr:cNvPr id="3" name="Text Box 586">
          <a:extLst>
            <a:ext uri="{FF2B5EF4-FFF2-40B4-BE49-F238E27FC236}">
              <a16:creationId xmlns:a16="http://schemas.microsoft.com/office/drawing/2014/main" id="{00000000-0008-0000-0200-000003000000}"/>
            </a:ext>
          </a:extLst>
        </xdr:cNvPr>
        <xdr:cNvSpPr txBox="1">
          <a:spLocks noChangeArrowheads="1"/>
        </xdr:cNvSpPr>
      </xdr:nvSpPr>
      <xdr:spPr bwMode="auto">
        <a:xfrm>
          <a:off x="3505200" y="10963275"/>
          <a:ext cx="104775" cy="2872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104775</xdr:colOff>
      <xdr:row>11</xdr:row>
      <xdr:rowOff>225268</xdr:rowOff>
    </xdr:to>
    <xdr:sp macro="" textlink="">
      <xdr:nvSpPr>
        <xdr:cNvPr id="4" name="Text Box 1">
          <a:extLst>
            <a:ext uri="{FF2B5EF4-FFF2-40B4-BE49-F238E27FC236}">
              <a16:creationId xmlns:a16="http://schemas.microsoft.com/office/drawing/2014/main" id="{00000000-0008-0000-0200-000004000000}"/>
            </a:ext>
          </a:extLst>
        </xdr:cNvPr>
        <xdr:cNvSpPr txBox="1">
          <a:spLocks noChangeArrowheads="1"/>
        </xdr:cNvSpPr>
      </xdr:nvSpPr>
      <xdr:spPr bwMode="auto">
        <a:xfrm>
          <a:off x="3505200" y="10963275"/>
          <a:ext cx="104775" cy="541119"/>
        </a:xfrm>
        <a:prstGeom prst="rect">
          <a:avLst/>
        </a:prstGeom>
        <a:noFill/>
        <a:ln w="9525">
          <a:noFill/>
          <a:miter lim="800000"/>
          <a:headEnd/>
          <a:tailEnd/>
        </a:ln>
      </xdr:spPr>
    </xdr:sp>
    <xdr:clientData/>
  </xdr:twoCellAnchor>
  <xdr:twoCellAnchor editAs="oneCell">
    <xdr:from>
      <xdr:col>6</xdr:col>
      <xdr:colOff>0</xdr:colOff>
      <xdr:row>8</xdr:row>
      <xdr:rowOff>0</xdr:rowOff>
    </xdr:from>
    <xdr:to>
      <xdr:col>6</xdr:col>
      <xdr:colOff>104775</xdr:colOff>
      <xdr:row>8</xdr:row>
      <xdr:rowOff>288924</xdr:rowOff>
    </xdr:to>
    <xdr:sp macro="" textlink="">
      <xdr:nvSpPr>
        <xdr:cNvPr id="5" name="Text Box 14">
          <a:extLst>
            <a:ext uri="{FF2B5EF4-FFF2-40B4-BE49-F238E27FC236}">
              <a16:creationId xmlns:a16="http://schemas.microsoft.com/office/drawing/2014/main" id="{00000000-0008-0000-0200-000005000000}"/>
            </a:ext>
          </a:extLst>
        </xdr:cNvPr>
        <xdr:cNvSpPr txBox="1">
          <a:spLocks noChangeArrowheads="1"/>
        </xdr:cNvSpPr>
      </xdr:nvSpPr>
      <xdr:spPr bwMode="auto">
        <a:xfrm>
          <a:off x="3505200" y="10963275"/>
          <a:ext cx="104775" cy="287275"/>
        </a:xfrm>
        <a:prstGeom prst="rect">
          <a:avLst/>
        </a:prstGeom>
        <a:noFill/>
        <a:ln w="9525">
          <a:noFill/>
          <a:miter lim="800000"/>
          <a:headEnd/>
          <a:tailEnd/>
        </a:ln>
      </xdr:spPr>
    </xdr:sp>
    <xdr:clientData/>
  </xdr:twoCellAnchor>
  <xdr:twoCellAnchor editAs="oneCell">
    <xdr:from>
      <xdr:col>6</xdr:col>
      <xdr:colOff>0</xdr:colOff>
      <xdr:row>8</xdr:row>
      <xdr:rowOff>0</xdr:rowOff>
    </xdr:from>
    <xdr:to>
      <xdr:col>6</xdr:col>
      <xdr:colOff>104775</xdr:colOff>
      <xdr:row>8</xdr:row>
      <xdr:rowOff>288924</xdr:rowOff>
    </xdr:to>
    <xdr:sp macro="" textlink="">
      <xdr:nvSpPr>
        <xdr:cNvPr id="6" name="Text Box 1">
          <a:extLst>
            <a:ext uri="{FF2B5EF4-FFF2-40B4-BE49-F238E27FC236}">
              <a16:creationId xmlns:a16="http://schemas.microsoft.com/office/drawing/2014/main" id="{00000000-0008-0000-0200-000006000000}"/>
            </a:ext>
          </a:extLst>
        </xdr:cNvPr>
        <xdr:cNvSpPr txBox="1">
          <a:spLocks noChangeArrowheads="1"/>
        </xdr:cNvSpPr>
      </xdr:nvSpPr>
      <xdr:spPr bwMode="auto">
        <a:xfrm>
          <a:off x="3505200" y="10963275"/>
          <a:ext cx="104775" cy="287275"/>
        </a:xfrm>
        <a:prstGeom prst="rect">
          <a:avLst/>
        </a:prstGeom>
        <a:noFill/>
        <a:ln w="9525">
          <a:noFill/>
          <a:miter lim="800000"/>
          <a:headEnd/>
          <a:tailEnd/>
        </a:ln>
      </xdr:spPr>
    </xdr:sp>
    <xdr:clientData/>
  </xdr:twoCellAnchor>
  <xdr:twoCellAnchor editAs="oneCell">
    <xdr:from>
      <xdr:col>6</xdr:col>
      <xdr:colOff>0</xdr:colOff>
      <xdr:row>8</xdr:row>
      <xdr:rowOff>0</xdr:rowOff>
    </xdr:from>
    <xdr:to>
      <xdr:col>6</xdr:col>
      <xdr:colOff>104775</xdr:colOff>
      <xdr:row>9</xdr:row>
      <xdr:rowOff>243</xdr:rowOff>
    </xdr:to>
    <xdr:sp macro="" textlink="">
      <xdr:nvSpPr>
        <xdr:cNvPr id="7" name="Text Box 14">
          <a:extLst>
            <a:ext uri="{FF2B5EF4-FFF2-40B4-BE49-F238E27FC236}">
              <a16:creationId xmlns:a16="http://schemas.microsoft.com/office/drawing/2014/main" id="{00000000-0008-0000-0200-000007000000}"/>
            </a:ext>
          </a:extLst>
        </xdr:cNvPr>
        <xdr:cNvSpPr txBox="1">
          <a:spLocks noChangeArrowheads="1"/>
        </xdr:cNvSpPr>
      </xdr:nvSpPr>
      <xdr:spPr bwMode="auto">
        <a:xfrm>
          <a:off x="3505200" y="10963275"/>
          <a:ext cx="104775" cy="306325"/>
        </a:xfrm>
        <a:prstGeom prst="rect">
          <a:avLst/>
        </a:prstGeom>
        <a:noFill/>
        <a:ln w="9525">
          <a:noFill/>
          <a:miter lim="800000"/>
          <a:headEnd/>
          <a:tailEnd/>
        </a:ln>
      </xdr:spPr>
    </xdr:sp>
    <xdr:clientData/>
  </xdr:twoCellAnchor>
  <xdr:twoCellAnchor editAs="oneCell">
    <xdr:from>
      <xdr:col>6</xdr:col>
      <xdr:colOff>0</xdr:colOff>
      <xdr:row>8</xdr:row>
      <xdr:rowOff>0</xdr:rowOff>
    </xdr:from>
    <xdr:to>
      <xdr:col>6</xdr:col>
      <xdr:colOff>104775</xdr:colOff>
      <xdr:row>8</xdr:row>
      <xdr:rowOff>298449</xdr:rowOff>
    </xdr:to>
    <xdr:sp macro="" textlink="">
      <xdr:nvSpPr>
        <xdr:cNvPr id="8" name="Text Box 14">
          <a:extLst>
            <a:ext uri="{FF2B5EF4-FFF2-40B4-BE49-F238E27FC236}">
              <a16:creationId xmlns:a16="http://schemas.microsoft.com/office/drawing/2014/main" id="{00000000-0008-0000-0200-000008000000}"/>
            </a:ext>
          </a:extLst>
        </xdr:cNvPr>
        <xdr:cNvSpPr txBox="1">
          <a:spLocks noChangeArrowheads="1"/>
        </xdr:cNvSpPr>
      </xdr:nvSpPr>
      <xdr:spPr bwMode="auto">
        <a:xfrm>
          <a:off x="3505200" y="10963275"/>
          <a:ext cx="104775" cy="296800"/>
        </a:xfrm>
        <a:prstGeom prst="rect">
          <a:avLst/>
        </a:prstGeom>
        <a:noFill/>
        <a:ln w="9525">
          <a:noFill/>
          <a:miter lim="800000"/>
          <a:headEnd/>
          <a:tailEnd/>
        </a:ln>
      </xdr:spPr>
    </xdr:sp>
    <xdr:clientData/>
  </xdr:twoCellAnchor>
  <xdr:twoCellAnchor editAs="oneCell">
    <xdr:from>
      <xdr:col>6</xdr:col>
      <xdr:colOff>0</xdr:colOff>
      <xdr:row>8</xdr:row>
      <xdr:rowOff>0</xdr:rowOff>
    </xdr:from>
    <xdr:to>
      <xdr:col>6</xdr:col>
      <xdr:colOff>104775</xdr:colOff>
      <xdr:row>8</xdr:row>
      <xdr:rowOff>288924</xdr:rowOff>
    </xdr:to>
    <xdr:sp macro="" textlink="">
      <xdr:nvSpPr>
        <xdr:cNvPr id="9" name="Text Box 1">
          <a:extLst>
            <a:ext uri="{FF2B5EF4-FFF2-40B4-BE49-F238E27FC236}">
              <a16:creationId xmlns:a16="http://schemas.microsoft.com/office/drawing/2014/main" id="{00000000-0008-0000-0200-000009000000}"/>
            </a:ext>
          </a:extLst>
        </xdr:cNvPr>
        <xdr:cNvSpPr txBox="1">
          <a:spLocks noChangeArrowheads="1"/>
        </xdr:cNvSpPr>
      </xdr:nvSpPr>
      <xdr:spPr bwMode="auto">
        <a:xfrm>
          <a:off x="3505200" y="10963275"/>
          <a:ext cx="104775" cy="2872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104775</xdr:colOff>
      <xdr:row>11</xdr:row>
      <xdr:rowOff>225268</xdr:rowOff>
    </xdr:to>
    <xdr:sp macro="" textlink="">
      <xdr:nvSpPr>
        <xdr:cNvPr id="10" name="Text Box 1">
          <a:extLst>
            <a:ext uri="{FF2B5EF4-FFF2-40B4-BE49-F238E27FC236}">
              <a16:creationId xmlns:a16="http://schemas.microsoft.com/office/drawing/2014/main" id="{00000000-0008-0000-0200-00000A000000}"/>
            </a:ext>
          </a:extLst>
        </xdr:cNvPr>
        <xdr:cNvSpPr txBox="1">
          <a:spLocks noChangeArrowheads="1"/>
        </xdr:cNvSpPr>
      </xdr:nvSpPr>
      <xdr:spPr bwMode="auto">
        <a:xfrm>
          <a:off x="3505200" y="10963275"/>
          <a:ext cx="104775" cy="541119"/>
        </a:xfrm>
        <a:prstGeom prst="rect">
          <a:avLst/>
        </a:prstGeom>
        <a:noFill/>
        <a:ln w="9525">
          <a:noFill/>
          <a:miter lim="800000"/>
          <a:headEnd/>
          <a:tailEnd/>
        </a:ln>
      </xdr:spPr>
    </xdr:sp>
    <xdr:clientData/>
  </xdr:twoCellAnchor>
  <xdr:twoCellAnchor editAs="oneCell">
    <xdr:from>
      <xdr:col>6</xdr:col>
      <xdr:colOff>0</xdr:colOff>
      <xdr:row>8</xdr:row>
      <xdr:rowOff>0</xdr:rowOff>
    </xdr:from>
    <xdr:to>
      <xdr:col>6</xdr:col>
      <xdr:colOff>104775</xdr:colOff>
      <xdr:row>8</xdr:row>
      <xdr:rowOff>288924</xdr:rowOff>
    </xdr:to>
    <xdr:sp macro="" textlink="">
      <xdr:nvSpPr>
        <xdr:cNvPr id="11" name="Text Box 14">
          <a:extLst>
            <a:ext uri="{FF2B5EF4-FFF2-40B4-BE49-F238E27FC236}">
              <a16:creationId xmlns:a16="http://schemas.microsoft.com/office/drawing/2014/main" id="{00000000-0008-0000-0200-00000B000000}"/>
            </a:ext>
          </a:extLst>
        </xdr:cNvPr>
        <xdr:cNvSpPr txBox="1">
          <a:spLocks noChangeArrowheads="1"/>
        </xdr:cNvSpPr>
      </xdr:nvSpPr>
      <xdr:spPr bwMode="auto">
        <a:xfrm>
          <a:off x="3505200" y="10963275"/>
          <a:ext cx="104775" cy="287275"/>
        </a:xfrm>
        <a:prstGeom prst="rect">
          <a:avLst/>
        </a:prstGeom>
        <a:noFill/>
        <a:ln w="9525">
          <a:noFill/>
          <a:miter lim="800000"/>
          <a:headEnd/>
          <a:tailEnd/>
        </a:ln>
      </xdr:spPr>
    </xdr:sp>
    <xdr:clientData/>
  </xdr:twoCellAnchor>
  <xdr:twoCellAnchor editAs="oneCell">
    <xdr:from>
      <xdr:col>6</xdr:col>
      <xdr:colOff>0</xdr:colOff>
      <xdr:row>8</xdr:row>
      <xdr:rowOff>0</xdr:rowOff>
    </xdr:from>
    <xdr:to>
      <xdr:col>6</xdr:col>
      <xdr:colOff>104775</xdr:colOff>
      <xdr:row>8</xdr:row>
      <xdr:rowOff>288924</xdr:rowOff>
    </xdr:to>
    <xdr:sp macro="" textlink="">
      <xdr:nvSpPr>
        <xdr:cNvPr id="12" name="Text Box 1">
          <a:extLst>
            <a:ext uri="{FF2B5EF4-FFF2-40B4-BE49-F238E27FC236}">
              <a16:creationId xmlns:a16="http://schemas.microsoft.com/office/drawing/2014/main" id="{00000000-0008-0000-0200-00000C000000}"/>
            </a:ext>
          </a:extLst>
        </xdr:cNvPr>
        <xdr:cNvSpPr txBox="1">
          <a:spLocks noChangeArrowheads="1"/>
        </xdr:cNvSpPr>
      </xdr:nvSpPr>
      <xdr:spPr bwMode="auto">
        <a:xfrm>
          <a:off x="3505200" y="10963275"/>
          <a:ext cx="104775" cy="287275"/>
        </a:xfrm>
        <a:prstGeom prst="rect">
          <a:avLst/>
        </a:prstGeom>
        <a:noFill/>
        <a:ln w="9525">
          <a:noFill/>
          <a:miter lim="800000"/>
          <a:headEnd/>
          <a:tailEnd/>
        </a:ln>
      </xdr:spPr>
    </xdr:sp>
    <xdr:clientData/>
  </xdr:twoCellAnchor>
  <xdr:twoCellAnchor editAs="oneCell">
    <xdr:from>
      <xdr:col>6</xdr:col>
      <xdr:colOff>0</xdr:colOff>
      <xdr:row>10</xdr:row>
      <xdr:rowOff>0</xdr:rowOff>
    </xdr:from>
    <xdr:to>
      <xdr:col>6</xdr:col>
      <xdr:colOff>104775</xdr:colOff>
      <xdr:row>11</xdr:row>
      <xdr:rowOff>225268</xdr:rowOff>
    </xdr:to>
    <xdr:sp macro="" textlink="">
      <xdr:nvSpPr>
        <xdr:cNvPr id="13" name="Text Box 1">
          <a:extLst>
            <a:ext uri="{FF2B5EF4-FFF2-40B4-BE49-F238E27FC236}">
              <a16:creationId xmlns:a16="http://schemas.microsoft.com/office/drawing/2014/main" id="{00000000-0008-0000-0200-00000D000000}"/>
            </a:ext>
          </a:extLst>
        </xdr:cNvPr>
        <xdr:cNvSpPr txBox="1">
          <a:spLocks noChangeArrowheads="1"/>
        </xdr:cNvSpPr>
      </xdr:nvSpPr>
      <xdr:spPr bwMode="auto">
        <a:xfrm>
          <a:off x="3505200" y="10963275"/>
          <a:ext cx="104775" cy="541119"/>
        </a:xfrm>
        <a:prstGeom prst="rect">
          <a:avLst/>
        </a:prstGeom>
        <a:noFill/>
        <a:ln w="9525">
          <a:noFill/>
          <a:miter lim="800000"/>
          <a:headEnd/>
          <a:tailEnd/>
        </a:ln>
      </xdr:spPr>
    </xdr:sp>
    <xdr:clientData/>
  </xdr:twoCellAnchor>
  <xdr:twoCellAnchor editAs="oneCell">
    <xdr:from>
      <xdr:col>6</xdr:col>
      <xdr:colOff>0</xdr:colOff>
      <xdr:row>8</xdr:row>
      <xdr:rowOff>0</xdr:rowOff>
    </xdr:from>
    <xdr:to>
      <xdr:col>6</xdr:col>
      <xdr:colOff>104775</xdr:colOff>
      <xdr:row>8</xdr:row>
      <xdr:rowOff>288924</xdr:rowOff>
    </xdr:to>
    <xdr:sp macro="" textlink="">
      <xdr:nvSpPr>
        <xdr:cNvPr id="14" name="Text Box 586">
          <a:extLst>
            <a:ext uri="{FF2B5EF4-FFF2-40B4-BE49-F238E27FC236}">
              <a16:creationId xmlns:a16="http://schemas.microsoft.com/office/drawing/2014/main" id="{00000000-0008-0000-0200-00000E000000}"/>
            </a:ext>
          </a:extLst>
        </xdr:cNvPr>
        <xdr:cNvSpPr txBox="1">
          <a:spLocks noChangeArrowheads="1"/>
        </xdr:cNvSpPr>
      </xdr:nvSpPr>
      <xdr:spPr bwMode="auto">
        <a:xfrm>
          <a:off x="3505200" y="10963275"/>
          <a:ext cx="104775" cy="2872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2</xdr:col>
      <xdr:colOff>104775</xdr:colOff>
      <xdr:row>3</xdr:row>
      <xdr:rowOff>184149</xdr:rowOff>
    </xdr:to>
    <xdr:sp macro="" textlink="">
      <xdr:nvSpPr>
        <xdr:cNvPr id="4" name="Text Box 485">
          <a:extLst>
            <a:ext uri="{FF2B5EF4-FFF2-40B4-BE49-F238E27FC236}">
              <a16:creationId xmlns:a16="http://schemas.microsoft.com/office/drawing/2014/main" id="{00000000-0008-0000-0500-000004000000}"/>
            </a:ext>
          </a:extLst>
        </xdr:cNvPr>
        <xdr:cNvSpPr txBox="1">
          <a:spLocks noChangeArrowheads="1"/>
        </xdr:cNvSpPr>
      </xdr:nvSpPr>
      <xdr:spPr bwMode="auto">
        <a:xfrm>
          <a:off x="5705475" y="660082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184149</xdr:rowOff>
    </xdr:to>
    <xdr:sp macro="" textlink="">
      <xdr:nvSpPr>
        <xdr:cNvPr id="5" name="Text Box 586">
          <a:extLst>
            <a:ext uri="{FF2B5EF4-FFF2-40B4-BE49-F238E27FC236}">
              <a16:creationId xmlns:a16="http://schemas.microsoft.com/office/drawing/2014/main" id="{00000000-0008-0000-0500-000005000000}"/>
            </a:ext>
          </a:extLst>
        </xdr:cNvPr>
        <xdr:cNvSpPr txBox="1">
          <a:spLocks noChangeArrowheads="1"/>
        </xdr:cNvSpPr>
      </xdr:nvSpPr>
      <xdr:spPr bwMode="auto">
        <a:xfrm>
          <a:off x="5705475" y="660082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80011</xdr:rowOff>
    </xdr:to>
    <xdr:sp macro="" textlink="">
      <xdr:nvSpPr>
        <xdr:cNvPr id="6" name="Text Box 1">
          <a:extLst>
            <a:ext uri="{FF2B5EF4-FFF2-40B4-BE49-F238E27FC236}">
              <a16:creationId xmlns:a16="http://schemas.microsoft.com/office/drawing/2014/main" id="{00000000-0008-0000-0500-000006000000}"/>
            </a:ext>
          </a:extLst>
        </xdr:cNvPr>
        <xdr:cNvSpPr txBox="1">
          <a:spLocks noChangeArrowheads="1"/>
        </xdr:cNvSpPr>
      </xdr:nvSpPr>
      <xdr:spPr bwMode="auto">
        <a:xfrm>
          <a:off x="5705475" y="6600825"/>
          <a:ext cx="104775" cy="539593"/>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184149</xdr:rowOff>
    </xdr:to>
    <xdr:sp macro="" textlink="">
      <xdr:nvSpPr>
        <xdr:cNvPr id="7" name="Text Box 14">
          <a:extLst>
            <a:ext uri="{FF2B5EF4-FFF2-40B4-BE49-F238E27FC236}">
              <a16:creationId xmlns:a16="http://schemas.microsoft.com/office/drawing/2014/main" id="{00000000-0008-0000-0500-000007000000}"/>
            </a:ext>
          </a:extLst>
        </xdr:cNvPr>
        <xdr:cNvSpPr txBox="1">
          <a:spLocks noChangeArrowheads="1"/>
        </xdr:cNvSpPr>
      </xdr:nvSpPr>
      <xdr:spPr bwMode="auto">
        <a:xfrm>
          <a:off x="5705475" y="660082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184149</xdr:rowOff>
    </xdr:to>
    <xdr:sp macro="" textlink="">
      <xdr:nvSpPr>
        <xdr:cNvPr id="8" name="Text Box 1">
          <a:extLst>
            <a:ext uri="{FF2B5EF4-FFF2-40B4-BE49-F238E27FC236}">
              <a16:creationId xmlns:a16="http://schemas.microsoft.com/office/drawing/2014/main" id="{00000000-0008-0000-0500-000008000000}"/>
            </a:ext>
          </a:extLst>
        </xdr:cNvPr>
        <xdr:cNvSpPr txBox="1">
          <a:spLocks noChangeArrowheads="1"/>
        </xdr:cNvSpPr>
      </xdr:nvSpPr>
      <xdr:spPr bwMode="auto">
        <a:xfrm>
          <a:off x="5705475" y="660082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184149</xdr:rowOff>
    </xdr:to>
    <xdr:sp macro="" textlink="">
      <xdr:nvSpPr>
        <xdr:cNvPr id="9" name="Text Box 14">
          <a:extLst>
            <a:ext uri="{FF2B5EF4-FFF2-40B4-BE49-F238E27FC236}">
              <a16:creationId xmlns:a16="http://schemas.microsoft.com/office/drawing/2014/main" id="{00000000-0008-0000-0500-000009000000}"/>
            </a:ext>
          </a:extLst>
        </xdr:cNvPr>
        <xdr:cNvSpPr txBox="1">
          <a:spLocks noChangeArrowheads="1"/>
        </xdr:cNvSpPr>
      </xdr:nvSpPr>
      <xdr:spPr bwMode="auto">
        <a:xfrm>
          <a:off x="5705475" y="6600825"/>
          <a:ext cx="104775" cy="3079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184149</xdr:rowOff>
    </xdr:to>
    <xdr:sp macro="" textlink="">
      <xdr:nvSpPr>
        <xdr:cNvPr id="10" name="Text Box 14">
          <a:extLst>
            <a:ext uri="{FF2B5EF4-FFF2-40B4-BE49-F238E27FC236}">
              <a16:creationId xmlns:a16="http://schemas.microsoft.com/office/drawing/2014/main" id="{00000000-0008-0000-0500-00000A000000}"/>
            </a:ext>
          </a:extLst>
        </xdr:cNvPr>
        <xdr:cNvSpPr txBox="1">
          <a:spLocks noChangeArrowheads="1"/>
        </xdr:cNvSpPr>
      </xdr:nvSpPr>
      <xdr:spPr bwMode="auto">
        <a:xfrm>
          <a:off x="5705475" y="6600825"/>
          <a:ext cx="104775" cy="298449"/>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184149</xdr:rowOff>
    </xdr:to>
    <xdr:sp macro="" textlink="">
      <xdr:nvSpPr>
        <xdr:cNvPr id="11" name="Text Box 1">
          <a:extLst>
            <a:ext uri="{FF2B5EF4-FFF2-40B4-BE49-F238E27FC236}">
              <a16:creationId xmlns:a16="http://schemas.microsoft.com/office/drawing/2014/main" id="{00000000-0008-0000-0500-00000B000000}"/>
            </a:ext>
          </a:extLst>
        </xdr:cNvPr>
        <xdr:cNvSpPr txBox="1">
          <a:spLocks noChangeArrowheads="1"/>
        </xdr:cNvSpPr>
      </xdr:nvSpPr>
      <xdr:spPr bwMode="auto">
        <a:xfrm>
          <a:off x="5705475" y="660082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80011</xdr:rowOff>
    </xdr:to>
    <xdr:sp macro="" textlink="">
      <xdr:nvSpPr>
        <xdr:cNvPr id="12" name="Text Box 1">
          <a:extLst>
            <a:ext uri="{FF2B5EF4-FFF2-40B4-BE49-F238E27FC236}">
              <a16:creationId xmlns:a16="http://schemas.microsoft.com/office/drawing/2014/main" id="{00000000-0008-0000-0500-00000C000000}"/>
            </a:ext>
          </a:extLst>
        </xdr:cNvPr>
        <xdr:cNvSpPr txBox="1">
          <a:spLocks noChangeArrowheads="1"/>
        </xdr:cNvSpPr>
      </xdr:nvSpPr>
      <xdr:spPr bwMode="auto">
        <a:xfrm>
          <a:off x="5705475" y="6600825"/>
          <a:ext cx="104775" cy="539593"/>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184149</xdr:rowOff>
    </xdr:to>
    <xdr:sp macro="" textlink="">
      <xdr:nvSpPr>
        <xdr:cNvPr id="13" name="Text Box 14">
          <a:extLst>
            <a:ext uri="{FF2B5EF4-FFF2-40B4-BE49-F238E27FC236}">
              <a16:creationId xmlns:a16="http://schemas.microsoft.com/office/drawing/2014/main" id="{00000000-0008-0000-0500-00000D000000}"/>
            </a:ext>
          </a:extLst>
        </xdr:cNvPr>
        <xdr:cNvSpPr txBox="1">
          <a:spLocks noChangeArrowheads="1"/>
        </xdr:cNvSpPr>
      </xdr:nvSpPr>
      <xdr:spPr bwMode="auto">
        <a:xfrm>
          <a:off x="5705475" y="660082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184149</xdr:rowOff>
    </xdr:to>
    <xdr:sp macro="" textlink="">
      <xdr:nvSpPr>
        <xdr:cNvPr id="14" name="Text Box 1">
          <a:extLst>
            <a:ext uri="{FF2B5EF4-FFF2-40B4-BE49-F238E27FC236}">
              <a16:creationId xmlns:a16="http://schemas.microsoft.com/office/drawing/2014/main" id="{00000000-0008-0000-0500-00000E000000}"/>
            </a:ext>
          </a:extLst>
        </xdr:cNvPr>
        <xdr:cNvSpPr txBox="1">
          <a:spLocks noChangeArrowheads="1"/>
        </xdr:cNvSpPr>
      </xdr:nvSpPr>
      <xdr:spPr bwMode="auto">
        <a:xfrm>
          <a:off x="5705475" y="660082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80011</xdr:rowOff>
    </xdr:to>
    <xdr:sp macro="" textlink="">
      <xdr:nvSpPr>
        <xdr:cNvPr id="15" name="Text Box 1">
          <a:extLst>
            <a:ext uri="{FF2B5EF4-FFF2-40B4-BE49-F238E27FC236}">
              <a16:creationId xmlns:a16="http://schemas.microsoft.com/office/drawing/2014/main" id="{00000000-0008-0000-0500-00000F000000}"/>
            </a:ext>
          </a:extLst>
        </xdr:cNvPr>
        <xdr:cNvSpPr txBox="1">
          <a:spLocks noChangeArrowheads="1"/>
        </xdr:cNvSpPr>
      </xdr:nvSpPr>
      <xdr:spPr bwMode="auto">
        <a:xfrm>
          <a:off x="5705475" y="6600825"/>
          <a:ext cx="104775" cy="539593"/>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184149</xdr:rowOff>
    </xdr:to>
    <xdr:sp macro="" textlink="">
      <xdr:nvSpPr>
        <xdr:cNvPr id="16" name="Text Box 586">
          <a:extLst>
            <a:ext uri="{FF2B5EF4-FFF2-40B4-BE49-F238E27FC236}">
              <a16:creationId xmlns:a16="http://schemas.microsoft.com/office/drawing/2014/main" id="{00000000-0008-0000-0500-000010000000}"/>
            </a:ext>
          </a:extLst>
        </xdr:cNvPr>
        <xdr:cNvSpPr txBox="1">
          <a:spLocks noChangeArrowheads="1"/>
        </xdr:cNvSpPr>
      </xdr:nvSpPr>
      <xdr:spPr bwMode="auto">
        <a:xfrm>
          <a:off x="5705475" y="660082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5</xdr:row>
      <xdr:rowOff>169861</xdr:rowOff>
    </xdr:to>
    <xdr:sp macro="" textlink="">
      <xdr:nvSpPr>
        <xdr:cNvPr id="17" name="Text Box 485">
          <a:extLst>
            <a:ext uri="{FF2B5EF4-FFF2-40B4-BE49-F238E27FC236}">
              <a16:creationId xmlns:a16="http://schemas.microsoft.com/office/drawing/2014/main" id="{00000000-0008-0000-0500-000011000000}"/>
            </a:ext>
          </a:extLst>
        </xdr:cNvPr>
        <xdr:cNvSpPr txBox="1">
          <a:spLocks noChangeArrowheads="1"/>
        </xdr:cNvSpPr>
      </xdr:nvSpPr>
      <xdr:spPr bwMode="auto">
        <a:xfrm>
          <a:off x="5705475" y="345757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5</xdr:row>
      <xdr:rowOff>169861</xdr:rowOff>
    </xdr:to>
    <xdr:sp macro="" textlink="">
      <xdr:nvSpPr>
        <xdr:cNvPr id="18" name="Text Box 586">
          <a:extLst>
            <a:ext uri="{FF2B5EF4-FFF2-40B4-BE49-F238E27FC236}">
              <a16:creationId xmlns:a16="http://schemas.microsoft.com/office/drawing/2014/main" id="{00000000-0008-0000-0500-000012000000}"/>
            </a:ext>
          </a:extLst>
        </xdr:cNvPr>
        <xdr:cNvSpPr txBox="1">
          <a:spLocks noChangeArrowheads="1"/>
        </xdr:cNvSpPr>
      </xdr:nvSpPr>
      <xdr:spPr bwMode="auto">
        <a:xfrm>
          <a:off x="5705475" y="345757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6</xdr:row>
      <xdr:rowOff>70487</xdr:rowOff>
    </xdr:to>
    <xdr:sp macro="" textlink="">
      <xdr:nvSpPr>
        <xdr:cNvPr id="19" name="Text Box 1">
          <a:extLst>
            <a:ext uri="{FF2B5EF4-FFF2-40B4-BE49-F238E27FC236}">
              <a16:creationId xmlns:a16="http://schemas.microsoft.com/office/drawing/2014/main" id="{00000000-0008-0000-0500-000013000000}"/>
            </a:ext>
          </a:extLst>
        </xdr:cNvPr>
        <xdr:cNvSpPr txBox="1">
          <a:spLocks noChangeArrowheads="1"/>
        </xdr:cNvSpPr>
      </xdr:nvSpPr>
      <xdr:spPr bwMode="auto">
        <a:xfrm>
          <a:off x="5705475" y="3457575"/>
          <a:ext cx="104775" cy="539593"/>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5</xdr:row>
      <xdr:rowOff>169861</xdr:rowOff>
    </xdr:to>
    <xdr:sp macro="" textlink="">
      <xdr:nvSpPr>
        <xdr:cNvPr id="20" name="Text Box 14">
          <a:extLst>
            <a:ext uri="{FF2B5EF4-FFF2-40B4-BE49-F238E27FC236}">
              <a16:creationId xmlns:a16="http://schemas.microsoft.com/office/drawing/2014/main" id="{00000000-0008-0000-0500-000014000000}"/>
            </a:ext>
          </a:extLst>
        </xdr:cNvPr>
        <xdr:cNvSpPr txBox="1">
          <a:spLocks noChangeArrowheads="1"/>
        </xdr:cNvSpPr>
      </xdr:nvSpPr>
      <xdr:spPr bwMode="auto">
        <a:xfrm>
          <a:off x="5705475" y="345757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5</xdr:row>
      <xdr:rowOff>169861</xdr:rowOff>
    </xdr:to>
    <xdr:sp macro="" textlink="">
      <xdr:nvSpPr>
        <xdr:cNvPr id="21" name="Text Box 1">
          <a:extLst>
            <a:ext uri="{FF2B5EF4-FFF2-40B4-BE49-F238E27FC236}">
              <a16:creationId xmlns:a16="http://schemas.microsoft.com/office/drawing/2014/main" id="{00000000-0008-0000-0500-000015000000}"/>
            </a:ext>
          </a:extLst>
        </xdr:cNvPr>
        <xdr:cNvSpPr txBox="1">
          <a:spLocks noChangeArrowheads="1"/>
        </xdr:cNvSpPr>
      </xdr:nvSpPr>
      <xdr:spPr bwMode="auto">
        <a:xfrm>
          <a:off x="5705475" y="345757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5</xdr:row>
      <xdr:rowOff>169861</xdr:rowOff>
    </xdr:to>
    <xdr:sp macro="" textlink="">
      <xdr:nvSpPr>
        <xdr:cNvPr id="22" name="Text Box 14">
          <a:extLst>
            <a:ext uri="{FF2B5EF4-FFF2-40B4-BE49-F238E27FC236}">
              <a16:creationId xmlns:a16="http://schemas.microsoft.com/office/drawing/2014/main" id="{00000000-0008-0000-0500-000016000000}"/>
            </a:ext>
          </a:extLst>
        </xdr:cNvPr>
        <xdr:cNvSpPr txBox="1">
          <a:spLocks noChangeArrowheads="1"/>
        </xdr:cNvSpPr>
      </xdr:nvSpPr>
      <xdr:spPr bwMode="auto">
        <a:xfrm>
          <a:off x="5705475" y="3457575"/>
          <a:ext cx="104775" cy="3079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5</xdr:row>
      <xdr:rowOff>169861</xdr:rowOff>
    </xdr:to>
    <xdr:sp macro="" textlink="">
      <xdr:nvSpPr>
        <xdr:cNvPr id="23" name="Text Box 14">
          <a:extLst>
            <a:ext uri="{FF2B5EF4-FFF2-40B4-BE49-F238E27FC236}">
              <a16:creationId xmlns:a16="http://schemas.microsoft.com/office/drawing/2014/main" id="{00000000-0008-0000-0500-000017000000}"/>
            </a:ext>
          </a:extLst>
        </xdr:cNvPr>
        <xdr:cNvSpPr txBox="1">
          <a:spLocks noChangeArrowheads="1"/>
        </xdr:cNvSpPr>
      </xdr:nvSpPr>
      <xdr:spPr bwMode="auto">
        <a:xfrm>
          <a:off x="5705475" y="3457575"/>
          <a:ext cx="104775" cy="298449"/>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5</xdr:row>
      <xdr:rowOff>169861</xdr:rowOff>
    </xdr:to>
    <xdr:sp macro="" textlink="">
      <xdr:nvSpPr>
        <xdr:cNvPr id="24" name="Text Box 1">
          <a:extLst>
            <a:ext uri="{FF2B5EF4-FFF2-40B4-BE49-F238E27FC236}">
              <a16:creationId xmlns:a16="http://schemas.microsoft.com/office/drawing/2014/main" id="{00000000-0008-0000-0500-000018000000}"/>
            </a:ext>
          </a:extLst>
        </xdr:cNvPr>
        <xdr:cNvSpPr txBox="1">
          <a:spLocks noChangeArrowheads="1"/>
        </xdr:cNvSpPr>
      </xdr:nvSpPr>
      <xdr:spPr bwMode="auto">
        <a:xfrm>
          <a:off x="5705475" y="345757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6</xdr:row>
      <xdr:rowOff>70487</xdr:rowOff>
    </xdr:to>
    <xdr:sp macro="" textlink="">
      <xdr:nvSpPr>
        <xdr:cNvPr id="25" name="Text Box 1">
          <a:extLst>
            <a:ext uri="{FF2B5EF4-FFF2-40B4-BE49-F238E27FC236}">
              <a16:creationId xmlns:a16="http://schemas.microsoft.com/office/drawing/2014/main" id="{00000000-0008-0000-0500-000019000000}"/>
            </a:ext>
          </a:extLst>
        </xdr:cNvPr>
        <xdr:cNvSpPr txBox="1">
          <a:spLocks noChangeArrowheads="1"/>
        </xdr:cNvSpPr>
      </xdr:nvSpPr>
      <xdr:spPr bwMode="auto">
        <a:xfrm>
          <a:off x="5705475" y="3457575"/>
          <a:ext cx="104775" cy="539593"/>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5</xdr:row>
      <xdr:rowOff>169861</xdr:rowOff>
    </xdr:to>
    <xdr:sp macro="" textlink="">
      <xdr:nvSpPr>
        <xdr:cNvPr id="26" name="Text Box 14">
          <a:extLst>
            <a:ext uri="{FF2B5EF4-FFF2-40B4-BE49-F238E27FC236}">
              <a16:creationId xmlns:a16="http://schemas.microsoft.com/office/drawing/2014/main" id="{00000000-0008-0000-0500-00001A000000}"/>
            </a:ext>
          </a:extLst>
        </xdr:cNvPr>
        <xdr:cNvSpPr txBox="1">
          <a:spLocks noChangeArrowheads="1"/>
        </xdr:cNvSpPr>
      </xdr:nvSpPr>
      <xdr:spPr bwMode="auto">
        <a:xfrm>
          <a:off x="5705475" y="345757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5</xdr:row>
      <xdr:rowOff>169861</xdr:rowOff>
    </xdr:to>
    <xdr:sp macro="" textlink="">
      <xdr:nvSpPr>
        <xdr:cNvPr id="27" name="Text Box 1">
          <a:extLst>
            <a:ext uri="{FF2B5EF4-FFF2-40B4-BE49-F238E27FC236}">
              <a16:creationId xmlns:a16="http://schemas.microsoft.com/office/drawing/2014/main" id="{00000000-0008-0000-0500-00001B000000}"/>
            </a:ext>
          </a:extLst>
        </xdr:cNvPr>
        <xdr:cNvSpPr txBox="1">
          <a:spLocks noChangeArrowheads="1"/>
        </xdr:cNvSpPr>
      </xdr:nvSpPr>
      <xdr:spPr bwMode="auto">
        <a:xfrm>
          <a:off x="5705475" y="345757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6</xdr:row>
      <xdr:rowOff>70487</xdr:rowOff>
    </xdr:to>
    <xdr:sp macro="" textlink="">
      <xdr:nvSpPr>
        <xdr:cNvPr id="28" name="Text Box 1">
          <a:extLst>
            <a:ext uri="{FF2B5EF4-FFF2-40B4-BE49-F238E27FC236}">
              <a16:creationId xmlns:a16="http://schemas.microsoft.com/office/drawing/2014/main" id="{00000000-0008-0000-0500-00001C000000}"/>
            </a:ext>
          </a:extLst>
        </xdr:cNvPr>
        <xdr:cNvSpPr txBox="1">
          <a:spLocks noChangeArrowheads="1"/>
        </xdr:cNvSpPr>
      </xdr:nvSpPr>
      <xdr:spPr bwMode="auto">
        <a:xfrm>
          <a:off x="5705475" y="3457575"/>
          <a:ext cx="104775" cy="539593"/>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5</xdr:row>
      <xdr:rowOff>169861</xdr:rowOff>
    </xdr:to>
    <xdr:sp macro="" textlink="">
      <xdr:nvSpPr>
        <xdr:cNvPr id="29" name="Text Box 586">
          <a:extLst>
            <a:ext uri="{FF2B5EF4-FFF2-40B4-BE49-F238E27FC236}">
              <a16:creationId xmlns:a16="http://schemas.microsoft.com/office/drawing/2014/main" id="{00000000-0008-0000-0500-00001D000000}"/>
            </a:ext>
          </a:extLst>
        </xdr:cNvPr>
        <xdr:cNvSpPr txBox="1">
          <a:spLocks noChangeArrowheads="1"/>
        </xdr:cNvSpPr>
      </xdr:nvSpPr>
      <xdr:spPr bwMode="auto">
        <a:xfrm>
          <a:off x="5705475" y="345757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30" name="Text Box 485">
          <a:extLst>
            <a:ext uri="{FF2B5EF4-FFF2-40B4-BE49-F238E27FC236}">
              <a16:creationId xmlns:a16="http://schemas.microsoft.com/office/drawing/2014/main" id="{00000000-0008-0000-0500-00001E000000}"/>
            </a:ext>
          </a:extLst>
        </xdr:cNvPr>
        <xdr:cNvSpPr txBox="1">
          <a:spLocks noChangeArrowheads="1"/>
        </xdr:cNvSpPr>
      </xdr:nvSpPr>
      <xdr:spPr bwMode="auto">
        <a:xfrm>
          <a:off x="1162050" y="492442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31" name="Text Box 586">
          <a:extLst>
            <a:ext uri="{FF2B5EF4-FFF2-40B4-BE49-F238E27FC236}">
              <a16:creationId xmlns:a16="http://schemas.microsoft.com/office/drawing/2014/main" id="{00000000-0008-0000-0500-00001F000000}"/>
            </a:ext>
          </a:extLst>
        </xdr:cNvPr>
        <xdr:cNvSpPr txBox="1">
          <a:spLocks noChangeArrowheads="1"/>
        </xdr:cNvSpPr>
      </xdr:nvSpPr>
      <xdr:spPr bwMode="auto">
        <a:xfrm>
          <a:off x="1162050" y="492442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74689</xdr:rowOff>
    </xdr:to>
    <xdr:sp macro="" textlink="">
      <xdr:nvSpPr>
        <xdr:cNvPr id="32" name="Text Box 1">
          <a:extLst>
            <a:ext uri="{FF2B5EF4-FFF2-40B4-BE49-F238E27FC236}">
              <a16:creationId xmlns:a16="http://schemas.microsoft.com/office/drawing/2014/main" id="{00000000-0008-0000-0500-000020000000}"/>
            </a:ext>
          </a:extLst>
        </xdr:cNvPr>
        <xdr:cNvSpPr txBox="1">
          <a:spLocks noChangeArrowheads="1"/>
        </xdr:cNvSpPr>
      </xdr:nvSpPr>
      <xdr:spPr bwMode="auto">
        <a:xfrm>
          <a:off x="1162050" y="1466850"/>
          <a:ext cx="104775" cy="472358"/>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33" name="Text Box 14">
          <a:extLst>
            <a:ext uri="{FF2B5EF4-FFF2-40B4-BE49-F238E27FC236}">
              <a16:creationId xmlns:a16="http://schemas.microsoft.com/office/drawing/2014/main" id="{00000000-0008-0000-0500-000021000000}"/>
            </a:ext>
          </a:extLst>
        </xdr:cNvPr>
        <xdr:cNvSpPr txBox="1">
          <a:spLocks noChangeArrowheads="1"/>
        </xdr:cNvSpPr>
      </xdr:nvSpPr>
      <xdr:spPr bwMode="auto">
        <a:xfrm>
          <a:off x="1162050" y="492442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34" name="Text Box 1">
          <a:extLst>
            <a:ext uri="{FF2B5EF4-FFF2-40B4-BE49-F238E27FC236}">
              <a16:creationId xmlns:a16="http://schemas.microsoft.com/office/drawing/2014/main" id="{00000000-0008-0000-0500-000022000000}"/>
            </a:ext>
          </a:extLst>
        </xdr:cNvPr>
        <xdr:cNvSpPr txBox="1">
          <a:spLocks noChangeArrowheads="1"/>
        </xdr:cNvSpPr>
      </xdr:nvSpPr>
      <xdr:spPr bwMode="auto">
        <a:xfrm>
          <a:off x="1162050" y="492442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35" name="Text Box 14">
          <a:extLst>
            <a:ext uri="{FF2B5EF4-FFF2-40B4-BE49-F238E27FC236}">
              <a16:creationId xmlns:a16="http://schemas.microsoft.com/office/drawing/2014/main" id="{00000000-0008-0000-0500-000023000000}"/>
            </a:ext>
          </a:extLst>
        </xdr:cNvPr>
        <xdr:cNvSpPr txBox="1">
          <a:spLocks noChangeArrowheads="1"/>
        </xdr:cNvSpPr>
      </xdr:nvSpPr>
      <xdr:spPr bwMode="auto">
        <a:xfrm>
          <a:off x="1162050" y="492442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36" name="Text Box 14">
          <a:extLst>
            <a:ext uri="{FF2B5EF4-FFF2-40B4-BE49-F238E27FC236}">
              <a16:creationId xmlns:a16="http://schemas.microsoft.com/office/drawing/2014/main" id="{00000000-0008-0000-0500-000024000000}"/>
            </a:ext>
          </a:extLst>
        </xdr:cNvPr>
        <xdr:cNvSpPr txBox="1">
          <a:spLocks noChangeArrowheads="1"/>
        </xdr:cNvSpPr>
      </xdr:nvSpPr>
      <xdr:spPr bwMode="auto">
        <a:xfrm>
          <a:off x="1162050" y="492442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37" name="Text Box 1">
          <a:extLst>
            <a:ext uri="{FF2B5EF4-FFF2-40B4-BE49-F238E27FC236}">
              <a16:creationId xmlns:a16="http://schemas.microsoft.com/office/drawing/2014/main" id="{00000000-0008-0000-0500-000025000000}"/>
            </a:ext>
          </a:extLst>
        </xdr:cNvPr>
        <xdr:cNvSpPr txBox="1">
          <a:spLocks noChangeArrowheads="1"/>
        </xdr:cNvSpPr>
      </xdr:nvSpPr>
      <xdr:spPr bwMode="auto">
        <a:xfrm>
          <a:off x="1162050" y="492442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74689</xdr:rowOff>
    </xdr:to>
    <xdr:sp macro="" textlink="">
      <xdr:nvSpPr>
        <xdr:cNvPr id="38" name="Text Box 1">
          <a:extLst>
            <a:ext uri="{FF2B5EF4-FFF2-40B4-BE49-F238E27FC236}">
              <a16:creationId xmlns:a16="http://schemas.microsoft.com/office/drawing/2014/main" id="{00000000-0008-0000-0500-000026000000}"/>
            </a:ext>
          </a:extLst>
        </xdr:cNvPr>
        <xdr:cNvSpPr txBox="1">
          <a:spLocks noChangeArrowheads="1"/>
        </xdr:cNvSpPr>
      </xdr:nvSpPr>
      <xdr:spPr bwMode="auto">
        <a:xfrm>
          <a:off x="1162050" y="1466850"/>
          <a:ext cx="104775" cy="472358"/>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39" name="Text Box 14">
          <a:extLst>
            <a:ext uri="{FF2B5EF4-FFF2-40B4-BE49-F238E27FC236}">
              <a16:creationId xmlns:a16="http://schemas.microsoft.com/office/drawing/2014/main" id="{00000000-0008-0000-0500-000027000000}"/>
            </a:ext>
          </a:extLst>
        </xdr:cNvPr>
        <xdr:cNvSpPr txBox="1">
          <a:spLocks noChangeArrowheads="1"/>
        </xdr:cNvSpPr>
      </xdr:nvSpPr>
      <xdr:spPr bwMode="auto">
        <a:xfrm>
          <a:off x="1162050" y="492442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40" name="Text Box 1">
          <a:extLst>
            <a:ext uri="{FF2B5EF4-FFF2-40B4-BE49-F238E27FC236}">
              <a16:creationId xmlns:a16="http://schemas.microsoft.com/office/drawing/2014/main" id="{00000000-0008-0000-0500-000028000000}"/>
            </a:ext>
          </a:extLst>
        </xdr:cNvPr>
        <xdr:cNvSpPr txBox="1">
          <a:spLocks noChangeArrowheads="1"/>
        </xdr:cNvSpPr>
      </xdr:nvSpPr>
      <xdr:spPr bwMode="auto">
        <a:xfrm>
          <a:off x="1162050" y="492442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74689</xdr:rowOff>
    </xdr:to>
    <xdr:sp macro="" textlink="">
      <xdr:nvSpPr>
        <xdr:cNvPr id="41" name="Text Box 1">
          <a:extLst>
            <a:ext uri="{FF2B5EF4-FFF2-40B4-BE49-F238E27FC236}">
              <a16:creationId xmlns:a16="http://schemas.microsoft.com/office/drawing/2014/main" id="{00000000-0008-0000-0500-000029000000}"/>
            </a:ext>
          </a:extLst>
        </xdr:cNvPr>
        <xdr:cNvSpPr txBox="1">
          <a:spLocks noChangeArrowheads="1"/>
        </xdr:cNvSpPr>
      </xdr:nvSpPr>
      <xdr:spPr bwMode="auto">
        <a:xfrm>
          <a:off x="1162050" y="1466850"/>
          <a:ext cx="104775" cy="472358"/>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42" name="Text Box 586">
          <a:extLst>
            <a:ext uri="{FF2B5EF4-FFF2-40B4-BE49-F238E27FC236}">
              <a16:creationId xmlns:a16="http://schemas.microsoft.com/office/drawing/2014/main" id="{00000000-0008-0000-0500-00002A000000}"/>
            </a:ext>
          </a:extLst>
        </xdr:cNvPr>
        <xdr:cNvSpPr txBox="1">
          <a:spLocks noChangeArrowheads="1"/>
        </xdr:cNvSpPr>
      </xdr:nvSpPr>
      <xdr:spPr bwMode="auto">
        <a:xfrm>
          <a:off x="1162050" y="492442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43" name="Text Box 485">
          <a:extLst>
            <a:ext uri="{FF2B5EF4-FFF2-40B4-BE49-F238E27FC236}">
              <a16:creationId xmlns:a16="http://schemas.microsoft.com/office/drawing/2014/main" id="{00000000-0008-0000-0500-00002B000000}"/>
            </a:ext>
          </a:extLst>
        </xdr:cNvPr>
        <xdr:cNvSpPr txBox="1">
          <a:spLocks noChangeArrowheads="1"/>
        </xdr:cNvSpPr>
      </xdr:nvSpPr>
      <xdr:spPr bwMode="auto">
        <a:xfrm>
          <a:off x="1162050" y="335280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44" name="Text Box 586">
          <a:extLst>
            <a:ext uri="{FF2B5EF4-FFF2-40B4-BE49-F238E27FC236}">
              <a16:creationId xmlns:a16="http://schemas.microsoft.com/office/drawing/2014/main" id="{00000000-0008-0000-0500-00002C000000}"/>
            </a:ext>
          </a:extLst>
        </xdr:cNvPr>
        <xdr:cNvSpPr txBox="1">
          <a:spLocks noChangeArrowheads="1"/>
        </xdr:cNvSpPr>
      </xdr:nvSpPr>
      <xdr:spPr bwMode="auto">
        <a:xfrm>
          <a:off x="1162050" y="335280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74689</xdr:rowOff>
    </xdr:to>
    <xdr:sp macro="" textlink="">
      <xdr:nvSpPr>
        <xdr:cNvPr id="45" name="Text Box 1">
          <a:extLst>
            <a:ext uri="{FF2B5EF4-FFF2-40B4-BE49-F238E27FC236}">
              <a16:creationId xmlns:a16="http://schemas.microsoft.com/office/drawing/2014/main" id="{00000000-0008-0000-0500-00002D000000}"/>
            </a:ext>
          </a:extLst>
        </xdr:cNvPr>
        <xdr:cNvSpPr txBox="1">
          <a:spLocks noChangeArrowheads="1"/>
        </xdr:cNvSpPr>
      </xdr:nvSpPr>
      <xdr:spPr bwMode="auto">
        <a:xfrm>
          <a:off x="1162050" y="3981450"/>
          <a:ext cx="104775" cy="472358"/>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46" name="Text Box 14">
          <a:extLst>
            <a:ext uri="{FF2B5EF4-FFF2-40B4-BE49-F238E27FC236}">
              <a16:creationId xmlns:a16="http://schemas.microsoft.com/office/drawing/2014/main" id="{00000000-0008-0000-0500-00002E000000}"/>
            </a:ext>
          </a:extLst>
        </xdr:cNvPr>
        <xdr:cNvSpPr txBox="1">
          <a:spLocks noChangeArrowheads="1"/>
        </xdr:cNvSpPr>
      </xdr:nvSpPr>
      <xdr:spPr bwMode="auto">
        <a:xfrm>
          <a:off x="1162050" y="335280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47" name="Text Box 1">
          <a:extLst>
            <a:ext uri="{FF2B5EF4-FFF2-40B4-BE49-F238E27FC236}">
              <a16:creationId xmlns:a16="http://schemas.microsoft.com/office/drawing/2014/main" id="{00000000-0008-0000-0500-00002F000000}"/>
            </a:ext>
          </a:extLst>
        </xdr:cNvPr>
        <xdr:cNvSpPr txBox="1">
          <a:spLocks noChangeArrowheads="1"/>
        </xdr:cNvSpPr>
      </xdr:nvSpPr>
      <xdr:spPr bwMode="auto">
        <a:xfrm>
          <a:off x="1162050" y="335280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48" name="Text Box 14">
          <a:extLst>
            <a:ext uri="{FF2B5EF4-FFF2-40B4-BE49-F238E27FC236}">
              <a16:creationId xmlns:a16="http://schemas.microsoft.com/office/drawing/2014/main" id="{00000000-0008-0000-0500-000030000000}"/>
            </a:ext>
          </a:extLst>
        </xdr:cNvPr>
        <xdr:cNvSpPr txBox="1">
          <a:spLocks noChangeArrowheads="1"/>
        </xdr:cNvSpPr>
      </xdr:nvSpPr>
      <xdr:spPr bwMode="auto">
        <a:xfrm>
          <a:off x="1162050" y="335280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49" name="Text Box 14">
          <a:extLst>
            <a:ext uri="{FF2B5EF4-FFF2-40B4-BE49-F238E27FC236}">
              <a16:creationId xmlns:a16="http://schemas.microsoft.com/office/drawing/2014/main" id="{00000000-0008-0000-0500-000031000000}"/>
            </a:ext>
          </a:extLst>
        </xdr:cNvPr>
        <xdr:cNvSpPr txBox="1">
          <a:spLocks noChangeArrowheads="1"/>
        </xdr:cNvSpPr>
      </xdr:nvSpPr>
      <xdr:spPr bwMode="auto">
        <a:xfrm>
          <a:off x="1162050" y="335280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50" name="Text Box 1">
          <a:extLst>
            <a:ext uri="{FF2B5EF4-FFF2-40B4-BE49-F238E27FC236}">
              <a16:creationId xmlns:a16="http://schemas.microsoft.com/office/drawing/2014/main" id="{00000000-0008-0000-0500-000032000000}"/>
            </a:ext>
          </a:extLst>
        </xdr:cNvPr>
        <xdr:cNvSpPr txBox="1">
          <a:spLocks noChangeArrowheads="1"/>
        </xdr:cNvSpPr>
      </xdr:nvSpPr>
      <xdr:spPr bwMode="auto">
        <a:xfrm>
          <a:off x="1162050" y="335280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74689</xdr:rowOff>
    </xdr:to>
    <xdr:sp macro="" textlink="">
      <xdr:nvSpPr>
        <xdr:cNvPr id="51" name="Text Box 1">
          <a:extLst>
            <a:ext uri="{FF2B5EF4-FFF2-40B4-BE49-F238E27FC236}">
              <a16:creationId xmlns:a16="http://schemas.microsoft.com/office/drawing/2014/main" id="{00000000-0008-0000-0500-000033000000}"/>
            </a:ext>
          </a:extLst>
        </xdr:cNvPr>
        <xdr:cNvSpPr txBox="1">
          <a:spLocks noChangeArrowheads="1"/>
        </xdr:cNvSpPr>
      </xdr:nvSpPr>
      <xdr:spPr bwMode="auto">
        <a:xfrm>
          <a:off x="1162050" y="3981450"/>
          <a:ext cx="104775" cy="472358"/>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52" name="Text Box 14">
          <a:extLst>
            <a:ext uri="{FF2B5EF4-FFF2-40B4-BE49-F238E27FC236}">
              <a16:creationId xmlns:a16="http://schemas.microsoft.com/office/drawing/2014/main" id="{00000000-0008-0000-0500-000034000000}"/>
            </a:ext>
          </a:extLst>
        </xdr:cNvPr>
        <xdr:cNvSpPr txBox="1">
          <a:spLocks noChangeArrowheads="1"/>
        </xdr:cNvSpPr>
      </xdr:nvSpPr>
      <xdr:spPr bwMode="auto">
        <a:xfrm>
          <a:off x="1162050" y="335280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53" name="Text Box 1">
          <a:extLst>
            <a:ext uri="{FF2B5EF4-FFF2-40B4-BE49-F238E27FC236}">
              <a16:creationId xmlns:a16="http://schemas.microsoft.com/office/drawing/2014/main" id="{00000000-0008-0000-0500-000035000000}"/>
            </a:ext>
          </a:extLst>
        </xdr:cNvPr>
        <xdr:cNvSpPr txBox="1">
          <a:spLocks noChangeArrowheads="1"/>
        </xdr:cNvSpPr>
      </xdr:nvSpPr>
      <xdr:spPr bwMode="auto">
        <a:xfrm>
          <a:off x="1162050" y="335280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74689</xdr:rowOff>
    </xdr:to>
    <xdr:sp macro="" textlink="">
      <xdr:nvSpPr>
        <xdr:cNvPr id="54" name="Text Box 1">
          <a:extLst>
            <a:ext uri="{FF2B5EF4-FFF2-40B4-BE49-F238E27FC236}">
              <a16:creationId xmlns:a16="http://schemas.microsoft.com/office/drawing/2014/main" id="{00000000-0008-0000-0500-000036000000}"/>
            </a:ext>
          </a:extLst>
        </xdr:cNvPr>
        <xdr:cNvSpPr txBox="1">
          <a:spLocks noChangeArrowheads="1"/>
        </xdr:cNvSpPr>
      </xdr:nvSpPr>
      <xdr:spPr bwMode="auto">
        <a:xfrm>
          <a:off x="1162050" y="3981450"/>
          <a:ext cx="104775" cy="472358"/>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55" name="Text Box 586">
          <a:extLst>
            <a:ext uri="{FF2B5EF4-FFF2-40B4-BE49-F238E27FC236}">
              <a16:creationId xmlns:a16="http://schemas.microsoft.com/office/drawing/2014/main" id="{00000000-0008-0000-0500-000037000000}"/>
            </a:ext>
          </a:extLst>
        </xdr:cNvPr>
        <xdr:cNvSpPr txBox="1">
          <a:spLocks noChangeArrowheads="1"/>
        </xdr:cNvSpPr>
      </xdr:nvSpPr>
      <xdr:spPr bwMode="auto">
        <a:xfrm>
          <a:off x="1162050" y="335280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56" name="Text Box 485">
          <a:extLst>
            <a:ext uri="{FF2B5EF4-FFF2-40B4-BE49-F238E27FC236}">
              <a16:creationId xmlns:a16="http://schemas.microsoft.com/office/drawing/2014/main" id="{00000000-0008-0000-0500-000038000000}"/>
            </a:ext>
          </a:extLst>
        </xdr:cNvPr>
        <xdr:cNvSpPr txBox="1">
          <a:spLocks noChangeArrowheads="1"/>
        </xdr:cNvSpPr>
      </xdr:nvSpPr>
      <xdr:spPr bwMode="auto">
        <a:xfrm>
          <a:off x="1162050" y="555307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57" name="Text Box 586">
          <a:extLst>
            <a:ext uri="{FF2B5EF4-FFF2-40B4-BE49-F238E27FC236}">
              <a16:creationId xmlns:a16="http://schemas.microsoft.com/office/drawing/2014/main" id="{00000000-0008-0000-0500-000039000000}"/>
            </a:ext>
          </a:extLst>
        </xdr:cNvPr>
        <xdr:cNvSpPr txBox="1">
          <a:spLocks noChangeArrowheads="1"/>
        </xdr:cNvSpPr>
      </xdr:nvSpPr>
      <xdr:spPr bwMode="auto">
        <a:xfrm>
          <a:off x="1162050" y="555307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103825</xdr:rowOff>
    </xdr:to>
    <xdr:sp macro="" textlink="">
      <xdr:nvSpPr>
        <xdr:cNvPr id="58" name="Text Box 1">
          <a:extLst>
            <a:ext uri="{FF2B5EF4-FFF2-40B4-BE49-F238E27FC236}">
              <a16:creationId xmlns:a16="http://schemas.microsoft.com/office/drawing/2014/main" id="{00000000-0008-0000-0500-00003A000000}"/>
            </a:ext>
          </a:extLst>
        </xdr:cNvPr>
        <xdr:cNvSpPr txBox="1">
          <a:spLocks noChangeArrowheads="1"/>
        </xdr:cNvSpPr>
      </xdr:nvSpPr>
      <xdr:spPr bwMode="auto">
        <a:xfrm>
          <a:off x="1162050" y="1466850"/>
          <a:ext cx="104775" cy="53959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59" name="Text Box 14">
          <a:extLst>
            <a:ext uri="{FF2B5EF4-FFF2-40B4-BE49-F238E27FC236}">
              <a16:creationId xmlns:a16="http://schemas.microsoft.com/office/drawing/2014/main" id="{00000000-0008-0000-0500-00003B000000}"/>
            </a:ext>
          </a:extLst>
        </xdr:cNvPr>
        <xdr:cNvSpPr txBox="1">
          <a:spLocks noChangeArrowheads="1"/>
        </xdr:cNvSpPr>
      </xdr:nvSpPr>
      <xdr:spPr bwMode="auto">
        <a:xfrm>
          <a:off x="1162050" y="555307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60" name="Text Box 1">
          <a:extLst>
            <a:ext uri="{FF2B5EF4-FFF2-40B4-BE49-F238E27FC236}">
              <a16:creationId xmlns:a16="http://schemas.microsoft.com/office/drawing/2014/main" id="{00000000-0008-0000-0500-00003C000000}"/>
            </a:ext>
          </a:extLst>
        </xdr:cNvPr>
        <xdr:cNvSpPr txBox="1">
          <a:spLocks noChangeArrowheads="1"/>
        </xdr:cNvSpPr>
      </xdr:nvSpPr>
      <xdr:spPr bwMode="auto">
        <a:xfrm>
          <a:off x="1162050" y="555307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61" name="Text Box 14">
          <a:extLst>
            <a:ext uri="{FF2B5EF4-FFF2-40B4-BE49-F238E27FC236}">
              <a16:creationId xmlns:a16="http://schemas.microsoft.com/office/drawing/2014/main" id="{00000000-0008-0000-0500-00003D000000}"/>
            </a:ext>
          </a:extLst>
        </xdr:cNvPr>
        <xdr:cNvSpPr txBox="1">
          <a:spLocks noChangeArrowheads="1"/>
        </xdr:cNvSpPr>
      </xdr:nvSpPr>
      <xdr:spPr bwMode="auto">
        <a:xfrm>
          <a:off x="1162050" y="5553075"/>
          <a:ext cx="104775" cy="3079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62" name="Text Box 14">
          <a:extLst>
            <a:ext uri="{FF2B5EF4-FFF2-40B4-BE49-F238E27FC236}">
              <a16:creationId xmlns:a16="http://schemas.microsoft.com/office/drawing/2014/main" id="{00000000-0008-0000-0500-00003E000000}"/>
            </a:ext>
          </a:extLst>
        </xdr:cNvPr>
        <xdr:cNvSpPr txBox="1">
          <a:spLocks noChangeArrowheads="1"/>
        </xdr:cNvSpPr>
      </xdr:nvSpPr>
      <xdr:spPr bwMode="auto">
        <a:xfrm>
          <a:off x="1162050" y="5553075"/>
          <a:ext cx="104775" cy="298449"/>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63" name="Text Box 1">
          <a:extLst>
            <a:ext uri="{FF2B5EF4-FFF2-40B4-BE49-F238E27FC236}">
              <a16:creationId xmlns:a16="http://schemas.microsoft.com/office/drawing/2014/main" id="{00000000-0008-0000-0500-00003F000000}"/>
            </a:ext>
          </a:extLst>
        </xdr:cNvPr>
        <xdr:cNvSpPr txBox="1">
          <a:spLocks noChangeArrowheads="1"/>
        </xdr:cNvSpPr>
      </xdr:nvSpPr>
      <xdr:spPr bwMode="auto">
        <a:xfrm>
          <a:off x="1162050" y="555307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103825</xdr:rowOff>
    </xdr:to>
    <xdr:sp macro="" textlink="">
      <xdr:nvSpPr>
        <xdr:cNvPr id="64" name="Text Box 1">
          <a:extLst>
            <a:ext uri="{FF2B5EF4-FFF2-40B4-BE49-F238E27FC236}">
              <a16:creationId xmlns:a16="http://schemas.microsoft.com/office/drawing/2014/main" id="{00000000-0008-0000-0500-000040000000}"/>
            </a:ext>
          </a:extLst>
        </xdr:cNvPr>
        <xdr:cNvSpPr txBox="1">
          <a:spLocks noChangeArrowheads="1"/>
        </xdr:cNvSpPr>
      </xdr:nvSpPr>
      <xdr:spPr bwMode="auto">
        <a:xfrm>
          <a:off x="1162050" y="1466850"/>
          <a:ext cx="104775" cy="53959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65" name="Text Box 14">
          <a:extLst>
            <a:ext uri="{FF2B5EF4-FFF2-40B4-BE49-F238E27FC236}">
              <a16:creationId xmlns:a16="http://schemas.microsoft.com/office/drawing/2014/main" id="{00000000-0008-0000-0500-000041000000}"/>
            </a:ext>
          </a:extLst>
        </xdr:cNvPr>
        <xdr:cNvSpPr txBox="1">
          <a:spLocks noChangeArrowheads="1"/>
        </xdr:cNvSpPr>
      </xdr:nvSpPr>
      <xdr:spPr bwMode="auto">
        <a:xfrm>
          <a:off x="1162050" y="555307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66" name="Text Box 1">
          <a:extLst>
            <a:ext uri="{FF2B5EF4-FFF2-40B4-BE49-F238E27FC236}">
              <a16:creationId xmlns:a16="http://schemas.microsoft.com/office/drawing/2014/main" id="{00000000-0008-0000-0500-000042000000}"/>
            </a:ext>
          </a:extLst>
        </xdr:cNvPr>
        <xdr:cNvSpPr txBox="1">
          <a:spLocks noChangeArrowheads="1"/>
        </xdr:cNvSpPr>
      </xdr:nvSpPr>
      <xdr:spPr bwMode="auto">
        <a:xfrm>
          <a:off x="1162050" y="555307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103825</xdr:rowOff>
    </xdr:to>
    <xdr:sp macro="" textlink="">
      <xdr:nvSpPr>
        <xdr:cNvPr id="67" name="Text Box 1">
          <a:extLst>
            <a:ext uri="{FF2B5EF4-FFF2-40B4-BE49-F238E27FC236}">
              <a16:creationId xmlns:a16="http://schemas.microsoft.com/office/drawing/2014/main" id="{00000000-0008-0000-0500-000043000000}"/>
            </a:ext>
          </a:extLst>
        </xdr:cNvPr>
        <xdr:cNvSpPr txBox="1">
          <a:spLocks noChangeArrowheads="1"/>
        </xdr:cNvSpPr>
      </xdr:nvSpPr>
      <xdr:spPr bwMode="auto">
        <a:xfrm>
          <a:off x="1162050" y="1466850"/>
          <a:ext cx="104775" cy="53959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68" name="Text Box 586">
          <a:extLst>
            <a:ext uri="{FF2B5EF4-FFF2-40B4-BE49-F238E27FC236}">
              <a16:creationId xmlns:a16="http://schemas.microsoft.com/office/drawing/2014/main" id="{00000000-0008-0000-0500-000044000000}"/>
            </a:ext>
          </a:extLst>
        </xdr:cNvPr>
        <xdr:cNvSpPr txBox="1">
          <a:spLocks noChangeArrowheads="1"/>
        </xdr:cNvSpPr>
      </xdr:nvSpPr>
      <xdr:spPr bwMode="auto">
        <a:xfrm>
          <a:off x="1162050" y="555307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69" name="Text Box 485">
          <a:extLst>
            <a:ext uri="{FF2B5EF4-FFF2-40B4-BE49-F238E27FC236}">
              <a16:creationId xmlns:a16="http://schemas.microsoft.com/office/drawing/2014/main" id="{00000000-0008-0000-0500-000045000000}"/>
            </a:ext>
          </a:extLst>
        </xdr:cNvPr>
        <xdr:cNvSpPr txBox="1">
          <a:spLocks noChangeArrowheads="1"/>
        </xdr:cNvSpPr>
      </xdr:nvSpPr>
      <xdr:spPr bwMode="auto">
        <a:xfrm>
          <a:off x="1162050" y="555307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70" name="Text Box 586">
          <a:extLst>
            <a:ext uri="{FF2B5EF4-FFF2-40B4-BE49-F238E27FC236}">
              <a16:creationId xmlns:a16="http://schemas.microsoft.com/office/drawing/2014/main" id="{00000000-0008-0000-0500-000046000000}"/>
            </a:ext>
          </a:extLst>
        </xdr:cNvPr>
        <xdr:cNvSpPr txBox="1">
          <a:spLocks noChangeArrowheads="1"/>
        </xdr:cNvSpPr>
      </xdr:nvSpPr>
      <xdr:spPr bwMode="auto">
        <a:xfrm>
          <a:off x="1162050" y="555307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103825</xdr:rowOff>
    </xdr:to>
    <xdr:sp macro="" textlink="">
      <xdr:nvSpPr>
        <xdr:cNvPr id="71" name="Text Box 1">
          <a:extLst>
            <a:ext uri="{FF2B5EF4-FFF2-40B4-BE49-F238E27FC236}">
              <a16:creationId xmlns:a16="http://schemas.microsoft.com/office/drawing/2014/main" id="{00000000-0008-0000-0500-000047000000}"/>
            </a:ext>
          </a:extLst>
        </xdr:cNvPr>
        <xdr:cNvSpPr txBox="1">
          <a:spLocks noChangeArrowheads="1"/>
        </xdr:cNvSpPr>
      </xdr:nvSpPr>
      <xdr:spPr bwMode="auto">
        <a:xfrm>
          <a:off x="1162050" y="1466850"/>
          <a:ext cx="104775" cy="53959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72" name="Text Box 14">
          <a:extLst>
            <a:ext uri="{FF2B5EF4-FFF2-40B4-BE49-F238E27FC236}">
              <a16:creationId xmlns:a16="http://schemas.microsoft.com/office/drawing/2014/main" id="{00000000-0008-0000-0500-000048000000}"/>
            </a:ext>
          </a:extLst>
        </xdr:cNvPr>
        <xdr:cNvSpPr txBox="1">
          <a:spLocks noChangeArrowheads="1"/>
        </xdr:cNvSpPr>
      </xdr:nvSpPr>
      <xdr:spPr bwMode="auto">
        <a:xfrm>
          <a:off x="1162050" y="555307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73" name="Text Box 1">
          <a:extLst>
            <a:ext uri="{FF2B5EF4-FFF2-40B4-BE49-F238E27FC236}">
              <a16:creationId xmlns:a16="http://schemas.microsoft.com/office/drawing/2014/main" id="{00000000-0008-0000-0500-000049000000}"/>
            </a:ext>
          </a:extLst>
        </xdr:cNvPr>
        <xdr:cNvSpPr txBox="1">
          <a:spLocks noChangeArrowheads="1"/>
        </xdr:cNvSpPr>
      </xdr:nvSpPr>
      <xdr:spPr bwMode="auto">
        <a:xfrm>
          <a:off x="1162050" y="555307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74" name="Text Box 14">
          <a:extLst>
            <a:ext uri="{FF2B5EF4-FFF2-40B4-BE49-F238E27FC236}">
              <a16:creationId xmlns:a16="http://schemas.microsoft.com/office/drawing/2014/main" id="{00000000-0008-0000-0500-00004A000000}"/>
            </a:ext>
          </a:extLst>
        </xdr:cNvPr>
        <xdr:cNvSpPr txBox="1">
          <a:spLocks noChangeArrowheads="1"/>
        </xdr:cNvSpPr>
      </xdr:nvSpPr>
      <xdr:spPr bwMode="auto">
        <a:xfrm>
          <a:off x="1162050" y="5553075"/>
          <a:ext cx="104775" cy="3079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75" name="Text Box 14">
          <a:extLst>
            <a:ext uri="{FF2B5EF4-FFF2-40B4-BE49-F238E27FC236}">
              <a16:creationId xmlns:a16="http://schemas.microsoft.com/office/drawing/2014/main" id="{00000000-0008-0000-0500-00004B000000}"/>
            </a:ext>
          </a:extLst>
        </xdr:cNvPr>
        <xdr:cNvSpPr txBox="1">
          <a:spLocks noChangeArrowheads="1"/>
        </xdr:cNvSpPr>
      </xdr:nvSpPr>
      <xdr:spPr bwMode="auto">
        <a:xfrm>
          <a:off x="1162050" y="5553075"/>
          <a:ext cx="104775" cy="298449"/>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76" name="Text Box 1">
          <a:extLst>
            <a:ext uri="{FF2B5EF4-FFF2-40B4-BE49-F238E27FC236}">
              <a16:creationId xmlns:a16="http://schemas.microsoft.com/office/drawing/2014/main" id="{00000000-0008-0000-0500-00004C000000}"/>
            </a:ext>
          </a:extLst>
        </xdr:cNvPr>
        <xdr:cNvSpPr txBox="1">
          <a:spLocks noChangeArrowheads="1"/>
        </xdr:cNvSpPr>
      </xdr:nvSpPr>
      <xdr:spPr bwMode="auto">
        <a:xfrm>
          <a:off x="1162050" y="555307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103825</xdr:rowOff>
    </xdr:to>
    <xdr:sp macro="" textlink="">
      <xdr:nvSpPr>
        <xdr:cNvPr id="77" name="Text Box 1">
          <a:extLst>
            <a:ext uri="{FF2B5EF4-FFF2-40B4-BE49-F238E27FC236}">
              <a16:creationId xmlns:a16="http://schemas.microsoft.com/office/drawing/2014/main" id="{00000000-0008-0000-0500-00004D000000}"/>
            </a:ext>
          </a:extLst>
        </xdr:cNvPr>
        <xdr:cNvSpPr txBox="1">
          <a:spLocks noChangeArrowheads="1"/>
        </xdr:cNvSpPr>
      </xdr:nvSpPr>
      <xdr:spPr bwMode="auto">
        <a:xfrm>
          <a:off x="1162050" y="1466850"/>
          <a:ext cx="104775" cy="53959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78" name="Text Box 14">
          <a:extLst>
            <a:ext uri="{FF2B5EF4-FFF2-40B4-BE49-F238E27FC236}">
              <a16:creationId xmlns:a16="http://schemas.microsoft.com/office/drawing/2014/main" id="{00000000-0008-0000-0500-00004E000000}"/>
            </a:ext>
          </a:extLst>
        </xdr:cNvPr>
        <xdr:cNvSpPr txBox="1">
          <a:spLocks noChangeArrowheads="1"/>
        </xdr:cNvSpPr>
      </xdr:nvSpPr>
      <xdr:spPr bwMode="auto">
        <a:xfrm>
          <a:off x="1162050" y="555307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79" name="Text Box 1">
          <a:extLst>
            <a:ext uri="{FF2B5EF4-FFF2-40B4-BE49-F238E27FC236}">
              <a16:creationId xmlns:a16="http://schemas.microsoft.com/office/drawing/2014/main" id="{00000000-0008-0000-0500-00004F000000}"/>
            </a:ext>
          </a:extLst>
        </xdr:cNvPr>
        <xdr:cNvSpPr txBox="1">
          <a:spLocks noChangeArrowheads="1"/>
        </xdr:cNvSpPr>
      </xdr:nvSpPr>
      <xdr:spPr bwMode="auto">
        <a:xfrm>
          <a:off x="1162050" y="555307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103825</xdr:rowOff>
    </xdr:to>
    <xdr:sp macro="" textlink="">
      <xdr:nvSpPr>
        <xdr:cNvPr id="80" name="Text Box 1">
          <a:extLst>
            <a:ext uri="{FF2B5EF4-FFF2-40B4-BE49-F238E27FC236}">
              <a16:creationId xmlns:a16="http://schemas.microsoft.com/office/drawing/2014/main" id="{00000000-0008-0000-0500-000050000000}"/>
            </a:ext>
          </a:extLst>
        </xdr:cNvPr>
        <xdr:cNvSpPr txBox="1">
          <a:spLocks noChangeArrowheads="1"/>
        </xdr:cNvSpPr>
      </xdr:nvSpPr>
      <xdr:spPr bwMode="auto">
        <a:xfrm>
          <a:off x="1162050" y="1466850"/>
          <a:ext cx="104775" cy="53959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81" name="Text Box 586">
          <a:extLst>
            <a:ext uri="{FF2B5EF4-FFF2-40B4-BE49-F238E27FC236}">
              <a16:creationId xmlns:a16="http://schemas.microsoft.com/office/drawing/2014/main" id="{00000000-0008-0000-0500-000051000000}"/>
            </a:ext>
          </a:extLst>
        </xdr:cNvPr>
        <xdr:cNvSpPr txBox="1">
          <a:spLocks noChangeArrowheads="1"/>
        </xdr:cNvSpPr>
      </xdr:nvSpPr>
      <xdr:spPr bwMode="auto">
        <a:xfrm>
          <a:off x="1162050" y="5553075"/>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193752</xdr:rowOff>
    </xdr:to>
    <xdr:sp macro="" textlink="">
      <xdr:nvSpPr>
        <xdr:cNvPr id="82" name="Text Box 1">
          <a:extLst>
            <a:ext uri="{FF2B5EF4-FFF2-40B4-BE49-F238E27FC236}">
              <a16:creationId xmlns:a16="http://schemas.microsoft.com/office/drawing/2014/main" id="{00000000-0008-0000-0500-000052000000}"/>
            </a:ext>
          </a:extLst>
        </xdr:cNvPr>
        <xdr:cNvSpPr txBox="1">
          <a:spLocks noChangeArrowheads="1"/>
        </xdr:cNvSpPr>
      </xdr:nvSpPr>
      <xdr:spPr bwMode="auto">
        <a:xfrm>
          <a:off x="1162050" y="1466850"/>
          <a:ext cx="104775" cy="472358"/>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193752</xdr:rowOff>
    </xdr:to>
    <xdr:sp macro="" textlink="">
      <xdr:nvSpPr>
        <xdr:cNvPr id="83" name="Text Box 1">
          <a:extLst>
            <a:ext uri="{FF2B5EF4-FFF2-40B4-BE49-F238E27FC236}">
              <a16:creationId xmlns:a16="http://schemas.microsoft.com/office/drawing/2014/main" id="{00000000-0008-0000-0500-000053000000}"/>
            </a:ext>
          </a:extLst>
        </xdr:cNvPr>
        <xdr:cNvSpPr txBox="1">
          <a:spLocks noChangeArrowheads="1"/>
        </xdr:cNvSpPr>
      </xdr:nvSpPr>
      <xdr:spPr bwMode="auto">
        <a:xfrm>
          <a:off x="1162050" y="1466850"/>
          <a:ext cx="104775" cy="472358"/>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193752</xdr:rowOff>
    </xdr:to>
    <xdr:sp macro="" textlink="">
      <xdr:nvSpPr>
        <xdr:cNvPr id="84" name="Text Box 1">
          <a:extLst>
            <a:ext uri="{FF2B5EF4-FFF2-40B4-BE49-F238E27FC236}">
              <a16:creationId xmlns:a16="http://schemas.microsoft.com/office/drawing/2014/main" id="{00000000-0008-0000-0500-000054000000}"/>
            </a:ext>
          </a:extLst>
        </xdr:cNvPr>
        <xdr:cNvSpPr txBox="1">
          <a:spLocks noChangeArrowheads="1"/>
        </xdr:cNvSpPr>
      </xdr:nvSpPr>
      <xdr:spPr bwMode="auto">
        <a:xfrm>
          <a:off x="1162050" y="1466850"/>
          <a:ext cx="104775" cy="472358"/>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85" name="Text Box 485">
          <a:extLst>
            <a:ext uri="{FF2B5EF4-FFF2-40B4-BE49-F238E27FC236}">
              <a16:creationId xmlns:a16="http://schemas.microsoft.com/office/drawing/2014/main" id="{00000000-0008-0000-0500-000055000000}"/>
            </a:ext>
          </a:extLst>
        </xdr:cNvPr>
        <xdr:cNvSpPr txBox="1">
          <a:spLocks noChangeArrowheads="1"/>
        </xdr:cNvSpPr>
      </xdr:nvSpPr>
      <xdr:spPr bwMode="auto">
        <a:xfrm>
          <a:off x="1162050" y="335280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86" name="Text Box 586">
          <a:extLst>
            <a:ext uri="{FF2B5EF4-FFF2-40B4-BE49-F238E27FC236}">
              <a16:creationId xmlns:a16="http://schemas.microsoft.com/office/drawing/2014/main" id="{00000000-0008-0000-0500-000056000000}"/>
            </a:ext>
          </a:extLst>
        </xdr:cNvPr>
        <xdr:cNvSpPr txBox="1">
          <a:spLocks noChangeArrowheads="1"/>
        </xdr:cNvSpPr>
      </xdr:nvSpPr>
      <xdr:spPr bwMode="auto">
        <a:xfrm>
          <a:off x="1162050" y="335280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87" name="Text Box 14">
          <a:extLst>
            <a:ext uri="{FF2B5EF4-FFF2-40B4-BE49-F238E27FC236}">
              <a16:creationId xmlns:a16="http://schemas.microsoft.com/office/drawing/2014/main" id="{00000000-0008-0000-0500-000057000000}"/>
            </a:ext>
          </a:extLst>
        </xdr:cNvPr>
        <xdr:cNvSpPr txBox="1">
          <a:spLocks noChangeArrowheads="1"/>
        </xdr:cNvSpPr>
      </xdr:nvSpPr>
      <xdr:spPr bwMode="auto">
        <a:xfrm>
          <a:off x="1162050" y="335280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88" name="Text Box 1">
          <a:extLst>
            <a:ext uri="{FF2B5EF4-FFF2-40B4-BE49-F238E27FC236}">
              <a16:creationId xmlns:a16="http://schemas.microsoft.com/office/drawing/2014/main" id="{00000000-0008-0000-0500-000058000000}"/>
            </a:ext>
          </a:extLst>
        </xdr:cNvPr>
        <xdr:cNvSpPr txBox="1">
          <a:spLocks noChangeArrowheads="1"/>
        </xdr:cNvSpPr>
      </xdr:nvSpPr>
      <xdr:spPr bwMode="auto">
        <a:xfrm>
          <a:off x="1162050" y="335280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89" name="Text Box 14">
          <a:extLst>
            <a:ext uri="{FF2B5EF4-FFF2-40B4-BE49-F238E27FC236}">
              <a16:creationId xmlns:a16="http://schemas.microsoft.com/office/drawing/2014/main" id="{00000000-0008-0000-0500-000059000000}"/>
            </a:ext>
          </a:extLst>
        </xdr:cNvPr>
        <xdr:cNvSpPr txBox="1">
          <a:spLocks noChangeArrowheads="1"/>
        </xdr:cNvSpPr>
      </xdr:nvSpPr>
      <xdr:spPr bwMode="auto">
        <a:xfrm>
          <a:off x="1162050" y="335280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90" name="Text Box 14">
          <a:extLst>
            <a:ext uri="{FF2B5EF4-FFF2-40B4-BE49-F238E27FC236}">
              <a16:creationId xmlns:a16="http://schemas.microsoft.com/office/drawing/2014/main" id="{00000000-0008-0000-0500-00005A000000}"/>
            </a:ext>
          </a:extLst>
        </xdr:cNvPr>
        <xdr:cNvSpPr txBox="1">
          <a:spLocks noChangeArrowheads="1"/>
        </xdr:cNvSpPr>
      </xdr:nvSpPr>
      <xdr:spPr bwMode="auto">
        <a:xfrm>
          <a:off x="1162050" y="335280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91" name="Text Box 1">
          <a:extLst>
            <a:ext uri="{FF2B5EF4-FFF2-40B4-BE49-F238E27FC236}">
              <a16:creationId xmlns:a16="http://schemas.microsoft.com/office/drawing/2014/main" id="{00000000-0008-0000-0500-00005B000000}"/>
            </a:ext>
          </a:extLst>
        </xdr:cNvPr>
        <xdr:cNvSpPr txBox="1">
          <a:spLocks noChangeArrowheads="1"/>
        </xdr:cNvSpPr>
      </xdr:nvSpPr>
      <xdr:spPr bwMode="auto">
        <a:xfrm>
          <a:off x="1162050" y="335280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92" name="Text Box 14">
          <a:extLst>
            <a:ext uri="{FF2B5EF4-FFF2-40B4-BE49-F238E27FC236}">
              <a16:creationId xmlns:a16="http://schemas.microsoft.com/office/drawing/2014/main" id="{00000000-0008-0000-0500-00005C000000}"/>
            </a:ext>
          </a:extLst>
        </xdr:cNvPr>
        <xdr:cNvSpPr txBox="1">
          <a:spLocks noChangeArrowheads="1"/>
        </xdr:cNvSpPr>
      </xdr:nvSpPr>
      <xdr:spPr bwMode="auto">
        <a:xfrm>
          <a:off x="1162050" y="335280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93" name="Text Box 1">
          <a:extLst>
            <a:ext uri="{FF2B5EF4-FFF2-40B4-BE49-F238E27FC236}">
              <a16:creationId xmlns:a16="http://schemas.microsoft.com/office/drawing/2014/main" id="{00000000-0008-0000-0500-00005D000000}"/>
            </a:ext>
          </a:extLst>
        </xdr:cNvPr>
        <xdr:cNvSpPr txBox="1">
          <a:spLocks noChangeArrowheads="1"/>
        </xdr:cNvSpPr>
      </xdr:nvSpPr>
      <xdr:spPr bwMode="auto">
        <a:xfrm>
          <a:off x="1162050" y="335280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94" name="Text Box 586">
          <a:extLst>
            <a:ext uri="{FF2B5EF4-FFF2-40B4-BE49-F238E27FC236}">
              <a16:creationId xmlns:a16="http://schemas.microsoft.com/office/drawing/2014/main" id="{00000000-0008-0000-0500-00005E000000}"/>
            </a:ext>
          </a:extLst>
        </xdr:cNvPr>
        <xdr:cNvSpPr txBox="1">
          <a:spLocks noChangeArrowheads="1"/>
        </xdr:cNvSpPr>
      </xdr:nvSpPr>
      <xdr:spPr bwMode="auto">
        <a:xfrm>
          <a:off x="1162050" y="335280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260988</xdr:rowOff>
    </xdr:to>
    <xdr:sp macro="" textlink="">
      <xdr:nvSpPr>
        <xdr:cNvPr id="95" name="Text Box 1">
          <a:extLst>
            <a:ext uri="{FF2B5EF4-FFF2-40B4-BE49-F238E27FC236}">
              <a16:creationId xmlns:a16="http://schemas.microsoft.com/office/drawing/2014/main" id="{00000000-0008-0000-0500-00005F000000}"/>
            </a:ext>
          </a:extLst>
        </xdr:cNvPr>
        <xdr:cNvSpPr txBox="1">
          <a:spLocks noChangeArrowheads="1"/>
        </xdr:cNvSpPr>
      </xdr:nvSpPr>
      <xdr:spPr bwMode="auto">
        <a:xfrm>
          <a:off x="1162050" y="1466850"/>
          <a:ext cx="104775" cy="53959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260988</xdr:rowOff>
    </xdr:to>
    <xdr:sp macro="" textlink="">
      <xdr:nvSpPr>
        <xdr:cNvPr id="96" name="Text Box 1">
          <a:extLst>
            <a:ext uri="{FF2B5EF4-FFF2-40B4-BE49-F238E27FC236}">
              <a16:creationId xmlns:a16="http://schemas.microsoft.com/office/drawing/2014/main" id="{00000000-0008-0000-0500-000060000000}"/>
            </a:ext>
          </a:extLst>
        </xdr:cNvPr>
        <xdr:cNvSpPr txBox="1">
          <a:spLocks noChangeArrowheads="1"/>
        </xdr:cNvSpPr>
      </xdr:nvSpPr>
      <xdr:spPr bwMode="auto">
        <a:xfrm>
          <a:off x="1162050" y="1466850"/>
          <a:ext cx="104775" cy="53959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260988</xdr:rowOff>
    </xdr:to>
    <xdr:sp macro="" textlink="">
      <xdr:nvSpPr>
        <xdr:cNvPr id="97" name="Text Box 1">
          <a:extLst>
            <a:ext uri="{FF2B5EF4-FFF2-40B4-BE49-F238E27FC236}">
              <a16:creationId xmlns:a16="http://schemas.microsoft.com/office/drawing/2014/main" id="{00000000-0008-0000-0500-000061000000}"/>
            </a:ext>
          </a:extLst>
        </xdr:cNvPr>
        <xdr:cNvSpPr txBox="1">
          <a:spLocks noChangeArrowheads="1"/>
        </xdr:cNvSpPr>
      </xdr:nvSpPr>
      <xdr:spPr bwMode="auto">
        <a:xfrm>
          <a:off x="1162050" y="1466850"/>
          <a:ext cx="104775" cy="53959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260988</xdr:rowOff>
    </xdr:to>
    <xdr:sp macro="" textlink="">
      <xdr:nvSpPr>
        <xdr:cNvPr id="98" name="Text Box 1">
          <a:extLst>
            <a:ext uri="{FF2B5EF4-FFF2-40B4-BE49-F238E27FC236}">
              <a16:creationId xmlns:a16="http://schemas.microsoft.com/office/drawing/2014/main" id="{00000000-0008-0000-0500-000062000000}"/>
            </a:ext>
          </a:extLst>
        </xdr:cNvPr>
        <xdr:cNvSpPr txBox="1">
          <a:spLocks noChangeArrowheads="1"/>
        </xdr:cNvSpPr>
      </xdr:nvSpPr>
      <xdr:spPr bwMode="auto">
        <a:xfrm>
          <a:off x="1162050" y="1466850"/>
          <a:ext cx="104775" cy="53959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260988</xdr:rowOff>
    </xdr:to>
    <xdr:sp macro="" textlink="">
      <xdr:nvSpPr>
        <xdr:cNvPr id="99" name="Text Box 1">
          <a:extLst>
            <a:ext uri="{FF2B5EF4-FFF2-40B4-BE49-F238E27FC236}">
              <a16:creationId xmlns:a16="http://schemas.microsoft.com/office/drawing/2014/main" id="{00000000-0008-0000-0500-000063000000}"/>
            </a:ext>
          </a:extLst>
        </xdr:cNvPr>
        <xdr:cNvSpPr txBox="1">
          <a:spLocks noChangeArrowheads="1"/>
        </xdr:cNvSpPr>
      </xdr:nvSpPr>
      <xdr:spPr bwMode="auto">
        <a:xfrm>
          <a:off x="1162050" y="1466850"/>
          <a:ext cx="104775" cy="53959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260988</xdr:rowOff>
    </xdr:to>
    <xdr:sp macro="" textlink="">
      <xdr:nvSpPr>
        <xdr:cNvPr id="100" name="Text Box 1">
          <a:extLst>
            <a:ext uri="{FF2B5EF4-FFF2-40B4-BE49-F238E27FC236}">
              <a16:creationId xmlns:a16="http://schemas.microsoft.com/office/drawing/2014/main" id="{00000000-0008-0000-0500-000064000000}"/>
            </a:ext>
          </a:extLst>
        </xdr:cNvPr>
        <xdr:cNvSpPr txBox="1">
          <a:spLocks noChangeArrowheads="1"/>
        </xdr:cNvSpPr>
      </xdr:nvSpPr>
      <xdr:spPr bwMode="auto">
        <a:xfrm>
          <a:off x="1162050" y="1466850"/>
          <a:ext cx="104775" cy="53959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01" name="Text Box 485">
          <a:extLst>
            <a:ext uri="{FF2B5EF4-FFF2-40B4-BE49-F238E27FC236}">
              <a16:creationId xmlns:a16="http://schemas.microsoft.com/office/drawing/2014/main" id="{00000000-0008-0000-0500-000065000000}"/>
            </a:ext>
          </a:extLst>
        </xdr:cNvPr>
        <xdr:cNvSpPr txBox="1">
          <a:spLocks noChangeArrowheads="1"/>
        </xdr:cNvSpPr>
      </xdr:nvSpPr>
      <xdr:spPr bwMode="auto">
        <a:xfrm>
          <a:off x="1200150" y="398145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02" name="Text Box 586">
          <a:extLst>
            <a:ext uri="{FF2B5EF4-FFF2-40B4-BE49-F238E27FC236}">
              <a16:creationId xmlns:a16="http://schemas.microsoft.com/office/drawing/2014/main" id="{00000000-0008-0000-0500-000066000000}"/>
            </a:ext>
          </a:extLst>
        </xdr:cNvPr>
        <xdr:cNvSpPr txBox="1">
          <a:spLocks noChangeArrowheads="1"/>
        </xdr:cNvSpPr>
      </xdr:nvSpPr>
      <xdr:spPr bwMode="auto">
        <a:xfrm>
          <a:off x="1200150" y="398145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158033</xdr:rowOff>
    </xdr:to>
    <xdr:sp macro="" textlink="">
      <xdr:nvSpPr>
        <xdr:cNvPr id="103" name="Text Box 1">
          <a:extLst>
            <a:ext uri="{FF2B5EF4-FFF2-40B4-BE49-F238E27FC236}">
              <a16:creationId xmlns:a16="http://schemas.microsoft.com/office/drawing/2014/main" id="{00000000-0008-0000-0500-000067000000}"/>
            </a:ext>
          </a:extLst>
        </xdr:cNvPr>
        <xdr:cNvSpPr txBox="1">
          <a:spLocks noChangeArrowheads="1"/>
        </xdr:cNvSpPr>
      </xdr:nvSpPr>
      <xdr:spPr bwMode="auto">
        <a:xfrm>
          <a:off x="1200150" y="1466850"/>
          <a:ext cx="104775" cy="472358"/>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04" name="Text Box 14">
          <a:extLst>
            <a:ext uri="{FF2B5EF4-FFF2-40B4-BE49-F238E27FC236}">
              <a16:creationId xmlns:a16="http://schemas.microsoft.com/office/drawing/2014/main" id="{00000000-0008-0000-0500-000068000000}"/>
            </a:ext>
          </a:extLst>
        </xdr:cNvPr>
        <xdr:cNvSpPr txBox="1">
          <a:spLocks noChangeArrowheads="1"/>
        </xdr:cNvSpPr>
      </xdr:nvSpPr>
      <xdr:spPr bwMode="auto">
        <a:xfrm>
          <a:off x="1200150" y="398145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05" name="Text Box 1">
          <a:extLst>
            <a:ext uri="{FF2B5EF4-FFF2-40B4-BE49-F238E27FC236}">
              <a16:creationId xmlns:a16="http://schemas.microsoft.com/office/drawing/2014/main" id="{00000000-0008-0000-0500-000069000000}"/>
            </a:ext>
          </a:extLst>
        </xdr:cNvPr>
        <xdr:cNvSpPr txBox="1">
          <a:spLocks noChangeArrowheads="1"/>
        </xdr:cNvSpPr>
      </xdr:nvSpPr>
      <xdr:spPr bwMode="auto">
        <a:xfrm>
          <a:off x="1200150" y="398145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06" name="Text Box 14">
          <a:extLst>
            <a:ext uri="{FF2B5EF4-FFF2-40B4-BE49-F238E27FC236}">
              <a16:creationId xmlns:a16="http://schemas.microsoft.com/office/drawing/2014/main" id="{00000000-0008-0000-0500-00006A000000}"/>
            </a:ext>
          </a:extLst>
        </xdr:cNvPr>
        <xdr:cNvSpPr txBox="1">
          <a:spLocks noChangeArrowheads="1"/>
        </xdr:cNvSpPr>
      </xdr:nvSpPr>
      <xdr:spPr bwMode="auto">
        <a:xfrm>
          <a:off x="1200150" y="398145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07" name="Text Box 14">
          <a:extLst>
            <a:ext uri="{FF2B5EF4-FFF2-40B4-BE49-F238E27FC236}">
              <a16:creationId xmlns:a16="http://schemas.microsoft.com/office/drawing/2014/main" id="{00000000-0008-0000-0500-00006B000000}"/>
            </a:ext>
          </a:extLst>
        </xdr:cNvPr>
        <xdr:cNvSpPr txBox="1">
          <a:spLocks noChangeArrowheads="1"/>
        </xdr:cNvSpPr>
      </xdr:nvSpPr>
      <xdr:spPr bwMode="auto">
        <a:xfrm>
          <a:off x="1200150" y="398145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08" name="Text Box 1">
          <a:extLst>
            <a:ext uri="{FF2B5EF4-FFF2-40B4-BE49-F238E27FC236}">
              <a16:creationId xmlns:a16="http://schemas.microsoft.com/office/drawing/2014/main" id="{00000000-0008-0000-0500-00006C000000}"/>
            </a:ext>
          </a:extLst>
        </xdr:cNvPr>
        <xdr:cNvSpPr txBox="1">
          <a:spLocks noChangeArrowheads="1"/>
        </xdr:cNvSpPr>
      </xdr:nvSpPr>
      <xdr:spPr bwMode="auto">
        <a:xfrm>
          <a:off x="1200150" y="398145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158033</xdr:rowOff>
    </xdr:to>
    <xdr:sp macro="" textlink="">
      <xdr:nvSpPr>
        <xdr:cNvPr id="109" name="Text Box 1">
          <a:extLst>
            <a:ext uri="{FF2B5EF4-FFF2-40B4-BE49-F238E27FC236}">
              <a16:creationId xmlns:a16="http://schemas.microsoft.com/office/drawing/2014/main" id="{00000000-0008-0000-0500-00006D000000}"/>
            </a:ext>
          </a:extLst>
        </xdr:cNvPr>
        <xdr:cNvSpPr txBox="1">
          <a:spLocks noChangeArrowheads="1"/>
        </xdr:cNvSpPr>
      </xdr:nvSpPr>
      <xdr:spPr bwMode="auto">
        <a:xfrm>
          <a:off x="1200150" y="1466850"/>
          <a:ext cx="104775" cy="472358"/>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10" name="Text Box 14">
          <a:extLst>
            <a:ext uri="{FF2B5EF4-FFF2-40B4-BE49-F238E27FC236}">
              <a16:creationId xmlns:a16="http://schemas.microsoft.com/office/drawing/2014/main" id="{00000000-0008-0000-0500-00006E000000}"/>
            </a:ext>
          </a:extLst>
        </xdr:cNvPr>
        <xdr:cNvSpPr txBox="1">
          <a:spLocks noChangeArrowheads="1"/>
        </xdr:cNvSpPr>
      </xdr:nvSpPr>
      <xdr:spPr bwMode="auto">
        <a:xfrm>
          <a:off x="1200150" y="398145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11" name="Text Box 1">
          <a:extLst>
            <a:ext uri="{FF2B5EF4-FFF2-40B4-BE49-F238E27FC236}">
              <a16:creationId xmlns:a16="http://schemas.microsoft.com/office/drawing/2014/main" id="{00000000-0008-0000-0500-00006F000000}"/>
            </a:ext>
          </a:extLst>
        </xdr:cNvPr>
        <xdr:cNvSpPr txBox="1">
          <a:spLocks noChangeArrowheads="1"/>
        </xdr:cNvSpPr>
      </xdr:nvSpPr>
      <xdr:spPr bwMode="auto">
        <a:xfrm>
          <a:off x="1200150" y="398145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158033</xdr:rowOff>
    </xdr:to>
    <xdr:sp macro="" textlink="">
      <xdr:nvSpPr>
        <xdr:cNvPr id="112" name="Text Box 1">
          <a:extLst>
            <a:ext uri="{FF2B5EF4-FFF2-40B4-BE49-F238E27FC236}">
              <a16:creationId xmlns:a16="http://schemas.microsoft.com/office/drawing/2014/main" id="{00000000-0008-0000-0500-000070000000}"/>
            </a:ext>
          </a:extLst>
        </xdr:cNvPr>
        <xdr:cNvSpPr txBox="1">
          <a:spLocks noChangeArrowheads="1"/>
        </xdr:cNvSpPr>
      </xdr:nvSpPr>
      <xdr:spPr bwMode="auto">
        <a:xfrm>
          <a:off x="1200150" y="1466850"/>
          <a:ext cx="104775" cy="472358"/>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13" name="Text Box 586">
          <a:extLst>
            <a:ext uri="{FF2B5EF4-FFF2-40B4-BE49-F238E27FC236}">
              <a16:creationId xmlns:a16="http://schemas.microsoft.com/office/drawing/2014/main" id="{00000000-0008-0000-0500-000071000000}"/>
            </a:ext>
          </a:extLst>
        </xdr:cNvPr>
        <xdr:cNvSpPr txBox="1">
          <a:spLocks noChangeArrowheads="1"/>
        </xdr:cNvSpPr>
      </xdr:nvSpPr>
      <xdr:spPr bwMode="auto">
        <a:xfrm>
          <a:off x="1200150" y="398145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14" name="Text Box 485">
          <a:extLst>
            <a:ext uri="{FF2B5EF4-FFF2-40B4-BE49-F238E27FC236}">
              <a16:creationId xmlns:a16="http://schemas.microsoft.com/office/drawing/2014/main" id="{00000000-0008-0000-0500-000072000000}"/>
            </a:ext>
          </a:extLst>
        </xdr:cNvPr>
        <xdr:cNvSpPr txBox="1">
          <a:spLocks noChangeArrowheads="1"/>
        </xdr:cNvSpPr>
      </xdr:nvSpPr>
      <xdr:spPr bwMode="auto">
        <a:xfrm>
          <a:off x="1200150" y="303847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15" name="Text Box 586">
          <a:extLst>
            <a:ext uri="{FF2B5EF4-FFF2-40B4-BE49-F238E27FC236}">
              <a16:creationId xmlns:a16="http://schemas.microsoft.com/office/drawing/2014/main" id="{00000000-0008-0000-0500-000073000000}"/>
            </a:ext>
          </a:extLst>
        </xdr:cNvPr>
        <xdr:cNvSpPr txBox="1">
          <a:spLocks noChangeArrowheads="1"/>
        </xdr:cNvSpPr>
      </xdr:nvSpPr>
      <xdr:spPr bwMode="auto">
        <a:xfrm>
          <a:off x="1200150" y="303847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158031</xdr:rowOff>
    </xdr:to>
    <xdr:sp macro="" textlink="">
      <xdr:nvSpPr>
        <xdr:cNvPr id="116" name="Text Box 1">
          <a:extLst>
            <a:ext uri="{FF2B5EF4-FFF2-40B4-BE49-F238E27FC236}">
              <a16:creationId xmlns:a16="http://schemas.microsoft.com/office/drawing/2014/main" id="{00000000-0008-0000-0500-000074000000}"/>
            </a:ext>
          </a:extLst>
        </xdr:cNvPr>
        <xdr:cNvSpPr txBox="1">
          <a:spLocks noChangeArrowheads="1"/>
        </xdr:cNvSpPr>
      </xdr:nvSpPr>
      <xdr:spPr bwMode="auto">
        <a:xfrm>
          <a:off x="1200150" y="3667125"/>
          <a:ext cx="104775" cy="472356"/>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17" name="Text Box 14">
          <a:extLst>
            <a:ext uri="{FF2B5EF4-FFF2-40B4-BE49-F238E27FC236}">
              <a16:creationId xmlns:a16="http://schemas.microsoft.com/office/drawing/2014/main" id="{00000000-0008-0000-0500-000075000000}"/>
            </a:ext>
          </a:extLst>
        </xdr:cNvPr>
        <xdr:cNvSpPr txBox="1">
          <a:spLocks noChangeArrowheads="1"/>
        </xdr:cNvSpPr>
      </xdr:nvSpPr>
      <xdr:spPr bwMode="auto">
        <a:xfrm>
          <a:off x="1200150" y="303847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18" name="Text Box 1">
          <a:extLst>
            <a:ext uri="{FF2B5EF4-FFF2-40B4-BE49-F238E27FC236}">
              <a16:creationId xmlns:a16="http://schemas.microsoft.com/office/drawing/2014/main" id="{00000000-0008-0000-0500-000076000000}"/>
            </a:ext>
          </a:extLst>
        </xdr:cNvPr>
        <xdr:cNvSpPr txBox="1">
          <a:spLocks noChangeArrowheads="1"/>
        </xdr:cNvSpPr>
      </xdr:nvSpPr>
      <xdr:spPr bwMode="auto">
        <a:xfrm>
          <a:off x="1200150" y="303847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19" name="Text Box 14">
          <a:extLst>
            <a:ext uri="{FF2B5EF4-FFF2-40B4-BE49-F238E27FC236}">
              <a16:creationId xmlns:a16="http://schemas.microsoft.com/office/drawing/2014/main" id="{00000000-0008-0000-0500-000077000000}"/>
            </a:ext>
          </a:extLst>
        </xdr:cNvPr>
        <xdr:cNvSpPr txBox="1">
          <a:spLocks noChangeArrowheads="1"/>
        </xdr:cNvSpPr>
      </xdr:nvSpPr>
      <xdr:spPr bwMode="auto">
        <a:xfrm>
          <a:off x="1200150" y="303847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20" name="Text Box 14">
          <a:extLst>
            <a:ext uri="{FF2B5EF4-FFF2-40B4-BE49-F238E27FC236}">
              <a16:creationId xmlns:a16="http://schemas.microsoft.com/office/drawing/2014/main" id="{00000000-0008-0000-0500-000078000000}"/>
            </a:ext>
          </a:extLst>
        </xdr:cNvPr>
        <xdr:cNvSpPr txBox="1">
          <a:spLocks noChangeArrowheads="1"/>
        </xdr:cNvSpPr>
      </xdr:nvSpPr>
      <xdr:spPr bwMode="auto">
        <a:xfrm>
          <a:off x="1200150" y="303847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21" name="Text Box 1">
          <a:extLst>
            <a:ext uri="{FF2B5EF4-FFF2-40B4-BE49-F238E27FC236}">
              <a16:creationId xmlns:a16="http://schemas.microsoft.com/office/drawing/2014/main" id="{00000000-0008-0000-0500-000079000000}"/>
            </a:ext>
          </a:extLst>
        </xdr:cNvPr>
        <xdr:cNvSpPr txBox="1">
          <a:spLocks noChangeArrowheads="1"/>
        </xdr:cNvSpPr>
      </xdr:nvSpPr>
      <xdr:spPr bwMode="auto">
        <a:xfrm>
          <a:off x="1200150" y="303847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158031</xdr:rowOff>
    </xdr:to>
    <xdr:sp macro="" textlink="">
      <xdr:nvSpPr>
        <xdr:cNvPr id="122" name="Text Box 1">
          <a:extLst>
            <a:ext uri="{FF2B5EF4-FFF2-40B4-BE49-F238E27FC236}">
              <a16:creationId xmlns:a16="http://schemas.microsoft.com/office/drawing/2014/main" id="{00000000-0008-0000-0500-00007A000000}"/>
            </a:ext>
          </a:extLst>
        </xdr:cNvPr>
        <xdr:cNvSpPr txBox="1">
          <a:spLocks noChangeArrowheads="1"/>
        </xdr:cNvSpPr>
      </xdr:nvSpPr>
      <xdr:spPr bwMode="auto">
        <a:xfrm>
          <a:off x="1200150" y="3667125"/>
          <a:ext cx="104775" cy="472356"/>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23" name="Text Box 14">
          <a:extLst>
            <a:ext uri="{FF2B5EF4-FFF2-40B4-BE49-F238E27FC236}">
              <a16:creationId xmlns:a16="http://schemas.microsoft.com/office/drawing/2014/main" id="{00000000-0008-0000-0500-00007B000000}"/>
            </a:ext>
          </a:extLst>
        </xdr:cNvPr>
        <xdr:cNvSpPr txBox="1">
          <a:spLocks noChangeArrowheads="1"/>
        </xdr:cNvSpPr>
      </xdr:nvSpPr>
      <xdr:spPr bwMode="auto">
        <a:xfrm>
          <a:off x="1200150" y="303847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24" name="Text Box 1">
          <a:extLst>
            <a:ext uri="{FF2B5EF4-FFF2-40B4-BE49-F238E27FC236}">
              <a16:creationId xmlns:a16="http://schemas.microsoft.com/office/drawing/2014/main" id="{00000000-0008-0000-0500-00007C000000}"/>
            </a:ext>
          </a:extLst>
        </xdr:cNvPr>
        <xdr:cNvSpPr txBox="1">
          <a:spLocks noChangeArrowheads="1"/>
        </xdr:cNvSpPr>
      </xdr:nvSpPr>
      <xdr:spPr bwMode="auto">
        <a:xfrm>
          <a:off x="1200150" y="303847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158031</xdr:rowOff>
    </xdr:to>
    <xdr:sp macro="" textlink="">
      <xdr:nvSpPr>
        <xdr:cNvPr id="125" name="Text Box 1">
          <a:extLst>
            <a:ext uri="{FF2B5EF4-FFF2-40B4-BE49-F238E27FC236}">
              <a16:creationId xmlns:a16="http://schemas.microsoft.com/office/drawing/2014/main" id="{00000000-0008-0000-0500-00007D000000}"/>
            </a:ext>
          </a:extLst>
        </xdr:cNvPr>
        <xdr:cNvSpPr txBox="1">
          <a:spLocks noChangeArrowheads="1"/>
        </xdr:cNvSpPr>
      </xdr:nvSpPr>
      <xdr:spPr bwMode="auto">
        <a:xfrm>
          <a:off x="1200150" y="3667125"/>
          <a:ext cx="104775" cy="472356"/>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26" name="Text Box 586">
          <a:extLst>
            <a:ext uri="{FF2B5EF4-FFF2-40B4-BE49-F238E27FC236}">
              <a16:creationId xmlns:a16="http://schemas.microsoft.com/office/drawing/2014/main" id="{00000000-0008-0000-0500-00007E000000}"/>
            </a:ext>
          </a:extLst>
        </xdr:cNvPr>
        <xdr:cNvSpPr txBox="1">
          <a:spLocks noChangeArrowheads="1"/>
        </xdr:cNvSpPr>
      </xdr:nvSpPr>
      <xdr:spPr bwMode="auto">
        <a:xfrm>
          <a:off x="1200150" y="303847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27" name="Text Box 485">
          <a:extLst>
            <a:ext uri="{FF2B5EF4-FFF2-40B4-BE49-F238E27FC236}">
              <a16:creationId xmlns:a16="http://schemas.microsoft.com/office/drawing/2014/main" id="{00000000-0008-0000-0500-00007F000000}"/>
            </a:ext>
          </a:extLst>
        </xdr:cNvPr>
        <xdr:cNvSpPr txBox="1">
          <a:spLocks noChangeArrowheads="1"/>
        </xdr:cNvSpPr>
      </xdr:nvSpPr>
      <xdr:spPr bwMode="auto">
        <a:xfrm>
          <a:off x="1200150" y="3981450"/>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28" name="Text Box 586">
          <a:extLst>
            <a:ext uri="{FF2B5EF4-FFF2-40B4-BE49-F238E27FC236}">
              <a16:creationId xmlns:a16="http://schemas.microsoft.com/office/drawing/2014/main" id="{00000000-0008-0000-0500-000080000000}"/>
            </a:ext>
          </a:extLst>
        </xdr:cNvPr>
        <xdr:cNvSpPr txBox="1">
          <a:spLocks noChangeArrowheads="1"/>
        </xdr:cNvSpPr>
      </xdr:nvSpPr>
      <xdr:spPr bwMode="auto">
        <a:xfrm>
          <a:off x="1200150" y="3981450"/>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225269</xdr:rowOff>
    </xdr:to>
    <xdr:sp macro="" textlink="">
      <xdr:nvSpPr>
        <xdr:cNvPr id="129" name="Text Box 1">
          <a:extLst>
            <a:ext uri="{FF2B5EF4-FFF2-40B4-BE49-F238E27FC236}">
              <a16:creationId xmlns:a16="http://schemas.microsoft.com/office/drawing/2014/main" id="{00000000-0008-0000-0500-000081000000}"/>
            </a:ext>
          </a:extLst>
        </xdr:cNvPr>
        <xdr:cNvSpPr txBox="1">
          <a:spLocks noChangeArrowheads="1"/>
        </xdr:cNvSpPr>
      </xdr:nvSpPr>
      <xdr:spPr bwMode="auto">
        <a:xfrm>
          <a:off x="1200150" y="1466850"/>
          <a:ext cx="104775" cy="53959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30" name="Text Box 14">
          <a:extLst>
            <a:ext uri="{FF2B5EF4-FFF2-40B4-BE49-F238E27FC236}">
              <a16:creationId xmlns:a16="http://schemas.microsoft.com/office/drawing/2014/main" id="{00000000-0008-0000-0500-000082000000}"/>
            </a:ext>
          </a:extLst>
        </xdr:cNvPr>
        <xdr:cNvSpPr txBox="1">
          <a:spLocks noChangeArrowheads="1"/>
        </xdr:cNvSpPr>
      </xdr:nvSpPr>
      <xdr:spPr bwMode="auto">
        <a:xfrm>
          <a:off x="1200150" y="3981450"/>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31" name="Text Box 1">
          <a:extLst>
            <a:ext uri="{FF2B5EF4-FFF2-40B4-BE49-F238E27FC236}">
              <a16:creationId xmlns:a16="http://schemas.microsoft.com/office/drawing/2014/main" id="{00000000-0008-0000-0500-000083000000}"/>
            </a:ext>
          </a:extLst>
        </xdr:cNvPr>
        <xdr:cNvSpPr txBox="1">
          <a:spLocks noChangeArrowheads="1"/>
        </xdr:cNvSpPr>
      </xdr:nvSpPr>
      <xdr:spPr bwMode="auto">
        <a:xfrm>
          <a:off x="1200150" y="3981450"/>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32" name="Text Box 14">
          <a:extLst>
            <a:ext uri="{FF2B5EF4-FFF2-40B4-BE49-F238E27FC236}">
              <a16:creationId xmlns:a16="http://schemas.microsoft.com/office/drawing/2014/main" id="{00000000-0008-0000-0500-000084000000}"/>
            </a:ext>
          </a:extLst>
        </xdr:cNvPr>
        <xdr:cNvSpPr txBox="1">
          <a:spLocks noChangeArrowheads="1"/>
        </xdr:cNvSpPr>
      </xdr:nvSpPr>
      <xdr:spPr bwMode="auto">
        <a:xfrm>
          <a:off x="1200150" y="3981450"/>
          <a:ext cx="104775" cy="3079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33" name="Text Box 14">
          <a:extLst>
            <a:ext uri="{FF2B5EF4-FFF2-40B4-BE49-F238E27FC236}">
              <a16:creationId xmlns:a16="http://schemas.microsoft.com/office/drawing/2014/main" id="{00000000-0008-0000-0500-000085000000}"/>
            </a:ext>
          </a:extLst>
        </xdr:cNvPr>
        <xdr:cNvSpPr txBox="1">
          <a:spLocks noChangeArrowheads="1"/>
        </xdr:cNvSpPr>
      </xdr:nvSpPr>
      <xdr:spPr bwMode="auto">
        <a:xfrm>
          <a:off x="1200150" y="3981450"/>
          <a:ext cx="104775" cy="298449"/>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34" name="Text Box 1">
          <a:extLst>
            <a:ext uri="{FF2B5EF4-FFF2-40B4-BE49-F238E27FC236}">
              <a16:creationId xmlns:a16="http://schemas.microsoft.com/office/drawing/2014/main" id="{00000000-0008-0000-0500-000086000000}"/>
            </a:ext>
          </a:extLst>
        </xdr:cNvPr>
        <xdr:cNvSpPr txBox="1">
          <a:spLocks noChangeArrowheads="1"/>
        </xdr:cNvSpPr>
      </xdr:nvSpPr>
      <xdr:spPr bwMode="auto">
        <a:xfrm>
          <a:off x="1200150" y="3981450"/>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225269</xdr:rowOff>
    </xdr:to>
    <xdr:sp macro="" textlink="">
      <xdr:nvSpPr>
        <xdr:cNvPr id="135" name="Text Box 1">
          <a:extLst>
            <a:ext uri="{FF2B5EF4-FFF2-40B4-BE49-F238E27FC236}">
              <a16:creationId xmlns:a16="http://schemas.microsoft.com/office/drawing/2014/main" id="{00000000-0008-0000-0500-000087000000}"/>
            </a:ext>
          </a:extLst>
        </xdr:cNvPr>
        <xdr:cNvSpPr txBox="1">
          <a:spLocks noChangeArrowheads="1"/>
        </xdr:cNvSpPr>
      </xdr:nvSpPr>
      <xdr:spPr bwMode="auto">
        <a:xfrm>
          <a:off x="1200150" y="1466850"/>
          <a:ext cx="104775" cy="53959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36" name="Text Box 14">
          <a:extLst>
            <a:ext uri="{FF2B5EF4-FFF2-40B4-BE49-F238E27FC236}">
              <a16:creationId xmlns:a16="http://schemas.microsoft.com/office/drawing/2014/main" id="{00000000-0008-0000-0500-000088000000}"/>
            </a:ext>
          </a:extLst>
        </xdr:cNvPr>
        <xdr:cNvSpPr txBox="1">
          <a:spLocks noChangeArrowheads="1"/>
        </xdr:cNvSpPr>
      </xdr:nvSpPr>
      <xdr:spPr bwMode="auto">
        <a:xfrm>
          <a:off x="1200150" y="3981450"/>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37" name="Text Box 1">
          <a:extLst>
            <a:ext uri="{FF2B5EF4-FFF2-40B4-BE49-F238E27FC236}">
              <a16:creationId xmlns:a16="http://schemas.microsoft.com/office/drawing/2014/main" id="{00000000-0008-0000-0500-000089000000}"/>
            </a:ext>
          </a:extLst>
        </xdr:cNvPr>
        <xdr:cNvSpPr txBox="1">
          <a:spLocks noChangeArrowheads="1"/>
        </xdr:cNvSpPr>
      </xdr:nvSpPr>
      <xdr:spPr bwMode="auto">
        <a:xfrm>
          <a:off x="1200150" y="3981450"/>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225269</xdr:rowOff>
    </xdr:to>
    <xdr:sp macro="" textlink="">
      <xdr:nvSpPr>
        <xdr:cNvPr id="138" name="Text Box 1">
          <a:extLst>
            <a:ext uri="{FF2B5EF4-FFF2-40B4-BE49-F238E27FC236}">
              <a16:creationId xmlns:a16="http://schemas.microsoft.com/office/drawing/2014/main" id="{00000000-0008-0000-0500-00008A000000}"/>
            </a:ext>
          </a:extLst>
        </xdr:cNvPr>
        <xdr:cNvSpPr txBox="1">
          <a:spLocks noChangeArrowheads="1"/>
        </xdr:cNvSpPr>
      </xdr:nvSpPr>
      <xdr:spPr bwMode="auto">
        <a:xfrm>
          <a:off x="1200150" y="1466850"/>
          <a:ext cx="104775" cy="53959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39" name="Text Box 586">
          <a:extLst>
            <a:ext uri="{FF2B5EF4-FFF2-40B4-BE49-F238E27FC236}">
              <a16:creationId xmlns:a16="http://schemas.microsoft.com/office/drawing/2014/main" id="{00000000-0008-0000-0500-00008B000000}"/>
            </a:ext>
          </a:extLst>
        </xdr:cNvPr>
        <xdr:cNvSpPr txBox="1">
          <a:spLocks noChangeArrowheads="1"/>
        </xdr:cNvSpPr>
      </xdr:nvSpPr>
      <xdr:spPr bwMode="auto">
        <a:xfrm>
          <a:off x="1200150" y="3981450"/>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40" name="Text Box 485">
          <a:extLst>
            <a:ext uri="{FF2B5EF4-FFF2-40B4-BE49-F238E27FC236}">
              <a16:creationId xmlns:a16="http://schemas.microsoft.com/office/drawing/2014/main" id="{00000000-0008-0000-0500-00008C000000}"/>
            </a:ext>
          </a:extLst>
        </xdr:cNvPr>
        <xdr:cNvSpPr txBox="1">
          <a:spLocks noChangeArrowheads="1"/>
        </xdr:cNvSpPr>
      </xdr:nvSpPr>
      <xdr:spPr bwMode="auto">
        <a:xfrm>
          <a:off x="1200150" y="3981450"/>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41" name="Text Box 586">
          <a:extLst>
            <a:ext uri="{FF2B5EF4-FFF2-40B4-BE49-F238E27FC236}">
              <a16:creationId xmlns:a16="http://schemas.microsoft.com/office/drawing/2014/main" id="{00000000-0008-0000-0500-00008D000000}"/>
            </a:ext>
          </a:extLst>
        </xdr:cNvPr>
        <xdr:cNvSpPr txBox="1">
          <a:spLocks noChangeArrowheads="1"/>
        </xdr:cNvSpPr>
      </xdr:nvSpPr>
      <xdr:spPr bwMode="auto">
        <a:xfrm>
          <a:off x="1200150" y="3981450"/>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225269</xdr:rowOff>
    </xdr:to>
    <xdr:sp macro="" textlink="">
      <xdr:nvSpPr>
        <xdr:cNvPr id="142" name="Text Box 1">
          <a:extLst>
            <a:ext uri="{FF2B5EF4-FFF2-40B4-BE49-F238E27FC236}">
              <a16:creationId xmlns:a16="http://schemas.microsoft.com/office/drawing/2014/main" id="{00000000-0008-0000-0500-00008E000000}"/>
            </a:ext>
          </a:extLst>
        </xdr:cNvPr>
        <xdr:cNvSpPr txBox="1">
          <a:spLocks noChangeArrowheads="1"/>
        </xdr:cNvSpPr>
      </xdr:nvSpPr>
      <xdr:spPr bwMode="auto">
        <a:xfrm>
          <a:off x="1200150" y="1466850"/>
          <a:ext cx="104775" cy="53959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43" name="Text Box 14">
          <a:extLst>
            <a:ext uri="{FF2B5EF4-FFF2-40B4-BE49-F238E27FC236}">
              <a16:creationId xmlns:a16="http://schemas.microsoft.com/office/drawing/2014/main" id="{00000000-0008-0000-0500-00008F000000}"/>
            </a:ext>
          </a:extLst>
        </xdr:cNvPr>
        <xdr:cNvSpPr txBox="1">
          <a:spLocks noChangeArrowheads="1"/>
        </xdr:cNvSpPr>
      </xdr:nvSpPr>
      <xdr:spPr bwMode="auto">
        <a:xfrm>
          <a:off x="1200150" y="3981450"/>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44" name="Text Box 1">
          <a:extLst>
            <a:ext uri="{FF2B5EF4-FFF2-40B4-BE49-F238E27FC236}">
              <a16:creationId xmlns:a16="http://schemas.microsoft.com/office/drawing/2014/main" id="{00000000-0008-0000-0500-000090000000}"/>
            </a:ext>
          </a:extLst>
        </xdr:cNvPr>
        <xdr:cNvSpPr txBox="1">
          <a:spLocks noChangeArrowheads="1"/>
        </xdr:cNvSpPr>
      </xdr:nvSpPr>
      <xdr:spPr bwMode="auto">
        <a:xfrm>
          <a:off x="1200150" y="3981450"/>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45" name="Text Box 14">
          <a:extLst>
            <a:ext uri="{FF2B5EF4-FFF2-40B4-BE49-F238E27FC236}">
              <a16:creationId xmlns:a16="http://schemas.microsoft.com/office/drawing/2014/main" id="{00000000-0008-0000-0500-000091000000}"/>
            </a:ext>
          </a:extLst>
        </xdr:cNvPr>
        <xdr:cNvSpPr txBox="1">
          <a:spLocks noChangeArrowheads="1"/>
        </xdr:cNvSpPr>
      </xdr:nvSpPr>
      <xdr:spPr bwMode="auto">
        <a:xfrm>
          <a:off x="1200150" y="3981450"/>
          <a:ext cx="104775" cy="3079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46" name="Text Box 14">
          <a:extLst>
            <a:ext uri="{FF2B5EF4-FFF2-40B4-BE49-F238E27FC236}">
              <a16:creationId xmlns:a16="http://schemas.microsoft.com/office/drawing/2014/main" id="{00000000-0008-0000-0500-000092000000}"/>
            </a:ext>
          </a:extLst>
        </xdr:cNvPr>
        <xdr:cNvSpPr txBox="1">
          <a:spLocks noChangeArrowheads="1"/>
        </xdr:cNvSpPr>
      </xdr:nvSpPr>
      <xdr:spPr bwMode="auto">
        <a:xfrm>
          <a:off x="1200150" y="3981450"/>
          <a:ext cx="104775" cy="298449"/>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47" name="Text Box 1">
          <a:extLst>
            <a:ext uri="{FF2B5EF4-FFF2-40B4-BE49-F238E27FC236}">
              <a16:creationId xmlns:a16="http://schemas.microsoft.com/office/drawing/2014/main" id="{00000000-0008-0000-0500-000093000000}"/>
            </a:ext>
          </a:extLst>
        </xdr:cNvPr>
        <xdr:cNvSpPr txBox="1">
          <a:spLocks noChangeArrowheads="1"/>
        </xdr:cNvSpPr>
      </xdr:nvSpPr>
      <xdr:spPr bwMode="auto">
        <a:xfrm>
          <a:off x="1200150" y="3981450"/>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225269</xdr:rowOff>
    </xdr:to>
    <xdr:sp macro="" textlink="">
      <xdr:nvSpPr>
        <xdr:cNvPr id="148" name="Text Box 1">
          <a:extLst>
            <a:ext uri="{FF2B5EF4-FFF2-40B4-BE49-F238E27FC236}">
              <a16:creationId xmlns:a16="http://schemas.microsoft.com/office/drawing/2014/main" id="{00000000-0008-0000-0500-000094000000}"/>
            </a:ext>
          </a:extLst>
        </xdr:cNvPr>
        <xdr:cNvSpPr txBox="1">
          <a:spLocks noChangeArrowheads="1"/>
        </xdr:cNvSpPr>
      </xdr:nvSpPr>
      <xdr:spPr bwMode="auto">
        <a:xfrm>
          <a:off x="1200150" y="1466850"/>
          <a:ext cx="104775" cy="53959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49" name="Text Box 14">
          <a:extLst>
            <a:ext uri="{FF2B5EF4-FFF2-40B4-BE49-F238E27FC236}">
              <a16:creationId xmlns:a16="http://schemas.microsoft.com/office/drawing/2014/main" id="{00000000-0008-0000-0500-000095000000}"/>
            </a:ext>
          </a:extLst>
        </xdr:cNvPr>
        <xdr:cNvSpPr txBox="1">
          <a:spLocks noChangeArrowheads="1"/>
        </xdr:cNvSpPr>
      </xdr:nvSpPr>
      <xdr:spPr bwMode="auto">
        <a:xfrm>
          <a:off x="1200150" y="3981450"/>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50" name="Text Box 1">
          <a:extLst>
            <a:ext uri="{FF2B5EF4-FFF2-40B4-BE49-F238E27FC236}">
              <a16:creationId xmlns:a16="http://schemas.microsoft.com/office/drawing/2014/main" id="{00000000-0008-0000-0500-000096000000}"/>
            </a:ext>
          </a:extLst>
        </xdr:cNvPr>
        <xdr:cNvSpPr txBox="1">
          <a:spLocks noChangeArrowheads="1"/>
        </xdr:cNvSpPr>
      </xdr:nvSpPr>
      <xdr:spPr bwMode="auto">
        <a:xfrm>
          <a:off x="1200150" y="3981450"/>
          <a:ext cx="104775" cy="2889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225269</xdr:rowOff>
    </xdr:to>
    <xdr:sp macro="" textlink="">
      <xdr:nvSpPr>
        <xdr:cNvPr id="151" name="Text Box 1">
          <a:extLst>
            <a:ext uri="{FF2B5EF4-FFF2-40B4-BE49-F238E27FC236}">
              <a16:creationId xmlns:a16="http://schemas.microsoft.com/office/drawing/2014/main" id="{00000000-0008-0000-0500-000097000000}"/>
            </a:ext>
          </a:extLst>
        </xdr:cNvPr>
        <xdr:cNvSpPr txBox="1">
          <a:spLocks noChangeArrowheads="1"/>
        </xdr:cNvSpPr>
      </xdr:nvSpPr>
      <xdr:spPr bwMode="auto">
        <a:xfrm>
          <a:off x="1200150" y="1466850"/>
          <a:ext cx="104775" cy="53959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52" name="Text Box 586">
          <a:extLst>
            <a:ext uri="{FF2B5EF4-FFF2-40B4-BE49-F238E27FC236}">
              <a16:creationId xmlns:a16="http://schemas.microsoft.com/office/drawing/2014/main" id="{00000000-0008-0000-0500-000098000000}"/>
            </a:ext>
          </a:extLst>
        </xdr:cNvPr>
        <xdr:cNvSpPr txBox="1">
          <a:spLocks noChangeArrowheads="1"/>
        </xdr:cNvSpPr>
      </xdr:nvSpPr>
      <xdr:spPr bwMode="auto">
        <a:xfrm>
          <a:off x="1200150" y="3981450"/>
          <a:ext cx="104775" cy="288924"/>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2</xdr:col>
      <xdr:colOff>104775</xdr:colOff>
      <xdr:row>3</xdr:row>
      <xdr:rowOff>193674</xdr:rowOff>
    </xdr:to>
    <xdr:sp macro="" textlink="">
      <xdr:nvSpPr>
        <xdr:cNvPr id="4" name="Text Box 485">
          <a:extLst>
            <a:ext uri="{FF2B5EF4-FFF2-40B4-BE49-F238E27FC236}">
              <a16:creationId xmlns:a16="http://schemas.microsoft.com/office/drawing/2014/main" id="{00000000-0008-0000-0600-000004000000}"/>
            </a:ext>
          </a:extLst>
        </xdr:cNvPr>
        <xdr:cNvSpPr txBox="1">
          <a:spLocks noChangeArrowheads="1"/>
        </xdr:cNvSpPr>
      </xdr:nvSpPr>
      <xdr:spPr bwMode="auto">
        <a:xfrm>
          <a:off x="1285875" y="2476500"/>
          <a:ext cx="104775" cy="184149"/>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5" name="Text Box 586">
          <a:extLst>
            <a:ext uri="{FF2B5EF4-FFF2-40B4-BE49-F238E27FC236}">
              <a16:creationId xmlns:a16="http://schemas.microsoft.com/office/drawing/2014/main" id="{00000000-0008-0000-0600-000005000000}"/>
            </a:ext>
          </a:extLst>
        </xdr:cNvPr>
        <xdr:cNvSpPr txBox="1">
          <a:spLocks noChangeArrowheads="1"/>
        </xdr:cNvSpPr>
      </xdr:nvSpPr>
      <xdr:spPr bwMode="auto">
        <a:xfrm>
          <a:off x="1285875" y="2476500"/>
          <a:ext cx="104775" cy="184149"/>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89536</xdr:rowOff>
    </xdr:to>
    <xdr:sp macro="" textlink="">
      <xdr:nvSpPr>
        <xdr:cNvPr id="6" name="Text Box 1">
          <a:extLst>
            <a:ext uri="{FF2B5EF4-FFF2-40B4-BE49-F238E27FC236}">
              <a16:creationId xmlns:a16="http://schemas.microsoft.com/office/drawing/2014/main" id="{00000000-0008-0000-0600-000006000000}"/>
            </a:ext>
          </a:extLst>
        </xdr:cNvPr>
        <xdr:cNvSpPr txBox="1">
          <a:spLocks noChangeArrowheads="1"/>
        </xdr:cNvSpPr>
      </xdr:nvSpPr>
      <xdr:spPr bwMode="auto">
        <a:xfrm>
          <a:off x="1285875" y="2476500"/>
          <a:ext cx="104775" cy="358618"/>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7" name="Text Box 14">
          <a:extLst>
            <a:ext uri="{FF2B5EF4-FFF2-40B4-BE49-F238E27FC236}">
              <a16:creationId xmlns:a16="http://schemas.microsoft.com/office/drawing/2014/main" id="{00000000-0008-0000-0600-000007000000}"/>
            </a:ext>
          </a:extLst>
        </xdr:cNvPr>
        <xdr:cNvSpPr txBox="1">
          <a:spLocks noChangeArrowheads="1"/>
        </xdr:cNvSpPr>
      </xdr:nvSpPr>
      <xdr:spPr bwMode="auto">
        <a:xfrm>
          <a:off x="1285875" y="2476500"/>
          <a:ext cx="104775" cy="184149"/>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8" name="Text Box 1">
          <a:extLst>
            <a:ext uri="{FF2B5EF4-FFF2-40B4-BE49-F238E27FC236}">
              <a16:creationId xmlns:a16="http://schemas.microsoft.com/office/drawing/2014/main" id="{00000000-0008-0000-0600-000008000000}"/>
            </a:ext>
          </a:extLst>
        </xdr:cNvPr>
        <xdr:cNvSpPr txBox="1">
          <a:spLocks noChangeArrowheads="1"/>
        </xdr:cNvSpPr>
      </xdr:nvSpPr>
      <xdr:spPr bwMode="auto">
        <a:xfrm>
          <a:off x="1285875" y="2476500"/>
          <a:ext cx="104775" cy="184149"/>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9" name="Text Box 14">
          <a:extLst>
            <a:ext uri="{FF2B5EF4-FFF2-40B4-BE49-F238E27FC236}">
              <a16:creationId xmlns:a16="http://schemas.microsoft.com/office/drawing/2014/main" id="{00000000-0008-0000-0600-000009000000}"/>
            </a:ext>
          </a:extLst>
        </xdr:cNvPr>
        <xdr:cNvSpPr txBox="1">
          <a:spLocks noChangeArrowheads="1"/>
        </xdr:cNvSpPr>
      </xdr:nvSpPr>
      <xdr:spPr bwMode="auto">
        <a:xfrm>
          <a:off x="1285875" y="2476500"/>
          <a:ext cx="104775" cy="184149"/>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10" name="Text Box 14">
          <a:extLst>
            <a:ext uri="{FF2B5EF4-FFF2-40B4-BE49-F238E27FC236}">
              <a16:creationId xmlns:a16="http://schemas.microsoft.com/office/drawing/2014/main" id="{00000000-0008-0000-0600-00000A000000}"/>
            </a:ext>
          </a:extLst>
        </xdr:cNvPr>
        <xdr:cNvSpPr txBox="1">
          <a:spLocks noChangeArrowheads="1"/>
        </xdr:cNvSpPr>
      </xdr:nvSpPr>
      <xdr:spPr bwMode="auto">
        <a:xfrm>
          <a:off x="1285875" y="2476500"/>
          <a:ext cx="104775" cy="184149"/>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11" name="Text Box 1">
          <a:extLst>
            <a:ext uri="{FF2B5EF4-FFF2-40B4-BE49-F238E27FC236}">
              <a16:creationId xmlns:a16="http://schemas.microsoft.com/office/drawing/2014/main" id="{00000000-0008-0000-0600-00000B000000}"/>
            </a:ext>
          </a:extLst>
        </xdr:cNvPr>
        <xdr:cNvSpPr txBox="1">
          <a:spLocks noChangeArrowheads="1"/>
        </xdr:cNvSpPr>
      </xdr:nvSpPr>
      <xdr:spPr bwMode="auto">
        <a:xfrm>
          <a:off x="1285875" y="2476500"/>
          <a:ext cx="104775" cy="184149"/>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89536</xdr:rowOff>
    </xdr:to>
    <xdr:sp macro="" textlink="">
      <xdr:nvSpPr>
        <xdr:cNvPr id="12" name="Text Box 1">
          <a:extLst>
            <a:ext uri="{FF2B5EF4-FFF2-40B4-BE49-F238E27FC236}">
              <a16:creationId xmlns:a16="http://schemas.microsoft.com/office/drawing/2014/main" id="{00000000-0008-0000-0600-00000C000000}"/>
            </a:ext>
          </a:extLst>
        </xdr:cNvPr>
        <xdr:cNvSpPr txBox="1">
          <a:spLocks noChangeArrowheads="1"/>
        </xdr:cNvSpPr>
      </xdr:nvSpPr>
      <xdr:spPr bwMode="auto">
        <a:xfrm>
          <a:off x="1285875" y="2476500"/>
          <a:ext cx="104775" cy="358618"/>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13" name="Text Box 14">
          <a:extLst>
            <a:ext uri="{FF2B5EF4-FFF2-40B4-BE49-F238E27FC236}">
              <a16:creationId xmlns:a16="http://schemas.microsoft.com/office/drawing/2014/main" id="{00000000-0008-0000-0600-00000D000000}"/>
            </a:ext>
          </a:extLst>
        </xdr:cNvPr>
        <xdr:cNvSpPr txBox="1">
          <a:spLocks noChangeArrowheads="1"/>
        </xdr:cNvSpPr>
      </xdr:nvSpPr>
      <xdr:spPr bwMode="auto">
        <a:xfrm>
          <a:off x="1285875" y="2476500"/>
          <a:ext cx="104775" cy="184149"/>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14" name="Text Box 1">
          <a:extLst>
            <a:ext uri="{FF2B5EF4-FFF2-40B4-BE49-F238E27FC236}">
              <a16:creationId xmlns:a16="http://schemas.microsoft.com/office/drawing/2014/main" id="{00000000-0008-0000-0600-00000E000000}"/>
            </a:ext>
          </a:extLst>
        </xdr:cNvPr>
        <xdr:cNvSpPr txBox="1">
          <a:spLocks noChangeArrowheads="1"/>
        </xdr:cNvSpPr>
      </xdr:nvSpPr>
      <xdr:spPr bwMode="auto">
        <a:xfrm>
          <a:off x="1285875" y="2476500"/>
          <a:ext cx="104775" cy="184149"/>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89536</xdr:rowOff>
    </xdr:to>
    <xdr:sp macro="" textlink="">
      <xdr:nvSpPr>
        <xdr:cNvPr id="15" name="Text Box 1">
          <a:extLst>
            <a:ext uri="{FF2B5EF4-FFF2-40B4-BE49-F238E27FC236}">
              <a16:creationId xmlns:a16="http://schemas.microsoft.com/office/drawing/2014/main" id="{00000000-0008-0000-0600-00000F000000}"/>
            </a:ext>
          </a:extLst>
        </xdr:cNvPr>
        <xdr:cNvSpPr txBox="1">
          <a:spLocks noChangeArrowheads="1"/>
        </xdr:cNvSpPr>
      </xdr:nvSpPr>
      <xdr:spPr bwMode="auto">
        <a:xfrm>
          <a:off x="1285875" y="2476500"/>
          <a:ext cx="104775" cy="358618"/>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16" name="Text Box 586">
          <a:extLst>
            <a:ext uri="{FF2B5EF4-FFF2-40B4-BE49-F238E27FC236}">
              <a16:creationId xmlns:a16="http://schemas.microsoft.com/office/drawing/2014/main" id="{00000000-0008-0000-0600-000010000000}"/>
            </a:ext>
          </a:extLst>
        </xdr:cNvPr>
        <xdr:cNvSpPr txBox="1">
          <a:spLocks noChangeArrowheads="1"/>
        </xdr:cNvSpPr>
      </xdr:nvSpPr>
      <xdr:spPr bwMode="auto">
        <a:xfrm>
          <a:off x="1285875" y="2476500"/>
          <a:ext cx="104775" cy="184149"/>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17" name="Text Box 485">
          <a:extLst>
            <a:ext uri="{FF2B5EF4-FFF2-40B4-BE49-F238E27FC236}">
              <a16:creationId xmlns:a16="http://schemas.microsoft.com/office/drawing/2014/main" id="{00000000-0008-0000-0600-000011000000}"/>
            </a:ext>
          </a:extLst>
        </xdr:cNvPr>
        <xdr:cNvSpPr txBox="1">
          <a:spLocks noChangeArrowheads="1"/>
        </xdr:cNvSpPr>
      </xdr:nvSpPr>
      <xdr:spPr bwMode="auto">
        <a:xfrm>
          <a:off x="1285875" y="29994225"/>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18" name="Text Box 586">
          <a:extLst>
            <a:ext uri="{FF2B5EF4-FFF2-40B4-BE49-F238E27FC236}">
              <a16:creationId xmlns:a16="http://schemas.microsoft.com/office/drawing/2014/main" id="{00000000-0008-0000-0600-000012000000}"/>
            </a:ext>
          </a:extLst>
        </xdr:cNvPr>
        <xdr:cNvSpPr txBox="1">
          <a:spLocks noChangeArrowheads="1"/>
        </xdr:cNvSpPr>
      </xdr:nvSpPr>
      <xdr:spPr bwMode="auto">
        <a:xfrm>
          <a:off x="1285875" y="29994225"/>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74689</xdr:rowOff>
    </xdr:to>
    <xdr:sp macro="" textlink="">
      <xdr:nvSpPr>
        <xdr:cNvPr id="19" name="Text Box 1">
          <a:extLst>
            <a:ext uri="{FF2B5EF4-FFF2-40B4-BE49-F238E27FC236}">
              <a16:creationId xmlns:a16="http://schemas.microsoft.com/office/drawing/2014/main" id="{00000000-0008-0000-0600-000013000000}"/>
            </a:ext>
          </a:extLst>
        </xdr:cNvPr>
        <xdr:cNvSpPr txBox="1">
          <a:spLocks noChangeArrowheads="1"/>
        </xdr:cNvSpPr>
      </xdr:nvSpPr>
      <xdr:spPr bwMode="auto">
        <a:xfrm>
          <a:off x="1285875" y="25593675"/>
          <a:ext cx="104775" cy="353296"/>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20" name="Text Box 14">
          <a:extLst>
            <a:ext uri="{FF2B5EF4-FFF2-40B4-BE49-F238E27FC236}">
              <a16:creationId xmlns:a16="http://schemas.microsoft.com/office/drawing/2014/main" id="{00000000-0008-0000-0600-000014000000}"/>
            </a:ext>
          </a:extLst>
        </xdr:cNvPr>
        <xdr:cNvSpPr txBox="1">
          <a:spLocks noChangeArrowheads="1"/>
        </xdr:cNvSpPr>
      </xdr:nvSpPr>
      <xdr:spPr bwMode="auto">
        <a:xfrm>
          <a:off x="1285875" y="29994225"/>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21" name="Text Box 1">
          <a:extLst>
            <a:ext uri="{FF2B5EF4-FFF2-40B4-BE49-F238E27FC236}">
              <a16:creationId xmlns:a16="http://schemas.microsoft.com/office/drawing/2014/main" id="{00000000-0008-0000-0600-000015000000}"/>
            </a:ext>
          </a:extLst>
        </xdr:cNvPr>
        <xdr:cNvSpPr txBox="1">
          <a:spLocks noChangeArrowheads="1"/>
        </xdr:cNvSpPr>
      </xdr:nvSpPr>
      <xdr:spPr bwMode="auto">
        <a:xfrm>
          <a:off x="1285875" y="29994225"/>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22" name="Text Box 14">
          <a:extLst>
            <a:ext uri="{FF2B5EF4-FFF2-40B4-BE49-F238E27FC236}">
              <a16:creationId xmlns:a16="http://schemas.microsoft.com/office/drawing/2014/main" id="{00000000-0008-0000-0600-000016000000}"/>
            </a:ext>
          </a:extLst>
        </xdr:cNvPr>
        <xdr:cNvSpPr txBox="1">
          <a:spLocks noChangeArrowheads="1"/>
        </xdr:cNvSpPr>
      </xdr:nvSpPr>
      <xdr:spPr bwMode="auto">
        <a:xfrm>
          <a:off x="1285875" y="29994225"/>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23" name="Text Box 14">
          <a:extLst>
            <a:ext uri="{FF2B5EF4-FFF2-40B4-BE49-F238E27FC236}">
              <a16:creationId xmlns:a16="http://schemas.microsoft.com/office/drawing/2014/main" id="{00000000-0008-0000-0600-000017000000}"/>
            </a:ext>
          </a:extLst>
        </xdr:cNvPr>
        <xdr:cNvSpPr txBox="1">
          <a:spLocks noChangeArrowheads="1"/>
        </xdr:cNvSpPr>
      </xdr:nvSpPr>
      <xdr:spPr bwMode="auto">
        <a:xfrm>
          <a:off x="1285875" y="29994225"/>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24" name="Text Box 1">
          <a:extLst>
            <a:ext uri="{FF2B5EF4-FFF2-40B4-BE49-F238E27FC236}">
              <a16:creationId xmlns:a16="http://schemas.microsoft.com/office/drawing/2014/main" id="{00000000-0008-0000-0600-000018000000}"/>
            </a:ext>
          </a:extLst>
        </xdr:cNvPr>
        <xdr:cNvSpPr txBox="1">
          <a:spLocks noChangeArrowheads="1"/>
        </xdr:cNvSpPr>
      </xdr:nvSpPr>
      <xdr:spPr bwMode="auto">
        <a:xfrm>
          <a:off x="1285875" y="29994225"/>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74689</xdr:rowOff>
    </xdr:to>
    <xdr:sp macro="" textlink="">
      <xdr:nvSpPr>
        <xdr:cNvPr id="25" name="Text Box 1">
          <a:extLst>
            <a:ext uri="{FF2B5EF4-FFF2-40B4-BE49-F238E27FC236}">
              <a16:creationId xmlns:a16="http://schemas.microsoft.com/office/drawing/2014/main" id="{00000000-0008-0000-0600-000019000000}"/>
            </a:ext>
          </a:extLst>
        </xdr:cNvPr>
        <xdr:cNvSpPr txBox="1">
          <a:spLocks noChangeArrowheads="1"/>
        </xdr:cNvSpPr>
      </xdr:nvSpPr>
      <xdr:spPr bwMode="auto">
        <a:xfrm>
          <a:off x="1285875" y="25593675"/>
          <a:ext cx="104775" cy="353296"/>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26" name="Text Box 14">
          <a:extLst>
            <a:ext uri="{FF2B5EF4-FFF2-40B4-BE49-F238E27FC236}">
              <a16:creationId xmlns:a16="http://schemas.microsoft.com/office/drawing/2014/main" id="{00000000-0008-0000-0600-00001A000000}"/>
            </a:ext>
          </a:extLst>
        </xdr:cNvPr>
        <xdr:cNvSpPr txBox="1">
          <a:spLocks noChangeArrowheads="1"/>
        </xdr:cNvSpPr>
      </xdr:nvSpPr>
      <xdr:spPr bwMode="auto">
        <a:xfrm>
          <a:off x="1285875" y="29994225"/>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27" name="Text Box 1">
          <a:extLst>
            <a:ext uri="{FF2B5EF4-FFF2-40B4-BE49-F238E27FC236}">
              <a16:creationId xmlns:a16="http://schemas.microsoft.com/office/drawing/2014/main" id="{00000000-0008-0000-0600-00001B000000}"/>
            </a:ext>
          </a:extLst>
        </xdr:cNvPr>
        <xdr:cNvSpPr txBox="1">
          <a:spLocks noChangeArrowheads="1"/>
        </xdr:cNvSpPr>
      </xdr:nvSpPr>
      <xdr:spPr bwMode="auto">
        <a:xfrm>
          <a:off x="1285875" y="29994225"/>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74689</xdr:rowOff>
    </xdr:to>
    <xdr:sp macro="" textlink="">
      <xdr:nvSpPr>
        <xdr:cNvPr id="28" name="Text Box 1">
          <a:extLst>
            <a:ext uri="{FF2B5EF4-FFF2-40B4-BE49-F238E27FC236}">
              <a16:creationId xmlns:a16="http://schemas.microsoft.com/office/drawing/2014/main" id="{00000000-0008-0000-0600-00001C000000}"/>
            </a:ext>
          </a:extLst>
        </xdr:cNvPr>
        <xdr:cNvSpPr txBox="1">
          <a:spLocks noChangeArrowheads="1"/>
        </xdr:cNvSpPr>
      </xdr:nvSpPr>
      <xdr:spPr bwMode="auto">
        <a:xfrm>
          <a:off x="1285875" y="25593675"/>
          <a:ext cx="104775" cy="353296"/>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29" name="Text Box 586">
          <a:extLst>
            <a:ext uri="{FF2B5EF4-FFF2-40B4-BE49-F238E27FC236}">
              <a16:creationId xmlns:a16="http://schemas.microsoft.com/office/drawing/2014/main" id="{00000000-0008-0000-0600-00001D000000}"/>
            </a:ext>
          </a:extLst>
        </xdr:cNvPr>
        <xdr:cNvSpPr txBox="1">
          <a:spLocks noChangeArrowheads="1"/>
        </xdr:cNvSpPr>
      </xdr:nvSpPr>
      <xdr:spPr bwMode="auto">
        <a:xfrm>
          <a:off x="1285875" y="29994225"/>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30" name="Text Box 485">
          <a:extLst>
            <a:ext uri="{FF2B5EF4-FFF2-40B4-BE49-F238E27FC236}">
              <a16:creationId xmlns:a16="http://schemas.microsoft.com/office/drawing/2014/main" id="{00000000-0008-0000-0600-00001E000000}"/>
            </a:ext>
          </a:extLst>
        </xdr:cNvPr>
        <xdr:cNvSpPr txBox="1">
          <a:spLocks noChangeArrowheads="1"/>
        </xdr:cNvSpPr>
      </xdr:nvSpPr>
      <xdr:spPr bwMode="auto">
        <a:xfrm>
          <a:off x="1285875" y="27165300"/>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31" name="Text Box 586">
          <a:extLst>
            <a:ext uri="{FF2B5EF4-FFF2-40B4-BE49-F238E27FC236}">
              <a16:creationId xmlns:a16="http://schemas.microsoft.com/office/drawing/2014/main" id="{00000000-0008-0000-0600-00001F000000}"/>
            </a:ext>
          </a:extLst>
        </xdr:cNvPr>
        <xdr:cNvSpPr txBox="1">
          <a:spLocks noChangeArrowheads="1"/>
        </xdr:cNvSpPr>
      </xdr:nvSpPr>
      <xdr:spPr bwMode="auto">
        <a:xfrm>
          <a:off x="1285875" y="27165300"/>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74689</xdr:rowOff>
    </xdr:to>
    <xdr:sp macro="" textlink="">
      <xdr:nvSpPr>
        <xdr:cNvPr id="32" name="Text Box 1">
          <a:extLst>
            <a:ext uri="{FF2B5EF4-FFF2-40B4-BE49-F238E27FC236}">
              <a16:creationId xmlns:a16="http://schemas.microsoft.com/office/drawing/2014/main" id="{00000000-0008-0000-0600-000020000000}"/>
            </a:ext>
          </a:extLst>
        </xdr:cNvPr>
        <xdr:cNvSpPr txBox="1">
          <a:spLocks noChangeArrowheads="1"/>
        </xdr:cNvSpPr>
      </xdr:nvSpPr>
      <xdr:spPr bwMode="auto">
        <a:xfrm>
          <a:off x="1285875" y="28108275"/>
          <a:ext cx="104775" cy="353296"/>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33" name="Text Box 14">
          <a:extLst>
            <a:ext uri="{FF2B5EF4-FFF2-40B4-BE49-F238E27FC236}">
              <a16:creationId xmlns:a16="http://schemas.microsoft.com/office/drawing/2014/main" id="{00000000-0008-0000-0600-000021000000}"/>
            </a:ext>
          </a:extLst>
        </xdr:cNvPr>
        <xdr:cNvSpPr txBox="1">
          <a:spLocks noChangeArrowheads="1"/>
        </xdr:cNvSpPr>
      </xdr:nvSpPr>
      <xdr:spPr bwMode="auto">
        <a:xfrm>
          <a:off x="1285875" y="27165300"/>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34" name="Text Box 1">
          <a:extLst>
            <a:ext uri="{FF2B5EF4-FFF2-40B4-BE49-F238E27FC236}">
              <a16:creationId xmlns:a16="http://schemas.microsoft.com/office/drawing/2014/main" id="{00000000-0008-0000-0600-000022000000}"/>
            </a:ext>
          </a:extLst>
        </xdr:cNvPr>
        <xdr:cNvSpPr txBox="1">
          <a:spLocks noChangeArrowheads="1"/>
        </xdr:cNvSpPr>
      </xdr:nvSpPr>
      <xdr:spPr bwMode="auto">
        <a:xfrm>
          <a:off x="1285875" y="27165300"/>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35" name="Text Box 14">
          <a:extLst>
            <a:ext uri="{FF2B5EF4-FFF2-40B4-BE49-F238E27FC236}">
              <a16:creationId xmlns:a16="http://schemas.microsoft.com/office/drawing/2014/main" id="{00000000-0008-0000-0600-000023000000}"/>
            </a:ext>
          </a:extLst>
        </xdr:cNvPr>
        <xdr:cNvSpPr txBox="1">
          <a:spLocks noChangeArrowheads="1"/>
        </xdr:cNvSpPr>
      </xdr:nvSpPr>
      <xdr:spPr bwMode="auto">
        <a:xfrm>
          <a:off x="1285875" y="27165300"/>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36" name="Text Box 14">
          <a:extLst>
            <a:ext uri="{FF2B5EF4-FFF2-40B4-BE49-F238E27FC236}">
              <a16:creationId xmlns:a16="http://schemas.microsoft.com/office/drawing/2014/main" id="{00000000-0008-0000-0600-000024000000}"/>
            </a:ext>
          </a:extLst>
        </xdr:cNvPr>
        <xdr:cNvSpPr txBox="1">
          <a:spLocks noChangeArrowheads="1"/>
        </xdr:cNvSpPr>
      </xdr:nvSpPr>
      <xdr:spPr bwMode="auto">
        <a:xfrm>
          <a:off x="1285875" y="27165300"/>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37" name="Text Box 1">
          <a:extLst>
            <a:ext uri="{FF2B5EF4-FFF2-40B4-BE49-F238E27FC236}">
              <a16:creationId xmlns:a16="http://schemas.microsoft.com/office/drawing/2014/main" id="{00000000-0008-0000-0600-000025000000}"/>
            </a:ext>
          </a:extLst>
        </xdr:cNvPr>
        <xdr:cNvSpPr txBox="1">
          <a:spLocks noChangeArrowheads="1"/>
        </xdr:cNvSpPr>
      </xdr:nvSpPr>
      <xdr:spPr bwMode="auto">
        <a:xfrm>
          <a:off x="1285875" y="27165300"/>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74689</xdr:rowOff>
    </xdr:to>
    <xdr:sp macro="" textlink="">
      <xdr:nvSpPr>
        <xdr:cNvPr id="38" name="Text Box 1">
          <a:extLst>
            <a:ext uri="{FF2B5EF4-FFF2-40B4-BE49-F238E27FC236}">
              <a16:creationId xmlns:a16="http://schemas.microsoft.com/office/drawing/2014/main" id="{00000000-0008-0000-0600-000026000000}"/>
            </a:ext>
          </a:extLst>
        </xdr:cNvPr>
        <xdr:cNvSpPr txBox="1">
          <a:spLocks noChangeArrowheads="1"/>
        </xdr:cNvSpPr>
      </xdr:nvSpPr>
      <xdr:spPr bwMode="auto">
        <a:xfrm>
          <a:off x="1285875" y="28108275"/>
          <a:ext cx="104775" cy="353296"/>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39" name="Text Box 14">
          <a:extLst>
            <a:ext uri="{FF2B5EF4-FFF2-40B4-BE49-F238E27FC236}">
              <a16:creationId xmlns:a16="http://schemas.microsoft.com/office/drawing/2014/main" id="{00000000-0008-0000-0600-000027000000}"/>
            </a:ext>
          </a:extLst>
        </xdr:cNvPr>
        <xdr:cNvSpPr txBox="1">
          <a:spLocks noChangeArrowheads="1"/>
        </xdr:cNvSpPr>
      </xdr:nvSpPr>
      <xdr:spPr bwMode="auto">
        <a:xfrm>
          <a:off x="1285875" y="27165300"/>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40" name="Text Box 1">
          <a:extLst>
            <a:ext uri="{FF2B5EF4-FFF2-40B4-BE49-F238E27FC236}">
              <a16:creationId xmlns:a16="http://schemas.microsoft.com/office/drawing/2014/main" id="{00000000-0008-0000-0600-000028000000}"/>
            </a:ext>
          </a:extLst>
        </xdr:cNvPr>
        <xdr:cNvSpPr txBox="1">
          <a:spLocks noChangeArrowheads="1"/>
        </xdr:cNvSpPr>
      </xdr:nvSpPr>
      <xdr:spPr bwMode="auto">
        <a:xfrm>
          <a:off x="1285875" y="27165300"/>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74689</xdr:rowOff>
    </xdr:to>
    <xdr:sp macro="" textlink="">
      <xdr:nvSpPr>
        <xdr:cNvPr id="41" name="Text Box 1">
          <a:extLst>
            <a:ext uri="{FF2B5EF4-FFF2-40B4-BE49-F238E27FC236}">
              <a16:creationId xmlns:a16="http://schemas.microsoft.com/office/drawing/2014/main" id="{00000000-0008-0000-0600-000029000000}"/>
            </a:ext>
          </a:extLst>
        </xdr:cNvPr>
        <xdr:cNvSpPr txBox="1">
          <a:spLocks noChangeArrowheads="1"/>
        </xdr:cNvSpPr>
      </xdr:nvSpPr>
      <xdr:spPr bwMode="auto">
        <a:xfrm>
          <a:off x="1285875" y="28108275"/>
          <a:ext cx="104775" cy="353296"/>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42" name="Text Box 586">
          <a:extLst>
            <a:ext uri="{FF2B5EF4-FFF2-40B4-BE49-F238E27FC236}">
              <a16:creationId xmlns:a16="http://schemas.microsoft.com/office/drawing/2014/main" id="{00000000-0008-0000-0600-00002A000000}"/>
            </a:ext>
          </a:extLst>
        </xdr:cNvPr>
        <xdr:cNvSpPr txBox="1">
          <a:spLocks noChangeArrowheads="1"/>
        </xdr:cNvSpPr>
      </xdr:nvSpPr>
      <xdr:spPr bwMode="auto">
        <a:xfrm>
          <a:off x="1285875" y="27165300"/>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43" name="Text Box 485">
          <a:extLst>
            <a:ext uri="{FF2B5EF4-FFF2-40B4-BE49-F238E27FC236}">
              <a16:creationId xmlns:a16="http://schemas.microsoft.com/office/drawing/2014/main" id="{00000000-0008-0000-0600-00002B000000}"/>
            </a:ext>
          </a:extLst>
        </xdr:cNvPr>
        <xdr:cNvSpPr txBox="1">
          <a:spLocks noChangeArrowheads="1"/>
        </xdr:cNvSpPr>
      </xdr:nvSpPr>
      <xdr:spPr bwMode="auto">
        <a:xfrm>
          <a:off x="1285875" y="28422600"/>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44" name="Text Box 586">
          <a:extLst>
            <a:ext uri="{FF2B5EF4-FFF2-40B4-BE49-F238E27FC236}">
              <a16:creationId xmlns:a16="http://schemas.microsoft.com/office/drawing/2014/main" id="{00000000-0008-0000-0600-00002C000000}"/>
            </a:ext>
          </a:extLst>
        </xdr:cNvPr>
        <xdr:cNvSpPr txBox="1">
          <a:spLocks noChangeArrowheads="1"/>
        </xdr:cNvSpPr>
      </xdr:nvSpPr>
      <xdr:spPr bwMode="auto">
        <a:xfrm>
          <a:off x="1285875" y="28422600"/>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103825</xdr:rowOff>
    </xdr:to>
    <xdr:sp macro="" textlink="">
      <xdr:nvSpPr>
        <xdr:cNvPr id="45" name="Text Box 1">
          <a:extLst>
            <a:ext uri="{FF2B5EF4-FFF2-40B4-BE49-F238E27FC236}">
              <a16:creationId xmlns:a16="http://schemas.microsoft.com/office/drawing/2014/main" id="{00000000-0008-0000-0600-00002D000000}"/>
            </a:ext>
          </a:extLst>
        </xdr:cNvPr>
        <xdr:cNvSpPr txBox="1">
          <a:spLocks noChangeArrowheads="1"/>
        </xdr:cNvSpPr>
      </xdr:nvSpPr>
      <xdr:spPr bwMode="auto">
        <a:xfrm>
          <a:off x="1285875" y="25593675"/>
          <a:ext cx="104775" cy="382432"/>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46" name="Text Box 14">
          <a:extLst>
            <a:ext uri="{FF2B5EF4-FFF2-40B4-BE49-F238E27FC236}">
              <a16:creationId xmlns:a16="http://schemas.microsoft.com/office/drawing/2014/main" id="{00000000-0008-0000-0600-00002E000000}"/>
            </a:ext>
          </a:extLst>
        </xdr:cNvPr>
        <xdr:cNvSpPr txBox="1">
          <a:spLocks noChangeArrowheads="1"/>
        </xdr:cNvSpPr>
      </xdr:nvSpPr>
      <xdr:spPr bwMode="auto">
        <a:xfrm>
          <a:off x="1285875" y="28422600"/>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47" name="Text Box 1">
          <a:extLst>
            <a:ext uri="{FF2B5EF4-FFF2-40B4-BE49-F238E27FC236}">
              <a16:creationId xmlns:a16="http://schemas.microsoft.com/office/drawing/2014/main" id="{00000000-0008-0000-0600-00002F000000}"/>
            </a:ext>
          </a:extLst>
        </xdr:cNvPr>
        <xdr:cNvSpPr txBox="1">
          <a:spLocks noChangeArrowheads="1"/>
        </xdr:cNvSpPr>
      </xdr:nvSpPr>
      <xdr:spPr bwMode="auto">
        <a:xfrm>
          <a:off x="1285875" y="28422600"/>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48" name="Text Box 14">
          <a:extLst>
            <a:ext uri="{FF2B5EF4-FFF2-40B4-BE49-F238E27FC236}">
              <a16:creationId xmlns:a16="http://schemas.microsoft.com/office/drawing/2014/main" id="{00000000-0008-0000-0600-000030000000}"/>
            </a:ext>
          </a:extLst>
        </xdr:cNvPr>
        <xdr:cNvSpPr txBox="1">
          <a:spLocks noChangeArrowheads="1"/>
        </xdr:cNvSpPr>
      </xdr:nvSpPr>
      <xdr:spPr bwMode="auto">
        <a:xfrm>
          <a:off x="1285875" y="28422600"/>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49" name="Text Box 14">
          <a:extLst>
            <a:ext uri="{FF2B5EF4-FFF2-40B4-BE49-F238E27FC236}">
              <a16:creationId xmlns:a16="http://schemas.microsoft.com/office/drawing/2014/main" id="{00000000-0008-0000-0600-000031000000}"/>
            </a:ext>
          </a:extLst>
        </xdr:cNvPr>
        <xdr:cNvSpPr txBox="1">
          <a:spLocks noChangeArrowheads="1"/>
        </xdr:cNvSpPr>
      </xdr:nvSpPr>
      <xdr:spPr bwMode="auto">
        <a:xfrm>
          <a:off x="1285875" y="28422600"/>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50" name="Text Box 1">
          <a:extLst>
            <a:ext uri="{FF2B5EF4-FFF2-40B4-BE49-F238E27FC236}">
              <a16:creationId xmlns:a16="http://schemas.microsoft.com/office/drawing/2014/main" id="{00000000-0008-0000-0600-000032000000}"/>
            </a:ext>
          </a:extLst>
        </xdr:cNvPr>
        <xdr:cNvSpPr txBox="1">
          <a:spLocks noChangeArrowheads="1"/>
        </xdr:cNvSpPr>
      </xdr:nvSpPr>
      <xdr:spPr bwMode="auto">
        <a:xfrm>
          <a:off x="1285875" y="28422600"/>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103825</xdr:rowOff>
    </xdr:to>
    <xdr:sp macro="" textlink="">
      <xdr:nvSpPr>
        <xdr:cNvPr id="51" name="Text Box 1">
          <a:extLst>
            <a:ext uri="{FF2B5EF4-FFF2-40B4-BE49-F238E27FC236}">
              <a16:creationId xmlns:a16="http://schemas.microsoft.com/office/drawing/2014/main" id="{00000000-0008-0000-0600-000033000000}"/>
            </a:ext>
          </a:extLst>
        </xdr:cNvPr>
        <xdr:cNvSpPr txBox="1">
          <a:spLocks noChangeArrowheads="1"/>
        </xdr:cNvSpPr>
      </xdr:nvSpPr>
      <xdr:spPr bwMode="auto">
        <a:xfrm>
          <a:off x="1285875" y="25593675"/>
          <a:ext cx="104775" cy="382432"/>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52" name="Text Box 14">
          <a:extLst>
            <a:ext uri="{FF2B5EF4-FFF2-40B4-BE49-F238E27FC236}">
              <a16:creationId xmlns:a16="http://schemas.microsoft.com/office/drawing/2014/main" id="{00000000-0008-0000-0600-000034000000}"/>
            </a:ext>
          </a:extLst>
        </xdr:cNvPr>
        <xdr:cNvSpPr txBox="1">
          <a:spLocks noChangeArrowheads="1"/>
        </xdr:cNvSpPr>
      </xdr:nvSpPr>
      <xdr:spPr bwMode="auto">
        <a:xfrm>
          <a:off x="1285875" y="28422600"/>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53" name="Text Box 1">
          <a:extLst>
            <a:ext uri="{FF2B5EF4-FFF2-40B4-BE49-F238E27FC236}">
              <a16:creationId xmlns:a16="http://schemas.microsoft.com/office/drawing/2014/main" id="{00000000-0008-0000-0600-000035000000}"/>
            </a:ext>
          </a:extLst>
        </xdr:cNvPr>
        <xdr:cNvSpPr txBox="1">
          <a:spLocks noChangeArrowheads="1"/>
        </xdr:cNvSpPr>
      </xdr:nvSpPr>
      <xdr:spPr bwMode="auto">
        <a:xfrm>
          <a:off x="1285875" y="28422600"/>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103825</xdr:rowOff>
    </xdr:to>
    <xdr:sp macro="" textlink="">
      <xdr:nvSpPr>
        <xdr:cNvPr id="54" name="Text Box 1">
          <a:extLst>
            <a:ext uri="{FF2B5EF4-FFF2-40B4-BE49-F238E27FC236}">
              <a16:creationId xmlns:a16="http://schemas.microsoft.com/office/drawing/2014/main" id="{00000000-0008-0000-0600-000036000000}"/>
            </a:ext>
          </a:extLst>
        </xdr:cNvPr>
        <xdr:cNvSpPr txBox="1">
          <a:spLocks noChangeArrowheads="1"/>
        </xdr:cNvSpPr>
      </xdr:nvSpPr>
      <xdr:spPr bwMode="auto">
        <a:xfrm>
          <a:off x="1285875" y="25593675"/>
          <a:ext cx="104775" cy="382432"/>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55" name="Text Box 586">
          <a:extLst>
            <a:ext uri="{FF2B5EF4-FFF2-40B4-BE49-F238E27FC236}">
              <a16:creationId xmlns:a16="http://schemas.microsoft.com/office/drawing/2014/main" id="{00000000-0008-0000-0600-000037000000}"/>
            </a:ext>
          </a:extLst>
        </xdr:cNvPr>
        <xdr:cNvSpPr txBox="1">
          <a:spLocks noChangeArrowheads="1"/>
        </xdr:cNvSpPr>
      </xdr:nvSpPr>
      <xdr:spPr bwMode="auto">
        <a:xfrm>
          <a:off x="1285875" y="28422600"/>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56" name="Text Box 485">
          <a:extLst>
            <a:ext uri="{FF2B5EF4-FFF2-40B4-BE49-F238E27FC236}">
              <a16:creationId xmlns:a16="http://schemas.microsoft.com/office/drawing/2014/main" id="{00000000-0008-0000-0600-000038000000}"/>
            </a:ext>
          </a:extLst>
        </xdr:cNvPr>
        <xdr:cNvSpPr txBox="1">
          <a:spLocks noChangeArrowheads="1"/>
        </xdr:cNvSpPr>
      </xdr:nvSpPr>
      <xdr:spPr bwMode="auto">
        <a:xfrm>
          <a:off x="1285875" y="28422600"/>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57" name="Text Box 586">
          <a:extLst>
            <a:ext uri="{FF2B5EF4-FFF2-40B4-BE49-F238E27FC236}">
              <a16:creationId xmlns:a16="http://schemas.microsoft.com/office/drawing/2014/main" id="{00000000-0008-0000-0600-000039000000}"/>
            </a:ext>
          </a:extLst>
        </xdr:cNvPr>
        <xdr:cNvSpPr txBox="1">
          <a:spLocks noChangeArrowheads="1"/>
        </xdr:cNvSpPr>
      </xdr:nvSpPr>
      <xdr:spPr bwMode="auto">
        <a:xfrm>
          <a:off x="1285875" y="28422600"/>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103825</xdr:rowOff>
    </xdr:to>
    <xdr:sp macro="" textlink="">
      <xdr:nvSpPr>
        <xdr:cNvPr id="58" name="Text Box 1">
          <a:extLst>
            <a:ext uri="{FF2B5EF4-FFF2-40B4-BE49-F238E27FC236}">
              <a16:creationId xmlns:a16="http://schemas.microsoft.com/office/drawing/2014/main" id="{00000000-0008-0000-0600-00003A000000}"/>
            </a:ext>
          </a:extLst>
        </xdr:cNvPr>
        <xdr:cNvSpPr txBox="1">
          <a:spLocks noChangeArrowheads="1"/>
        </xdr:cNvSpPr>
      </xdr:nvSpPr>
      <xdr:spPr bwMode="auto">
        <a:xfrm>
          <a:off x="1285875" y="25593675"/>
          <a:ext cx="104775" cy="382432"/>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59" name="Text Box 14">
          <a:extLst>
            <a:ext uri="{FF2B5EF4-FFF2-40B4-BE49-F238E27FC236}">
              <a16:creationId xmlns:a16="http://schemas.microsoft.com/office/drawing/2014/main" id="{00000000-0008-0000-0600-00003B000000}"/>
            </a:ext>
          </a:extLst>
        </xdr:cNvPr>
        <xdr:cNvSpPr txBox="1">
          <a:spLocks noChangeArrowheads="1"/>
        </xdr:cNvSpPr>
      </xdr:nvSpPr>
      <xdr:spPr bwMode="auto">
        <a:xfrm>
          <a:off x="1285875" y="28422600"/>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60" name="Text Box 1">
          <a:extLst>
            <a:ext uri="{FF2B5EF4-FFF2-40B4-BE49-F238E27FC236}">
              <a16:creationId xmlns:a16="http://schemas.microsoft.com/office/drawing/2014/main" id="{00000000-0008-0000-0600-00003C000000}"/>
            </a:ext>
          </a:extLst>
        </xdr:cNvPr>
        <xdr:cNvSpPr txBox="1">
          <a:spLocks noChangeArrowheads="1"/>
        </xdr:cNvSpPr>
      </xdr:nvSpPr>
      <xdr:spPr bwMode="auto">
        <a:xfrm>
          <a:off x="1285875" y="28422600"/>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61" name="Text Box 14">
          <a:extLst>
            <a:ext uri="{FF2B5EF4-FFF2-40B4-BE49-F238E27FC236}">
              <a16:creationId xmlns:a16="http://schemas.microsoft.com/office/drawing/2014/main" id="{00000000-0008-0000-0600-00003D000000}"/>
            </a:ext>
          </a:extLst>
        </xdr:cNvPr>
        <xdr:cNvSpPr txBox="1">
          <a:spLocks noChangeArrowheads="1"/>
        </xdr:cNvSpPr>
      </xdr:nvSpPr>
      <xdr:spPr bwMode="auto">
        <a:xfrm>
          <a:off x="1285875" y="28422600"/>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62" name="Text Box 14">
          <a:extLst>
            <a:ext uri="{FF2B5EF4-FFF2-40B4-BE49-F238E27FC236}">
              <a16:creationId xmlns:a16="http://schemas.microsoft.com/office/drawing/2014/main" id="{00000000-0008-0000-0600-00003E000000}"/>
            </a:ext>
          </a:extLst>
        </xdr:cNvPr>
        <xdr:cNvSpPr txBox="1">
          <a:spLocks noChangeArrowheads="1"/>
        </xdr:cNvSpPr>
      </xdr:nvSpPr>
      <xdr:spPr bwMode="auto">
        <a:xfrm>
          <a:off x="1285875" y="28422600"/>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63" name="Text Box 1">
          <a:extLst>
            <a:ext uri="{FF2B5EF4-FFF2-40B4-BE49-F238E27FC236}">
              <a16:creationId xmlns:a16="http://schemas.microsoft.com/office/drawing/2014/main" id="{00000000-0008-0000-0600-00003F000000}"/>
            </a:ext>
          </a:extLst>
        </xdr:cNvPr>
        <xdr:cNvSpPr txBox="1">
          <a:spLocks noChangeArrowheads="1"/>
        </xdr:cNvSpPr>
      </xdr:nvSpPr>
      <xdr:spPr bwMode="auto">
        <a:xfrm>
          <a:off x="1285875" y="28422600"/>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103825</xdr:rowOff>
    </xdr:to>
    <xdr:sp macro="" textlink="">
      <xdr:nvSpPr>
        <xdr:cNvPr id="64" name="Text Box 1">
          <a:extLst>
            <a:ext uri="{FF2B5EF4-FFF2-40B4-BE49-F238E27FC236}">
              <a16:creationId xmlns:a16="http://schemas.microsoft.com/office/drawing/2014/main" id="{00000000-0008-0000-0600-000040000000}"/>
            </a:ext>
          </a:extLst>
        </xdr:cNvPr>
        <xdr:cNvSpPr txBox="1">
          <a:spLocks noChangeArrowheads="1"/>
        </xdr:cNvSpPr>
      </xdr:nvSpPr>
      <xdr:spPr bwMode="auto">
        <a:xfrm>
          <a:off x="1285875" y="25593675"/>
          <a:ext cx="104775" cy="382432"/>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65" name="Text Box 14">
          <a:extLst>
            <a:ext uri="{FF2B5EF4-FFF2-40B4-BE49-F238E27FC236}">
              <a16:creationId xmlns:a16="http://schemas.microsoft.com/office/drawing/2014/main" id="{00000000-0008-0000-0600-000041000000}"/>
            </a:ext>
          </a:extLst>
        </xdr:cNvPr>
        <xdr:cNvSpPr txBox="1">
          <a:spLocks noChangeArrowheads="1"/>
        </xdr:cNvSpPr>
      </xdr:nvSpPr>
      <xdr:spPr bwMode="auto">
        <a:xfrm>
          <a:off x="1285875" y="28422600"/>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66" name="Text Box 1">
          <a:extLst>
            <a:ext uri="{FF2B5EF4-FFF2-40B4-BE49-F238E27FC236}">
              <a16:creationId xmlns:a16="http://schemas.microsoft.com/office/drawing/2014/main" id="{00000000-0008-0000-0600-000042000000}"/>
            </a:ext>
          </a:extLst>
        </xdr:cNvPr>
        <xdr:cNvSpPr txBox="1">
          <a:spLocks noChangeArrowheads="1"/>
        </xdr:cNvSpPr>
      </xdr:nvSpPr>
      <xdr:spPr bwMode="auto">
        <a:xfrm>
          <a:off x="1285875" y="28422600"/>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103825</xdr:rowOff>
    </xdr:to>
    <xdr:sp macro="" textlink="">
      <xdr:nvSpPr>
        <xdr:cNvPr id="67" name="Text Box 1">
          <a:extLst>
            <a:ext uri="{FF2B5EF4-FFF2-40B4-BE49-F238E27FC236}">
              <a16:creationId xmlns:a16="http://schemas.microsoft.com/office/drawing/2014/main" id="{00000000-0008-0000-0600-000043000000}"/>
            </a:ext>
          </a:extLst>
        </xdr:cNvPr>
        <xdr:cNvSpPr txBox="1">
          <a:spLocks noChangeArrowheads="1"/>
        </xdr:cNvSpPr>
      </xdr:nvSpPr>
      <xdr:spPr bwMode="auto">
        <a:xfrm>
          <a:off x="1285875" y="25593675"/>
          <a:ext cx="104775" cy="382432"/>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68" name="Text Box 586">
          <a:extLst>
            <a:ext uri="{FF2B5EF4-FFF2-40B4-BE49-F238E27FC236}">
              <a16:creationId xmlns:a16="http://schemas.microsoft.com/office/drawing/2014/main" id="{00000000-0008-0000-0600-000044000000}"/>
            </a:ext>
          </a:extLst>
        </xdr:cNvPr>
        <xdr:cNvSpPr txBox="1">
          <a:spLocks noChangeArrowheads="1"/>
        </xdr:cNvSpPr>
      </xdr:nvSpPr>
      <xdr:spPr bwMode="auto">
        <a:xfrm>
          <a:off x="1285875" y="28422600"/>
          <a:ext cx="104775" cy="19367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74689</xdr:rowOff>
    </xdr:to>
    <xdr:sp macro="" textlink="">
      <xdr:nvSpPr>
        <xdr:cNvPr id="69" name="Text Box 1">
          <a:extLst>
            <a:ext uri="{FF2B5EF4-FFF2-40B4-BE49-F238E27FC236}">
              <a16:creationId xmlns:a16="http://schemas.microsoft.com/office/drawing/2014/main" id="{00000000-0008-0000-0600-000045000000}"/>
            </a:ext>
          </a:extLst>
        </xdr:cNvPr>
        <xdr:cNvSpPr txBox="1">
          <a:spLocks noChangeArrowheads="1"/>
        </xdr:cNvSpPr>
      </xdr:nvSpPr>
      <xdr:spPr bwMode="auto">
        <a:xfrm>
          <a:off x="1285875" y="78085950"/>
          <a:ext cx="104775" cy="472358"/>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74689</xdr:rowOff>
    </xdr:to>
    <xdr:sp macro="" textlink="">
      <xdr:nvSpPr>
        <xdr:cNvPr id="70" name="Text Box 1">
          <a:extLst>
            <a:ext uri="{FF2B5EF4-FFF2-40B4-BE49-F238E27FC236}">
              <a16:creationId xmlns:a16="http://schemas.microsoft.com/office/drawing/2014/main" id="{00000000-0008-0000-0600-000046000000}"/>
            </a:ext>
          </a:extLst>
        </xdr:cNvPr>
        <xdr:cNvSpPr txBox="1">
          <a:spLocks noChangeArrowheads="1"/>
        </xdr:cNvSpPr>
      </xdr:nvSpPr>
      <xdr:spPr bwMode="auto">
        <a:xfrm>
          <a:off x="1285875" y="78085950"/>
          <a:ext cx="104775" cy="472358"/>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74689</xdr:rowOff>
    </xdr:to>
    <xdr:sp macro="" textlink="">
      <xdr:nvSpPr>
        <xdr:cNvPr id="71" name="Text Box 1">
          <a:extLst>
            <a:ext uri="{FF2B5EF4-FFF2-40B4-BE49-F238E27FC236}">
              <a16:creationId xmlns:a16="http://schemas.microsoft.com/office/drawing/2014/main" id="{00000000-0008-0000-0600-000047000000}"/>
            </a:ext>
          </a:extLst>
        </xdr:cNvPr>
        <xdr:cNvSpPr txBox="1">
          <a:spLocks noChangeArrowheads="1"/>
        </xdr:cNvSpPr>
      </xdr:nvSpPr>
      <xdr:spPr bwMode="auto">
        <a:xfrm>
          <a:off x="1285875" y="78085950"/>
          <a:ext cx="104775" cy="472358"/>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72" name="Text Box 485">
          <a:extLst>
            <a:ext uri="{FF2B5EF4-FFF2-40B4-BE49-F238E27FC236}">
              <a16:creationId xmlns:a16="http://schemas.microsoft.com/office/drawing/2014/main" id="{00000000-0008-0000-0600-000048000000}"/>
            </a:ext>
          </a:extLst>
        </xdr:cNvPr>
        <xdr:cNvSpPr txBox="1">
          <a:spLocks noChangeArrowheads="1"/>
        </xdr:cNvSpPr>
      </xdr:nvSpPr>
      <xdr:spPr bwMode="auto">
        <a:xfrm>
          <a:off x="1285875" y="7997190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73" name="Text Box 586">
          <a:extLst>
            <a:ext uri="{FF2B5EF4-FFF2-40B4-BE49-F238E27FC236}">
              <a16:creationId xmlns:a16="http://schemas.microsoft.com/office/drawing/2014/main" id="{00000000-0008-0000-0600-000049000000}"/>
            </a:ext>
          </a:extLst>
        </xdr:cNvPr>
        <xdr:cNvSpPr txBox="1">
          <a:spLocks noChangeArrowheads="1"/>
        </xdr:cNvSpPr>
      </xdr:nvSpPr>
      <xdr:spPr bwMode="auto">
        <a:xfrm>
          <a:off x="1285875" y="7997190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74" name="Text Box 14">
          <a:extLst>
            <a:ext uri="{FF2B5EF4-FFF2-40B4-BE49-F238E27FC236}">
              <a16:creationId xmlns:a16="http://schemas.microsoft.com/office/drawing/2014/main" id="{00000000-0008-0000-0600-00004A000000}"/>
            </a:ext>
          </a:extLst>
        </xdr:cNvPr>
        <xdr:cNvSpPr txBox="1">
          <a:spLocks noChangeArrowheads="1"/>
        </xdr:cNvSpPr>
      </xdr:nvSpPr>
      <xdr:spPr bwMode="auto">
        <a:xfrm>
          <a:off x="1285875" y="7997190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75" name="Text Box 1">
          <a:extLst>
            <a:ext uri="{FF2B5EF4-FFF2-40B4-BE49-F238E27FC236}">
              <a16:creationId xmlns:a16="http://schemas.microsoft.com/office/drawing/2014/main" id="{00000000-0008-0000-0600-00004B000000}"/>
            </a:ext>
          </a:extLst>
        </xdr:cNvPr>
        <xdr:cNvSpPr txBox="1">
          <a:spLocks noChangeArrowheads="1"/>
        </xdr:cNvSpPr>
      </xdr:nvSpPr>
      <xdr:spPr bwMode="auto">
        <a:xfrm>
          <a:off x="1285875" y="7997190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76" name="Text Box 14">
          <a:extLst>
            <a:ext uri="{FF2B5EF4-FFF2-40B4-BE49-F238E27FC236}">
              <a16:creationId xmlns:a16="http://schemas.microsoft.com/office/drawing/2014/main" id="{00000000-0008-0000-0600-00004C000000}"/>
            </a:ext>
          </a:extLst>
        </xdr:cNvPr>
        <xdr:cNvSpPr txBox="1">
          <a:spLocks noChangeArrowheads="1"/>
        </xdr:cNvSpPr>
      </xdr:nvSpPr>
      <xdr:spPr bwMode="auto">
        <a:xfrm>
          <a:off x="1285875" y="7997190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77" name="Text Box 14">
          <a:extLst>
            <a:ext uri="{FF2B5EF4-FFF2-40B4-BE49-F238E27FC236}">
              <a16:creationId xmlns:a16="http://schemas.microsoft.com/office/drawing/2014/main" id="{00000000-0008-0000-0600-00004D000000}"/>
            </a:ext>
          </a:extLst>
        </xdr:cNvPr>
        <xdr:cNvSpPr txBox="1">
          <a:spLocks noChangeArrowheads="1"/>
        </xdr:cNvSpPr>
      </xdr:nvSpPr>
      <xdr:spPr bwMode="auto">
        <a:xfrm>
          <a:off x="1285875" y="7997190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78" name="Text Box 1">
          <a:extLst>
            <a:ext uri="{FF2B5EF4-FFF2-40B4-BE49-F238E27FC236}">
              <a16:creationId xmlns:a16="http://schemas.microsoft.com/office/drawing/2014/main" id="{00000000-0008-0000-0600-00004E000000}"/>
            </a:ext>
          </a:extLst>
        </xdr:cNvPr>
        <xdr:cNvSpPr txBox="1">
          <a:spLocks noChangeArrowheads="1"/>
        </xdr:cNvSpPr>
      </xdr:nvSpPr>
      <xdr:spPr bwMode="auto">
        <a:xfrm>
          <a:off x="1285875" y="7997190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79" name="Text Box 14">
          <a:extLst>
            <a:ext uri="{FF2B5EF4-FFF2-40B4-BE49-F238E27FC236}">
              <a16:creationId xmlns:a16="http://schemas.microsoft.com/office/drawing/2014/main" id="{00000000-0008-0000-0600-00004F000000}"/>
            </a:ext>
          </a:extLst>
        </xdr:cNvPr>
        <xdr:cNvSpPr txBox="1">
          <a:spLocks noChangeArrowheads="1"/>
        </xdr:cNvSpPr>
      </xdr:nvSpPr>
      <xdr:spPr bwMode="auto">
        <a:xfrm>
          <a:off x="1285875" y="7997190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80" name="Text Box 1">
          <a:extLst>
            <a:ext uri="{FF2B5EF4-FFF2-40B4-BE49-F238E27FC236}">
              <a16:creationId xmlns:a16="http://schemas.microsoft.com/office/drawing/2014/main" id="{00000000-0008-0000-0600-000050000000}"/>
            </a:ext>
          </a:extLst>
        </xdr:cNvPr>
        <xdr:cNvSpPr txBox="1">
          <a:spLocks noChangeArrowheads="1"/>
        </xdr:cNvSpPr>
      </xdr:nvSpPr>
      <xdr:spPr bwMode="auto">
        <a:xfrm>
          <a:off x="1285875" y="7997190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193674</xdr:rowOff>
    </xdr:to>
    <xdr:sp macro="" textlink="">
      <xdr:nvSpPr>
        <xdr:cNvPr id="81" name="Text Box 586">
          <a:extLst>
            <a:ext uri="{FF2B5EF4-FFF2-40B4-BE49-F238E27FC236}">
              <a16:creationId xmlns:a16="http://schemas.microsoft.com/office/drawing/2014/main" id="{00000000-0008-0000-0600-000051000000}"/>
            </a:ext>
          </a:extLst>
        </xdr:cNvPr>
        <xdr:cNvSpPr txBox="1">
          <a:spLocks noChangeArrowheads="1"/>
        </xdr:cNvSpPr>
      </xdr:nvSpPr>
      <xdr:spPr bwMode="auto">
        <a:xfrm>
          <a:off x="1285875" y="79971900"/>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103825</xdr:rowOff>
    </xdr:to>
    <xdr:sp macro="" textlink="">
      <xdr:nvSpPr>
        <xdr:cNvPr id="82" name="Text Box 1">
          <a:extLst>
            <a:ext uri="{FF2B5EF4-FFF2-40B4-BE49-F238E27FC236}">
              <a16:creationId xmlns:a16="http://schemas.microsoft.com/office/drawing/2014/main" id="{00000000-0008-0000-0600-000052000000}"/>
            </a:ext>
          </a:extLst>
        </xdr:cNvPr>
        <xdr:cNvSpPr txBox="1">
          <a:spLocks noChangeArrowheads="1"/>
        </xdr:cNvSpPr>
      </xdr:nvSpPr>
      <xdr:spPr bwMode="auto">
        <a:xfrm>
          <a:off x="1285875" y="78085950"/>
          <a:ext cx="104775" cy="53959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103825</xdr:rowOff>
    </xdr:to>
    <xdr:sp macro="" textlink="">
      <xdr:nvSpPr>
        <xdr:cNvPr id="83" name="Text Box 1">
          <a:extLst>
            <a:ext uri="{FF2B5EF4-FFF2-40B4-BE49-F238E27FC236}">
              <a16:creationId xmlns:a16="http://schemas.microsoft.com/office/drawing/2014/main" id="{00000000-0008-0000-0600-000053000000}"/>
            </a:ext>
          </a:extLst>
        </xdr:cNvPr>
        <xdr:cNvSpPr txBox="1">
          <a:spLocks noChangeArrowheads="1"/>
        </xdr:cNvSpPr>
      </xdr:nvSpPr>
      <xdr:spPr bwMode="auto">
        <a:xfrm>
          <a:off x="1285875" y="78085950"/>
          <a:ext cx="104775" cy="53959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103825</xdr:rowOff>
    </xdr:to>
    <xdr:sp macro="" textlink="">
      <xdr:nvSpPr>
        <xdr:cNvPr id="84" name="Text Box 1">
          <a:extLst>
            <a:ext uri="{FF2B5EF4-FFF2-40B4-BE49-F238E27FC236}">
              <a16:creationId xmlns:a16="http://schemas.microsoft.com/office/drawing/2014/main" id="{00000000-0008-0000-0600-000054000000}"/>
            </a:ext>
          </a:extLst>
        </xdr:cNvPr>
        <xdr:cNvSpPr txBox="1">
          <a:spLocks noChangeArrowheads="1"/>
        </xdr:cNvSpPr>
      </xdr:nvSpPr>
      <xdr:spPr bwMode="auto">
        <a:xfrm>
          <a:off x="1285875" y="78085950"/>
          <a:ext cx="104775" cy="53959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103825</xdr:rowOff>
    </xdr:to>
    <xdr:sp macro="" textlink="">
      <xdr:nvSpPr>
        <xdr:cNvPr id="85" name="Text Box 1">
          <a:extLst>
            <a:ext uri="{FF2B5EF4-FFF2-40B4-BE49-F238E27FC236}">
              <a16:creationId xmlns:a16="http://schemas.microsoft.com/office/drawing/2014/main" id="{00000000-0008-0000-0600-000055000000}"/>
            </a:ext>
          </a:extLst>
        </xdr:cNvPr>
        <xdr:cNvSpPr txBox="1">
          <a:spLocks noChangeArrowheads="1"/>
        </xdr:cNvSpPr>
      </xdr:nvSpPr>
      <xdr:spPr bwMode="auto">
        <a:xfrm>
          <a:off x="1285875" y="78085950"/>
          <a:ext cx="104775" cy="53959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103825</xdr:rowOff>
    </xdr:to>
    <xdr:sp macro="" textlink="">
      <xdr:nvSpPr>
        <xdr:cNvPr id="86" name="Text Box 1">
          <a:extLst>
            <a:ext uri="{FF2B5EF4-FFF2-40B4-BE49-F238E27FC236}">
              <a16:creationId xmlns:a16="http://schemas.microsoft.com/office/drawing/2014/main" id="{00000000-0008-0000-0600-000056000000}"/>
            </a:ext>
          </a:extLst>
        </xdr:cNvPr>
        <xdr:cNvSpPr txBox="1">
          <a:spLocks noChangeArrowheads="1"/>
        </xdr:cNvSpPr>
      </xdr:nvSpPr>
      <xdr:spPr bwMode="auto">
        <a:xfrm>
          <a:off x="1285875" y="78085950"/>
          <a:ext cx="104775" cy="53959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103825</xdr:rowOff>
    </xdr:to>
    <xdr:sp macro="" textlink="">
      <xdr:nvSpPr>
        <xdr:cNvPr id="87" name="Text Box 1">
          <a:extLst>
            <a:ext uri="{FF2B5EF4-FFF2-40B4-BE49-F238E27FC236}">
              <a16:creationId xmlns:a16="http://schemas.microsoft.com/office/drawing/2014/main" id="{00000000-0008-0000-0600-000057000000}"/>
            </a:ext>
          </a:extLst>
        </xdr:cNvPr>
        <xdr:cNvSpPr txBox="1">
          <a:spLocks noChangeArrowheads="1"/>
        </xdr:cNvSpPr>
      </xdr:nvSpPr>
      <xdr:spPr bwMode="auto">
        <a:xfrm>
          <a:off x="1285875" y="78085950"/>
          <a:ext cx="104775" cy="53959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88" name="Text Box 485">
          <a:extLst>
            <a:ext uri="{FF2B5EF4-FFF2-40B4-BE49-F238E27FC236}">
              <a16:creationId xmlns:a16="http://schemas.microsoft.com/office/drawing/2014/main" id="{00000000-0008-0000-0600-000058000000}"/>
            </a:ext>
          </a:extLst>
        </xdr:cNvPr>
        <xdr:cNvSpPr txBox="1">
          <a:spLocks noChangeArrowheads="1"/>
        </xdr:cNvSpPr>
      </xdr:nvSpPr>
      <xdr:spPr bwMode="auto">
        <a:xfrm>
          <a:off x="1285875" y="9253537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89" name="Text Box 586">
          <a:extLst>
            <a:ext uri="{FF2B5EF4-FFF2-40B4-BE49-F238E27FC236}">
              <a16:creationId xmlns:a16="http://schemas.microsoft.com/office/drawing/2014/main" id="{00000000-0008-0000-0600-000059000000}"/>
            </a:ext>
          </a:extLst>
        </xdr:cNvPr>
        <xdr:cNvSpPr txBox="1">
          <a:spLocks noChangeArrowheads="1"/>
        </xdr:cNvSpPr>
      </xdr:nvSpPr>
      <xdr:spPr bwMode="auto">
        <a:xfrm>
          <a:off x="1285875" y="9253537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158033</xdr:rowOff>
    </xdr:to>
    <xdr:sp macro="" textlink="">
      <xdr:nvSpPr>
        <xdr:cNvPr id="90" name="Text Box 1">
          <a:extLst>
            <a:ext uri="{FF2B5EF4-FFF2-40B4-BE49-F238E27FC236}">
              <a16:creationId xmlns:a16="http://schemas.microsoft.com/office/drawing/2014/main" id="{00000000-0008-0000-0600-00005A000000}"/>
            </a:ext>
          </a:extLst>
        </xdr:cNvPr>
        <xdr:cNvSpPr txBox="1">
          <a:spLocks noChangeArrowheads="1"/>
        </xdr:cNvSpPr>
      </xdr:nvSpPr>
      <xdr:spPr bwMode="auto">
        <a:xfrm>
          <a:off x="1285875" y="90601800"/>
          <a:ext cx="104775" cy="434258"/>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91" name="Text Box 14">
          <a:extLst>
            <a:ext uri="{FF2B5EF4-FFF2-40B4-BE49-F238E27FC236}">
              <a16:creationId xmlns:a16="http://schemas.microsoft.com/office/drawing/2014/main" id="{00000000-0008-0000-0600-00005B000000}"/>
            </a:ext>
          </a:extLst>
        </xdr:cNvPr>
        <xdr:cNvSpPr txBox="1">
          <a:spLocks noChangeArrowheads="1"/>
        </xdr:cNvSpPr>
      </xdr:nvSpPr>
      <xdr:spPr bwMode="auto">
        <a:xfrm>
          <a:off x="1285875" y="9253537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92" name="Text Box 1">
          <a:extLst>
            <a:ext uri="{FF2B5EF4-FFF2-40B4-BE49-F238E27FC236}">
              <a16:creationId xmlns:a16="http://schemas.microsoft.com/office/drawing/2014/main" id="{00000000-0008-0000-0600-00005C000000}"/>
            </a:ext>
          </a:extLst>
        </xdr:cNvPr>
        <xdr:cNvSpPr txBox="1">
          <a:spLocks noChangeArrowheads="1"/>
        </xdr:cNvSpPr>
      </xdr:nvSpPr>
      <xdr:spPr bwMode="auto">
        <a:xfrm>
          <a:off x="1285875" y="9253537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93" name="Text Box 14">
          <a:extLst>
            <a:ext uri="{FF2B5EF4-FFF2-40B4-BE49-F238E27FC236}">
              <a16:creationId xmlns:a16="http://schemas.microsoft.com/office/drawing/2014/main" id="{00000000-0008-0000-0600-00005D000000}"/>
            </a:ext>
          </a:extLst>
        </xdr:cNvPr>
        <xdr:cNvSpPr txBox="1">
          <a:spLocks noChangeArrowheads="1"/>
        </xdr:cNvSpPr>
      </xdr:nvSpPr>
      <xdr:spPr bwMode="auto">
        <a:xfrm>
          <a:off x="1285875" y="9253537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94" name="Text Box 14">
          <a:extLst>
            <a:ext uri="{FF2B5EF4-FFF2-40B4-BE49-F238E27FC236}">
              <a16:creationId xmlns:a16="http://schemas.microsoft.com/office/drawing/2014/main" id="{00000000-0008-0000-0600-00005E000000}"/>
            </a:ext>
          </a:extLst>
        </xdr:cNvPr>
        <xdr:cNvSpPr txBox="1">
          <a:spLocks noChangeArrowheads="1"/>
        </xdr:cNvSpPr>
      </xdr:nvSpPr>
      <xdr:spPr bwMode="auto">
        <a:xfrm>
          <a:off x="1285875" y="9253537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95" name="Text Box 1">
          <a:extLst>
            <a:ext uri="{FF2B5EF4-FFF2-40B4-BE49-F238E27FC236}">
              <a16:creationId xmlns:a16="http://schemas.microsoft.com/office/drawing/2014/main" id="{00000000-0008-0000-0600-00005F000000}"/>
            </a:ext>
          </a:extLst>
        </xdr:cNvPr>
        <xdr:cNvSpPr txBox="1">
          <a:spLocks noChangeArrowheads="1"/>
        </xdr:cNvSpPr>
      </xdr:nvSpPr>
      <xdr:spPr bwMode="auto">
        <a:xfrm>
          <a:off x="1285875" y="9253537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158033</xdr:rowOff>
    </xdr:to>
    <xdr:sp macro="" textlink="">
      <xdr:nvSpPr>
        <xdr:cNvPr id="96" name="Text Box 1">
          <a:extLst>
            <a:ext uri="{FF2B5EF4-FFF2-40B4-BE49-F238E27FC236}">
              <a16:creationId xmlns:a16="http://schemas.microsoft.com/office/drawing/2014/main" id="{00000000-0008-0000-0600-000060000000}"/>
            </a:ext>
          </a:extLst>
        </xdr:cNvPr>
        <xdr:cNvSpPr txBox="1">
          <a:spLocks noChangeArrowheads="1"/>
        </xdr:cNvSpPr>
      </xdr:nvSpPr>
      <xdr:spPr bwMode="auto">
        <a:xfrm>
          <a:off x="1285875" y="90601800"/>
          <a:ext cx="104775" cy="434258"/>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97" name="Text Box 14">
          <a:extLst>
            <a:ext uri="{FF2B5EF4-FFF2-40B4-BE49-F238E27FC236}">
              <a16:creationId xmlns:a16="http://schemas.microsoft.com/office/drawing/2014/main" id="{00000000-0008-0000-0600-000061000000}"/>
            </a:ext>
          </a:extLst>
        </xdr:cNvPr>
        <xdr:cNvSpPr txBox="1">
          <a:spLocks noChangeArrowheads="1"/>
        </xdr:cNvSpPr>
      </xdr:nvSpPr>
      <xdr:spPr bwMode="auto">
        <a:xfrm>
          <a:off x="1285875" y="9253537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98" name="Text Box 1">
          <a:extLst>
            <a:ext uri="{FF2B5EF4-FFF2-40B4-BE49-F238E27FC236}">
              <a16:creationId xmlns:a16="http://schemas.microsoft.com/office/drawing/2014/main" id="{00000000-0008-0000-0600-000062000000}"/>
            </a:ext>
          </a:extLst>
        </xdr:cNvPr>
        <xdr:cNvSpPr txBox="1">
          <a:spLocks noChangeArrowheads="1"/>
        </xdr:cNvSpPr>
      </xdr:nvSpPr>
      <xdr:spPr bwMode="auto">
        <a:xfrm>
          <a:off x="1285875" y="9253537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158033</xdr:rowOff>
    </xdr:to>
    <xdr:sp macro="" textlink="">
      <xdr:nvSpPr>
        <xdr:cNvPr id="99" name="Text Box 1">
          <a:extLst>
            <a:ext uri="{FF2B5EF4-FFF2-40B4-BE49-F238E27FC236}">
              <a16:creationId xmlns:a16="http://schemas.microsoft.com/office/drawing/2014/main" id="{00000000-0008-0000-0600-000063000000}"/>
            </a:ext>
          </a:extLst>
        </xdr:cNvPr>
        <xdr:cNvSpPr txBox="1">
          <a:spLocks noChangeArrowheads="1"/>
        </xdr:cNvSpPr>
      </xdr:nvSpPr>
      <xdr:spPr bwMode="auto">
        <a:xfrm>
          <a:off x="1285875" y="90601800"/>
          <a:ext cx="104775" cy="434258"/>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00" name="Text Box 586">
          <a:extLst>
            <a:ext uri="{FF2B5EF4-FFF2-40B4-BE49-F238E27FC236}">
              <a16:creationId xmlns:a16="http://schemas.microsoft.com/office/drawing/2014/main" id="{00000000-0008-0000-0600-000064000000}"/>
            </a:ext>
          </a:extLst>
        </xdr:cNvPr>
        <xdr:cNvSpPr txBox="1">
          <a:spLocks noChangeArrowheads="1"/>
        </xdr:cNvSpPr>
      </xdr:nvSpPr>
      <xdr:spPr bwMode="auto">
        <a:xfrm>
          <a:off x="1285875" y="9253537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01" name="Text Box 485">
          <a:extLst>
            <a:ext uri="{FF2B5EF4-FFF2-40B4-BE49-F238E27FC236}">
              <a16:creationId xmlns:a16="http://schemas.microsoft.com/office/drawing/2014/main" id="{00000000-0008-0000-0600-000065000000}"/>
            </a:ext>
          </a:extLst>
        </xdr:cNvPr>
        <xdr:cNvSpPr txBox="1">
          <a:spLocks noChangeArrowheads="1"/>
        </xdr:cNvSpPr>
      </xdr:nvSpPr>
      <xdr:spPr bwMode="auto">
        <a:xfrm>
          <a:off x="1285875" y="9198292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02" name="Text Box 586">
          <a:extLst>
            <a:ext uri="{FF2B5EF4-FFF2-40B4-BE49-F238E27FC236}">
              <a16:creationId xmlns:a16="http://schemas.microsoft.com/office/drawing/2014/main" id="{00000000-0008-0000-0600-000066000000}"/>
            </a:ext>
          </a:extLst>
        </xdr:cNvPr>
        <xdr:cNvSpPr txBox="1">
          <a:spLocks noChangeArrowheads="1"/>
        </xdr:cNvSpPr>
      </xdr:nvSpPr>
      <xdr:spPr bwMode="auto">
        <a:xfrm>
          <a:off x="1285875" y="9198292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158031</xdr:rowOff>
    </xdr:to>
    <xdr:sp macro="" textlink="">
      <xdr:nvSpPr>
        <xdr:cNvPr id="103" name="Text Box 1">
          <a:extLst>
            <a:ext uri="{FF2B5EF4-FFF2-40B4-BE49-F238E27FC236}">
              <a16:creationId xmlns:a16="http://schemas.microsoft.com/office/drawing/2014/main" id="{00000000-0008-0000-0600-000067000000}"/>
            </a:ext>
          </a:extLst>
        </xdr:cNvPr>
        <xdr:cNvSpPr txBox="1">
          <a:spLocks noChangeArrowheads="1"/>
        </xdr:cNvSpPr>
      </xdr:nvSpPr>
      <xdr:spPr bwMode="auto">
        <a:xfrm>
          <a:off x="1285875" y="92259150"/>
          <a:ext cx="104775" cy="434257"/>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04" name="Text Box 14">
          <a:extLst>
            <a:ext uri="{FF2B5EF4-FFF2-40B4-BE49-F238E27FC236}">
              <a16:creationId xmlns:a16="http://schemas.microsoft.com/office/drawing/2014/main" id="{00000000-0008-0000-0600-000068000000}"/>
            </a:ext>
          </a:extLst>
        </xdr:cNvPr>
        <xdr:cNvSpPr txBox="1">
          <a:spLocks noChangeArrowheads="1"/>
        </xdr:cNvSpPr>
      </xdr:nvSpPr>
      <xdr:spPr bwMode="auto">
        <a:xfrm>
          <a:off x="1285875" y="9198292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05" name="Text Box 1">
          <a:extLst>
            <a:ext uri="{FF2B5EF4-FFF2-40B4-BE49-F238E27FC236}">
              <a16:creationId xmlns:a16="http://schemas.microsoft.com/office/drawing/2014/main" id="{00000000-0008-0000-0600-000069000000}"/>
            </a:ext>
          </a:extLst>
        </xdr:cNvPr>
        <xdr:cNvSpPr txBox="1">
          <a:spLocks noChangeArrowheads="1"/>
        </xdr:cNvSpPr>
      </xdr:nvSpPr>
      <xdr:spPr bwMode="auto">
        <a:xfrm>
          <a:off x="1285875" y="9198292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06" name="Text Box 14">
          <a:extLst>
            <a:ext uri="{FF2B5EF4-FFF2-40B4-BE49-F238E27FC236}">
              <a16:creationId xmlns:a16="http://schemas.microsoft.com/office/drawing/2014/main" id="{00000000-0008-0000-0600-00006A000000}"/>
            </a:ext>
          </a:extLst>
        </xdr:cNvPr>
        <xdr:cNvSpPr txBox="1">
          <a:spLocks noChangeArrowheads="1"/>
        </xdr:cNvSpPr>
      </xdr:nvSpPr>
      <xdr:spPr bwMode="auto">
        <a:xfrm>
          <a:off x="1285875" y="9198292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07" name="Text Box 14">
          <a:extLst>
            <a:ext uri="{FF2B5EF4-FFF2-40B4-BE49-F238E27FC236}">
              <a16:creationId xmlns:a16="http://schemas.microsoft.com/office/drawing/2014/main" id="{00000000-0008-0000-0600-00006B000000}"/>
            </a:ext>
          </a:extLst>
        </xdr:cNvPr>
        <xdr:cNvSpPr txBox="1">
          <a:spLocks noChangeArrowheads="1"/>
        </xdr:cNvSpPr>
      </xdr:nvSpPr>
      <xdr:spPr bwMode="auto">
        <a:xfrm>
          <a:off x="1285875" y="9198292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08" name="Text Box 1">
          <a:extLst>
            <a:ext uri="{FF2B5EF4-FFF2-40B4-BE49-F238E27FC236}">
              <a16:creationId xmlns:a16="http://schemas.microsoft.com/office/drawing/2014/main" id="{00000000-0008-0000-0600-00006C000000}"/>
            </a:ext>
          </a:extLst>
        </xdr:cNvPr>
        <xdr:cNvSpPr txBox="1">
          <a:spLocks noChangeArrowheads="1"/>
        </xdr:cNvSpPr>
      </xdr:nvSpPr>
      <xdr:spPr bwMode="auto">
        <a:xfrm>
          <a:off x="1285875" y="9198292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158031</xdr:rowOff>
    </xdr:to>
    <xdr:sp macro="" textlink="">
      <xdr:nvSpPr>
        <xdr:cNvPr id="109" name="Text Box 1">
          <a:extLst>
            <a:ext uri="{FF2B5EF4-FFF2-40B4-BE49-F238E27FC236}">
              <a16:creationId xmlns:a16="http://schemas.microsoft.com/office/drawing/2014/main" id="{00000000-0008-0000-0600-00006D000000}"/>
            </a:ext>
          </a:extLst>
        </xdr:cNvPr>
        <xdr:cNvSpPr txBox="1">
          <a:spLocks noChangeArrowheads="1"/>
        </xdr:cNvSpPr>
      </xdr:nvSpPr>
      <xdr:spPr bwMode="auto">
        <a:xfrm>
          <a:off x="1285875" y="92259150"/>
          <a:ext cx="104775" cy="434257"/>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10" name="Text Box 14">
          <a:extLst>
            <a:ext uri="{FF2B5EF4-FFF2-40B4-BE49-F238E27FC236}">
              <a16:creationId xmlns:a16="http://schemas.microsoft.com/office/drawing/2014/main" id="{00000000-0008-0000-0600-00006E000000}"/>
            </a:ext>
          </a:extLst>
        </xdr:cNvPr>
        <xdr:cNvSpPr txBox="1">
          <a:spLocks noChangeArrowheads="1"/>
        </xdr:cNvSpPr>
      </xdr:nvSpPr>
      <xdr:spPr bwMode="auto">
        <a:xfrm>
          <a:off x="1285875" y="9198292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11" name="Text Box 1">
          <a:extLst>
            <a:ext uri="{FF2B5EF4-FFF2-40B4-BE49-F238E27FC236}">
              <a16:creationId xmlns:a16="http://schemas.microsoft.com/office/drawing/2014/main" id="{00000000-0008-0000-0600-00006F000000}"/>
            </a:ext>
          </a:extLst>
        </xdr:cNvPr>
        <xdr:cNvSpPr txBox="1">
          <a:spLocks noChangeArrowheads="1"/>
        </xdr:cNvSpPr>
      </xdr:nvSpPr>
      <xdr:spPr bwMode="auto">
        <a:xfrm>
          <a:off x="1285875" y="9198292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158031</xdr:rowOff>
    </xdr:to>
    <xdr:sp macro="" textlink="">
      <xdr:nvSpPr>
        <xdr:cNvPr id="112" name="Text Box 1">
          <a:extLst>
            <a:ext uri="{FF2B5EF4-FFF2-40B4-BE49-F238E27FC236}">
              <a16:creationId xmlns:a16="http://schemas.microsoft.com/office/drawing/2014/main" id="{00000000-0008-0000-0600-000070000000}"/>
            </a:ext>
          </a:extLst>
        </xdr:cNvPr>
        <xdr:cNvSpPr txBox="1">
          <a:spLocks noChangeArrowheads="1"/>
        </xdr:cNvSpPr>
      </xdr:nvSpPr>
      <xdr:spPr bwMode="auto">
        <a:xfrm>
          <a:off x="1285875" y="92259150"/>
          <a:ext cx="104775" cy="434257"/>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3</xdr:row>
      <xdr:rowOff>250824</xdr:rowOff>
    </xdr:to>
    <xdr:sp macro="" textlink="">
      <xdr:nvSpPr>
        <xdr:cNvPr id="113" name="Text Box 586">
          <a:extLst>
            <a:ext uri="{FF2B5EF4-FFF2-40B4-BE49-F238E27FC236}">
              <a16:creationId xmlns:a16="http://schemas.microsoft.com/office/drawing/2014/main" id="{00000000-0008-0000-0600-000071000000}"/>
            </a:ext>
          </a:extLst>
        </xdr:cNvPr>
        <xdr:cNvSpPr txBox="1">
          <a:spLocks noChangeArrowheads="1"/>
        </xdr:cNvSpPr>
      </xdr:nvSpPr>
      <xdr:spPr bwMode="auto">
        <a:xfrm>
          <a:off x="1285875" y="91982925"/>
          <a:ext cx="104775" cy="25082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14" name="Text Box 485">
          <a:extLst>
            <a:ext uri="{FF2B5EF4-FFF2-40B4-BE49-F238E27FC236}">
              <a16:creationId xmlns:a16="http://schemas.microsoft.com/office/drawing/2014/main" id="{00000000-0008-0000-0600-000072000000}"/>
            </a:ext>
          </a:extLst>
        </xdr:cNvPr>
        <xdr:cNvSpPr txBox="1">
          <a:spLocks noChangeArrowheads="1"/>
        </xdr:cNvSpPr>
      </xdr:nvSpPr>
      <xdr:spPr bwMode="auto">
        <a:xfrm>
          <a:off x="1285875" y="92535375"/>
          <a:ext cx="104775" cy="281780"/>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15" name="Text Box 586">
          <a:extLst>
            <a:ext uri="{FF2B5EF4-FFF2-40B4-BE49-F238E27FC236}">
              <a16:creationId xmlns:a16="http://schemas.microsoft.com/office/drawing/2014/main" id="{00000000-0008-0000-0600-000073000000}"/>
            </a:ext>
          </a:extLst>
        </xdr:cNvPr>
        <xdr:cNvSpPr txBox="1">
          <a:spLocks noChangeArrowheads="1"/>
        </xdr:cNvSpPr>
      </xdr:nvSpPr>
      <xdr:spPr bwMode="auto">
        <a:xfrm>
          <a:off x="1285875" y="92535375"/>
          <a:ext cx="104775" cy="281780"/>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225269</xdr:rowOff>
    </xdr:to>
    <xdr:sp macro="" textlink="">
      <xdr:nvSpPr>
        <xdr:cNvPr id="116" name="Text Box 1">
          <a:extLst>
            <a:ext uri="{FF2B5EF4-FFF2-40B4-BE49-F238E27FC236}">
              <a16:creationId xmlns:a16="http://schemas.microsoft.com/office/drawing/2014/main" id="{00000000-0008-0000-0600-000074000000}"/>
            </a:ext>
          </a:extLst>
        </xdr:cNvPr>
        <xdr:cNvSpPr txBox="1">
          <a:spLocks noChangeArrowheads="1"/>
        </xdr:cNvSpPr>
      </xdr:nvSpPr>
      <xdr:spPr bwMode="auto">
        <a:xfrm>
          <a:off x="1285875" y="90601800"/>
          <a:ext cx="104775" cy="50149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17" name="Text Box 14">
          <a:extLst>
            <a:ext uri="{FF2B5EF4-FFF2-40B4-BE49-F238E27FC236}">
              <a16:creationId xmlns:a16="http://schemas.microsoft.com/office/drawing/2014/main" id="{00000000-0008-0000-0600-000075000000}"/>
            </a:ext>
          </a:extLst>
        </xdr:cNvPr>
        <xdr:cNvSpPr txBox="1">
          <a:spLocks noChangeArrowheads="1"/>
        </xdr:cNvSpPr>
      </xdr:nvSpPr>
      <xdr:spPr bwMode="auto">
        <a:xfrm>
          <a:off x="1285875" y="92535375"/>
          <a:ext cx="104775" cy="281780"/>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18" name="Text Box 1">
          <a:extLst>
            <a:ext uri="{FF2B5EF4-FFF2-40B4-BE49-F238E27FC236}">
              <a16:creationId xmlns:a16="http://schemas.microsoft.com/office/drawing/2014/main" id="{00000000-0008-0000-0600-000076000000}"/>
            </a:ext>
          </a:extLst>
        </xdr:cNvPr>
        <xdr:cNvSpPr txBox="1">
          <a:spLocks noChangeArrowheads="1"/>
        </xdr:cNvSpPr>
      </xdr:nvSpPr>
      <xdr:spPr bwMode="auto">
        <a:xfrm>
          <a:off x="1285875" y="92535375"/>
          <a:ext cx="104775" cy="281780"/>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19" name="Text Box 14">
          <a:extLst>
            <a:ext uri="{FF2B5EF4-FFF2-40B4-BE49-F238E27FC236}">
              <a16:creationId xmlns:a16="http://schemas.microsoft.com/office/drawing/2014/main" id="{00000000-0008-0000-0600-000077000000}"/>
            </a:ext>
          </a:extLst>
        </xdr:cNvPr>
        <xdr:cNvSpPr txBox="1">
          <a:spLocks noChangeArrowheads="1"/>
        </xdr:cNvSpPr>
      </xdr:nvSpPr>
      <xdr:spPr bwMode="auto">
        <a:xfrm>
          <a:off x="1285875" y="92535375"/>
          <a:ext cx="104775" cy="281780"/>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20" name="Text Box 14">
          <a:extLst>
            <a:ext uri="{FF2B5EF4-FFF2-40B4-BE49-F238E27FC236}">
              <a16:creationId xmlns:a16="http://schemas.microsoft.com/office/drawing/2014/main" id="{00000000-0008-0000-0600-000078000000}"/>
            </a:ext>
          </a:extLst>
        </xdr:cNvPr>
        <xdr:cNvSpPr txBox="1">
          <a:spLocks noChangeArrowheads="1"/>
        </xdr:cNvSpPr>
      </xdr:nvSpPr>
      <xdr:spPr bwMode="auto">
        <a:xfrm>
          <a:off x="1285875" y="92535375"/>
          <a:ext cx="104775" cy="281780"/>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21" name="Text Box 1">
          <a:extLst>
            <a:ext uri="{FF2B5EF4-FFF2-40B4-BE49-F238E27FC236}">
              <a16:creationId xmlns:a16="http://schemas.microsoft.com/office/drawing/2014/main" id="{00000000-0008-0000-0600-000079000000}"/>
            </a:ext>
          </a:extLst>
        </xdr:cNvPr>
        <xdr:cNvSpPr txBox="1">
          <a:spLocks noChangeArrowheads="1"/>
        </xdr:cNvSpPr>
      </xdr:nvSpPr>
      <xdr:spPr bwMode="auto">
        <a:xfrm>
          <a:off x="1285875" y="92535375"/>
          <a:ext cx="104775" cy="281780"/>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225269</xdr:rowOff>
    </xdr:to>
    <xdr:sp macro="" textlink="">
      <xdr:nvSpPr>
        <xdr:cNvPr id="122" name="Text Box 1">
          <a:extLst>
            <a:ext uri="{FF2B5EF4-FFF2-40B4-BE49-F238E27FC236}">
              <a16:creationId xmlns:a16="http://schemas.microsoft.com/office/drawing/2014/main" id="{00000000-0008-0000-0600-00007A000000}"/>
            </a:ext>
          </a:extLst>
        </xdr:cNvPr>
        <xdr:cNvSpPr txBox="1">
          <a:spLocks noChangeArrowheads="1"/>
        </xdr:cNvSpPr>
      </xdr:nvSpPr>
      <xdr:spPr bwMode="auto">
        <a:xfrm>
          <a:off x="1285875" y="90601800"/>
          <a:ext cx="104775" cy="50149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23" name="Text Box 14">
          <a:extLst>
            <a:ext uri="{FF2B5EF4-FFF2-40B4-BE49-F238E27FC236}">
              <a16:creationId xmlns:a16="http://schemas.microsoft.com/office/drawing/2014/main" id="{00000000-0008-0000-0600-00007B000000}"/>
            </a:ext>
          </a:extLst>
        </xdr:cNvPr>
        <xdr:cNvSpPr txBox="1">
          <a:spLocks noChangeArrowheads="1"/>
        </xdr:cNvSpPr>
      </xdr:nvSpPr>
      <xdr:spPr bwMode="auto">
        <a:xfrm>
          <a:off x="1285875" y="92535375"/>
          <a:ext cx="104775" cy="281780"/>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24" name="Text Box 1">
          <a:extLst>
            <a:ext uri="{FF2B5EF4-FFF2-40B4-BE49-F238E27FC236}">
              <a16:creationId xmlns:a16="http://schemas.microsoft.com/office/drawing/2014/main" id="{00000000-0008-0000-0600-00007C000000}"/>
            </a:ext>
          </a:extLst>
        </xdr:cNvPr>
        <xdr:cNvSpPr txBox="1">
          <a:spLocks noChangeArrowheads="1"/>
        </xdr:cNvSpPr>
      </xdr:nvSpPr>
      <xdr:spPr bwMode="auto">
        <a:xfrm>
          <a:off x="1285875" y="92535375"/>
          <a:ext cx="104775" cy="281780"/>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225269</xdr:rowOff>
    </xdr:to>
    <xdr:sp macro="" textlink="">
      <xdr:nvSpPr>
        <xdr:cNvPr id="125" name="Text Box 1">
          <a:extLst>
            <a:ext uri="{FF2B5EF4-FFF2-40B4-BE49-F238E27FC236}">
              <a16:creationId xmlns:a16="http://schemas.microsoft.com/office/drawing/2014/main" id="{00000000-0008-0000-0600-00007D000000}"/>
            </a:ext>
          </a:extLst>
        </xdr:cNvPr>
        <xdr:cNvSpPr txBox="1">
          <a:spLocks noChangeArrowheads="1"/>
        </xdr:cNvSpPr>
      </xdr:nvSpPr>
      <xdr:spPr bwMode="auto">
        <a:xfrm>
          <a:off x="1285875" y="90601800"/>
          <a:ext cx="104775" cy="50149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26" name="Text Box 586">
          <a:extLst>
            <a:ext uri="{FF2B5EF4-FFF2-40B4-BE49-F238E27FC236}">
              <a16:creationId xmlns:a16="http://schemas.microsoft.com/office/drawing/2014/main" id="{00000000-0008-0000-0600-00007E000000}"/>
            </a:ext>
          </a:extLst>
        </xdr:cNvPr>
        <xdr:cNvSpPr txBox="1">
          <a:spLocks noChangeArrowheads="1"/>
        </xdr:cNvSpPr>
      </xdr:nvSpPr>
      <xdr:spPr bwMode="auto">
        <a:xfrm>
          <a:off x="1285875" y="92535375"/>
          <a:ext cx="104775" cy="281780"/>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27" name="Text Box 485">
          <a:extLst>
            <a:ext uri="{FF2B5EF4-FFF2-40B4-BE49-F238E27FC236}">
              <a16:creationId xmlns:a16="http://schemas.microsoft.com/office/drawing/2014/main" id="{00000000-0008-0000-0600-00007F000000}"/>
            </a:ext>
          </a:extLst>
        </xdr:cNvPr>
        <xdr:cNvSpPr txBox="1">
          <a:spLocks noChangeArrowheads="1"/>
        </xdr:cNvSpPr>
      </xdr:nvSpPr>
      <xdr:spPr bwMode="auto">
        <a:xfrm>
          <a:off x="1285875" y="92535375"/>
          <a:ext cx="104775" cy="281780"/>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28" name="Text Box 586">
          <a:extLst>
            <a:ext uri="{FF2B5EF4-FFF2-40B4-BE49-F238E27FC236}">
              <a16:creationId xmlns:a16="http://schemas.microsoft.com/office/drawing/2014/main" id="{00000000-0008-0000-0600-000080000000}"/>
            </a:ext>
          </a:extLst>
        </xdr:cNvPr>
        <xdr:cNvSpPr txBox="1">
          <a:spLocks noChangeArrowheads="1"/>
        </xdr:cNvSpPr>
      </xdr:nvSpPr>
      <xdr:spPr bwMode="auto">
        <a:xfrm>
          <a:off x="1285875" y="92535375"/>
          <a:ext cx="104775" cy="281780"/>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225269</xdr:rowOff>
    </xdr:to>
    <xdr:sp macro="" textlink="">
      <xdr:nvSpPr>
        <xdr:cNvPr id="129" name="Text Box 1">
          <a:extLst>
            <a:ext uri="{FF2B5EF4-FFF2-40B4-BE49-F238E27FC236}">
              <a16:creationId xmlns:a16="http://schemas.microsoft.com/office/drawing/2014/main" id="{00000000-0008-0000-0600-000081000000}"/>
            </a:ext>
          </a:extLst>
        </xdr:cNvPr>
        <xdr:cNvSpPr txBox="1">
          <a:spLocks noChangeArrowheads="1"/>
        </xdr:cNvSpPr>
      </xdr:nvSpPr>
      <xdr:spPr bwMode="auto">
        <a:xfrm>
          <a:off x="1285875" y="90601800"/>
          <a:ext cx="104775" cy="50149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30" name="Text Box 14">
          <a:extLst>
            <a:ext uri="{FF2B5EF4-FFF2-40B4-BE49-F238E27FC236}">
              <a16:creationId xmlns:a16="http://schemas.microsoft.com/office/drawing/2014/main" id="{00000000-0008-0000-0600-000082000000}"/>
            </a:ext>
          </a:extLst>
        </xdr:cNvPr>
        <xdr:cNvSpPr txBox="1">
          <a:spLocks noChangeArrowheads="1"/>
        </xdr:cNvSpPr>
      </xdr:nvSpPr>
      <xdr:spPr bwMode="auto">
        <a:xfrm>
          <a:off x="1285875" y="92535375"/>
          <a:ext cx="104775" cy="281780"/>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31" name="Text Box 1">
          <a:extLst>
            <a:ext uri="{FF2B5EF4-FFF2-40B4-BE49-F238E27FC236}">
              <a16:creationId xmlns:a16="http://schemas.microsoft.com/office/drawing/2014/main" id="{00000000-0008-0000-0600-000083000000}"/>
            </a:ext>
          </a:extLst>
        </xdr:cNvPr>
        <xdr:cNvSpPr txBox="1">
          <a:spLocks noChangeArrowheads="1"/>
        </xdr:cNvSpPr>
      </xdr:nvSpPr>
      <xdr:spPr bwMode="auto">
        <a:xfrm>
          <a:off x="1285875" y="92535375"/>
          <a:ext cx="104775" cy="281780"/>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32" name="Text Box 14">
          <a:extLst>
            <a:ext uri="{FF2B5EF4-FFF2-40B4-BE49-F238E27FC236}">
              <a16:creationId xmlns:a16="http://schemas.microsoft.com/office/drawing/2014/main" id="{00000000-0008-0000-0600-000084000000}"/>
            </a:ext>
          </a:extLst>
        </xdr:cNvPr>
        <xdr:cNvSpPr txBox="1">
          <a:spLocks noChangeArrowheads="1"/>
        </xdr:cNvSpPr>
      </xdr:nvSpPr>
      <xdr:spPr bwMode="auto">
        <a:xfrm>
          <a:off x="1285875" y="92535375"/>
          <a:ext cx="104775" cy="281780"/>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33" name="Text Box 14">
          <a:extLst>
            <a:ext uri="{FF2B5EF4-FFF2-40B4-BE49-F238E27FC236}">
              <a16:creationId xmlns:a16="http://schemas.microsoft.com/office/drawing/2014/main" id="{00000000-0008-0000-0600-000085000000}"/>
            </a:ext>
          </a:extLst>
        </xdr:cNvPr>
        <xdr:cNvSpPr txBox="1">
          <a:spLocks noChangeArrowheads="1"/>
        </xdr:cNvSpPr>
      </xdr:nvSpPr>
      <xdr:spPr bwMode="auto">
        <a:xfrm>
          <a:off x="1285875" y="92535375"/>
          <a:ext cx="104775" cy="281780"/>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34" name="Text Box 1">
          <a:extLst>
            <a:ext uri="{FF2B5EF4-FFF2-40B4-BE49-F238E27FC236}">
              <a16:creationId xmlns:a16="http://schemas.microsoft.com/office/drawing/2014/main" id="{00000000-0008-0000-0600-000086000000}"/>
            </a:ext>
          </a:extLst>
        </xdr:cNvPr>
        <xdr:cNvSpPr txBox="1">
          <a:spLocks noChangeArrowheads="1"/>
        </xdr:cNvSpPr>
      </xdr:nvSpPr>
      <xdr:spPr bwMode="auto">
        <a:xfrm>
          <a:off x="1285875" y="92535375"/>
          <a:ext cx="104775" cy="281780"/>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225269</xdr:rowOff>
    </xdr:to>
    <xdr:sp macro="" textlink="">
      <xdr:nvSpPr>
        <xdr:cNvPr id="135" name="Text Box 1">
          <a:extLst>
            <a:ext uri="{FF2B5EF4-FFF2-40B4-BE49-F238E27FC236}">
              <a16:creationId xmlns:a16="http://schemas.microsoft.com/office/drawing/2014/main" id="{00000000-0008-0000-0600-000087000000}"/>
            </a:ext>
          </a:extLst>
        </xdr:cNvPr>
        <xdr:cNvSpPr txBox="1">
          <a:spLocks noChangeArrowheads="1"/>
        </xdr:cNvSpPr>
      </xdr:nvSpPr>
      <xdr:spPr bwMode="auto">
        <a:xfrm>
          <a:off x="1285875" y="90601800"/>
          <a:ext cx="104775" cy="50149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36" name="Text Box 14">
          <a:extLst>
            <a:ext uri="{FF2B5EF4-FFF2-40B4-BE49-F238E27FC236}">
              <a16:creationId xmlns:a16="http://schemas.microsoft.com/office/drawing/2014/main" id="{00000000-0008-0000-0600-000088000000}"/>
            </a:ext>
          </a:extLst>
        </xdr:cNvPr>
        <xdr:cNvSpPr txBox="1">
          <a:spLocks noChangeArrowheads="1"/>
        </xdr:cNvSpPr>
      </xdr:nvSpPr>
      <xdr:spPr bwMode="auto">
        <a:xfrm>
          <a:off x="1285875" y="92535375"/>
          <a:ext cx="104775" cy="281780"/>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37" name="Text Box 1">
          <a:extLst>
            <a:ext uri="{FF2B5EF4-FFF2-40B4-BE49-F238E27FC236}">
              <a16:creationId xmlns:a16="http://schemas.microsoft.com/office/drawing/2014/main" id="{00000000-0008-0000-0600-000089000000}"/>
            </a:ext>
          </a:extLst>
        </xdr:cNvPr>
        <xdr:cNvSpPr txBox="1">
          <a:spLocks noChangeArrowheads="1"/>
        </xdr:cNvSpPr>
      </xdr:nvSpPr>
      <xdr:spPr bwMode="auto">
        <a:xfrm>
          <a:off x="1285875" y="92535375"/>
          <a:ext cx="104775" cy="281780"/>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225269</xdr:rowOff>
    </xdr:to>
    <xdr:sp macro="" textlink="">
      <xdr:nvSpPr>
        <xdr:cNvPr id="138" name="Text Box 1">
          <a:extLst>
            <a:ext uri="{FF2B5EF4-FFF2-40B4-BE49-F238E27FC236}">
              <a16:creationId xmlns:a16="http://schemas.microsoft.com/office/drawing/2014/main" id="{00000000-0008-0000-0600-00008A000000}"/>
            </a:ext>
          </a:extLst>
        </xdr:cNvPr>
        <xdr:cNvSpPr txBox="1">
          <a:spLocks noChangeArrowheads="1"/>
        </xdr:cNvSpPr>
      </xdr:nvSpPr>
      <xdr:spPr bwMode="auto">
        <a:xfrm>
          <a:off x="1285875" y="90601800"/>
          <a:ext cx="104775" cy="501494"/>
        </a:xfrm>
        <a:prstGeom prst="rect">
          <a:avLst/>
        </a:prstGeom>
        <a:noFill/>
        <a:ln w="9525">
          <a:noFill/>
          <a:miter lim="800000"/>
          <a:headEnd/>
          <a:tailEnd/>
        </a:ln>
      </xdr:spPr>
    </xdr:sp>
    <xdr:clientData/>
  </xdr:twoCellAnchor>
  <xdr:twoCellAnchor editAs="oneCell">
    <xdr:from>
      <xdr:col>2</xdr:col>
      <xdr:colOff>0</xdr:colOff>
      <xdr:row>3</xdr:row>
      <xdr:rowOff>0</xdr:rowOff>
    </xdr:from>
    <xdr:to>
      <xdr:col>2</xdr:col>
      <xdr:colOff>104775</xdr:colOff>
      <xdr:row>4</xdr:row>
      <xdr:rowOff>5555</xdr:rowOff>
    </xdr:to>
    <xdr:sp macro="" textlink="">
      <xdr:nvSpPr>
        <xdr:cNvPr id="139" name="Text Box 586">
          <a:extLst>
            <a:ext uri="{FF2B5EF4-FFF2-40B4-BE49-F238E27FC236}">
              <a16:creationId xmlns:a16="http://schemas.microsoft.com/office/drawing/2014/main" id="{00000000-0008-0000-0600-00008B000000}"/>
            </a:ext>
          </a:extLst>
        </xdr:cNvPr>
        <xdr:cNvSpPr txBox="1">
          <a:spLocks noChangeArrowheads="1"/>
        </xdr:cNvSpPr>
      </xdr:nvSpPr>
      <xdr:spPr bwMode="auto">
        <a:xfrm>
          <a:off x="1285875" y="92535375"/>
          <a:ext cx="104775" cy="281780"/>
        </a:xfrm>
        <a:prstGeom prst="rect">
          <a:avLst/>
        </a:prstGeom>
        <a:noFill/>
        <a:ln w="9525">
          <a:no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RESENTASI/Desktop/AMPLOP%2015%20FEB%20%20202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PRESENTASI/Desktop/STUKTUR%20AREA%20PERIODE%2001%20FEBRUARI%20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data kary"/>
      <sheetName val="SPD DI ATAS 15 JUTA"/>
    </sheetNames>
    <sheetDataSet>
      <sheetData sheetId="0"/>
      <sheetData sheetId="1">
        <row r="3">
          <cell r="B3">
            <v>2013009724</v>
          </cell>
          <cell r="C3" t="str">
            <v>KIKI SUNTANA</v>
          </cell>
          <cell r="D3" t="str">
            <v>F5EW</v>
          </cell>
          <cell r="E3" t="str">
            <v>FRC BOJONG HAUR</v>
          </cell>
          <cell r="F3" t="str">
            <v>Chief Of Store</v>
          </cell>
          <cell r="G3" t="str">
            <v>B2</v>
          </cell>
          <cell r="H3" t="str">
            <v>Tetap</v>
          </cell>
          <cell r="I3" t="str">
            <v>PRIA</v>
          </cell>
          <cell r="J3">
            <v>41481</v>
          </cell>
          <cell r="L3">
            <v>42309</v>
          </cell>
          <cell r="N3" t="str">
            <v>AMR</v>
          </cell>
          <cell r="O3" t="str">
            <v>AJI</v>
          </cell>
        </row>
        <row r="4">
          <cell r="B4">
            <v>2015275913</v>
          </cell>
          <cell r="C4" t="str">
            <v>MUHAMAD DERI RAMDANI</v>
          </cell>
          <cell r="D4" t="str">
            <v>F5EW</v>
          </cell>
          <cell r="E4" t="str">
            <v>FRC BOJONG HAUR</v>
          </cell>
          <cell r="F4" t="str">
            <v>Store Crew Boy</v>
          </cell>
          <cell r="G4" t="str">
            <v>A1</v>
          </cell>
          <cell r="H4" t="str">
            <v>Kontrak 2</v>
          </cell>
          <cell r="I4" t="str">
            <v>PRIA</v>
          </cell>
          <cell r="J4">
            <v>44408</v>
          </cell>
          <cell r="K4">
            <v>45138</v>
          </cell>
          <cell r="L4">
            <v>44408</v>
          </cell>
          <cell r="N4" t="str">
            <v>AMR</v>
          </cell>
          <cell r="O4" t="str">
            <v>AJI</v>
          </cell>
        </row>
        <row r="5">
          <cell r="B5">
            <v>2015198065</v>
          </cell>
          <cell r="C5" t="str">
            <v>RIKA NURTIKASARI</v>
          </cell>
          <cell r="D5" t="str">
            <v>F5EW</v>
          </cell>
          <cell r="E5" t="str">
            <v>FRC BOJONG HAUR</v>
          </cell>
          <cell r="F5" t="str">
            <v>Store Crew Girl</v>
          </cell>
          <cell r="G5" t="str">
            <v>A1</v>
          </cell>
          <cell r="H5" t="str">
            <v>Kontrak 3</v>
          </cell>
          <cell r="I5" t="str">
            <v>WANITA</v>
          </cell>
          <cell r="J5">
            <v>43847</v>
          </cell>
          <cell r="K5">
            <v>45138</v>
          </cell>
          <cell r="L5">
            <v>43847</v>
          </cell>
          <cell r="N5" t="str">
            <v>AMR</v>
          </cell>
          <cell r="O5" t="str">
            <v>AJI</v>
          </cell>
        </row>
        <row r="6">
          <cell r="B6">
            <v>2015281366</v>
          </cell>
          <cell r="C6" t="str">
            <v>IRMANSYAH</v>
          </cell>
          <cell r="D6" t="str">
            <v>F5EW</v>
          </cell>
          <cell r="E6" t="str">
            <v>FRC BOJONG HAUR</v>
          </cell>
          <cell r="F6" t="str">
            <v>Store Jr. Leader</v>
          </cell>
          <cell r="G6" t="str">
            <v>A2</v>
          </cell>
          <cell r="H6" t="str">
            <v>Tetap</v>
          </cell>
          <cell r="I6" t="str">
            <v>PRIA</v>
          </cell>
          <cell r="J6">
            <v>44440</v>
          </cell>
          <cell r="L6">
            <v>44440</v>
          </cell>
          <cell r="N6" t="str">
            <v>AMR</v>
          </cell>
          <cell r="O6" t="str">
            <v>AJI</v>
          </cell>
        </row>
        <row r="7">
          <cell r="B7">
            <v>2013210578</v>
          </cell>
          <cell r="C7" t="str">
            <v>SAMSUL ROMLI</v>
          </cell>
          <cell r="D7" t="str">
            <v>F5EW</v>
          </cell>
          <cell r="E7" t="str">
            <v>FRC BOJONG HAUR</v>
          </cell>
          <cell r="F7" t="str">
            <v>Store Sr. Leader</v>
          </cell>
          <cell r="G7" t="str">
            <v>B1</v>
          </cell>
          <cell r="H7" t="str">
            <v>Tetap</v>
          </cell>
          <cell r="I7" t="str">
            <v>PRIA</v>
          </cell>
          <cell r="J7">
            <v>42683</v>
          </cell>
          <cell r="L7">
            <v>43525</v>
          </cell>
          <cell r="N7" t="str">
            <v>AMR</v>
          </cell>
          <cell r="O7" t="str">
            <v>AJI</v>
          </cell>
        </row>
        <row r="8">
          <cell r="B8">
            <v>2011011250</v>
          </cell>
          <cell r="C8" t="str">
            <v>IPAN MAULANA</v>
          </cell>
          <cell r="D8" t="str">
            <v>FDI1</v>
          </cell>
          <cell r="E8" t="str">
            <v>FRC LEMBURSITU</v>
          </cell>
          <cell r="F8" t="str">
            <v>Chief Of Store (Ss)</v>
          </cell>
          <cell r="G8" t="str">
            <v>B2</v>
          </cell>
          <cell r="H8" t="str">
            <v>Tetap</v>
          </cell>
          <cell r="I8" t="str">
            <v>PRIA</v>
          </cell>
          <cell r="J8">
            <v>40695</v>
          </cell>
          <cell r="L8">
            <v>40695</v>
          </cell>
          <cell r="N8" t="str">
            <v>AMR</v>
          </cell>
          <cell r="O8" t="str">
            <v>AJI</v>
          </cell>
        </row>
        <row r="9">
          <cell r="B9">
            <v>2015399155</v>
          </cell>
          <cell r="C9" t="str">
            <v>ANJAS SUWANDI</v>
          </cell>
          <cell r="D9" t="str">
            <v>FDI1</v>
          </cell>
          <cell r="E9" t="str">
            <v>FRC LEMBURSITU</v>
          </cell>
          <cell r="F9" t="str">
            <v>Store Crew Boy</v>
          </cell>
          <cell r="G9" t="str">
            <v>A1</v>
          </cell>
          <cell r="H9" t="str">
            <v>Kontrak 1</v>
          </cell>
          <cell r="I9" t="str">
            <v>PRIA</v>
          </cell>
          <cell r="J9">
            <v>44875</v>
          </cell>
          <cell r="K9">
            <v>45260</v>
          </cell>
          <cell r="L9">
            <v>44875</v>
          </cell>
          <cell r="N9" t="str">
            <v>AMR</v>
          </cell>
          <cell r="O9" t="str">
            <v>AJI</v>
          </cell>
        </row>
        <row r="10">
          <cell r="B10">
            <v>2015384965</v>
          </cell>
          <cell r="C10" t="str">
            <v>DESTI ANGGRAENI</v>
          </cell>
          <cell r="D10" t="str">
            <v>FDI1</v>
          </cell>
          <cell r="E10" t="str">
            <v>FRC LEMBURSITU</v>
          </cell>
          <cell r="F10" t="str">
            <v>Store Crew Girl</v>
          </cell>
          <cell r="G10" t="str">
            <v>A1</v>
          </cell>
          <cell r="H10" t="str">
            <v>Kontrak 1</v>
          </cell>
          <cell r="I10" t="str">
            <v>WANITA</v>
          </cell>
          <cell r="J10">
            <v>44833</v>
          </cell>
          <cell r="K10">
            <v>45199</v>
          </cell>
          <cell r="L10">
            <v>44833</v>
          </cell>
          <cell r="N10" t="str">
            <v>AMR</v>
          </cell>
          <cell r="O10" t="str">
            <v>AJI</v>
          </cell>
        </row>
        <row r="11">
          <cell r="B11">
            <v>2015395938</v>
          </cell>
          <cell r="C11" t="str">
            <v>AHMAD ZAENI DAHLAN</v>
          </cell>
          <cell r="D11" t="str">
            <v>FDI1</v>
          </cell>
          <cell r="E11" t="str">
            <v>FRC LEMBURSITU</v>
          </cell>
          <cell r="F11" t="str">
            <v>Store Jr. Leader</v>
          </cell>
          <cell r="G11" t="str">
            <v>A2</v>
          </cell>
          <cell r="H11" t="str">
            <v>Tetap</v>
          </cell>
          <cell r="I11" t="str">
            <v>PRIA</v>
          </cell>
          <cell r="J11">
            <v>44866</v>
          </cell>
          <cell r="L11">
            <v>44866</v>
          </cell>
          <cell r="N11" t="str">
            <v>AMR</v>
          </cell>
          <cell r="O11" t="str">
            <v>AJI</v>
          </cell>
        </row>
        <row r="12">
          <cell r="B12">
            <v>2013118357</v>
          </cell>
          <cell r="C12" t="str">
            <v>RAMDANI AWALUDIN</v>
          </cell>
          <cell r="D12" t="str">
            <v>FDI1</v>
          </cell>
          <cell r="E12" t="str">
            <v>FRC LEMBURSITU</v>
          </cell>
          <cell r="F12" t="str">
            <v>Store Sr. Leader</v>
          </cell>
          <cell r="G12" t="str">
            <v>B1</v>
          </cell>
          <cell r="H12" t="str">
            <v>Tetap</v>
          </cell>
          <cell r="I12" t="str">
            <v>PRIA</v>
          </cell>
          <cell r="J12">
            <v>42188</v>
          </cell>
          <cell r="L12">
            <v>42552</v>
          </cell>
          <cell r="N12" t="str">
            <v>AMR</v>
          </cell>
          <cell r="O12" t="str">
            <v>AJI</v>
          </cell>
        </row>
        <row r="13">
          <cell r="B13">
            <v>2012112061</v>
          </cell>
          <cell r="C13" t="str">
            <v>ANDI HADI FIRDAUS</v>
          </cell>
          <cell r="D13" t="str">
            <v>FDLC</v>
          </cell>
          <cell r="E13" t="str">
            <v>FRC GRIYA CIKEMBAR ASRI</v>
          </cell>
          <cell r="F13" t="str">
            <v>Chief Of Store</v>
          </cell>
          <cell r="G13" t="str">
            <v>B2</v>
          </cell>
          <cell r="H13" t="str">
            <v>Tetap</v>
          </cell>
          <cell r="I13" t="str">
            <v>PRIA</v>
          </cell>
          <cell r="J13">
            <v>41428</v>
          </cell>
          <cell r="L13">
            <v>42278</v>
          </cell>
          <cell r="N13" t="str">
            <v>AMR</v>
          </cell>
          <cell r="O13" t="str">
            <v>AJI</v>
          </cell>
        </row>
        <row r="14">
          <cell r="B14">
            <v>2015193177</v>
          </cell>
          <cell r="C14" t="str">
            <v>REKI RAMDANI</v>
          </cell>
          <cell r="D14" t="str">
            <v>FDLC</v>
          </cell>
          <cell r="E14" t="str">
            <v>FRC GRIYA CIKEMBAR ASRI</v>
          </cell>
          <cell r="F14" t="str">
            <v>Store Crew Boy</v>
          </cell>
          <cell r="G14" t="str">
            <v>A1</v>
          </cell>
          <cell r="H14" t="str">
            <v>Kontrak 3</v>
          </cell>
          <cell r="I14" t="str">
            <v>PRIA</v>
          </cell>
          <cell r="J14">
            <v>43823</v>
          </cell>
          <cell r="K14">
            <v>45107</v>
          </cell>
          <cell r="L14">
            <v>43823</v>
          </cell>
          <cell r="N14" t="str">
            <v>AMR</v>
          </cell>
          <cell r="O14" t="str">
            <v>AJI</v>
          </cell>
        </row>
        <row r="15">
          <cell r="B15">
            <v>2015306990</v>
          </cell>
          <cell r="C15" t="str">
            <v>ANISA</v>
          </cell>
          <cell r="D15" t="str">
            <v>FDLC</v>
          </cell>
          <cell r="E15" t="str">
            <v>FRC GRIYA CIKEMBAR ASRI</v>
          </cell>
          <cell r="F15" t="str">
            <v>Store Crew Girl</v>
          </cell>
          <cell r="G15" t="str">
            <v>A1</v>
          </cell>
          <cell r="H15" t="str">
            <v>Kontrak 2</v>
          </cell>
          <cell r="I15" t="str">
            <v>WANITA</v>
          </cell>
          <cell r="J15">
            <v>44556</v>
          </cell>
          <cell r="K15">
            <v>45291</v>
          </cell>
          <cell r="L15">
            <v>44556</v>
          </cell>
          <cell r="N15" t="str">
            <v>AMR</v>
          </cell>
          <cell r="O15" t="str">
            <v>AJI</v>
          </cell>
        </row>
        <row r="16">
          <cell r="B16">
            <v>2015275140</v>
          </cell>
          <cell r="C16" t="str">
            <v>ASEP AWALUDIN</v>
          </cell>
          <cell r="D16" t="str">
            <v>FDLC</v>
          </cell>
          <cell r="E16" t="str">
            <v>FRC GRIYA CIKEMBAR ASRI</v>
          </cell>
          <cell r="F16" t="str">
            <v>Store Jr. Leader (Ss)</v>
          </cell>
          <cell r="G16" t="str">
            <v>A2</v>
          </cell>
          <cell r="H16" t="str">
            <v>Tetap</v>
          </cell>
          <cell r="I16" t="str">
            <v>PRIA</v>
          </cell>
          <cell r="J16">
            <v>44409</v>
          </cell>
          <cell r="L16">
            <v>44409</v>
          </cell>
          <cell r="N16" t="str">
            <v>AMR</v>
          </cell>
          <cell r="O16" t="str">
            <v>AJI</v>
          </cell>
        </row>
        <row r="17">
          <cell r="B17">
            <v>2013202610</v>
          </cell>
          <cell r="C17" t="str">
            <v>DESI APRILIANI</v>
          </cell>
          <cell r="D17" t="str">
            <v>FDLC</v>
          </cell>
          <cell r="E17" t="str">
            <v>FRC GRIYA CIKEMBAR ASRI</v>
          </cell>
          <cell r="F17" t="str">
            <v>Store Sr. Leader</v>
          </cell>
          <cell r="G17" t="str">
            <v>B1</v>
          </cell>
          <cell r="H17" t="str">
            <v>Tetap</v>
          </cell>
          <cell r="I17" t="str">
            <v>WANITA</v>
          </cell>
          <cell r="J17">
            <v>42644</v>
          </cell>
          <cell r="L17">
            <v>43191</v>
          </cell>
          <cell r="N17" t="str">
            <v>AMR</v>
          </cell>
          <cell r="O17" t="str">
            <v>AJI</v>
          </cell>
        </row>
        <row r="18">
          <cell r="B18">
            <v>2013211772</v>
          </cell>
          <cell r="C18" t="str">
            <v>VICKY FRANDS HIDAYAT</v>
          </cell>
          <cell r="D18" t="str">
            <v>FDW2</v>
          </cell>
          <cell r="E18" t="str">
            <v>FRC PANGLESERAN CIBATU</v>
          </cell>
          <cell r="F18" t="str">
            <v>Chief Of Store</v>
          </cell>
          <cell r="G18" t="str">
            <v>B2</v>
          </cell>
          <cell r="H18" t="str">
            <v>Tetap</v>
          </cell>
          <cell r="I18" t="str">
            <v>PRIA</v>
          </cell>
          <cell r="J18">
            <v>42690</v>
          </cell>
          <cell r="L18">
            <v>43070</v>
          </cell>
          <cell r="N18" t="str">
            <v>AMR</v>
          </cell>
          <cell r="O18" t="str">
            <v>AJI</v>
          </cell>
        </row>
        <row r="19">
          <cell r="B19">
            <v>2015372989</v>
          </cell>
          <cell r="C19" t="str">
            <v>MUHAMAD DIKI IHJABUDIN</v>
          </cell>
          <cell r="D19" t="str">
            <v>FDW2</v>
          </cell>
          <cell r="E19" t="str">
            <v>FRC PANGLESERAN CIBATU</v>
          </cell>
          <cell r="F19" t="str">
            <v>Store Crew Boy</v>
          </cell>
          <cell r="G19" t="str">
            <v>A1</v>
          </cell>
          <cell r="H19" t="str">
            <v>Kontrak 1</v>
          </cell>
          <cell r="I19" t="str">
            <v>PRIA</v>
          </cell>
          <cell r="J19">
            <v>44799</v>
          </cell>
          <cell r="K19">
            <v>45169</v>
          </cell>
          <cell r="L19">
            <v>44799</v>
          </cell>
          <cell r="N19" t="str">
            <v>AMR</v>
          </cell>
          <cell r="O19" t="str">
            <v>AJI</v>
          </cell>
        </row>
        <row r="20">
          <cell r="B20">
            <v>2015307780</v>
          </cell>
          <cell r="C20" t="str">
            <v>FIRDA JUWITA</v>
          </cell>
          <cell r="D20" t="str">
            <v>FDW2</v>
          </cell>
          <cell r="E20" t="str">
            <v>FRC PANGLESERAN CIBATU</v>
          </cell>
          <cell r="F20" t="str">
            <v>Store Crew Girl</v>
          </cell>
          <cell r="G20" t="str">
            <v>A1</v>
          </cell>
          <cell r="H20" t="str">
            <v>Kontrak 2</v>
          </cell>
          <cell r="I20" t="str">
            <v>WANITA</v>
          </cell>
          <cell r="J20">
            <v>44561</v>
          </cell>
          <cell r="K20">
            <v>45291</v>
          </cell>
          <cell r="L20">
            <v>44561</v>
          </cell>
          <cell r="N20" t="str">
            <v>AMR</v>
          </cell>
          <cell r="O20" t="str">
            <v>AJI</v>
          </cell>
        </row>
        <row r="21">
          <cell r="B21">
            <v>2015416972</v>
          </cell>
          <cell r="C21" t="str">
            <v>YOGI PRAMANA</v>
          </cell>
          <cell r="D21" t="str">
            <v>FDW2</v>
          </cell>
          <cell r="E21" t="str">
            <v>FRC PANGLESERAN CIBATU</v>
          </cell>
          <cell r="F21" t="str">
            <v>Store Jr. Leader</v>
          </cell>
          <cell r="G21" t="str">
            <v>A2</v>
          </cell>
          <cell r="H21" t="str">
            <v>Tetap</v>
          </cell>
          <cell r="I21" t="str">
            <v>PRIA</v>
          </cell>
          <cell r="J21">
            <v>44927</v>
          </cell>
          <cell r="L21">
            <v>44927</v>
          </cell>
          <cell r="N21" t="str">
            <v>AMR</v>
          </cell>
          <cell r="O21" t="str">
            <v>AJI</v>
          </cell>
        </row>
        <row r="22">
          <cell r="B22">
            <v>2015110686</v>
          </cell>
          <cell r="C22" t="str">
            <v>ABDUL MANAF</v>
          </cell>
          <cell r="D22" t="str">
            <v>FDW2</v>
          </cell>
          <cell r="E22" t="str">
            <v>FRC PANGLESERAN CIBATU</v>
          </cell>
          <cell r="F22" t="str">
            <v>Store Sr. Leader</v>
          </cell>
          <cell r="G22" t="str">
            <v>B1</v>
          </cell>
          <cell r="H22" t="str">
            <v>Tetap</v>
          </cell>
          <cell r="I22" t="str">
            <v>PRIA</v>
          </cell>
          <cell r="J22">
            <v>43452</v>
          </cell>
          <cell r="L22">
            <v>43800</v>
          </cell>
          <cell r="N22" t="str">
            <v>AMR</v>
          </cell>
          <cell r="O22" t="str">
            <v>AJI</v>
          </cell>
        </row>
        <row r="23">
          <cell r="B23">
            <v>2013209184</v>
          </cell>
          <cell r="C23" t="str">
            <v>ABDUL HANAN</v>
          </cell>
          <cell r="D23" t="str">
            <v>FGRM</v>
          </cell>
          <cell r="E23" t="str">
            <v>FRC BOJONG LOPANG</v>
          </cell>
          <cell r="F23" t="str">
            <v>Chief Of Store</v>
          </cell>
          <cell r="G23" t="str">
            <v>B2</v>
          </cell>
          <cell r="H23" t="str">
            <v>Tetap</v>
          </cell>
          <cell r="I23" t="str">
            <v>PRIA</v>
          </cell>
          <cell r="J23">
            <v>42676</v>
          </cell>
          <cell r="L23">
            <v>43191</v>
          </cell>
          <cell r="N23" t="str">
            <v>AMR</v>
          </cell>
          <cell r="O23" t="str">
            <v>AJI</v>
          </cell>
        </row>
        <row r="24">
          <cell r="B24">
            <v>2015136154</v>
          </cell>
          <cell r="C24" t="str">
            <v>RIKI</v>
          </cell>
          <cell r="D24" t="str">
            <v>FGRM</v>
          </cell>
          <cell r="E24" t="str">
            <v>FRC BOJONG LOPANG</v>
          </cell>
          <cell r="F24" t="str">
            <v>Store Crew Boy</v>
          </cell>
          <cell r="G24" t="str">
            <v>A1</v>
          </cell>
          <cell r="H24" t="str">
            <v>Kontrak 4</v>
          </cell>
          <cell r="I24" t="str">
            <v>PRIA</v>
          </cell>
          <cell r="J24">
            <v>43571</v>
          </cell>
          <cell r="K24">
            <v>45230</v>
          </cell>
          <cell r="L24">
            <v>43571</v>
          </cell>
          <cell r="N24" t="str">
            <v>AMR</v>
          </cell>
          <cell r="O24" t="str">
            <v>AJI</v>
          </cell>
        </row>
        <row r="25">
          <cell r="B25">
            <v>2015176750</v>
          </cell>
          <cell r="C25" t="str">
            <v>AZMAN HABIBURRAHMAN</v>
          </cell>
          <cell r="D25" t="str">
            <v>FGRM</v>
          </cell>
          <cell r="E25" t="str">
            <v>FRC BOJONG LOPANG</v>
          </cell>
          <cell r="F25" t="str">
            <v>Store Crew Boy</v>
          </cell>
          <cell r="G25" t="str">
            <v>A1</v>
          </cell>
          <cell r="H25" t="str">
            <v>Kontrak 3</v>
          </cell>
          <cell r="I25" t="str">
            <v>PRIA</v>
          </cell>
          <cell r="J25">
            <v>43753</v>
          </cell>
          <cell r="K25">
            <v>45046</v>
          </cell>
          <cell r="L25">
            <v>43753</v>
          </cell>
          <cell r="N25" t="str">
            <v>AMR</v>
          </cell>
          <cell r="O25" t="str">
            <v>AJI</v>
          </cell>
        </row>
        <row r="26">
          <cell r="B26">
            <v>2015176691</v>
          </cell>
          <cell r="C26" t="str">
            <v>HANDI SEPSUTIAWANDI</v>
          </cell>
          <cell r="D26" t="str">
            <v>FGRM</v>
          </cell>
          <cell r="E26" t="str">
            <v>FRC BOJONG LOPANG</v>
          </cell>
          <cell r="F26" t="str">
            <v>Store Crew Boy</v>
          </cell>
          <cell r="G26" t="str">
            <v>A1</v>
          </cell>
          <cell r="H26" t="str">
            <v>Kontrak 3</v>
          </cell>
          <cell r="I26" t="str">
            <v>PRIA</v>
          </cell>
          <cell r="J26">
            <v>43753</v>
          </cell>
          <cell r="K26">
            <v>45046</v>
          </cell>
          <cell r="L26">
            <v>43753</v>
          </cell>
          <cell r="N26" t="str">
            <v>AMR</v>
          </cell>
          <cell r="O26" t="str">
            <v>AJI</v>
          </cell>
        </row>
        <row r="27">
          <cell r="B27">
            <v>2015195982</v>
          </cell>
          <cell r="C27" t="str">
            <v>LIVYANA FEBRIANI</v>
          </cell>
          <cell r="D27" t="str">
            <v>FGRM</v>
          </cell>
          <cell r="E27" t="str">
            <v>FRC BOJONG LOPANG</v>
          </cell>
          <cell r="F27" t="str">
            <v>Store Crew Girl</v>
          </cell>
          <cell r="G27" t="str">
            <v>A1</v>
          </cell>
          <cell r="H27" t="str">
            <v>Kontrak 3</v>
          </cell>
          <cell r="I27" t="str">
            <v>WANITA</v>
          </cell>
          <cell r="J27">
            <v>43834</v>
          </cell>
          <cell r="K27">
            <v>45138</v>
          </cell>
          <cell r="L27">
            <v>43834</v>
          </cell>
          <cell r="N27" t="str">
            <v>AMR</v>
          </cell>
          <cell r="O27" t="str">
            <v>AJI</v>
          </cell>
        </row>
        <row r="28">
          <cell r="B28">
            <v>2015245898</v>
          </cell>
          <cell r="C28" t="str">
            <v>AZIZAH ARYANI</v>
          </cell>
          <cell r="D28" t="str">
            <v>FGRM</v>
          </cell>
          <cell r="E28" t="str">
            <v>FRC BOJONG LOPANG</v>
          </cell>
          <cell r="F28" t="str">
            <v>Store Crew Girl</v>
          </cell>
          <cell r="G28" t="str">
            <v>A1</v>
          </cell>
          <cell r="H28" t="str">
            <v>Kontrak 2</v>
          </cell>
          <cell r="I28" t="str">
            <v>WANITA</v>
          </cell>
          <cell r="J28">
            <v>44271</v>
          </cell>
          <cell r="K28">
            <v>45199</v>
          </cell>
          <cell r="L28">
            <v>44271</v>
          </cell>
          <cell r="N28" t="str">
            <v>AMR</v>
          </cell>
          <cell r="O28" t="str">
            <v>AJI</v>
          </cell>
        </row>
        <row r="29">
          <cell r="B29">
            <v>2015045742</v>
          </cell>
          <cell r="C29" t="str">
            <v>JUJUN JUNAEDI</v>
          </cell>
          <cell r="D29" t="str">
            <v>FGRM</v>
          </cell>
          <cell r="E29" t="str">
            <v>FRC BOJONG LOPANG</v>
          </cell>
          <cell r="F29" t="str">
            <v>Store Sr. Leader</v>
          </cell>
          <cell r="G29" t="str">
            <v>B1</v>
          </cell>
          <cell r="H29" t="str">
            <v>Tetap</v>
          </cell>
          <cell r="I29" t="str">
            <v>PRIA</v>
          </cell>
          <cell r="J29">
            <v>43117</v>
          </cell>
          <cell r="L29">
            <v>43862</v>
          </cell>
          <cell r="N29" t="str">
            <v>AMR</v>
          </cell>
          <cell r="O29" t="str">
            <v>AJI</v>
          </cell>
        </row>
        <row r="30">
          <cell r="B30">
            <v>2015029583</v>
          </cell>
          <cell r="C30" t="str">
            <v>EGI LESMANA</v>
          </cell>
          <cell r="D30" t="str">
            <v>FGRM</v>
          </cell>
          <cell r="E30" t="str">
            <v>FRC BOJONG LOPANG</v>
          </cell>
          <cell r="F30" t="str">
            <v>Store Sr. Leader</v>
          </cell>
          <cell r="G30" t="str">
            <v>B1</v>
          </cell>
          <cell r="H30" t="str">
            <v>Tetap</v>
          </cell>
          <cell r="I30" t="str">
            <v>PRIA</v>
          </cell>
          <cell r="J30">
            <v>43033</v>
          </cell>
          <cell r="L30">
            <v>43647</v>
          </cell>
          <cell r="N30" t="str">
            <v>AMR</v>
          </cell>
          <cell r="O30" t="str">
            <v>AJI</v>
          </cell>
        </row>
        <row r="31">
          <cell r="B31">
            <v>2013170845</v>
          </cell>
          <cell r="C31" t="str">
            <v>ANWARI</v>
          </cell>
          <cell r="D31" t="str">
            <v>FLB1</v>
          </cell>
          <cell r="E31" t="str">
            <v>FRC JAMPANG TENGAH</v>
          </cell>
          <cell r="F31" t="str">
            <v>Chief Of Store</v>
          </cell>
          <cell r="G31" t="str">
            <v>B2</v>
          </cell>
          <cell r="H31" t="str">
            <v>Tetap</v>
          </cell>
          <cell r="I31" t="str">
            <v>PRIA</v>
          </cell>
          <cell r="J31">
            <v>42473</v>
          </cell>
          <cell r="L31">
            <v>42736</v>
          </cell>
          <cell r="N31" t="str">
            <v>AMR</v>
          </cell>
          <cell r="O31" t="str">
            <v>AJI</v>
          </cell>
        </row>
        <row r="32">
          <cell r="B32">
            <v>2015162923</v>
          </cell>
          <cell r="C32" t="str">
            <v>M NANDA SEPTIADI</v>
          </cell>
          <cell r="D32" t="str">
            <v>FLB1</v>
          </cell>
          <cell r="E32" t="str">
            <v>FRC JAMPANG TENGAH</v>
          </cell>
          <cell r="F32" t="str">
            <v>Store Crew Boy</v>
          </cell>
          <cell r="G32" t="str">
            <v>A1</v>
          </cell>
          <cell r="H32" t="str">
            <v>Kontrak 3</v>
          </cell>
          <cell r="I32" t="str">
            <v>PRIA</v>
          </cell>
          <cell r="J32">
            <v>43683</v>
          </cell>
          <cell r="K32">
            <v>44985</v>
          </cell>
          <cell r="L32">
            <v>43683</v>
          </cell>
          <cell r="N32" t="str">
            <v>AMR</v>
          </cell>
          <cell r="O32" t="str">
            <v>AJI</v>
          </cell>
        </row>
        <row r="33">
          <cell r="B33">
            <v>2015399159</v>
          </cell>
          <cell r="C33" t="str">
            <v>SELVA SUSINTA</v>
          </cell>
          <cell r="D33" t="str">
            <v>FLB1</v>
          </cell>
          <cell r="E33" t="str">
            <v>FRC JAMPANG TENGAH</v>
          </cell>
          <cell r="F33" t="str">
            <v>Store Crew Girl</v>
          </cell>
          <cell r="G33" t="str">
            <v>A1</v>
          </cell>
          <cell r="H33" t="str">
            <v>Kontrak 1</v>
          </cell>
          <cell r="I33" t="str">
            <v>WANITA</v>
          </cell>
          <cell r="J33">
            <v>44875</v>
          </cell>
          <cell r="K33">
            <v>45260</v>
          </cell>
          <cell r="L33">
            <v>44875</v>
          </cell>
          <cell r="N33" t="str">
            <v>AMR</v>
          </cell>
          <cell r="O33" t="str">
            <v>AJI</v>
          </cell>
        </row>
        <row r="34">
          <cell r="B34">
            <v>2015417032</v>
          </cell>
          <cell r="C34" t="str">
            <v>TEGUH PRATAMA</v>
          </cell>
          <cell r="D34" t="str">
            <v>FLB1</v>
          </cell>
          <cell r="E34" t="str">
            <v>FRC JAMPANG TENGAH</v>
          </cell>
          <cell r="F34" t="str">
            <v>Store Jr. Leader</v>
          </cell>
          <cell r="G34" t="str">
            <v>A2</v>
          </cell>
          <cell r="H34" t="str">
            <v>Tetap</v>
          </cell>
          <cell r="I34" t="str">
            <v>PRIA</v>
          </cell>
          <cell r="J34">
            <v>44927</v>
          </cell>
          <cell r="L34">
            <v>44927</v>
          </cell>
          <cell r="N34" t="str">
            <v>AMR</v>
          </cell>
          <cell r="O34" t="str">
            <v>AJI</v>
          </cell>
        </row>
        <row r="35">
          <cell r="B35">
            <v>2015301317</v>
          </cell>
          <cell r="C35" t="str">
            <v>RIZKI RAMADHAN</v>
          </cell>
          <cell r="D35" t="str">
            <v>FLB1</v>
          </cell>
          <cell r="E35" t="str">
            <v>FRC JAMPANG TENGAH</v>
          </cell>
          <cell r="F35" t="str">
            <v>Store Sr. Leader</v>
          </cell>
          <cell r="G35" t="str">
            <v>A3</v>
          </cell>
          <cell r="H35" t="str">
            <v>Tetap</v>
          </cell>
          <cell r="I35" t="str">
            <v>PRIA</v>
          </cell>
          <cell r="J35">
            <v>44531</v>
          </cell>
          <cell r="L35">
            <v>44531</v>
          </cell>
          <cell r="N35" t="str">
            <v>AMR</v>
          </cell>
          <cell r="O35" t="str">
            <v>AJI</v>
          </cell>
        </row>
        <row r="36">
          <cell r="B36">
            <v>2012055590</v>
          </cell>
          <cell r="C36" t="str">
            <v>DEDE PERMANA</v>
          </cell>
          <cell r="D36" t="str">
            <v>T53M</v>
          </cell>
          <cell r="E36" t="str">
            <v>IDM SIMLIO SUKABUMI</v>
          </cell>
          <cell r="F36" t="str">
            <v>Chief Of Store</v>
          </cell>
          <cell r="G36" t="str">
            <v>B2</v>
          </cell>
          <cell r="H36" t="str">
            <v>Tetap</v>
          </cell>
          <cell r="I36" t="str">
            <v>PRIA</v>
          </cell>
          <cell r="J36">
            <v>41214</v>
          </cell>
          <cell r="L36">
            <v>42064</v>
          </cell>
          <cell r="N36" t="str">
            <v>AMR</v>
          </cell>
          <cell r="O36" t="str">
            <v>AJI</v>
          </cell>
        </row>
        <row r="37">
          <cell r="B37">
            <v>2015243234</v>
          </cell>
          <cell r="C37" t="str">
            <v>KHOERUL NISA</v>
          </cell>
          <cell r="D37" t="str">
            <v>T53M</v>
          </cell>
          <cell r="E37" t="str">
            <v>IDM SIMLIO SUKABUMI</v>
          </cell>
          <cell r="F37" t="str">
            <v>Store Crew Girl</v>
          </cell>
          <cell r="G37" t="str">
            <v>A1</v>
          </cell>
          <cell r="H37" t="str">
            <v>Kontrak 2</v>
          </cell>
          <cell r="I37" t="str">
            <v>WANITA</v>
          </cell>
          <cell r="J37">
            <v>44245</v>
          </cell>
          <cell r="K37">
            <v>45169</v>
          </cell>
          <cell r="L37">
            <v>44245</v>
          </cell>
          <cell r="N37" t="str">
            <v>AMR</v>
          </cell>
          <cell r="O37" t="str">
            <v>AJI</v>
          </cell>
        </row>
        <row r="38">
          <cell r="B38">
            <v>2015428065</v>
          </cell>
          <cell r="C38" t="str">
            <v>MUH IRPAN</v>
          </cell>
          <cell r="D38" t="str">
            <v>T53M</v>
          </cell>
          <cell r="E38" t="str">
            <v>IDM SIMLIO SUKABUMI</v>
          </cell>
          <cell r="F38" t="str">
            <v>Store Jr. Leader</v>
          </cell>
          <cell r="G38" t="str">
            <v>A2</v>
          </cell>
          <cell r="H38" t="str">
            <v>Tetap</v>
          </cell>
          <cell r="I38" t="str">
            <v>PRIA</v>
          </cell>
          <cell r="J38">
            <v>44958</v>
          </cell>
          <cell r="L38">
            <v>44958</v>
          </cell>
          <cell r="N38" t="str">
            <v>AMR</v>
          </cell>
          <cell r="O38" t="str">
            <v>AJI</v>
          </cell>
        </row>
        <row r="39">
          <cell r="B39">
            <v>2013207581</v>
          </cell>
          <cell r="C39" t="str">
            <v>WIDI ANGGRAENI RAHAYU</v>
          </cell>
          <cell r="D39" t="str">
            <v>T53M</v>
          </cell>
          <cell r="E39" t="str">
            <v>IDM SIMLIO SUKABUMI</v>
          </cell>
          <cell r="F39" t="str">
            <v>Store Sr. Leader</v>
          </cell>
          <cell r="G39" t="str">
            <v>B1</v>
          </cell>
          <cell r="H39" t="str">
            <v>Tetap</v>
          </cell>
          <cell r="I39" t="str">
            <v>WANITA</v>
          </cell>
          <cell r="J39">
            <v>42671</v>
          </cell>
          <cell r="L39">
            <v>43221</v>
          </cell>
          <cell r="N39" t="str">
            <v>AMR</v>
          </cell>
          <cell r="O39" t="str">
            <v>AJI</v>
          </cell>
        </row>
        <row r="40">
          <cell r="B40">
            <v>2012067719</v>
          </cell>
          <cell r="C40" t="str">
            <v>RAMLAN RAMDANI</v>
          </cell>
          <cell r="D40" t="str">
            <v>TD6Q</v>
          </cell>
          <cell r="E40" t="str">
            <v>IDM PADABEUNGHAR</v>
          </cell>
          <cell r="F40" t="str">
            <v>Chief Of Store</v>
          </cell>
          <cell r="G40" t="str">
            <v>B2</v>
          </cell>
          <cell r="H40" t="str">
            <v>Tetap</v>
          </cell>
          <cell r="I40" t="str">
            <v>PRIA</v>
          </cell>
          <cell r="J40">
            <v>41247</v>
          </cell>
          <cell r="L40">
            <v>41518</v>
          </cell>
          <cell r="N40" t="str">
            <v>AMR</v>
          </cell>
          <cell r="O40" t="str">
            <v>AJI</v>
          </cell>
        </row>
        <row r="41">
          <cell r="B41">
            <v>2015294410</v>
          </cell>
          <cell r="C41" t="str">
            <v>BAYU RESTU FAUJI</v>
          </cell>
          <cell r="D41" t="str">
            <v>TD6Q</v>
          </cell>
          <cell r="E41" t="str">
            <v>IDM PADABEUNGHAR</v>
          </cell>
          <cell r="F41" t="str">
            <v>i-Delivery Crew</v>
          </cell>
          <cell r="G41" t="str">
            <v>A2</v>
          </cell>
          <cell r="H41" t="str">
            <v>Tetap</v>
          </cell>
          <cell r="I41" t="str">
            <v>PRIA</v>
          </cell>
          <cell r="J41">
            <v>44501</v>
          </cell>
          <cell r="L41">
            <v>44501</v>
          </cell>
          <cell r="N41" t="str">
            <v>AMR</v>
          </cell>
          <cell r="O41" t="str">
            <v>AJI</v>
          </cell>
        </row>
        <row r="42">
          <cell r="B42">
            <v>2015254469</v>
          </cell>
          <cell r="C42" t="str">
            <v>GALIH SEPTIYAN</v>
          </cell>
          <cell r="D42" t="str">
            <v>TD6Q</v>
          </cell>
          <cell r="E42" t="str">
            <v>IDM PADABEUNGHAR</v>
          </cell>
          <cell r="F42" t="str">
            <v>i-Delivery Crew</v>
          </cell>
          <cell r="G42" t="str">
            <v>A1</v>
          </cell>
          <cell r="H42" t="str">
            <v>Kontrak 2</v>
          </cell>
          <cell r="I42" t="str">
            <v>PRIA</v>
          </cell>
          <cell r="J42">
            <v>44309</v>
          </cell>
          <cell r="K42">
            <v>45046</v>
          </cell>
          <cell r="L42">
            <v>44309</v>
          </cell>
          <cell r="N42" t="str">
            <v>AMR</v>
          </cell>
          <cell r="O42" t="str">
            <v>AJI</v>
          </cell>
        </row>
        <row r="43">
          <cell r="B43">
            <v>2015300616</v>
          </cell>
          <cell r="C43" t="str">
            <v>SANIA KRISNAJAYA</v>
          </cell>
          <cell r="D43" t="str">
            <v>TD6Q</v>
          </cell>
          <cell r="E43" t="str">
            <v>IDM PADABEUNGHAR</v>
          </cell>
          <cell r="F43" t="str">
            <v>Store Crew Girl</v>
          </cell>
          <cell r="G43" t="str">
            <v>A1</v>
          </cell>
          <cell r="H43" t="str">
            <v>Kontrak 2</v>
          </cell>
          <cell r="I43" t="str">
            <v>WANITA</v>
          </cell>
          <cell r="J43">
            <v>44530</v>
          </cell>
          <cell r="K43">
            <v>45260</v>
          </cell>
          <cell r="L43">
            <v>44530</v>
          </cell>
          <cell r="N43" t="str">
            <v>AMR</v>
          </cell>
          <cell r="O43" t="str">
            <v>AJI</v>
          </cell>
        </row>
        <row r="44">
          <cell r="B44">
            <v>2015384058</v>
          </cell>
          <cell r="C44" t="str">
            <v>AGUS MAULANA</v>
          </cell>
          <cell r="D44" t="str">
            <v>TD6Q</v>
          </cell>
          <cell r="E44" t="str">
            <v>IDM PADABEUNGHAR</v>
          </cell>
          <cell r="F44" t="str">
            <v>Store Jr. Leader</v>
          </cell>
          <cell r="G44" t="str">
            <v>A3</v>
          </cell>
          <cell r="H44" t="str">
            <v>Tetap</v>
          </cell>
          <cell r="I44" t="str">
            <v>PRIA</v>
          </cell>
          <cell r="J44">
            <v>44835</v>
          </cell>
          <cell r="L44">
            <v>44835</v>
          </cell>
          <cell r="N44" t="str">
            <v>AMR</v>
          </cell>
          <cell r="O44" t="str">
            <v>AJI</v>
          </cell>
        </row>
        <row r="45">
          <cell r="B45">
            <v>2015020638</v>
          </cell>
          <cell r="C45" t="str">
            <v>USUP SUPRIATNA</v>
          </cell>
          <cell r="D45" t="str">
            <v>TD6Q</v>
          </cell>
          <cell r="E45" t="str">
            <v>IDM PADABEUNGHAR</v>
          </cell>
          <cell r="F45" t="str">
            <v>Store Sr. Leader</v>
          </cell>
          <cell r="G45" t="str">
            <v>B1</v>
          </cell>
          <cell r="H45" t="str">
            <v>Tetap</v>
          </cell>
          <cell r="I45" t="str">
            <v>PRIA</v>
          </cell>
          <cell r="J45">
            <v>42963</v>
          </cell>
          <cell r="L45">
            <v>43466</v>
          </cell>
          <cell r="N45" t="str">
            <v>AMR</v>
          </cell>
          <cell r="O45" t="str">
            <v>AJI</v>
          </cell>
        </row>
        <row r="46">
          <cell r="B46">
            <v>2012053507</v>
          </cell>
          <cell r="C46" t="str">
            <v>ZAENAL ABIDIN</v>
          </cell>
          <cell r="D46" t="str">
            <v>TJXE</v>
          </cell>
          <cell r="E46" t="str">
            <v>IDM TEGAL LEGA SUKABUMI</v>
          </cell>
          <cell r="F46" t="str">
            <v>Chief Of Store</v>
          </cell>
          <cell r="G46" t="str">
            <v>B2</v>
          </cell>
          <cell r="H46" t="str">
            <v>Tetap</v>
          </cell>
          <cell r="I46" t="str">
            <v>PRIA</v>
          </cell>
          <cell r="J46">
            <v>41198</v>
          </cell>
          <cell r="L46">
            <v>41671</v>
          </cell>
          <cell r="N46" t="str">
            <v>AMR</v>
          </cell>
          <cell r="O46" t="str">
            <v>AJI</v>
          </cell>
        </row>
        <row r="47">
          <cell r="B47">
            <v>2015150169</v>
          </cell>
          <cell r="C47" t="str">
            <v>MUHAMMAD IHSAN</v>
          </cell>
          <cell r="D47" t="str">
            <v>TJXE</v>
          </cell>
          <cell r="E47" t="str">
            <v>IDM TEGAL LEGA SUKABUMI</v>
          </cell>
          <cell r="F47" t="str">
            <v>i-Delivery Crew</v>
          </cell>
          <cell r="G47" t="str">
            <v>A1</v>
          </cell>
          <cell r="H47" t="str">
            <v>Kontrak 4</v>
          </cell>
          <cell r="I47" t="str">
            <v>PRIA</v>
          </cell>
          <cell r="J47">
            <v>43613</v>
          </cell>
          <cell r="K47">
            <v>45260</v>
          </cell>
          <cell r="L47">
            <v>43613</v>
          </cell>
          <cell r="N47" t="str">
            <v>AMR</v>
          </cell>
          <cell r="O47" t="str">
            <v>AJI</v>
          </cell>
        </row>
        <row r="48">
          <cell r="B48">
            <v>2015027339</v>
          </cell>
          <cell r="C48" t="str">
            <v>ANA NOVIANA</v>
          </cell>
          <cell r="D48" t="str">
            <v>TJXE</v>
          </cell>
          <cell r="E48" t="str">
            <v>IDM TEGAL LEGA SUKABUMI</v>
          </cell>
          <cell r="F48" t="str">
            <v>Sr. i-Delivery Crew</v>
          </cell>
          <cell r="G48" t="str">
            <v>A3</v>
          </cell>
          <cell r="H48" t="str">
            <v>Tetap</v>
          </cell>
          <cell r="I48" t="str">
            <v>PRIA</v>
          </cell>
          <cell r="J48">
            <v>43019</v>
          </cell>
          <cell r="L48">
            <v>43739</v>
          </cell>
          <cell r="N48" t="str">
            <v>AMR</v>
          </cell>
          <cell r="O48" t="str">
            <v>AJI</v>
          </cell>
        </row>
        <row r="49">
          <cell r="B49">
            <v>2015150178</v>
          </cell>
          <cell r="C49" t="str">
            <v>UJANG IKSAN M</v>
          </cell>
          <cell r="D49" t="str">
            <v>TJXE</v>
          </cell>
          <cell r="E49" t="str">
            <v>IDM TEGAL LEGA SUKABUMI</v>
          </cell>
          <cell r="F49" t="str">
            <v>Store Crew Boy</v>
          </cell>
          <cell r="G49" t="str">
            <v>A1</v>
          </cell>
          <cell r="H49" t="str">
            <v>Kontrak 4</v>
          </cell>
          <cell r="I49" t="str">
            <v>PRIA</v>
          </cell>
          <cell r="J49">
            <v>43613</v>
          </cell>
          <cell r="K49">
            <v>45260</v>
          </cell>
          <cell r="L49">
            <v>43613</v>
          </cell>
          <cell r="N49" t="str">
            <v>AMR</v>
          </cell>
          <cell r="O49" t="str">
            <v>AJI</v>
          </cell>
        </row>
        <row r="50">
          <cell r="B50">
            <v>2015292305</v>
          </cell>
          <cell r="C50" t="str">
            <v>DARA KARTIKA</v>
          </cell>
          <cell r="D50" t="str">
            <v>TJXE</v>
          </cell>
          <cell r="E50" t="str">
            <v>IDM TEGAL LEGA SUKABUMI</v>
          </cell>
          <cell r="F50" t="str">
            <v>Store Crew Girl</v>
          </cell>
          <cell r="G50" t="str">
            <v>A1</v>
          </cell>
          <cell r="H50" t="str">
            <v>Kontrak 2</v>
          </cell>
          <cell r="I50" t="str">
            <v>WANITA</v>
          </cell>
          <cell r="J50">
            <v>44490</v>
          </cell>
          <cell r="K50">
            <v>45230</v>
          </cell>
          <cell r="L50">
            <v>44490</v>
          </cell>
          <cell r="N50" t="str">
            <v>AMR</v>
          </cell>
          <cell r="O50" t="str">
            <v>AJI</v>
          </cell>
        </row>
        <row r="51">
          <cell r="B51">
            <v>2015314723</v>
          </cell>
          <cell r="C51" t="str">
            <v>ARI RAMDANI</v>
          </cell>
          <cell r="D51" t="str">
            <v>TJXE</v>
          </cell>
          <cell r="E51" t="str">
            <v>IDM TEGAL LEGA SUKABUMI</v>
          </cell>
          <cell r="F51" t="str">
            <v>Store Jr. Leader</v>
          </cell>
          <cell r="G51" t="str">
            <v>A2</v>
          </cell>
          <cell r="H51" t="str">
            <v>Tetap</v>
          </cell>
          <cell r="I51" t="str">
            <v>PRIA</v>
          </cell>
          <cell r="J51">
            <v>44593</v>
          </cell>
          <cell r="L51">
            <v>44593</v>
          </cell>
          <cell r="N51" t="str">
            <v>AMR</v>
          </cell>
          <cell r="O51" t="str">
            <v>AJI</v>
          </cell>
        </row>
        <row r="52">
          <cell r="B52">
            <v>2015064520</v>
          </cell>
          <cell r="C52" t="str">
            <v>MUHAMAD JAENAL MUTAKIN</v>
          </cell>
          <cell r="D52" t="str">
            <v>TJXE</v>
          </cell>
          <cell r="E52" t="str">
            <v>IDM TEGAL LEGA SUKABUMI</v>
          </cell>
          <cell r="F52" t="str">
            <v>Store Sr. Leader</v>
          </cell>
          <cell r="G52" t="str">
            <v>B1</v>
          </cell>
          <cell r="H52" t="str">
            <v>Tetap</v>
          </cell>
          <cell r="I52" t="str">
            <v>PRIA</v>
          </cell>
          <cell r="J52">
            <v>43228</v>
          </cell>
          <cell r="L52">
            <v>43800</v>
          </cell>
          <cell r="N52" t="str">
            <v>AMR</v>
          </cell>
          <cell r="O52" t="str">
            <v>AJI</v>
          </cell>
        </row>
        <row r="53">
          <cell r="B53">
            <v>2012074937</v>
          </cell>
          <cell r="C53" t="str">
            <v>DEDI GUNAWAN</v>
          </cell>
          <cell r="D53" t="str">
            <v>TNOQ</v>
          </cell>
          <cell r="E53" t="str">
            <v>IDM PELABUHAN 2 KM 10</v>
          </cell>
          <cell r="F53" t="str">
            <v>Chief Of Store</v>
          </cell>
          <cell r="G53" t="str">
            <v>B2</v>
          </cell>
          <cell r="H53" t="str">
            <v>Tetap</v>
          </cell>
          <cell r="I53" t="str">
            <v>PRIA</v>
          </cell>
          <cell r="J53">
            <v>41275</v>
          </cell>
          <cell r="L53">
            <v>41609</v>
          </cell>
          <cell r="N53" t="str">
            <v>AMR</v>
          </cell>
          <cell r="O53" t="str">
            <v>AJI</v>
          </cell>
        </row>
        <row r="54">
          <cell r="B54">
            <v>2015218735</v>
          </cell>
          <cell r="C54" t="str">
            <v>RIZKY HILAL H</v>
          </cell>
          <cell r="D54" t="str">
            <v>TNOQ</v>
          </cell>
          <cell r="E54" t="str">
            <v>IDM PELABUHAN 2 KM 10</v>
          </cell>
          <cell r="F54" t="str">
            <v>Store Crew Boy</v>
          </cell>
          <cell r="G54" t="str">
            <v>A1</v>
          </cell>
          <cell r="H54" t="str">
            <v>Kontrak 3</v>
          </cell>
          <cell r="I54" t="str">
            <v>PRIA</v>
          </cell>
          <cell r="J54">
            <v>43928</v>
          </cell>
          <cell r="K54">
            <v>45230</v>
          </cell>
          <cell r="L54">
            <v>43928</v>
          </cell>
          <cell r="N54" t="str">
            <v>AMR</v>
          </cell>
          <cell r="O54" t="str">
            <v>AJI</v>
          </cell>
        </row>
        <row r="55">
          <cell r="B55">
            <v>2015191976</v>
          </cell>
          <cell r="C55" t="str">
            <v>SEFRININDA ASSANDRA</v>
          </cell>
          <cell r="D55" t="str">
            <v>TNOQ</v>
          </cell>
          <cell r="E55" t="str">
            <v>IDM PELABUHAN 2 KM 10</v>
          </cell>
          <cell r="F55" t="str">
            <v>Store Crew Girl</v>
          </cell>
          <cell r="G55" t="str">
            <v>A1</v>
          </cell>
          <cell r="H55" t="str">
            <v>Kontrak 3</v>
          </cell>
          <cell r="I55" t="str">
            <v>WANITA</v>
          </cell>
          <cell r="J55">
            <v>43819</v>
          </cell>
          <cell r="K55">
            <v>45107</v>
          </cell>
          <cell r="L55">
            <v>43819</v>
          </cell>
          <cell r="N55" t="str">
            <v>AMR</v>
          </cell>
          <cell r="O55" t="str">
            <v>AJI</v>
          </cell>
        </row>
        <row r="56">
          <cell r="B56">
            <v>2015321053</v>
          </cell>
          <cell r="C56" t="str">
            <v>RISWANDI</v>
          </cell>
          <cell r="D56" t="str">
            <v>TNOQ</v>
          </cell>
          <cell r="E56" t="str">
            <v>IDM PELABUHAN 2 KM 10</v>
          </cell>
          <cell r="F56" t="str">
            <v>Store Jr. Leader (Ss)</v>
          </cell>
          <cell r="G56" t="str">
            <v>A2</v>
          </cell>
          <cell r="H56" t="str">
            <v>Tetap</v>
          </cell>
          <cell r="I56" t="str">
            <v>PRIA</v>
          </cell>
          <cell r="J56">
            <v>44621</v>
          </cell>
          <cell r="L56">
            <v>44621</v>
          </cell>
          <cell r="N56" t="str">
            <v>AMR</v>
          </cell>
          <cell r="O56" t="str">
            <v>AJI</v>
          </cell>
        </row>
        <row r="57">
          <cell r="B57">
            <v>2013142227</v>
          </cell>
          <cell r="C57" t="str">
            <v>LESMANA NURZAMAN</v>
          </cell>
          <cell r="D57" t="str">
            <v>TNOQ</v>
          </cell>
          <cell r="E57" t="str">
            <v>IDM PELABUHAN 2 KM 10</v>
          </cell>
          <cell r="F57" t="str">
            <v>Store Sr. Leader</v>
          </cell>
          <cell r="G57" t="str">
            <v>B1</v>
          </cell>
          <cell r="H57" t="str">
            <v>Tetap</v>
          </cell>
          <cell r="I57" t="str">
            <v>PRIA</v>
          </cell>
          <cell r="J57">
            <v>42326</v>
          </cell>
          <cell r="L57">
            <v>42926</v>
          </cell>
          <cell r="N57" t="str">
            <v>AMR</v>
          </cell>
          <cell r="O57" t="str">
            <v>AJI</v>
          </cell>
        </row>
        <row r="58">
          <cell r="B58">
            <v>2015415974</v>
          </cell>
          <cell r="C58" t="str">
            <v>ALDIANSYAH WAHYUDIN</v>
          </cell>
          <cell r="D58" t="str">
            <v>TMGL</v>
          </cell>
          <cell r="E58" t="str">
            <v>IDM HYBRID PEMUDA NO 39</v>
          </cell>
          <cell r="F58" t="str">
            <v>Barista Point Coffee</v>
          </cell>
          <cell r="G58" t="str">
            <v>A2</v>
          </cell>
          <cell r="H58" t="str">
            <v>Tetap</v>
          </cell>
          <cell r="I58" t="str">
            <v>PRIA</v>
          </cell>
          <cell r="J58">
            <v>44927</v>
          </cell>
          <cell r="L58">
            <v>44927</v>
          </cell>
          <cell r="N58" t="str">
            <v>AMR</v>
          </cell>
          <cell r="O58" t="str">
            <v>ISA</v>
          </cell>
        </row>
        <row r="59">
          <cell r="B59">
            <v>2015424944</v>
          </cell>
          <cell r="C59" t="str">
            <v>NOVI DWI ASTUTI</v>
          </cell>
          <cell r="D59" t="str">
            <v>TMGL</v>
          </cell>
          <cell r="E59" t="str">
            <v>IDM HYBRID PEMUDA NO 39</v>
          </cell>
          <cell r="F59" t="str">
            <v>Barista Point Coffee</v>
          </cell>
          <cell r="G59" t="str">
            <v>A2</v>
          </cell>
          <cell r="H59" t="str">
            <v>Tetap</v>
          </cell>
          <cell r="I59" t="str">
            <v>WANITA</v>
          </cell>
          <cell r="J59">
            <v>44958</v>
          </cell>
          <cell r="L59">
            <v>44958</v>
          </cell>
          <cell r="N59" t="str">
            <v>AMR</v>
          </cell>
          <cell r="O59" t="str">
            <v>ISA</v>
          </cell>
        </row>
        <row r="60">
          <cell r="B60">
            <v>2015274576</v>
          </cell>
          <cell r="C60" t="str">
            <v>ALGIFARI ABQORI HISAN</v>
          </cell>
          <cell r="D60" t="str">
            <v>TMGL</v>
          </cell>
          <cell r="E60" t="str">
            <v>IDM HYBRID PEMUDA NO 39</v>
          </cell>
          <cell r="F60" t="str">
            <v>Barista Point Coffee</v>
          </cell>
          <cell r="G60" t="str">
            <v>A3</v>
          </cell>
          <cell r="H60" t="str">
            <v>Tetap</v>
          </cell>
          <cell r="I60" t="str">
            <v>PRIA</v>
          </cell>
          <cell r="J60">
            <v>44409</v>
          </cell>
          <cell r="L60">
            <v>44409</v>
          </cell>
          <cell r="N60" t="str">
            <v>AMR</v>
          </cell>
          <cell r="O60" t="str">
            <v>ISA</v>
          </cell>
        </row>
        <row r="61">
          <cell r="B61">
            <v>2013138374</v>
          </cell>
          <cell r="C61" t="str">
            <v>ARI NUGROHO</v>
          </cell>
          <cell r="D61" t="str">
            <v>TMGL</v>
          </cell>
          <cell r="E61" t="str">
            <v>IDM HYBRID PEMUDA NO 39</v>
          </cell>
          <cell r="F61" t="str">
            <v>Chief Of Store (Ss)</v>
          </cell>
          <cell r="G61" t="str">
            <v>B2</v>
          </cell>
          <cell r="H61" t="str">
            <v>Tetap</v>
          </cell>
          <cell r="I61" t="str">
            <v>PRIA</v>
          </cell>
          <cell r="J61">
            <v>42305</v>
          </cell>
          <cell r="L61">
            <v>43101</v>
          </cell>
          <cell r="N61" t="str">
            <v>AMR</v>
          </cell>
          <cell r="O61" t="str">
            <v>ISA</v>
          </cell>
        </row>
        <row r="62">
          <cell r="B62">
            <v>2015318620</v>
          </cell>
          <cell r="C62" t="str">
            <v>WESLI MARSONI</v>
          </cell>
          <cell r="D62" t="str">
            <v>TMGL</v>
          </cell>
          <cell r="E62" t="str">
            <v>IDM HYBRID PEMUDA NO 39</v>
          </cell>
          <cell r="F62" t="str">
            <v>Store Crew Boy (Ss)</v>
          </cell>
          <cell r="G62" t="str">
            <v>A1</v>
          </cell>
          <cell r="H62" t="str">
            <v>Kontrak 1</v>
          </cell>
          <cell r="I62" t="str">
            <v>PRIA</v>
          </cell>
          <cell r="J62">
            <v>44607</v>
          </cell>
          <cell r="K62">
            <v>44985</v>
          </cell>
          <cell r="L62">
            <v>44607</v>
          </cell>
          <cell r="N62" t="str">
            <v>AMR</v>
          </cell>
          <cell r="O62" t="str">
            <v>ISA</v>
          </cell>
        </row>
        <row r="63">
          <cell r="B63">
            <v>2015340047</v>
          </cell>
          <cell r="C63" t="str">
            <v>NURMAN SEPTIANSYAH</v>
          </cell>
          <cell r="D63" t="str">
            <v>TMGL</v>
          </cell>
          <cell r="E63" t="str">
            <v>IDM HYBRID PEMUDA NO 39</v>
          </cell>
          <cell r="F63" t="str">
            <v>Store Crew Boy (Ss)</v>
          </cell>
          <cell r="G63" t="str">
            <v>A1</v>
          </cell>
          <cell r="H63" t="str">
            <v>Kontrak 1</v>
          </cell>
          <cell r="I63" t="str">
            <v>PRIA</v>
          </cell>
          <cell r="J63">
            <v>44687</v>
          </cell>
          <cell r="K63">
            <v>45077</v>
          </cell>
          <cell r="L63">
            <v>44687</v>
          </cell>
          <cell r="N63" t="str">
            <v>AMR</v>
          </cell>
          <cell r="O63" t="str">
            <v>ISA</v>
          </cell>
        </row>
        <row r="64">
          <cell r="B64">
            <v>2015318651</v>
          </cell>
          <cell r="C64" t="str">
            <v>SEKHAR FITRIA ANANDA</v>
          </cell>
          <cell r="D64" t="str">
            <v>TMGL</v>
          </cell>
          <cell r="E64" t="str">
            <v>IDM HYBRID PEMUDA NO 39</v>
          </cell>
          <cell r="F64" t="str">
            <v>Store Crew Girl (Ss)</v>
          </cell>
          <cell r="G64" t="str">
            <v>A1</v>
          </cell>
          <cell r="H64" t="str">
            <v>Kontrak 1</v>
          </cell>
          <cell r="I64" t="str">
            <v>WANITA</v>
          </cell>
          <cell r="J64">
            <v>44607</v>
          </cell>
          <cell r="K64">
            <v>44985</v>
          </cell>
          <cell r="L64">
            <v>44607</v>
          </cell>
          <cell r="N64" t="str">
            <v>AMR</v>
          </cell>
          <cell r="O64" t="str">
            <v>ISA</v>
          </cell>
        </row>
        <row r="65">
          <cell r="B65">
            <v>2015249949</v>
          </cell>
          <cell r="C65" t="str">
            <v>PUTRI FAZRIANI</v>
          </cell>
          <cell r="D65" t="str">
            <v>TMGL</v>
          </cell>
          <cell r="E65" t="str">
            <v>IDM HYBRID PEMUDA NO 39</v>
          </cell>
          <cell r="F65" t="str">
            <v>Store Crew Girl (Ss)</v>
          </cell>
          <cell r="G65" t="str">
            <v>A1</v>
          </cell>
          <cell r="H65" t="str">
            <v>Kontrak 2</v>
          </cell>
          <cell r="I65" t="str">
            <v>WANITA</v>
          </cell>
          <cell r="J65">
            <v>44295</v>
          </cell>
          <cell r="K65">
            <v>45046</v>
          </cell>
          <cell r="L65">
            <v>44295</v>
          </cell>
          <cell r="N65" t="str">
            <v>AMR</v>
          </cell>
          <cell r="O65" t="str">
            <v>ISA</v>
          </cell>
        </row>
        <row r="66">
          <cell r="B66">
            <v>2015306974</v>
          </cell>
          <cell r="C66" t="str">
            <v>RIKA OKTAVIANI</v>
          </cell>
          <cell r="D66" t="str">
            <v>TMGL</v>
          </cell>
          <cell r="E66" t="str">
            <v>IDM HYBRID PEMUDA NO 39</v>
          </cell>
          <cell r="F66" t="str">
            <v>Store Crew Girl (Ss)</v>
          </cell>
          <cell r="G66" t="str">
            <v>A1</v>
          </cell>
          <cell r="H66" t="str">
            <v>Kontrak 2</v>
          </cell>
          <cell r="I66" t="str">
            <v>WANITA</v>
          </cell>
          <cell r="J66">
            <v>44556</v>
          </cell>
          <cell r="K66">
            <v>45291</v>
          </cell>
          <cell r="L66">
            <v>44556</v>
          </cell>
          <cell r="N66" t="str">
            <v>AMR</v>
          </cell>
          <cell r="O66" t="str">
            <v>ISA</v>
          </cell>
        </row>
        <row r="67">
          <cell r="B67">
            <v>2015336355</v>
          </cell>
          <cell r="C67" t="str">
            <v>ALDO ARISTA APRILIO</v>
          </cell>
          <cell r="D67" t="str">
            <v>TMGL</v>
          </cell>
          <cell r="E67" t="str">
            <v>IDM HYBRID PEMUDA NO 39</v>
          </cell>
          <cell r="F67" t="str">
            <v>Store Jr. Leader (Ss)</v>
          </cell>
          <cell r="G67" t="str">
            <v>A3</v>
          </cell>
          <cell r="H67" t="str">
            <v>Tetap</v>
          </cell>
          <cell r="I67" t="str">
            <v>PRIA</v>
          </cell>
          <cell r="J67">
            <v>44682</v>
          </cell>
          <cell r="L67">
            <v>44682</v>
          </cell>
          <cell r="N67" t="str">
            <v>AMR</v>
          </cell>
          <cell r="O67" t="str">
            <v>ISA</v>
          </cell>
        </row>
        <row r="68">
          <cell r="B68">
            <v>2015427733</v>
          </cell>
          <cell r="C68" t="str">
            <v>MUHAMAD ROBI YANSYAH</v>
          </cell>
          <cell r="D68" t="str">
            <v>TMGL</v>
          </cell>
          <cell r="E68" t="str">
            <v>IDM HYBRID PEMUDA NO 39</v>
          </cell>
          <cell r="F68" t="str">
            <v>Store Jr. Leader (Ss)</v>
          </cell>
          <cell r="G68" t="str">
            <v>A2</v>
          </cell>
          <cell r="H68" t="str">
            <v>Tetap</v>
          </cell>
          <cell r="I68" t="str">
            <v>PRIA</v>
          </cell>
          <cell r="J68">
            <v>44958</v>
          </cell>
          <cell r="L68">
            <v>44958</v>
          </cell>
          <cell r="N68" t="str">
            <v>AMR</v>
          </cell>
          <cell r="O68" t="str">
            <v>ISA</v>
          </cell>
        </row>
        <row r="69">
          <cell r="B69">
            <v>2015427690</v>
          </cell>
          <cell r="C69" t="str">
            <v>ALIF RAMADHAN</v>
          </cell>
          <cell r="D69" t="str">
            <v>TMGL</v>
          </cell>
          <cell r="E69" t="str">
            <v>IDM HYBRID PEMUDA NO 39</v>
          </cell>
          <cell r="F69" t="str">
            <v>Store Jr. Leader (Ss)</v>
          </cell>
          <cell r="G69" t="str">
            <v>A2</v>
          </cell>
          <cell r="H69" t="str">
            <v>Tetap</v>
          </cell>
          <cell r="I69" t="str">
            <v>PRIA</v>
          </cell>
          <cell r="J69">
            <v>44958</v>
          </cell>
          <cell r="L69">
            <v>44958</v>
          </cell>
          <cell r="N69" t="str">
            <v>AMR</v>
          </cell>
          <cell r="O69" t="str">
            <v>ISA</v>
          </cell>
        </row>
        <row r="70">
          <cell r="B70">
            <v>2015112638</v>
          </cell>
          <cell r="C70" t="str">
            <v>PUTRA MUHAMMAD ILHAM</v>
          </cell>
          <cell r="D70" t="str">
            <v>TMGL</v>
          </cell>
          <cell r="E70" t="str">
            <v>IDM HYBRID PEMUDA NO 39</v>
          </cell>
          <cell r="F70" t="str">
            <v>Store Sr. Leader (Ss)</v>
          </cell>
          <cell r="G70" t="str">
            <v>A3</v>
          </cell>
          <cell r="H70" t="str">
            <v>Tetap</v>
          </cell>
          <cell r="I70" t="str">
            <v>PRIA</v>
          </cell>
          <cell r="J70">
            <v>43460</v>
          </cell>
          <cell r="L70">
            <v>43922</v>
          </cell>
          <cell r="N70" t="str">
            <v>AMR</v>
          </cell>
          <cell r="O70" t="str">
            <v>ISA</v>
          </cell>
        </row>
        <row r="71">
          <cell r="B71">
            <v>2015330410</v>
          </cell>
          <cell r="C71" t="str">
            <v>SAEFULLOH</v>
          </cell>
          <cell r="D71" t="str">
            <v>TP8F</v>
          </cell>
          <cell r="E71" t="str">
            <v>IDM HYBRID AIR MANCUR</v>
          </cell>
          <cell r="F71" t="str">
            <v>Barista Point Coffee</v>
          </cell>
          <cell r="G71" t="str">
            <v>A2</v>
          </cell>
          <cell r="H71" t="str">
            <v>Tetap</v>
          </cell>
          <cell r="I71" t="str">
            <v>PRIA</v>
          </cell>
          <cell r="J71">
            <v>44652</v>
          </cell>
          <cell r="L71">
            <v>44652</v>
          </cell>
          <cell r="N71" t="str">
            <v>AMR</v>
          </cell>
          <cell r="O71" t="str">
            <v>ISA</v>
          </cell>
        </row>
        <row r="72">
          <cell r="B72">
            <v>2011003565</v>
          </cell>
          <cell r="C72" t="str">
            <v>AHMAD YUNUS</v>
          </cell>
          <cell r="D72" t="str">
            <v>TP8F</v>
          </cell>
          <cell r="E72" t="str">
            <v>IDM HYBRID AIR MANCUR</v>
          </cell>
          <cell r="F72" t="str">
            <v>Chief Of Store (Ss)</v>
          </cell>
          <cell r="G72" t="str">
            <v>B2</v>
          </cell>
          <cell r="H72" t="str">
            <v>Tetap</v>
          </cell>
          <cell r="I72" t="str">
            <v>PRIA</v>
          </cell>
          <cell r="J72">
            <v>40575</v>
          </cell>
          <cell r="L72">
            <v>40575</v>
          </cell>
          <cell r="N72" t="str">
            <v>AMR</v>
          </cell>
          <cell r="O72" t="str">
            <v>ISA</v>
          </cell>
        </row>
        <row r="73">
          <cell r="B73">
            <v>2013196639</v>
          </cell>
          <cell r="C73" t="str">
            <v>SRI JUWARNI</v>
          </cell>
          <cell r="D73" t="str">
            <v>TP8F</v>
          </cell>
          <cell r="E73" t="str">
            <v>IDM HYBRID AIR MANCUR</v>
          </cell>
          <cell r="F73" t="str">
            <v>Leader Point Coffee</v>
          </cell>
          <cell r="G73" t="str">
            <v>B1</v>
          </cell>
          <cell r="H73" t="str">
            <v>Tetap</v>
          </cell>
          <cell r="I73" t="str">
            <v>WANITA</v>
          </cell>
          <cell r="J73">
            <v>42615</v>
          </cell>
          <cell r="L73">
            <v>43525</v>
          </cell>
          <cell r="N73" t="str">
            <v>AMR</v>
          </cell>
          <cell r="O73" t="str">
            <v>ISA</v>
          </cell>
        </row>
        <row r="74">
          <cell r="B74">
            <v>2015193117</v>
          </cell>
          <cell r="C74" t="str">
            <v>APRIZA WIKASI</v>
          </cell>
          <cell r="D74" t="str">
            <v>TP8F</v>
          </cell>
          <cell r="E74" t="str">
            <v>IDM HYBRID AIR MANCUR</v>
          </cell>
          <cell r="F74" t="str">
            <v>Store Crew Boy (Ss)</v>
          </cell>
          <cell r="G74" t="str">
            <v>A1</v>
          </cell>
          <cell r="H74" t="str">
            <v>Kontrak 3</v>
          </cell>
          <cell r="I74" t="str">
            <v>PRIA</v>
          </cell>
          <cell r="J74">
            <v>43823</v>
          </cell>
          <cell r="K74">
            <v>45107</v>
          </cell>
          <cell r="L74">
            <v>43823</v>
          </cell>
          <cell r="N74" t="str">
            <v>AMR</v>
          </cell>
          <cell r="O74" t="str">
            <v>ISA</v>
          </cell>
        </row>
        <row r="75">
          <cell r="B75">
            <v>2015360248</v>
          </cell>
          <cell r="C75" t="str">
            <v>NUR MUHAMMAD SOFYAN SIDIEQ</v>
          </cell>
          <cell r="D75" t="str">
            <v>TP8F</v>
          </cell>
          <cell r="E75" t="str">
            <v>IDM HYBRID AIR MANCUR</v>
          </cell>
          <cell r="F75" t="str">
            <v>Store Crew Boy (Ss)</v>
          </cell>
          <cell r="G75" t="str">
            <v>A1</v>
          </cell>
          <cell r="H75" t="str">
            <v>Kontrak 1</v>
          </cell>
          <cell r="I75" t="str">
            <v>PRIA</v>
          </cell>
          <cell r="J75">
            <v>44758</v>
          </cell>
          <cell r="K75">
            <v>45138</v>
          </cell>
          <cell r="L75">
            <v>44758</v>
          </cell>
          <cell r="N75" t="str">
            <v>AMR</v>
          </cell>
          <cell r="O75" t="str">
            <v>ISA</v>
          </cell>
        </row>
        <row r="76">
          <cell r="B76">
            <v>2015306979</v>
          </cell>
          <cell r="C76" t="str">
            <v>SALSABILA</v>
          </cell>
          <cell r="D76" t="str">
            <v>TP8F</v>
          </cell>
          <cell r="E76" t="str">
            <v>IDM HYBRID AIR MANCUR</v>
          </cell>
          <cell r="F76" t="str">
            <v>Store Crew Girl (Ss)</v>
          </cell>
          <cell r="G76" t="str">
            <v>A1</v>
          </cell>
          <cell r="H76" t="str">
            <v>Kontrak 2</v>
          </cell>
          <cell r="I76" t="str">
            <v>WANITA</v>
          </cell>
          <cell r="J76">
            <v>44556</v>
          </cell>
          <cell r="K76">
            <v>45291</v>
          </cell>
          <cell r="L76">
            <v>44556</v>
          </cell>
          <cell r="N76" t="str">
            <v>AMR</v>
          </cell>
          <cell r="O76" t="str">
            <v>ISA</v>
          </cell>
        </row>
        <row r="77">
          <cell r="B77">
            <v>2015404225</v>
          </cell>
          <cell r="C77" t="str">
            <v>ANGGI MAULANA</v>
          </cell>
          <cell r="D77" t="str">
            <v>TP8F</v>
          </cell>
          <cell r="E77" t="str">
            <v>IDM HYBRID AIR MANCUR</v>
          </cell>
          <cell r="F77" t="str">
            <v>Store Jr. Leader (Ss)</v>
          </cell>
          <cell r="G77" t="str">
            <v>A2</v>
          </cell>
          <cell r="H77" t="str">
            <v>Tetap</v>
          </cell>
          <cell r="I77" t="str">
            <v>PRIA</v>
          </cell>
          <cell r="J77">
            <v>44896</v>
          </cell>
          <cell r="L77">
            <v>44896</v>
          </cell>
          <cell r="N77" t="str">
            <v>AMR</v>
          </cell>
          <cell r="O77" t="str">
            <v>ISA</v>
          </cell>
        </row>
        <row r="78">
          <cell r="B78">
            <v>2015328740</v>
          </cell>
          <cell r="C78" t="str">
            <v>REZA SAEPUL RAMADHAN</v>
          </cell>
          <cell r="D78" t="str">
            <v>TP8F</v>
          </cell>
          <cell r="E78" t="str">
            <v>IDM HYBRID AIR MANCUR</v>
          </cell>
          <cell r="F78" t="str">
            <v>Store Sr. Leader (Ss)</v>
          </cell>
          <cell r="G78" t="str">
            <v>A3</v>
          </cell>
          <cell r="H78" t="str">
            <v>Tetap</v>
          </cell>
          <cell r="I78" t="str">
            <v>PRIA</v>
          </cell>
          <cell r="J78">
            <v>44652</v>
          </cell>
          <cell r="L78">
            <v>44652</v>
          </cell>
          <cell r="N78" t="str">
            <v>AMR</v>
          </cell>
          <cell r="O78" t="str">
            <v>ISA</v>
          </cell>
        </row>
        <row r="79">
          <cell r="B79">
            <v>2013167775</v>
          </cell>
          <cell r="C79" t="str">
            <v>ANDIKA NOPRIZON</v>
          </cell>
          <cell r="D79" t="str">
            <v>TG2Y</v>
          </cell>
          <cell r="E79" t="str">
            <v>IDM JENDRAL SUDIRMAN NO 15</v>
          </cell>
          <cell r="F79" t="str">
            <v>Chief Of Store (Ss)</v>
          </cell>
          <cell r="G79" t="str">
            <v>B2</v>
          </cell>
          <cell r="H79" t="str">
            <v>Tetap</v>
          </cell>
          <cell r="I79" t="str">
            <v>PRIA</v>
          </cell>
          <cell r="J79">
            <v>42452</v>
          </cell>
          <cell r="L79">
            <v>43374</v>
          </cell>
          <cell r="N79" t="str">
            <v>AMR</v>
          </cell>
          <cell r="O79" t="str">
            <v>ISA</v>
          </cell>
        </row>
        <row r="80">
          <cell r="B80">
            <v>2015222076</v>
          </cell>
          <cell r="C80" t="str">
            <v>MUHAMAD MUHIDIN</v>
          </cell>
          <cell r="D80" t="str">
            <v>TG2Y</v>
          </cell>
          <cell r="E80" t="str">
            <v>IDM JENDRAL SUDIRMAN NO 15</v>
          </cell>
          <cell r="F80" t="str">
            <v>Store Crew Boy</v>
          </cell>
          <cell r="G80" t="str">
            <v>A1</v>
          </cell>
          <cell r="H80" t="str">
            <v>Kontrak 3</v>
          </cell>
          <cell r="I80" t="str">
            <v>PRIA</v>
          </cell>
          <cell r="J80">
            <v>43949</v>
          </cell>
          <cell r="K80">
            <v>45230</v>
          </cell>
          <cell r="L80">
            <v>43949</v>
          </cell>
          <cell r="N80" t="str">
            <v>AMR</v>
          </cell>
          <cell r="O80" t="str">
            <v>ISA</v>
          </cell>
        </row>
        <row r="81">
          <cell r="B81">
            <v>2015400926</v>
          </cell>
          <cell r="C81" t="str">
            <v>SITI SYAKILA RAIBINA DIVIA</v>
          </cell>
          <cell r="D81" t="str">
            <v>TG2Y</v>
          </cell>
          <cell r="E81" t="str">
            <v>IDM JENDRAL SUDIRMAN NO 15</v>
          </cell>
          <cell r="F81" t="str">
            <v>Store Crew Girl</v>
          </cell>
          <cell r="G81" t="str">
            <v>A1</v>
          </cell>
          <cell r="H81" t="str">
            <v>Kontrak 1</v>
          </cell>
          <cell r="I81" t="str">
            <v>WANITA</v>
          </cell>
          <cell r="J81">
            <v>44883</v>
          </cell>
          <cell r="K81">
            <v>45260</v>
          </cell>
          <cell r="L81">
            <v>44883</v>
          </cell>
          <cell r="N81" t="str">
            <v>AMR</v>
          </cell>
          <cell r="O81" t="str">
            <v>ISA</v>
          </cell>
        </row>
        <row r="82">
          <cell r="B82">
            <v>2015054772</v>
          </cell>
          <cell r="C82" t="str">
            <v>NOVIA LESTARI ANGGRAENA</v>
          </cell>
          <cell r="D82" t="str">
            <v>TG2Y</v>
          </cell>
          <cell r="E82" t="str">
            <v>IDM JENDRAL SUDIRMAN NO 15</v>
          </cell>
          <cell r="F82" t="str">
            <v>Store Sr. Leader</v>
          </cell>
          <cell r="G82" t="str">
            <v>A3</v>
          </cell>
          <cell r="H82" t="str">
            <v>Tetap</v>
          </cell>
          <cell r="I82" t="str">
            <v>WANITA</v>
          </cell>
          <cell r="J82">
            <v>43172</v>
          </cell>
          <cell r="L82">
            <v>43952</v>
          </cell>
          <cell r="N82" t="str">
            <v>AMR</v>
          </cell>
          <cell r="O82" t="str">
            <v>ISA</v>
          </cell>
        </row>
        <row r="83">
          <cell r="B83">
            <v>2013026803</v>
          </cell>
          <cell r="C83" t="str">
            <v>IRVAN ENDRIAWAN</v>
          </cell>
          <cell r="D83" t="str">
            <v>T997</v>
          </cell>
          <cell r="E83" t="str">
            <v>IDM HYBRID EKONOMI KEBON PEDES</v>
          </cell>
          <cell r="F83" t="str">
            <v>Chief Of Store (Ss)</v>
          </cell>
          <cell r="G83" t="str">
            <v>B2</v>
          </cell>
          <cell r="H83" t="str">
            <v>Tetap</v>
          </cell>
          <cell r="I83" t="str">
            <v>PRIA</v>
          </cell>
          <cell r="J83">
            <v>41614</v>
          </cell>
          <cell r="L83">
            <v>42430</v>
          </cell>
          <cell r="N83" t="str">
            <v>AMR</v>
          </cell>
          <cell r="O83" t="str">
            <v>ISA</v>
          </cell>
        </row>
        <row r="84">
          <cell r="B84">
            <v>2015318138</v>
          </cell>
          <cell r="C84" t="str">
            <v>HABEL CRISTIAN</v>
          </cell>
          <cell r="D84" t="str">
            <v>T997</v>
          </cell>
          <cell r="E84" t="str">
            <v>IDM HYBRID EKONOMI KEBON PEDES</v>
          </cell>
          <cell r="F84" t="str">
            <v>Store Crew Boy (Ss)</v>
          </cell>
          <cell r="G84" t="str">
            <v>A1</v>
          </cell>
          <cell r="H84" t="str">
            <v>Kontrak 1</v>
          </cell>
          <cell r="I84" t="str">
            <v>PRIA</v>
          </cell>
          <cell r="J84">
            <v>44603</v>
          </cell>
          <cell r="K84">
            <v>44985</v>
          </cell>
          <cell r="L84">
            <v>44603</v>
          </cell>
          <cell r="N84" t="str">
            <v>AMR</v>
          </cell>
          <cell r="O84" t="str">
            <v>ISA</v>
          </cell>
        </row>
        <row r="85">
          <cell r="B85">
            <v>2015408578</v>
          </cell>
          <cell r="C85" t="str">
            <v>HABIBAH KHAERANI</v>
          </cell>
          <cell r="D85" t="str">
            <v>T997</v>
          </cell>
          <cell r="E85" t="str">
            <v>IDM HYBRID EKONOMI KEBON PEDES</v>
          </cell>
          <cell r="F85" t="str">
            <v>Store Crew Girl</v>
          </cell>
          <cell r="G85" t="str">
            <v>A1</v>
          </cell>
          <cell r="H85" t="str">
            <v>Kontrak 1</v>
          </cell>
          <cell r="I85" t="str">
            <v>WANITA</v>
          </cell>
          <cell r="J85">
            <v>44898</v>
          </cell>
          <cell r="K85">
            <v>45291</v>
          </cell>
          <cell r="L85">
            <v>44898</v>
          </cell>
          <cell r="N85" t="str">
            <v>AMR</v>
          </cell>
          <cell r="O85" t="str">
            <v>ISA</v>
          </cell>
        </row>
        <row r="86">
          <cell r="B86">
            <v>2015320807</v>
          </cell>
          <cell r="C86" t="str">
            <v>PUTRI ADINDA YUSNANDI</v>
          </cell>
          <cell r="D86" t="str">
            <v>T997</v>
          </cell>
          <cell r="E86" t="str">
            <v>IDM HYBRID EKONOMI KEBON PEDES</v>
          </cell>
          <cell r="F86" t="str">
            <v>Store Crew Girl (Ss)</v>
          </cell>
          <cell r="G86" t="str">
            <v>A1</v>
          </cell>
          <cell r="H86" t="str">
            <v>Kontrak 1</v>
          </cell>
          <cell r="I86" t="str">
            <v>WANITA</v>
          </cell>
          <cell r="J86">
            <v>44617</v>
          </cell>
          <cell r="K86">
            <v>44985</v>
          </cell>
          <cell r="L86">
            <v>44617</v>
          </cell>
          <cell r="N86" t="str">
            <v>AMR</v>
          </cell>
          <cell r="O86" t="str">
            <v>ISA</v>
          </cell>
        </row>
        <row r="87">
          <cell r="B87">
            <v>2015336356</v>
          </cell>
          <cell r="C87" t="str">
            <v>RINALDY HERMANSYAH</v>
          </cell>
          <cell r="D87" t="str">
            <v>T997</v>
          </cell>
          <cell r="E87" t="str">
            <v>IDM HYBRID EKONOMI KEBON PEDES</v>
          </cell>
          <cell r="F87" t="str">
            <v>Store Jr. Leader (Ss)</v>
          </cell>
          <cell r="G87" t="str">
            <v>A2</v>
          </cell>
          <cell r="H87" t="str">
            <v>Tetap</v>
          </cell>
          <cell r="I87" t="str">
            <v>PRIA</v>
          </cell>
          <cell r="J87">
            <v>44682</v>
          </cell>
          <cell r="L87">
            <v>44682</v>
          </cell>
          <cell r="N87" t="str">
            <v>AMR</v>
          </cell>
          <cell r="O87" t="str">
            <v>ISA</v>
          </cell>
        </row>
        <row r="88">
          <cell r="B88">
            <v>2015233296</v>
          </cell>
          <cell r="C88" t="str">
            <v>ELINA HADIYANI</v>
          </cell>
          <cell r="D88" t="str">
            <v>T997</v>
          </cell>
          <cell r="E88" t="str">
            <v>IDM HYBRID EKONOMI KEBON PEDES</v>
          </cell>
          <cell r="F88" t="str">
            <v>Store Sr. Leader (Ss)</v>
          </cell>
          <cell r="G88" t="str">
            <v>A3</v>
          </cell>
          <cell r="H88" t="str">
            <v>Tetap</v>
          </cell>
          <cell r="I88" t="str">
            <v>WANITA</v>
          </cell>
          <cell r="J88">
            <v>44166</v>
          </cell>
          <cell r="L88">
            <v>44228</v>
          </cell>
          <cell r="N88" t="str">
            <v>AMR</v>
          </cell>
          <cell r="O88" t="str">
            <v>ISA</v>
          </cell>
        </row>
        <row r="89">
          <cell r="B89">
            <v>2012092034</v>
          </cell>
          <cell r="C89" t="str">
            <v>HARRIS ISWANDI</v>
          </cell>
          <cell r="D89" t="str">
            <v>T1OJ</v>
          </cell>
          <cell r="E89" t="str">
            <v>IDM KEBON PEDES 2</v>
          </cell>
          <cell r="F89" t="str">
            <v>Chief Of Store</v>
          </cell>
          <cell r="G89" t="str">
            <v>B2</v>
          </cell>
          <cell r="H89" t="str">
            <v>Tetap</v>
          </cell>
          <cell r="I89" t="str">
            <v>PRIA</v>
          </cell>
          <cell r="J89">
            <v>41334</v>
          </cell>
          <cell r="L89">
            <v>41334</v>
          </cell>
          <cell r="N89" t="str">
            <v>AMR</v>
          </cell>
          <cell r="O89" t="str">
            <v>ISA</v>
          </cell>
        </row>
        <row r="90">
          <cell r="B90">
            <v>2015405157</v>
          </cell>
          <cell r="C90" t="str">
            <v>HAMID DAVALA</v>
          </cell>
          <cell r="D90" t="str">
            <v>T1OJ</v>
          </cell>
          <cell r="E90" t="str">
            <v>IDM KEBON PEDES 2</v>
          </cell>
          <cell r="F90" t="str">
            <v>Store Crew Boy</v>
          </cell>
          <cell r="G90" t="str">
            <v>A1</v>
          </cell>
          <cell r="H90" t="str">
            <v>Kontrak 1</v>
          </cell>
          <cell r="I90" t="str">
            <v>PRIA</v>
          </cell>
          <cell r="J90">
            <v>44896</v>
          </cell>
          <cell r="K90">
            <v>45260</v>
          </cell>
          <cell r="L90">
            <v>44896</v>
          </cell>
          <cell r="N90" t="str">
            <v>AMR</v>
          </cell>
          <cell r="O90" t="str">
            <v>ISA</v>
          </cell>
        </row>
        <row r="91">
          <cell r="B91">
            <v>2015371350</v>
          </cell>
          <cell r="C91" t="str">
            <v>RIVAL PRATAMA</v>
          </cell>
          <cell r="D91" t="str">
            <v>T1OJ</v>
          </cell>
          <cell r="E91" t="str">
            <v>IDM KEBON PEDES 2</v>
          </cell>
          <cell r="F91" t="str">
            <v>Store Crew Boy</v>
          </cell>
          <cell r="G91" t="str">
            <v>A1</v>
          </cell>
          <cell r="H91" t="str">
            <v>Kontrak 1</v>
          </cell>
          <cell r="I91" t="str">
            <v>PRIA</v>
          </cell>
          <cell r="J91">
            <v>44792</v>
          </cell>
          <cell r="K91">
            <v>45169</v>
          </cell>
          <cell r="L91">
            <v>44792</v>
          </cell>
          <cell r="N91" t="str">
            <v>AMR</v>
          </cell>
          <cell r="O91" t="str">
            <v>ISA</v>
          </cell>
        </row>
        <row r="92">
          <cell r="B92">
            <v>2015292011</v>
          </cell>
          <cell r="C92" t="str">
            <v>YULIAN DWI GITA RANI</v>
          </cell>
          <cell r="D92" t="str">
            <v>T1OJ</v>
          </cell>
          <cell r="E92" t="str">
            <v>IDM KEBON PEDES 2</v>
          </cell>
          <cell r="F92" t="str">
            <v>Store Crew Girl</v>
          </cell>
          <cell r="G92" t="str">
            <v>A1</v>
          </cell>
          <cell r="H92" t="str">
            <v>Kontrak 2</v>
          </cell>
          <cell r="I92" t="str">
            <v>WANITA</v>
          </cell>
          <cell r="J92">
            <v>44488</v>
          </cell>
          <cell r="K92">
            <v>45230</v>
          </cell>
          <cell r="L92">
            <v>44488</v>
          </cell>
          <cell r="N92" t="str">
            <v>AMR</v>
          </cell>
          <cell r="O92" t="str">
            <v>ISA</v>
          </cell>
        </row>
        <row r="93">
          <cell r="B93">
            <v>2015078244</v>
          </cell>
          <cell r="C93" t="str">
            <v>MUHAMMAD HANDIKA PRATAMA</v>
          </cell>
          <cell r="D93" t="str">
            <v>T1OJ</v>
          </cell>
          <cell r="E93" t="str">
            <v>IDM KEBON PEDES 2</v>
          </cell>
          <cell r="F93" t="str">
            <v>Store Jr. Leader</v>
          </cell>
          <cell r="G93" t="str">
            <v>A2</v>
          </cell>
          <cell r="H93" t="str">
            <v>Tetap</v>
          </cell>
          <cell r="I93" t="str">
            <v>PRIA</v>
          </cell>
          <cell r="J93">
            <v>43305</v>
          </cell>
          <cell r="L93">
            <v>43770</v>
          </cell>
          <cell r="N93" t="str">
            <v>AMR</v>
          </cell>
          <cell r="O93" t="str">
            <v>ISA</v>
          </cell>
        </row>
        <row r="94">
          <cell r="B94">
            <v>2015009347</v>
          </cell>
          <cell r="C94" t="str">
            <v>ILHAM RIYADI SAPUTRA</v>
          </cell>
          <cell r="D94" t="str">
            <v>T1OJ</v>
          </cell>
          <cell r="E94" t="str">
            <v>IDM KEBON PEDES 2</v>
          </cell>
          <cell r="F94" t="str">
            <v>Store Sr. Leader</v>
          </cell>
          <cell r="G94" t="str">
            <v>A3</v>
          </cell>
          <cell r="H94" t="str">
            <v>Tetap</v>
          </cell>
          <cell r="I94" t="str">
            <v>PRIA</v>
          </cell>
          <cell r="J94">
            <v>42886</v>
          </cell>
          <cell r="L94">
            <v>43678</v>
          </cell>
          <cell r="N94" t="str">
            <v>AMR</v>
          </cell>
          <cell r="O94" t="str">
            <v>ISA</v>
          </cell>
        </row>
        <row r="95">
          <cell r="B95">
            <v>2012064227</v>
          </cell>
          <cell r="C95" t="str">
            <v>MUHAMMAD RAMDHAN</v>
          </cell>
          <cell r="D95" t="str">
            <v>T5S3</v>
          </cell>
          <cell r="E95" t="str">
            <v>IDM PLUS RE MARTADINATA</v>
          </cell>
          <cell r="F95" t="str">
            <v>Chief Of Store (Ss)</v>
          </cell>
          <cell r="G95" t="str">
            <v>B2</v>
          </cell>
          <cell r="H95" t="str">
            <v>Tetap</v>
          </cell>
          <cell r="I95" t="str">
            <v>PRIA</v>
          </cell>
          <cell r="J95">
            <v>41244</v>
          </cell>
          <cell r="L95">
            <v>42125</v>
          </cell>
          <cell r="N95" t="str">
            <v>AMR</v>
          </cell>
          <cell r="O95" t="str">
            <v>ISA</v>
          </cell>
        </row>
        <row r="96">
          <cell r="B96">
            <v>2013170850</v>
          </cell>
          <cell r="C96" t="str">
            <v>HERUL ILHAM</v>
          </cell>
          <cell r="D96" t="str">
            <v>T5S3</v>
          </cell>
          <cell r="E96" t="str">
            <v>IDM PLUS RE MARTADINATA</v>
          </cell>
          <cell r="F96" t="str">
            <v>i-Delivery Crew</v>
          </cell>
          <cell r="G96" t="str">
            <v>A2</v>
          </cell>
          <cell r="H96" t="str">
            <v>Tetap</v>
          </cell>
          <cell r="I96" t="str">
            <v>PRIA</v>
          </cell>
          <cell r="J96">
            <v>42473</v>
          </cell>
          <cell r="L96">
            <v>43374</v>
          </cell>
          <cell r="N96" t="str">
            <v>AMR</v>
          </cell>
          <cell r="O96" t="str">
            <v>ISA</v>
          </cell>
        </row>
        <row r="97">
          <cell r="B97">
            <v>2015203932</v>
          </cell>
          <cell r="C97" t="str">
            <v>LUKI DWI SANTOSO</v>
          </cell>
          <cell r="D97" t="str">
            <v>T5S3</v>
          </cell>
          <cell r="E97" t="str">
            <v>IDM PLUS RE MARTADINATA</v>
          </cell>
          <cell r="F97" t="str">
            <v>i-Delivery Crew</v>
          </cell>
          <cell r="G97" t="str">
            <v>A1</v>
          </cell>
          <cell r="H97" t="str">
            <v>Kontrak 3</v>
          </cell>
          <cell r="I97" t="str">
            <v>PRIA</v>
          </cell>
          <cell r="J97">
            <v>43872</v>
          </cell>
          <cell r="K97">
            <v>45169</v>
          </cell>
          <cell r="L97">
            <v>43872</v>
          </cell>
          <cell r="N97" t="str">
            <v>AMR</v>
          </cell>
          <cell r="O97" t="str">
            <v>ISA</v>
          </cell>
        </row>
        <row r="98">
          <cell r="B98">
            <v>2015340086</v>
          </cell>
          <cell r="C98" t="str">
            <v>RIO BAYUPRAYOGA</v>
          </cell>
          <cell r="D98" t="str">
            <v>T5S3</v>
          </cell>
          <cell r="E98" t="str">
            <v>IDM PLUS RE MARTADINATA</v>
          </cell>
          <cell r="F98" t="str">
            <v>Store Crew Boy (Ss)</v>
          </cell>
          <cell r="G98" t="str">
            <v>A1</v>
          </cell>
          <cell r="H98" t="str">
            <v>Kontrak 1</v>
          </cell>
          <cell r="I98" t="str">
            <v>PRIA</v>
          </cell>
          <cell r="J98">
            <v>44687</v>
          </cell>
          <cell r="K98">
            <v>45077</v>
          </cell>
          <cell r="L98">
            <v>44687</v>
          </cell>
          <cell r="N98" t="str">
            <v>AMR</v>
          </cell>
          <cell r="O98" t="str">
            <v>ISA</v>
          </cell>
        </row>
        <row r="99">
          <cell r="B99">
            <v>2015374817</v>
          </cell>
          <cell r="C99" t="str">
            <v>DEBIHANA AYUNINGTIAS</v>
          </cell>
          <cell r="D99" t="str">
            <v>T5S3</v>
          </cell>
          <cell r="E99" t="str">
            <v>IDM PLUS RE MARTADINATA</v>
          </cell>
          <cell r="F99" t="str">
            <v>Store Jr. Leader (Ss)</v>
          </cell>
          <cell r="G99" t="str">
            <v>A2</v>
          </cell>
          <cell r="H99" t="str">
            <v>Tetap</v>
          </cell>
          <cell r="I99" t="str">
            <v>WANITA</v>
          </cell>
          <cell r="J99">
            <v>44805</v>
          </cell>
          <cell r="L99">
            <v>44805</v>
          </cell>
          <cell r="N99" t="str">
            <v>AMR</v>
          </cell>
          <cell r="O99" t="str">
            <v>ISA</v>
          </cell>
        </row>
        <row r="100">
          <cell r="B100">
            <v>2015070002</v>
          </cell>
          <cell r="C100" t="str">
            <v>CATUR DHARMA ANUGERAH</v>
          </cell>
          <cell r="D100" t="str">
            <v>T5S3</v>
          </cell>
          <cell r="E100" t="str">
            <v>IDM PLUS RE MARTADINATA</v>
          </cell>
          <cell r="F100" t="str">
            <v>Store Sr. Leader (Ss)</v>
          </cell>
          <cell r="G100" t="str">
            <v>A3</v>
          </cell>
          <cell r="H100" t="str">
            <v>Tetap</v>
          </cell>
          <cell r="I100" t="str">
            <v>PRIA</v>
          </cell>
          <cell r="J100">
            <v>43250</v>
          </cell>
          <cell r="L100">
            <v>43770</v>
          </cell>
          <cell r="N100" t="str">
            <v>AMR</v>
          </cell>
          <cell r="O100" t="str">
            <v>ISA</v>
          </cell>
        </row>
        <row r="101">
          <cell r="B101">
            <v>2013178154</v>
          </cell>
          <cell r="C101" t="str">
            <v>DADAN RAMDANI</v>
          </cell>
          <cell r="D101" t="str">
            <v>TODD</v>
          </cell>
          <cell r="E101" t="str">
            <v>IDM RE MARTADINATA 2</v>
          </cell>
          <cell r="F101" t="str">
            <v>Chief Of Store</v>
          </cell>
          <cell r="G101" t="str">
            <v>B2</v>
          </cell>
          <cell r="H101" t="str">
            <v>Tetap</v>
          </cell>
          <cell r="I101" t="str">
            <v>PRIA</v>
          </cell>
          <cell r="J101">
            <v>42508</v>
          </cell>
          <cell r="L101">
            <v>43191</v>
          </cell>
          <cell r="N101" t="str">
            <v>AMR</v>
          </cell>
          <cell r="O101" t="str">
            <v>ISA</v>
          </cell>
        </row>
        <row r="102">
          <cell r="B102">
            <v>2015365768</v>
          </cell>
          <cell r="C102" t="str">
            <v>DIMAS ANDA PRINGGA</v>
          </cell>
          <cell r="D102" t="str">
            <v>TODD</v>
          </cell>
          <cell r="E102" t="str">
            <v>IDM RE MARTADINATA 2</v>
          </cell>
          <cell r="F102" t="str">
            <v>Store Crew Boy</v>
          </cell>
          <cell r="G102" t="str">
            <v>A1</v>
          </cell>
          <cell r="H102" t="str">
            <v>Kontrak 1</v>
          </cell>
          <cell r="I102" t="str">
            <v>PRIA</v>
          </cell>
          <cell r="J102">
            <v>44773</v>
          </cell>
          <cell r="K102">
            <v>45138</v>
          </cell>
          <cell r="L102">
            <v>44773</v>
          </cell>
          <cell r="N102" t="str">
            <v>AMR</v>
          </cell>
          <cell r="O102" t="str">
            <v>ISA</v>
          </cell>
        </row>
        <row r="103">
          <cell r="B103">
            <v>2015395326</v>
          </cell>
          <cell r="C103" t="str">
            <v>SANTY SUSANTY</v>
          </cell>
          <cell r="D103" t="str">
            <v>TODD</v>
          </cell>
          <cell r="E103" t="str">
            <v>IDM RE MARTADINATA 2</v>
          </cell>
          <cell r="F103" t="str">
            <v>Store Crew Girl</v>
          </cell>
          <cell r="G103" t="str">
            <v>A1</v>
          </cell>
          <cell r="H103" t="str">
            <v>Kontrak 1</v>
          </cell>
          <cell r="I103" t="str">
            <v>WANITA</v>
          </cell>
          <cell r="J103">
            <v>44864</v>
          </cell>
          <cell r="K103">
            <v>45230</v>
          </cell>
          <cell r="L103">
            <v>44864</v>
          </cell>
          <cell r="N103" t="str">
            <v>AMR</v>
          </cell>
          <cell r="O103" t="str">
            <v>ISA</v>
          </cell>
        </row>
        <row r="104">
          <cell r="B104">
            <v>2015392743</v>
          </cell>
          <cell r="C104" t="str">
            <v>LUNGGUH BAYU TRIANA PUTRA</v>
          </cell>
          <cell r="D104" t="str">
            <v>TODD</v>
          </cell>
          <cell r="E104" t="str">
            <v>IDM RE MARTADINATA 2</v>
          </cell>
          <cell r="F104" t="str">
            <v>Store Jr. Leader</v>
          </cell>
          <cell r="G104" t="str">
            <v>A2</v>
          </cell>
          <cell r="H104" t="str">
            <v>Tetap</v>
          </cell>
          <cell r="I104" t="str">
            <v>PRIA</v>
          </cell>
          <cell r="J104">
            <v>44866</v>
          </cell>
          <cell r="L104">
            <v>44866</v>
          </cell>
          <cell r="N104" t="str">
            <v>AMR</v>
          </cell>
          <cell r="O104" t="str">
            <v>ISA</v>
          </cell>
        </row>
        <row r="105">
          <cell r="B105">
            <v>2015112650</v>
          </cell>
          <cell r="C105" t="str">
            <v>PADLAN WAHID</v>
          </cell>
          <cell r="D105" t="str">
            <v>TODD</v>
          </cell>
          <cell r="E105" t="str">
            <v>IDM RE MARTADINATA 2</v>
          </cell>
          <cell r="F105" t="str">
            <v>Store Sr. Leader</v>
          </cell>
          <cell r="G105" t="str">
            <v>A3</v>
          </cell>
          <cell r="H105" t="str">
            <v>Tetap</v>
          </cell>
          <cell r="I105" t="str">
            <v>PRIA</v>
          </cell>
          <cell r="J105">
            <v>43460</v>
          </cell>
          <cell r="L105">
            <v>43800</v>
          </cell>
          <cell r="N105" t="str">
            <v>AMR</v>
          </cell>
          <cell r="O105" t="str">
            <v>ISA</v>
          </cell>
        </row>
        <row r="106">
          <cell r="B106">
            <v>2013040803</v>
          </cell>
          <cell r="C106" t="str">
            <v>RUSDIYA DHINI SAIFUL ANWAR</v>
          </cell>
          <cell r="D106" t="str">
            <v>TFHD</v>
          </cell>
          <cell r="E106" t="str">
            <v>IDM SAWO JAJAR</v>
          </cell>
          <cell r="F106" t="str">
            <v>Chief Of Store</v>
          </cell>
          <cell r="G106" t="str">
            <v>B2</v>
          </cell>
          <cell r="H106" t="str">
            <v>Tetap</v>
          </cell>
          <cell r="I106" t="str">
            <v>PRIA</v>
          </cell>
          <cell r="J106">
            <v>41719</v>
          </cell>
          <cell r="L106">
            <v>42430</v>
          </cell>
          <cell r="N106" t="str">
            <v>AMR</v>
          </cell>
          <cell r="O106" t="str">
            <v>ISA</v>
          </cell>
        </row>
        <row r="107">
          <cell r="B107">
            <v>2015414200</v>
          </cell>
          <cell r="C107" t="str">
            <v>YUSUF SATRIA YUDHA</v>
          </cell>
          <cell r="D107" t="str">
            <v>TFHD</v>
          </cell>
          <cell r="E107" t="str">
            <v>IDM SAWO JAJAR</v>
          </cell>
          <cell r="F107" t="str">
            <v>Store Crew Boy</v>
          </cell>
          <cell r="G107" t="str">
            <v>A1</v>
          </cell>
          <cell r="H107" t="str">
            <v>Kontrak 1</v>
          </cell>
          <cell r="I107" t="str">
            <v>PRIA</v>
          </cell>
          <cell r="J107">
            <v>44918</v>
          </cell>
          <cell r="K107">
            <v>45291</v>
          </cell>
          <cell r="L107">
            <v>44918</v>
          </cell>
          <cell r="N107" t="str">
            <v>AMR</v>
          </cell>
          <cell r="O107" t="str">
            <v>ISA</v>
          </cell>
        </row>
        <row r="108">
          <cell r="B108">
            <v>2015416956</v>
          </cell>
          <cell r="C108" t="str">
            <v>EZA MAULANA</v>
          </cell>
          <cell r="D108" t="str">
            <v>TFHD</v>
          </cell>
          <cell r="E108" t="str">
            <v>IDM SAWO JAJAR</v>
          </cell>
          <cell r="F108" t="str">
            <v>Store Crew Boy</v>
          </cell>
          <cell r="G108" t="str">
            <v>A1</v>
          </cell>
          <cell r="H108" t="str">
            <v>Kontrak 1</v>
          </cell>
          <cell r="I108" t="str">
            <v>PRIA</v>
          </cell>
          <cell r="J108">
            <v>44925</v>
          </cell>
          <cell r="K108">
            <v>45291</v>
          </cell>
          <cell r="L108">
            <v>44925</v>
          </cell>
          <cell r="N108" t="str">
            <v>AMR</v>
          </cell>
          <cell r="O108" t="str">
            <v>ISA</v>
          </cell>
        </row>
        <row r="109">
          <cell r="B109">
            <v>2015319840</v>
          </cell>
          <cell r="C109" t="str">
            <v>NURUL OKTAVIANI</v>
          </cell>
          <cell r="D109" t="str">
            <v>TFHD</v>
          </cell>
          <cell r="E109" t="str">
            <v>IDM SAWO JAJAR</v>
          </cell>
          <cell r="F109" t="str">
            <v>Store Crew Girl</v>
          </cell>
          <cell r="G109" t="str">
            <v>A1</v>
          </cell>
          <cell r="H109" t="str">
            <v>Kontrak 1</v>
          </cell>
          <cell r="I109" t="str">
            <v>WANITA</v>
          </cell>
          <cell r="J109">
            <v>44614</v>
          </cell>
          <cell r="K109">
            <v>44985</v>
          </cell>
          <cell r="L109">
            <v>44614</v>
          </cell>
          <cell r="N109" t="str">
            <v>AMR</v>
          </cell>
          <cell r="O109" t="str">
            <v>ISA</v>
          </cell>
        </row>
        <row r="110">
          <cell r="B110">
            <v>2015427728</v>
          </cell>
          <cell r="C110" t="str">
            <v>MUHAMAD JAKARIA</v>
          </cell>
          <cell r="D110" t="str">
            <v>TFHD</v>
          </cell>
          <cell r="E110" t="str">
            <v>IDM SAWO JAJAR</v>
          </cell>
          <cell r="F110" t="str">
            <v>Store Jr. Leader (Ss)</v>
          </cell>
          <cell r="G110" t="str">
            <v>A2</v>
          </cell>
          <cell r="H110" t="str">
            <v>Tetap</v>
          </cell>
          <cell r="I110" t="str">
            <v>PRIA</v>
          </cell>
          <cell r="J110">
            <v>44958</v>
          </cell>
          <cell r="L110">
            <v>44958</v>
          </cell>
          <cell r="N110" t="str">
            <v>AMR</v>
          </cell>
          <cell r="O110" t="str">
            <v>ISA</v>
          </cell>
        </row>
        <row r="111">
          <cell r="B111">
            <v>2013209366</v>
          </cell>
          <cell r="C111" t="str">
            <v>PUTRI ANANDA ERFIANSYAH</v>
          </cell>
          <cell r="D111" t="str">
            <v>TFHD</v>
          </cell>
          <cell r="E111" t="str">
            <v>IDM SAWO JAJAR</v>
          </cell>
          <cell r="F111" t="str">
            <v>Store Sr. Leader</v>
          </cell>
          <cell r="G111" t="str">
            <v>A3</v>
          </cell>
          <cell r="H111" t="str">
            <v>Tetap</v>
          </cell>
          <cell r="I111" t="str">
            <v>WANITA</v>
          </cell>
          <cell r="J111">
            <v>42678</v>
          </cell>
          <cell r="L111">
            <v>43586</v>
          </cell>
          <cell r="N111" t="str">
            <v>AMR</v>
          </cell>
          <cell r="O111" t="str">
            <v>ISA</v>
          </cell>
        </row>
        <row r="112">
          <cell r="B112">
            <v>2013129768</v>
          </cell>
          <cell r="C112" t="str">
            <v>ANTON SUDRAJAT</v>
          </cell>
          <cell r="D112" t="str">
            <v>F8H2</v>
          </cell>
          <cell r="E112" t="str">
            <v>FRC SUDIRMAN</v>
          </cell>
          <cell r="F112" t="str">
            <v>Chief Of Store</v>
          </cell>
          <cell r="G112" t="str">
            <v>B2</v>
          </cell>
          <cell r="H112" t="str">
            <v>Tetap</v>
          </cell>
          <cell r="I112" t="str">
            <v>PRIA</v>
          </cell>
          <cell r="J112">
            <v>42265</v>
          </cell>
          <cell r="L112">
            <v>43070</v>
          </cell>
          <cell r="N112" t="str">
            <v>AMR</v>
          </cell>
          <cell r="O112" t="str">
            <v>ISA</v>
          </cell>
        </row>
        <row r="113">
          <cell r="B113">
            <v>2015165445</v>
          </cell>
          <cell r="C113" t="str">
            <v>EKI SOEKARNO</v>
          </cell>
          <cell r="D113" t="str">
            <v>F8H2</v>
          </cell>
          <cell r="E113" t="str">
            <v>FRC SUDIRMAN</v>
          </cell>
          <cell r="F113" t="str">
            <v>Store Crew Boy</v>
          </cell>
          <cell r="G113" t="str">
            <v>A1</v>
          </cell>
          <cell r="H113" t="str">
            <v>Kontrak 3</v>
          </cell>
          <cell r="I113" t="str">
            <v>PRIA</v>
          </cell>
          <cell r="J113">
            <v>43697</v>
          </cell>
          <cell r="K113">
            <v>44985</v>
          </cell>
          <cell r="L113">
            <v>43697</v>
          </cell>
          <cell r="N113" t="str">
            <v>AMR</v>
          </cell>
          <cell r="O113" t="str">
            <v>ISA</v>
          </cell>
        </row>
        <row r="114">
          <cell r="B114">
            <v>2015417070</v>
          </cell>
          <cell r="C114" t="str">
            <v>ADIES KHUSNUL FADILLAH</v>
          </cell>
          <cell r="D114" t="str">
            <v>F8H2</v>
          </cell>
          <cell r="E114" t="str">
            <v>FRC SUDIRMAN</v>
          </cell>
          <cell r="F114" t="str">
            <v>Store Crew Girl</v>
          </cell>
          <cell r="G114" t="str">
            <v>A1</v>
          </cell>
          <cell r="H114" t="str">
            <v>Kontrak 1</v>
          </cell>
          <cell r="I114" t="str">
            <v>WANITA</v>
          </cell>
          <cell r="J114">
            <v>44925</v>
          </cell>
          <cell r="K114">
            <v>45291</v>
          </cell>
          <cell r="L114">
            <v>44925</v>
          </cell>
          <cell r="N114" t="str">
            <v>AMR</v>
          </cell>
          <cell r="O114" t="str">
            <v>ISA</v>
          </cell>
        </row>
        <row r="115">
          <cell r="B115">
            <v>2015132317</v>
          </cell>
          <cell r="C115" t="str">
            <v>MOCHAMAD HADI RAMDHANI</v>
          </cell>
          <cell r="D115" t="str">
            <v>F8H2</v>
          </cell>
          <cell r="E115" t="str">
            <v>FRC SUDIRMAN</v>
          </cell>
          <cell r="F115" t="str">
            <v>Store Jr. Leader</v>
          </cell>
          <cell r="G115" t="str">
            <v>A2</v>
          </cell>
          <cell r="H115" t="str">
            <v>Tetap</v>
          </cell>
          <cell r="I115" t="str">
            <v>PRIA</v>
          </cell>
          <cell r="J115">
            <v>43557</v>
          </cell>
          <cell r="L115">
            <v>44105</v>
          </cell>
          <cell r="N115" t="str">
            <v>AMR</v>
          </cell>
          <cell r="O115" t="str">
            <v>ISA</v>
          </cell>
        </row>
        <row r="116">
          <cell r="B116">
            <v>2015038526</v>
          </cell>
          <cell r="C116" t="str">
            <v>DINDA AULIYA ANGGRAINI</v>
          </cell>
          <cell r="D116" t="str">
            <v>F8H2</v>
          </cell>
          <cell r="E116" t="str">
            <v>FRC SUDIRMAN</v>
          </cell>
          <cell r="F116" t="str">
            <v>Store Sr. Leader (Ss)</v>
          </cell>
          <cell r="G116" t="str">
            <v>A3</v>
          </cell>
          <cell r="H116" t="str">
            <v>Tetap</v>
          </cell>
          <cell r="I116" t="str">
            <v>WANITA</v>
          </cell>
          <cell r="J116">
            <v>43081</v>
          </cell>
          <cell r="L116">
            <v>43952</v>
          </cell>
          <cell r="N116" t="str">
            <v>AMR</v>
          </cell>
          <cell r="O116" t="str">
            <v>ISA</v>
          </cell>
        </row>
        <row r="117">
          <cell r="B117">
            <v>2015083652</v>
          </cell>
          <cell r="C117" t="str">
            <v>TIA LESTARI</v>
          </cell>
          <cell r="D117" t="str">
            <v>TG2Y</v>
          </cell>
          <cell r="E117" t="str">
            <v>IDM JENDRAL SUDIRMAN NO 15</v>
          </cell>
          <cell r="F117" t="str">
            <v>Store Jr. Leader (Ss)</v>
          </cell>
          <cell r="G117" t="str">
            <v>A2</v>
          </cell>
          <cell r="H117" t="str">
            <v>Tetap</v>
          </cell>
          <cell r="I117" t="str">
            <v>WANITA</v>
          </cell>
          <cell r="J117">
            <v>43330</v>
          </cell>
          <cell r="L117">
            <v>44228</v>
          </cell>
          <cell r="M117" t="str">
            <v>CUTI MELAHIRKAN</v>
          </cell>
          <cell r="N117" t="str">
            <v>AMR</v>
          </cell>
          <cell r="O117" t="str">
            <v>ISA</v>
          </cell>
          <cell r="P117" t="str">
            <v>AMRCUTI MELAHIRKAN</v>
          </cell>
          <cell r="Q117" t="str">
            <v>AMR</v>
          </cell>
          <cell r="R117" t="str">
            <v>AKTIF</v>
          </cell>
          <cell r="S117" t="str">
            <v>ISA</v>
          </cell>
        </row>
        <row r="118">
          <cell r="B118">
            <v>2013226926</v>
          </cell>
          <cell r="C118" t="str">
            <v>SITI MASLIAH</v>
          </cell>
          <cell r="D118" t="str">
            <v>TFHD</v>
          </cell>
          <cell r="E118" t="str">
            <v>IDM SAWO JAJAR</v>
          </cell>
          <cell r="F118" t="str">
            <v>Store Sr. Leader</v>
          </cell>
          <cell r="G118" t="str">
            <v>A3</v>
          </cell>
          <cell r="H118" t="str">
            <v>Tetap</v>
          </cell>
          <cell r="I118" t="str">
            <v>WANITA</v>
          </cell>
          <cell r="J118">
            <v>42776</v>
          </cell>
          <cell r="L118">
            <v>43678</v>
          </cell>
          <cell r="M118" t="str">
            <v>CUTI MELAHIRKAN</v>
          </cell>
          <cell r="N118" t="str">
            <v>AMR</v>
          </cell>
          <cell r="O118" t="str">
            <v>ISA</v>
          </cell>
          <cell r="P118" t="str">
            <v>AMRCUTI MELAHIRKAN</v>
          </cell>
          <cell r="Q118" t="str">
            <v>AMR</v>
          </cell>
          <cell r="R118" t="str">
            <v>AKTIF</v>
          </cell>
          <cell r="S118" t="str">
            <v>ISA</v>
          </cell>
        </row>
        <row r="119">
          <cell r="B119">
            <v>2015403514</v>
          </cell>
          <cell r="C119" t="str">
            <v>RAIHAN HADZAMI</v>
          </cell>
          <cell r="D119" t="str">
            <v>TG2Y</v>
          </cell>
          <cell r="E119" t="str">
            <v>IDM JENDRAL SUDIRMAN NO 15</v>
          </cell>
          <cell r="F119" t="str">
            <v>Store Crew Boy</v>
          </cell>
          <cell r="G119" t="str">
            <v>A1</v>
          </cell>
          <cell r="H119" t="str">
            <v>Kontrak 1</v>
          </cell>
          <cell r="I119" t="str">
            <v>PRIA</v>
          </cell>
          <cell r="J119">
            <v>44892</v>
          </cell>
          <cell r="K119">
            <v>45260</v>
          </cell>
          <cell r="L119">
            <v>44892</v>
          </cell>
          <cell r="M119" t="str">
            <v>CADANGAN TOKO 24 JAM</v>
          </cell>
          <cell r="N119" t="str">
            <v>AMR</v>
          </cell>
          <cell r="O119" t="str">
            <v>ISA</v>
          </cell>
          <cell r="P119" t="str">
            <v>AMRCADANGAN TOKO 24 JAM</v>
          </cell>
          <cell r="Q119" t="str">
            <v>AMR</v>
          </cell>
          <cell r="R119" t="str">
            <v>AKTIF</v>
          </cell>
          <cell r="S119" t="str">
            <v>ISA</v>
          </cell>
        </row>
        <row r="120">
          <cell r="B120">
            <v>2015403543</v>
          </cell>
          <cell r="C120" t="str">
            <v>SEKAR LINTANG PUTRI SUTEJO</v>
          </cell>
          <cell r="D120" t="str">
            <v>TFHD</v>
          </cell>
          <cell r="E120" t="str">
            <v>IDM SAWO JAJAR</v>
          </cell>
          <cell r="F120" t="str">
            <v>Store Crew Girl</v>
          </cell>
          <cell r="G120" t="str">
            <v>A1</v>
          </cell>
          <cell r="H120" t="str">
            <v>Kontrak 1</v>
          </cell>
          <cell r="I120" t="str">
            <v>WANITA</v>
          </cell>
          <cell r="J120">
            <v>44892</v>
          </cell>
          <cell r="K120">
            <v>45260</v>
          </cell>
          <cell r="L120">
            <v>44892</v>
          </cell>
          <cell r="M120" t="str">
            <v>CADANGAN TOKO 24 JAM</v>
          </cell>
          <cell r="N120" t="str">
            <v>AMR</v>
          </cell>
          <cell r="O120" t="str">
            <v>ISA</v>
          </cell>
          <cell r="P120" t="str">
            <v>AMRCADANGAN TOKO 24 JAM</v>
          </cell>
          <cell r="Q120" t="str">
            <v>AMR</v>
          </cell>
          <cell r="R120" t="str">
            <v>AKTIF</v>
          </cell>
          <cell r="S120" t="str">
            <v>ISA</v>
          </cell>
        </row>
        <row r="121">
          <cell r="B121">
            <v>2015414204</v>
          </cell>
          <cell r="C121" t="str">
            <v>DELA ANDRIANA</v>
          </cell>
          <cell r="D121" t="str">
            <v>TP8F</v>
          </cell>
          <cell r="E121" t="str">
            <v>IDM HYBRID AIR MANCUR</v>
          </cell>
          <cell r="F121" t="str">
            <v>Store Crew Girl</v>
          </cell>
          <cell r="G121" t="str">
            <v>A1</v>
          </cell>
          <cell r="H121" t="str">
            <v>Kontrak 1</v>
          </cell>
          <cell r="I121" t="str">
            <v>WANITA</v>
          </cell>
          <cell r="J121">
            <v>44918</v>
          </cell>
          <cell r="K121">
            <v>45291</v>
          </cell>
          <cell r="L121">
            <v>44918</v>
          </cell>
          <cell r="M121" t="str">
            <v>CADANGAN TOKO 24 JAM</v>
          </cell>
          <cell r="N121" t="str">
            <v>AMR</v>
          </cell>
          <cell r="O121" t="str">
            <v>ISA</v>
          </cell>
          <cell r="P121" t="str">
            <v>AMRCADANGAN TOKO 24 JAM</v>
          </cell>
          <cell r="Q121" t="str">
            <v>AMR</v>
          </cell>
          <cell r="R121" t="str">
            <v>AKTIF</v>
          </cell>
          <cell r="S121" t="str">
            <v>ISA</v>
          </cell>
        </row>
        <row r="122">
          <cell r="B122">
            <v>2015404944</v>
          </cell>
          <cell r="C122" t="str">
            <v>ADE ARUNDINA</v>
          </cell>
          <cell r="D122" t="str">
            <v>T5S3</v>
          </cell>
          <cell r="E122" t="str">
            <v>IDM PLUS RE MARTADINATA</v>
          </cell>
          <cell r="F122" t="str">
            <v>Store Crew Boy</v>
          </cell>
          <cell r="G122" t="str">
            <v>A1</v>
          </cell>
          <cell r="H122" t="str">
            <v>Kontrak 1</v>
          </cell>
          <cell r="I122" t="str">
            <v>PRIA</v>
          </cell>
          <cell r="J122">
            <v>44896</v>
          </cell>
          <cell r="K122">
            <v>45260</v>
          </cell>
          <cell r="L122">
            <v>44896</v>
          </cell>
          <cell r="M122" t="str">
            <v>CADANGAN TOKO 24 JAM</v>
          </cell>
          <cell r="N122" t="str">
            <v>AMR</v>
          </cell>
          <cell r="O122" t="str">
            <v>ISA</v>
          </cell>
          <cell r="P122" t="str">
            <v>AMRCADANGAN TOKO 24 JAM</v>
          </cell>
          <cell r="Q122" t="str">
            <v>AMR</v>
          </cell>
          <cell r="R122" t="str">
            <v>AKTIF</v>
          </cell>
          <cell r="S122" t="str">
            <v>ISA</v>
          </cell>
        </row>
        <row r="123">
          <cell r="B123">
            <v>2015074790</v>
          </cell>
          <cell r="C123" t="str">
            <v>ROBBY</v>
          </cell>
          <cell r="D123" t="str">
            <v>TVDM</v>
          </cell>
          <cell r="E123" t="str">
            <v>IDM DRIVE THRU PAJAJARAN NO. 5</v>
          </cell>
          <cell r="F123" t="str">
            <v>Barista Point Coffee</v>
          </cell>
          <cell r="G123" t="str">
            <v>A3</v>
          </cell>
          <cell r="H123" t="str">
            <v>Tetap</v>
          </cell>
          <cell r="I123" t="str">
            <v>PRIA</v>
          </cell>
          <cell r="J123">
            <v>43284</v>
          </cell>
          <cell r="L123">
            <v>44228</v>
          </cell>
          <cell r="N123" t="str">
            <v>AMR</v>
          </cell>
          <cell r="O123" t="str">
            <v>PKN</v>
          </cell>
        </row>
        <row r="124">
          <cell r="B124">
            <v>2015052889</v>
          </cell>
          <cell r="C124" t="str">
            <v>MUHAMMAD RAMDAN</v>
          </cell>
          <cell r="D124" t="str">
            <v>TVDM</v>
          </cell>
          <cell r="E124" t="str">
            <v>IDM DRIVE THRU PAJAJARAN NO. 5</v>
          </cell>
          <cell r="F124" t="str">
            <v>Barista Point Coffee</v>
          </cell>
          <cell r="G124" t="str">
            <v>A2</v>
          </cell>
          <cell r="H124" t="str">
            <v>Tetap</v>
          </cell>
          <cell r="I124" t="str">
            <v>PRIA</v>
          </cell>
          <cell r="J124">
            <v>43159</v>
          </cell>
          <cell r="L124">
            <v>44044</v>
          </cell>
          <cell r="N124" t="str">
            <v>AMR</v>
          </cell>
          <cell r="O124" t="str">
            <v>PKN</v>
          </cell>
        </row>
        <row r="125">
          <cell r="B125">
            <v>2015325804</v>
          </cell>
          <cell r="C125" t="str">
            <v>SUCI CAHAYA WULAN DARI</v>
          </cell>
          <cell r="D125" t="str">
            <v>TVDM</v>
          </cell>
          <cell r="E125" t="str">
            <v>IDM DRIVE THRU PAJAJARAN NO. 5</v>
          </cell>
          <cell r="F125" t="str">
            <v>Barista Point Coffee</v>
          </cell>
          <cell r="G125" t="str">
            <v>A3</v>
          </cell>
          <cell r="H125" t="str">
            <v>Tetap</v>
          </cell>
          <cell r="I125" t="str">
            <v>WANITA</v>
          </cell>
          <cell r="J125">
            <v>44652</v>
          </cell>
          <cell r="L125">
            <v>44652</v>
          </cell>
          <cell r="N125" t="str">
            <v>AMR</v>
          </cell>
          <cell r="O125" t="str">
            <v>PKN</v>
          </cell>
        </row>
        <row r="126">
          <cell r="B126">
            <v>2012070568</v>
          </cell>
          <cell r="C126" t="str">
            <v>MIFTAHUDIN</v>
          </cell>
          <cell r="D126" t="str">
            <v>TVDM</v>
          </cell>
          <cell r="E126" t="str">
            <v>IDM DRIVE THRU PAJAJARAN NO. 5</v>
          </cell>
          <cell r="F126" t="str">
            <v>Chief Of Store (Ss)</v>
          </cell>
          <cell r="G126" t="str">
            <v>B2</v>
          </cell>
          <cell r="H126" t="str">
            <v>Tetap</v>
          </cell>
          <cell r="I126" t="str">
            <v>PRIA</v>
          </cell>
          <cell r="J126">
            <v>41244</v>
          </cell>
          <cell r="L126">
            <v>41244</v>
          </cell>
          <cell r="N126" t="str">
            <v>AMR</v>
          </cell>
          <cell r="O126" t="str">
            <v>PKN</v>
          </cell>
        </row>
        <row r="127">
          <cell r="B127">
            <v>2013170344</v>
          </cell>
          <cell r="C127" t="str">
            <v>RIZKI FAISAL AZIZ</v>
          </cell>
          <cell r="D127" t="str">
            <v>TVDM</v>
          </cell>
          <cell r="E127" t="str">
            <v>IDM DRIVE THRU PAJAJARAN NO. 5</v>
          </cell>
          <cell r="F127" t="str">
            <v>Leader Point Coffee</v>
          </cell>
          <cell r="G127" t="str">
            <v>B1</v>
          </cell>
          <cell r="H127" t="str">
            <v>Tetap</v>
          </cell>
          <cell r="I127" t="str">
            <v>PRIA</v>
          </cell>
          <cell r="J127">
            <v>42466</v>
          </cell>
          <cell r="L127">
            <v>43374</v>
          </cell>
          <cell r="N127" t="str">
            <v>AMR</v>
          </cell>
          <cell r="O127" t="str">
            <v>PKN</v>
          </cell>
        </row>
        <row r="128">
          <cell r="B128">
            <v>2015112688</v>
          </cell>
          <cell r="C128" t="str">
            <v>MUHAMAD RIDWAN</v>
          </cell>
          <cell r="D128" t="str">
            <v>TVDM</v>
          </cell>
          <cell r="E128" t="str">
            <v>IDM DRIVE THRU PAJAJARAN NO. 5</v>
          </cell>
          <cell r="F128" t="str">
            <v>Store Crew Boy (Ss)</v>
          </cell>
          <cell r="G128" t="str">
            <v>A1</v>
          </cell>
          <cell r="H128" t="str">
            <v>Kontrak 4</v>
          </cell>
          <cell r="I128" t="str">
            <v>PRIA</v>
          </cell>
          <cell r="J128">
            <v>43460</v>
          </cell>
          <cell r="K128">
            <v>45107</v>
          </cell>
          <cell r="L128">
            <v>43460</v>
          </cell>
          <cell r="N128" t="str">
            <v>AMR</v>
          </cell>
          <cell r="O128" t="str">
            <v>PKN</v>
          </cell>
        </row>
        <row r="129">
          <cell r="B129">
            <v>2015144471</v>
          </cell>
          <cell r="C129" t="str">
            <v>DADAN SURYANTO</v>
          </cell>
          <cell r="D129" t="str">
            <v>TVDM</v>
          </cell>
          <cell r="E129" t="str">
            <v>IDM DRIVE THRU PAJAJARAN NO. 5</v>
          </cell>
          <cell r="F129" t="str">
            <v>Store Crew Boy (Ss)</v>
          </cell>
          <cell r="G129" t="str">
            <v>A1</v>
          </cell>
          <cell r="H129" t="str">
            <v>Kontrak 4</v>
          </cell>
          <cell r="I129" t="str">
            <v>PRIA</v>
          </cell>
          <cell r="J129">
            <v>43599</v>
          </cell>
          <cell r="K129">
            <v>45260</v>
          </cell>
          <cell r="L129">
            <v>43599</v>
          </cell>
          <cell r="N129" t="str">
            <v>AMR</v>
          </cell>
          <cell r="O129" t="str">
            <v>PKN</v>
          </cell>
        </row>
        <row r="130">
          <cell r="B130">
            <v>2015176678</v>
          </cell>
          <cell r="C130" t="str">
            <v>LINTANG KUSUMA</v>
          </cell>
          <cell r="D130" t="str">
            <v>TVDM</v>
          </cell>
          <cell r="E130" t="str">
            <v>IDM DRIVE THRU PAJAJARAN NO. 5</v>
          </cell>
          <cell r="F130" t="str">
            <v>Store Crew Boy (Ss)</v>
          </cell>
          <cell r="G130" t="str">
            <v>A1</v>
          </cell>
          <cell r="H130" t="str">
            <v>Kontrak 3</v>
          </cell>
          <cell r="I130" t="str">
            <v>PRIA</v>
          </cell>
          <cell r="J130">
            <v>43753</v>
          </cell>
          <cell r="K130">
            <v>45046</v>
          </cell>
          <cell r="L130">
            <v>43753</v>
          </cell>
          <cell r="N130" t="str">
            <v>AMR</v>
          </cell>
          <cell r="O130" t="str">
            <v>PKN</v>
          </cell>
        </row>
        <row r="131">
          <cell r="B131">
            <v>2015214899</v>
          </cell>
          <cell r="C131" t="str">
            <v>ARIA GEUNTA IRUBA</v>
          </cell>
          <cell r="D131" t="str">
            <v>TVDM</v>
          </cell>
          <cell r="E131" t="str">
            <v>IDM DRIVE THRU PAJAJARAN NO. 5</v>
          </cell>
          <cell r="F131" t="str">
            <v>Store Crew Boy (Ss)</v>
          </cell>
          <cell r="G131" t="str">
            <v>A1</v>
          </cell>
          <cell r="H131" t="str">
            <v>Kontrak 3</v>
          </cell>
          <cell r="I131" t="str">
            <v>PRIA</v>
          </cell>
          <cell r="J131">
            <v>43914</v>
          </cell>
          <cell r="K131">
            <v>45199</v>
          </cell>
          <cell r="L131">
            <v>43914</v>
          </cell>
          <cell r="N131" t="str">
            <v>AMR</v>
          </cell>
          <cell r="O131" t="str">
            <v>PKN</v>
          </cell>
        </row>
        <row r="132">
          <cell r="B132">
            <v>2015219944</v>
          </cell>
          <cell r="C132" t="str">
            <v>LUTHFI LESMANA</v>
          </cell>
          <cell r="D132" t="str">
            <v>TVDM</v>
          </cell>
          <cell r="E132" t="str">
            <v>IDM DRIVE THRU PAJAJARAN NO. 5</v>
          </cell>
          <cell r="F132" t="str">
            <v>Store Crew Boy (Ss)</v>
          </cell>
          <cell r="G132" t="str">
            <v>A1</v>
          </cell>
          <cell r="H132" t="str">
            <v>Kontrak 3</v>
          </cell>
          <cell r="I132" t="str">
            <v>PRIA</v>
          </cell>
          <cell r="J132">
            <v>43935</v>
          </cell>
          <cell r="K132">
            <v>45230</v>
          </cell>
          <cell r="L132">
            <v>43935</v>
          </cell>
          <cell r="N132" t="str">
            <v>AMR</v>
          </cell>
          <cell r="O132" t="str">
            <v>PKN</v>
          </cell>
        </row>
        <row r="133">
          <cell r="B133">
            <v>2015157664</v>
          </cell>
          <cell r="C133" t="str">
            <v>ADELA RADIANI</v>
          </cell>
          <cell r="D133" t="str">
            <v>TVDM</v>
          </cell>
          <cell r="E133" t="str">
            <v>IDM DRIVE THRU PAJAJARAN NO. 5</v>
          </cell>
          <cell r="F133" t="str">
            <v>Store Crew Girl (Ss)</v>
          </cell>
          <cell r="G133" t="str">
            <v>A1</v>
          </cell>
          <cell r="H133" t="str">
            <v>Kontrak 4</v>
          </cell>
          <cell r="I133" t="str">
            <v>WANITA</v>
          </cell>
          <cell r="J133">
            <v>43658</v>
          </cell>
          <cell r="K133">
            <v>45322</v>
          </cell>
          <cell r="L133">
            <v>43658</v>
          </cell>
          <cell r="N133" t="str">
            <v>AMR</v>
          </cell>
          <cell r="O133" t="str">
            <v>PKN</v>
          </cell>
        </row>
        <row r="134">
          <cell r="B134">
            <v>2015230054</v>
          </cell>
          <cell r="C134" t="str">
            <v>RIZKA AULIA</v>
          </cell>
          <cell r="D134" t="str">
            <v>TVDM</v>
          </cell>
          <cell r="E134" t="str">
            <v>IDM DRIVE THRU PAJAJARAN NO. 5</v>
          </cell>
          <cell r="F134" t="str">
            <v>Store Crew Girl (Ss)</v>
          </cell>
          <cell r="G134" t="str">
            <v>A1</v>
          </cell>
          <cell r="H134" t="str">
            <v>Kontrak 2</v>
          </cell>
          <cell r="I134" t="str">
            <v>WANITA</v>
          </cell>
          <cell r="J134">
            <v>44127</v>
          </cell>
          <cell r="K134">
            <v>45046</v>
          </cell>
          <cell r="L134">
            <v>44127</v>
          </cell>
          <cell r="N134" t="str">
            <v>AMR</v>
          </cell>
          <cell r="O134" t="str">
            <v>PKN</v>
          </cell>
        </row>
        <row r="135">
          <cell r="B135">
            <v>2015335461</v>
          </cell>
          <cell r="C135" t="str">
            <v>SITI NUR LATIFAH</v>
          </cell>
          <cell r="D135" t="str">
            <v>TVDM</v>
          </cell>
          <cell r="E135" t="str">
            <v>IDM DRIVE THRU PAJAJARAN NO. 5</v>
          </cell>
          <cell r="F135" t="str">
            <v>Store Crew Girl (Ss)</v>
          </cell>
          <cell r="G135" t="str">
            <v>A1</v>
          </cell>
          <cell r="H135" t="str">
            <v>Kontrak 1</v>
          </cell>
          <cell r="I135" t="str">
            <v>WANITA</v>
          </cell>
          <cell r="J135">
            <v>44673</v>
          </cell>
          <cell r="K135">
            <v>45046</v>
          </cell>
          <cell r="L135">
            <v>44673</v>
          </cell>
          <cell r="N135" t="str">
            <v>AMR</v>
          </cell>
          <cell r="O135" t="str">
            <v>PKN</v>
          </cell>
        </row>
        <row r="136">
          <cell r="B136">
            <v>2015319315</v>
          </cell>
          <cell r="C136" t="str">
            <v>ANISA</v>
          </cell>
          <cell r="D136" t="str">
            <v>TVDM</v>
          </cell>
          <cell r="E136" t="str">
            <v>IDM DRIVE THRU PAJAJARAN NO. 5</v>
          </cell>
          <cell r="F136" t="str">
            <v>Store Crew Girl (Ss)</v>
          </cell>
          <cell r="G136" t="str">
            <v>A1</v>
          </cell>
          <cell r="H136" t="str">
            <v>Kontrak 1</v>
          </cell>
          <cell r="I136" t="str">
            <v>WANITA</v>
          </cell>
          <cell r="J136">
            <v>44610</v>
          </cell>
          <cell r="K136">
            <v>44985</v>
          </cell>
          <cell r="L136">
            <v>44610</v>
          </cell>
          <cell r="N136" t="str">
            <v>AMR</v>
          </cell>
          <cell r="O136" t="str">
            <v>PKN</v>
          </cell>
        </row>
        <row r="137">
          <cell r="B137">
            <v>2013224182</v>
          </cell>
          <cell r="C137" t="str">
            <v>MOHAMMAD AWALUDIN</v>
          </cell>
          <cell r="D137" t="str">
            <v>TVDM</v>
          </cell>
          <cell r="E137" t="str">
            <v>IDM DRIVE THRU PAJAJARAN NO. 5</v>
          </cell>
          <cell r="F137" t="str">
            <v>Store Jr. Leader (Ss)</v>
          </cell>
          <cell r="G137" t="str">
            <v>A3</v>
          </cell>
          <cell r="H137" t="str">
            <v>Tetap</v>
          </cell>
          <cell r="I137" t="str">
            <v>PRIA</v>
          </cell>
          <cell r="J137">
            <v>42760</v>
          </cell>
          <cell r="L137">
            <v>43556</v>
          </cell>
          <cell r="N137" t="str">
            <v>AMR</v>
          </cell>
          <cell r="O137" t="str">
            <v>PKN</v>
          </cell>
        </row>
        <row r="138">
          <cell r="B138">
            <v>2015108611</v>
          </cell>
          <cell r="C138" t="str">
            <v>SITI NURANI</v>
          </cell>
          <cell r="D138" t="str">
            <v>TVDM</v>
          </cell>
          <cell r="E138" t="str">
            <v>IDM DRIVE THRU PAJAJARAN NO. 5</v>
          </cell>
          <cell r="F138" t="str">
            <v>Store Jr. Leader (Ss)</v>
          </cell>
          <cell r="G138" t="str">
            <v>A3</v>
          </cell>
          <cell r="H138" t="str">
            <v>Tetap</v>
          </cell>
          <cell r="I138" t="str">
            <v>WANITA</v>
          </cell>
          <cell r="J138">
            <v>43441</v>
          </cell>
          <cell r="L138">
            <v>43891</v>
          </cell>
          <cell r="N138" t="str">
            <v>AMR</v>
          </cell>
          <cell r="O138" t="str">
            <v>PKN</v>
          </cell>
        </row>
        <row r="139">
          <cell r="B139">
            <v>2015404230</v>
          </cell>
          <cell r="C139" t="str">
            <v>NOVI FAJAR</v>
          </cell>
          <cell r="D139" t="str">
            <v>TVDM</v>
          </cell>
          <cell r="E139" t="str">
            <v>IDM DRIVE THRU PAJAJARAN NO. 5</v>
          </cell>
          <cell r="F139" t="str">
            <v>Store Jr. Leader (Ss)</v>
          </cell>
          <cell r="G139" t="str">
            <v>A2</v>
          </cell>
          <cell r="H139" t="str">
            <v>Tetap</v>
          </cell>
          <cell r="I139" t="str">
            <v>WANITA</v>
          </cell>
          <cell r="J139">
            <v>44896</v>
          </cell>
          <cell r="L139">
            <v>44896</v>
          </cell>
          <cell r="N139" t="str">
            <v>AMR</v>
          </cell>
          <cell r="O139" t="str">
            <v>PKN</v>
          </cell>
        </row>
        <row r="140">
          <cell r="B140">
            <v>2015415407</v>
          </cell>
          <cell r="C140" t="str">
            <v>DADAT HERMAWAN</v>
          </cell>
          <cell r="D140" t="str">
            <v>TVDM</v>
          </cell>
          <cell r="E140" t="str">
            <v>IDM DRIVE THRU PAJAJARAN NO. 5</v>
          </cell>
          <cell r="F140" t="str">
            <v>Store Jr. Leader (Ss)</v>
          </cell>
          <cell r="G140" t="str">
            <v>A2</v>
          </cell>
          <cell r="H140" t="str">
            <v>Tetap</v>
          </cell>
          <cell r="I140" t="str">
            <v>PRIA</v>
          </cell>
          <cell r="J140">
            <v>44927</v>
          </cell>
          <cell r="L140">
            <v>44927</v>
          </cell>
          <cell r="N140" t="str">
            <v>AMR</v>
          </cell>
          <cell r="O140" t="str">
            <v>PKN</v>
          </cell>
        </row>
        <row r="141">
          <cell r="B141">
            <v>2015392791</v>
          </cell>
          <cell r="C141" t="str">
            <v>MUHAMMAD YUSUF ALVIANSYAH</v>
          </cell>
          <cell r="D141" t="str">
            <v>TVDM</v>
          </cell>
          <cell r="E141" t="str">
            <v>IDM DRIVE THRU PAJAJARAN NO. 5</v>
          </cell>
          <cell r="F141" t="str">
            <v>Store Jr. Leader (Ss)</v>
          </cell>
          <cell r="G141" t="str">
            <v>A3</v>
          </cell>
          <cell r="H141" t="str">
            <v>Tetap</v>
          </cell>
          <cell r="I141" t="str">
            <v>PRIA</v>
          </cell>
          <cell r="J141">
            <v>44866</v>
          </cell>
          <cell r="L141">
            <v>44866</v>
          </cell>
          <cell r="N141" t="str">
            <v>AMR</v>
          </cell>
          <cell r="O141" t="str">
            <v>PKN</v>
          </cell>
        </row>
        <row r="142">
          <cell r="B142">
            <v>2015404167</v>
          </cell>
          <cell r="C142" t="str">
            <v>MUHAMMAD SIGIT GUNAWAN</v>
          </cell>
          <cell r="D142" t="str">
            <v>TVDM</v>
          </cell>
          <cell r="E142" t="str">
            <v>IDM DRIVE THRU PAJAJARAN NO. 5</v>
          </cell>
          <cell r="F142" t="str">
            <v>Store Jr. Leader (Ss)</v>
          </cell>
          <cell r="G142" t="str">
            <v>A2</v>
          </cell>
          <cell r="H142" t="str">
            <v>Tetap</v>
          </cell>
          <cell r="I142" t="str">
            <v>PRIA</v>
          </cell>
          <cell r="J142">
            <v>44896</v>
          </cell>
          <cell r="L142">
            <v>44896</v>
          </cell>
          <cell r="N142" t="str">
            <v>AMR</v>
          </cell>
          <cell r="O142" t="str">
            <v>PKN</v>
          </cell>
        </row>
        <row r="143">
          <cell r="B143">
            <v>2015300554</v>
          </cell>
          <cell r="C143" t="str">
            <v>LADYA SABILLA</v>
          </cell>
          <cell r="D143" t="str">
            <v>TVDM</v>
          </cell>
          <cell r="E143" t="str">
            <v>IDM DRIVE THRU PAJAJARAN NO. 5</v>
          </cell>
          <cell r="F143" t="str">
            <v>Store Sr. Leader (Ss)</v>
          </cell>
          <cell r="G143" t="str">
            <v>A3</v>
          </cell>
          <cell r="H143" t="str">
            <v>Tetap</v>
          </cell>
          <cell r="I143" t="str">
            <v>WANITA</v>
          </cell>
          <cell r="J143">
            <v>44531</v>
          </cell>
          <cell r="L143">
            <v>44531</v>
          </cell>
          <cell r="N143" t="str">
            <v>AMR</v>
          </cell>
          <cell r="O143" t="str">
            <v>PKN</v>
          </cell>
        </row>
        <row r="144">
          <cell r="B144">
            <v>2013151969</v>
          </cell>
          <cell r="C144" t="str">
            <v>MUHAMAD WAHYUDIN</v>
          </cell>
          <cell r="D144" t="str">
            <v>TVDM</v>
          </cell>
          <cell r="E144" t="str">
            <v>IDM DRIVE THRU PAJAJARAN NO. 5</v>
          </cell>
          <cell r="F144" t="str">
            <v>Store Sr. Leader (Ss)</v>
          </cell>
          <cell r="G144" t="str">
            <v>B1</v>
          </cell>
          <cell r="H144" t="str">
            <v>Tetap</v>
          </cell>
          <cell r="I144" t="str">
            <v>PRIA</v>
          </cell>
          <cell r="J144">
            <v>42368</v>
          </cell>
          <cell r="L144">
            <v>43221</v>
          </cell>
          <cell r="N144" t="str">
            <v>AMR</v>
          </cell>
          <cell r="O144" t="str">
            <v>PKN</v>
          </cell>
        </row>
        <row r="145">
          <cell r="B145">
            <v>2010029883</v>
          </cell>
          <cell r="C145" t="str">
            <v>DERI ARIPIN</v>
          </cell>
          <cell r="D145" t="str">
            <v>TX1R</v>
          </cell>
          <cell r="E145" t="str">
            <v>IDM AHMAD YANI</v>
          </cell>
          <cell r="F145" t="str">
            <v>Chief Of Store (Ss)</v>
          </cell>
          <cell r="G145" t="str">
            <v>B2</v>
          </cell>
          <cell r="H145" t="str">
            <v>Tetap</v>
          </cell>
          <cell r="I145" t="str">
            <v>PRIA</v>
          </cell>
          <cell r="J145">
            <v>40513</v>
          </cell>
          <cell r="L145">
            <v>40513</v>
          </cell>
          <cell r="N145" t="str">
            <v>AMR</v>
          </cell>
          <cell r="O145" t="str">
            <v>PKN</v>
          </cell>
        </row>
        <row r="146">
          <cell r="B146">
            <v>2015416985</v>
          </cell>
          <cell r="C146" t="str">
            <v>MOCHAMAD ADAM</v>
          </cell>
          <cell r="D146" t="str">
            <v>TX1R</v>
          </cell>
          <cell r="E146" t="str">
            <v>IDM AHMAD YANI</v>
          </cell>
          <cell r="F146" t="str">
            <v>Store Crew Boy</v>
          </cell>
          <cell r="G146" t="str">
            <v>A1</v>
          </cell>
          <cell r="H146" t="str">
            <v>Kontrak 1</v>
          </cell>
          <cell r="I146" t="str">
            <v>PRIA</v>
          </cell>
          <cell r="J146">
            <v>44925</v>
          </cell>
          <cell r="K146">
            <v>45291</v>
          </cell>
          <cell r="L146">
            <v>44925</v>
          </cell>
          <cell r="N146" t="str">
            <v>AMR</v>
          </cell>
          <cell r="O146" t="str">
            <v>PKN</v>
          </cell>
        </row>
        <row r="147">
          <cell r="B147">
            <v>2015340042</v>
          </cell>
          <cell r="C147" t="str">
            <v>DIMAS ADRIATAMA NUGRAHA</v>
          </cell>
          <cell r="D147" t="str">
            <v>TX1R</v>
          </cell>
          <cell r="E147" t="str">
            <v>IDM AHMAD YANI</v>
          </cell>
          <cell r="F147" t="str">
            <v>Store Crew Boy</v>
          </cell>
          <cell r="G147" t="str">
            <v>A1</v>
          </cell>
          <cell r="H147" t="str">
            <v>Kontrak 1</v>
          </cell>
          <cell r="I147" t="str">
            <v>PRIA</v>
          </cell>
          <cell r="J147">
            <v>44687</v>
          </cell>
          <cell r="K147">
            <v>45077</v>
          </cell>
          <cell r="L147">
            <v>44687</v>
          </cell>
          <cell r="N147" t="str">
            <v>AMR</v>
          </cell>
          <cell r="O147" t="str">
            <v>PKN</v>
          </cell>
        </row>
        <row r="148">
          <cell r="B148">
            <v>2015403521</v>
          </cell>
          <cell r="C148" t="str">
            <v>ALYA NADITA PUTRI</v>
          </cell>
          <cell r="D148" t="str">
            <v>TX1R</v>
          </cell>
          <cell r="E148" t="str">
            <v>IDM AHMAD YANI</v>
          </cell>
          <cell r="F148" t="str">
            <v>Store Crew Girl</v>
          </cell>
          <cell r="G148" t="str">
            <v>A1</v>
          </cell>
          <cell r="H148" t="str">
            <v>Kontrak 1</v>
          </cell>
          <cell r="I148" t="str">
            <v>WANITA</v>
          </cell>
          <cell r="J148">
            <v>44892</v>
          </cell>
          <cell r="K148">
            <v>45260</v>
          </cell>
          <cell r="L148">
            <v>44892</v>
          </cell>
          <cell r="N148" t="str">
            <v>AMR</v>
          </cell>
          <cell r="O148" t="str">
            <v>PKN</v>
          </cell>
        </row>
        <row r="149">
          <cell r="B149">
            <v>2015340051</v>
          </cell>
          <cell r="C149" t="str">
            <v>PUPUT PUSPITA SARI</v>
          </cell>
          <cell r="D149" t="str">
            <v>TX1R</v>
          </cell>
          <cell r="E149" t="str">
            <v>IDM AHMAD YANI</v>
          </cell>
          <cell r="F149" t="str">
            <v>Store Crew Girl</v>
          </cell>
          <cell r="G149" t="str">
            <v>A1</v>
          </cell>
          <cell r="H149" t="str">
            <v>Kontrak 1</v>
          </cell>
          <cell r="I149" t="str">
            <v>WANITA</v>
          </cell>
          <cell r="J149">
            <v>44687</v>
          </cell>
          <cell r="K149">
            <v>45077</v>
          </cell>
          <cell r="L149">
            <v>44687</v>
          </cell>
          <cell r="N149" t="str">
            <v>AMR</v>
          </cell>
          <cell r="O149" t="str">
            <v>PKN</v>
          </cell>
        </row>
        <row r="150">
          <cell r="B150">
            <v>2015343076</v>
          </cell>
          <cell r="C150" t="str">
            <v>MUCHSIN ABDULLAH</v>
          </cell>
          <cell r="D150" t="str">
            <v>TX1R</v>
          </cell>
          <cell r="E150" t="str">
            <v>IDM AHMAD YANI</v>
          </cell>
          <cell r="F150" t="str">
            <v>Store Jr. Leader</v>
          </cell>
          <cell r="G150" t="str">
            <v>A2</v>
          </cell>
          <cell r="H150" t="str">
            <v>Tetap</v>
          </cell>
          <cell r="I150" t="str">
            <v>PRIA</v>
          </cell>
          <cell r="J150">
            <v>44713</v>
          </cell>
          <cell r="L150">
            <v>44713</v>
          </cell>
          <cell r="N150" t="str">
            <v>AMR</v>
          </cell>
          <cell r="O150" t="str">
            <v>PKN</v>
          </cell>
        </row>
        <row r="151">
          <cell r="B151">
            <v>2015045384</v>
          </cell>
          <cell r="C151" t="str">
            <v>SHINTA SURYATI</v>
          </cell>
          <cell r="D151" t="str">
            <v>TX1R</v>
          </cell>
          <cell r="E151" t="str">
            <v>IDM AHMAD YANI</v>
          </cell>
          <cell r="F151" t="str">
            <v>Store Sr. Leader</v>
          </cell>
          <cell r="G151" t="str">
            <v>A3</v>
          </cell>
          <cell r="H151" t="str">
            <v>Tetap</v>
          </cell>
          <cell r="I151" t="str">
            <v>WANITA</v>
          </cell>
          <cell r="J151">
            <v>43116</v>
          </cell>
          <cell r="L151">
            <v>43770</v>
          </cell>
          <cell r="N151" t="str">
            <v>AMR</v>
          </cell>
          <cell r="O151" t="str">
            <v>PKN</v>
          </cell>
        </row>
        <row r="152">
          <cell r="B152">
            <v>2013076631</v>
          </cell>
          <cell r="C152" t="str">
            <v>MULYANI</v>
          </cell>
          <cell r="D152" t="str">
            <v>T4N5</v>
          </cell>
          <cell r="E152" t="str">
            <v>IDM AKSES TOL BORR</v>
          </cell>
          <cell r="F152" t="str">
            <v>Chief Of Store (Ss)</v>
          </cell>
          <cell r="G152" t="str">
            <v>B2</v>
          </cell>
          <cell r="H152" t="str">
            <v>Tetap</v>
          </cell>
          <cell r="I152" t="str">
            <v>WANITA</v>
          </cell>
          <cell r="J152">
            <v>41948</v>
          </cell>
          <cell r="L152">
            <v>42583</v>
          </cell>
          <cell r="N152" t="str">
            <v>AMR</v>
          </cell>
          <cell r="O152" t="str">
            <v>PKN</v>
          </cell>
        </row>
        <row r="153">
          <cell r="B153">
            <v>2015391948</v>
          </cell>
          <cell r="C153" t="str">
            <v>KRISNA RIYANTO</v>
          </cell>
          <cell r="D153" t="str">
            <v>T4N5</v>
          </cell>
          <cell r="E153" t="str">
            <v>IDM AKSES TOL BORR</v>
          </cell>
          <cell r="F153" t="str">
            <v>Store Crew Boy</v>
          </cell>
          <cell r="G153" t="str">
            <v>A1</v>
          </cell>
          <cell r="H153" t="str">
            <v>Kontrak 1</v>
          </cell>
          <cell r="I153" t="str">
            <v>PRIA</v>
          </cell>
          <cell r="J153">
            <v>44855</v>
          </cell>
          <cell r="K153">
            <v>45230</v>
          </cell>
          <cell r="L153">
            <v>44855</v>
          </cell>
          <cell r="N153" t="str">
            <v>AMR</v>
          </cell>
          <cell r="O153" t="str">
            <v>PKN</v>
          </cell>
        </row>
        <row r="154">
          <cell r="B154">
            <v>2015340050</v>
          </cell>
          <cell r="C154" t="str">
            <v>NAZHWA AZZAHRA</v>
          </cell>
          <cell r="D154" t="str">
            <v>T4N5</v>
          </cell>
          <cell r="E154" t="str">
            <v>IDM AKSES TOL BORR</v>
          </cell>
          <cell r="F154" t="str">
            <v>Store Crew Girl (Ss)</v>
          </cell>
          <cell r="G154" t="str">
            <v>A1</v>
          </cell>
          <cell r="H154" t="str">
            <v>Kontrak 1</v>
          </cell>
          <cell r="I154" t="str">
            <v>WANITA</v>
          </cell>
          <cell r="J154">
            <v>44687</v>
          </cell>
          <cell r="K154">
            <v>45077</v>
          </cell>
          <cell r="L154">
            <v>44687</v>
          </cell>
          <cell r="N154" t="str">
            <v>AMR</v>
          </cell>
          <cell r="O154" t="str">
            <v>PKN</v>
          </cell>
        </row>
        <row r="155">
          <cell r="B155">
            <v>2015336353</v>
          </cell>
          <cell r="C155" t="str">
            <v>MUHAMAD HAIRUL IKBAL</v>
          </cell>
          <cell r="D155" t="str">
            <v>T4N5</v>
          </cell>
          <cell r="E155" t="str">
            <v>IDM AKSES TOL BORR</v>
          </cell>
          <cell r="F155" t="str">
            <v>Store Jr. Leader (Ss)</v>
          </cell>
          <cell r="G155" t="str">
            <v>A2</v>
          </cell>
          <cell r="H155" t="str">
            <v>Tetap</v>
          </cell>
          <cell r="I155" t="str">
            <v>PRIA</v>
          </cell>
          <cell r="J155">
            <v>44682</v>
          </cell>
          <cell r="L155">
            <v>44682</v>
          </cell>
          <cell r="N155" t="str">
            <v>AMR</v>
          </cell>
          <cell r="O155" t="str">
            <v>PKN</v>
          </cell>
        </row>
        <row r="156">
          <cell r="B156">
            <v>2013222362</v>
          </cell>
          <cell r="C156" t="str">
            <v>DIRA GIGARA</v>
          </cell>
          <cell r="D156" t="str">
            <v>T4N5</v>
          </cell>
          <cell r="E156" t="str">
            <v>IDM AKSES TOL BORR</v>
          </cell>
          <cell r="F156" t="str">
            <v>Store Sr. Leader</v>
          </cell>
          <cell r="G156" t="str">
            <v>B1</v>
          </cell>
          <cell r="H156" t="str">
            <v>Tetap</v>
          </cell>
          <cell r="I156" t="str">
            <v>PRIA</v>
          </cell>
          <cell r="J156">
            <v>42746</v>
          </cell>
          <cell r="L156">
            <v>43647</v>
          </cell>
          <cell r="N156" t="str">
            <v>AMR</v>
          </cell>
          <cell r="O156" t="str">
            <v>PKN</v>
          </cell>
        </row>
        <row r="157">
          <cell r="B157">
            <v>2013097510</v>
          </cell>
          <cell r="C157" t="str">
            <v>REVA CHAERUL PRAMANSYAH</v>
          </cell>
          <cell r="D157" t="str">
            <v>TYJC</v>
          </cell>
          <cell r="E157" t="str">
            <v>IDM PAJAJARAN NO 29D</v>
          </cell>
          <cell r="F157" t="str">
            <v>Chief Of Store</v>
          </cell>
          <cell r="G157" t="str">
            <v>B2</v>
          </cell>
          <cell r="H157" t="str">
            <v>Tetap</v>
          </cell>
          <cell r="I157" t="str">
            <v>PRIA</v>
          </cell>
          <cell r="J157">
            <v>42069</v>
          </cell>
          <cell r="L157">
            <v>42979</v>
          </cell>
          <cell r="N157" t="str">
            <v>AMR</v>
          </cell>
          <cell r="O157" t="str">
            <v>PKN</v>
          </cell>
        </row>
        <row r="158">
          <cell r="B158">
            <v>2015395282</v>
          </cell>
          <cell r="C158" t="str">
            <v>SYAFWAN FIKRI</v>
          </cell>
          <cell r="D158" t="str">
            <v>TYJC</v>
          </cell>
          <cell r="E158" t="str">
            <v>IDM PAJAJARAN NO 29D</v>
          </cell>
          <cell r="F158" t="str">
            <v>Store Crew Boy</v>
          </cell>
          <cell r="G158" t="str">
            <v>A1</v>
          </cell>
          <cell r="H158" t="str">
            <v>Kontrak 1</v>
          </cell>
          <cell r="I158" t="str">
            <v>PRIA</v>
          </cell>
          <cell r="J158">
            <v>44864</v>
          </cell>
          <cell r="K158">
            <v>45230</v>
          </cell>
          <cell r="L158">
            <v>44864</v>
          </cell>
          <cell r="N158" t="str">
            <v>AMR</v>
          </cell>
          <cell r="O158" t="str">
            <v>PKN</v>
          </cell>
        </row>
        <row r="159">
          <cell r="B159">
            <v>2015340054</v>
          </cell>
          <cell r="C159" t="str">
            <v>SITI ANISA PUJIATUL RAHMA</v>
          </cell>
          <cell r="D159" t="str">
            <v>TYJC</v>
          </cell>
          <cell r="E159" t="str">
            <v>IDM PAJAJARAN NO 29D</v>
          </cell>
          <cell r="F159" t="str">
            <v>Store Crew Girl (Ss)</v>
          </cell>
          <cell r="G159" t="str">
            <v>A1</v>
          </cell>
          <cell r="H159" t="str">
            <v>Kontrak 1</v>
          </cell>
          <cell r="I159" t="str">
            <v>WANITA</v>
          </cell>
          <cell r="J159">
            <v>44687</v>
          </cell>
          <cell r="K159">
            <v>45077</v>
          </cell>
          <cell r="L159">
            <v>44687</v>
          </cell>
          <cell r="N159" t="str">
            <v>AMR</v>
          </cell>
          <cell r="O159" t="str">
            <v>PKN</v>
          </cell>
        </row>
        <row r="160">
          <cell r="B160">
            <v>2015336358</v>
          </cell>
          <cell r="C160" t="str">
            <v>MUHAMAD SAMSUL</v>
          </cell>
          <cell r="D160" t="str">
            <v>TYJC</v>
          </cell>
          <cell r="E160" t="str">
            <v>IDM PAJAJARAN NO 29D</v>
          </cell>
          <cell r="F160" t="str">
            <v>Store Jr. Leader (Ss)</v>
          </cell>
          <cell r="G160" t="str">
            <v>A2</v>
          </cell>
          <cell r="H160" t="str">
            <v>Tetap</v>
          </cell>
          <cell r="I160" t="str">
            <v>PRIA</v>
          </cell>
          <cell r="J160">
            <v>44682</v>
          </cell>
          <cell r="L160">
            <v>44682</v>
          </cell>
          <cell r="N160" t="str">
            <v>AMR</v>
          </cell>
          <cell r="O160" t="str">
            <v>PKN</v>
          </cell>
        </row>
        <row r="161">
          <cell r="B161">
            <v>2015045375</v>
          </cell>
          <cell r="C161" t="str">
            <v>DESI ANGGRAENI</v>
          </cell>
          <cell r="D161" t="str">
            <v>TYJC</v>
          </cell>
          <cell r="E161" t="str">
            <v>IDM PAJAJARAN NO 29D</v>
          </cell>
          <cell r="F161" t="str">
            <v>Store Sr. Leader</v>
          </cell>
          <cell r="G161" t="str">
            <v>B1</v>
          </cell>
          <cell r="H161" t="str">
            <v>Tetap</v>
          </cell>
          <cell r="I161" t="str">
            <v>WANITA</v>
          </cell>
          <cell r="J161">
            <v>43116</v>
          </cell>
          <cell r="L161">
            <v>43709</v>
          </cell>
          <cell r="N161" t="str">
            <v>AMR</v>
          </cell>
          <cell r="O161" t="str">
            <v>PKN</v>
          </cell>
        </row>
        <row r="162">
          <cell r="B162">
            <v>2013045394</v>
          </cell>
          <cell r="C162" t="str">
            <v>FAISAL PUTRA UTAMA</v>
          </cell>
          <cell r="D162" t="str">
            <v>TJGO</v>
          </cell>
          <cell r="E162" t="str">
            <v>IDM HYBRID SPBU PADJAJARAN BOGOR</v>
          </cell>
          <cell r="F162" t="str">
            <v>Chief Of Store (Ss)</v>
          </cell>
          <cell r="G162" t="str">
            <v>B2</v>
          </cell>
          <cell r="H162" t="str">
            <v>Tetap</v>
          </cell>
          <cell r="I162" t="str">
            <v>PRIA</v>
          </cell>
          <cell r="J162">
            <v>41760</v>
          </cell>
          <cell r="L162">
            <v>41791</v>
          </cell>
          <cell r="N162" t="str">
            <v>AMR</v>
          </cell>
          <cell r="O162" t="str">
            <v>PKN</v>
          </cell>
        </row>
        <row r="163">
          <cell r="B163">
            <v>2015340041</v>
          </cell>
          <cell r="C163" t="str">
            <v>DANIL HILMAN</v>
          </cell>
          <cell r="D163" t="str">
            <v>TJGO</v>
          </cell>
          <cell r="E163" t="str">
            <v>IDM HYBRID SPBU PADJAJARAN BOGOR</v>
          </cell>
          <cell r="F163" t="str">
            <v>Store Crew Boy (Ss)</v>
          </cell>
          <cell r="G163" t="str">
            <v>A1</v>
          </cell>
          <cell r="H163" t="str">
            <v>Kontrak 1</v>
          </cell>
          <cell r="I163" t="str">
            <v>PRIA</v>
          </cell>
          <cell r="J163">
            <v>44687</v>
          </cell>
          <cell r="K163">
            <v>45077</v>
          </cell>
          <cell r="L163">
            <v>44687</v>
          </cell>
          <cell r="N163" t="str">
            <v>AMR</v>
          </cell>
          <cell r="O163" t="str">
            <v>PKN</v>
          </cell>
        </row>
        <row r="164">
          <cell r="B164">
            <v>2015368930</v>
          </cell>
          <cell r="C164" t="str">
            <v>FADLAN ALAMSYAH</v>
          </cell>
          <cell r="D164" t="str">
            <v>TJGO</v>
          </cell>
          <cell r="E164" t="str">
            <v>IDM HYBRID SPBU PADJAJARAN BOGOR</v>
          </cell>
          <cell r="F164" t="str">
            <v>Store Crew Boy (Ss)</v>
          </cell>
          <cell r="G164" t="str">
            <v>A1</v>
          </cell>
          <cell r="H164" t="str">
            <v>Kontrak 1</v>
          </cell>
          <cell r="I164" t="str">
            <v>PRIA</v>
          </cell>
          <cell r="J164">
            <v>44784</v>
          </cell>
          <cell r="K164">
            <v>45169</v>
          </cell>
          <cell r="L164">
            <v>44784</v>
          </cell>
          <cell r="N164" t="str">
            <v>AMR</v>
          </cell>
          <cell r="O164" t="str">
            <v>PKN</v>
          </cell>
        </row>
        <row r="165">
          <cell r="B165">
            <v>2015204867</v>
          </cell>
          <cell r="C165" t="str">
            <v>ARIN APRILIA</v>
          </cell>
          <cell r="D165" t="str">
            <v>TJGO</v>
          </cell>
          <cell r="E165" t="str">
            <v>IDM HYBRID SPBU PADJAJARAN BOGOR</v>
          </cell>
          <cell r="F165" t="str">
            <v>Store Crew Girl (Ss)</v>
          </cell>
          <cell r="G165" t="str">
            <v>A1</v>
          </cell>
          <cell r="H165" t="str">
            <v>Kontrak 3</v>
          </cell>
          <cell r="I165" t="str">
            <v>WANITA</v>
          </cell>
          <cell r="J165">
            <v>43875</v>
          </cell>
          <cell r="K165">
            <v>45169</v>
          </cell>
          <cell r="L165">
            <v>43875</v>
          </cell>
          <cell r="N165" t="str">
            <v>AMR</v>
          </cell>
          <cell r="O165" t="str">
            <v>PKN</v>
          </cell>
        </row>
        <row r="166">
          <cell r="B166">
            <v>2015427697</v>
          </cell>
          <cell r="C166" t="str">
            <v>ARIZAL RAMADHAN</v>
          </cell>
          <cell r="D166" t="str">
            <v>TJGO</v>
          </cell>
          <cell r="E166" t="str">
            <v>IDM HYBRID SPBU PADJAJARAN BOGOR</v>
          </cell>
          <cell r="F166" t="str">
            <v>Store Jr. Leader (Ss)</v>
          </cell>
          <cell r="G166" t="str">
            <v>A2</v>
          </cell>
          <cell r="H166" t="str">
            <v>Tetap</v>
          </cell>
          <cell r="I166" t="str">
            <v>PRIA</v>
          </cell>
          <cell r="J166">
            <v>44958</v>
          </cell>
          <cell r="L166">
            <v>44958</v>
          </cell>
          <cell r="N166" t="str">
            <v>AMR</v>
          </cell>
          <cell r="O166" t="str">
            <v>PKN</v>
          </cell>
        </row>
        <row r="167">
          <cell r="B167">
            <v>2015343334</v>
          </cell>
          <cell r="C167" t="str">
            <v>HERI HERMAWAN</v>
          </cell>
          <cell r="D167" t="str">
            <v>TJGO</v>
          </cell>
          <cell r="E167" t="str">
            <v>IDM HYBRID SPBU PADJAJARAN BOGOR</v>
          </cell>
          <cell r="F167" t="str">
            <v>Store Jr. Leader (Ss)</v>
          </cell>
          <cell r="G167" t="str">
            <v>A2</v>
          </cell>
          <cell r="H167" t="str">
            <v>Tetap</v>
          </cell>
          <cell r="I167" t="str">
            <v>PRIA</v>
          </cell>
          <cell r="J167">
            <v>44713</v>
          </cell>
          <cell r="L167">
            <v>44713</v>
          </cell>
          <cell r="N167" t="str">
            <v>AMR</v>
          </cell>
          <cell r="O167" t="str">
            <v>PKN</v>
          </cell>
        </row>
        <row r="168">
          <cell r="B168">
            <v>2015419127</v>
          </cell>
          <cell r="C168" t="str">
            <v>NADA NAZWA ASSYFA A S</v>
          </cell>
          <cell r="D168" t="str">
            <v>TJGO</v>
          </cell>
          <cell r="E168" t="str">
            <v>IDM HYBRID SPBU PADJAJARAN BOGOR</v>
          </cell>
          <cell r="F168" t="str">
            <v>Store Jr. Leader (Ss)</v>
          </cell>
          <cell r="G168" t="str">
            <v>A2</v>
          </cell>
          <cell r="H168" t="str">
            <v>Tetap</v>
          </cell>
          <cell r="I168" t="str">
            <v>WANITA</v>
          </cell>
          <cell r="J168">
            <v>44927</v>
          </cell>
          <cell r="L168">
            <v>44927</v>
          </cell>
          <cell r="N168" t="str">
            <v>AMR</v>
          </cell>
          <cell r="O168" t="str">
            <v>PKN</v>
          </cell>
        </row>
        <row r="169">
          <cell r="B169">
            <v>2013225883</v>
          </cell>
          <cell r="C169" t="str">
            <v>MUHAMMAD RAMLI AL FAZRI</v>
          </cell>
          <cell r="D169" t="str">
            <v>TJGO</v>
          </cell>
          <cell r="E169" t="str">
            <v>IDM HYBRID SPBU PADJAJARAN BOGOR</v>
          </cell>
          <cell r="F169" t="str">
            <v>Store Sr. Leader (Ss)</v>
          </cell>
          <cell r="G169" t="str">
            <v>A3</v>
          </cell>
          <cell r="H169" t="str">
            <v>Tetap</v>
          </cell>
          <cell r="I169" t="str">
            <v>PRIA</v>
          </cell>
          <cell r="J169">
            <v>42767</v>
          </cell>
          <cell r="L169">
            <v>43647</v>
          </cell>
          <cell r="N169" t="str">
            <v>AMR</v>
          </cell>
          <cell r="O169" t="str">
            <v>PKN</v>
          </cell>
        </row>
        <row r="170">
          <cell r="B170">
            <v>2012055793</v>
          </cell>
          <cell r="C170" t="str">
            <v>DANU ABDULLAH</v>
          </cell>
          <cell r="D170" t="str">
            <v>T9AX</v>
          </cell>
          <cell r="E170" t="str">
            <v>IDM POINT RS MULIA</v>
          </cell>
          <cell r="F170" t="str">
            <v>Chief Of Store (Ss)</v>
          </cell>
          <cell r="G170" t="str">
            <v>B2</v>
          </cell>
          <cell r="H170" t="str">
            <v>Tetap</v>
          </cell>
          <cell r="I170" t="str">
            <v>PRIA</v>
          </cell>
          <cell r="J170">
            <v>41198</v>
          </cell>
          <cell r="L170">
            <v>42125</v>
          </cell>
          <cell r="N170" t="str">
            <v>AMR</v>
          </cell>
          <cell r="O170" t="str">
            <v>PKN</v>
          </cell>
        </row>
        <row r="171">
          <cell r="B171">
            <v>2015319282</v>
          </cell>
          <cell r="C171" t="str">
            <v>M REKHAL UTAMA</v>
          </cell>
          <cell r="D171" t="str">
            <v>T9AX</v>
          </cell>
          <cell r="E171" t="str">
            <v>IDM POINT RS MULIA</v>
          </cell>
          <cell r="F171" t="str">
            <v>Store Crew Boy (Ss)</v>
          </cell>
          <cell r="G171" t="str">
            <v>A1</v>
          </cell>
          <cell r="H171" t="str">
            <v>Kontrak 1</v>
          </cell>
          <cell r="I171" t="str">
            <v>PRIA</v>
          </cell>
          <cell r="J171">
            <v>44610</v>
          </cell>
          <cell r="K171">
            <v>44985</v>
          </cell>
          <cell r="L171">
            <v>44610</v>
          </cell>
          <cell r="N171" t="str">
            <v>AMR</v>
          </cell>
          <cell r="O171" t="str">
            <v>PKN</v>
          </cell>
        </row>
        <row r="172">
          <cell r="B172">
            <v>2015285282</v>
          </cell>
          <cell r="C172" t="str">
            <v>ERVINA ASYFA PERMANA</v>
          </cell>
          <cell r="D172" t="str">
            <v>T9AX</v>
          </cell>
          <cell r="E172" t="str">
            <v>IDM POINT RS MULIA</v>
          </cell>
          <cell r="F172" t="str">
            <v>Store Crew Girl (Ss)</v>
          </cell>
          <cell r="G172" t="str">
            <v>A1</v>
          </cell>
          <cell r="H172" t="str">
            <v>Kontrak 2</v>
          </cell>
          <cell r="I172" t="str">
            <v>WANITA</v>
          </cell>
          <cell r="J172">
            <v>44455</v>
          </cell>
          <cell r="K172">
            <v>45199</v>
          </cell>
          <cell r="L172">
            <v>44455</v>
          </cell>
          <cell r="N172" t="str">
            <v>AMR</v>
          </cell>
          <cell r="O172" t="str">
            <v>PKN</v>
          </cell>
        </row>
        <row r="173">
          <cell r="B173">
            <v>2015045754</v>
          </cell>
          <cell r="C173" t="str">
            <v>ADI GUNAWAN</v>
          </cell>
          <cell r="D173" t="str">
            <v>T9AX</v>
          </cell>
          <cell r="E173" t="str">
            <v>IDM POINT RS MULIA</v>
          </cell>
          <cell r="F173" t="str">
            <v>Store Jr. Leader (Ss)</v>
          </cell>
          <cell r="G173" t="str">
            <v>A2</v>
          </cell>
          <cell r="H173" t="str">
            <v>Tetap</v>
          </cell>
          <cell r="I173" t="str">
            <v>PRIA</v>
          </cell>
          <cell r="J173">
            <v>43117</v>
          </cell>
          <cell r="L173">
            <v>43678</v>
          </cell>
          <cell r="N173" t="str">
            <v>AMR</v>
          </cell>
          <cell r="O173" t="str">
            <v>PKN</v>
          </cell>
        </row>
        <row r="174">
          <cell r="B174">
            <v>2015023892</v>
          </cell>
          <cell r="C174" t="str">
            <v>INA NOVIANTI</v>
          </cell>
          <cell r="D174" t="str">
            <v>T9AX</v>
          </cell>
          <cell r="E174" t="str">
            <v>IDM POINT RS MULIA</v>
          </cell>
          <cell r="F174" t="str">
            <v>Store Sr. Leader (Ss)</v>
          </cell>
          <cell r="G174" t="str">
            <v>B1</v>
          </cell>
          <cell r="H174" t="str">
            <v>Tetap</v>
          </cell>
          <cell r="I174" t="str">
            <v>WANITA</v>
          </cell>
          <cell r="J174">
            <v>42990</v>
          </cell>
          <cell r="L174">
            <v>43466</v>
          </cell>
          <cell r="N174" t="str">
            <v>AMR</v>
          </cell>
          <cell r="O174" t="str">
            <v>PKN</v>
          </cell>
        </row>
        <row r="175">
          <cell r="B175">
            <v>2013011480</v>
          </cell>
          <cell r="C175" t="str">
            <v>AHMAD HAMDAN</v>
          </cell>
          <cell r="D175" t="str">
            <v>FQFG</v>
          </cell>
          <cell r="E175" t="str">
            <v>FRC PLAZA JAMBU 2</v>
          </cell>
          <cell r="F175" t="str">
            <v>Chief Of Store (Ss)</v>
          </cell>
          <cell r="G175" t="str">
            <v>B2</v>
          </cell>
          <cell r="H175" t="str">
            <v>Tetap</v>
          </cell>
          <cell r="I175" t="str">
            <v>PRIA</v>
          </cell>
          <cell r="J175">
            <v>41509</v>
          </cell>
          <cell r="L175">
            <v>42248</v>
          </cell>
          <cell r="N175" t="str">
            <v>AMR</v>
          </cell>
          <cell r="O175" t="str">
            <v>PKN</v>
          </cell>
        </row>
        <row r="176">
          <cell r="B176">
            <v>2015399128</v>
          </cell>
          <cell r="C176" t="str">
            <v>ZICCO PUTRA PRESTIAN</v>
          </cell>
          <cell r="D176" t="str">
            <v>FQFG</v>
          </cell>
          <cell r="E176" t="str">
            <v>FRC PLAZA JAMBU 2</v>
          </cell>
          <cell r="F176" t="str">
            <v>Store Crew Boy</v>
          </cell>
          <cell r="G176" t="str">
            <v>A1</v>
          </cell>
          <cell r="H176" t="str">
            <v>Kontrak 1</v>
          </cell>
          <cell r="I176" t="str">
            <v>PRIA</v>
          </cell>
          <cell r="J176">
            <v>44875</v>
          </cell>
          <cell r="K176">
            <v>45260</v>
          </cell>
          <cell r="L176">
            <v>44875</v>
          </cell>
          <cell r="N176" t="str">
            <v>AMR</v>
          </cell>
          <cell r="O176" t="str">
            <v>PKN</v>
          </cell>
        </row>
        <row r="177">
          <cell r="B177">
            <v>2015249942</v>
          </cell>
          <cell r="C177" t="str">
            <v>MULYANI</v>
          </cell>
          <cell r="D177" t="str">
            <v>FQFG</v>
          </cell>
          <cell r="E177" t="str">
            <v>FRC PLAZA JAMBU 2</v>
          </cell>
          <cell r="F177" t="str">
            <v>Store Crew Girl</v>
          </cell>
          <cell r="G177" t="str">
            <v>A1</v>
          </cell>
          <cell r="H177" t="str">
            <v>Kontrak 2</v>
          </cell>
          <cell r="I177" t="str">
            <v>WANITA</v>
          </cell>
          <cell r="J177">
            <v>44295</v>
          </cell>
          <cell r="K177">
            <v>45046</v>
          </cell>
          <cell r="L177">
            <v>44295</v>
          </cell>
          <cell r="N177" t="str">
            <v>AMR</v>
          </cell>
          <cell r="O177" t="str">
            <v>PKN</v>
          </cell>
        </row>
        <row r="178">
          <cell r="B178">
            <v>2015320021</v>
          </cell>
          <cell r="C178" t="str">
            <v>INDRI MEILIANI</v>
          </cell>
          <cell r="D178" t="str">
            <v>FQFG</v>
          </cell>
          <cell r="E178" t="str">
            <v>FRC PLAZA JAMBU 2</v>
          </cell>
          <cell r="F178" t="str">
            <v>Store Jr. Leader</v>
          </cell>
          <cell r="G178" t="str">
            <v>A2</v>
          </cell>
          <cell r="H178" t="str">
            <v>Tetap</v>
          </cell>
          <cell r="I178" t="str">
            <v>WANITA</v>
          </cell>
          <cell r="J178">
            <v>44621</v>
          </cell>
          <cell r="L178">
            <v>44621</v>
          </cell>
          <cell r="N178" t="str">
            <v>AMR</v>
          </cell>
          <cell r="O178" t="str">
            <v>PKN</v>
          </cell>
        </row>
        <row r="179">
          <cell r="B179">
            <v>2015052919</v>
          </cell>
          <cell r="C179" t="str">
            <v>MUHAMMAD SABANI MUKAROM</v>
          </cell>
          <cell r="D179" t="str">
            <v>FQFG</v>
          </cell>
          <cell r="E179" t="str">
            <v>FRC PLAZA JAMBU 2</v>
          </cell>
          <cell r="F179" t="str">
            <v>Store Sr. Leader</v>
          </cell>
          <cell r="G179" t="str">
            <v>A3</v>
          </cell>
          <cell r="H179" t="str">
            <v>Tetap</v>
          </cell>
          <cell r="I179" t="str">
            <v>PRIA</v>
          </cell>
          <cell r="J179">
            <v>43159</v>
          </cell>
          <cell r="L179">
            <v>43770</v>
          </cell>
          <cell r="N179" t="str">
            <v>AMR</v>
          </cell>
          <cell r="O179" t="str">
            <v>PKN</v>
          </cell>
        </row>
        <row r="180">
          <cell r="B180">
            <v>2013026818</v>
          </cell>
          <cell r="C180" t="str">
            <v>CECEP SURAHMAN</v>
          </cell>
          <cell r="D180" t="str">
            <v>T8CI</v>
          </cell>
          <cell r="E180" t="str">
            <v>IDM PAJAJARAN NO.99 E</v>
          </cell>
          <cell r="F180" t="str">
            <v>Chief Of Store</v>
          </cell>
          <cell r="G180" t="str">
            <v>B2</v>
          </cell>
          <cell r="H180" t="str">
            <v>Tetap</v>
          </cell>
          <cell r="I180" t="str">
            <v>PRIA</v>
          </cell>
          <cell r="J180">
            <v>41614</v>
          </cell>
          <cell r="L180">
            <v>42064</v>
          </cell>
          <cell r="N180" t="str">
            <v>AMR</v>
          </cell>
          <cell r="O180" t="str">
            <v>PKN</v>
          </cell>
        </row>
        <row r="181">
          <cell r="B181">
            <v>2015382456</v>
          </cell>
          <cell r="C181" t="str">
            <v>RIZKI SYAWALUDIN</v>
          </cell>
          <cell r="D181" t="str">
            <v>T8CI</v>
          </cell>
          <cell r="E181" t="str">
            <v>IDM PAJAJARAN NO.99 E</v>
          </cell>
          <cell r="F181" t="str">
            <v>Store Crew Boy</v>
          </cell>
          <cell r="G181" t="str">
            <v>A1</v>
          </cell>
          <cell r="H181" t="str">
            <v>Kontrak 1</v>
          </cell>
          <cell r="I181" t="str">
            <v>PRIA</v>
          </cell>
          <cell r="J181">
            <v>44826</v>
          </cell>
          <cell r="K181">
            <v>45199</v>
          </cell>
          <cell r="L181">
            <v>44826</v>
          </cell>
          <cell r="N181" t="str">
            <v>AMR</v>
          </cell>
          <cell r="O181" t="str">
            <v>PKN</v>
          </cell>
        </row>
        <row r="182">
          <cell r="B182">
            <v>2015340053</v>
          </cell>
          <cell r="C182" t="str">
            <v>RHEINA SYAHFITRI ARDHANI</v>
          </cell>
          <cell r="D182" t="str">
            <v>T8CI</v>
          </cell>
          <cell r="E182" t="str">
            <v>IDM PAJAJARAN NO.99 E</v>
          </cell>
          <cell r="F182" t="str">
            <v>Store Crew Girl (Ss)</v>
          </cell>
          <cell r="G182" t="str">
            <v>A1</v>
          </cell>
          <cell r="H182" t="str">
            <v>Kontrak 1</v>
          </cell>
          <cell r="I182" t="str">
            <v>WANITA</v>
          </cell>
          <cell r="J182">
            <v>44687</v>
          </cell>
          <cell r="K182">
            <v>45077</v>
          </cell>
          <cell r="L182">
            <v>44687</v>
          </cell>
          <cell r="N182" t="str">
            <v>AMR</v>
          </cell>
          <cell r="O182" t="str">
            <v>PKN</v>
          </cell>
        </row>
        <row r="183">
          <cell r="B183">
            <v>2015394968</v>
          </cell>
          <cell r="C183" t="str">
            <v>LULU VARISA</v>
          </cell>
          <cell r="D183" t="str">
            <v>T8CI</v>
          </cell>
          <cell r="E183" t="str">
            <v>IDM PAJAJARAN NO.99 E</v>
          </cell>
          <cell r="F183" t="str">
            <v>Store Jr. Leader (Ss)</v>
          </cell>
          <cell r="G183" t="str">
            <v>A2</v>
          </cell>
          <cell r="H183" t="str">
            <v>Tetap</v>
          </cell>
          <cell r="I183" t="str">
            <v>WANITA</v>
          </cell>
          <cell r="J183">
            <v>44866</v>
          </cell>
          <cell r="L183">
            <v>44866</v>
          </cell>
          <cell r="N183" t="str">
            <v>AMR</v>
          </cell>
          <cell r="O183" t="str">
            <v>PKN</v>
          </cell>
        </row>
        <row r="184">
          <cell r="B184">
            <v>2015055275</v>
          </cell>
          <cell r="C184" t="str">
            <v>ANGGA YUDHA PRAWIRA</v>
          </cell>
          <cell r="D184" t="str">
            <v>T8CI</v>
          </cell>
          <cell r="E184" t="str">
            <v>IDM PAJAJARAN NO.99 E</v>
          </cell>
          <cell r="F184" t="str">
            <v>Store Sr. Leader</v>
          </cell>
          <cell r="G184" t="str">
            <v>B1</v>
          </cell>
          <cell r="H184" t="str">
            <v>Tetap</v>
          </cell>
          <cell r="I184" t="str">
            <v>PRIA</v>
          </cell>
          <cell r="J184">
            <v>43173</v>
          </cell>
          <cell r="L184">
            <v>43770</v>
          </cell>
          <cell r="N184" t="str">
            <v>AMR</v>
          </cell>
          <cell r="O184" t="str">
            <v>PKN</v>
          </cell>
        </row>
        <row r="185">
          <cell r="B185">
            <v>2012056942</v>
          </cell>
          <cell r="C185" t="str">
            <v>WAHYUDI</v>
          </cell>
          <cell r="D185" t="str">
            <v>TGNW</v>
          </cell>
          <cell r="E185" t="str">
            <v>IDM PANDAWA</v>
          </cell>
          <cell r="F185" t="str">
            <v>Chief Of Store</v>
          </cell>
          <cell r="G185" t="str">
            <v>B2</v>
          </cell>
          <cell r="H185" t="str">
            <v>Tetap</v>
          </cell>
          <cell r="I185" t="str">
            <v>PRIA</v>
          </cell>
          <cell r="J185">
            <v>41214</v>
          </cell>
          <cell r="L185">
            <v>41944</v>
          </cell>
          <cell r="N185" t="str">
            <v>AMR</v>
          </cell>
          <cell r="O185" t="str">
            <v>PKN</v>
          </cell>
        </row>
        <row r="186">
          <cell r="B186">
            <v>2015185713</v>
          </cell>
          <cell r="C186" t="str">
            <v>IMAM GHOZALI</v>
          </cell>
          <cell r="D186" t="str">
            <v>TGNW</v>
          </cell>
          <cell r="E186" t="str">
            <v>IDM PANDAWA</v>
          </cell>
          <cell r="F186" t="str">
            <v>Store Crew Boy</v>
          </cell>
          <cell r="G186" t="str">
            <v>A1</v>
          </cell>
          <cell r="H186" t="str">
            <v>Kontrak 3</v>
          </cell>
          <cell r="I186" t="str">
            <v>PRIA</v>
          </cell>
          <cell r="J186">
            <v>43795</v>
          </cell>
          <cell r="K186">
            <v>45077</v>
          </cell>
          <cell r="L186">
            <v>43795</v>
          </cell>
          <cell r="N186" t="str">
            <v>AMR</v>
          </cell>
          <cell r="O186" t="str">
            <v>PKN</v>
          </cell>
        </row>
        <row r="187">
          <cell r="B187">
            <v>2015417065</v>
          </cell>
          <cell r="C187" t="str">
            <v>MUHAMMAD RAFLI SAPUTRA</v>
          </cell>
          <cell r="D187" t="str">
            <v>TGNW</v>
          </cell>
          <cell r="E187" t="str">
            <v>IDM PANDAWA</v>
          </cell>
          <cell r="F187" t="str">
            <v>Store Crew Boy</v>
          </cell>
          <cell r="G187" t="str">
            <v>A1</v>
          </cell>
          <cell r="H187" t="str">
            <v>Kontrak 1</v>
          </cell>
          <cell r="I187" t="str">
            <v>PRIA</v>
          </cell>
          <cell r="J187">
            <v>44925</v>
          </cell>
          <cell r="K187">
            <v>45291</v>
          </cell>
          <cell r="L187">
            <v>44925</v>
          </cell>
          <cell r="N187" t="str">
            <v>AMR</v>
          </cell>
          <cell r="O187" t="str">
            <v>PKN</v>
          </cell>
        </row>
        <row r="188">
          <cell r="B188">
            <v>2015254503</v>
          </cell>
          <cell r="C188" t="str">
            <v>FEBRIYANTI SAFITRI</v>
          </cell>
          <cell r="D188" t="str">
            <v>TGNW</v>
          </cell>
          <cell r="E188" t="str">
            <v>IDM PANDAWA</v>
          </cell>
          <cell r="F188" t="str">
            <v>Store Crew Girl</v>
          </cell>
          <cell r="G188" t="str">
            <v>A1</v>
          </cell>
          <cell r="H188" t="str">
            <v>Kontrak 2</v>
          </cell>
          <cell r="I188" t="str">
            <v>WANITA</v>
          </cell>
          <cell r="J188">
            <v>44309</v>
          </cell>
          <cell r="K188">
            <v>45046</v>
          </cell>
          <cell r="L188">
            <v>44309</v>
          </cell>
          <cell r="N188" t="str">
            <v>AMR</v>
          </cell>
          <cell r="O188" t="str">
            <v>PKN</v>
          </cell>
        </row>
        <row r="189">
          <cell r="B189">
            <v>2015301428</v>
          </cell>
          <cell r="C189" t="str">
            <v>ISLAMI SUCIADI SUGIRI</v>
          </cell>
          <cell r="D189" t="str">
            <v>TGNW</v>
          </cell>
          <cell r="E189" t="str">
            <v>IDM PANDAWA</v>
          </cell>
          <cell r="F189" t="str">
            <v>Store Jr. Leader (Ss)</v>
          </cell>
          <cell r="G189" t="str">
            <v>A2</v>
          </cell>
          <cell r="H189" t="str">
            <v>Tetap</v>
          </cell>
          <cell r="I189" t="str">
            <v>PRIA</v>
          </cell>
          <cell r="J189">
            <v>44531</v>
          </cell>
          <cell r="L189">
            <v>44531</v>
          </cell>
          <cell r="N189" t="str">
            <v>AMR</v>
          </cell>
          <cell r="O189" t="str">
            <v>PKN</v>
          </cell>
        </row>
        <row r="190">
          <cell r="B190">
            <v>2015041246</v>
          </cell>
          <cell r="C190" t="str">
            <v>SUCI RAHMAWATI</v>
          </cell>
          <cell r="D190" t="str">
            <v>TGNW</v>
          </cell>
          <cell r="E190" t="str">
            <v>IDM PANDAWA</v>
          </cell>
          <cell r="F190" t="str">
            <v>Store Sr. Leader</v>
          </cell>
          <cell r="G190" t="str">
            <v>B1</v>
          </cell>
          <cell r="H190" t="str">
            <v>Tetap</v>
          </cell>
          <cell r="I190" t="str">
            <v>WANITA</v>
          </cell>
          <cell r="J190">
            <v>43095</v>
          </cell>
          <cell r="L190">
            <v>43647</v>
          </cell>
          <cell r="N190" t="str">
            <v>AMR</v>
          </cell>
          <cell r="O190" t="str">
            <v>PKN</v>
          </cell>
        </row>
        <row r="191">
          <cell r="B191">
            <v>2015405175</v>
          </cell>
          <cell r="C191" t="str">
            <v>MUHAMAD ERIVAN FADILAH</v>
          </cell>
          <cell r="D191" t="str">
            <v>TGNW</v>
          </cell>
          <cell r="E191" t="str">
            <v>IDM PANDAWA</v>
          </cell>
          <cell r="F191" t="str">
            <v>Store Crew Boy</v>
          </cell>
          <cell r="G191" t="str">
            <v>A1</v>
          </cell>
          <cell r="H191" t="str">
            <v>Kontrak 1</v>
          </cell>
          <cell r="I191" t="str">
            <v>PRIA</v>
          </cell>
          <cell r="J191">
            <v>44896</v>
          </cell>
          <cell r="K191">
            <v>45260</v>
          </cell>
          <cell r="L191">
            <v>44896</v>
          </cell>
          <cell r="M191" t="str">
            <v>CADANGAN TOKO 24 JAM</v>
          </cell>
          <cell r="N191" t="str">
            <v>AMR</v>
          </cell>
          <cell r="O191" t="str">
            <v>PKN</v>
          </cell>
          <cell r="P191" t="str">
            <v>AMRCADANGAN TOKO 24 JAM</v>
          </cell>
          <cell r="Q191" t="str">
            <v>AMR</v>
          </cell>
          <cell r="R191" t="str">
            <v>AKTIF</v>
          </cell>
          <cell r="S191" t="str">
            <v>PKN</v>
          </cell>
        </row>
        <row r="192">
          <cell r="B192">
            <v>2012064966</v>
          </cell>
          <cell r="C192" t="str">
            <v>ABDUL MUIZ</v>
          </cell>
          <cell r="D192" t="str">
            <v>TJ79</v>
          </cell>
          <cell r="E192" t="str">
            <v>IDM HYBRID ECO SEGOG</v>
          </cell>
          <cell r="F192" t="str">
            <v>Chief Of Store (Ss)</v>
          </cell>
          <cell r="G192" t="str">
            <v>B2</v>
          </cell>
          <cell r="H192" t="str">
            <v>Tetap</v>
          </cell>
          <cell r="I192" t="str">
            <v>PRIA</v>
          </cell>
          <cell r="J192">
            <v>41244</v>
          </cell>
          <cell r="L192">
            <v>41306</v>
          </cell>
          <cell r="N192" t="str">
            <v>AMR</v>
          </cell>
          <cell r="O192" t="str">
            <v>SHR</v>
          </cell>
        </row>
        <row r="193">
          <cell r="B193">
            <v>2015078278</v>
          </cell>
          <cell r="C193" t="str">
            <v>ANDRY REYNALDI</v>
          </cell>
          <cell r="D193" t="str">
            <v>TJ79</v>
          </cell>
          <cell r="E193" t="str">
            <v>IDM HYBRID ECO SEGOG</v>
          </cell>
          <cell r="F193" t="str">
            <v>i-Delivery Crew</v>
          </cell>
          <cell r="G193" t="str">
            <v>A2</v>
          </cell>
          <cell r="H193" t="str">
            <v>Tetap</v>
          </cell>
          <cell r="I193" t="str">
            <v>PRIA</v>
          </cell>
          <cell r="J193">
            <v>43305</v>
          </cell>
          <cell r="L193">
            <v>44228</v>
          </cell>
          <cell r="N193" t="str">
            <v>AMR</v>
          </cell>
          <cell r="O193" t="str">
            <v>SHR</v>
          </cell>
        </row>
        <row r="194">
          <cell r="B194">
            <v>2015247703</v>
          </cell>
          <cell r="C194" t="str">
            <v>CAHYA SAPUTRA</v>
          </cell>
          <cell r="D194" t="str">
            <v>TJ79</v>
          </cell>
          <cell r="E194" t="str">
            <v>IDM HYBRID ECO SEGOG</v>
          </cell>
          <cell r="F194" t="str">
            <v>i-Delivery Crew</v>
          </cell>
          <cell r="G194" t="str">
            <v>A1</v>
          </cell>
          <cell r="H194" t="str">
            <v>Kontrak 2</v>
          </cell>
          <cell r="I194" t="str">
            <v>PRIA</v>
          </cell>
          <cell r="J194">
            <v>44285</v>
          </cell>
          <cell r="K194">
            <v>45199</v>
          </cell>
          <cell r="L194">
            <v>44285</v>
          </cell>
          <cell r="N194" t="str">
            <v>AMR</v>
          </cell>
          <cell r="O194" t="str">
            <v>SHR</v>
          </cell>
        </row>
        <row r="195">
          <cell r="B195">
            <v>2015368515</v>
          </cell>
          <cell r="C195" t="str">
            <v>ADEN FARHAN SOBARSYAH</v>
          </cell>
          <cell r="D195" t="str">
            <v>TJ79</v>
          </cell>
          <cell r="E195" t="str">
            <v>IDM HYBRID ECO SEGOG</v>
          </cell>
          <cell r="F195" t="str">
            <v>Store Crew Boy (Ss)</v>
          </cell>
          <cell r="G195" t="str">
            <v>A1</v>
          </cell>
          <cell r="H195" t="str">
            <v>Kontrak 1</v>
          </cell>
          <cell r="I195" t="str">
            <v>PRIA</v>
          </cell>
          <cell r="J195">
            <v>44780</v>
          </cell>
          <cell r="K195">
            <v>45169</v>
          </cell>
          <cell r="L195">
            <v>44780</v>
          </cell>
          <cell r="N195" t="str">
            <v>AMR</v>
          </cell>
          <cell r="O195" t="str">
            <v>SHR</v>
          </cell>
        </row>
        <row r="196">
          <cell r="B196">
            <v>2015210641</v>
          </cell>
          <cell r="C196" t="str">
            <v>SEFTIA AFIFAH</v>
          </cell>
          <cell r="D196" t="str">
            <v>TJ79</v>
          </cell>
          <cell r="E196" t="str">
            <v>IDM HYBRID ECO SEGOG</v>
          </cell>
          <cell r="F196" t="str">
            <v>Store Crew Girl (Ss)</v>
          </cell>
          <cell r="G196" t="str">
            <v>A1</v>
          </cell>
          <cell r="H196" t="str">
            <v>Kontrak 3</v>
          </cell>
          <cell r="I196" t="str">
            <v>WANITA</v>
          </cell>
          <cell r="J196">
            <v>43896</v>
          </cell>
          <cell r="K196">
            <v>45199</v>
          </cell>
          <cell r="L196">
            <v>43896</v>
          </cell>
          <cell r="N196" t="str">
            <v>AMR</v>
          </cell>
          <cell r="O196" t="str">
            <v>SHR</v>
          </cell>
        </row>
        <row r="197">
          <cell r="B197">
            <v>2015246928</v>
          </cell>
          <cell r="C197" t="str">
            <v>RIANTI SRI ANDAYANI</v>
          </cell>
          <cell r="D197" t="str">
            <v>TJ79</v>
          </cell>
          <cell r="E197" t="str">
            <v>IDM HYBRID ECO SEGOG</v>
          </cell>
          <cell r="F197" t="str">
            <v>Store Crew Girl (Ss)</v>
          </cell>
          <cell r="G197" t="str">
            <v>A1</v>
          </cell>
          <cell r="H197" t="str">
            <v>Kontrak 2</v>
          </cell>
          <cell r="I197" t="str">
            <v>WANITA</v>
          </cell>
          <cell r="J197">
            <v>44281</v>
          </cell>
          <cell r="K197">
            <v>45199</v>
          </cell>
          <cell r="L197">
            <v>44281</v>
          </cell>
          <cell r="N197" t="str">
            <v>AMR</v>
          </cell>
          <cell r="O197" t="str">
            <v>SHR</v>
          </cell>
        </row>
        <row r="198">
          <cell r="B198">
            <v>2015021232</v>
          </cell>
          <cell r="C198" t="str">
            <v>NENG AJENG MULYA</v>
          </cell>
          <cell r="D198" t="str">
            <v>TJ79</v>
          </cell>
          <cell r="E198" t="str">
            <v>IDM HYBRID ECO SEGOG</v>
          </cell>
          <cell r="F198" t="str">
            <v>Store Jr. Leader (Ss)</v>
          </cell>
          <cell r="G198" t="str">
            <v>A3</v>
          </cell>
          <cell r="H198" t="str">
            <v>Tetap</v>
          </cell>
          <cell r="I198" t="str">
            <v>WANITA</v>
          </cell>
          <cell r="J198">
            <v>42969</v>
          </cell>
          <cell r="L198">
            <v>43800</v>
          </cell>
          <cell r="N198" t="str">
            <v>AMR</v>
          </cell>
          <cell r="O198" t="str">
            <v>SHR</v>
          </cell>
        </row>
        <row r="199">
          <cell r="B199">
            <v>2013073317</v>
          </cell>
          <cell r="C199" t="str">
            <v>FARIDDUDIN</v>
          </cell>
          <cell r="D199" t="str">
            <v>TJ79</v>
          </cell>
          <cell r="E199" t="str">
            <v>IDM HYBRID ECO SEGOG</v>
          </cell>
          <cell r="F199" t="str">
            <v>Store Sr. Leader (Ss)</v>
          </cell>
          <cell r="G199" t="str">
            <v>B1</v>
          </cell>
          <cell r="H199" t="str">
            <v>Tetap</v>
          </cell>
          <cell r="I199" t="str">
            <v>PRIA</v>
          </cell>
          <cell r="J199">
            <v>41925</v>
          </cell>
          <cell r="L199">
            <v>42125</v>
          </cell>
          <cell r="N199" t="str">
            <v>AMR</v>
          </cell>
          <cell r="O199" t="str">
            <v>SHR</v>
          </cell>
        </row>
        <row r="200">
          <cell r="B200">
            <v>2013079840</v>
          </cell>
          <cell r="C200" t="str">
            <v>YULIA WIDYASTUTI</v>
          </cell>
          <cell r="D200" t="str">
            <v>F1Z7</v>
          </cell>
          <cell r="E200" t="str">
            <v>FRC KARANG TENGAH 3</v>
          </cell>
          <cell r="F200" t="str">
            <v>Chief Of Store</v>
          </cell>
          <cell r="G200" t="str">
            <v>B2</v>
          </cell>
          <cell r="H200" t="str">
            <v>Tetap</v>
          </cell>
          <cell r="I200" t="str">
            <v>WANITA</v>
          </cell>
          <cell r="J200">
            <v>41969</v>
          </cell>
          <cell r="L200">
            <v>42736</v>
          </cell>
          <cell r="N200" t="str">
            <v>AMR</v>
          </cell>
          <cell r="O200" t="str">
            <v>SHR</v>
          </cell>
        </row>
        <row r="201">
          <cell r="B201">
            <v>2015161372</v>
          </cell>
          <cell r="C201" t="str">
            <v>DENA MUHAMAD NOVANDI</v>
          </cell>
          <cell r="D201" t="str">
            <v>F1Z7</v>
          </cell>
          <cell r="E201" t="str">
            <v>FRC KARANG TENGAH 3</v>
          </cell>
          <cell r="F201" t="str">
            <v>Store Crew Boy</v>
          </cell>
          <cell r="G201" t="str">
            <v>A1</v>
          </cell>
          <cell r="H201" t="str">
            <v>Kontrak 4</v>
          </cell>
          <cell r="I201" t="str">
            <v>PRIA</v>
          </cell>
          <cell r="J201">
            <v>43676</v>
          </cell>
          <cell r="K201">
            <v>45322</v>
          </cell>
          <cell r="L201">
            <v>43676</v>
          </cell>
          <cell r="N201" t="str">
            <v>AMR</v>
          </cell>
          <cell r="O201" t="str">
            <v>SHR</v>
          </cell>
        </row>
        <row r="202">
          <cell r="B202">
            <v>2015344703</v>
          </cell>
          <cell r="C202" t="str">
            <v>M ZEPA ALTEPAN</v>
          </cell>
          <cell r="D202" t="str">
            <v>F1Z7</v>
          </cell>
          <cell r="E202" t="str">
            <v>FRC KARANG TENGAH 3</v>
          </cell>
          <cell r="F202" t="str">
            <v>Store Crew Boy</v>
          </cell>
          <cell r="G202" t="str">
            <v>A1</v>
          </cell>
          <cell r="H202" t="str">
            <v>Kontrak 1</v>
          </cell>
          <cell r="I202" t="str">
            <v>PRIA</v>
          </cell>
          <cell r="J202">
            <v>44715</v>
          </cell>
          <cell r="K202">
            <v>45107</v>
          </cell>
          <cell r="L202">
            <v>44715</v>
          </cell>
          <cell r="N202" t="str">
            <v>AMR</v>
          </cell>
          <cell r="O202" t="str">
            <v>SHR</v>
          </cell>
        </row>
        <row r="203">
          <cell r="B203">
            <v>2015177357</v>
          </cell>
          <cell r="C203" t="str">
            <v>NOVIA RAHMA CHAERUNISA</v>
          </cell>
          <cell r="D203" t="str">
            <v>F1Z7</v>
          </cell>
          <cell r="E203" t="str">
            <v>FRC KARANG TENGAH 3</v>
          </cell>
          <cell r="F203" t="str">
            <v>Store Crew Girl</v>
          </cell>
          <cell r="G203" t="str">
            <v>A1</v>
          </cell>
          <cell r="H203" t="str">
            <v>Kontrak 3</v>
          </cell>
          <cell r="I203" t="str">
            <v>WANITA</v>
          </cell>
          <cell r="J203">
            <v>43756</v>
          </cell>
          <cell r="K203">
            <v>45046</v>
          </cell>
          <cell r="L203">
            <v>43756</v>
          </cell>
          <cell r="N203" t="str">
            <v>AMR</v>
          </cell>
          <cell r="O203" t="str">
            <v>SHR</v>
          </cell>
        </row>
        <row r="204">
          <cell r="B204">
            <v>2015394271</v>
          </cell>
          <cell r="C204" t="str">
            <v>RINA AGUSTINA</v>
          </cell>
          <cell r="D204" t="str">
            <v>F1Z7</v>
          </cell>
          <cell r="E204" t="str">
            <v>FRC KARANG TENGAH 3</v>
          </cell>
          <cell r="F204" t="str">
            <v>Store Crew Girl</v>
          </cell>
          <cell r="G204" t="str">
            <v>A1</v>
          </cell>
          <cell r="H204" t="str">
            <v>Kontrak 1</v>
          </cell>
          <cell r="I204" t="str">
            <v>WANITA</v>
          </cell>
          <cell r="J204">
            <v>44862</v>
          </cell>
          <cell r="K204">
            <v>45230</v>
          </cell>
          <cell r="L204">
            <v>44862</v>
          </cell>
          <cell r="N204" t="str">
            <v>AMR</v>
          </cell>
          <cell r="O204" t="str">
            <v>SHR</v>
          </cell>
        </row>
        <row r="205">
          <cell r="B205">
            <v>2015374813</v>
          </cell>
          <cell r="C205" t="str">
            <v>MUHAMMAD FAZRIEL DARMA SAPUTRA</v>
          </cell>
          <cell r="D205" t="str">
            <v>F1Z7</v>
          </cell>
          <cell r="E205" t="str">
            <v>FRC KARANG TENGAH 3</v>
          </cell>
          <cell r="F205" t="str">
            <v>Store Jr. Leader</v>
          </cell>
          <cell r="G205" t="str">
            <v>A2</v>
          </cell>
          <cell r="H205" t="str">
            <v>Tetap</v>
          </cell>
          <cell r="I205" t="str">
            <v>PRIA</v>
          </cell>
          <cell r="J205">
            <v>44805</v>
          </cell>
          <cell r="L205">
            <v>44805</v>
          </cell>
          <cell r="N205" t="str">
            <v>AMR</v>
          </cell>
          <cell r="O205" t="str">
            <v>SHR</v>
          </cell>
        </row>
        <row r="206">
          <cell r="B206">
            <v>2015058070</v>
          </cell>
          <cell r="C206" t="str">
            <v>ALFIAN DIANI CAHYA</v>
          </cell>
          <cell r="D206" t="str">
            <v>F1Z7</v>
          </cell>
          <cell r="E206" t="str">
            <v>FRC KARANG TENGAH 3</v>
          </cell>
          <cell r="F206" t="str">
            <v>Store Sr. Leader</v>
          </cell>
          <cell r="G206" t="str">
            <v>B1</v>
          </cell>
          <cell r="H206" t="str">
            <v>Tetap</v>
          </cell>
          <cell r="I206" t="str">
            <v>PRIA</v>
          </cell>
          <cell r="J206">
            <v>43193</v>
          </cell>
          <cell r="L206">
            <v>44105</v>
          </cell>
          <cell r="N206" t="str">
            <v>AMR</v>
          </cell>
          <cell r="O206" t="str">
            <v>SHR</v>
          </cell>
        </row>
        <row r="207">
          <cell r="B207">
            <v>2013060785</v>
          </cell>
          <cell r="C207" t="str">
            <v>UJANG RIDWAN</v>
          </cell>
          <cell r="D207" t="str">
            <v>F85G</v>
          </cell>
          <cell r="E207" t="str">
            <v>FRC TALAGA CARINGIN</v>
          </cell>
          <cell r="F207" t="str">
            <v>Chief Of Store</v>
          </cell>
          <cell r="G207" t="str">
            <v>B2</v>
          </cell>
          <cell r="H207" t="str">
            <v>Tetap</v>
          </cell>
          <cell r="I207" t="str">
            <v>PRIA</v>
          </cell>
          <cell r="J207">
            <v>41873</v>
          </cell>
          <cell r="L207">
            <v>42339</v>
          </cell>
          <cell r="N207" t="str">
            <v>AMR</v>
          </cell>
          <cell r="O207" t="str">
            <v>SHR</v>
          </cell>
        </row>
        <row r="208">
          <cell r="B208">
            <v>2015368518</v>
          </cell>
          <cell r="C208" t="str">
            <v>ARIS MUNANDAR</v>
          </cell>
          <cell r="D208" t="str">
            <v>F85G</v>
          </cell>
          <cell r="E208" t="str">
            <v>FRC TALAGA CARINGIN</v>
          </cell>
          <cell r="F208" t="str">
            <v>Store Crew Boy</v>
          </cell>
          <cell r="G208" t="str">
            <v>A1</v>
          </cell>
          <cell r="H208" t="str">
            <v>Kontrak 1</v>
          </cell>
          <cell r="I208" t="str">
            <v>PRIA</v>
          </cell>
          <cell r="J208">
            <v>44780</v>
          </cell>
          <cell r="K208">
            <v>45169</v>
          </cell>
          <cell r="L208">
            <v>44780</v>
          </cell>
          <cell r="N208" t="str">
            <v>AMR</v>
          </cell>
          <cell r="O208" t="str">
            <v>SHR</v>
          </cell>
        </row>
        <row r="209">
          <cell r="B209">
            <v>2015245887</v>
          </cell>
          <cell r="C209" t="str">
            <v>ELIH FITRIASARI</v>
          </cell>
          <cell r="D209" t="str">
            <v>F85G</v>
          </cell>
          <cell r="E209" t="str">
            <v>FRC TALAGA CARINGIN</v>
          </cell>
          <cell r="F209" t="str">
            <v>Store Crew Girl</v>
          </cell>
          <cell r="G209" t="str">
            <v>A1</v>
          </cell>
          <cell r="H209" t="str">
            <v>Kontrak 2</v>
          </cell>
          <cell r="I209" t="str">
            <v>WANITA</v>
          </cell>
          <cell r="J209">
            <v>44271</v>
          </cell>
          <cell r="K209">
            <v>45199</v>
          </cell>
          <cell r="L209">
            <v>44271</v>
          </cell>
          <cell r="N209" t="str">
            <v>AMR</v>
          </cell>
          <cell r="O209" t="str">
            <v>SHR</v>
          </cell>
        </row>
        <row r="210">
          <cell r="B210">
            <v>2015256893</v>
          </cell>
          <cell r="C210" t="str">
            <v>HANIFAH</v>
          </cell>
          <cell r="D210" t="str">
            <v>F85G</v>
          </cell>
          <cell r="E210" t="str">
            <v>FRC TALAGA CARINGIN</v>
          </cell>
          <cell r="F210" t="str">
            <v>Store Crew Girl</v>
          </cell>
          <cell r="G210" t="str">
            <v>A1</v>
          </cell>
          <cell r="H210" t="str">
            <v>Kontrak 2</v>
          </cell>
          <cell r="I210" t="str">
            <v>WANITA</v>
          </cell>
          <cell r="J210">
            <v>44313</v>
          </cell>
          <cell r="K210">
            <v>45046</v>
          </cell>
          <cell r="L210">
            <v>44313</v>
          </cell>
          <cell r="N210" t="str">
            <v>AMR</v>
          </cell>
          <cell r="O210" t="str">
            <v>SHR</v>
          </cell>
        </row>
        <row r="211">
          <cell r="B211">
            <v>2015372235</v>
          </cell>
          <cell r="C211" t="str">
            <v>MUHAMAD ALPARIANSYAH</v>
          </cell>
          <cell r="D211" t="str">
            <v>F85G</v>
          </cell>
          <cell r="E211" t="str">
            <v>FRC TALAGA CARINGIN</v>
          </cell>
          <cell r="F211" t="str">
            <v>Store Jr. Leader (Ss)</v>
          </cell>
          <cell r="G211" t="str">
            <v>A2</v>
          </cell>
          <cell r="H211" t="str">
            <v>Tetap</v>
          </cell>
          <cell r="I211" t="str">
            <v>PRIA</v>
          </cell>
          <cell r="J211">
            <v>44805</v>
          </cell>
          <cell r="L211">
            <v>44805</v>
          </cell>
          <cell r="N211" t="str">
            <v>AMR</v>
          </cell>
          <cell r="O211" t="str">
            <v>SHR</v>
          </cell>
        </row>
        <row r="212">
          <cell r="B212">
            <v>2013223063</v>
          </cell>
          <cell r="C212" t="str">
            <v>RUSLAN ABDUL GANI</v>
          </cell>
          <cell r="D212" t="str">
            <v>F85G</v>
          </cell>
          <cell r="E212" t="str">
            <v>FRC TALAGA CARINGIN</v>
          </cell>
          <cell r="F212" t="str">
            <v>Store Sr. Leader</v>
          </cell>
          <cell r="G212" t="str">
            <v>B1</v>
          </cell>
          <cell r="H212" t="str">
            <v>Tetap</v>
          </cell>
          <cell r="I212" t="str">
            <v>PRIA</v>
          </cell>
          <cell r="J212">
            <v>42753</v>
          </cell>
          <cell r="L212">
            <v>43466</v>
          </cell>
          <cell r="N212" t="str">
            <v>AMR</v>
          </cell>
          <cell r="O212" t="str">
            <v>SHR</v>
          </cell>
        </row>
        <row r="213">
          <cell r="B213">
            <v>2013067809</v>
          </cell>
          <cell r="C213" t="str">
            <v>EDI LUCKY ARDIANSYAH</v>
          </cell>
          <cell r="D213" t="str">
            <v>F995</v>
          </cell>
          <cell r="E213" t="str">
            <v>FRC KARANG TENGAH 2</v>
          </cell>
          <cell r="F213" t="str">
            <v>Chief Of Store</v>
          </cell>
          <cell r="G213" t="str">
            <v>B2</v>
          </cell>
          <cell r="H213" t="str">
            <v>Tetap</v>
          </cell>
          <cell r="I213" t="str">
            <v>PRIA</v>
          </cell>
          <cell r="J213">
            <v>41901</v>
          </cell>
          <cell r="L213">
            <v>42705</v>
          </cell>
          <cell r="N213" t="str">
            <v>AMR</v>
          </cell>
          <cell r="O213" t="str">
            <v>SHR</v>
          </cell>
        </row>
        <row r="214">
          <cell r="B214">
            <v>2015237421</v>
          </cell>
          <cell r="C214" t="str">
            <v>GALUH GUSPIANSYAH</v>
          </cell>
          <cell r="D214" t="str">
            <v>F995</v>
          </cell>
          <cell r="E214" t="str">
            <v>FRC KARANG TENGAH 2</v>
          </cell>
          <cell r="F214" t="str">
            <v>Store Crew Boy</v>
          </cell>
          <cell r="G214" t="str">
            <v>A1</v>
          </cell>
          <cell r="H214" t="str">
            <v>Kontrak 2</v>
          </cell>
          <cell r="I214" t="str">
            <v>PRIA</v>
          </cell>
          <cell r="J214">
            <v>44193</v>
          </cell>
          <cell r="K214">
            <v>45107</v>
          </cell>
          <cell r="L214">
            <v>44193</v>
          </cell>
          <cell r="N214" t="str">
            <v>AMR</v>
          </cell>
          <cell r="O214" t="str">
            <v>SHR</v>
          </cell>
        </row>
        <row r="215">
          <cell r="B215">
            <v>2015244082</v>
          </cell>
          <cell r="C215" t="str">
            <v>M SOLAHUDIN TAJIRI</v>
          </cell>
          <cell r="D215" t="str">
            <v>F995</v>
          </cell>
          <cell r="E215" t="str">
            <v>FRC KARANG TENGAH 2</v>
          </cell>
          <cell r="F215" t="str">
            <v>Store Crew Boy</v>
          </cell>
          <cell r="G215" t="str">
            <v>A1</v>
          </cell>
          <cell r="H215" t="str">
            <v>Kontrak 2</v>
          </cell>
          <cell r="I215" t="str">
            <v>PRIA</v>
          </cell>
          <cell r="J215">
            <v>44253</v>
          </cell>
          <cell r="K215">
            <v>45169</v>
          </cell>
          <cell r="L215">
            <v>44253</v>
          </cell>
          <cell r="N215" t="str">
            <v>AMR</v>
          </cell>
          <cell r="O215" t="str">
            <v>SHR</v>
          </cell>
        </row>
        <row r="216">
          <cell r="B216">
            <v>2015251527</v>
          </cell>
          <cell r="C216" t="str">
            <v>ZULFA CENDIKIAWATI</v>
          </cell>
          <cell r="D216" t="str">
            <v>F995</v>
          </cell>
          <cell r="E216" t="str">
            <v>FRC KARANG TENGAH 2</v>
          </cell>
          <cell r="F216" t="str">
            <v>Store Crew Girl</v>
          </cell>
          <cell r="G216" t="str">
            <v>A1</v>
          </cell>
          <cell r="H216" t="str">
            <v>Kontrak 2</v>
          </cell>
          <cell r="I216" t="str">
            <v>WANITA</v>
          </cell>
          <cell r="J216">
            <v>44302</v>
          </cell>
          <cell r="K216">
            <v>45046</v>
          </cell>
          <cell r="L216">
            <v>44302</v>
          </cell>
          <cell r="N216" t="str">
            <v>AMR</v>
          </cell>
          <cell r="O216" t="str">
            <v>SHR</v>
          </cell>
        </row>
        <row r="217">
          <cell r="B217">
            <v>2015376524</v>
          </cell>
          <cell r="C217" t="str">
            <v>ANDINI YULIA SAPUTRI</v>
          </cell>
          <cell r="D217" t="str">
            <v>F995</v>
          </cell>
          <cell r="E217" t="str">
            <v>FRC KARANG TENGAH 2</v>
          </cell>
          <cell r="F217" t="str">
            <v>Store Crew Girl</v>
          </cell>
          <cell r="G217" t="str">
            <v>A1</v>
          </cell>
          <cell r="H217" t="str">
            <v>Kontrak 1</v>
          </cell>
          <cell r="I217" t="str">
            <v>WANITA</v>
          </cell>
          <cell r="J217">
            <v>44805</v>
          </cell>
          <cell r="K217">
            <v>45169</v>
          </cell>
          <cell r="L217">
            <v>44805</v>
          </cell>
          <cell r="N217" t="str">
            <v>AMR</v>
          </cell>
          <cell r="O217" t="str">
            <v>SHR</v>
          </cell>
        </row>
        <row r="218">
          <cell r="B218">
            <v>2015362391</v>
          </cell>
          <cell r="C218" t="str">
            <v>SRI HARYATI</v>
          </cell>
          <cell r="D218" t="str">
            <v>F995</v>
          </cell>
          <cell r="E218" t="str">
            <v>FRC KARANG TENGAH 2</v>
          </cell>
          <cell r="F218" t="str">
            <v>Store Jr. Leader (Ss)</v>
          </cell>
          <cell r="G218" t="str">
            <v>A2</v>
          </cell>
          <cell r="H218" t="str">
            <v>Tetap</v>
          </cell>
          <cell r="I218" t="str">
            <v>WANITA</v>
          </cell>
          <cell r="J218">
            <v>44774</v>
          </cell>
          <cell r="L218">
            <v>44774</v>
          </cell>
          <cell r="N218" t="str">
            <v>AMR</v>
          </cell>
          <cell r="O218" t="str">
            <v>SHR</v>
          </cell>
        </row>
        <row r="219">
          <cell r="B219">
            <v>2013183554</v>
          </cell>
          <cell r="C219" t="str">
            <v>RUSLAN SOPIAN</v>
          </cell>
          <cell r="D219" t="str">
            <v>F995</v>
          </cell>
          <cell r="E219" t="str">
            <v>FRC KARANG TENGAH 2</v>
          </cell>
          <cell r="F219" t="str">
            <v>Store Sr. Leader</v>
          </cell>
          <cell r="G219" t="str">
            <v>B1</v>
          </cell>
          <cell r="H219" t="str">
            <v>Tetap</v>
          </cell>
          <cell r="I219" t="str">
            <v>PRIA</v>
          </cell>
          <cell r="J219">
            <v>42529</v>
          </cell>
          <cell r="L219">
            <v>43160</v>
          </cell>
          <cell r="N219" t="str">
            <v>AMR</v>
          </cell>
          <cell r="O219" t="str">
            <v>SHR</v>
          </cell>
        </row>
        <row r="220">
          <cell r="B220">
            <v>2013231695</v>
          </cell>
          <cell r="C220" t="str">
            <v>IWAN SETIAWAN</v>
          </cell>
          <cell r="D220" t="str">
            <v>T0PT</v>
          </cell>
          <cell r="E220" t="str">
            <v>IDM CIKUKULU RAYA</v>
          </cell>
          <cell r="F220" t="str">
            <v>Chief Of Store</v>
          </cell>
          <cell r="G220" t="str">
            <v>B2</v>
          </cell>
          <cell r="H220" t="str">
            <v>Tetap</v>
          </cell>
          <cell r="I220" t="str">
            <v>PRIA</v>
          </cell>
          <cell r="J220">
            <v>42802</v>
          </cell>
          <cell r="L220">
            <v>43070</v>
          </cell>
          <cell r="N220" t="str">
            <v>AMR</v>
          </cell>
          <cell r="O220" t="str">
            <v>SHR</v>
          </cell>
        </row>
        <row r="221">
          <cell r="B221">
            <v>2015189540</v>
          </cell>
          <cell r="C221" t="str">
            <v>MUHAMMAD RIZKI</v>
          </cell>
          <cell r="D221" t="str">
            <v>T0PT</v>
          </cell>
          <cell r="E221" t="str">
            <v>IDM CIKUKULU RAYA</v>
          </cell>
          <cell r="F221" t="str">
            <v>Store Crew Boy</v>
          </cell>
          <cell r="G221" t="str">
            <v>A1</v>
          </cell>
          <cell r="H221" t="str">
            <v>Kontrak 3</v>
          </cell>
          <cell r="I221" t="str">
            <v>PRIA</v>
          </cell>
          <cell r="J221">
            <v>43809</v>
          </cell>
          <cell r="K221">
            <v>45107</v>
          </cell>
          <cell r="L221">
            <v>43809</v>
          </cell>
          <cell r="N221" t="str">
            <v>AMR</v>
          </cell>
          <cell r="O221" t="str">
            <v>SHR</v>
          </cell>
        </row>
        <row r="222">
          <cell r="B222">
            <v>2015368560</v>
          </cell>
          <cell r="C222" t="str">
            <v>SYAHIDAN TANZILUL MUBAROK</v>
          </cell>
          <cell r="D222" t="str">
            <v>T0PT</v>
          </cell>
          <cell r="E222" t="str">
            <v>IDM CIKUKULU RAYA</v>
          </cell>
          <cell r="F222" t="str">
            <v>Store Crew Boy</v>
          </cell>
          <cell r="G222" t="str">
            <v>A1</v>
          </cell>
          <cell r="H222" t="str">
            <v>Kontrak 1</v>
          </cell>
          <cell r="I222" t="str">
            <v>PRIA</v>
          </cell>
          <cell r="J222">
            <v>44780</v>
          </cell>
          <cell r="K222">
            <v>45169</v>
          </cell>
          <cell r="L222">
            <v>44780</v>
          </cell>
          <cell r="N222" t="str">
            <v>AMR</v>
          </cell>
          <cell r="O222" t="str">
            <v>SHR</v>
          </cell>
        </row>
        <row r="223">
          <cell r="B223">
            <v>2015342052</v>
          </cell>
          <cell r="C223" t="str">
            <v>NENG MILAWATI</v>
          </cell>
          <cell r="D223" t="str">
            <v>T0PT</v>
          </cell>
          <cell r="E223" t="str">
            <v>IDM CIKUKULU RAYA</v>
          </cell>
          <cell r="F223" t="str">
            <v>Store Crew Girl</v>
          </cell>
          <cell r="G223" t="str">
            <v>A1</v>
          </cell>
          <cell r="H223" t="str">
            <v>Kontrak 1</v>
          </cell>
          <cell r="I223" t="str">
            <v>WANITA</v>
          </cell>
          <cell r="J223">
            <v>44706</v>
          </cell>
          <cell r="K223">
            <v>45077</v>
          </cell>
          <cell r="L223">
            <v>44706</v>
          </cell>
          <cell r="N223" t="str">
            <v>AMR</v>
          </cell>
          <cell r="O223" t="str">
            <v>SHR</v>
          </cell>
        </row>
        <row r="224">
          <cell r="B224">
            <v>2015275978</v>
          </cell>
          <cell r="C224" t="str">
            <v>ANNISA HANDAYANI</v>
          </cell>
          <cell r="D224" t="str">
            <v>T0PT</v>
          </cell>
          <cell r="E224" t="str">
            <v>IDM CIKUKULU RAYA</v>
          </cell>
          <cell r="F224" t="str">
            <v>Store Jr. Leader</v>
          </cell>
          <cell r="G224" t="str">
            <v>A3</v>
          </cell>
          <cell r="H224" t="str">
            <v>Tetap</v>
          </cell>
          <cell r="I224" t="str">
            <v>WANITA</v>
          </cell>
          <cell r="J224">
            <v>44409</v>
          </cell>
          <cell r="L224">
            <v>44409</v>
          </cell>
          <cell r="N224" t="str">
            <v>AMR</v>
          </cell>
          <cell r="O224" t="str">
            <v>SHR</v>
          </cell>
        </row>
        <row r="225">
          <cell r="B225">
            <v>2013222350</v>
          </cell>
          <cell r="C225" t="str">
            <v>HERA ALMA MAULANA</v>
          </cell>
          <cell r="D225" t="str">
            <v>T0PT</v>
          </cell>
          <cell r="E225" t="str">
            <v>IDM CIKUKULU RAYA</v>
          </cell>
          <cell r="F225" t="str">
            <v>Store Sr. Leader</v>
          </cell>
          <cell r="G225" t="str">
            <v>B1</v>
          </cell>
          <cell r="H225" t="str">
            <v>Tetap</v>
          </cell>
          <cell r="I225" t="str">
            <v>PRIA</v>
          </cell>
          <cell r="J225">
            <v>42746</v>
          </cell>
          <cell r="L225">
            <v>43282</v>
          </cell>
          <cell r="N225" t="str">
            <v>AMR</v>
          </cell>
          <cell r="O225" t="str">
            <v>SHR</v>
          </cell>
        </row>
        <row r="226">
          <cell r="B226">
            <v>2012055256</v>
          </cell>
          <cell r="C226" t="str">
            <v>RENI ERVIANI</v>
          </cell>
          <cell r="D226" t="str">
            <v>TCWI</v>
          </cell>
          <cell r="E226" t="str">
            <v>IDM SELAKOPI</v>
          </cell>
          <cell r="F226" t="str">
            <v>Chief Of Store</v>
          </cell>
          <cell r="G226" t="str">
            <v>B2</v>
          </cell>
          <cell r="H226" t="str">
            <v>Tetap</v>
          </cell>
          <cell r="I226" t="str">
            <v>WANITA</v>
          </cell>
          <cell r="J226">
            <v>41214</v>
          </cell>
          <cell r="L226">
            <v>41791</v>
          </cell>
          <cell r="N226" t="str">
            <v>AMR</v>
          </cell>
          <cell r="O226" t="str">
            <v>SHR</v>
          </cell>
        </row>
        <row r="227">
          <cell r="B227">
            <v>2015405121</v>
          </cell>
          <cell r="C227" t="str">
            <v>DIMAS CAHYANA</v>
          </cell>
          <cell r="D227" t="str">
            <v>TCWI</v>
          </cell>
          <cell r="E227" t="str">
            <v>IDM SELAKOPI</v>
          </cell>
          <cell r="F227" t="str">
            <v>Store Crew Boy</v>
          </cell>
          <cell r="G227" t="str">
            <v>A1</v>
          </cell>
          <cell r="H227" t="str">
            <v>Kontrak 1</v>
          </cell>
          <cell r="I227" t="str">
            <v>PRIA</v>
          </cell>
          <cell r="J227">
            <v>44896</v>
          </cell>
          <cell r="K227">
            <v>45260</v>
          </cell>
          <cell r="L227">
            <v>44896</v>
          </cell>
          <cell r="N227" t="str">
            <v>AMR</v>
          </cell>
          <cell r="O227" t="str">
            <v>SHR</v>
          </cell>
        </row>
        <row r="228">
          <cell r="B228">
            <v>2015376611</v>
          </cell>
          <cell r="C228" t="str">
            <v>SITI NUR ANNISAH SHOLEHAH</v>
          </cell>
          <cell r="D228" t="str">
            <v>TCWI</v>
          </cell>
          <cell r="E228" t="str">
            <v>IDM SELAKOPI</v>
          </cell>
          <cell r="F228" t="str">
            <v>Store Crew Girl</v>
          </cell>
          <cell r="G228" t="str">
            <v>A1</v>
          </cell>
          <cell r="H228" t="str">
            <v>Kontrak 1</v>
          </cell>
          <cell r="I228" t="str">
            <v>WANITA</v>
          </cell>
          <cell r="J228">
            <v>44805</v>
          </cell>
          <cell r="K228">
            <v>45169</v>
          </cell>
          <cell r="L228">
            <v>44805</v>
          </cell>
          <cell r="N228" t="str">
            <v>AMR</v>
          </cell>
          <cell r="O228" t="str">
            <v>SHR</v>
          </cell>
        </row>
        <row r="229">
          <cell r="B229">
            <v>2015072537</v>
          </cell>
          <cell r="C229" t="str">
            <v>DINAR ABDUL DANI</v>
          </cell>
          <cell r="D229" t="str">
            <v>TCWI</v>
          </cell>
          <cell r="E229" t="str">
            <v>IDM SELAKOPI</v>
          </cell>
          <cell r="F229" t="str">
            <v>Store Jr. Leader</v>
          </cell>
          <cell r="G229" t="str">
            <v>A3</v>
          </cell>
          <cell r="H229" t="str">
            <v>Tetap</v>
          </cell>
          <cell r="I229" t="str">
            <v>PRIA</v>
          </cell>
          <cell r="J229">
            <v>43257</v>
          </cell>
          <cell r="L229">
            <v>44197</v>
          </cell>
          <cell r="N229" t="str">
            <v>AMR</v>
          </cell>
          <cell r="O229" t="str">
            <v>SHR</v>
          </cell>
        </row>
        <row r="230">
          <cell r="B230">
            <v>2013152284</v>
          </cell>
          <cell r="C230" t="str">
            <v>MUHAMMAD ZAHID</v>
          </cell>
          <cell r="D230" t="str">
            <v>TCWI</v>
          </cell>
          <cell r="E230" t="str">
            <v>IDM SELAKOPI</v>
          </cell>
          <cell r="F230" t="str">
            <v>Store Sr. Leader</v>
          </cell>
          <cell r="G230" t="str">
            <v>B1</v>
          </cell>
          <cell r="H230" t="str">
            <v>Tetap</v>
          </cell>
          <cell r="I230" t="str">
            <v>PRIA</v>
          </cell>
          <cell r="J230">
            <v>42368</v>
          </cell>
          <cell r="L230">
            <v>42979</v>
          </cell>
          <cell r="N230" t="str">
            <v>AMR</v>
          </cell>
          <cell r="O230" t="str">
            <v>SHR</v>
          </cell>
        </row>
        <row r="231">
          <cell r="B231">
            <v>2013064484</v>
          </cell>
          <cell r="C231" t="str">
            <v>NOVITA NUPLUS PUTRI</v>
          </cell>
          <cell r="D231" t="str">
            <v>TEZ3</v>
          </cell>
          <cell r="E231" t="str">
            <v>IDM BATUNUNGGAL CIBADAK</v>
          </cell>
          <cell r="F231" t="str">
            <v>Chief Of Store</v>
          </cell>
          <cell r="G231" t="str">
            <v>B2</v>
          </cell>
          <cell r="H231" t="str">
            <v>Tetap</v>
          </cell>
          <cell r="I231" t="str">
            <v>WANITA</v>
          </cell>
          <cell r="J231">
            <v>41892</v>
          </cell>
          <cell r="L231">
            <v>42705</v>
          </cell>
          <cell r="N231" t="str">
            <v>AMR</v>
          </cell>
          <cell r="O231" t="str">
            <v>SHR</v>
          </cell>
        </row>
        <row r="232">
          <cell r="B232">
            <v>2015161398</v>
          </cell>
          <cell r="C232" t="str">
            <v>MUHAMMAD SOFYAN</v>
          </cell>
          <cell r="D232" t="str">
            <v>TEZ3</v>
          </cell>
          <cell r="E232" t="str">
            <v>IDM BATUNUNGGAL CIBADAK</v>
          </cell>
          <cell r="F232" t="str">
            <v>Store Crew Boy</v>
          </cell>
          <cell r="G232" t="str">
            <v>A1</v>
          </cell>
          <cell r="H232" t="str">
            <v>Kontrak 4</v>
          </cell>
          <cell r="I232" t="str">
            <v>PRIA</v>
          </cell>
          <cell r="J232">
            <v>43676</v>
          </cell>
          <cell r="K232">
            <v>45322</v>
          </cell>
          <cell r="L232">
            <v>43676</v>
          </cell>
          <cell r="N232" t="str">
            <v>AMR</v>
          </cell>
          <cell r="O232" t="str">
            <v>SHR</v>
          </cell>
        </row>
        <row r="233">
          <cell r="B233">
            <v>2015400919</v>
          </cell>
          <cell r="C233" t="str">
            <v>YUSEP ABDUL MUIZ</v>
          </cell>
          <cell r="D233" t="str">
            <v>TEZ3</v>
          </cell>
          <cell r="E233" t="str">
            <v>IDM BATUNUNGGAL CIBADAK</v>
          </cell>
          <cell r="F233" t="str">
            <v>Store Crew Boy</v>
          </cell>
          <cell r="G233" t="str">
            <v>A1</v>
          </cell>
          <cell r="H233" t="str">
            <v>Kontrak 1</v>
          </cell>
          <cell r="I233" t="str">
            <v>PRIA</v>
          </cell>
          <cell r="J233">
            <v>44883</v>
          </cell>
          <cell r="K233">
            <v>45260</v>
          </cell>
          <cell r="L233">
            <v>44883</v>
          </cell>
          <cell r="N233" t="str">
            <v>AMR</v>
          </cell>
          <cell r="O233" t="str">
            <v>SHR</v>
          </cell>
        </row>
        <row r="234">
          <cell r="B234">
            <v>2013232047</v>
          </cell>
          <cell r="C234" t="str">
            <v>DEDE TIARA RISMAYA</v>
          </cell>
          <cell r="D234" t="str">
            <v>TEZ3</v>
          </cell>
          <cell r="E234" t="str">
            <v>IDM BATUNUNGGAL CIBADAK</v>
          </cell>
          <cell r="F234" t="str">
            <v>Store Jr. Leader</v>
          </cell>
          <cell r="G234" t="str">
            <v>A3</v>
          </cell>
          <cell r="H234" t="str">
            <v>Tetap</v>
          </cell>
          <cell r="I234" t="str">
            <v>WANITA</v>
          </cell>
          <cell r="J234">
            <v>42804</v>
          </cell>
          <cell r="L234">
            <v>43709</v>
          </cell>
          <cell r="N234" t="str">
            <v>AMR</v>
          </cell>
          <cell r="O234" t="str">
            <v>SHR</v>
          </cell>
        </row>
        <row r="235">
          <cell r="B235">
            <v>2015016901</v>
          </cell>
          <cell r="C235" t="str">
            <v>UJANG ADI AMBAR</v>
          </cell>
          <cell r="D235" t="str">
            <v>TEZ3</v>
          </cell>
          <cell r="E235" t="str">
            <v>IDM BATUNUNGGAL CIBADAK</v>
          </cell>
          <cell r="F235" t="str">
            <v>Store Sr. Leader</v>
          </cell>
          <cell r="G235" t="str">
            <v>B1</v>
          </cell>
          <cell r="H235" t="str">
            <v>Tetap</v>
          </cell>
          <cell r="I235" t="str">
            <v>PRIA</v>
          </cell>
          <cell r="J235">
            <v>42942</v>
          </cell>
          <cell r="L235">
            <v>43435</v>
          </cell>
          <cell r="N235" t="str">
            <v>AMR</v>
          </cell>
          <cell r="O235" t="str">
            <v>SHR</v>
          </cell>
        </row>
        <row r="236">
          <cell r="B236">
            <v>2013187064</v>
          </cell>
          <cell r="C236" t="str">
            <v>DEDE RIPA</v>
          </cell>
          <cell r="D236" t="str">
            <v>TFSB</v>
          </cell>
          <cell r="E236" t="str">
            <v>IDM CIJALINGAN</v>
          </cell>
          <cell r="F236" t="str">
            <v>Chief Of Store</v>
          </cell>
          <cell r="G236" t="str">
            <v>B2</v>
          </cell>
          <cell r="H236" t="str">
            <v>Tetap</v>
          </cell>
          <cell r="I236" t="str">
            <v>PRIA</v>
          </cell>
          <cell r="J236">
            <v>42543</v>
          </cell>
          <cell r="L236">
            <v>43040</v>
          </cell>
          <cell r="N236" t="str">
            <v>AMR</v>
          </cell>
          <cell r="O236" t="str">
            <v>SHR</v>
          </cell>
        </row>
        <row r="237">
          <cell r="B237">
            <v>2015236002</v>
          </cell>
          <cell r="C237" t="str">
            <v>UJANG MAHMUD YUNUS</v>
          </cell>
          <cell r="D237" t="str">
            <v>TFSB</v>
          </cell>
          <cell r="E237" t="str">
            <v>IDM CIJALINGAN</v>
          </cell>
          <cell r="F237" t="str">
            <v>Store Crew Boy</v>
          </cell>
          <cell r="G237" t="str">
            <v>A1</v>
          </cell>
          <cell r="H237" t="str">
            <v>Kontrak 2</v>
          </cell>
          <cell r="I237" t="str">
            <v>PRIA</v>
          </cell>
          <cell r="J237">
            <v>44183</v>
          </cell>
          <cell r="K237">
            <v>45107</v>
          </cell>
          <cell r="L237">
            <v>44183</v>
          </cell>
          <cell r="N237" t="str">
            <v>AMR</v>
          </cell>
          <cell r="O237" t="str">
            <v>SHR</v>
          </cell>
        </row>
        <row r="238">
          <cell r="B238">
            <v>2015405276</v>
          </cell>
          <cell r="C238" t="str">
            <v>REGINATA EPENDI</v>
          </cell>
          <cell r="D238" t="str">
            <v>TFSB</v>
          </cell>
          <cell r="E238" t="str">
            <v>IDM CIJALINGAN</v>
          </cell>
          <cell r="F238" t="str">
            <v>Store Crew Boy</v>
          </cell>
          <cell r="G238" t="str">
            <v>A1</v>
          </cell>
          <cell r="H238" t="str">
            <v>Kontrak 1</v>
          </cell>
          <cell r="I238" t="str">
            <v>PRIA</v>
          </cell>
          <cell r="J238">
            <v>44896</v>
          </cell>
          <cell r="K238">
            <v>45260</v>
          </cell>
          <cell r="L238">
            <v>44896</v>
          </cell>
          <cell r="N238" t="str">
            <v>AMR</v>
          </cell>
          <cell r="O238" t="str">
            <v>SHR</v>
          </cell>
        </row>
        <row r="239">
          <cell r="B239">
            <v>2015082213</v>
          </cell>
          <cell r="C239" t="str">
            <v>SITI RAHMAWATI</v>
          </cell>
          <cell r="D239" t="str">
            <v>TFSB</v>
          </cell>
          <cell r="E239" t="str">
            <v>IDM CIJALINGAN</v>
          </cell>
          <cell r="F239" t="str">
            <v>Store Jr. Leader</v>
          </cell>
          <cell r="G239" t="str">
            <v>A3</v>
          </cell>
          <cell r="H239" t="str">
            <v>Tetap</v>
          </cell>
          <cell r="I239" t="str">
            <v>WANITA</v>
          </cell>
          <cell r="J239">
            <v>43322</v>
          </cell>
          <cell r="L239">
            <v>44197</v>
          </cell>
          <cell r="N239" t="str">
            <v>AMR</v>
          </cell>
          <cell r="O239" t="str">
            <v>SHR</v>
          </cell>
        </row>
        <row r="240">
          <cell r="B240">
            <v>2013135047</v>
          </cell>
          <cell r="C240" t="str">
            <v>INTAN PERMATA SARI</v>
          </cell>
          <cell r="D240" t="str">
            <v>TFSB</v>
          </cell>
          <cell r="E240" t="str">
            <v>IDM CIJALINGAN</v>
          </cell>
          <cell r="F240" t="str">
            <v>Store Sr. Leader</v>
          </cell>
          <cell r="G240" t="str">
            <v>B1</v>
          </cell>
          <cell r="H240" t="str">
            <v>Tetap</v>
          </cell>
          <cell r="I240" t="str">
            <v>WANITA</v>
          </cell>
          <cell r="J240">
            <v>42293</v>
          </cell>
          <cell r="L240">
            <v>43009</v>
          </cell>
          <cell r="N240" t="str">
            <v>AMR</v>
          </cell>
          <cell r="O240" t="str">
            <v>SHR</v>
          </cell>
        </row>
        <row r="241">
          <cell r="B241">
            <v>2013067885</v>
          </cell>
          <cell r="C241" t="str">
            <v>SITI HALIMAH TUSYADIAH</v>
          </cell>
          <cell r="D241" t="str">
            <v>THKX</v>
          </cell>
          <cell r="E241" t="str">
            <v>IDM KADUPUGUR</v>
          </cell>
          <cell r="F241" t="str">
            <v>Chief Of Store (Ss)</v>
          </cell>
          <cell r="G241" t="str">
            <v>B2</v>
          </cell>
          <cell r="H241" t="str">
            <v>Tetap</v>
          </cell>
          <cell r="I241" t="str">
            <v>WANITA</v>
          </cell>
          <cell r="J241">
            <v>41906</v>
          </cell>
          <cell r="L241">
            <v>42644</v>
          </cell>
          <cell r="N241" t="str">
            <v>AMR</v>
          </cell>
          <cell r="O241" t="str">
            <v>SHR</v>
          </cell>
        </row>
        <row r="242">
          <cell r="B242">
            <v>2015169480</v>
          </cell>
          <cell r="C242" t="str">
            <v>MOH FARHAN RAMADHAN</v>
          </cell>
          <cell r="D242" t="str">
            <v>THKX</v>
          </cell>
          <cell r="E242" t="str">
            <v>IDM KADUPUGUR</v>
          </cell>
          <cell r="F242" t="str">
            <v>Store Crew Boy</v>
          </cell>
          <cell r="G242" t="str">
            <v>A1</v>
          </cell>
          <cell r="H242" t="str">
            <v>Kontrak 3</v>
          </cell>
          <cell r="I242" t="str">
            <v>PRIA</v>
          </cell>
          <cell r="J242">
            <v>43718</v>
          </cell>
          <cell r="K242">
            <v>45016</v>
          </cell>
          <cell r="L242">
            <v>43718</v>
          </cell>
          <cell r="N242" t="str">
            <v>AMR</v>
          </cell>
          <cell r="O242" t="str">
            <v>SHR</v>
          </cell>
        </row>
        <row r="243">
          <cell r="B243">
            <v>2015237430</v>
          </cell>
          <cell r="C243" t="str">
            <v>RESSA BELA SAVIRA</v>
          </cell>
          <cell r="D243" t="str">
            <v>THKX</v>
          </cell>
          <cell r="E243" t="str">
            <v>IDM KADUPUGUR</v>
          </cell>
          <cell r="F243" t="str">
            <v>Store Crew Girl</v>
          </cell>
          <cell r="G243" t="str">
            <v>A1</v>
          </cell>
          <cell r="H243" t="str">
            <v>Kontrak 2</v>
          </cell>
          <cell r="I243" t="str">
            <v>WANITA</v>
          </cell>
          <cell r="J243">
            <v>44193</v>
          </cell>
          <cell r="K243">
            <v>45107</v>
          </cell>
          <cell r="L243">
            <v>44193</v>
          </cell>
          <cell r="N243" t="str">
            <v>AMR</v>
          </cell>
          <cell r="O243" t="str">
            <v>SHR</v>
          </cell>
        </row>
        <row r="244">
          <cell r="B244">
            <v>2015343341</v>
          </cell>
          <cell r="C244" t="str">
            <v>RENALDI TRISAPUTRA WIJAYA</v>
          </cell>
          <cell r="D244" t="str">
            <v>THKX</v>
          </cell>
          <cell r="E244" t="str">
            <v>IDM KADUPUGUR</v>
          </cell>
          <cell r="F244" t="str">
            <v>Store Jr. Leader</v>
          </cell>
          <cell r="G244" t="str">
            <v>A2</v>
          </cell>
          <cell r="H244" t="str">
            <v>Tetap</v>
          </cell>
          <cell r="I244" t="str">
            <v>PRIA</v>
          </cell>
          <cell r="J244">
            <v>44713</v>
          </cell>
          <cell r="L244">
            <v>44713</v>
          </cell>
          <cell r="N244" t="str">
            <v>AMR</v>
          </cell>
          <cell r="O244" t="str">
            <v>SHR</v>
          </cell>
        </row>
        <row r="245">
          <cell r="B245">
            <v>2013232229</v>
          </cell>
          <cell r="C245" t="str">
            <v>MOCH AZIS MAULANA</v>
          </cell>
          <cell r="D245" t="str">
            <v>THKX</v>
          </cell>
          <cell r="E245" t="str">
            <v>IDM KADUPUGUR</v>
          </cell>
          <cell r="F245" t="str">
            <v>Store Sr. Leader</v>
          </cell>
          <cell r="G245" t="str">
            <v>B1</v>
          </cell>
          <cell r="H245" t="str">
            <v>Tetap</v>
          </cell>
          <cell r="I245" t="str">
            <v>PRIA</v>
          </cell>
          <cell r="J245">
            <v>42809</v>
          </cell>
          <cell r="L245">
            <v>43525</v>
          </cell>
          <cell r="N245" t="str">
            <v>AMR</v>
          </cell>
          <cell r="O245" t="str">
            <v>SHR</v>
          </cell>
        </row>
        <row r="246">
          <cell r="B246">
            <v>2013201367</v>
          </cell>
          <cell r="C246" t="str">
            <v>SOPIYULLOH</v>
          </cell>
          <cell r="D246" t="str">
            <v>TJ69</v>
          </cell>
          <cell r="E246" t="str">
            <v>IDM KARANG TENGAH-SUKABUMI</v>
          </cell>
          <cell r="F246" t="str">
            <v>Chief Of Store</v>
          </cell>
          <cell r="G246" t="str">
            <v>B2</v>
          </cell>
          <cell r="H246" t="str">
            <v>Tetap</v>
          </cell>
          <cell r="I246" t="str">
            <v>PRIA</v>
          </cell>
          <cell r="J246">
            <v>42634</v>
          </cell>
          <cell r="L246">
            <v>43070</v>
          </cell>
          <cell r="N246" t="str">
            <v>AMR</v>
          </cell>
          <cell r="O246" t="str">
            <v>SHR</v>
          </cell>
        </row>
        <row r="247">
          <cell r="B247">
            <v>2015319822</v>
          </cell>
          <cell r="C247" t="str">
            <v>FARIZ RIZKI ALBARI</v>
          </cell>
          <cell r="D247" t="str">
            <v>TJ69</v>
          </cell>
          <cell r="E247" t="str">
            <v>IDM KARANG TENGAH-SUKABUMI</v>
          </cell>
          <cell r="F247" t="str">
            <v>Store Crew Boy</v>
          </cell>
          <cell r="G247" t="str">
            <v>A1</v>
          </cell>
          <cell r="H247" t="str">
            <v>Kontrak 1</v>
          </cell>
          <cell r="I247" t="str">
            <v>PRIA</v>
          </cell>
          <cell r="J247">
            <v>44614</v>
          </cell>
          <cell r="K247">
            <v>44985</v>
          </cell>
          <cell r="L247">
            <v>44614</v>
          </cell>
          <cell r="N247" t="str">
            <v>AMR</v>
          </cell>
          <cell r="O247" t="str">
            <v>SHR</v>
          </cell>
        </row>
        <row r="248">
          <cell r="B248">
            <v>2015245175</v>
          </cell>
          <cell r="C248" t="str">
            <v>ISMI MAHARANI</v>
          </cell>
          <cell r="D248" t="str">
            <v>TJ69</v>
          </cell>
          <cell r="E248" t="str">
            <v>IDM KARANG TENGAH-SUKABUMI</v>
          </cell>
          <cell r="F248" t="str">
            <v>Store Crew Girl</v>
          </cell>
          <cell r="G248" t="str">
            <v>A1</v>
          </cell>
          <cell r="H248" t="str">
            <v>Kontrak 2</v>
          </cell>
          <cell r="I248" t="str">
            <v>WANITA</v>
          </cell>
          <cell r="J248">
            <v>44264</v>
          </cell>
          <cell r="K248">
            <v>45199</v>
          </cell>
          <cell r="L248">
            <v>44264</v>
          </cell>
          <cell r="N248" t="str">
            <v>AMR</v>
          </cell>
          <cell r="O248" t="str">
            <v>SHR</v>
          </cell>
        </row>
        <row r="249">
          <cell r="B249">
            <v>2015041613</v>
          </cell>
          <cell r="C249" t="str">
            <v>MUHAMAD FIKRI</v>
          </cell>
          <cell r="D249" t="str">
            <v>TJ69</v>
          </cell>
          <cell r="E249" t="str">
            <v>IDM KARANG TENGAH-SUKABUMI</v>
          </cell>
          <cell r="F249" t="str">
            <v>Store Jr. Leader</v>
          </cell>
          <cell r="G249" t="str">
            <v>A3</v>
          </cell>
          <cell r="H249" t="str">
            <v>Tetap</v>
          </cell>
          <cell r="I249" t="str">
            <v>PRIA</v>
          </cell>
          <cell r="J249">
            <v>43096</v>
          </cell>
          <cell r="L249">
            <v>43831</v>
          </cell>
          <cell r="N249" t="str">
            <v>AMR</v>
          </cell>
          <cell r="O249" t="str">
            <v>SHR</v>
          </cell>
        </row>
        <row r="250">
          <cell r="B250">
            <v>2013120728</v>
          </cell>
          <cell r="C250" t="str">
            <v>SYARA NABILA</v>
          </cell>
          <cell r="D250" t="str">
            <v>TJ69</v>
          </cell>
          <cell r="E250" t="str">
            <v>IDM KARANG TENGAH-SUKABUMI</v>
          </cell>
          <cell r="F250" t="str">
            <v>Store Sr. Leader</v>
          </cell>
          <cell r="G250" t="str">
            <v>B1</v>
          </cell>
          <cell r="H250" t="str">
            <v>Tetap</v>
          </cell>
          <cell r="I250" t="str">
            <v>WANITA</v>
          </cell>
          <cell r="J250">
            <v>42200</v>
          </cell>
          <cell r="L250">
            <v>42767</v>
          </cell>
          <cell r="N250" t="str">
            <v>AMR</v>
          </cell>
          <cell r="O250" t="str">
            <v>SHR</v>
          </cell>
        </row>
        <row r="251">
          <cell r="B251">
            <v>2013012796</v>
          </cell>
          <cell r="C251" t="str">
            <v>DENI HIKMAT FIRDAUS</v>
          </cell>
          <cell r="D251" t="str">
            <v>TRHC</v>
          </cell>
          <cell r="E251" t="str">
            <v>IDM CARINGIN KULON</v>
          </cell>
          <cell r="F251" t="str">
            <v>Chief Of Store</v>
          </cell>
          <cell r="G251" t="str">
            <v>B2</v>
          </cell>
          <cell r="H251" t="str">
            <v>Tetap</v>
          </cell>
          <cell r="I251" t="str">
            <v>PRIA</v>
          </cell>
          <cell r="J251">
            <v>41518</v>
          </cell>
          <cell r="L251">
            <v>41518</v>
          </cell>
          <cell r="N251" t="str">
            <v>AMR</v>
          </cell>
          <cell r="O251" t="str">
            <v>SHR</v>
          </cell>
        </row>
        <row r="252">
          <cell r="B252">
            <v>2015014669</v>
          </cell>
          <cell r="C252" t="str">
            <v>RAMA PURNAMA</v>
          </cell>
          <cell r="D252" t="str">
            <v>TRHC</v>
          </cell>
          <cell r="E252" t="str">
            <v>IDM CARINGIN KULON</v>
          </cell>
          <cell r="F252" t="str">
            <v>i-Delivery Crew</v>
          </cell>
          <cell r="G252" t="str">
            <v>A2</v>
          </cell>
          <cell r="H252" t="str">
            <v>Tetap</v>
          </cell>
          <cell r="I252" t="str">
            <v>PRIA</v>
          </cell>
          <cell r="J252">
            <v>42928</v>
          </cell>
          <cell r="L252">
            <v>43862</v>
          </cell>
          <cell r="N252" t="str">
            <v>AMR</v>
          </cell>
          <cell r="O252" t="str">
            <v>SHR</v>
          </cell>
        </row>
        <row r="253">
          <cell r="B253">
            <v>2015218681</v>
          </cell>
          <cell r="C253" t="str">
            <v>DEDE ISKANDAR</v>
          </cell>
          <cell r="D253" t="str">
            <v>TRHC</v>
          </cell>
          <cell r="E253" t="str">
            <v>IDM CARINGIN KULON</v>
          </cell>
          <cell r="F253" t="str">
            <v>i-Delivery Crew</v>
          </cell>
          <cell r="G253" t="str">
            <v>A1</v>
          </cell>
          <cell r="H253" t="str">
            <v>Kontrak 3</v>
          </cell>
          <cell r="I253" t="str">
            <v>PRIA</v>
          </cell>
          <cell r="J253">
            <v>43928</v>
          </cell>
          <cell r="K253">
            <v>45230</v>
          </cell>
          <cell r="L253">
            <v>43928</v>
          </cell>
          <cell r="N253" t="str">
            <v>AMR</v>
          </cell>
          <cell r="O253" t="str">
            <v>SHR</v>
          </cell>
        </row>
        <row r="254">
          <cell r="B254">
            <v>2015306976</v>
          </cell>
          <cell r="C254" t="str">
            <v>M YUNUS</v>
          </cell>
          <cell r="D254" t="str">
            <v>TRHC</v>
          </cell>
          <cell r="E254" t="str">
            <v>IDM CARINGIN KULON</v>
          </cell>
          <cell r="F254" t="str">
            <v>Store Crew Boy</v>
          </cell>
          <cell r="G254" t="str">
            <v>A1</v>
          </cell>
          <cell r="H254" t="str">
            <v>Kontrak 2</v>
          </cell>
          <cell r="I254" t="str">
            <v>PRIA</v>
          </cell>
          <cell r="J254">
            <v>44556</v>
          </cell>
          <cell r="K254">
            <v>45291</v>
          </cell>
          <cell r="L254">
            <v>44556</v>
          </cell>
          <cell r="N254" t="str">
            <v>AMR</v>
          </cell>
          <cell r="O254" t="str">
            <v>SHR</v>
          </cell>
        </row>
        <row r="255">
          <cell r="B255">
            <v>2015293268</v>
          </cell>
          <cell r="C255" t="str">
            <v>LUSI RAHMAWATI AFRILLIA</v>
          </cell>
          <cell r="D255" t="str">
            <v>TRHC</v>
          </cell>
          <cell r="E255" t="str">
            <v>IDM CARINGIN KULON</v>
          </cell>
          <cell r="F255" t="str">
            <v>Store Crew Girl</v>
          </cell>
          <cell r="G255" t="str">
            <v>A1</v>
          </cell>
          <cell r="H255" t="str">
            <v>Kontrak 2</v>
          </cell>
          <cell r="I255" t="str">
            <v>WANITA</v>
          </cell>
          <cell r="J255">
            <v>44495</v>
          </cell>
          <cell r="K255">
            <v>45230</v>
          </cell>
          <cell r="L255">
            <v>44495</v>
          </cell>
          <cell r="N255" t="str">
            <v>AMR</v>
          </cell>
          <cell r="O255" t="str">
            <v>SHR</v>
          </cell>
        </row>
        <row r="256">
          <cell r="B256">
            <v>2015360262</v>
          </cell>
          <cell r="C256" t="str">
            <v>DINDA NUR AZIZAH</v>
          </cell>
          <cell r="D256" t="str">
            <v>TRHC</v>
          </cell>
          <cell r="E256" t="str">
            <v>IDM CARINGIN KULON</v>
          </cell>
          <cell r="F256" t="str">
            <v>Store Crew Girl</v>
          </cell>
          <cell r="G256" t="str">
            <v>A1</v>
          </cell>
          <cell r="H256" t="str">
            <v>Kontrak 1</v>
          </cell>
          <cell r="I256" t="str">
            <v>WANITA</v>
          </cell>
          <cell r="J256">
            <v>44758</v>
          </cell>
          <cell r="K256">
            <v>45138</v>
          </cell>
          <cell r="L256">
            <v>44758</v>
          </cell>
          <cell r="N256" t="str">
            <v>AMR</v>
          </cell>
          <cell r="O256" t="str">
            <v>SHR</v>
          </cell>
        </row>
        <row r="257">
          <cell r="B257">
            <v>2013189189</v>
          </cell>
          <cell r="C257" t="str">
            <v>EVA APRILIA</v>
          </cell>
          <cell r="D257" t="str">
            <v>TRHC</v>
          </cell>
          <cell r="E257" t="str">
            <v>IDM CARINGIN KULON</v>
          </cell>
          <cell r="F257" t="str">
            <v>Store Jr. Leader</v>
          </cell>
          <cell r="G257" t="str">
            <v>A3</v>
          </cell>
          <cell r="H257" t="str">
            <v>Tetap</v>
          </cell>
          <cell r="I257" t="str">
            <v>WANITA</v>
          </cell>
          <cell r="J257">
            <v>42552</v>
          </cell>
          <cell r="L257">
            <v>43466</v>
          </cell>
          <cell r="N257" t="str">
            <v>AMR</v>
          </cell>
          <cell r="O257" t="str">
            <v>SHR</v>
          </cell>
        </row>
        <row r="258">
          <cell r="B258">
            <v>2015025725</v>
          </cell>
          <cell r="C258" t="str">
            <v>MUHAMAD USMUNI</v>
          </cell>
          <cell r="D258" t="str">
            <v>TRHC</v>
          </cell>
          <cell r="E258" t="str">
            <v>IDM CARINGIN KULON</v>
          </cell>
          <cell r="F258" t="str">
            <v>Store Sr. Leader</v>
          </cell>
          <cell r="G258" t="str">
            <v>A3</v>
          </cell>
          <cell r="H258" t="str">
            <v>Tetap</v>
          </cell>
          <cell r="I258" t="str">
            <v>PRIA</v>
          </cell>
          <cell r="J258">
            <v>43005</v>
          </cell>
          <cell r="L258">
            <v>43862</v>
          </cell>
          <cell r="N258" t="str">
            <v>AMR</v>
          </cell>
          <cell r="O258" t="str">
            <v>SHR</v>
          </cell>
        </row>
        <row r="259">
          <cell r="B259">
            <v>2015384078</v>
          </cell>
          <cell r="C259" t="str">
            <v>ULIA SANTI</v>
          </cell>
          <cell r="D259" t="str">
            <v>TFSB</v>
          </cell>
          <cell r="E259" t="str">
            <v>IDM CIJALINGAN</v>
          </cell>
          <cell r="F259" t="str">
            <v>Store Jr. Leader</v>
          </cell>
          <cell r="G259" t="str">
            <v>A2</v>
          </cell>
          <cell r="H259" t="str">
            <v>Tetap</v>
          </cell>
          <cell r="I259" t="str">
            <v>WANITA</v>
          </cell>
          <cell r="J259">
            <v>44835</v>
          </cell>
          <cell r="K259">
            <v>44999</v>
          </cell>
          <cell r="L259">
            <v>44835</v>
          </cell>
          <cell r="M259" t="str">
            <v>CUTI MELAHIRKAN</v>
          </cell>
          <cell r="N259" t="str">
            <v>AMR</v>
          </cell>
          <cell r="O259" t="str">
            <v>SHR</v>
          </cell>
          <cell r="P259" t="str">
            <v>AMRCUTI MELAHIRKAN</v>
          </cell>
          <cell r="Q259" t="str">
            <v>AMR</v>
          </cell>
          <cell r="R259" t="str">
            <v>TIDAK AKTIF</v>
          </cell>
          <cell r="S259" t="str">
            <v>SHR</v>
          </cell>
        </row>
        <row r="260">
          <cell r="B260">
            <v>2015260998</v>
          </cell>
          <cell r="C260" t="str">
            <v>MOH DIDI MAULANA</v>
          </cell>
          <cell r="D260" t="str">
            <v>TJ79</v>
          </cell>
          <cell r="E260" t="str">
            <v>IDM HYBRID ECO SEGOG</v>
          </cell>
          <cell r="F260" t="str">
            <v>Store Sr. Leader</v>
          </cell>
          <cell r="G260" t="str">
            <v>B1</v>
          </cell>
          <cell r="H260" t="str">
            <v>Tetap</v>
          </cell>
          <cell r="I260" t="str">
            <v>PRIA</v>
          </cell>
          <cell r="J260">
            <v>44317</v>
          </cell>
          <cell r="L260">
            <v>44317</v>
          </cell>
          <cell r="M260" t="str">
            <v>CADANGAN TOKO 24 JAM</v>
          </cell>
          <cell r="N260" t="str">
            <v>AMR</v>
          </cell>
          <cell r="O260" t="str">
            <v>SHR</v>
          </cell>
          <cell r="P260" t="str">
            <v>AMRCADANGAN TOKO 24 JAM</v>
          </cell>
          <cell r="Q260" t="str">
            <v>AMR</v>
          </cell>
          <cell r="R260" t="str">
            <v>AKTIF</v>
          </cell>
          <cell r="S260" t="str">
            <v>SHR</v>
          </cell>
        </row>
        <row r="261">
          <cell r="B261">
            <v>2013231701</v>
          </cell>
          <cell r="C261" t="str">
            <v>RIANDI</v>
          </cell>
          <cell r="D261" t="str">
            <v>TDPN</v>
          </cell>
          <cell r="E261" t="str">
            <v>IDM HYBRID PRIMER CIBADAK</v>
          </cell>
          <cell r="F261" t="str">
            <v>Chief Of Store (Ss)</v>
          </cell>
          <cell r="G261" t="str">
            <v>B2</v>
          </cell>
          <cell r="H261" t="str">
            <v>Tetap</v>
          </cell>
          <cell r="I261" t="str">
            <v>PRIA</v>
          </cell>
          <cell r="J261">
            <v>42802</v>
          </cell>
          <cell r="L261">
            <v>43466</v>
          </cell>
          <cell r="N261" t="str">
            <v>AMR</v>
          </cell>
          <cell r="O261" t="str">
            <v>USR</v>
          </cell>
        </row>
        <row r="262">
          <cell r="B262">
            <v>2015362929</v>
          </cell>
          <cell r="C262" t="str">
            <v>SANDRA RISYUANA</v>
          </cell>
          <cell r="D262" t="str">
            <v>TDPN</v>
          </cell>
          <cell r="E262" t="str">
            <v>IDM HYBRID PRIMER CIBADAK</v>
          </cell>
          <cell r="F262" t="str">
            <v>Store Crew Boy (Ss)</v>
          </cell>
          <cell r="G262" t="str">
            <v>A1</v>
          </cell>
          <cell r="H262" t="str">
            <v>Kontrak 1</v>
          </cell>
          <cell r="I262" t="str">
            <v>PRIA</v>
          </cell>
          <cell r="J262">
            <v>44769</v>
          </cell>
          <cell r="K262">
            <v>45138</v>
          </cell>
          <cell r="L262">
            <v>44769</v>
          </cell>
          <cell r="N262" t="str">
            <v>AMR</v>
          </cell>
          <cell r="O262" t="str">
            <v>USR</v>
          </cell>
        </row>
        <row r="263">
          <cell r="B263">
            <v>2015358639</v>
          </cell>
          <cell r="C263" t="str">
            <v>BILLI ALPAZRI</v>
          </cell>
          <cell r="D263" t="str">
            <v>TDPN</v>
          </cell>
          <cell r="E263" t="str">
            <v>IDM HYBRID PRIMER CIBADAK</v>
          </cell>
          <cell r="F263" t="str">
            <v>Store Crew Boy (Ss)</v>
          </cell>
          <cell r="G263" t="str">
            <v>A1</v>
          </cell>
          <cell r="H263" t="str">
            <v>Kontrak 1</v>
          </cell>
          <cell r="I263" t="str">
            <v>PRIA</v>
          </cell>
          <cell r="J263">
            <v>44753</v>
          </cell>
          <cell r="K263">
            <v>45138</v>
          </cell>
          <cell r="L263">
            <v>44753</v>
          </cell>
          <cell r="N263" t="str">
            <v>AMR</v>
          </cell>
          <cell r="O263" t="str">
            <v>USR</v>
          </cell>
        </row>
        <row r="264">
          <cell r="B264">
            <v>2015307015</v>
          </cell>
          <cell r="C264" t="str">
            <v>GINA SRI ANDINI</v>
          </cell>
          <cell r="D264" t="str">
            <v>TDPN</v>
          </cell>
          <cell r="E264" t="str">
            <v>IDM HYBRID PRIMER CIBADAK</v>
          </cell>
          <cell r="F264" t="str">
            <v>Store Crew Girl (Ss)</v>
          </cell>
          <cell r="G264" t="str">
            <v>A1</v>
          </cell>
          <cell r="H264" t="str">
            <v>Kontrak 2</v>
          </cell>
          <cell r="I264" t="str">
            <v>WANITA</v>
          </cell>
          <cell r="J264">
            <v>44556</v>
          </cell>
          <cell r="K264">
            <v>45291</v>
          </cell>
          <cell r="L264">
            <v>44556</v>
          </cell>
          <cell r="N264" t="str">
            <v>AMR</v>
          </cell>
          <cell r="O264" t="str">
            <v>USR</v>
          </cell>
        </row>
        <row r="265">
          <cell r="B265">
            <v>2015302853</v>
          </cell>
          <cell r="C265" t="str">
            <v>ANNISA WULAN ALHANIYYAH</v>
          </cell>
          <cell r="D265" t="str">
            <v>TDPN</v>
          </cell>
          <cell r="E265" t="str">
            <v>IDM HYBRID PRIMER CIBADAK</v>
          </cell>
          <cell r="F265" t="str">
            <v>Store Crew Girl (Ss)</v>
          </cell>
          <cell r="G265" t="str">
            <v>A1</v>
          </cell>
          <cell r="H265" t="str">
            <v>Kontrak 2</v>
          </cell>
          <cell r="I265" t="str">
            <v>WANITA</v>
          </cell>
          <cell r="J265">
            <v>44537</v>
          </cell>
          <cell r="K265">
            <v>45291</v>
          </cell>
          <cell r="L265">
            <v>44537</v>
          </cell>
          <cell r="N265" t="str">
            <v>AMR</v>
          </cell>
          <cell r="O265" t="str">
            <v>USR</v>
          </cell>
        </row>
        <row r="266">
          <cell r="B266">
            <v>2015352118</v>
          </cell>
          <cell r="C266" t="str">
            <v>YUNI RAHMAWATI</v>
          </cell>
          <cell r="D266" t="str">
            <v>TDPN</v>
          </cell>
          <cell r="E266" t="str">
            <v>IDM HYBRID PRIMER CIBADAK</v>
          </cell>
          <cell r="F266" t="str">
            <v>Store Jr. Leader (Ss)</v>
          </cell>
          <cell r="G266" t="str">
            <v>A2</v>
          </cell>
          <cell r="H266" t="str">
            <v>Tetap</v>
          </cell>
          <cell r="I266" t="str">
            <v>WANITA</v>
          </cell>
          <cell r="J266">
            <v>44743</v>
          </cell>
          <cell r="L266">
            <v>44743</v>
          </cell>
          <cell r="N266" t="str">
            <v>AMR</v>
          </cell>
          <cell r="O266" t="str">
            <v>USR</v>
          </cell>
        </row>
        <row r="267">
          <cell r="B267">
            <v>2015260799</v>
          </cell>
          <cell r="C267" t="str">
            <v>CECEP HENDRIK</v>
          </cell>
          <cell r="D267" t="str">
            <v>TDPN</v>
          </cell>
          <cell r="E267" t="str">
            <v>IDM HYBRID PRIMER CIBADAK</v>
          </cell>
          <cell r="F267" t="str">
            <v>Store Sr. Leader (Ss)</v>
          </cell>
          <cell r="G267" t="str">
            <v>A3</v>
          </cell>
          <cell r="H267" t="str">
            <v>Tetap</v>
          </cell>
          <cell r="I267" t="str">
            <v>PRIA</v>
          </cell>
          <cell r="J267">
            <v>44348</v>
          </cell>
          <cell r="L267">
            <v>44348</v>
          </cell>
          <cell r="N267" t="str">
            <v>AMR</v>
          </cell>
          <cell r="O267" t="str">
            <v>USR</v>
          </cell>
        </row>
        <row r="268">
          <cell r="B268">
            <v>2013132068</v>
          </cell>
          <cell r="C268" t="str">
            <v>LAORENTYA EKA FATMALA</v>
          </cell>
          <cell r="D268" t="str">
            <v>TM4O</v>
          </cell>
          <cell r="E268" t="str">
            <v>IDM SEKARWANGI CIBADAK</v>
          </cell>
          <cell r="F268" t="str">
            <v>Chief Of Store (Ss)</v>
          </cell>
          <cell r="G268" t="str">
            <v>B2</v>
          </cell>
          <cell r="H268" t="str">
            <v>Tetap</v>
          </cell>
          <cell r="I268" t="str">
            <v>WANITA</v>
          </cell>
          <cell r="J268">
            <v>42278</v>
          </cell>
          <cell r="L268">
            <v>42430</v>
          </cell>
          <cell r="N268" t="str">
            <v>AMR</v>
          </cell>
          <cell r="O268" t="str">
            <v>USR</v>
          </cell>
        </row>
        <row r="269">
          <cell r="B269">
            <v>2015062988</v>
          </cell>
          <cell r="C269" t="str">
            <v>ABDUROHMAN</v>
          </cell>
          <cell r="D269" t="str">
            <v>TM4O</v>
          </cell>
          <cell r="E269" t="str">
            <v>IDM SEKARWANGI CIBADAK</v>
          </cell>
          <cell r="F269" t="str">
            <v>i-Delivery Crew</v>
          </cell>
          <cell r="G269" t="str">
            <v>A2</v>
          </cell>
          <cell r="H269" t="str">
            <v>Tetap</v>
          </cell>
          <cell r="I269" t="str">
            <v>PRIA</v>
          </cell>
          <cell r="J269">
            <v>43222</v>
          </cell>
          <cell r="L269">
            <v>44105</v>
          </cell>
          <cell r="N269" t="str">
            <v>AMR</v>
          </cell>
          <cell r="O269" t="str">
            <v>USR</v>
          </cell>
        </row>
        <row r="270">
          <cell r="B270">
            <v>2015209440</v>
          </cell>
          <cell r="C270" t="str">
            <v>RAMA DWI SAPUTRA</v>
          </cell>
          <cell r="D270" t="str">
            <v>TM4O</v>
          </cell>
          <cell r="E270" t="str">
            <v>IDM SEKARWANGI CIBADAK</v>
          </cell>
          <cell r="F270" t="str">
            <v>i-Delivery Crew</v>
          </cell>
          <cell r="G270" t="str">
            <v>A1</v>
          </cell>
          <cell r="H270" t="str">
            <v>Kontrak 3</v>
          </cell>
          <cell r="I270" t="str">
            <v>PRIA</v>
          </cell>
          <cell r="J270">
            <v>43893</v>
          </cell>
          <cell r="K270">
            <v>45199</v>
          </cell>
          <cell r="L270">
            <v>43893</v>
          </cell>
          <cell r="N270" t="str">
            <v>AMR</v>
          </cell>
          <cell r="O270" t="str">
            <v>USR</v>
          </cell>
        </row>
        <row r="271">
          <cell r="B271">
            <v>2015395271</v>
          </cell>
          <cell r="C271" t="str">
            <v>KURNIA PUTRA AGUNG</v>
          </cell>
          <cell r="D271" t="str">
            <v>TM4O</v>
          </cell>
          <cell r="E271" t="str">
            <v>IDM SEKARWANGI CIBADAK</v>
          </cell>
          <cell r="F271" t="str">
            <v>Store Crew Boy</v>
          </cell>
          <cell r="G271" t="str">
            <v>A1</v>
          </cell>
          <cell r="H271" t="str">
            <v>Kontrak 1</v>
          </cell>
          <cell r="I271" t="str">
            <v>PRIA</v>
          </cell>
          <cell r="J271">
            <v>44864</v>
          </cell>
          <cell r="K271">
            <v>45230</v>
          </cell>
          <cell r="L271">
            <v>44864</v>
          </cell>
          <cell r="N271" t="str">
            <v>AMR</v>
          </cell>
          <cell r="O271" t="str">
            <v>USR</v>
          </cell>
        </row>
        <row r="272">
          <cell r="B272">
            <v>2015399156</v>
          </cell>
          <cell r="C272" t="str">
            <v>ANWARI</v>
          </cell>
          <cell r="D272" t="str">
            <v>TM4O</v>
          </cell>
          <cell r="E272" t="str">
            <v>IDM SEKARWANGI CIBADAK</v>
          </cell>
          <cell r="F272" t="str">
            <v>Store Crew Boy</v>
          </cell>
          <cell r="G272" t="str">
            <v>A1</v>
          </cell>
          <cell r="H272" t="str">
            <v>Kontrak 1</v>
          </cell>
          <cell r="I272" t="str">
            <v>PRIA</v>
          </cell>
          <cell r="J272">
            <v>44875</v>
          </cell>
          <cell r="K272">
            <v>45260</v>
          </cell>
          <cell r="L272">
            <v>44875</v>
          </cell>
          <cell r="N272" t="str">
            <v>AMR</v>
          </cell>
          <cell r="O272" t="str">
            <v>USR</v>
          </cell>
        </row>
        <row r="273">
          <cell r="B273">
            <v>2015368521</v>
          </cell>
          <cell r="C273" t="str">
            <v>CANDRA PURNAMA</v>
          </cell>
          <cell r="D273" t="str">
            <v>TM4O</v>
          </cell>
          <cell r="E273" t="str">
            <v>IDM SEKARWANGI CIBADAK</v>
          </cell>
          <cell r="F273" t="str">
            <v>Store Crew Boy</v>
          </cell>
          <cell r="G273" t="str">
            <v>A1</v>
          </cell>
          <cell r="H273" t="str">
            <v>Kontrak 1</v>
          </cell>
          <cell r="I273" t="str">
            <v>PRIA</v>
          </cell>
          <cell r="J273">
            <v>44780</v>
          </cell>
          <cell r="K273">
            <v>45169</v>
          </cell>
          <cell r="L273">
            <v>44780</v>
          </cell>
          <cell r="N273" t="str">
            <v>AMR</v>
          </cell>
          <cell r="O273" t="str">
            <v>USR</v>
          </cell>
        </row>
        <row r="274">
          <cell r="B274">
            <v>2015325599</v>
          </cell>
          <cell r="C274" t="str">
            <v>ARGA DIVA WIJAYA</v>
          </cell>
          <cell r="D274" t="str">
            <v>TM4O</v>
          </cell>
          <cell r="E274" t="str">
            <v>IDM SEKARWANGI CIBADAK</v>
          </cell>
          <cell r="F274" t="str">
            <v>Store Crew Boy (Ss)</v>
          </cell>
          <cell r="G274" t="str">
            <v>A1</v>
          </cell>
          <cell r="H274" t="str">
            <v>Kontrak 1</v>
          </cell>
          <cell r="I274" t="str">
            <v>PRIA</v>
          </cell>
          <cell r="J274">
            <v>44639</v>
          </cell>
          <cell r="K274">
            <v>45016</v>
          </cell>
          <cell r="L274">
            <v>44639</v>
          </cell>
          <cell r="N274" t="str">
            <v>AMR</v>
          </cell>
          <cell r="O274" t="str">
            <v>USR</v>
          </cell>
        </row>
        <row r="275">
          <cell r="B275">
            <v>2015252996</v>
          </cell>
          <cell r="C275" t="str">
            <v>TITA HENALIANTI</v>
          </cell>
          <cell r="D275" t="str">
            <v>TM4O</v>
          </cell>
          <cell r="E275" t="str">
            <v>IDM SEKARWANGI CIBADAK</v>
          </cell>
          <cell r="F275" t="str">
            <v>Store Crew Girl (Ss)</v>
          </cell>
          <cell r="G275" t="str">
            <v>A1</v>
          </cell>
          <cell r="H275" t="str">
            <v>Kontrak 2</v>
          </cell>
          <cell r="I275" t="str">
            <v>WANITA</v>
          </cell>
          <cell r="J275">
            <v>44306</v>
          </cell>
          <cell r="K275">
            <v>45046</v>
          </cell>
          <cell r="L275">
            <v>44306</v>
          </cell>
          <cell r="N275" t="str">
            <v>AMR</v>
          </cell>
          <cell r="O275" t="str">
            <v>USR</v>
          </cell>
        </row>
        <row r="276">
          <cell r="B276">
            <v>2015307019</v>
          </cell>
          <cell r="C276" t="str">
            <v>MEISAM VIRZIA</v>
          </cell>
          <cell r="D276" t="str">
            <v>TM4O</v>
          </cell>
          <cell r="E276" t="str">
            <v>IDM SEKARWANGI CIBADAK</v>
          </cell>
          <cell r="F276" t="str">
            <v>Store Crew Girl (Ss)</v>
          </cell>
          <cell r="G276" t="str">
            <v>A1</v>
          </cell>
          <cell r="H276" t="str">
            <v>Kontrak 2</v>
          </cell>
          <cell r="I276" t="str">
            <v>WANITA</v>
          </cell>
          <cell r="J276">
            <v>44556</v>
          </cell>
          <cell r="K276">
            <v>45291</v>
          </cell>
          <cell r="L276">
            <v>44556</v>
          </cell>
          <cell r="N276" t="str">
            <v>AMR</v>
          </cell>
          <cell r="O276" t="str">
            <v>USR</v>
          </cell>
        </row>
        <row r="277">
          <cell r="B277">
            <v>2015351643</v>
          </cell>
          <cell r="C277" t="str">
            <v>WILLYAN DWI DARMAWAN</v>
          </cell>
          <cell r="D277" t="str">
            <v>TM4O</v>
          </cell>
          <cell r="E277" t="str">
            <v>IDM SEKARWANGI CIBADAK</v>
          </cell>
          <cell r="F277" t="str">
            <v>Store Jr. Leader (Ss)</v>
          </cell>
          <cell r="G277" t="str">
            <v>A2</v>
          </cell>
          <cell r="H277" t="str">
            <v>Tetap</v>
          </cell>
          <cell r="I277" t="str">
            <v>PRIA</v>
          </cell>
          <cell r="J277">
            <v>44743</v>
          </cell>
          <cell r="L277">
            <v>44743</v>
          </cell>
          <cell r="N277" t="str">
            <v>AMR</v>
          </cell>
          <cell r="O277" t="str">
            <v>USR</v>
          </cell>
        </row>
        <row r="278">
          <cell r="B278">
            <v>2015020624</v>
          </cell>
          <cell r="C278" t="str">
            <v>ALDI MULANDANI</v>
          </cell>
          <cell r="D278" t="str">
            <v>TM4O</v>
          </cell>
          <cell r="E278" t="str">
            <v>IDM SEKARWANGI CIBADAK</v>
          </cell>
          <cell r="F278" t="str">
            <v>Store Sr. Leader (Ss)</v>
          </cell>
          <cell r="G278" t="str">
            <v>A3</v>
          </cell>
          <cell r="H278" t="str">
            <v>Tetap</v>
          </cell>
          <cell r="I278" t="str">
            <v>PRIA</v>
          </cell>
          <cell r="J278">
            <v>42963</v>
          </cell>
          <cell r="L278">
            <v>43862</v>
          </cell>
          <cell r="N278" t="str">
            <v>AMR</v>
          </cell>
          <cell r="O278" t="str">
            <v>USR</v>
          </cell>
        </row>
        <row r="279">
          <cell r="B279">
            <v>2013231689</v>
          </cell>
          <cell r="C279" t="str">
            <v>MUHAMMAD IRFAN</v>
          </cell>
          <cell r="D279" t="str">
            <v>TD13</v>
          </cell>
          <cell r="E279" t="str">
            <v>IDM SURYA KENCANA SBM</v>
          </cell>
          <cell r="F279" t="str">
            <v>Chief Of Store</v>
          </cell>
          <cell r="G279" t="str">
            <v>B2</v>
          </cell>
          <cell r="H279" t="str">
            <v>Tetap</v>
          </cell>
          <cell r="I279" t="str">
            <v>PRIA</v>
          </cell>
          <cell r="J279">
            <v>42802</v>
          </cell>
          <cell r="L279">
            <v>43647</v>
          </cell>
          <cell r="N279" t="str">
            <v>AMR</v>
          </cell>
          <cell r="O279" t="str">
            <v>USR</v>
          </cell>
        </row>
        <row r="280">
          <cell r="B280">
            <v>2015372985</v>
          </cell>
          <cell r="C280" t="str">
            <v>FREDI IRAWAN</v>
          </cell>
          <cell r="D280" t="str">
            <v>TD13</v>
          </cell>
          <cell r="E280" t="str">
            <v>IDM SURYA KENCANA SBM</v>
          </cell>
          <cell r="F280" t="str">
            <v>Store Crew Boy</v>
          </cell>
          <cell r="G280" t="str">
            <v>A1</v>
          </cell>
          <cell r="H280" t="str">
            <v>Kontrak 1</v>
          </cell>
          <cell r="I280" t="str">
            <v>PRIA</v>
          </cell>
          <cell r="J280">
            <v>44799</v>
          </cell>
          <cell r="K280">
            <v>45169</v>
          </cell>
          <cell r="L280">
            <v>44799</v>
          </cell>
          <cell r="N280" t="str">
            <v>AMR</v>
          </cell>
          <cell r="O280" t="str">
            <v>USR</v>
          </cell>
        </row>
        <row r="281">
          <cell r="B281">
            <v>2015394249</v>
          </cell>
          <cell r="C281" t="str">
            <v>ELISA PEBRIANI</v>
          </cell>
          <cell r="D281" t="str">
            <v>TD13</v>
          </cell>
          <cell r="E281" t="str">
            <v>IDM SURYA KENCANA SBM</v>
          </cell>
          <cell r="F281" t="str">
            <v>Store Crew Girl</v>
          </cell>
          <cell r="G281" t="str">
            <v>A1</v>
          </cell>
          <cell r="H281" t="str">
            <v>Kontrak 1</v>
          </cell>
          <cell r="I281" t="str">
            <v>WANITA</v>
          </cell>
          <cell r="J281">
            <v>44862</v>
          </cell>
          <cell r="K281">
            <v>45230</v>
          </cell>
          <cell r="L281">
            <v>44862</v>
          </cell>
          <cell r="N281" t="str">
            <v>AMR</v>
          </cell>
          <cell r="O281" t="str">
            <v>USR</v>
          </cell>
        </row>
        <row r="282">
          <cell r="B282">
            <v>2015293267</v>
          </cell>
          <cell r="C282" t="str">
            <v>HILDA HERDIYANTI LESTARI</v>
          </cell>
          <cell r="D282" t="str">
            <v>TD13</v>
          </cell>
          <cell r="E282" t="str">
            <v>IDM SURYA KENCANA SBM</v>
          </cell>
          <cell r="F282" t="str">
            <v>Store Crew Girl (Ss)</v>
          </cell>
          <cell r="G282" t="str">
            <v>A1</v>
          </cell>
          <cell r="H282" t="str">
            <v>Kontrak 2</v>
          </cell>
          <cell r="I282" t="str">
            <v>WANITA</v>
          </cell>
          <cell r="J282">
            <v>44495</v>
          </cell>
          <cell r="K282">
            <v>45230</v>
          </cell>
          <cell r="L282">
            <v>44495</v>
          </cell>
          <cell r="N282" t="str">
            <v>AMR</v>
          </cell>
          <cell r="O282" t="str">
            <v>USR</v>
          </cell>
        </row>
        <row r="283">
          <cell r="B283">
            <v>2015392741</v>
          </cell>
          <cell r="C283" t="str">
            <v>KURNIA SANDI</v>
          </cell>
          <cell r="D283" t="str">
            <v>TD13</v>
          </cell>
          <cell r="E283" t="str">
            <v>IDM SURYA KENCANA SBM</v>
          </cell>
          <cell r="F283" t="str">
            <v>Store Jr. Leader</v>
          </cell>
          <cell r="G283" t="str">
            <v>A2</v>
          </cell>
          <cell r="H283" t="str">
            <v>Tetap</v>
          </cell>
          <cell r="I283" t="str">
            <v>PRIA</v>
          </cell>
          <cell r="J283">
            <v>44866</v>
          </cell>
          <cell r="L283">
            <v>44866</v>
          </cell>
          <cell r="N283" t="str">
            <v>AMR</v>
          </cell>
          <cell r="O283" t="str">
            <v>USR</v>
          </cell>
        </row>
        <row r="284">
          <cell r="B284">
            <v>2015313989</v>
          </cell>
          <cell r="C284" t="str">
            <v>DEVVI KAMALUDIN</v>
          </cell>
          <cell r="D284" t="str">
            <v>TD13</v>
          </cell>
          <cell r="E284" t="str">
            <v>IDM SURYA KENCANA SBM</v>
          </cell>
          <cell r="F284" t="str">
            <v>Store Jr. Leader (Ss)</v>
          </cell>
          <cell r="G284" t="str">
            <v>A2</v>
          </cell>
          <cell r="H284" t="str">
            <v>Tetap</v>
          </cell>
          <cell r="I284" t="str">
            <v>PRIA</v>
          </cell>
          <cell r="J284">
            <v>44593</v>
          </cell>
          <cell r="L284">
            <v>44593</v>
          </cell>
          <cell r="N284" t="str">
            <v>AMR</v>
          </cell>
          <cell r="O284" t="str">
            <v>USR</v>
          </cell>
        </row>
        <row r="285">
          <cell r="B285">
            <v>2015415406</v>
          </cell>
          <cell r="C285" t="str">
            <v>ASEP SAEPUL AZIZ</v>
          </cell>
          <cell r="D285" t="str">
            <v>TD13</v>
          </cell>
          <cell r="E285" t="str">
            <v>IDM SURYA KENCANA SBM</v>
          </cell>
          <cell r="F285" t="str">
            <v>Store Jr. Leader (Ss)</v>
          </cell>
          <cell r="G285" t="str">
            <v>A2</v>
          </cell>
          <cell r="H285" t="str">
            <v>Tetap</v>
          </cell>
          <cell r="I285" t="str">
            <v>PRIA</v>
          </cell>
          <cell r="J285">
            <v>44927</v>
          </cell>
          <cell r="L285">
            <v>44927</v>
          </cell>
          <cell r="N285" t="str">
            <v>AMR</v>
          </cell>
          <cell r="O285" t="str">
            <v>USR</v>
          </cell>
        </row>
        <row r="286">
          <cell r="B286">
            <v>2015082101</v>
          </cell>
          <cell r="C286" t="str">
            <v>SUCI RAHMA FAUZIAH</v>
          </cell>
          <cell r="D286" t="str">
            <v>TD13</v>
          </cell>
          <cell r="E286" t="str">
            <v>IDM SURYA KENCANA SBM</v>
          </cell>
          <cell r="F286" t="str">
            <v>Store Sr. Leader (Ss)</v>
          </cell>
          <cell r="G286" t="str">
            <v>A3</v>
          </cell>
          <cell r="H286" t="str">
            <v>Tetap</v>
          </cell>
          <cell r="I286" t="str">
            <v>WANITA</v>
          </cell>
          <cell r="J286">
            <v>43322</v>
          </cell>
          <cell r="L286">
            <v>44044</v>
          </cell>
          <cell r="N286" t="str">
            <v>AMR</v>
          </cell>
          <cell r="O286" t="str">
            <v>USR</v>
          </cell>
        </row>
        <row r="287">
          <cell r="B287">
            <v>2013064382</v>
          </cell>
          <cell r="C287" t="str">
            <v>IRWAN SUTIAWAN</v>
          </cell>
          <cell r="D287" t="str">
            <v>T4IL</v>
          </cell>
          <cell r="E287" t="str">
            <v>IDM ALTERNATIF CIBADAK</v>
          </cell>
          <cell r="F287" t="str">
            <v>Chief Of Store</v>
          </cell>
          <cell r="G287" t="str">
            <v>B2</v>
          </cell>
          <cell r="H287" t="str">
            <v>Tetap</v>
          </cell>
          <cell r="I287" t="str">
            <v>PRIA</v>
          </cell>
          <cell r="J287">
            <v>41887</v>
          </cell>
          <cell r="L287">
            <v>42583</v>
          </cell>
          <cell r="N287" t="str">
            <v>AMR</v>
          </cell>
          <cell r="O287" t="str">
            <v>USR</v>
          </cell>
        </row>
        <row r="288">
          <cell r="B288">
            <v>2015399120</v>
          </cell>
          <cell r="C288" t="str">
            <v>MUHAMMAD FARHAN ARDINI</v>
          </cell>
          <cell r="D288" t="str">
            <v>T4IL</v>
          </cell>
          <cell r="E288" t="str">
            <v>IDM ALTERNATIF CIBADAK</v>
          </cell>
          <cell r="F288" t="str">
            <v>Store Crew Boy</v>
          </cell>
          <cell r="G288" t="str">
            <v>A1</v>
          </cell>
          <cell r="H288" t="str">
            <v>Kontrak 1</v>
          </cell>
          <cell r="I288" t="str">
            <v>PRIA</v>
          </cell>
          <cell r="J288">
            <v>44875</v>
          </cell>
          <cell r="K288">
            <v>45260</v>
          </cell>
          <cell r="L288">
            <v>44875</v>
          </cell>
          <cell r="N288" t="str">
            <v>AMR</v>
          </cell>
          <cell r="O288" t="str">
            <v>USR</v>
          </cell>
        </row>
        <row r="289">
          <cell r="B289">
            <v>2015307811</v>
          </cell>
          <cell r="C289" t="str">
            <v>NANDA MELANIA</v>
          </cell>
          <cell r="D289" t="str">
            <v>T4IL</v>
          </cell>
          <cell r="E289" t="str">
            <v>IDM ALTERNATIF CIBADAK</v>
          </cell>
          <cell r="F289" t="str">
            <v>Store Crew Girl</v>
          </cell>
          <cell r="G289" t="str">
            <v>A1</v>
          </cell>
          <cell r="H289" t="str">
            <v>Kontrak 2</v>
          </cell>
          <cell r="I289" t="str">
            <v>WANITA</v>
          </cell>
          <cell r="J289">
            <v>44561</v>
          </cell>
          <cell r="K289">
            <v>45291</v>
          </cell>
          <cell r="L289">
            <v>44561</v>
          </cell>
          <cell r="N289" t="str">
            <v>AMR</v>
          </cell>
          <cell r="O289" t="str">
            <v>USR</v>
          </cell>
        </row>
        <row r="290">
          <cell r="B290">
            <v>2015307944</v>
          </cell>
          <cell r="C290" t="str">
            <v>FAJAR SANTOSA</v>
          </cell>
          <cell r="D290" t="str">
            <v>T4IL</v>
          </cell>
          <cell r="E290" t="str">
            <v>IDM ALTERNATIF CIBADAK</v>
          </cell>
          <cell r="F290" t="str">
            <v>Store Jr. Leader</v>
          </cell>
          <cell r="G290" t="str">
            <v>A2</v>
          </cell>
          <cell r="H290" t="str">
            <v>Tetap</v>
          </cell>
          <cell r="I290" t="str">
            <v>PRIA</v>
          </cell>
          <cell r="J290">
            <v>44562</v>
          </cell>
          <cell r="L290">
            <v>44562</v>
          </cell>
          <cell r="N290" t="str">
            <v>AMR</v>
          </cell>
          <cell r="O290" t="str">
            <v>USR</v>
          </cell>
        </row>
        <row r="291">
          <cell r="B291">
            <v>2013209395</v>
          </cell>
          <cell r="C291" t="str">
            <v>SARAH SILVIA</v>
          </cell>
          <cell r="D291" t="str">
            <v>T4IL</v>
          </cell>
          <cell r="E291" t="str">
            <v>IDM ALTERNATIF CIBADAK</v>
          </cell>
          <cell r="F291" t="str">
            <v>Store Sr. Leader</v>
          </cell>
          <cell r="G291" t="str">
            <v>B1</v>
          </cell>
          <cell r="H291" t="str">
            <v>Tetap</v>
          </cell>
          <cell r="I291" t="str">
            <v>WANITA</v>
          </cell>
          <cell r="J291">
            <v>42678</v>
          </cell>
          <cell r="L291">
            <v>43586</v>
          </cell>
          <cell r="N291" t="str">
            <v>AMR</v>
          </cell>
          <cell r="O291" t="str">
            <v>USR</v>
          </cell>
        </row>
        <row r="292">
          <cell r="B292">
            <v>2013118373</v>
          </cell>
          <cell r="C292" t="str">
            <v>TEDI JUNAEDI</v>
          </cell>
          <cell r="D292" t="str">
            <v>TGIL</v>
          </cell>
          <cell r="E292" t="str">
            <v>IDM ALTERNATIF NAGRAK</v>
          </cell>
          <cell r="F292" t="str">
            <v>Chief Of Store</v>
          </cell>
          <cell r="G292" t="str">
            <v>B2</v>
          </cell>
          <cell r="H292" t="str">
            <v>Tetap</v>
          </cell>
          <cell r="I292" t="str">
            <v>PRIA</v>
          </cell>
          <cell r="J292">
            <v>42188</v>
          </cell>
          <cell r="L292">
            <v>42948</v>
          </cell>
          <cell r="N292" t="str">
            <v>AMR</v>
          </cell>
          <cell r="O292" t="str">
            <v>USR</v>
          </cell>
        </row>
        <row r="293">
          <cell r="B293">
            <v>2015395280</v>
          </cell>
          <cell r="C293" t="str">
            <v>SAEPUL ROHMAN</v>
          </cell>
          <cell r="D293" t="str">
            <v>TGIL</v>
          </cell>
          <cell r="E293" t="str">
            <v>IDM ALTERNATIF NAGRAK</v>
          </cell>
          <cell r="F293" t="str">
            <v>Store Crew Boy</v>
          </cell>
          <cell r="G293" t="str">
            <v>A1</v>
          </cell>
          <cell r="H293" t="str">
            <v>Kontrak 1</v>
          </cell>
          <cell r="I293" t="str">
            <v>PRIA</v>
          </cell>
          <cell r="J293">
            <v>44864</v>
          </cell>
          <cell r="K293">
            <v>45230</v>
          </cell>
          <cell r="L293">
            <v>44864</v>
          </cell>
          <cell r="N293" t="str">
            <v>AMR</v>
          </cell>
          <cell r="O293" t="str">
            <v>USR</v>
          </cell>
        </row>
        <row r="294">
          <cell r="B294">
            <v>2015358628</v>
          </cell>
          <cell r="C294" t="str">
            <v>RURU RUBIANA</v>
          </cell>
          <cell r="D294" t="str">
            <v>TGIL</v>
          </cell>
          <cell r="E294" t="str">
            <v>IDM ALTERNATIF NAGRAK</v>
          </cell>
          <cell r="F294" t="str">
            <v>Store Crew Boy</v>
          </cell>
          <cell r="G294" t="str">
            <v>A1</v>
          </cell>
          <cell r="H294" t="str">
            <v>Kontrak 1</v>
          </cell>
          <cell r="I294" t="str">
            <v>PRIA</v>
          </cell>
          <cell r="J294">
            <v>44753</v>
          </cell>
          <cell r="K294">
            <v>45138</v>
          </cell>
          <cell r="L294">
            <v>44753</v>
          </cell>
          <cell r="N294" t="str">
            <v>AMR</v>
          </cell>
          <cell r="O294" t="str">
            <v>USR</v>
          </cell>
        </row>
        <row r="295">
          <cell r="B295">
            <v>2015089425</v>
          </cell>
          <cell r="C295" t="str">
            <v>FIFIT PITRIYANI</v>
          </cell>
          <cell r="D295" t="str">
            <v>TGIL</v>
          </cell>
          <cell r="E295" t="str">
            <v>IDM ALTERNATIF NAGRAK</v>
          </cell>
          <cell r="F295" t="str">
            <v>Store Jr. Leader</v>
          </cell>
          <cell r="G295" t="str">
            <v>A2</v>
          </cell>
          <cell r="H295" t="str">
            <v>Tetap</v>
          </cell>
          <cell r="I295" t="str">
            <v>WANITA</v>
          </cell>
          <cell r="J295">
            <v>43357</v>
          </cell>
          <cell r="L295">
            <v>44228</v>
          </cell>
          <cell r="N295" t="str">
            <v>AMR</v>
          </cell>
          <cell r="O295" t="str">
            <v>USR</v>
          </cell>
        </row>
        <row r="296">
          <cell r="B296">
            <v>2015200337</v>
          </cell>
          <cell r="C296" t="str">
            <v>ENDI SUHENDRI</v>
          </cell>
          <cell r="D296" t="str">
            <v>TGIL</v>
          </cell>
          <cell r="E296" t="str">
            <v>IDM ALTERNATIF NAGRAK</v>
          </cell>
          <cell r="F296" t="str">
            <v>Store Sr. Leader</v>
          </cell>
          <cell r="G296" t="str">
            <v>A3</v>
          </cell>
          <cell r="H296" t="str">
            <v>Tetap</v>
          </cell>
          <cell r="I296" t="str">
            <v>PRIA</v>
          </cell>
          <cell r="J296">
            <v>43862</v>
          </cell>
          <cell r="L296">
            <v>44166</v>
          </cell>
          <cell r="N296" t="str">
            <v>AMR</v>
          </cell>
          <cell r="O296" t="str">
            <v>USR</v>
          </cell>
        </row>
        <row r="297">
          <cell r="B297">
            <v>2013055408</v>
          </cell>
          <cell r="C297" t="str">
            <v>LUKMAN HASBI</v>
          </cell>
          <cell r="D297" t="str">
            <v>TGVG</v>
          </cell>
          <cell r="E297" t="str">
            <v>IDM SIMPANG PRIMER CIBADAK</v>
          </cell>
          <cell r="F297" t="str">
            <v>Chief Of Store</v>
          </cell>
          <cell r="G297" t="str">
            <v>B2</v>
          </cell>
          <cell r="H297" t="str">
            <v>Tetap</v>
          </cell>
          <cell r="I297" t="str">
            <v>PRIA</v>
          </cell>
          <cell r="J297">
            <v>41831</v>
          </cell>
          <cell r="L297">
            <v>42583</v>
          </cell>
          <cell r="N297" t="str">
            <v>AMR</v>
          </cell>
          <cell r="O297" t="str">
            <v>USR</v>
          </cell>
        </row>
        <row r="298">
          <cell r="B298">
            <v>2015319260</v>
          </cell>
          <cell r="C298" t="str">
            <v>ASSODIK KHOERULLAH NUR RAMDANI</v>
          </cell>
          <cell r="D298" t="str">
            <v>TGVG</v>
          </cell>
          <cell r="E298" t="str">
            <v>IDM SIMPANG PRIMER CIBADAK</v>
          </cell>
          <cell r="F298" t="str">
            <v>Store Crew Boy</v>
          </cell>
          <cell r="G298" t="str">
            <v>A1</v>
          </cell>
          <cell r="H298" t="str">
            <v>Kontrak 1</v>
          </cell>
          <cell r="I298" t="str">
            <v>PRIA</v>
          </cell>
          <cell r="J298">
            <v>44610</v>
          </cell>
          <cell r="K298">
            <v>44985</v>
          </cell>
          <cell r="L298">
            <v>44610</v>
          </cell>
          <cell r="N298" t="str">
            <v>AMR</v>
          </cell>
          <cell r="O298" t="str">
            <v>USR</v>
          </cell>
        </row>
        <row r="299">
          <cell r="B299">
            <v>2015388225</v>
          </cell>
          <cell r="C299" t="str">
            <v>LULU ANGRAENI</v>
          </cell>
          <cell r="D299" t="str">
            <v>TGVG</v>
          </cell>
          <cell r="E299" t="str">
            <v>IDM SIMPANG PRIMER CIBADAK</v>
          </cell>
          <cell r="F299" t="str">
            <v>Store Crew Girl</v>
          </cell>
          <cell r="G299" t="str">
            <v>A1</v>
          </cell>
          <cell r="H299" t="str">
            <v>Kontrak 1</v>
          </cell>
          <cell r="I299" t="str">
            <v>WANITA</v>
          </cell>
          <cell r="J299">
            <v>44840</v>
          </cell>
          <cell r="K299">
            <v>45230</v>
          </cell>
          <cell r="L299">
            <v>44840</v>
          </cell>
          <cell r="N299" t="str">
            <v>AMR</v>
          </cell>
          <cell r="O299" t="str">
            <v>USR</v>
          </cell>
        </row>
        <row r="300">
          <cell r="B300">
            <v>2015362386</v>
          </cell>
          <cell r="C300" t="str">
            <v>ALQISYA SYLKAN KAIFA</v>
          </cell>
          <cell r="D300" t="str">
            <v>TGVG</v>
          </cell>
          <cell r="E300" t="str">
            <v>IDM SIMPANG PRIMER CIBADAK</v>
          </cell>
          <cell r="F300" t="str">
            <v>Store Jr. Leader</v>
          </cell>
          <cell r="G300" t="str">
            <v>A2</v>
          </cell>
          <cell r="H300" t="str">
            <v>Tetap</v>
          </cell>
          <cell r="I300" t="str">
            <v>PRIA</v>
          </cell>
          <cell r="J300">
            <v>44774</v>
          </cell>
          <cell r="L300">
            <v>44774</v>
          </cell>
          <cell r="N300" t="str">
            <v>AMR</v>
          </cell>
          <cell r="O300" t="str">
            <v>USR</v>
          </cell>
        </row>
        <row r="301">
          <cell r="B301">
            <v>2015021234</v>
          </cell>
          <cell r="C301" t="str">
            <v>NENG SRI NURAENI</v>
          </cell>
          <cell r="D301" t="str">
            <v>TGVG</v>
          </cell>
          <cell r="E301" t="str">
            <v>IDM SIMPANG PRIMER CIBADAK</v>
          </cell>
          <cell r="F301" t="str">
            <v>Store Sr. Leader</v>
          </cell>
          <cell r="G301" t="str">
            <v>B1</v>
          </cell>
          <cell r="H301" t="str">
            <v>Tetap</v>
          </cell>
          <cell r="I301" t="str">
            <v>WANITA</v>
          </cell>
          <cell r="J301">
            <v>42969</v>
          </cell>
          <cell r="L301">
            <v>43647</v>
          </cell>
          <cell r="N301" t="str">
            <v>AMR</v>
          </cell>
          <cell r="O301" t="str">
            <v>USR</v>
          </cell>
        </row>
        <row r="302">
          <cell r="B302">
            <v>2015014660</v>
          </cell>
          <cell r="C302" t="str">
            <v>DIMAS ARIA SAPUTRA</v>
          </cell>
          <cell r="D302" t="str">
            <v>TIRD</v>
          </cell>
          <cell r="E302" t="str">
            <v>IDM SILIWANGI CIBADAK 86</v>
          </cell>
          <cell r="F302" t="str">
            <v>Chief Of Store</v>
          </cell>
          <cell r="G302" t="str">
            <v>B2</v>
          </cell>
          <cell r="H302" t="str">
            <v>Tetap</v>
          </cell>
          <cell r="I302" t="str">
            <v>PRIA</v>
          </cell>
          <cell r="J302">
            <v>42928</v>
          </cell>
          <cell r="L302">
            <v>43344</v>
          </cell>
          <cell r="N302" t="str">
            <v>AMR</v>
          </cell>
          <cell r="O302" t="str">
            <v>USR</v>
          </cell>
        </row>
        <row r="303">
          <cell r="B303">
            <v>2015202080</v>
          </cell>
          <cell r="C303" t="str">
            <v>WAHYU ABDUL MUIS</v>
          </cell>
          <cell r="D303" t="str">
            <v>TIRD</v>
          </cell>
          <cell r="E303" t="str">
            <v>IDM SILIWANGI CIBADAK 86</v>
          </cell>
          <cell r="F303" t="str">
            <v>Store Crew Boy (Ss)</v>
          </cell>
          <cell r="G303" t="str">
            <v>A1</v>
          </cell>
          <cell r="H303" t="str">
            <v>Kontrak 3</v>
          </cell>
          <cell r="I303" t="str">
            <v>PRIA</v>
          </cell>
          <cell r="J303">
            <v>43865</v>
          </cell>
          <cell r="K303">
            <v>45169</v>
          </cell>
          <cell r="L303">
            <v>43865</v>
          </cell>
          <cell r="N303" t="str">
            <v>AMR</v>
          </cell>
          <cell r="O303" t="str">
            <v>USR</v>
          </cell>
        </row>
        <row r="304">
          <cell r="B304">
            <v>2015243235</v>
          </cell>
          <cell r="C304" t="str">
            <v>PUPUT KAMALIA</v>
          </cell>
          <cell r="D304" t="str">
            <v>TIRD</v>
          </cell>
          <cell r="E304" t="str">
            <v>IDM SILIWANGI CIBADAK 86</v>
          </cell>
          <cell r="F304" t="str">
            <v>Store Crew Girl (Ss)</v>
          </cell>
          <cell r="G304" t="str">
            <v>A1</v>
          </cell>
          <cell r="H304" t="str">
            <v>Kontrak 2</v>
          </cell>
          <cell r="I304" t="str">
            <v>WANITA</v>
          </cell>
          <cell r="J304">
            <v>44245</v>
          </cell>
          <cell r="K304">
            <v>45169</v>
          </cell>
          <cell r="L304">
            <v>44245</v>
          </cell>
          <cell r="N304" t="str">
            <v>AMR</v>
          </cell>
          <cell r="O304" t="str">
            <v>USR</v>
          </cell>
        </row>
        <row r="305">
          <cell r="B305">
            <v>2015404148</v>
          </cell>
          <cell r="C305" t="str">
            <v>GIULIANO ALMADITI</v>
          </cell>
          <cell r="D305" t="str">
            <v>TIRD</v>
          </cell>
          <cell r="E305" t="str">
            <v>IDM SILIWANGI CIBADAK 86</v>
          </cell>
          <cell r="F305" t="str">
            <v>Store Jr. Leader</v>
          </cell>
          <cell r="G305" t="str">
            <v>A2</v>
          </cell>
          <cell r="H305" t="str">
            <v>Tetap</v>
          </cell>
          <cell r="I305" t="str">
            <v>PRIA</v>
          </cell>
          <cell r="J305">
            <v>44896</v>
          </cell>
          <cell r="L305">
            <v>44896</v>
          </cell>
          <cell r="N305" t="str">
            <v>AMR</v>
          </cell>
          <cell r="O305" t="str">
            <v>USR</v>
          </cell>
        </row>
        <row r="306">
          <cell r="B306">
            <v>2015043067</v>
          </cell>
          <cell r="C306" t="str">
            <v>DINDIN AMINUDIN</v>
          </cell>
          <cell r="D306" t="str">
            <v>TIRD</v>
          </cell>
          <cell r="E306" t="str">
            <v>IDM SILIWANGI CIBADAK 86</v>
          </cell>
          <cell r="F306" t="str">
            <v>Store Sr. Leader (Ss)</v>
          </cell>
          <cell r="G306" t="str">
            <v>A3</v>
          </cell>
          <cell r="H306" t="str">
            <v>Tetap</v>
          </cell>
          <cell r="I306" t="str">
            <v>PRIA</v>
          </cell>
          <cell r="J306">
            <v>43103</v>
          </cell>
          <cell r="L306">
            <v>43831</v>
          </cell>
          <cell r="N306" t="str">
            <v>AMR</v>
          </cell>
          <cell r="O306" t="str">
            <v>USR</v>
          </cell>
        </row>
        <row r="307">
          <cell r="B307">
            <v>2013050472</v>
          </cell>
          <cell r="C307" t="str">
            <v>AGUNG KOSASIH</v>
          </cell>
          <cell r="D307" t="str">
            <v>TMB7</v>
          </cell>
          <cell r="E307" t="str">
            <v>IDM TERMINAL NAGRAK</v>
          </cell>
          <cell r="F307" t="str">
            <v>Chief Of Store</v>
          </cell>
          <cell r="G307" t="str">
            <v>B2</v>
          </cell>
          <cell r="H307" t="str">
            <v>Tetap</v>
          </cell>
          <cell r="I307" t="str">
            <v>PRIA</v>
          </cell>
          <cell r="J307">
            <v>41803</v>
          </cell>
          <cell r="L307">
            <v>42675</v>
          </cell>
          <cell r="N307" t="str">
            <v>AMR</v>
          </cell>
          <cell r="O307" t="str">
            <v>USR</v>
          </cell>
        </row>
        <row r="308">
          <cell r="B308">
            <v>2015397499</v>
          </cell>
          <cell r="C308" t="str">
            <v>MUH IQBAL SURYA ADI PUTRA</v>
          </cell>
          <cell r="D308" t="str">
            <v>TMB7</v>
          </cell>
          <cell r="E308" t="str">
            <v>IDM TERMINAL NAGRAK</v>
          </cell>
          <cell r="F308" t="str">
            <v>Store Crew Boy</v>
          </cell>
          <cell r="G308" t="str">
            <v>A1</v>
          </cell>
          <cell r="H308" t="str">
            <v>Kontrak 1</v>
          </cell>
          <cell r="I308" t="str">
            <v>PRIA</v>
          </cell>
          <cell r="J308">
            <v>44869</v>
          </cell>
          <cell r="K308">
            <v>45260</v>
          </cell>
          <cell r="L308">
            <v>44869</v>
          </cell>
          <cell r="N308" t="str">
            <v>AMR</v>
          </cell>
          <cell r="O308" t="str">
            <v>USR</v>
          </cell>
        </row>
        <row r="309">
          <cell r="B309">
            <v>2015319330</v>
          </cell>
          <cell r="C309" t="str">
            <v>TIAS AGUSTINA</v>
          </cell>
          <cell r="D309" t="str">
            <v>TMB7</v>
          </cell>
          <cell r="E309" t="str">
            <v>IDM TERMINAL NAGRAK</v>
          </cell>
          <cell r="F309" t="str">
            <v>Store Crew Girl</v>
          </cell>
          <cell r="G309" t="str">
            <v>A1</v>
          </cell>
          <cell r="H309" t="str">
            <v>Kontrak 1</v>
          </cell>
          <cell r="I309" t="str">
            <v>WANITA</v>
          </cell>
          <cell r="J309">
            <v>44610</v>
          </cell>
          <cell r="K309">
            <v>44985</v>
          </cell>
          <cell r="L309">
            <v>44610</v>
          </cell>
          <cell r="N309" t="str">
            <v>AMR</v>
          </cell>
          <cell r="O309" t="str">
            <v>USR</v>
          </cell>
        </row>
        <row r="310">
          <cell r="B310">
            <v>2015267125</v>
          </cell>
          <cell r="C310" t="str">
            <v>ABDUL MALIK MAULANA</v>
          </cell>
          <cell r="D310" t="str">
            <v>TMB7</v>
          </cell>
          <cell r="E310" t="str">
            <v>IDM TERMINAL NAGRAK</v>
          </cell>
          <cell r="F310" t="str">
            <v>Store Jr. Leader (Ss)</v>
          </cell>
          <cell r="G310" t="str">
            <v>A2</v>
          </cell>
          <cell r="H310" t="str">
            <v>Tetap</v>
          </cell>
          <cell r="I310" t="str">
            <v>PRIA</v>
          </cell>
          <cell r="J310">
            <v>44378</v>
          </cell>
          <cell r="L310">
            <v>44378</v>
          </cell>
          <cell r="N310" t="str">
            <v>AMR</v>
          </cell>
          <cell r="O310" t="str">
            <v>USR</v>
          </cell>
        </row>
        <row r="311">
          <cell r="B311">
            <v>2013181519</v>
          </cell>
          <cell r="C311" t="str">
            <v>ANDRI AGUSTIN</v>
          </cell>
          <cell r="D311" t="str">
            <v>TMB7</v>
          </cell>
          <cell r="E311" t="str">
            <v>IDM TERMINAL NAGRAK</v>
          </cell>
          <cell r="F311" t="str">
            <v>Store Sr. Leader</v>
          </cell>
          <cell r="G311" t="str">
            <v>B1</v>
          </cell>
          <cell r="H311" t="str">
            <v>Tetap</v>
          </cell>
          <cell r="I311" t="str">
            <v>PRIA</v>
          </cell>
          <cell r="J311">
            <v>42522</v>
          </cell>
          <cell r="L311">
            <v>43040</v>
          </cell>
          <cell r="N311" t="str">
            <v>AMR</v>
          </cell>
          <cell r="O311" t="str">
            <v>USR</v>
          </cell>
        </row>
        <row r="312">
          <cell r="B312">
            <v>2013069245</v>
          </cell>
          <cell r="C312" t="str">
            <v>ARISANDI</v>
          </cell>
          <cell r="D312" t="str">
            <v>TVTU</v>
          </cell>
          <cell r="E312" t="str">
            <v>IDM CIBADAK</v>
          </cell>
          <cell r="F312" t="str">
            <v>Chief Of Store</v>
          </cell>
          <cell r="G312" t="str">
            <v>B2</v>
          </cell>
          <cell r="H312" t="str">
            <v>Tetap</v>
          </cell>
          <cell r="I312" t="str">
            <v>PRIA</v>
          </cell>
          <cell r="J312">
            <v>41908</v>
          </cell>
          <cell r="L312">
            <v>42583</v>
          </cell>
          <cell r="N312" t="str">
            <v>AMR</v>
          </cell>
          <cell r="O312" t="str">
            <v>USR</v>
          </cell>
        </row>
        <row r="313">
          <cell r="B313">
            <v>2015318617</v>
          </cell>
          <cell r="C313" t="str">
            <v>M ABDUL RAMDANI</v>
          </cell>
          <cell r="D313" t="str">
            <v>TVTU</v>
          </cell>
          <cell r="E313" t="str">
            <v>IDM CIBADAK</v>
          </cell>
          <cell r="F313" t="str">
            <v>Store Crew Boy</v>
          </cell>
          <cell r="G313" t="str">
            <v>A1</v>
          </cell>
          <cell r="H313" t="str">
            <v>Kontrak 1</v>
          </cell>
          <cell r="I313" t="str">
            <v>PRIA</v>
          </cell>
          <cell r="J313">
            <v>44607</v>
          </cell>
          <cell r="K313">
            <v>44985</v>
          </cell>
          <cell r="L313">
            <v>44607</v>
          </cell>
          <cell r="N313" t="str">
            <v>AMR</v>
          </cell>
          <cell r="O313" t="str">
            <v>USR</v>
          </cell>
        </row>
        <row r="314">
          <cell r="B314">
            <v>2015373017</v>
          </cell>
          <cell r="C314" t="str">
            <v>RIDA SHAFA APRILIA</v>
          </cell>
          <cell r="D314" t="str">
            <v>TVTU</v>
          </cell>
          <cell r="E314" t="str">
            <v>IDM CIBADAK</v>
          </cell>
          <cell r="F314" t="str">
            <v>Store Crew Girl</v>
          </cell>
          <cell r="G314" t="str">
            <v>A1</v>
          </cell>
          <cell r="H314" t="str">
            <v>Kontrak 1</v>
          </cell>
          <cell r="I314" t="str">
            <v>WANITA</v>
          </cell>
          <cell r="J314">
            <v>44799</v>
          </cell>
          <cell r="K314">
            <v>45169</v>
          </cell>
          <cell r="L314">
            <v>44799</v>
          </cell>
          <cell r="N314" t="str">
            <v>AMR</v>
          </cell>
          <cell r="O314" t="str">
            <v>USR</v>
          </cell>
        </row>
        <row r="315">
          <cell r="B315">
            <v>2015373996</v>
          </cell>
          <cell r="C315" t="str">
            <v>NOPIAN RIPALDO ABIDIN</v>
          </cell>
          <cell r="D315" t="str">
            <v>TVTU</v>
          </cell>
          <cell r="E315" t="str">
            <v>IDM CIBADAK</v>
          </cell>
          <cell r="F315" t="str">
            <v>Store Jr. Leader</v>
          </cell>
          <cell r="G315" t="str">
            <v>A2</v>
          </cell>
          <cell r="H315" t="str">
            <v>Tetap</v>
          </cell>
          <cell r="I315" t="str">
            <v>PRIA</v>
          </cell>
          <cell r="J315">
            <v>44805</v>
          </cell>
          <cell r="L315">
            <v>44805</v>
          </cell>
          <cell r="N315" t="str">
            <v>AMR</v>
          </cell>
          <cell r="O315" t="str">
            <v>USR</v>
          </cell>
        </row>
        <row r="316">
          <cell r="B316">
            <v>2015081514</v>
          </cell>
          <cell r="C316" t="str">
            <v>HENDRIK HENDRAWAN</v>
          </cell>
          <cell r="D316" t="str">
            <v>TVTU</v>
          </cell>
          <cell r="E316" t="str">
            <v>IDM CIBADAK</v>
          </cell>
          <cell r="F316" t="str">
            <v>Store Sr. Leader (Ss)</v>
          </cell>
          <cell r="G316" t="str">
            <v>A3</v>
          </cell>
          <cell r="H316" t="str">
            <v>Tetap</v>
          </cell>
          <cell r="I316" t="str">
            <v>PRIA</v>
          </cell>
          <cell r="J316">
            <v>43319</v>
          </cell>
          <cell r="L316">
            <v>44044</v>
          </cell>
          <cell r="N316" t="str">
            <v>AMR</v>
          </cell>
          <cell r="O316" t="str">
            <v>USR</v>
          </cell>
        </row>
        <row r="317">
          <cell r="B317">
            <v>2013200129</v>
          </cell>
          <cell r="C317" t="str">
            <v>YADI</v>
          </cell>
          <cell r="D317" t="str">
            <v>TXXJ</v>
          </cell>
          <cell r="E317" t="str">
            <v>IDM NAGRAK SUKABUMI</v>
          </cell>
          <cell r="F317" t="str">
            <v>Chief Of Store</v>
          </cell>
          <cell r="G317" t="str">
            <v>B2</v>
          </cell>
          <cell r="H317" t="str">
            <v>Tetap</v>
          </cell>
          <cell r="I317" t="str">
            <v>PRIA</v>
          </cell>
          <cell r="J317">
            <v>42627</v>
          </cell>
          <cell r="L317">
            <v>43344</v>
          </cell>
          <cell r="N317" t="str">
            <v>AMR</v>
          </cell>
          <cell r="O317" t="str">
            <v>USR</v>
          </cell>
        </row>
        <row r="318">
          <cell r="B318">
            <v>2015218851</v>
          </cell>
          <cell r="C318" t="str">
            <v>YAHYA MUHIDIN</v>
          </cell>
          <cell r="D318" t="str">
            <v>TXXJ</v>
          </cell>
          <cell r="E318" t="str">
            <v>IDM NAGRAK SUKABUMI</v>
          </cell>
          <cell r="F318" t="str">
            <v>Store Crew Boy</v>
          </cell>
          <cell r="G318" t="str">
            <v>A1</v>
          </cell>
          <cell r="H318" t="str">
            <v>Kontrak 3</v>
          </cell>
          <cell r="I318" t="str">
            <v>PRIA</v>
          </cell>
          <cell r="J318">
            <v>43928</v>
          </cell>
          <cell r="K318">
            <v>45230</v>
          </cell>
          <cell r="L318">
            <v>43928</v>
          </cell>
          <cell r="N318" t="str">
            <v>AMR</v>
          </cell>
          <cell r="O318" t="str">
            <v>USR</v>
          </cell>
        </row>
        <row r="319">
          <cell r="B319">
            <v>2015307797</v>
          </cell>
          <cell r="C319" t="str">
            <v>LIKA PRATIWI PUTRI</v>
          </cell>
          <cell r="D319" t="str">
            <v>TXXJ</v>
          </cell>
          <cell r="E319" t="str">
            <v>IDM NAGRAK SUKABUMI</v>
          </cell>
          <cell r="F319" t="str">
            <v>Store Crew Girl</v>
          </cell>
          <cell r="G319" t="str">
            <v>A1</v>
          </cell>
          <cell r="H319" t="str">
            <v>Kontrak 2</v>
          </cell>
          <cell r="I319" t="str">
            <v>WANITA</v>
          </cell>
          <cell r="J319">
            <v>44561</v>
          </cell>
          <cell r="K319">
            <v>45291</v>
          </cell>
          <cell r="L319">
            <v>44561</v>
          </cell>
          <cell r="N319" t="str">
            <v>AMR</v>
          </cell>
          <cell r="O319" t="str">
            <v>USR</v>
          </cell>
        </row>
        <row r="320">
          <cell r="B320">
            <v>2015320032</v>
          </cell>
          <cell r="C320" t="str">
            <v>ARTI MULYANI</v>
          </cell>
          <cell r="D320" t="str">
            <v>TXXJ</v>
          </cell>
          <cell r="E320" t="str">
            <v>IDM NAGRAK SUKABUMI</v>
          </cell>
          <cell r="F320" t="str">
            <v>Store Jr. Leader</v>
          </cell>
          <cell r="G320" t="str">
            <v>A2</v>
          </cell>
          <cell r="H320" t="str">
            <v>Tetap</v>
          </cell>
          <cell r="I320" t="str">
            <v>WANITA</v>
          </cell>
          <cell r="J320">
            <v>44621</v>
          </cell>
          <cell r="L320">
            <v>44621</v>
          </cell>
          <cell r="N320" t="str">
            <v>AMR</v>
          </cell>
          <cell r="O320" t="str">
            <v>USR</v>
          </cell>
        </row>
        <row r="321">
          <cell r="B321">
            <v>2015043070</v>
          </cell>
          <cell r="C321" t="str">
            <v>IRPAN MAULANA</v>
          </cell>
          <cell r="D321" t="str">
            <v>TXXJ</v>
          </cell>
          <cell r="E321" t="str">
            <v>IDM NAGRAK SUKABUMI</v>
          </cell>
          <cell r="F321" t="str">
            <v>Store Sr. Leader</v>
          </cell>
          <cell r="G321" t="str">
            <v>B1</v>
          </cell>
          <cell r="H321" t="str">
            <v>Tetap</v>
          </cell>
          <cell r="I321" t="str">
            <v>PRIA</v>
          </cell>
          <cell r="J321">
            <v>43103</v>
          </cell>
          <cell r="L321">
            <v>43678</v>
          </cell>
          <cell r="N321" t="str">
            <v>AMR</v>
          </cell>
          <cell r="O321" t="str">
            <v>USR</v>
          </cell>
        </row>
        <row r="322">
          <cell r="B322">
            <v>2012058665</v>
          </cell>
          <cell r="C322" t="str">
            <v>ABDURROJAB</v>
          </cell>
          <cell r="D322" t="str">
            <v>TC6C</v>
          </cell>
          <cell r="E322" t="str">
            <v>IDM CILEBUT TIMUR</v>
          </cell>
          <cell r="F322" t="str">
            <v>Chief Of Store</v>
          </cell>
          <cell r="G322" t="str">
            <v>B2</v>
          </cell>
          <cell r="H322" t="str">
            <v>Tetap</v>
          </cell>
          <cell r="I322" t="str">
            <v>PRIA</v>
          </cell>
          <cell r="J322">
            <v>41205</v>
          </cell>
          <cell r="L322">
            <v>41760</v>
          </cell>
          <cell r="N322" t="str">
            <v>ASO</v>
          </cell>
          <cell r="O322" t="str">
            <v>AFR</v>
          </cell>
        </row>
        <row r="323">
          <cell r="B323">
            <v>2015000907</v>
          </cell>
          <cell r="C323" t="str">
            <v>AHMAD RIZKI</v>
          </cell>
          <cell r="D323" t="str">
            <v>TC6C</v>
          </cell>
          <cell r="E323" t="str">
            <v>IDM CILEBUT TIMUR</v>
          </cell>
          <cell r="F323" t="str">
            <v>i-Delivery Crew</v>
          </cell>
          <cell r="G323" t="str">
            <v>A2</v>
          </cell>
          <cell r="H323" t="str">
            <v>Tetap</v>
          </cell>
          <cell r="I323" t="str">
            <v>PRIA</v>
          </cell>
          <cell r="J323">
            <v>42830</v>
          </cell>
          <cell r="L323">
            <v>43525</v>
          </cell>
          <cell r="N323" t="str">
            <v>ASO</v>
          </cell>
          <cell r="O323" t="str">
            <v>AFR</v>
          </cell>
        </row>
        <row r="324">
          <cell r="B324">
            <v>2015159924</v>
          </cell>
          <cell r="C324" t="str">
            <v>REVAN SANJAYA</v>
          </cell>
          <cell r="D324" t="str">
            <v>TC6C</v>
          </cell>
          <cell r="E324" t="str">
            <v>IDM CILEBUT TIMUR</v>
          </cell>
          <cell r="F324" t="str">
            <v>i-Delivery Crew</v>
          </cell>
          <cell r="G324" t="str">
            <v>A1</v>
          </cell>
          <cell r="H324" t="str">
            <v>Kontrak 4</v>
          </cell>
          <cell r="I324" t="str">
            <v>PRIA</v>
          </cell>
          <cell r="J324">
            <v>43669</v>
          </cell>
          <cell r="K324">
            <v>45322</v>
          </cell>
          <cell r="L324">
            <v>43669</v>
          </cell>
          <cell r="N324" t="str">
            <v>ASO</v>
          </cell>
          <cell r="O324" t="str">
            <v>AFR</v>
          </cell>
        </row>
        <row r="325">
          <cell r="B325">
            <v>2015193139</v>
          </cell>
          <cell r="C325" t="str">
            <v>ILYAS ABDUL MALIK</v>
          </cell>
          <cell r="D325" t="str">
            <v>TC6C</v>
          </cell>
          <cell r="E325" t="str">
            <v>IDM CILEBUT TIMUR</v>
          </cell>
          <cell r="F325" t="str">
            <v>Store Crew Boy</v>
          </cell>
          <cell r="G325" t="str">
            <v>A1</v>
          </cell>
          <cell r="H325" t="str">
            <v>Kontrak 3</v>
          </cell>
          <cell r="I325" t="str">
            <v>PRIA</v>
          </cell>
          <cell r="J325">
            <v>43823</v>
          </cell>
          <cell r="K325">
            <v>45107</v>
          </cell>
          <cell r="L325">
            <v>43823</v>
          </cell>
          <cell r="N325" t="str">
            <v>ASO</v>
          </cell>
          <cell r="O325" t="str">
            <v>AFR</v>
          </cell>
        </row>
        <row r="326">
          <cell r="B326">
            <v>2015185719</v>
          </cell>
          <cell r="C326" t="str">
            <v>SULAMUL MAZDI</v>
          </cell>
          <cell r="D326" t="str">
            <v>TC6C</v>
          </cell>
          <cell r="E326" t="str">
            <v>IDM CILEBUT TIMUR</v>
          </cell>
          <cell r="F326" t="str">
            <v>Store Crew Boy</v>
          </cell>
          <cell r="G326" t="str">
            <v>A1</v>
          </cell>
          <cell r="H326" t="str">
            <v>Kontrak 3</v>
          </cell>
          <cell r="I326" t="str">
            <v>PRIA</v>
          </cell>
          <cell r="J326">
            <v>43795</v>
          </cell>
          <cell r="K326">
            <v>45077</v>
          </cell>
          <cell r="L326">
            <v>43795</v>
          </cell>
          <cell r="N326" t="str">
            <v>ASO</v>
          </cell>
          <cell r="O326" t="str">
            <v>AFR</v>
          </cell>
        </row>
        <row r="327">
          <cell r="B327">
            <v>2015302221</v>
          </cell>
          <cell r="C327" t="str">
            <v>PUTRI MELIYANI</v>
          </cell>
          <cell r="D327" t="str">
            <v>TC6C</v>
          </cell>
          <cell r="E327" t="str">
            <v>IDM CILEBUT TIMUR</v>
          </cell>
          <cell r="F327" t="str">
            <v>Store Crew Girl</v>
          </cell>
          <cell r="G327" t="str">
            <v>A1</v>
          </cell>
          <cell r="H327" t="str">
            <v>Kontrak 2</v>
          </cell>
          <cell r="I327" t="str">
            <v>WANITA</v>
          </cell>
          <cell r="J327">
            <v>44533</v>
          </cell>
          <cell r="K327">
            <v>45291</v>
          </cell>
          <cell r="L327">
            <v>44533</v>
          </cell>
          <cell r="N327" t="str">
            <v>ASO</v>
          </cell>
          <cell r="O327" t="str">
            <v>AFR</v>
          </cell>
        </row>
        <row r="328">
          <cell r="B328">
            <v>2015261879</v>
          </cell>
          <cell r="C328" t="str">
            <v>UTARI SAPITRI</v>
          </cell>
          <cell r="D328" t="str">
            <v>TC6C</v>
          </cell>
          <cell r="E328" t="str">
            <v>IDM CILEBUT TIMUR</v>
          </cell>
          <cell r="F328" t="str">
            <v>Store Jr. Leader</v>
          </cell>
          <cell r="G328" t="str">
            <v>A2</v>
          </cell>
          <cell r="H328" t="str">
            <v>Tetap</v>
          </cell>
          <cell r="I328" t="str">
            <v>WANITA</v>
          </cell>
          <cell r="J328">
            <v>44348</v>
          </cell>
          <cell r="L328">
            <v>44348</v>
          </cell>
          <cell r="N328" t="str">
            <v>ASO</v>
          </cell>
          <cell r="O328" t="str">
            <v>AFR</v>
          </cell>
        </row>
        <row r="329">
          <cell r="B329">
            <v>2015004804</v>
          </cell>
          <cell r="C329" t="str">
            <v>FAISAL RINALDI</v>
          </cell>
          <cell r="D329" t="str">
            <v>TC6C</v>
          </cell>
          <cell r="E329" t="str">
            <v>IDM CILEBUT TIMUR</v>
          </cell>
          <cell r="F329" t="str">
            <v>Store Sr. Leader</v>
          </cell>
          <cell r="G329" t="str">
            <v>A3</v>
          </cell>
          <cell r="H329" t="str">
            <v>Tetap</v>
          </cell>
          <cell r="I329" t="str">
            <v>PRIA</v>
          </cell>
          <cell r="J329">
            <v>42858</v>
          </cell>
          <cell r="L329">
            <v>43374</v>
          </cell>
          <cell r="N329" t="str">
            <v>ASO</v>
          </cell>
          <cell r="O329" t="str">
            <v>AFR</v>
          </cell>
        </row>
        <row r="330">
          <cell r="B330">
            <v>2013164082</v>
          </cell>
          <cell r="C330" t="str">
            <v>ULFIAH YULIANTI</v>
          </cell>
          <cell r="D330" t="str">
            <v>TJ73</v>
          </cell>
          <cell r="E330" t="str">
            <v>IDM KENCANA PERMAI</v>
          </cell>
          <cell r="F330" t="str">
            <v>Chief Of Store</v>
          </cell>
          <cell r="G330" t="str">
            <v>B2</v>
          </cell>
          <cell r="H330" t="str">
            <v>Tetap</v>
          </cell>
          <cell r="I330" t="str">
            <v>WANITA</v>
          </cell>
          <cell r="J330">
            <v>42430</v>
          </cell>
          <cell r="L330">
            <v>42491</v>
          </cell>
          <cell r="N330" t="str">
            <v>ASO</v>
          </cell>
          <cell r="O330" t="str">
            <v>AFR</v>
          </cell>
        </row>
        <row r="331">
          <cell r="B331">
            <v>2015191041</v>
          </cell>
          <cell r="C331" t="str">
            <v>SAHRUL RAMADAN</v>
          </cell>
          <cell r="D331" t="str">
            <v>TJ73</v>
          </cell>
          <cell r="E331" t="str">
            <v>IDM KENCANA PERMAI</v>
          </cell>
          <cell r="F331" t="str">
            <v>Store Crew Boy</v>
          </cell>
          <cell r="G331" t="str">
            <v>A1</v>
          </cell>
          <cell r="H331" t="str">
            <v>Kontrak 3</v>
          </cell>
          <cell r="I331" t="str">
            <v>PRIA</v>
          </cell>
          <cell r="J331">
            <v>43816</v>
          </cell>
          <cell r="K331">
            <v>45107</v>
          </cell>
          <cell r="L331">
            <v>43816</v>
          </cell>
          <cell r="N331" t="str">
            <v>ASO</v>
          </cell>
          <cell r="O331" t="str">
            <v>AFR</v>
          </cell>
        </row>
        <row r="332">
          <cell r="B332">
            <v>2015352962</v>
          </cell>
          <cell r="C332" t="str">
            <v>NEVYTRI UNTARI</v>
          </cell>
          <cell r="D332" t="str">
            <v>TJ73</v>
          </cell>
          <cell r="E332" t="str">
            <v>IDM KENCANA PERMAI</v>
          </cell>
          <cell r="F332" t="str">
            <v>Store Crew Girl</v>
          </cell>
          <cell r="G332" t="str">
            <v>A1</v>
          </cell>
          <cell r="H332" t="str">
            <v>Kontrak 1</v>
          </cell>
          <cell r="I332" t="str">
            <v>WANITA</v>
          </cell>
          <cell r="J332">
            <v>44741</v>
          </cell>
          <cell r="K332">
            <v>45107</v>
          </cell>
          <cell r="L332">
            <v>44741</v>
          </cell>
          <cell r="N332" t="str">
            <v>ASO</v>
          </cell>
          <cell r="O332" t="str">
            <v>AFR</v>
          </cell>
        </row>
        <row r="333">
          <cell r="B333">
            <v>2015300976</v>
          </cell>
          <cell r="C333" t="str">
            <v>ILHAM</v>
          </cell>
          <cell r="D333" t="str">
            <v>TJ73</v>
          </cell>
          <cell r="E333" t="str">
            <v>IDM KENCANA PERMAI</v>
          </cell>
          <cell r="F333" t="str">
            <v>Store Jr. Leader</v>
          </cell>
          <cell r="G333" t="str">
            <v>A2</v>
          </cell>
          <cell r="H333" t="str">
            <v>Tetap</v>
          </cell>
          <cell r="I333" t="str">
            <v>PRIA</v>
          </cell>
          <cell r="J333">
            <v>44531</v>
          </cell>
          <cell r="L333">
            <v>44531</v>
          </cell>
          <cell r="N333" t="str">
            <v>ASO</v>
          </cell>
          <cell r="O333" t="str">
            <v>AFR</v>
          </cell>
        </row>
        <row r="334">
          <cell r="B334">
            <v>2013076564</v>
          </cell>
          <cell r="C334" t="str">
            <v>MUHAMMAD ISKANDAR</v>
          </cell>
          <cell r="D334" t="str">
            <v>TJ73</v>
          </cell>
          <cell r="E334" t="str">
            <v>IDM KENCANA PERMAI</v>
          </cell>
          <cell r="F334" t="str">
            <v>Store Sr. Leader (Ss)</v>
          </cell>
          <cell r="G334" t="str">
            <v>B1</v>
          </cell>
          <cell r="H334" t="str">
            <v>Tetap</v>
          </cell>
          <cell r="I334" t="str">
            <v>PRIA</v>
          </cell>
          <cell r="J334">
            <v>41950</v>
          </cell>
          <cell r="L334">
            <v>42644</v>
          </cell>
          <cell r="N334" t="str">
            <v>ASO</v>
          </cell>
          <cell r="O334" t="str">
            <v>AFR</v>
          </cell>
        </row>
        <row r="335">
          <cell r="B335">
            <v>2013007360</v>
          </cell>
          <cell r="C335" t="str">
            <v>FAJAR AL FAHMI</v>
          </cell>
          <cell r="D335" t="str">
            <v>TRZG</v>
          </cell>
          <cell r="E335" t="str">
            <v>IDM POINT STASIUN CILEBUT</v>
          </cell>
          <cell r="F335" t="str">
            <v>Chief Of Store (Ss)</v>
          </cell>
          <cell r="G335" t="str">
            <v>B2</v>
          </cell>
          <cell r="H335" t="str">
            <v>Tetap</v>
          </cell>
          <cell r="I335" t="str">
            <v>PRIA</v>
          </cell>
          <cell r="J335">
            <v>41474</v>
          </cell>
          <cell r="L335">
            <v>42370</v>
          </cell>
          <cell r="N335" t="str">
            <v>ASO</v>
          </cell>
          <cell r="O335" t="str">
            <v>AFR</v>
          </cell>
        </row>
        <row r="336">
          <cell r="B336">
            <v>2015176731</v>
          </cell>
          <cell r="C336" t="str">
            <v>WARA SEMBARA</v>
          </cell>
          <cell r="D336" t="str">
            <v>TRZG</v>
          </cell>
          <cell r="E336" t="str">
            <v>IDM POINT STASIUN CILEBUT</v>
          </cell>
          <cell r="F336" t="str">
            <v>Store Crew Boy (Ss)</v>
          </cell>
          <cell r="G336" t="str">
            <v>A1</v>
          </cell>
          <cell r="H336" t="str">
            <v>Kontrak 3</v>
          </cell>
          <cell r="I336" t="str">
            <v>PRIA</v>
          </cell>
          <cell r="J336">
            <v>43753</v>
          </cell>
          <cell r="K336">
            <v>45046</v>
          </cell>
          <cell r="L336">
            <v>43753</v>
          </cell>
          <cell r="N336" t="str">
            <v>ASO</v>
          </cell>
          <cell r="O336" t="str">
            <v>AFR</v>
          </cell>
        </row>
        <row r="337">
          <cell r="B337">
            <v>2015301990</v>
          </cell>
          <cell r="C337" t="str">
            <v>SEIRA ZUCHRA ANNISSA</v>
          </cell>
          <cell r="D337" t="str">
            <v>TRZG</v>
          </cell>
          <cell r="E337" t="str">
            <v>IDM POINT STASIUN CILEBUT</v>
          </cell>
          <cell r="F337" t="str">
            <v>Store Crew Girl (Ss)</v>
          </cell>
          <cell r="G337" t="str">
            <v>A1</v>
          </cell>
          <cell r="H337" t="str">
            <v>Kontrak 2</v>
          </cell>
          <cell r="I337" t="str">
            <v>WANITA</v>
          </cell>
          <cell r="J337">
            <v>44533</v>
          </cell>
          <cell r="K337">
            <v>45291</v>
          </cell>
          <cell r="L337">
            <v>44533</v>
          </cell>
          <cell r="N337" t="str">
            <v>ASO</v>
          </cell>
          <cell r="O337" t="str">
            <v>AFR</v>
          </cell>
        </row>
        <row r="338">
          <cell r="B338">
            <v>2015307948</v>
          </cell>
          <cell r="C338" t="str">
            <v>INTAN SELARIANI</v>
          </cell>
          <cell r="D338" t="str">
            <v>TRZG</v>
          </cell>
          <cell r="E338" t="str">
            <v>IDM POINT STASIUN CILEBUT</v>
          </cell>
          <cell r="F338" t="str">
            <v>Store Jr. Leader (Ss)</v>
          </cell>
          <cell r="G338" t="str">
            <v>A2</v>
          </cell>
          <cell r="H338" t="str">
            <v>Tetap</v>
          </cell>
          <cell r="I338" t="str">
            <v>WANITA</v>
          </cell>
          <cell r="J338">
            <v>44562</v>
          </cell>
          <cell r="L338">
            <v>44562</v>
          </cell>
          <cell r="N338" t="str">
            <v>ASO</v>
          </cell>
          <cell r="O338" t="str">
            <v>AFR</v>
          </cell>
        </row>
        <row r="339">
          <cell r="B339">
            <v>2015307949</v>
          </cell>
          <cell r="C339" t="str">
            <v>DENIS KURNIAWAN</v>
          </cell>
          <cell r="D339" t="str">
            <v>TRZG</v>
          </cell>
          <cell r="E339" t="str">
            <v>IDM POINT STASIUN CILEBUT</v>
          </cell>
          <cell r="F339" t="str">
            <v>Store Jr. Leader (Ss)</v>
          </cell>
          <cell r="G339" t="str">
            <v>A3</v>
          </cell>
          <cell r="H339" t="str">
            <v>Tetap</v>
          </cell>
          <cell r="I339" t="str">
            <v>PRIA</v>
          </cell>
          <cell r="J339">
            <v>44562</v>
          </cell>
          <cell r="L339">
            <v>44562</v>
          </cell>
          <cell r="N339" t="str">
            <v>ASO</v>
          </cell>
          <cell r="O339" t="str">
            <v>AFR</v>
          </cell>
        </row>
        <row r="340">
          <cell r="B340">
            <v>2015386746</v>
          </cell>
          <cell r="C340" t="str">
            <v>AHMAD DENI HARYADI</v>
          </cell>
          <cell r="D340" t="str">
            <v>TRZG</v>
          </cell>
          <cell r="E340" t="str">
            <v>IDM POINT STASIUN CILEBUT</v>
          </cell>
          <cell r="F340" t="str">
            <v>Store Jr. Leader (Ss)</v>
          </cell>
          <cell r="G340" t="str">
            <v>A2</v>
          </cell>
          <cell r="H340" t="str">
            <v>Tetap</v>
          </cell>
          <cell r="I340" t="str">
            <v>PRIA</v>
          </cell>
          <cell r="J340">
            <v>44835</v>
          </cell>
          <cell r="L340">
            <v>44835</v>
          </cell>
          <cell r="N340" t="str">
            <v>ASO</v>
          </cell>
          <cell r="O340" t="str">
            <v>AFR</v>
          </cell>
        </row>
        <row r="341">
          <cell r="B341">
            <v>2013132539</v>
          </cell>
          <cell r="C341" t="str">
            <v>AFRIZAL</v>
          </cell>
          <cell r="D341" t="str">
            <v>TRZG</v>
          </cell>
          <cell r="E341" t="str">
            <v>IDM POINT STASIUN CILEBUT</v>
          </cell>
          <cell r="F341" t="str">
            <v>Store Sr. Leader (Ss)</v>
          </cell>
          <cell r="G341" t="str">
            <v>A3</v>
          </cell>
          <cell r="H341" t="str">
            <v>Tetap</v>
          </cell>
          <cell r="I341" t="str">
            <v>PRIA</v>
          </cell>
          <cell r="J341">
            <v>42277</v>
          </cell>
          <cell r="L341">
            <v>43191</v>
          </cell>
          <cell r="N341" t="str">
            <v>ASO</v>
          </cell>
          <cell r="O341" t="str">
            <v>AFR</v>
          </cell>
        </row>
        <row r="342">
          <cell r="B342">
            <v>2013018541</v>
          </cell>
          <cell r="C342" t="str">
            <v>ASRIDAH</v>
          </cell>
          <cell r="D342" t="str">
            <v>TFDR</v>
          </cell>
          <cell r="E342" t="str">
            <v>IDM PLUS RUKO CILEBUT RESIDENCE</v>
          </cell>
          <cell r="F342" t="str">
            <v>Chief Of Store (Ss)</v>
          </cell>
          <cell r="G342" t="str">
            <v>B2</v>
          </cell>
          <cell r="H342" t="str">
            <v>Tetap</v>
          </cell>
          <cell r="I342" t="str">
            <v>WANITA</v>
          </cell>
          <cell r="J342">
            <v>41548</v>
          </cell>
          <cell r="L342">
            <v>41548</v>
          </cell>
          <cell r="N342" t="str">
            <v>ASO</v>
          </cell>
          <cell r="O342" t="str">
            <v>AFR</v>
          </cell>
        </row>
        <row r="343">
          <cell r="B343">
            <v>2015172192</v>
          </cell>
          <cell r="C343" t="str">
            <v>AMSARI</v>
          </cell>
          <cell r="D343" t="str">
            <v>TFDR</v>
          </cell>
          <cell r="E343" t="str">
            <v>IDM PLUS RUKO CILEBUT RESIDENCE</v>
          </cell>
          <cell r="F343" t="str">
            <v>Store Crew Boy (Ss)</v>
          </cell>
          <cell r="G343" t="str">
            <v>A1</v>
          </cell>
          <cell r="H343" t="str">
            <v>Kontrak 3</v>
          </cell>
          <cell r="I343" t="str">
            <v>PRIA</v>
          </cell>
          <cell r="J343">
            <v>43732</v>
          </cell>
          <cell r="K343">
            <v>45016</v>
          </cell>
          <cell r="L343">
            <v>43732</v>
          </cell>
          <cell r="N343" t="str">
            <v>ASO</v>
          </cell>
          <cell r="O343" t="str">
            <v>AFR</v>
          </cell>
        </row>
        <row r="344">
          <cell r="B344">
            <v>2015328047</v>
          </cell>
          <cell r="C344" t="str">
            <v>MARDIANA SAPUTRA</v>
          </cell>
          <cell r="D344" t="str">
            <v>TFDR</v>
          </cell>
          <cell r="E344" t="str">
            <v>IDM PLUS RUKO CILEBUT RESIDENCE</v>
          </cell>
          <cell r="F344" t="str">
            <v>Store Crew Boy (Ss)</v>
          </cell>
          <cell r="G344" t="str">
            <v>A1</v>
          </cell>
          <cell r="H344" t="str">
            <v>Kontrak 1</v>
          </cell>
          <cell r="I344" t="str">
            <v>PRIA</v>
          </cell>
          <cell r="J344">
            <v>44649</v>
          </cell>
          <cell r="K344">
            <v>45016</v>
          </cell>
          <cell r="L344">
            <v>44649</v>
          </cell>
          <cell r="N344" t="str">
            <v>ASO</v>
          </cell>
          <cell r="O344" t="str">
            <v>AFR</v>
          </cell>
        </row>
        <row r="345">
          <cell r="B345">
            <v>2015194881</v>
          </cell>
          <cell r="C345" t="str">
            <v>FARHAN MAULANA</v>
          </cell>
          <cell r="D345" t="str">
            <v>TFDR</v>
          </cell>
          <cell r="E345" t="str">
            <v>IDM PLUS RUKO CILEBUT RESIDENCE</v>
          </cell>
          <cell r="F345" t="str">
            <v>Store Crew Boy (Ss)</v>
          </cell>
          <cell r="G345" t="str">
            <v>A1</v>
          </cell>
          <cell r="H345" t="str">
            <v>Kontrak 3</v>
          </cell>
          <cell r="I345" t="str">
            <v>PRIA</v>
          </cell>
          <cell r="J345">
            <v>43830</v>
          </cell>
          <cell r="K345">
            <v>45107</v>
          </cell>
          <cell r="L345">
            <v>43830</v>
          </cell>
          <cell r="N345" t="str">
            <v>ASO</v>
          </cell>
          <cell r="O345" t="str">
            <v>AFR</v>
          </cell>
        </row>
        <row r="346">
          <cell r="B346">
            <v>2015340683</v>
          </cell>
          <cell r="C346" t="str">
            <v>CHIKA PUTRI ARIADISTI UWEN</v>
          </cell>
          <cell r="D346" t="str">
            <v>TFDR</v>
          </cell>
          <cell r="E346" t="str">
            <v>IDM PLUS RUKO CILEBUT RESIDENCE</v>
          </cell>
          <cell r="F346" t="str">
            <v>Store Crew Girl (Ss)</v>
          </cell>
          <cell r="G346" t="str">
            <v>A1</v>
          </cell>
          <cell r="H346" t="str">
            <v>Kontrak 1</v>
          </cell>
          <cell r="I346" t="str">
            <v>WANITA</v>
          </cell>
          <cell r="J346">
            <v>44695</v>
          </cell>
          <cell r="K346">
            <v>45077</v>
          </cell>
          <cell r="L346">
            <v>44695</v>
          </cell>
          <cell r="N346" t="str">
            <v>ASO</v>
          </cell>
          <cell r="O346" t="str">
            <v>AFR</v>
          </cell>
        </row>
        <row r="347">
          <cell r="B347">
            <v>2015341787</v>
          </cell>
          <cell r="C347" t="str">
            <v>PUTRI ANDINI</v>
          </cell>
          <cell r="D347" t="str">
            <v>TFDR</v>
          </cell>
          <cell r="E347" t="str">
            <v>IDM PLUS RUKO CILEBUT RESIDENCE</v>
          </cell>
          <cell r="F347" t="str">
            <v>Store Crew Girl (Ss)</v>
          </cell>
          <cell r="G347" t="str">
            <v>A1</v>
          </cell>
          <cell r="H347" t="str">
            <v>Kontrak 1</v>
          </cell>
          <cell r="I347" t="str">
            <v>WANITA</v>
          </cell>
          <cell r="J347">
            <v>44705</v>
          </cell>
          <cell r="K347">
            <v>45077</v>
          </cell>
          <cell r="L347">
            <v>44705</v>
          </cell>
          <cell r="N347" t="str">
            <v>ASO</v>
          </cell>
          <cell r="O347" t="str">
            <v>AFR</v>
          </cell>
        </row>
        <row r="348">
          <cell r="B348">
            <v>2013090268</v>
          </cell>
          <cell r="C348" t="str">
            <v>DIMAS EKA PRANATA</v>
          </cell>
          <cell r="D348" t="str">
            <v>TFDR</v>
          </cell>
          <cell r="E348" t="str">
            <v>IDM PLUS RUKO CILEBUT RESIDENCE</v>
          </cell>
          <cell r="F348" t="str">
            <v>Store Jr. Leader (Ss)</v>
          </cell>
          <cell r="G348" t="str">
            <v>A3</v>
          </cell>
          <cell r="H348" t="str">
            <v>Tetap</v>
          </cell>
          <cell r="I348" t="str">
            <v>PRIA</v>
          </cell>
          <cell r="J348">
            <v>42027</v>
          </cell>
          <cell r="L348">
            <v>42948</v>
          </cell>
          <cell r="N348" t="str">
            <v>ASO</v>
          </cell>
          <cell r="O348" t="str">
            <v>AFR</v>
          </cell>
        </row>
        <row r="349">
          <cell r="B349">
            <v>2015052880</v>
          </cell>
          <cell r="C349" t="str">
            <v>MURDIANSYAH</v>
          </cell>
          <cell r="D349" t="str">
            <v>TFDR</v>
          </cell>
          <cell r="E349" t="str">
            <v>IDM PLUS RUKO CILEBUT RESIDENCE</v>
          </cell>
          <cell r="F349" t="str">
            <v>Store Sr. Leader (Ss)</v>
          </cell>
          <cell r="G349" t="str">
            <v>A3</v>
          </cell>
          <cell r="H349" t="str">
            <v>Tetap</v>
          </cell>
          <cell r="I349" t="str">
            <v>PRIA</v>
          </cell>
          <cell r="J349">
            <v>43159</v>
          </cell>
          <cell r="L349">
            <v>43709</v>
          </cell>
          <cell r="N349" t="str">
            <v>ASO</v>
          </cell>
          <cell r="O349" t="str">
            <v>AFR</v>
          </cell>
        </row>
        <row r="350">
          <cell r="B350">
            <v>2013193176</v>
          </cell>
          <cell r="C350" t="str">
            <v>ALDIYANSAH</v>
          </cell>
          <cell r="D350" t="str">
            <v>F4XL</v>
          </cell>
          <cell r="E350" t="str">
            <v>FRC PESONA CILEBUT 2</v>
          </cell>
          <cell r="F350" t="str">
            <v>Chief Of Store</v>
          </cell>
          <cell r="G350" t="str">
            <v>B2</v>
          </cell>
          <cell r="H350" t="str">
            <v>Tetap</v>
          </cell>
          <cell r="I350" t="str">
            <v>PRIA</v>
          </cell>
          <cell r="J350">
            <v>42592</v>
          </cell>
          <cell r="L350">
            <v>43282</v>
          </cell>
          <cell r="N350" t="str">
            <v>ASO</v>
          </cell>
          <cell r="O350" t="str">
            <v>AFR</v>
          </cell>
        </row>
        <row r="351">
          <cell r="B351">
            <v>2015324229</v>
          </cell>
          <cell r="C351" t="str">
            <v>FAHREZA SAEPULLAH</v>
          </cell>
          <cell r="D351" t="str">
            <v>F4XL</v>
          </cell>
          <cell r="E351" t="str">
            <v>FRC PESONA CILEBUT 2</v>
          </cell>
          <cell r="F351" t="str">
            <v>Store Crew Boy</v>
          </cell>
          <cell r="G351" t="str">
            <v>A1</v>
          </cell>
          <cell r="H351" t="str">
            <v>Kontrak 1</v>
          </cell>
          <cell r="I351" t="str">
            <v>PRIA</v>
          </cell>
          <cell r="J351">
            <v>44632</v>
          </cell>
          <cell r="K351">
            <v>45016</v>
          </cell>
          <cell r="L351">
            <v>44632</v>
          </cell>
          <cell r="N351" t="str">
            <v>ASO</v>
          </cell>
          <cell r="O351" t="str">
            <v>AFR</v>
          </cell>
        </row>
        <row r="352">
          <cell r="B352">
            <v>2015217914</v>
          </cell>
          <cell r="C352" t="str">
            <v>SITI MASFUPAH</v>
          </cell>
          <cell r="D352" t="str">
            <v>F4XL</v>
          </cell>
          <cell r="E352" t="str">
            <v>FRC PESONA CILEBUT 2</v>
          </cell>
          <cell r="F352" t="str">
            <v>Store Crew Girl</v>
          </cell>
          <cell r="G352" t="str">
            <v>A1</v>
          </cell>
          <cell r="H352" t="str">
            <v>Kontrak 3</v>
          </cell>
          <cell r="I352" t="str">
            <v>WANITA</v>
          </cell>
          <cell r="J352">
            <v>43924</v>
          </cell>
          <cell r="K352">
            <v>45230</v>
          </cell>
          <cell r="L352">
            <v>43924</v>
          </cell>
          <cell r="N352" t="str">
            <v>ASO</v>
          </cell>
          <cell r="O352" t="str">
            <v>AFR</v>
          </cell>
        </row>
        <row r="353">
          <cell r="B353">
            <v>2015417080</v>
          </cell>
          <cell r="C353" t="str">
            <v>INDIRA GYANESTA</v>
          </cell>
          <cell r="D353" t="str">
            <v>F4XL</v>
          </cell>
          <cell r="E353" t="str">
            <v>FRC PESONA CILEBUT 2</v>
          </cell>
          <cell r="F353" t="str">
            <v>Store Crew Girl</v>
          </cell>
          <cell r="G353" t="str">
            <v>A1</v>
          </cell>
          <cell r="H353" t="str">
            <v>Kontrak 1</v>
          </cell>
          <cell r="I353" t="str">
            <v>WANITA</v>
          </cell>
          <cell r="J353">
            <v>44925</v>
          </cell>
          <cell r="K353">
            <v>45291</v>
          </cell>
          <cell r="L353">
            <v>44925</v>
          </cell>
          <cell r="N353" t="str">
            <v>ASO</v>
          </cell>
          <cell r="O353" t="str">
            <v>AFR</v>
          </cell>
        </row>
        <row r="354">
          <cell r="B354">
            <v>2015415478</v>
          </cell>
          <cell r="C354" t="str">
            <v>WAHID RAMADHAN</v>
          </cell>
          <cell r="D354" t="str">
            <v>F4XL</v>
          </cell>
          <cell r="E354" t="str">
            <v>FRC PESONA CILEBUT 2</v>
          </cell>
          <cell r="F354" t="str">
            <v>Store Jr. Leader</v>
          </cell>
          <cell r="G354" t="str">
            <v>A2</v>
          </cell>
          <cell r="H354" t="str">
            <v>Tetap</v>
          </cell>
          <cell r="I354" t="str">
            <v>PRIA</v>
          </cell>
          <cell r="J354">
            <v>44927</v>
          </cell>
          <cell r="L354">
            <v>44927</v>
          </cell>
          <cell r="N354" t="str">
            <v>ASO</v>
          </cell>
          <cell r="O354" t="str">
            <v>AFR</v>
          </cell>
        </row>
        <row r="355">
          <cell r="B355">
            <v>2015275144</v>
          </cell>
          <cell r="C355" t="str">
            <v>ILDA ROSDIANA</v>
          </cell>
          <cell r="D355" t="str">
            <v>F4XL</v>
          </cell>
          <cell r="E355" t="str">
            <v>FRC PESONA CILEBUT 2</v>
          </cell>
          <cell r="F355" t="str">
            <v>Store Sr. Leader</v>
          </cell>
          <cell r="G355" t="str">
            <v>A3</v>
          </cell>
          <cell r="H355" t="str">
            <v>Tetap</v>
          </cell>
          <cell r="I355" t="str">
            <v>WANITA</v>
          </cell>
          <cell r="J355">
            <v>44409</v>
          </cell>
          <cell r="L355">
            <v>44409</v>
          </cell>
          <cell r="N355" t="str">
            <v>ASO</v>
          </cell>
          <cell r="O355" t="str">
            <v>AFR</v>
          </cell>
        </row>
        <row r="356">
          <cell r="B356">
            <v>2013164037</v>
          </cell>
          <cell r="C356" t="str">
            <v>ADITYA BAYU PERMANA</v>
          </cell>
          <cell r="D356" t="str">
            <v>F583</v>
          </cell>
          <cell r="E356" t="str">
            <v>FRC CILEBUT RAYA</v>
          </cell>
          <cell r="F356" t="str">
            <v>Chief Of Store</v>
          </cell>
          <cell r="G356" t="str">
            <v>B2</v>
          </cell>
          <cell r="H356" t="str">
            <v>Tetap</v>
          </cell>
          <cell r="I356" t="str">
            <v>PRIA</v>
          </cell>
          <cell r="J356">
            <v>41523</v>
          </cell>
          <cell r="L356">
            <v>42491</v>
          </cell>
          <cell r="N356" t="str">
            <v>ASO</v>
          </cell>
          <cell r="O356" t="str">
            <v>AFR</v>
          </cell>
        </row>
        <row r="357">
          <cell r="B357">
            <v>2015416981</v>
          </cell>
          <cell r="C357" t="str">
            <v>M HAVID YANWAR</v>
          </cell>
          <cell r="D357" t="str">
            <v>F583</v>
          </cell>
          <cell r="E357" t="str">
            <v>FRC CILEBUT RAYA</v>
          </cell>
          <cell r="F357" t="str">
            <v>Store Crew Boy</v>
          </cell>
          <cell r="G357" t="str">
            <v>A1</v>
          </cell>
          <cell r="H357" t="str">
            <v>Kontrak 1</v>
          </cell>
          <cell r="I357" t="str">
            <v>PRIA</v>
          </cell>
          <cell r="J357">
            <v>44925</v>
          </cell>
          <cell r="K357">
            <v>45291</v>
          </cell>
          <cell r="L357">
            <v>44925</v>
          </cell>
          <cell r="N357" t="str">
            <v>ASO</v>
          </cell>
          <cell r="O357" t="str">
            <v>AFR</v>
          </cell>
        </row>
        <row r="358">
          <cell r="B358">
            <v>2015306293</v>
          </cell>
          <cell r="C358" t="str">
            <v>SANIA</v>
          </cell>
          <cell r="D358" t="str">
            <v>F583</v>
          </cell>
          <cell r="E358" t="str">
            <v>FRC CILEBUT RAYA</v>
          </cell>
          <cell r="F358" t="str">
            <v>Store Crew Girl</v>
          </cell>
          <cell r="G358" t="str">
            <v>A1</v>
          </cell>
          <cell r="H358" t="str">
            <v>Kontrak 2</v>
          </cell>
          <cell r="I358" t="str">
            <v>WANITA</v>
          </cell>
          <cell r="J358">
            <v>44554</v>
          </cell>
          <cell r="K358">
            <v>45291</v>
          </cell>
          <cell r="L358">
            <v>44554</v>
          </cell>
          <cell r="N358" t="str">
            <v>ASO</v>
          </cell>
          <cell r="O358" t="str">
            <v>AFR</v>
          </cell>
        </row>
        <row r="359">
          <cell r="B359">
            <v>2015307502</v>
          </cell>
          <cell r="C359" t="str">
            <v>FIRDA MAWARNI</v>
          </cell>
          <cell r="D359" t="str">
            <v>F583</v>
          </cell>
          <cell r="E359" t="str">
            <v>FRC CILEBUT RAYA</v>
          </cell>
          <cell r="F359" t="str">
            <v>Store Jr. Leader</v>
          </cell>
          <cell r="G359" t="str">
            <v>A2</v>
          </cell>
          <cell r="H359" t="str">
            <v>Tetap</v>
          </cell>
          <cell r="I359" t="str">
            <v>WANITA</v>
          </cell>
          <cell r="J359">
            <v>44562</v>
          </cell>
          <cell r="L359">
            <v>44562</v>
          </cell>
          <cell r="N359" t="str">
            <v>ASO</v>
          </cell>
          <cell r="O359" t="str">
            <v>AFR</v>
          </cell>
        </row>
        <row r="360">
          <cell r="B360">
            <v>2013188974</v>
          </cell>
          <cell r="C360" t="str">
            <v>BAYU PERDANA</v>
          </cell>
          <cell r="D360" t="str">
            <v>F583</v>
          </cell>
          <cell r="E360" t="str">
            <v>FRC CILEBUT RAYA</v>
          </cell>
          <cell r="F360" t="str">
            <v>Store Sr. Leader</v>
          </cell>
          <cell r="G360" t="str">
            <v>B1</v>
          </cell>
          <cell r="H360" t="str">
            <v>Tetap</v>
          </cell>
          <cell r="I360" t="str">
            <v>PRIA</v>
          </cell>
          <cell r="J360">
            <v>42550</v>
          </cell>
          <cell r="L360">
            <v>43374</v>
          </cell>
          <cell r="N360" t="str">
            <v>ASO</v>
          </cell>
          <cell r="O360" t="str">
            <v>AFR</v>
          </cell>
        </row>
        <row r="361">
          <cell r="B361">
            <v>2007002548</v>
          </cell>
          <cell r="C361" t="str">
            <v>AKHMAD SAEPULLOH</v>
          </cell>
          <cell r="D361" t="str">
            <v>F880</v>
          </cell>
          <cell r="E361" t="str">
            <v>FRC PESONA CILEBUT</v>
          </cell>
          <cell r="F361" t="str">
            <v>Chief Of Store</v>
          </cell>
          <cell r="G361" t="str">
            <v>B2</v>
          </cell>
          <cell r="H361" t="str">
            <v>Tetap</v>
          </cell>
          <cell r="I361" t="str">
            <v>PRIA</v>
          </cell>
          <cell r="J361">
            <v>39234</v>
          </cell>
          <cell r="L361">
            <v>39569</v>
          </cell>
          <cell r="N361" t="str">
            <v>ASO</v>
          </cell>
          <cell r="O361" t="str">
            <v>AFR</v>
          </cell>
        </row>
        <row r="362">
          <cell r="B362">
            <v>2015200139</v>
          </cell>
          <cell r="C362" t="str">
            <v>HERDIS SAPUTRA</v>
          </cell>
          <cell r="D362" t="str">
            <v>F880</v>
          </cell>
          <cell r="E362" t="str">
            <v>FRC PESONA CILEBUT</v>
          </cell>
          <cell r="F362" t="str">
            <v>Store Crew Boy</v>
          </cell>
          <cell r="G362" t="str">
            <v>A1</v>
          </cell>
          <cell r="H362" t="str">
            <v>Kontrak 3</v>
          </cell>
          <cell r="I362" t="str">
            <v>PRIA</v>
          </cell>
          <cell r="J362">
            <v>43858</v>
          </cell>
          <cell r="K362">
            <v>45138</v>
          </cell>
          <cell r="L362">
            <v>43858</v>
          </cell>
          <cell r="N362" t="str">
            <v>ASO</v>
          </cell>
          <cell r="O362" t="str">
            <v>AFR</v>
          </cell>
        </row>
        <row r="363">
          <cell r="B363">
            <v>2015354058</v>
          </cell>
          <cell r="C363" t="str">
            <v>FIRDHAN SETYA PUTRA</v>
          </cell>
          <cell r="D363" t="str">
            <v>F880</v>
          </cell>
          <cell r="E363" t="str">
            <v>FRC PESONA CILEBUT</v>
          </cell>
          <cell r="F363" t="str">
            <v>Store Crew Boy</v>
          </cell>
          <cell r="G363" t="str">
            <v>A1</v>
          </cell>
          <cell r="H363" t="str">
            <v>Kontrak 1</v>
          </cell>
          <cell r="I363" t="str">
            <v>PRIA</v>
          </cell>
          <cell r="J363">
            <v>44743</v>
          </cell>
          <cell r="K363">
            <v>45107</v>
          </cell>
          <cell r="L363">
            <v>44743</v>
          </cell>
          <cell r="N363" t="str">
            <v>ASO</v>
          </cell>
          <cell r="O363" t="str">
            <v>AFR</v>
          </cell>
        </row>
        <row r="364">
          <cell r="B364">
            <v>2015306993</v>
          </cell>
          <cell r="C364" t="str">
            <v>USWATUN HASANAH</v>
          </cell>
          <cell r="D364" t="str">
            <v>F880</v>
          </cell>
          <cell r="E364" t="str">
            <v>FRC PESONA CILEBUT</v>
          </cell>
          <cell r="F364" t="str">
            <v>Store Crew Girl (Ss)</v>
          </cell>
          <cell r="G364" t="str">
            <v>A1</v>
          </cell>
          <cell r="H364" t="str">
            <v>Kontrak 2</v>
          </cell>
          <cell r="I364" t="str">
            <v>WANITA</v>
          </cell>
          <cell r="J364">
            <v>44556</v>
          </cell>
          <cell r="K364">
            <v>45291</v>
          </cell>
          <cell r="L364">
            <v>44556</v>
          </cell>
          <cell r="N364" t="str">
            <v>ASO</v>
          </cell>
          <cell r="O364" t="str">
            <v>AFR</v>
          </cell>
        </row>
        <row r="365">
          <cell r="B365">
            <v>2015352782</v>
          </cell>
          <cell r="C365" t="str">
            <v>RIATRI HANDAYANI</v>
          </cell>
          <cell r="D365" t="str">
            <v>F880</v>
          </cell>
          <cell r="E365" t="str">
            <v>FRC PESONA CILEBUT</v>
          </cell>
          <cell r="F365" t="str">
            <v>Store Jr. Leader</v>
          </cell>
          <cell r="G365" t="str">
            <v>A2</v>
          </cell>
          <cell r="H365" t="str">
            <v>Tetap</v>
          </cell>
          <cell r="I365" t="str">
            <v>WANITA</v>
          </cell>
          <cell r="J365">
            <v>44743</v>
          </cell>
          <cell r="L365">
            <v>44743</v>
          </cell>
          <cell r="N365" t="str">
            <v>ASO</v>
          </cell>
          <cell r="O365" t="str">
            <v>AFR</v>
          </cell>
        </row>
        <row r="366">
          <cell r="B366">
            <v>2013221193</v>
          </cell>
          <cell r="C366" t="str">
            <v>ARDIANSYAH</v>
          </cell>
          <cell r="D366" t="str">
            <v>F880</v>
          </cell>
          <cell r="E366" t="str">
            <v>FRC PESONA CILEBUT</v>
          </cell>
          <cell r="F366" t="str">
            <v>Store Sr. Leader</v>
          </cell>
          <cell r="G366" t="str">
            <v>A3</v>
          </cell>
          <cell r="H366" t="str">
            <v>Tetap</v>
          </cell>
          <cell r="I366" t="str">
            <v>PRIA</v>
          </cell>
          <cell r="J366">
            <v>42739</v>
          </cell>
          <cell r="L366">
            <v>43617</v>
          </cell>
          <cell r="N366" t="str">
            <v>ASO</v>
          </cell>
          <cell r="O366" t="str">
            <v>AFR</v>
          </cell>
        </row>
        <row r="367">
          <cell r="B367">
            <v>2013185513</v>
          </cell>
          <cell r="C367" t="str">
            <v>YUDI</v>
          </cell>
          <cell r="D367" t="str">
            <v>FICQ</v>
          </cell>
          <cell r="E367" t="str">
            <v>FRC BATU GEDE</v>
          </cell>
          <cell r="F367" t="str">
            <v>Chief Of Store</v>
          </cell>
          <cell r="G367" t="str">
            <v>B2</v>
          </cell>
          <cell r="H367" t="str">
            <v>Tetap</v>
          </cell>
          <cell r="I367" t="str">
            <v>PRIA</v>
          </cell>
          <cell r="J367">
            <v>42536</v>
          </cell>
          <cell r="L367">
            <v>43374</v>
          </cell>
          <cell r="N367" t="str">
            <v>ASO</v>
          </cell>
          <cell r="O367" t="str">
            <v>AFR</v>
          </cell>
        </row>
        <row r="368">
          <cell r="B368">
            <v>2015200153</v>
          </cell>
          <cell r="C368" t="str">
            <v>SAHRUL FAUZI</v>
          </cell>
          <cell r="D368" t="str">
            <v>FICQ</v>
          </cell>
          <cell r="E368" t="str">
            <v>FRC BATU GEDE</v>
          </cell>
          <cell r="F368" t="str">
            <v>Store Crew Boy</v>
          </cell>
          <cell r="G368" t="str">
            <v>A1</v>
          </cell>
          <cell r="H368" t="str">
            <v>Kontrak 3</v>
          </cell>
          <cell r="I368" t="str">
            <v>PRIA</v>
          </cell>
          <cell r="J368">
            <v>43858</v>
          </cell>
          <cell r="K368">
            <v>45138</v>
          </cell>
          <cell r="L368">
            <v>43858</v>
          </cell>
          <cell r="N368" t="str">
            <v>ASO</v>
          </cell>
          <cell r="O368" t="str">
            <v>AFR</v>
          </cell>
        </row>
        <row r="369">
          <cell r="B369">
            <v>2015186796</v>
          </cell>
          <cell r="C369" t="str">
            <v>ANANDA PARAMITHA F</v>
          </cell>
          <cell r="D369" t="str">
            <v>FICQ</v>
          </cell>
          <cell r="E369" t="str">
            <v>FRC BATU GEDE</v>
          </cell>
          <cell r="F369" t="str">
            <v>Store Crew Girl</v>
          </cell>
          <cell r="G369" t="str">
            <v>A1</v>
          </cell>
          <cell r="H369" t="str">
            <v>Kontrak 3</v>
          </cell>
          <cell r="I369" t="str">
            <v>WANITA</v>
          </cell>
          <cell r="J369">
            <v>43798</v>
          </cell>
          <cell r="K369">
            <v>45077</v>
          </cell>
          <cell r="L369">
            <v>43798</v>
          </cell>
          <cell r="N369" t="str">
            <v>ASO</v>
          </cell>
          <cell r="O369" t="str">
            <v>AFR</v>
          </cell>
        </row>
        <row r="370">
          <cell r="B370">
            <v>2015269837</v>
          </cell>
          <cell r="C370" t="str">
            <v>ELLY NURBILLAH</v>
          </cell>
          <cell r="D370" t="str">
            <v>FICQ</v>
          </cell>
          <cell r="E370" t="str">
            <v>FRC BATU GEDE</v>
          </cell>
          <cell r="F370" t="str">
            <v>Store Jr. Leader (Ss)</v>
          </cell>
          <cell r="G370" t="str">
            <v>A3</v>
          </cell>
          <cell r="H370" t="str">
            <v>Tetap</v>
          </cell>
          <cell r="I370" t="str">
            <v>WANITA</v>
          </cell>
          <cell r="J370">
            <v>44378</v>
          </cell>
          <cell r="L370">
            <v>44378</v>
          </cell>
          <cell r="N370" t="str">
            <v>ASO</v>
          </cell>
          <cell r="O370" t="str">
            <v>AFR</v>
          </cell>
        </row>
        <row r="371">
          <cell r="B371">
            <v>2015099043</v>
          </cell>
          <cell r="C371" t="str">
            <v>ARDIANSYAH</v>
          </cell>
          <cell r="D371" t="str">
            <v>FICQ</v>
          </cell>
          <cell r="E371" t="str">
            <v>FRC BATU GEDE</v>
          </cell>
          <cell r="F371" t="str">
            <v>Store Sr. Leader</v>
          </cell>
          <cell r="G371" t="str">
            <v>B1</v>
          </cell>
          <cell r="H371" t="str">
            <v>Tetap</v>
          </cell>
          <cell r="I371" t="str">
            <v>PRIA</v>
          </cell>
          <cell r="J371">
            <v>43405</v>
          </cell>
          <cell r="L371">
            <v>43556</v>
          </cell>
          <cell r="N371" t="str">
            <v>ASO</v>
          </cell>
          <cell r="O371" t="str">
            <v>AFR</v>
          </cell>
        </row>
        <row r="372">
          <cell r="B372">
            <v>2013028411</v>
          </cell>
          <cell r="C372" t="str">
            <v>ZELLI JANETA SUSANTI</v>
          </cell>
          <cell r="D372" t="str">
            <v>FU8B</v>
          </cell>
          <cell r="E372" t="str">
            <v>FRC BUKIT MEKAR WANGI</v>
          </cell>
          <cell r="F372" t="str">
            <v>Chief Of Store</v>
          </cell>
          <cell r="G372" t="str">
            <v>B2</v>
          </cell>
          <cell r="H372" t="str">
            <v>Tetap</v>
          </cell>
          <cell r="I372" t="str">
            <v>WANITA</v>
          </cell>
          <cell r="J372">
            <v>41625</v>
          </cell>
          <cell r="L372">
            <v>42461</v>
          </cell>
          <cell r="N372" t="str">
            <v>ASO</v>
          </cell>
          <cell r="O372" t="str">
            <v>AFR</v>
          </cell>
        </row>
        <row r="373">
          <cell r="B373">
            <v>2015425610</v>
          </cell>
          <cell r="C373" t="str">
            <v>MUHAMMAD HISYAM</v>
          </cell>
          <cell r="D373" t="str">
            <v>FU8B</v>
          </cell>
          <cell r="E373" t="str">
            <v>FRC BUKIT MEKAR WANGI</v>
          </cell>
          <cell r="F373" t="str">
            <v>Store Crew Boy</v>
          </cell>
          <cell r="G373" t="str">
            <v>A1</v>
          </cell>
          <cell r="H373" t="str">
            <v>Kontrak 1</v>
          </cell>
          <cell r="I373" t="str">
            <v>PRIA</v>
          </cell>
          <cell r="J373">
            <v>44953</v>
          </cell>
          <cell r="K373">
            <v>45322</v>
          </cell>
          <cell r="L373">
            <v>44953</v>
          </cell>
          <cell r="N373" t="str">
            <v>ASO</v>
          </cell>
          <cell r="O373" t="str">
            <v>AFR</v>
          </cell>
        </row>
        <row r="374">
          <cell r="B374">
            <v>2015202065</v>
          </cell>
          <cell r="C374" t="str">
            <v>MUHAMAD SYAIPUL RAHMAN</v>
          </cell>
          <cell r="D374" t="str">
            <v>FU8B</v>
          </cell>
          <cell r="E374" t="str">
            <v>FRC BUKIT MEKAR WANGI</v>
          </cell>
          <cell r="F374" t="str">
            <v>Store Crew Boy</v>
          </cell>
          <cell r="G374" t="str">
            <v>A1</v>
          </cell>
          <cell r="H374" t="str">
            <v>Kontrak 3</v>
          </cell>
          <cell r="I374" t="str">
            <v>PRIA</v>
          </cell>
          <cell r="J374">
            <v>43865</v>
          </cell>
          <cell r="K374">
            <v>45169</v>
          </cell>
          <cell r="L374">
            <v>43865</v>
          </cell>
          <cell r="N374" t="str">
            <v>ASO</v>
          </cell>
          <cell r="O374" t="str">
            <v>AFR</v>
          </cell>
        </row>
        <row r="375">
          <cell r="B375">
            <v>2015243018</v>
          </cell>
          <cell r="C375" t="str">
            <v>SITI BARKAH</v>
          </cell>
          <cell r="D375" t="str">
            <v>FU8B</v>
          </cell>
          <cell r="E375" t="str">
            <v>FRC BUKIT MEKAR WANGI</v>
          </cell>
          <cell r="F375" t="str">
            <v>Store Crew Girl</v>
          </cell>
          <cell r="G375" t="str">
            <v>A1</v>
          </cell>
          <cell r="H375" t="str">
            <v>Kontrak 2</v>
          </cell>
          <cell r="I375" t="str">
            <v>WANITA</v>
          </cell>
          <cell r="J375">
            <v>44241</v>
          </cell>
          <cell r="K375">
            <v>45169</v>
          </cell>
          <cell r="L375">
            <v>44241</v>
          </cell>
          <cell r="N375" t="str">
            <v>ASO</v>
          </cell>
          <cell r="O375" t="str">
            <v>AFR</v>
          </cell>
        </row>
        <row r="376">
          <cell r="B376">
            <v>2015034364</v>
          </cell>
          <cell r="C376" t="str">
            <v>M FADILAH</v>
          </cell>
          <cell r="D376" t="str">
            <v>FU8B</v>
          </cell>
          <cell r="E376" t="str">
            <v>FRC BUKIT MEKAR WANGI</v>
          </cell>
          <cell r="F376" t="str">
            <v>Store Jr. Leader</v>
          </cell>
          <cell r="G376" t="str">
            <v>A2</v>
          </cell>
          <cell r="H376" t="str">
            <v>Tetap</v>
          </cell>
          <cell r="I376" t="str">
            <v>PRIA</v>
          </cell>
          <cell r="J376">
            <v>43061</v>
          </cell>
          <cell r="L376">
            <v>43800</v>
          </cell>
          <cell r="N376" t="str">
            <v>ASO</v>
          </cell>
          <cell r="O376" t="str">
            <v>AFR</v>
          </cell>
        </row>
        <row r="377">
          <cell r="B377">
            <v>2013160734</v>
          </cell>
          <cell r="C377" t="str">
            <v>BAYU CANDRA PUTRA</v>
          </cell>
          <cell r="D377" t="str">
            <v>FU8B</v>
          </cell>
          <cell r="E377" t="str">
            <v>FRC BUKIT MEKAR WANGI</v>
          </cell>
          <cell r="F377" t="str">
            <v>Store Sr. Leader</v>
          </cell>
          <cell r="G377" t="str">
            <v>A3</v>
          </cell>
          <cell r="H377" t="str">
            <v>Tetap</v>
          </cell>
          <cell r="I377" t="str">
            <v>PRIA</v>
          </cell>
          <cell r="J377">
            <v>42410</v>
          </cell>
          <cell r="L377">
            <v>43313</v>
          </cell>
          <cell r="N377" t="str">
            <v>ASO</v>
          </cell>
          <cell r="O377" t="str">
            <v>AFR</v>
          </cell>
        </row>
        <row r="378">
          <cell r="B378">
            <v>2013163962</v>
          </cell>
          <cell r="C378" t="str">
            <v>ANDIKA ADITYA</v>
          </cell>
          <cell r="D378" t="str">
            <v>R105</v>
          </cell>
          <cell r="E378" t="str">
            <v>CRM VILLA MUTIARA</v>
          </cell>
          <cell r="F378" t="str">
            <v>Chief Of Store</v>
          </cell>
          <cell r="G378" t="str">
            <v>B2</v>
          </cell>
          <cell r="H378" t="str">
            <v>Tetap</v>
          </cell>
          <cell r="I378" t="str">
            <v>PRIA</v>
          </cell>
          <cell r="J378">
            <v>42430</v>
          </cell>
          <cell r="L378">
            <v>42491</v>
          </cell>
          <cell r="N378" t="str">
            <v>ASO</v>
          </cell>
          <cell r="O378" t="str">
            <v>AFR</v>
          </cell>
        </row>
        <row r="379">
          <cell r="B379">
            <v>2015306305</v>
          </cell>
          <cell r="C379" t="str">
            <v>RIZALDI KURNIAWAN</v>
          </cell>
          <cell r="D379" t="str">
            <v>R105</v>
          </cell>
          <cell r="E379" t="str">
            <v>CRM VILLA MUTIARA</v>
          </cell>
          <cell r="F379" t="str">
            <v>Store Crew Boy</v>
          </cell>
          <cell r="G379" t="str">
            <v>A1</v>
          </cell>
          <cell r="H379" t="str">
            <v>Kontrak 2</v>
          </cell>
          <cell r="I379" t="str">
            <v>PRIA</v>
          </cell>
          <cell r="J379">
            <v>44554</v>
          </cell>
          <cell r="K379">
            <v>45291</v>
          </cell>
          <cell r="L379">
            <v>44554</v>
          </cell>
          <cell r="N379" t="str">
            <v>ASO</v>
          </cell>
          <cell r="O379" t="str">
            <v>AFR</v>
          </cell>
        </row>
        <row r="380">
          <cell r="B380">
            <v>2015301981</v>
          </cell>
          <cell r="C380" t="str">
            <v>NADYA CAHYANI FEBRYAN</v>
          </cell>
          <cell r="D380" t="str">
            <v>R105</v>
          </cell>
          <cell r="E380" t="str">
            <v>CRM VILLA MUTIARA</v>
          </cell>
          <cell r="F380" t="str">
            <v>Store Crew Girl</v>
          </cell>
          <cell r="G380" t="str">
            <v>A1</v>
          </cell>
          <cell r="H380" t="str">
            <v>Kontrak 2</v>
          </cell>
          <cell r="I380" t="str">
            <v>WANITA</v>
          </cell>
          <cell r="J380">
            <v>44533</v>
          </cell>
          <cell r="K380">
            <v>45291</v>
          </cell>
          <cell r="L380">
            <v>44533</v>
          </cell>
          <cell r="N380" t="str">
            <v>ASO</v>
          </cell>
          <cell r="O380" t="str">
            <v>AFR</v>
          </cell>
        </row>
        <row r="381">
          <cell r="B381">
            <v>2015407245</v>
          </cell>
          <cell r="C381" t="str">
            <v>ROBI CAHYADI</v>
          </cell>
          <cell r="D381" t="str">
            <v>R105</v>
          </cell>
          <cell r="E381" t="str">
            <v>CRM VILLA MUTIARA</v>
          </cell>
          <cell r="F381" t="str">
            <v>Store Jr. Leader</v>
          </cell>
          <cell r="G381" t="str">
            <v>A2</v>
          </cell>
          <cell r="H381" t="str">
            <v>Tetap</v>
          </cell>
          <cell r="I381" t="str">
            <v>PRIA</v>
          </cell>
          <cell r="J381">
            <v>44896</v>
          </cell>
          <cell r="L381">
            <v>44896</v>
          </cell>
          <cell r="N381" t="str">
            <v>ASO</v>
          </cell>
          <cell r="O381" t="str">
            <v>AFR</v>
          </cell>
        </row>
        <row r="382">
          <cell r="B382">
            <v>2013115665</v>
          </cell>
          <cell r="C382" t="str">
            <v>YUNIAR PUJI ASTARI</v>
          </cell>
          <cell r="D382" t="str">
            <v>R105</v>
          </cell>
          <cell r="E382" t="str">
            <v>CRM VILLA MUTIARA</v>
          </cell>
          <cell r="F382" t="str">
            <v>Store Sr. Leader</v>
          </cell>
          <cell r="G382" t="str">
            <v>A3</v>
          </cell>
          <cell r="H382" t="str">
            <v>Tetap</v>
          </cell>
          <cell r="I382" t="str">
            <v>WANITA</v>
          </cell>
          <cell r="J382">
            <v>42179</v>
          </cell>
          <cell r="L382">
            <v>43040</v>
          </cell>
          <cell r="N382" t="str">
            <v>ASO</v>
          </cell>
          <cell r="O382" t="str">
            <v>AFR</v>
          </cell>
        </row>
        <row r="383">
          <cell r="B383">
            <v>2010006860</v>
          </cell>
          <cell r="C383" t="str">
            <v>SUPRI HATIN NINGSIH</v>
          </cell>
          <cell r="D383" t="str">
            <v>TR98</v>
          </cell>
          <cell r="E383" t="str">
            <v>IDM RAYA CILEBUT</v>
          </cell>
          <cell r="F383" t="str">
            <v>Chief Of Store</v>
          </cell>
          <cell r="G383" t="str">
            <v>B2</v>
          </cell>
          <cell r="H383" t="str">
            <v>Tetap</v>
          </cell>
          <cell r="I383" t="str">
            <v>WANITA</v>
          </cell>
          <cell r="J383">
            <v>40210</v>
          </cell>
          <cell r="L383">
            <v>40210</v>
          </cell>
          <cell r="N383" t="str">
            <v>ASO</v>
          </cell>
          <cell r="O383" t="str">
            <v>AFR</v>
          </cell>
        </row>
        <row r="384">
          <cell r="B384">
            <v>2015205646</v>
          </cell>
          <cell r="C384" t="str">
            <v>WISNU AMARUDIN</v>
          </cell>
          <cell r="D384" t="str">
            <v>TR98</v>
          </cell>
          <cell r="E384" t="str">
            <v>IDM RAYA CILEBUT</v>
          </cell>
          <cell r="F384" t="str">
            <v>Store Crew Boy</v>
          </cell>
          <cell r="G384" t="str">
            <v>A1</v>
          </cell>
          <cell r="H384" t="str">
            <v>Kontrak 3</v>
          </cell>
          <cell r="I384" t="str">
            <v>PRIA</v>
          </cell>
          <cell r="J384">
            <v>43879</v>
          </cell>
          <cell r="K384">
            <v>45169</v>
          </cell>
          <cell r="L384">
            <v>43879</v>
          </cell>
          <cell r="N384" t="str">
            <v>ASO</v>
          </cell>
          <cell r="O384" t="str">
            <v>AFR</v>
          </cell>
        </row>
        <row r="385">
          <cell r="B385">
            <v>2015425551</v>
          </cell>
          <cell r="C385" t="str">
            <v>ADAM AR RASYID</v>
          </cell>
          <cell r="D385" t="str">
            <v>TR98</v>
          </cell>
          <cell r="E385" t="str">
            <v>IDM RAYA CILEBUT</v>
          </cell>
          <cell r="F385" t="str">
            <v>Store Crew Boy</v>
          </cell>
          <cell r="G385" t="str">
            <v>A1</v>
          </cell>
          <cell r="H385" t="str">
            <v>Kontrak 1</v>
          </cell>
          <cell r="I385" t="str">
            <v>PRIA</v>
          </cell>
          <cell r="J385">
            <v>44953</v>
          </cell>
          <cell r="K385">
            <v>45322</v>
          </cell>
          <cell r="L385">
            <v>44953</v>
          </cell>
          <cell r="N385" t="str">
            <v>ASO</v>
          </cell>
          <cell r="O385" t="str">
            <v>AFR</v>
          </cell>
        </row>
        <row r="386">
          <cell r="B386">
            <v>2015356438</v>
          </cell>
          <cell r="C386" t="str">
            <v>RUSNIATI</v>
          </cell>
          <cell r="D386" t="str">
            <v>TR98</v>
          </cell>
          <cell r="E386" t="str">
            <v>IDM RAYA CILEBUT</v>
          </cell>
          <cell r="F386" t="str">
            <v>Store Crew Girl</v>
          </cell>
          <cell r="G386" t="str">
            <v>A1</v>
          </cell>
          <cell r="H386" t="str">
            <v>Kontrak 1</v>
          </cell>
          <cell r="I386" t="str">
            <v>WANITA</v>
          </cell>
          <cell r="J386">
            <v>44747</v>
          </cell>
          <cell r="K386">
            <v>45138</v>
          </cell>
          <cell r="L386">
            <v>44747</v>
          </cell>
          <cell r="N386" t="str">
            <v>ASO</v>
          </cell>
          <cell r="O386" t="str">
            <v>AFR</v>
          </cell>
        </row>
        <row r="387">
          <cell r="B387">
            <v>2015327987</v>
          </cell>
          <cell r="C387" t="str">
            <v>SALMAN FARIS</v>
          </cell>
          <cell r="D387" t="str">
            <v>TR98</v>
          </cell>
          <cell r="E387" t="str">
            <v>IDM RAYA CILEBUT</v>
          </cell>
          <cell r="F387" t="str">
            <v>Store Jr. Leader</v>
          </cell>
          <cell r="G387" t="str">
            <v>A2</v>
          </cell>
          <cell r="H387" t="str">
            <v>Tetap</v>
          </cell>
          <cell r="I387" t="str">
            <v>PRIA</v>
          </cell>
          <cell r="J387">
            <v>44652</v>
          </cell>
          <cell r="L387">
            <v>44652</v>
          </cell>
          <cell r="N387" t="str">
            <v>ASO</v>
          </cell>
          <cell r="O387" t="str">
            <v>AFR</v>
          </cell>
        </row>
        <row r="388">
          <cell r="B388">
            <v>2013196070</v>
          </cell>
          <cell r="C388" t="str">
            <v>ANDRIAN</v>
          </cell>
          <cell r="D388" t="str">
            <v>TR98</v>
          </cell>
          <cell r="E388" t="str">
            <v>IDM RAYA CILEBUT</v>
          </cell>
          <cell r="F388" t="str">
            <v>Store Sr. Leader</v>
          </cell>
          <cell r="G388" t="str">
            <v>B1</v>
          </cell>
          <cell r="H388" t="str">
            <v>Tetap</v>
          </cell>
          <cell r="I388" t="str">
            <v>PRIA</v>
          </cell>
          <cell r="J388">
            <v>42606</v>
          </cell>
          <cell r="L388">
            <v>43466</v>
          </cell>
          <cell r="N388" t="str">
            <v>ASO</v>
          </cell>
          <cell r="O388" t="str">
            <v>AFR</v>
          </cell>
        </row>
        <row r="389">
          <cell r="B389">
            <v>2013155874</v>
          </cell>
          <cell r="C389" t="str">
            <v>DEDE RAMI AMINAH</v>
          </cell>
          <cell r="D389" t="str">
            <v>FHX1</v>
          </cell>
          <cell r="E389" t="str">
            <v>FRC CINANGSI</v>
          </cell>
          <cell r="F389" t="str">
            <v>Chief Of Store</v>
          </cell>
          <cell r="G389" t="str">
            <v>B2</v>
          </cell>
          <cell r="H389" t="str">
            <v>Tetap</v>
          </cell>
          <cell r="I389" t="str">
            <v>WANITA</v>
          </cell>
          <cell r="J389">
            <v>42388</v>
          </cell>
          <cell r="L389">
            <v>43313</v>
          </cell>
          <cell r="N389" t="str">
            <v>ASO</v>
          </cell>
          <cell r="O389" t="str">
            <v>DDM</v>
          </cell>
        </row>
        <row r="390">
          <cell r="B390">
            <v>2015263347</v>
          </cell>
          <cell r="C390" t="str">
            <v>DEDE ARDIKMAN</v>
          </cell>
          <cell r="D390" t="str">
            <v>FHX1</v>
          </cell>
          <cell r="E390" t="str">
            <v>FRC CINANGSI</v>
          </cell>
          <cell r="F390" t="str">
            <v>Store Crew Boy</v>
          </cell>
          <cell r="G390" t="str">
            <v>A1</v>
          </cell>
          <cell r="H390" t="str">
            <v>Kontrak 2</v>
          </cell>
          <cell r="I390" t="str">
            <v>PRIA</v>
          </cell>
          <cell r="J390">
            <v>44349</v>
          </cell>
          <cell r="K390">
            <v>45107</v>
          </cell>
          <cell r="L390">
            <v>44349</v>
          </cell>
          <cell r="N390" t="str">
            <v>ASO</v>
          </cell>
          <cell r="O390" t="str">
            <v>DDM</v>
          </cell>
        </row>
        <row r="391">
          <cell r="B391">
            <v>2015243020</v>
          </cell>
          <cell r="C391" t="str">
            <v>YUNI HANDAYANI</v>
          </cell>
          <cell r="D391" t="str">
            <v>FHX1</v>
          </cell>
          <cell r="E391" t="str">
            <v>FRC CINANGSI</v>
          </cell>
          <cell r="F391" t="str">
            <v>Store Crew Girl</v>
          </cell>
          <cell r="G391" t="str">
            <v>A1</v>
          </cell>
          <cell r="H391" t="str">
            <v>Kontrak 2</v>
          </cell>
          <cell r="I391" t="str">
            <v>WANITA</v>
          </cell>
          <cell r="J391">
            <v>44241</v>
          </cell>
          <cell r="K391">
            <v>45169</v>
          </cell>
          <cell r="L391">
            <v>44241</v>
          </cell>
          <cell r="N391" t="str">
            <v>ASO</v>
          </cell>
          <cell r="O391" t="str">
            <v>DDM</v>
          </cell>
        </row>
        <row r="392">
          <cell r="B392">
            <v>2015156608</v>
          </cell>
          <cell r="C392" t="str">
            <v>NUNUH ABDUL AZIZ</v>
          </cell>
          <cell r="D392" t="str">
            <v>FHX1</v>
          </cell>
          <cell r="E392" t="str">
            <v>FRC CINANGSI</v>
          </cell>
          <cell r="F392" t="str">
            <v>Store Jr. Leader</v>
          </cell>
          <cell r="G392" t="str">
            <v>A2</v>
          </cell>
          <cell r="H392" t="str">
            <v>Tetap</v>
          </cell>
          <cell r="I392" t="str">
            <v>PRIA</v>
          </cell>
          <cell r="J392">
            <v>43655</v>
          </cell>
          <cell r="L392">
            <v>44261</v>
          </cell>
          <cell r="N392" t="str">
            <v>ASO</v>
          </cell>
          <cell r="O392" t="str">
            <v>DDM</v>
          </cell>
        </row>
        <row r="393">
          <cell r="B393">
            <v>2015118007</v>
          </cell>
          <cell r="C393" t="str">
            <v>NENG SOPI SITI SOPIAH</v>
          </cell>
          <cell r="D393" t="str">
            <v>FHX1</v>
          </cell>
          <cell r="E393" t="str">
            <v>FRC CINANGSI</v>
          </cell>
          <cell r="F393" t="str">
            <v>Store Sr. Leader</v>
          </cell>
          <cell r="G393" t="str">
            <v>B1</v>
          </cell>
          <cell r="H393" t="str">
            <v>Tetap</v>
          </cell>
          <cell r="I393" t="str">
            <v>WANITA</v>
          </cell>
          <cell r="J393">
            <v>43490</v>
          </cell>
          <cell r="L393">
            <v>43770</v>
          </cell>
          <cell r="N393" t="str">
            <v>ASO</v>
          </cell>
          <cell r="O393" t="str">
            <v>DDM</v>
          </cell>
        </row>
        <row r="394">
          <cell r="B394">
            <v>2013188980</v>
          </cell>
          <cell r="C394" t="str">
            <v>GUNAWAN</v>
          </cell>
          <cell r="D394" t="str">
            <v>FUEM</v>
          </cell>
          <cell r="E394" t="str">
            <v>FRC SUKAJADI CIANJUR  - CIANJUR</v>
          </cell>
          <cell r="F394" t="str">
            <v>Chief Of Store</v>
          </cell>
          <cell r="G394" t="str">
            <v>B2</v>
          </cell>
          <cell r="H394" t="str">
            <v>Tetap</v>
          </cell>
          <cell r="I394" t="str">
            <v>PRIA</v>
          </cell>
          <cell r="J394">
            <v>42550</v>
          </cell>
          <cell r="L394">
            <v>43466</v>
          </cell>
          <cell r="N394" t="str">
            <v>ASO</v>
          </cell>
          <cell r="O394" t="str">
            <v>DDM</v>
          </cell>
        </row>
        <row r="395">
          <cell r="B395">
            <v>2015340679</v>
          </cell>
          <cell r="C395" t="str">
            <v>ALDI FAHRI</v>
          </cell>
          <cell r="D395" t="str">
            <v>FUEM</v>
          </cell>
          <cell r="E395" t="str">
            <v>FRC SUKAJADI CIANJUR  - CIANJUR</v>
          </cell>
          <cell r="F395" t="str">
            <v>Store Crew Boy</v>
          </cell>
          <cell r="G395" t="str">
            <v>A1</v>
          </cell>
          <cell r="H395" t="str">
            <v>Kontrak 1</v>
          </cell>
          <cell r="I395" t="str">
            <v>PRIA</v>
          </cell>
          <cell r="J395">
            <v>44695</v>
          </cell>
          <cell r="K395">
            <v>45077</v>
          </cell>
          <cell r="L395">
            <v>44695</v>
          </cell>
          <cell r="N395" t="str">
            <v>ASO</v>
          </cell>
          <cell r="O395" t="str">
            <v>DDM</v>
          </cell>
        </row>
        <row r="396">
          <cell r="B396">
            <v>2015292364</v>
          </cell>
          <cell r="C396" t="str">
            <v>RISKA SHINTYA DEWI</v>
          </cell>
          <cell r="D396" t="str">
            <v>FUEM</v>
          </cell>
          <cell r="E396" t="str">
            <v>FRC SUKAJADI CIANJUR  - CIANJUR</v>
          </cell>
          <cell r="F396" t="str">
            <v>Store Crew Girl</v>
          </cell>
          <cell r="G396" t="str">
            <v>A1</v>
          </cell>
          <cell r="H396" t="str">
            <v>Kontrak 2</v>
          </cell>
          <cell r="I396" t="str">
            <v>WANITA</v>
          </cell>
          <cell r="J396">
            <v>44490</v>
          </cell>
          <cell r="K396">
            <v>45230</v>
          </cell>
          <cell r="L396">
            <v>44490</v>
          </cell>
          <cell r="N396" t="str">
            <v>ASO</v>
          </cell>
          <cell r="O396" t="str">
            <v>DDM</v>
          </cell>
        </row>
        <row r="397">
          <cell r="B397">
            <v>2015428186</v>
          </cell>
          <cell r="C397" t="str">
            <v>AJENG SRIYULIANTI</v>
          </cell>
          <cell r="D397" t="str">
            <v>FUEM</v>
          </cell>
          <cell r="E397" t="str">
            <v>FRC SUKAJADI CIANJUR  - CIANJUR</v>
          </cell>
          <cell r="F397" t="str">
            <v>Store Jr. Leader</v>
          </cell>
          <cell r="G397" t="str">
            <v>A2</v>
          </cell>
          <cell r="H397" t="str">
            <v>Tetap</v>
          </cell>
          <cell r="I397" t="str">
            <v>WANITA</v>
          </cell>
          <cell r="J397">
            <v>44958</v>
          </cell>
          <cell r="L397">
            <v>44958</v>
          </cell>
          <cell r="N397" t="str">
            <v>ASO</v>
          </cell>
          <cell r="O397" t="str">
            <v>DDM</v>
          </cell>
        </row>
        <row r="398">
          <cell r="B398">
            <v>2015203955</v>
          </cell>
          <cell r="C398" t="str">
            <v>WIDI HERLAMBANG</v>
          </cell>
          <cell r="D398" t="str">
            <v>FUEM</v>
          </cell>
          <cell r="E398" t="str">
            <v>FRC SUKAJADI CIANJUR  - CIANJUR</v>
          </cell>
          <cell r="F398" t="str">
            <v>Store Sr. Leader</v>
          </cell>
          <cell r="G398" t="str">
            <v>A3</v>
          </cell>
          <cell r="H398" t="str">
            <v>Tetap</v>
          </cell>
          <cell r="I398" t="str">
            <v>PRIA</v>
          </cell>
          <cell r="J398">
            <v>43872</v>
          </cell>
          <cell r="L398">
            <v>44267</v>
          </cell>
          <cell r="N398" t="str">
            <v>ASO</v>
          </cell>
          <cell r="O398" t="str">
            <v>DDM</v>
          </cell>
        </row>
        <row r="399">
          <cell r="B399">
            <v>2015117336</v>
          </cell>
          <cell r="C399" t="str">
            <v>NUR ARBA PUTRA</v>
          </cell>
          <cell r="D399" t="str">
            <v>FVH8</v>
          </cell>
          <cell r="E399" t="str">
            <v>FRC ARIAWIRATANUDATAR</v>
          </cell>
          <cell r="F399" t="str">
            <v>Chief Of Store</v>
          </cell>
          <cell r="G399" t="str">
            <v>B2</v>
          </cell>
          <cell r="H399" t="str">
            <v>Tetap</v>
          </cell>
          <cell r="I399" t="str">
            <v>PRIA</v>
          </cell>
          <cell r="J399">
            <v>43487</v>
          </cell>
          <cell r="L399">
            <v>43739</v>
          </cell>
          <cell r="N399" t="str">
            <v>ASO</v>
          </cell>
          <cell r="O399" t="str">
            <v>DDM</v>
          </cell>
        </row>
        <row r="400">
          <cell r="B400">
            <v>2015280323</v>
          </cell>
          <cell r="C400" t="str">
            <v>GILBI SAPUTRA PRATAMA</v>
          </cell>
          <cell r="D400" t="str">
            <v>FVH8</v>
          </cell>
          <cell r="E400" t="str">
            <v>FRC ARIAWIRATANUDATAR</v>
          </cell>
          <cell r="F400" t="str">
            <v>Store Crew Boy</v>
          </cell>
          <cell r="G400" t="str">
            <v>A1</v>
          </cell>
          <cell r="H400" t="str">
            <v>Kontrak 2</v>
          </cell>
          <cell r="I400" t="str">
            <v>PRIA</v>
          </cell>
          <cell r="J400">
            <v>44434</v>
          </cell>
          <cell r="K400">
            <v>45169</v>
          </cell>
          <cell r="L400">
            <v>44434</v>
          </cell>
          <cell r="N400" t="str">
            <v>ASO</v>
          </cell>
          <cell r="O400" t="str">
            <v>DDM</v>
          </cell>
        </row>
        <row r="401">
          <cell r="B401">
            <v>2015278753</v>
          </cell>
          <cell r="C401" t="str">
            <v>SANTI SUSANTI</v>
          </cell>
          <cell r="D401" t="str">
            <v>FVH8</v>
          </cell>
          <cell r="E401" t="str">
            <v>FRC ARIAWIRATANUDATAR</v>
          </cell>
          <cell r="F401" t="str">
            <v>Store Crew Girl</v>
          </cell>
          <cell r="G401" t="str">
            <v>A1</v>
          </cell>
          <cell r="H401" t="str">
            <v>Kontrak 2</v>
          </cell>
          <cell r="I401" t="str">
            <v>WANITA</v>
          </cell>
          <cell r="J401">
            <v>44426</v>
          </cell>
          <cell r="K401">
            <v>45169</v>
          </cell>
          <cell r="L401">
            <v>44426</v>
          </cell>
          <cell r="N401" t="str">
            <v>ASO</v>
          </cell>
          <cell r="O401" t="str">
            <v>DDM</v>
          </cell>
        </row>
        <row r="402">
          <cell r="B402">
            <v>2015373976</v>
          </cell>
          <cell r="C402" t="str">
            <v>FAJAR MAULANA</v>
          </cell>
          <cell r="D402" t="str">
            <v>FVH8</v>
          </cell>
          <cell r="E402" t="str">
            <v>FRC ARIAWIRATANUDATAR</v>
          </cell>
          <cell r="F402" t="str">
            <v>Store Jr. Leader</v>
          </cell>
          <cell r="G402" t="str">
            <v>A2</v>
          </cell>
          <cell r="H402" t="str">
            <v>Tetap</v>
          </cell>
          <cell r="I402" t="str">
            <v>PRIA</v>
          </cell>
          <cell r="J402">
            <v>44805</v>
          </cell>
          <cell r="L402">
            <v>44805</v>
          </cell>
          <cell r="N402" t="str">
            <v>ASO</v>
          </cell>
          <cell r="O402" t="str">
            <v>DDM</v>
          </cell>
        </row>
        <row r="403">
          <cell r="B403">
            <v>2013135605</v>
          </cell>
          <cell r="C403" t="str">
            <v>RIN RIN LISTIANI</v>
          </cell>
          <cell r="D403" t="str">
            <v>FVH8</v>
          </cell>
          <cell r="E403" t="str">
            <v>FRC ARIAWIRATANUDATAR</v>
          </cell>
          <cell r="F403" t="str">
            <v>Store Sr. Leader</v>
          </cell>
          <cell r="G403" t="str">
            <v>B1</v>
          </cell>
          <cell r="H403" t="str">
            <v>Tetap</v>
          </cell>
          <cell r="I403" t="str">
            <v>WANITA</v>
          </cell>
          <cell r="J403">
            <v>42290</v>
          </cell>
          <cell r="L403">
            <v>43191</v>
          </cell>
          <cell r="N403" t="str">
            <v>ASO</v>
          </cell>
          <cell r="O403" t="str">
            <v>DDM</v>
          </cell>
        </row>
        <row r="404">
          <cell r="B404">
            <v>2013155307</v>
          </cell>
          <cell r="C404" t="str">
            <v>SAEPUL ANWAR</v>
          </cell>
          <cell r="D404" t="str">
            <v>FXQH</v>
          </cell>
          <cell r="E404" t="str">
            <v>FRC CIKALONG KULON</v>
          </cell>
          <cell r="F404" t="str">
            <v>Chief Of Store</v>
          </cell>
          <cell r="G404" t="str">
            <v>B2</v>
          </cell>
          <cell r="H404" t="str">
            <v>Tetap</v>
          </cell>
          <cell r="I404" t="str">
            <v>PRIA</v>
          </cell>
          <cell r="J404">
            <v>42384</v>
          </cell>
          <cell r="L404">
            <v>43252</v>
          </cell>
          <cell r="N404" t="str">
            <v>ASO</v>
          </cell>
          <cell r="O404" t="str">
            <v>DDM</v>
          </cell>
        </row>
        <row r="405">
          <cell r="B405">
            <v>2015382412</v>
          </cell>
          <cell r="C405" t="str">
            <v>M RAYHAN ALIFIAR</v>
          </cell>
          <cell r="D405" t="str">
            <v>FXQH</v>
          </cell>
          <cell r="E405" t="str">
            <v>FRC CIKALONG KULON</v>
          </cell>
          <cell r="F405" t="str">
            <v>Store Crew Boy</v>
          </cell>
          <cell r="G405" t="str">
            <v>A1</v>
          </cell>
          <cell r="H405" t="str">
            <v>Kontrak 1</v>
          </cell>
          <cell r="I405" t="str">
            <v>PRIA</v>
          </cell>
          <cell r="J405">
            <v>44826</v>
          </cell>
          <cell r="K405">
            <v>45199</v>
          </cell>
          <cell r="L405">
            <v>44826</v>
          </cell>
          <cell r="N405" t="str">
            <v>ASO</v>
          </cell>
          <cell r="O405" t="str">
            <v>DDM</v>
          </cell>
        </row>
        <row r="406">
          <cell r="B406">
            <v>2015245891</v>
          </cell>
          <cell r="C406" t="str">
            <v>NURSYIFA</v>
          </cell>
          <cell r="D406" t="str">
            <v>FXQH</v>
          </cell>
          <cell r="E406" t="str">
            <v>FRC CIKALONG KULON</v>
          </cell>
          <cell r="F406" t="str">
            <v>Store Crew Girl</v>
          </cell>
          <cell r="G406" t="str">
            <v>A1</v>
          </cell>
          <cell r="H406" t="str">
            <v>Kontrak 2</v>
          </cell>
          <cell r="I406" t="str">
            <v>WANITA</v>
          </cell>
          <cell r="J406">
            <v>44271</v>
          </cell>
          <cell r="K406">
            <v>45199</v>
          </cell>
          <cell r="L406">
            <v>44271</v>
          </cell>
          <cell r="N406" t="str">
            <v>ASO</v>
          </cell>
          <cell r="O406" t="str">
            <v>DDM</v>
          </cell>
        </row>
        <row r="407">
          <cell r="B407">
            <v>2015335273</v>
          </cell>
          <cell r="C407" t="str">
            <v>SINTIA KUSNADI</v>
          </cell>
          <cell r="D407" t="str">
            <v>FXQH</v>
          </cell>
          <cell r="E407" t="str">
            <v>FRC CIKALONG KULON</v>
          </cell>
          <cell r="F407" t="str">
            <v>Store Jr. Leader</v>
          </cell>
          <cell r="G407" t="str">
            <v>A2</v>
          </cell>
          <cell r="H407" t="str">
            <v>Tetap</v>
          </cell>
          <cell r="I407" t="str">
            <v>WANITA</v>
          </cell>
          <cell r="J407">
            <v>44682</v>
          </cell>
          <cell r="L407">
            <v>44682</v>
          </cell>
          <cell r="N407" t="str">
            <v>ASO</v>
          </cell>
          <cell r="O407" t="str">
            <v>DDM</v>
          </cell>
        </row>
        <row r="408">
          <cell r="B408">
            <v>2015176577</v>
          </cell>
          <cell r="C408" t="str">
            <v>ASEP MULYANA</v>
          </cell>
          <cell r="D408" t="str">
            <v>FXQH</v>
          </cell>
          <cell r="E408" t="str">
            <v>FRC CIKALONG KULON</v>
          </cell>
          <cell r="F408" t="str">
            <v>Store Sr. Leader</v>
          </cell>
          <cell r="G408" t="str">
            <v>A3</v>
          </cell>
          <cell r="H408" t="str">
            <v>Tetap</v>
          </cell>
          <cell r="I408" t="str">
            <v>PRIA</v>
          </cell>
          <cell r="J408">
            <v>43753</v>
          </cell>
          <cell r="L408">
            <v>44166</v>
          </cell>
          <cell r="N408" t="str">
            <v>ASO</v>
          </cell>
          <cell r="O408" t="str">
            <v>DDM</v>
          </cell>
        </row>
        <row r="409">
          <cell r="B409">
            <v>2013033429</v>
          </cell>
          <cell r="C409" t="str">
            <v>NURUL ZAHRO</v>
          </cell>
          <cell r="D409" t="str">
            <v>T3QI</v>
          </cell>
          <cell r="E409" t="str">
            <v>IDM JANGARI - CIANJUR</v>
          </cell>
          <cell r="F409" t="str">
            <v>Chief Of Store</v>
          </cell>
          <cell r="G409" t="str">
            <v>B2</v>
          </cell>
          <cell r="H409" t="str">
            <v>Tetap</v>
          </cell>
          <cell r="I409" t="str">
            <v>WANITA</v>
          </cell>
          <cell r="J409">
            <v>41671</v>
          </cell>
          <cell r="L409">
            <v>41944</v>
          </cell>
          <cell r="N409" t="str">
            <v>ASO</v>
          </cell>
          <cell r="O409" t="str">
            <v>DDM</v>
          </cell>
        </row>
        <row r="410">
          <cell r="B410">
            <v>2015362931</v>
          </cell>
          <cell r="C410" t="str">
            <v>YOGA ANGGARA</v>
          </cell>
          <cell r="D410" t="str">
            <v>T3QI</v>
          </cell>
          <cell r="E410" t="str">
            <v>IDM JANGARI - CIANJUR</v>
          </cell>
          <cell r="F410" t="str">
            <v>Store Crew Boy</v>
          </cell>
          <cell r="G410" t="str">
            <v>A1</v>
          </cell>
          <cell r="H410" t="str">
            <v>Kontrak 1</v>
          </cell>
          <cell r="I410" t="str">
            <v>PRIA</v>
          </cell>
          <cell r="J410">
            <v>44769</v>
          </cell>
          <cell r="K410">
            <v>45138</v>
          </cell>
          <cell r="L410">
            <v>44769</v>
          </cell>
          <cell r="N410" t="str">
            <v>ASO</v>
          </cell>
          <cell r="O410" t="str">
            <v>DDM</v>
          </cell>
        </row>
        <row r="411">
          <cell r="B411">
            <v>2015376386</v>
          </cell>
          <cell r="C411" t="str">
            <v>M RIFQI AQIL HIDAYAT</v>
          </cell>
          <cell r="D411" t="str">
            <v>T3QI</v>
          </cell>
          <cell r="E411" t="str">
            <v>IDM JANGARI - CIANJUR</v>
          </cell>
          <cell r="F411" t="str">
            <v>Store Crew Boy</v>
          </cell>
          <cell r="G411" t="str">
            <v>A1</v>
          </cell>
          <cell r="H411" t="str">
            <v>Kontrak 1</v>
          </cell>
          <cell r="I411" t="str">
            <v>PRIA</v>
          </cell>
          <cell r="J411">
            <v>44805</v>
          </cell>
          <cell r="K411">
            <v>45169</v>
          </cell>
          <cell r="L411">
            <v>44805</v>
          </cell>
          <cell r="N411" t="str">
            <v>ASO</v>
          </cell>
          <cell r="O411" t="str">
            <v>DDM</v>
          </cell>
        </row>
        <row r="412">
          <cell r="B412">
            <v>2015335672</v>
          </cell>
          <cell r="C412" t="str">
            <v>DIAN RAHMA DIANSYAH</v>
          </cell>
          <cell r="D412" t="str">
            <v>T3QI</v>
          </cell>
          <cell r="E412" t="str">
            <v>IDM JANGARI - CIANJUR</v>
          </cell>
          <cell r="F412" t="str">
            <v>Store Jr. Leader</v>
          </cell>
          <cell r="G412" t="str">
            <v>A2</v>
          </cell>
          <cell r="H412" t="str">
            <v>Tetap</v>
          </cell>
          <cell r="I412" t="str">
            <v>PRIA</v>
          </cell>
          <cell r="J412">
            <v>44682</v>
          </cell>
          <cell r="L412">
            <v>44682</v>
          </cell>
          <cell r="N412" t="str">
            <v>ASO</v>
          </cell>
          <cell r="O412" t="str">
            <v>DDM</v>
          </cell>
        </row>
        <row r="413">
          <cell r="B413">
            <v>2015173660</v>
          </cell>
          <cell r="C413" t="str">
            <v>INDRA KARDITO</v>
          </cell>
          <cell r="D413" t="str">
            <v>T3QI</v>
          </cell>
          <cell r="E413" t="str">
            <v>IDM JANGARI - CIANJUR</v>
          </cell>
          <cell r="F413" t="str">
            <v>Store Sr. Leader</v>
          </cell>
          <cell r="G413" t="str">
            <v>A3</v>
          </cell>
          <cell r="H413" t="str">
            <v>Tetap</v>
          </cell>
          <cell r="I413" t="str">
            <v>PRIA</v>
          </cell>
          <cell r="J413">
            <v>43739</v>
          </cell>
          <cell r="L413">
            <v>44267</v>
          </cell>
          <cell r="N413" t="str">
            <v>ASO</v>
          </cell>
          <cell r="O413" t="str">
            <v>DDM</v>
          </cell>
        </row>
        <row r="414">
          <cell r="B414">
            <v>2012039148</v>
          </cell>
          <cell r="C414" t="str">
            <v>SANSAN SOPIAN</v>
          </cell>
          <cell r="D414" t="str">
            <v>T8ZI</v>
          </cell>
          <cell r="E414" t="str">
            <v>IDM SILIWANGI CIKALONG</v>
          </cell>
          <cell r="F414" t="str">
            <v>Chief Of Store</v>
          </cell>
          <cell r="G414" t="str">
            <v>B2</v>
          </cell>
          <cell r="H414" t="str">
            <v>Tetap</v>
          </cell>
          <cell r="I414" t="str">
            <v>PRIA</v>
          </cell>
          <cell r="J414">
            <v>41122</v>
          </cell>
          <cell r="L414">
            <v>41456</v>
          </cell>
          <cell r="N414" t="str">
            <v>ASO</v>
          </cell>
          <cell r="O414" t="str">
            <v>DDM</v>
          </cell>
        </row>
        <row r="415">
          <cell r="B415">
            <v>2015245381</v>
          </cell>
          <cell r="C415" t="str">
            <v>FIKRI SIFA FADILAH</v>
          </cell>
          <cell r="D415" t="str">
            <v>T8ZI</v>
          </cell>
          <cell r="E415" t="str">
            <v>IDM SILIWANGI CIKALONG</v>
          </cell>
          <cell r="F415" t="str">
            <v>Store Crew Boy</v>
          </cell>
          <cell r="G415" t="str">
            <v>A1</v>
          </cell>
          <cell r="H415" t="str">
            <v>Kontrak 2</v>
          </cell>
          <cell r="I415" t="str">
            <v>PRIA</v>
          </cell>
          <cell r="J415">
            <v>44267</v>
          </cell>
          <cell r="K415">
            <v>45199</v>
          </cell>
          <cell r="L415">
            <v>44267</v>
          </cell>
          <cell r="N415" t="str">
            <v>ASO</v>
          </cell>
          <cell r="O415" t="str">
            <v>DDM</v>
          </cell>
        </row>
        <row r="416">
          <cell r="B416">
            <v>2015381179</v>
          </cell>
          <cell r="C416" t="str">
            <v>ERLANDI</v>
          </cell>
          <cell r="D416" t="str">
            <v>T8ZI</v>
          </cell>
          <cell r="E416" t="str">
            <v>IDM SILIWANGI CIKALONG</v>
          </cell>
          <cell r="F416" t="str">
            <v>Store Crew Boy</v>
          </cell>
          <cell r="G416" t="str">
            <v>A1</v>
          </cell>
          <cell r="H416" t="str">
            <v>Kontrak 1</v>
          </cell>
          <cell r="I416" t="str">
            <v>PRIA</v>
          </cell>
          <cell r="J416">
            <v>44822</v>
          </cell>
          <cell r="K416">
            <v>45199</v>
          </cell>
          <cell r="L416">
            <v>44822</v>
          </cell>
          <cell r="N416" t="str">
            <v>ASO</v>
          </cell>
          <cell r="O416" t="str">
            <v>DDM</v>
          </cell>
        </row>
        <row r="417">
          <cell r="B417">
            <v>2015245886</v>
          </cell>
          <cell r="C417" t="str">
            <v>DETRI NURHAYATI</v>
          </cell>
          <cell r="D417" t="str">
            <v>T8ZI</v>
          </cell>
          <cell r="E417" t="str">
            <v>IDM SILIWANGI CIKALONG</v>
          </cell>
          <cell r="F417" t="str">
            <v>Store Crew Girl</v>
          </cell>
          <cell r="G417" t="str">
            <v>A1</v>
          </cell>
          <cell r="H417" t="str">
            <v>Kontrak 2</v>
          </cell>
          <cell r="I417" t="str">
            <v>WANITA</v>
          </cell>
          <cell r="J417">
            <v>44271</v>
          </cell>
          <cell r="K417">
            <v>45199</v>
          </cell>
          <cell r="L417">
            <v>44271</v>
          </cell>
          <cell r="N417" t="str">
            <v>ASO</v>
          </cell>
          <cell r="O417" t="str">
            <v>DDM</v>
          </cell>
        </row>
        <row r="418">
          <cell r="B418">
            <v>2015385484</v>
          </cell>
          <cell r="C418" t="str">
            <v>AI RIANI</v>
          </cell>
          <cell r="D418" t="str">
            <v>T8ZI</v>
          </cell>
          <cell r="E418" t="str">
            <v>IDM SILIWANGI CIKALONG</v>
          </cell>
          <cell r="F418" t="str">
            <v>Store Jr. Leader</v>
          </cell>
          <cell r="G418" t="str">
            <v>A2</v>
          </cell>
          <cell r="H418" t="str">
            <v>Tetap</v>
          </cell>
          <cell r="I418" t="str">
            <v>WANITA</v>
          </cell>
          <cell r="J418">
            <v>44835</v>
          </cell>
          <cell r="L418">
            <v>44835</v>
          </cell>
          <cell r="N418" t="str">
            <v>ASO</v>
          </cell>
          <cell r="O418" t="str">
            <v>DDM</v>
          </cell>
        </row>
        <row r="419">
          <cell r="B419">
            <v>2015139208</v>
          </cell>
          <cell r="C419" t="str">
            <v>RISTIKA DEWI</v>
          </cell>
          <cell r="D419" t="str">
            <v>T8ZI</v>
          </cell>
          <cell r="E419" t="str">
            <v>IDM SILIWANGI CIKALONG</v>
          </cell>
          <cell r="F419" t="str">
            <v>Store Sr. Leader</v>
          </cell>
          <cell r="G419" t="str">
            <v>A3</v>
          </cell>
          <cell r="H419" t="str">
            <v>Tetap</v>
          </cell>
          <cell r="I419" t="str">
            <v>WANITA</v>
          </cell>
          <cell r="J419">
            <v>43581</v>
          </cell>
          <cell r="L419">
            <v>44228</v>
          </cell>
          <cell r="N419" t="str">
            <v>ASO</v>
          </cell>
          <cell r="O419" t="str">
            <v>DDM</v>
          </cell>
        </row>
        <row r="420">
          <cell r="B420">
            <v>2013073934</v>
          </cell>
          <cell r="C420" t="str">
            <v>AHMAD SAEPULLOH</v>
          </cell>
          <cell r="D420" t="str">
            <v>TBVL</v>
          </cell>
          <cell r="E420" t="str">
            <v>IDM ARWINDA CIANJUR</v>
          </cell>
          <cell r="F420" t="str">
            <v>Chief Of Store</v>
          </cell>
          <cell r="G420" t="str">
            <v>B2</v>
          </cell>
          <cell r="H420" t="str">
            <v>Tetap</v>
          </cell>
          <cell r="I420" t="str">
            <v>PRIA</v>
          </cell>
          <cell r="J420">
            <v>41929</v>
          </cell>
          <cell r="L420">
            <v>42583</v>
          </cell>
          <cell r="N420" t="str">
            <v>ASO</v>
          </cell>
          <cell r="O420" t="str">
            <v>DDM</v>
          </cell>
        </row>
        <row r="421">
          <cell r="B421">
            <v>2015376426</v>
          </cell>
          <cell r="C421" t="str">
            <v>MUHAMMAD HARUN JAELANI</v>
          </cell>
          <cell r="D421" t="str">
            <v>TBVL</v>
          </cell>
          <cell r="E421" t="str">
            <v>IDM ARWINDA CIANJUR</v>
          </cell>
          <cell r="F421" t="str">
            <v>Store Crew Boy</v>
          </cell>
          <cell r="G421" t="str">
            <v>A1</v>
          </cell>
          <cell r="H421" t="str">
            <v>Kontrak 1</v>
          </cell>
          <cell r="I421" t="str">
            <v>PRIA</v>
          </cell>
          <cell r="J421">
            <v>44805</v>
          </cell>
          <cell r="K421">
            <v>45169</v>
          </cell>
          <cell r="L421">
            <v>44805</v>
          </cell>
          <cell r="N421" t="str">
            <v>ASO</v>
          </cell>
          <cell r="O421" t="str">
            <v>DDM</v>
          </cell>
        </row>
        <row r="422">
          <cell r="B422">
            <v>2015354277</v>
          </cell>
          <cell r="C422" t="str">
            <v>MUHAMAD PAHMI AMRILAH</v>
          </cell>
          <cell r="D422" t="str">
            <v>TBVL</v>
          </cell>
          <cell r="E422" t="str">
            <v>IDM ARWINDA CIANJUR</v>
          </cell>
          <cell r="F422" t="str">
            <v>Store Crew Boy</v>
          </cell>
          <cell r="G422" t="str">
            <v>A1</v>
          </cell>
          <cell r="H422" t="str">
            <v>Kontrak 1</v>
          </cell>
          <cell r="I422" t="str">
            <v>PRIA</v>
          </cell>
          <cell r="J422">
            <v>44743</v>
          </cell>
          <cell r="K422">
            <v>45107</v>
          </cell>
          <cell r="L422">
            <v>44743</v>
          </cell>
          <cell r="N422" t="str">
            <v>ASO</v>
          </cell>
          <cell r="O422" t="str">
            <v>DDM</v>
          </cell>
        </row>
        <row r="423">
          <cell r="B423">
            <v>2015374867</v>
          </cell>
          <cell r="C423" t="str">
            <v>AJENG DEWI PUSPITA SIDIK</v>
          </cell>
          <cell r="D423" t="str">
            <v>TBVL</v>
          </cell>
          <cell r="E423" t="str">
            <v>IDM ARWINDA CIANJUR</v>
          </cell>
          <cell r="F423" t="str">
            <v>Store Jr. Leader</v>
          </cell>
          <cell r="G423" t="str">
            <v>A2</v>
          </cell>
          <cell r="H423" t="str">
            <v>Tetap</v>
          </cell>
          <cell r="I423" t="str">
            <v>WANITA</v>
          </cell>
          <cell r="J423">
            <v>44805</v>
          </cell>
          <cell r="L423">
            <v>44805</v>
          </cell>
          <cell r="N423" t="str">
            <v>ASO</v>
          </cell>
          <cell r="O423" t="str">
            <v>DDM</v>
          </cell>
        </row>
        <row r="424">
          <cell r="B424">
            <v>2015343330</v>
          </cell>
          <cell r="C424" t="str">
            <v>DEA F RAHMAH</v>
          </cell>
          <cell r="D424" t="str">
            <v>TBVL</v>
          </cell>
          <cell r="E424" t="str">
            <v>IDM ARWINDA CIANJUR</v>
          </cell>
          <cell r="F424" t="str">
            <v>Store Sr. Leader</v>
          </cell>
          <cell r="G424" t="str">
            <v>A3</v>
          </cell>
          <cell r="H424" t="str">
            <v>Tetap</v>
          </cell>
          <cell r="I424" t="str">
            <v>WANITA</v>
          </cell>
          <cell r="J424">
            <v>44713</v>
          </cell>
          <cell r="L424">
            <v>44713</v>
          </cell>
          <cell r="N424" t="str">
            <v>ASO</v>
          </cell>
          <cell r="O424" t="str">
            <v>DDM</v>
          </cell>
        </row>
        <row r="425">
          <cell r="B425">
            <v>2013033653</v>
          </cell>
          <cell r="C425" t="str">
            <v>IRI BAJURI</v>
          </cell>
          <cell r="D425" t="str">
            <v>TDAO</v>
          </cell>
          <cell r="E425" t="str">
            <v>IDM ARWINDA SINDANG LAKA - CIANJUR</v>
          </cell>
          <cell r="F425" t="str">
            <v>Chief Of Store (Ss)</v>
          </cell>
          <cell r="G425" t="str">
            <v>B2</v>
          </cell>
          <cell r="H425" t="str">
            <v>Tetap</v>
          </cell>
          <cell r="I425" t="str">
            <v>PRIA</v>
          </cell>
          <cell r="J425">
            <v>41671</v>
          </cell>
          <cell r="L425">
            <v>41944</v>
          </cell>
          <cell r="N425" t="str">
            <v>ASO</v>
          </cell>
          <cell r="O425" t="str">
            <v>DDM</v>
          </cell>
        </row>
        <row r="426">
          <cell r="B426">
            <v>2015399105</v>
          </cell>
          <cell r="C426" t="str">
            <v>M AGI SUPRIATNA</v>
          </cell>
          <cell r="D426" t="str">
            <v>TDAO</v>
          </cell>
          <cell r="E426" t="str">
            <v>IDM ARWINDA SINDANG LAKA - CIANJUR</v>
          </cell>
          <cell r="F426" t="str">
            <v>Store Crew Boy</v>
          </cell>
          <cell r="G426" t="str">
            <v>A1</v>
          </cell>
          <cell r="H426" t="str">
            <v>Kontrak 1</v>
          </cell>
          <cell r="I426" t="str">
            <v>PRIA</v>
          </cell>
          <cell r="J426">
            <v>44875</v>
          </cell>
          <cell r="K426">
            <v>45260</v>
          </cell>
          <cell r="L426">
            <v>44875</v>
          </cell>
          <cell r="N426" t="str">
            <v>ASO</v>
          </cell>
          <cell r="O426" t="str">
            <v>DDM</v>
          </cell>
        </row>
        <row r="427">
          <cell r="B427">
            <v>2015243017</v>
          </cell>
          <cell r="C427" t="str">
            <v>SARI NUR FAUZI</v>
          </cell>
          <cell r="D427" t="str">
            <v>TDAO</v>
          </cell>
          <cell r="E427" t="str">
            <v>IDM ARWINDA SINDANG LAKA - CIANJUR</v>
          </cell>
          <cell r="F427" t="str">
            <v>Store Crew Girl</v>
          </cell>
          <cell r="G427" t="str">
            <v>A1</v>
          </cell>
          <cell r="H427" t="str">
            <v>Kontrak 2</v>
          </cell>
          <cell r="I427" t="str">
            <v>WANITA</v>
          </cell>
          <cell r="J427">
            <v>44241</v>
          </cell>
          <cell r="K427">
            <v>45169</v>
          </cell>
          <cell r="L427">
            <v>44241</v>
          </cell>
          <cell r="N427" t="str">
            <v>ASO</v>
          </cell>
          <cell r="O427" t="str">
            <v>DDM</v>
          </cell>
        </row>
        <row r="428">
          <cell r="B428">
            <v>2015137836</v>
          </cell>
          <cell r="C428" t="str">
            <v>IHAB RAMADHAN</v>
          </cell>
          <cell r="D428" t="str">
            <v>TDAO</v>
          </cell>
          <cell r="E428" t="str">
            <v>IDM ARWINDA SINDANG LAKA - CIANJUR</v>
          </cell>
          <cell r="F428" t="str">
            <v>Store Jr. Leader</v>
          </cell>
          <cell r="G428" t="str">
            <v>A2</v>
          </cell>
          <cell r="H428" t="str">
            <v>Tetap</v>
          </cell>
          <cell r="I428" t="str">
            <v>PRIA</v>
          </cell>
          <cell r="J428">
            <v>43578</v>
          </cell>
          <cell r="L428">
            <v>43862</v>
          </cell>
          <cell r="N428" t="str">
            <v>ASO</v>
          </cell>
          <cell r="O428" t="str">
            <v>DDM</v>
          </cell>
        </row>
        <row r="429">
          <cell r="B429">
            <v>2015082186</v>
          </cell>
          <cell r="C429" t="str">
            <v>WIDA SITI WARDAH</v>
          </cell>
          <cell r="D429" t="str">
            <v>TDAO</v>
          </cell>
          <cell r="E429" t="str">
            <v>IDM ARWINDA SINDANG LAKA - CIANJUR</v>
          </cell>
          <cell r="F429" t="str">
            <v>Store Sr. Leader</v>
          </cell>
          <cell r="G429" t="str">
            <v>B1</v>
          </cell>
          <cell r="H429" t="str">
            <v>Tetap</v>
          </cell>
          <cell r="I429" t="str">
            <v>WANITA</v>
          </cell>
          <cell r="J429">
            <v>43322</v>
          </cell>
          <cell r="L429">
            <v>43770</v>
          </cell>
          <cell r="N429" t="str">
            <v>ASO</v>
          </cell>
          <cell r="O429" t="str">
            <v>DDM</v>
          </cell>
        </row>
        <row r="430">
          <cell r="B430">
            <v>2015009338</v>
          </cell>
          <cell r="C430" t="str">
            <v>AGUS SOPIAN</v>
          </cell>
          <cell r="D430" t="str">
            <v>TJZK</v>
          </cell>
          <cell r="E430" t="str">
            <v>IDM MANDE - CIANJUR</v>
          </cell>
          <cell r="F430" t="str">
            <v>Chief Of Store</v>
          </cell>
          <cell r="G430" t="str">
            <v>B2</v>
          </cell>
          <cell r="H430" t="str">
            <v>Tetap</v>
          </cell>
          <cell r="I430" t="str">
            <v>PRIA</v>
          </cell>
          <cell r="J430">
            <v>42886</v>
          </cell>
          <cell r="L430">
            <v>43525</v>
          </cell>
          <cell r="N430" t="str">
            <v>ASO</v>
          </cell>
          <cell r="O430" t="str">
            <v>DDM</v>
          </cell>
        </row>
        <row r="431">
          <cell r="B431">
            <v>2015263349</v>
          </cell>
          <cell r="C431" t="str">
            <v>GALANG ABDURAHMAN</v>
          </cell>
          <cell r="D431" t="str">
            <v>TJZK</v>
          </cell>
          <cell r="E431" t="str">
            <v>IDM MANDE - CIANJUR</v>
          </cell>
          <cell r="F431" t="str">
            <v>Store Crew Boy</v>
          </cell>
          <cell r="G431" t="str">
            <v>A1</v>
          </cell>
          <cell r="H431" t="str">
            <v>Kontrak 2</v>
          </cell>
          <cell r="I431" t="str">
            <v>PRIA</v>
          </cell>
          <cell r="J431">
            <v>44349</v>
          </cell>
          <cell r="K431">
            <v>45107</v>
          </cell>
          <cell r="L431">
            <v>44349</v>
          </cell>
          <cell r="N431" t="str">
            <v>ASO</v>
          </cell>
          <cell r="O431" t="str">
            <v>DDM</v>
          </cell>
        </row>
        <row r="432">
          <cell r="B432">
            <v>2015306986</v>
          </cell>
          <cell r="C432" t="str">
            <v>SITI WAHYUNI</v>
          </cell>
          <cell r="D432" t="str">
            <v>TJZK</v>
          </cell>
          <cell r="E432" t="str">
            <v>IDM MANDE - CIANJUR</v>
          </cell>
          <cell r="F432" t="str">
            <v>Store Crew Girl</v>
          </cell>
          <cell r="G432" t="str">
            <v>A1</v>
          </cell>
          <cell r="H432" t="str">
            <v>Kontrak 2</v>
          </cell>
          <cell r="I432" t="str">
            <v>WANITA</v>
          </cell>
          <cell r="J432">
            <v>44556</v>
          </cell>
          <cell r="K432">
            <v>45291</v>
          </cell>
          <cell r="L432">
            <v>44556</v>
          </cell>
          <cell r="N432" t="str">
            <v>ASO</v>
          </cell>
          <cell r="O432" t="str">
            <v>DDM</v>
          </cell>
        </row>
        <row r="433">
          <cell r="B433">
            <v>2015281659</v>
          </cell>
          <cell r="C433" t="str">
            <v>M FIRMAN NURDIANTO</v>
          </cell>
          <cell r="D433" t="str">
            <v>TJZK</v>
          </cell>
          <cell r="E433" t="str">
            <v>IDM MANDE - CIANJUR</v>
          </cell>
          <cell r="F433" t="str">
            <v>Store Jr. Leader</v>
          </cell>
          <cell r="G433" t="str">
            <v>A2</v>
          </cell>
          <cell r="H433" t="str">
            <v>Tetap</v>
          </cell>
          <cell r="I433" t="str">
            <v>PRIA</v>
          </cell>
          <cell r="J433">
            <v>44440</v>
          </cell>
          <cell r="L433">
            <v>44440</v>
          </cell>
          <cell r="N433" t="str">
            <v>ASO</v>
          </cell>
          <cell r="O433" t="str">
            <v>DDM</v>
          </cell>
        </row>
        <row r="434">
          <cell r="B434">
            <v>2015262273</v>
          </cell>
          <cell r="C434" t="str">
            <v>NENG RINI WULANDARI S N</v>
          </cell>
          <cell r="D434" t="str">
            <v>TJZK</v>
          </cell>
          <cell r="E434" t="str">
            <v>IDM MANDE - CIANJUR</v>
          </cell>
          <cell r="F434" t="str">
            <v>Store Sr. Leader</v>
          </cell>
          <cell r="G434" t="str">
            <v>A3</v>
          </cell>
          <cell r="H434" t="str">
            <v>Tetap</v>
          </cell>
          <cell r="I434" t="str">
            <v>WANITA</v>
          </cell>
          <cell r="J434">
            <v>44348</v>
          </cell>
          <cell r="L434">
            <v>44348</v>
          </cell>
          <cell r="N434" t="str">
            <v>ASO</v>
          </cell>
          <cell r="O434" t="str">
            <v>DDM</v>
          </cell>
        </row>
        <row r="435">
          <cell r="B435">
            <v>2015078287</v>
          </cell>
          <cell r="C435" t="str">
            <v>RUDIYANA</v>
          </cell>
          <cell r="D435" t="str">
            <v>TY7I</v>
          </cell>
          <cell r="E435" t="str">
            <v>IDM KADEMANGAN MANDE</v>
          </cell>
          <cell r="F435" t="str">
            <v>Chief Of Store</v>
          </cell>
          <cell r="G435" t="str">
            <v>B2</v>
          </cell>
          <cell r="H435" t="str">
            <v>Tetap</v>
          </cell>
          <cell r="I435" t="str">
            <v>PRIA</v>
          </cell>
          <cell r="J435">
            <v>43305</v>
          </cell>
          <cell r="L435">
            <v>43770</v>
          </cell>
          <cell r="N435" t="str">
            <v>ASO</v>
          </cell>
          <cell r="O435" t="str">
            <v>DDM</v>
          </cell>
        </row>
        <row r="436">
          <cell r="B436">
            <v>2015275915</v>
          </cell>
          <cell r="C436" t="str">
            <v>MUHAMMAD IKBAL FIRDAUS</v>
          </cell>
          <cell r="D436" t="str">
            <v>TY7I</v>
          </cell>
          <cell r="E436" t="str">
            <v>IDM KADEMANGAN MANDE</v>
          </cell>
          <cell r="F436" t="str">
            <v>Store Crew Boy</v>
          </cell>
          <cell r="G436" t="str">
            <v>A1</v>
          </cell>
          <cell r="H436" t="str">
            <v>Kontrak 2</v>
          </cell>
          <cell r="I436" t="str">
            <v>PRIA</v>
          </cell>
          <cell r="J436">
            <v>44408</v>
          </cell>
          <cell r="K436">
            <v>45138</v>
          </cell>
          <cell r="L436">
            <v>44408</v>
          </cell>
          <cell r="N436" t="str">
            <v>ASO</v>
          </cell>
          <cell r="O436" t="str">
            <v>DDM</v>
          </cell>
        </row>
        <row r="437">
          <cell r="B437">
            <v>2015309342</v>
          </cell>
          <cell r="C437" t="str">
            <v>SITI HANA</v>
          </cell>
          <cell r="D437" t="str">
            <v>TY7I</v>
          </cell>
          <cell r="E437" t="str">
            <v>IDM KADEMANGAN MANDE</v>
          </cell>
          <cell r="F437" t="str">
            <v>Store Crew Girl</v>
          </cell>
          <cell r="G437" t="str">
            <v>A1</v>
          </cell>
          <cell r="H437" t="str">
            <v>Kontrak 2</v>
          </cell>
          <cell r="I437" t="str">
            <v>WANITA</v>
          </cell>
          <cell r="J437">
            <v>44565</v>
          </cell>
          <cell r="K437">
            <v>45322</v>
          </cell>
          <cell r="L437">
            <v>44565</v>
          </cell>
          <cell r="N437" t="str">
            <v>ASO</v>
          </cell>
          <cell r="O437" t="str">
            <v>DDM</v>
          </cell>
        </row>
        <row r="438">
          <cell r="B438">
            <v>2015301025</v>
          </cell>
          <cell r="C438" t="str">
            <v>RAJIB ALKHI</v>
          </cell>
          <cell r="D438" t="str">
            <v>TY7I</v>
          </cell>
          <cell r="E438" t="str">
            <v>IDM KADEMANGAN MANDE</v>
          </cell>
          <cell r="F438" t="str">
            <v>Store Jr. Leader</v>
          </cell>
          <cell r="G438" t="str">
            <v>A2</v>
          </cell>
          <cell r="H438" t="str">
            <v>Tetap</v>
          </cell>
          <cell r="I438" t="str">
            <v>PRIA</v>
          </cell>
          <cell r="J438">
            <v>44531</v>
          </cell>
          <cell r="L438">
            <v>44531</v>
          </cell>
          <cell r="N438" t="str">
            <v>ASO</v>
          </cell>
          <cell r="O438" t="str">
            <v>DDM</v>
          </cell>
        </row>
        <row r="439">
          <cell r="B439">
            <v>2015079188</v>
          </cell>
          <cell r="C439" t="str">
            <v>KANIA ASTRIANI</v>
          </cell>
          <cell r="D439" t="str">
            <v>TY7I</v>
          </cell>
          <cell r="E439" t="str">
            <v>IDM KADEMANGAN MANDE</v>
          </cell>
          <cell r="F439" t="str">
            <v>Store Sr. Leader</v>
          </cell>
          <cell r="G439" t="str">
            <v>B1</v>
          </cell>
          <cell r="H439" t="str">
            <v>Tetap</v>
          </cell>
          <cell r="I439" t="str">
            <v>WANITA</v>
          </cell>
          <cell r="J439">
            <v>43308</v>
          </cell>
          <cell r="L439">
            <v>43891</v>
          </cell>
          <cell r="N439" t="str">
            <v>ASO</v>
          </cell>
          <cell r="O439" t="str">
            <v>DDM</v>
          </cell>
        </row>
        <row r="440">
          <cell r="B440">
            <v>2013033431</v>
          </cell>
          <cell r="C440" t="str">
            <v>MUHAMAD MAULANA IRMANSYAH</v>
          </cell>
          <cell r="D440" t="str">
            <v>TM59</v>
          </cell>
          <cell r="E440" t="str">
            <v>IDM KARANG TENGAH - CIANJUR</v>
          </cell>
          <cell r="F440" t="str">
            <v>Chief Of Store (Ss)</v>
          </cell>
          <cell r="G440" t="str">
            <v>B2</v>
          </cell>
          <cell r="H440" t="str">
            <v>Tetap</v>
          </cell>
          <cell r="I440" t="str">
            <v>PRIA</v>
          </cell>
          <cell r="J440">
            <v>41671</v>
          </cell>
          <cell r="L440">
            <v>42064</v>
          </cell>
          <cell r="N440" t="str">
            <v>ASO</v>
          </cell>
          <cell r="O440" t="str">
            <v>FGA</v>
          </cell>
        </row>
        <row r="441">
          <cell r="B441">
            <v>2015175115</v>
          </cell>
          <cell r="C441" t="str">
            <v>MOCH RIKO ANUGRAH RIJALI</v>
          </cell>
          <cell r="D441" t="str">
            <v>TM59</v>
          </cell>
          <cell r="E441" t="str">
            <v>IDM KARANG TENGAH - CIANJUR</v>
          </cell>
          <cell r="F441" t="str">
            <v>i-Delivery Crew</v>
          </cell>
          <cell r="G441" t="str">
            <v>A1</v>
          </cell>
          <cell r="H441" t="str">
            <v>Kontrak 3</v>
          </cell>
          <cell r="I441" t="str">
            <v>PRIA</v>
          </cell>
          <cell r="J441">
            <v>43746</v>
          </cell>
          <cell r="K441">
            <v>45046</v>
          </cell>
          <cell r="L441">
            <v>43746</v>
          </cell>
          <cell r="N441" t="str">
            <v>ASO</v>
          </cell>
          <cell r="O441" t="str">
            <v>FGA</v>
          </cell>
        </row>
        <row r="442">
          <cell r="B442">
            <v>2015216881</v>
          </cell>
          <cell r="C442" t="str">
            <v>AZIZ MUTAKIN</v>
          </cell>
          <cell r="D442" t="str">
            <v>TM59</v>
          </cell>
          <cell r="E442" t="str">
            <v>IDM KARANG TENGAH - CIANJUR</v>
          </cell>
          <cell r="F442" t="str">
            <v>i-Delivery Crew</v>
          </cell>
          <cell r="G442" t="str">
            <v>A1</v>
          </cell>
          <cell r="H442" t="str">
            <v>Kontrak 3</v>
          </cell>
          <cell r="I442" t="str">
            <v>PRIA</v>
          </cell>
          <cell r="J442">
            <v>43921</v>
          </cell>
          <cell r="K442">
            <v>45199</v>
          </cell>
          <cell r="L442">
            <v>43921</v>
          </cell>
          <cell r="N442" t="str">
            <v>ASO</v>
          </cell>
          <cell r="O442" t="str">
            <v>FGA</v>
          </cell>
        </row>
        <row r="443">
          <cell r="B443">
            <v>2015376444</v>
          </cell>
          <cell r="C443" t="str">
            <v>TEGUH LUKMANUL HAKIM</v>
          </cell>
          <cell r="D443" t="str">
            <v>TM59</v>
          </cell>
          <cell r="E443" t="str">
            <v>IDM KARANG TENGAH - CIANJUR</v>
          </cell>
          <cell r="F443" t="str">
            <v>Store Crew Boy</v>
          </cell>
          <cell r="G443" t="str">
            <v>A1</v>
          </cell>
          <cell r="H443" t="str">
            <v>Kontrak 1</v>
          </cell>
          <cell r="I443" t="str">
            <v>PRIA</v>
          </cell>
          <cell r="J443">
            <v>44805</v>
          </cell>
          <cell r="K443">
            <v>45169</v>
          </cell>
          <cell r="L443">
            <v>44805</v>
          </cell>
          <cell r="N443" t="str">
            <v>ASO</v>
          </cell>
          <cell r="O443" t="str">
            <v>FGA</v>
          </cell>
        </row>
        <row r="444">
          <cell r="B444">
            <v>2015425569</v>
          </cell>
          <cell r="C444" t="str">
            <v>HELMI CANDRA</v>
          </cell>
          <cell r="D444" t="str">
            <v>TM59</v>
          </cell>
          <cell r="E444" t="str">
            <v>IDM KARANG TENGAH - CIANJUR</v>
          </cell>
          <cell r="F444" t="str">
            <v>Store Crew Boy</v>
          </cell>
          <cell r="G444" t="str">
            <v>A1</v>
          </cell>
          <cell r="H444" t="str">
            <v>Kontrak 1</v>
          </cell>
          <cell r="I444" t="str">
            <v>PRIA</v>
          </cell>
          <cell r="J444">
            <v>44953</v>
          </cell>
          <cell r="K444">
            <v>45322</v>
          </cell>
          <cell r="L444">
            <v>44953</v>
          </cell>
          <cell r="N444" t="str">
            <v>ASO</v>
          </cell>
          <cell r="O444" t="str">
            <v>FGA</v>
          </cell>
        </row>
        <row r="445">
          <cell r="B445">
            <v>2015277020</v>
          </cell>
          <cell r="C445" t="str">
            <v>SITI SARAH</v>
          </cell>
          <cell r="D445" t="str">
            <v>TM59</v>
          </cell>
          <cell r="E445" t="str">
            <v>IDM KARANG TENGAH - CIANJUR</v>
          </cell>
          <cell r="F445" t="str">
            <v>Store Crew Girl</v>
          </cell>
          <cell r="G445" t="str">
            <v>A1</v>
          </cell>
          <cell r="H445" t="str">
            <v>Kontrak 2</v>
          </cell>
          <cell r="I445" t="str">
            <v>WANITA</v>
          </cell>
          <cell r="J445">
            <v>44413</v>
          </cell>
          <cell r="K445">
            <v>45169</v>
          </cell>
          <cell r="L445">
            <v>44413</v>
          </cell>
          <cell r="N445" t="str">
            <v>ASO</v>
          </cell>
          <cell r="O445" t="str">
            <v>FGA</v>
          </cell>
        </row>
        <row r="446">
          <cell r="B446">
            <v>2015274720</v>
          </cell>
          <cell r="C446" t="str">
            <v>N YULIANTI NURHAKIM</v>
          </cell>
          <cell r="D446" t="str">
            <v>TM59</v>
          </cell>
          <cell r="E446" t="str">
            <v>IDM KARANG TENGAH - CIANJUR</v>
          </cell>
          <cell r="F446" t="str">
            <v>Store Jr. Leader (Ss)</v>
          </cell>
          <cell r="G446" t="str">
            <v>A2</v>
          </cell>
          <cell r="H446" t="str">
            <v>Tetap</v>
          </cell>
          <cell r="I446" t="str">
            <v>WANITA</v>
          </cell>
          <cell r="J446">
            <v>44409</v>
          </cell>
          <cell r="L446">
            <v>44409</v>
          </cell>
          <cell r="N446" t="str">
            <v>ASO</v>
          </cell>
          <cell r="O446" t="str">
            <v>FGA</v>
          </cell>
        </row>
        <row r="447">
          <cell r="B447">
            <v>2015260792</v>
          </cell>
          <cell r="C447" t="str">
            <v>ANWAR MAULANA</v>
          </cell>
          <cell r="D447" t="str">
            <v>TM59</v>
          </cell>
          <cell r="E447" t="str">
            <v>IDM KARANG TENGAH - CIANJUR</v>
          </cell>
          <cell r="F447" t="str">
            <v>Store Sr. Leader (Ss)</v>
          </cell>
          <cell r="G447" t="str">
            <v>A3</v>
          </cell>
          <cell r="H447" t="str">
            <v>Tetap</v>
          </cell>
          <cell r="I447" t="str">
            <v>PRIA</v>
          </cell>
          <cell r="J447">
            <v>44348</v>
          </cell>
          <cell r="L447">
            <v>44348</v>
          </cell>
          <cell r="N447" t="str">
            <v>ASO</v>
          </cell>
          <cell r="O447" t="str">
            <v>FGA</v>
          </cell>
        </row>
        <row r="448">
          <cell r="B448">
            <v>2015287272</v>
          </cell>
          <cell r="C448" t="str">
            <v>MUHAMMAD FAHMI ANAWAWI</v>
          </cell>
          <cell r="D448" t="str">
            <v>TJ45</v>
          </cell>
          <cell r="E448" t="str">
            <v>IDM HYBRID PAREMPATAN BOJONG</v>
          </cell>
          <cell r="F448" t="str">
            <v>Barista Point Coffee</v>
          </cell>
          <cell r="G448" t="str">
            <v>A2</v>
          </cell>
          <cell r="H448" t="str">
            <v>Tetap</v>
          </cell>
          <cell r="I448" t="str">
            <v>PRIA</v>
          </cell>
          <cell r="J448">
            <v>44470</v>
          </cell>
          <cell r="L448">
            <v>44470</v>
          </cell>
          <cell r="N448" t="str">
            <v>ASO</v>
          </cell>
          <cell r="O448" t="str">
            <v>FGA</v>
          </cell>
        </row>
        <row r="449">
          <cell r="B449">
            <v>2015263807</v>
          </cell>
          <cell r="C449" t="str">
            <v>ASEP SOLIHIN</v>
          </cell>
          <cell r="D449" t="str">
            <v>TJ45</v>
          </cell>
          <cell r="E449" t="str">
            <v>IDM HYBRID PAREMPATAN BOJONG</v>
          </cell>
          <cell r="F449" t="str">
            <v>Barista Point Coffee</v>
          </cell>
          <cell r="G449" t="str">
            <v>A2</v>
          </cell>
          <cell r="H449" t="str">
            <v>Tetap</v>
          </cell>
          <cell r="I449" t="str">
            <v>PRIA</v>
          </cell>
          <cell r="J449">
            <v>44348</v>
          </cell>
          <cell r="L449">
            <v>44348</v>
          </cell>
          <cell r="N449" t="str">
            <v>ASO</v>
          </cell>
          <cell r="O449" t="str">
            <v>FGA</v>
          </cell>
        </row>
        <row r="450">
          <cell r="B450">
            <v>2013187046</v>
          </cell>
          <cell r="C450" t="str">
            <v>M BULDAN TAMARA</v>
          </cell>
          <cell r="D450" t="str">
            <v>TJ45</v>
          </cell>
          <cell r="E450" t="str">
            <v>IDM HYBRID PAREMPATAN BOJONG</v>
          </cell>
          <cell r="F450" t="str">
            <v>Chief Of Store (Ss)</v>
          </cell>
          <cell r="G450" t="str">
            <v>B2</v>
          </cell>
          <cell r="H450" t="str">
            <v>Tetap</v>
          </cell>
          <cell r="I450" t="str">
            <v>PRIA</v>
          </cell>
          <cell r="J450">
            <v>42543</v>
          </cell>
          <cell r="L450">
            <v>42979</v>
          </cell>
          <cell r="N450" t="str">
            <v>ASO</v>
          </cell>
          <cell r="O450" t="str">
            <v>FGA</v>
          </cell>
        </row>
        <row r="451">
          <cell r="B451">
            <v>2015045385</v>
          </cell>
          <cell r="C451" t="str">
            <v>RISMA MONIKA</v>
          </cell>
          <cell r="D451" t="str">
            <v>TJ45</v>
          </cell>
          <cell r="E451" t="str">
            <v>IDM HYBRID PAREMPATAN BOJONG</v>
          </cell>
          <cell r="F451" t="str">
            <v>Leader Point Coffee</v>
          </cell>
          <cell r="G451" t="str">
            <v>B1</v>
          </cell>
          <cell r="H451" t="str">
            <v>Tetap</v>
          </cell>
          <cell r="I451" t="str">
            <v>WANITA</v>
          </cell>
          <cell r="J451">
            <v>43116</v>
          </cell>
          <cell r="L451">
            <v>43739</v>
          </cell>
          <cell r="N451" t="str">
            <v>ASO</v>
          </cell>
          <cell r="O451" t="str">
            <v>FGA</v>
          </cell>
        </row>
        <row r="452">
          <cell r="B452">
            <v>2015342004</v>
          </cell>
          <cell r="C452" t="str">
            <v>RIZKI ANDRIANSYAH</v>
          </cell>
          <cell r="D452" t="str">
            <v>TJ45</v>
          </cell>
          <cell r="E452" t="str">
            <v>IDM HYBRID PAREMPATAN BOJONG</v>
          </cell>
          <cell r="F452" t="str">
            <v>Store Crew Boy (Ss)</v>
          </cell>
          <cell r="G452" t="str">
            <v>A1</v>
          </cell>
          <cell r="H452" t="str">
            <v>Kontrak 1</v>
          </cell>
          <cell r="I452" t="str">
            <v>PRIA</v>
          </cell>
          <cell r="J452">
            <v>44706</v>
          </cell>
          <cell r="K452">
            <v>45077</v>
          </cell>
          <cell r="L452">
            <v>44706</v>
          </cell>
          <cell r="N452" t="str">
            <v>ASO</v>
          </cell>
          <cell r="O452" t="str">
            <v>FGA</v>
          </cell>
        </row>
        <row r="453">
          <cell r="B453">
            <v>2015342008</v>
          </cell>
          <cell r="C453" t="str">
            <v>TEDI PIRMANSAH</v>
          </cell>
          <cell r="D453" t="str">
            <v>TJ45</v>
          </cell>
          <cell r="E453" t="str">
            <v>IDM HYBRID PAREMPATAN BOJONG</v>
          </cell>
          <cell r="F453" t="str">
            <v>Store Crew Boy (Ss)</v>
          </cell>
          <cell r="G453" t="str">
            <v>A1</v>
          </cell>
          <cell r="H453" t="str">
            <v>Kontrak 1</v>
          </cell>
          <cell r="I453" t="str">
            <v>PRIA</v>
          </cell>
          <cell r="J453">
            <v>44706</v>
          </cell>
          <cell r="K453">
            <v>45077</v>
          </cell>
          <cell r="L453">
            <v>44706</v>
          </cell>
          <cell r="N453" t="str">
            <v>ASO</v>
          </cell>
          <cell r="O453" t="str">
            <v>FGA</v>
          </cell>
        </row>
        <row r="454">
          <cell r="B454">
            <v>2015298503</v>
          </cell>
          <cell r="C454" t="str">
            <v>TIAN VALYA ZAHRA</v>
          </cell>
          <cell r="D454" t="str">
            <v>TJ45</v>
          </cell>
          <cell r="E454" t="str">
            <v>IDM HYBRID PAREMPATAN BOJONG</v>
          </cell>
          <cell r="F454" t="str">
            <v>Store Crew Girl (Ss)</v>
          </cell>
          <cell r="G454" t="str">
            <v>A1</v>
          </cell>
          <cell r="H454" t="str">
            <v>Kontrak 2</v>
          </cell>
          <cell r="I454" t="str">
            <v>WANITA</v>
          </cell>
          <cell r="J454">
            <v>44519</v>
          </cell>
          <cell r="K454">
            <v>45260</v>
          </cell>
          <cell r="L454">
            <v>44519</v>
          </cell>
          <cell r="N454" t="str">
            <v>ASO</v>
          </cell>
          <cell r="O454" t="str">
            <v>FGA</v>
          </cell>
        </row>
        <row r="455">
          <cell r="B455">
            <v>2015342054</v>
          </cell>
          <cell r="C455" t="str">
            <v>PUTRI HAIFA AZAHRA</v>
          </cell>
          <cell r="D455" t="str">
            <v>TJ45</v>
          </cell>
          <cell r="E455" t="str">
            <v>IDM HYBRID PAREMPATAN BOJONG</v>
          </cell>
          <cell r="F455" t="str">
            <v>Store Crew Girl (Ss)</v>
          </cell>
          <cell r="G455" t="str">
            <v>A1</v>
          </cell>
          <cell r="H455" t="str">
            <v>Kontrak 1</v>
          </cell>
          <cell r="I455" t="str">
            <v>WANITA</v>
          </cell>
          <cell r="J455">
            <v>44706</v>
          </cell>
          <cell r="K455">
            <v>45077</v>
          </cell>
          <cell r="L455">
            <v>44706</v>
          </cell>
          <cell r="N455" t="str">
            <v>ASO</v>
          </cell>
          <cell r="O455" t="str">
            <v>FGA</v>
          </cell>
        </row>
        <row r="456">
          <cell r="B456">
            <v>2015342060</v>
          </cell>
          <cell r="C456" t="str">
            <v>SHAFIRA AULIA</v>
          </cell>
          <cell r="D456" t="str">
            <v>TJ45</v>
          </cell>
          <cell r="E456" t="str">
            <v>IDM HYBRID PAREMPATAN BOJONG</v>
          </cell>
          <cell r="F456" t="str">
            <v>Store Crew Girl (Ss)</v>
          </cell>
          <cell r="G456" t="str">
            <v>A1</v>
          </cell>
          <cell r="H456" t="str">
            <v>Kontrak 1</v>
          </cell>
          <cell r="I456" t="str">
            <v>WANITA</v>
          </cell>
          <cell r="J456">
            <v>44706</v>
          </cell>
          <cell r="K456">
            <v>45077</v>
          </cell>
          <cell r="L456">
            <v>44706</v>
          </cell>
          <cell r="N456" t="str">
            <v>ASO</v>
          </cell>
          <cell r="O456" t="str">
            <v>FGA</v>
          </cell>
        </row>
        <row r="457">
          <cell r="B457">
            <v>2015392811</v>
          </cell>
          <cell r="C457" t="str">
            <v>SUPANDI</v>
          </cell>
          <cell r="D457" t="str">
            <v>TJ45</v>
          </cell>
          <cell r="E457" t="str">
            <v>IDM HYBRID PAREMPATAN BOJONG</v>
          </cell>
          <cell r="F457" t="str">
            <v>Store Jr. Leader (Ss)</v>
          </cell>
          <cell r="G457" t="str">
            <v>A2</v>
          </cell>
          <cell r="H457" t="str">
            <v>Tetap</v>
          </cell>
          <cell r="I457" t="str">
            <v>PRIA</v>
          </cell>
          <cell r="J457">
            <v>44866</v>
          </cell>
          <cell r="L457">
            <v>44866</v>
          </cell>
          <cell r="N457" t="str">
            <v>ASO</v>
          </cell>
          <cell r="O457" t="str">
            <v>FGA</v>
          </cell>
        </row>
        <row r="458">
          <cell r="B458">
            <v>2015416944</v>
          </cell>
          <cell r="C458" t="str">
            <v>WINA RAHMA</v>
          </cell>
          <cell r="D458" t="str">
            <v>TJ45</v>
          </cell>
          <cell r="E458" t="str">
            <v>IDM HYBRID PAREMPATAN BOJONG</v>
          </cell>
          <cell r="F458" t="str">
            <v>Store Jr. Leader (Ss)</v>
          </cell>
          <cell r="G458" t="str">
            <v>A2</v>
          </cell>
          <cell r="H458" t="str">
            <v>Tetap</v>
          </cell>
          <cell r="I458" t="str">
            <v>WANITA</v>
          </cell>
          <cell r="J458">
            <v>44927</v>
          </cell>
          <cell r="L458">
            <v>44927</v>
          </cell>
          <cell r="N458" t="str">
            <v>ASO</v>
          </cell>
          <cell r="O458" t="str">
            <v>FGA</v>
          </cell>
        </row>
        <row r="459">
          <cell r="B459">
            <v>2015274719</v>
          </cell>
          <cell r="C459" t="str">
            <v>IBNU SOPIAN DARYONO</v>
          </cell>
          <cell r="D459" t="str">
            <v>TJ45</v>
          </cell>
          <cell r="E459" t="str">
            <v>IDM HYBRID PAREMPATAN BOJONG</v>
          </cell>
          <cell r="F459" t="str">
            <v>Store Sr. Leader (Ss)</v>
          </cell>
          <cell r="G459" t="str">
            <v>B1</v>
          </cell>
          <cell r="H459" t="str">
            <v>Tetap</v>
          </cell>
          <cell r="I459" t="str">
            <v>PRIA</v>
          </cell>
          <cell r="J459">
            <v>44409</v>
          </cell>
          <cell r="L459">
            <v>44409</v>
          </cell>
          <cell r="N459" t="str">
            <v>ASO</v>
          </cell>
          <cell r="O459" t="str">
            <v>FGA</v>
          </cell>
        </row>
        <row r="460">
          <cell r="B460">
            <v>2013185496</v>
          </cell>
          <cell r="C460" t="str">
            <v>MUHAMAD CAHYA</v>
          </cell>
          <cell r="D460" t="str">
            <v>F5RS</v>
          </cell>
          <cell r="E460" t="str">
            <v>FRC SUKAMANTRI KARANG TENGAH</v>
          </cell>
          <cell r="F460" t="str">
            <v>Chief Of Store</v>
          </cell>
          <cell r="G460" t="str">
            <v>B2</v>
          </cell>
          <cell r="H460" t="str">
            <v>Tetap</v>
          </cell>
          <cell r="I460" t="str">
            <v>PRIA</v>
          </cell>
          <cell r="J460">
            <v>42536</v>
          </cell>
          <cell r="L460">
            <v>43344</v>
          </cell>
          <cell r="N460" t="str">
            <v>ASO</v>
          </cell>
          <cell r="O460" t="str">
            <v>FGA</v>
          </cell>
        </row>
        <row r="461">
          <cell r="B461">
            <v>2015309334</v>
          </cell>
          <cell r="C461" t="str">
            <v>FERI FRIMA</v>
          </cell>
          <cell r="D461" t="str">
            <v>F5RS</v>
          </cell>
          <cell r="E461" t="str">
            <v>FRC SUKAMANTRI KARANG TENGAH</v>
          </cell>
          <cell r="F461" t="str">
            <v>Store Crew Boy</v>
          </cell>
          <cell r="G461" t="str">
            <v>A1</v>
          </cell>
          <cell r="H461" t="str">
            <v>Kontrak 2</v>
          </cell>
          <cell r="I461" t="str">
            <v>PRIA</v>
          </cell>
          <cell r="J461">
            <v>44565</v>
          </cell>
          <cell r="K461">
            <v>45322</v>
          </cell>
          <cell r="L461">
            <v>44565</v>
          </cell>
          <cell r="N461" t="str">
            <v>ASO</v>
          </cell>
          <cell r="O461" t="str">
            <v>FGA</v>
          </cell>
        </row>
        <row r="462">
          <cell r="B462">
            <v>2015382463</v>
          </cell>
          <cell r="C462" t="str">
            <v>ANI NURAINI</v>
          </cell>
          <cell r="D462" t="str">
            <v>F5RS</v>
          </cell>
          <cell r="E462" t="str">
            <v>FRC SUKAMANTRI KARANG TENGAH</v>
          </cell>
          <cell r="F462" t="str">
            <v>Store Crew Girl</v>
          </cell>
          <cell r="G462" t="str">
            <v>A1</v>
          </cell>
          <cell r="H462" t="str">
            <v>Kontrak 1</v>
          </cell>
          <cell r="I462" t="str">
            <v>WANITA</v>
          </cell>
          <cell r="J462">
            <v>44826</v>
          </cell>
          <cell r="K462">
            <v>45199</v>
          </cell>
          <cell r="L462">
            <v>44826</v>
          </cell>
          <cell r="N462" t="str">
            <v>ASO</v>
          </cell>
          <cell r="O462" t="str">
            <v>FGA</v>
          </cell>
        </row>
        <row r="463">
          <cell r="B463">
            <v>2015260793</v>
          </cell>
          <cell r="C463" t="str">
            <v>DENDI MUHAMAD YUSUP</v>
          </cell>
          <cell r="D463" t="str">
            <v>F5RS</v>
          </cell>
          <cell r="E463" t="str">
            <v>FRC SUKAMANTRI KARANG TENGAH</v>
          </cell>
          <cell r="F463" t="str">
            <v>Store Jr. Leader (Ss)</v>
          </cell>
          <cell r="G463" t="str">
            <v>A2</v>
          </cell>
          <cell r="H463" t="str">
            <v>Tetap</v>
          </cell>
          <cell r="I463" t="str">
            <v>PRIA</v>
          </cell>
          <cell r="J463">
            <v>44348</v>
          </cell>
          <cell r="L463">
            <v>44348</v>
          </cell>
          <cell r="N463" t="str">
            <v>ASO</v>
          </cell>
          <cell r="O463" t="str">
            <v>FGA</v>
          </cell>
        </row>
        <row r="464">
          <cell r="B464">
            <v>2015097619</v>
          </cell>
          <cell r="C464" t="str">
            <v>INTAN NURHASANAH</v>
          </cell>
          <cell r="D464" t="str">
            <v>F5RS</v>
          </cell>
          <cell r="E464" t="str">
            <v>FRC SUKAMANTRI KARANG TENGAH</v>
          </cell>
          <cell r="F464" t="str">
            <v>Store Sr. Leader</v>
          </cell>
          <cell r="G464" t="str">
            <v>A3</v>
          </cell>
          <cell r="H464" t="str">
            <v>Tetap</v>
          </cell>
          <cell r="I464" t="str">
            <v>WANITA</v>
          </cell>
          <cell r="J464">
            <v>43396</v>
          </cell>
          <cell r="L464">
            <v>44268</v>
          </cell>
          <cell r="N464" t="str">
            <v>ASO</v>
          </cell>
          <cell r="O464" t="str">
            <v>FGA</v>
          </cell>
        </row>
        <row r="465">
          <cell r="B465">
            <v>2013230726</v>
          </cell>
          <cell r="C465" t="str">
            <v>RUSLAN AFENDI</v>
          </cell>
          <cell r="D465" t="str">
            <v>FMTL</v>
          </cell>
          <cell r="E465" t="str">
            <v>FRC SUKAMULYA CIANJUR</v>
          </cell>
          <cell r="F465" t="str">
            <v>Chief Of Store</v>
          </cell>
          <cell r="G465" t="str">
            <v>B2</v>
          </cell>
          <cell r="H465" t="str">
            <v>Tetap</v>
          </cell>
          <cell r="I465" t="str">
            <v>PRIA</v>
          </cell>
          <cell r="J465">
            <v>42795</v>
          </cell>
          <cell r="L465">
            <v>43435</v>
          </cell>
          <cell r="N465" t="str">
            <v>ASO</v>
          </cell>
          <cell r="O465" t="str">
            <v>FGA</v>
          </cell>
        </row>
        <row r="466">
          <cell r="B466">
            <v>2015354284</v>
          </cell>
          <cell r="C466" t="str">
            <v>MUHAMMAD RAMADHAN</v>
          </cell>
          <cell r="D466" t="str">
            <v>FMTL</v>
          </cell>
          <cell r="E466" t="str">
            <v>FRC SUKAMULYA CIANJUR</v>
          </cell>
          <cell r="F466" t="str">
            <v>Store Crew Boy</v>
          </cell>
          <cell r="G466" t="str">
            <v>A1</v>
          </cell>
          <cell r="H466" t="str">
            <v>Kontrak 1</v>
          </cell>
          <cell r="I466" t="str">
            <v>PRIA</v>
          </cell>
          <cell r="J466">
            <v>44743</v>
          </cell>
          <cell r="K466">
            <v>45107</v>
          </cell>
          <cell r="L466">
            <v>44743</v>
          </cell>
          <cell r="N466" t="str">
            <v>ASO</v>
          </cell>
          <cell r="O466" t="str">
            <v>FGA</v>
          </cell>
        </row>
        <row r="467">
          <cell r="B467">
            <v>2015354324</v>
          </cell>
          <cell r="C467" t="str">
            <v>PUTRIE AMALIA</v>
          </cell>
          <cell r="D467" t="str">
            <v>FMTL</v>
          </cell>
          <cell r="E467" t="str">
            <v>FRC SUKAMULYA CIANJUR</v>
          </cell>
          <cell r="F467" t="str">
            <v>Store Crew Girl</v>
          </cell>
          <cell r="G467" t="str">
            <v>A1</v>
          </cell>
          <cell r="H467" t="str">
            <v>Kontrak 1</v>
          </cell>
          <cell r="I467" t="str">
            <v>WANITA</v>
          </cell>
          <cell r="J467">
            <v>44743</v>
          </cell>
          <cell r="K467">
            <v>45107</v>
          </cell>
          <cell r="L467">
            <v>44743</v>
          </cell>
          <cell r="N467" t="str">
            <v>ASO</v>
          </cell>
          <cell r="O467" t="str">
            <v>FGA</v>
          </cell>
        </row>
        <row r="468">
          <cell r="B468">
            <v>2015365169</v>
          </cell>
          <cell r="C468" t="str">
            <v>MUHAMAD TEGUH RIZALDI</v>
          </cell>
          <cell r="D468" t="str">
            <v>FMTL</v>
          </cell>
          <cell r="E468" t="str">
            <v>FRC SUKAMULYA CIANJUR</v>
          </cell>
          <cell r="F468" t="str">
            <v>Store Jr. Leader</v>
          </cell>
          <cell r="G468" t="str">
            <v>A2</v>
          </cell>
          <cell r="H468" t="str">
            <v>Tetap</v>
          </cell>
          <cell r="I468" t="str">
            <v>PRIA</v>
          </cell>
          <cell r="J468">
            <v>44774</v>
          </cell>
          <cell r="L468">
            <v>44774</v>
          </cell>
          <cell r="N468" t="str">
            <v>ASO</v>
          </cell>
          <cell r="O468" t="str">
            <v>FGA</v>
          </cell>
        </row>
        <row r="469">
          <cell r="B469">
            <v>2015287263</v>
          </cell>
          <cell r="C469" t="str">
            <v>ABDUL MUJIB</v>
          </cell>
          <cell r="D469" t="str">
            <v>FMTL</v>
          </cell>
          <cell r="E469" t="str">
            <v>FRC SUKAMULYA CIANJUR</v>
          </cell>
          <cell r="F469" t="str">
            <v>Store Sr. Leader</v>
          </cell>
          <cell r="G469" t="str">
            <v>A3</v>
          </cell>
          <cell r="H469" t="str">
            <v>Tetap</v>
          </cell>
          <cell r="I469" t="str">
            <v>PRIA</v>
          </cell>
          <cell r="J469">
            <v>44470</v>
          </cell>
          <cell r="L469">
            <v>44470</v>
          </cell>
          <cell r="N469" t="str">
            <v>ASO</v>
          </cell>
          <cell r="O469" t="str">
            <v>FGA</v>
          </cell>
        </row>
        <row r="470">
          <cell r="B470">
            <v>2013210341</v>
          </cell>
          <cell r="C470" t="str">
            <v>CECE RIDWAN HASIM</v>
          </cell>
          <cell r="D470" t="str">
            <v>FOWZ</v>
          </cell>
          <cell r="E470" t="str">
            <v>FRC BOJONG MALEBER</v>
          </cell>
          <cell r="F470" t="str">
            <v>Chief Of Store</v>
          </cell>
          <cell r="G470" t="str">
            <v>B2</v>
          </cell>
          <cell r="H470" t="str">
            <v>Tetap</v>
          </cell>
          <cell r="I470" t="str">
            <v>PRIA</v>
          </cell>
          <cell r="J470">
            <v>42683</v>
          </cell>
          <cell r="L470">
            <v>43525</v>
          </cell>
          <cell r="N470" t="str">
            <v>ASO</v>
          </cell>
          <cell r="O470" t="str">
            <v>FGA</v>
          </cell>
        </row>
        <row r="471">
          <cell r="B471">
            <v>2015305388</v>
          </cell>
          <cell r="C471" t="str">
            <v>RISTI HILDA HADRIYANTI</v>
          </cell>
          <cell r="D471" t="str">
            <v>FOWZ</v>
          </cell>
          <cell r="E471" t="str">
            <v>FRC BOJONG MALEBER</v>
          </cell>
          <cell r="F471" t="str">
            <v>Store Crew Girl</v>
          </cell>
          <cell r="G471" t="str">
            <v>A1</v>
          </cell>
          <cell r="H471" t="str">
            <v>Kontrak 2</v>
          </cell>
          <cell r="I471" t="str">
            <v>WANITA</v>
          </cell>
          <cell r="J471">
            <v>44551</v>
          </cell>
          <cell r="K471">
            <v>45291</v>
          </cell>
          <cell r="L471">
            <v>44551</v>
          </cell>
          <cell r="N471" t="str">
            <v>ASO</v>
          </cell>
          <cell r="O471" t="str">
            <v>FGA</v>
          </cell>
        </row>
        <row r="472">
          <cell r="B472">
            <v>2015422260</v>
          </cell>
          <cell r="C472" t="str">
            <v>FETY NURLAELA SARI</v>
          </cell>
          <cell r="D472" t="str">
            <v>FOWZ</v>
          </cell>
          <cell r="E472" t="str">
            <v>FRC BOJONG MALEBER</v>
          </cell>
          <cell r="F472" t="str">
            <v>Store Crew Girl</v>
          </cell>
          <cell r="G472" t="str">
            <v>A1</v>
          </cell>
          <cell r="H472" t="str">
            <v>Kontrak 1</v>
          </cell>
          <cell r="I472" t="str">
            <v>WANITA</v>
          </cell>
          <cell r="J472">
            <v>44938</v>
          </cell>
          <cell r="K472">
            <v>45322</v>
          </cell>
          <cell r="L472">
            <v>44938</v>
          </cell>
          <cell r="N472" t="str">
            <v>ASO</v>
          </cell>
          <cell r="O472" t="str">
            <v>FGA</v>
          </cell>
        </row>
        <row r="473">
          <cell r="B473">
            <v>2015415413</v>
          </cell>
          <cell r="C473" t="str">
            <v>ENDANG MUHAMMAD LUKMAN H</v>
          </cell>
          <cell r="D473" t="str">
            <v>FOWZ</v>
          </cell>
          <cell r="E473" t="str">
            <v>FRC BOJONG MALEBER</v>
          </cell>
          <cell r="F473" t="str">
            <v>Store Jr. Leader</v>
          </cell>
          <cell r="G473" t="str">
            <v>A2</v>
          </cell>
          <cell r="H473" t="str">
            <v>Tetap</v>
          </cell>
          <cell r="I473" t="str">
            <v>PRIA</v>
          </cell>
          <cell r="J473">
            <v>44927</v>
          </cell>
          <cell r="L473">
            <v>44927</v>
          </cell>
          <cell r="N473" t="str">
            <v>ASO</v>
          </cell>
          <cell r="O473" t="str">
            <v>FGA</v>
          </cell>
        </row>
        <row r="474">
          <cell r="B474">
            <v>2015091608</v>
          </cell>
          <cell r="C474" t="str">
            <v>HAN HAN GUNAWAN</v>
          </cell>
          <cell r="D474" t="str">
            <v>FOWZ</v>
          </cell>
          <cell r="E474" t="str">
            <v>FRC BOJONG MALEBER</v>
          </cell>
          <cell r="F474" t="str">
            <v>Store Sr. Leader</v>
          </cell>
          <cell r="G474" t="str">
            <v>B1</v>
          </cell>
          <cell r="H474" t="str">
            <v>Tetap</v>
          </cell>
          <cell r="I474" t="str">
            <v>PRIA</v>
          </cell>
          <cell r="J474">
            <v>43368</v>
          </cell>
          <cell r="L474">
            <v>43709</v>
          </cell>
          <cell r="N474" t="str">
            <v>ASO</v>
          </cell>
          <cell r="O474" t="str">
            <v>FGA</v>
          </cell>
        </row>
        <row r="475">
          <cell r="B475">
            <v>2015070018</v>
          </cell>
          <cell r="C475" t="str">
            <v>CECEP MULDIANSYAH</v>
          </cell>
          <cell r="D475" t="str">
            <v>FSCP</v>
          </cell>
          <cell r="E475" t="str">
            <v>FRC RAYA BANDUNG 111</v>
          </cell>
          <cell r="F475" t="str">
            <v>Chief Of Store</v>
          </cell>
          <cell r="G475" t="str">
            <v>B2</v>
          </cell>
          <cell r="H475" t="str">
            <v>Tetap</v>
          </cell>
          <cell r="I475" t="str">
            <v>PRIA</v>
          </cell>
          <cell r="J475">
            <v>43250</v>
          </cell>
          <cell r="L475">
            <v>43647</v>
          </cell>
          <cell r="N475" t="str">
            <v>ASO</v>
          </cell>
          <cell r="O475" t="str">
            <v>FGA</v>
          </cell>
        </row>
        <row r="476">
          <cell r="B476">
            <v>2015304021</v>
          </cell>
          <cell r="C476" t="str">
            <v>MOCH RIFAL BARGIAN</v>
          </cell>
          <cell r="D476" t="str">
            <v>FSCP</v>
          </cell>
          <cell r="E476" t="str">
            <v>FRC RAYA BANDUNG 111</v>
          </cell>
          <cell r="F476" t="str">
            <v>Store Crew Boy</v>
          </cell>
          <cell r="G476" t="str">
            <v>A1</v>
          </cell>
          <cell r="H476" t="str">
            <v>Kontrak 2</v>
          </cell>
          <cell r="I476" t="str">
            <v>PRIA</v>
          </cell>
          <cell r="J476">
            <v>44544</v>
          </cell>
          <cell r="K476">
            <v>45291</v>
          </cell>
          <cell r="L476">
            <v>44544</v>
          </cell>
          <cell r="N476" t="str">
            <v>ASO</v>
          </cell>
          <cell r="O476" t="str">
            <v>FGA</v>
          </cell>
        </row>
        <row r="477">
          <cell r="B477">
            <v>2015389913</v>
          </cell>
          <cell r="C477" t="str">
            <v>NAZWA NIZLA TULHUDA</v>
          </cell>
          <cell r="D477" t="str">
            <v>FSCP</v>
          </cell>
          <cell r="E477" t="str">
            <v>FRC RAYA BANDUNG 111</v>
          </cell>
          <cell r="F477" t="str">
            <v>Store Crew Girl</v>
          </cell>
          <cell r="G477" t="str">
            <v>A1</v>
          </cell>
          <cell r="H477" t="str">
            <v>Kontrak 1</v>
          </cell>
          <cell r="I477" t="str">
            <v>WANITA</v>
          </cell>
          <cell r="J477">
            <v>44848</v>
          </cell>
          <cell r="K477">
            <v>45230</v>
          </cell>
          <cell r="L477">
            <v>44848</v>
          </cell>
          <cell r="N477" t="str">
            <v>ASO</v>
          </cell>
          <cell r="O477" t="str">
            <v>FGA</v>
          </cell>
        </row>
        <row r="478">
          <cell r="B478">
            <v>2015307503</v>
          </cell>
          <cell r="C478" t="str">
            <v>MOCHAMMAD REVA IZMA SEMBARA</v>
          </cell>
          <cell r="D478" t="str">
            <v>FSCP</v>
          </cell>
          <cell r="E478" t="str">
            <v>FRC RAYA BANDUNG 111</v>
          </cell>
          <cell r="F478" t="str">
            <v>Store Jr. Leader</v>
          </cell>
          <cell r="G478" t="str">
            <v>A2</v>
          </cell>
          <cell r="H478" t="str">
            <v>Tetap</v>
          </cell>
          <cell r="I478" t="str">
            <v>PRIA</v>
          </cell>
          <cell r="J478">
            <v>44562</v>
          </cell>
          <cell r="L478">
            <v>44562</v>
          </cell>
          <cell r="N478" t="str">
            <v>ASO</v>
          </cell>
          <cell r="O478" t="str">
            <v>FGA</v>
          </cell>
        </row>
        <row r="479">
          <cell r="B479">
            <v>2015134135</v>
          </cell>
          <cell r="C479" t="str">
            <v>ANWAR SANUSI</v>
          </cell>
          <cell r="D479" t="str">
            <v>FSCP</v>
          </cell>
          <cell r="E479" t="str">
            <v>FRC RAYA BANDUNG 111</v>
          </cell>
          <cell r="F479" t="str">
            <v>Store Sr. Leader</v>
          </cell>
          <cell r="G479" t="str">
            <v>A3</v>
          </cell>
          <cell r="H479" t="str">
            <v>Tetap</v>
          </cell>
          <cell r="I479" t="str">
            <v>PRIA</v>
          </cell>
          <cell r="J479">
            <v>43564</v>
          </cell>
          <cell r="L479">
            <v>44105</v>
          </cell>
          <cell r="N479" t="str">
            <v>ASO</v>
          </cell>
          <cell r="O479" t="str">
            <v>FGA</v>
          </cell>
        </row>
        <row r="480">
          <cell r="B480">
            <v>2013153820</v>
          </cell>
          <cell r="C480" t="str">
            <v>ASEP SARIPUDIN</v>
          </cell>
          <cell r="D480" t="str">
            <v>TIRX</v>
          </cell>
          <cell r="E480" t="str">
            <v>IDM HALTE MALEBER - CIANJUR</v>
          </cell>
          <cell r="F480" t="str">
            <v>Chief Of Store</v>
          </cell>
          <cell r="G480" t="str">
            <v>B2</v>
          </cell>
          <cell r="H480" t="str">
            <v>Tetap</v>
          </cell>
          <cell r="I480" t="str">
            <v>PRIA</v>
          </cell>
          <cell r="J480">
            <v>42377</v>
          </cell>
          <cell r="L480">
            <v>43191</v>
          </cell>
          <cell r="N480" t="str">
            <v>ASO</v>
          </cell>
          <cell r="O480" t="str">
            <v>FGA</v>
          </cell>
        </row>
        <row r="481">
          <cell r="B481">
            <v>2015281689</v>
          </cell>
          <cell r="C481" t="str">
            <v>SYAMSUL THAUPIQ HARIRI</v>
          </cell>
          <cell r="D481" t="str">
            <v>TIRX</v>
          </cell>
          <cell r="E481" t="str">
            <v>IDM HALTE MALEBER - CIANJUR</v>
          </cell>
          <cell r="F481" t="str">
            <v>i-Delivery Crew</v>
          </cell>
          <cell r="G481" t="str">
            <v>A1</v>
          </cell>
          <cell r="H481" t="str">
            <v>Kontrak 2</v>
          </cell>
          <cell r="I481" t="str">
            <v>PRIA</v>
          </cell>
          <cell r="J481">
            <v>44439</v>
          </cell>
          <cell r="K481">
            <v>45169</v>
          </cell>
          <cell r="L481">
            <v>44439</v>
          </cell>
          <cell r="N481" t="str">
            <v>ASO</v>
          </cell>
          <cell r="O481" t="str">
            <v>FGA</v>
          </cell>
        </row>
        <row r="482">
          <cell r="B482">
            <v>2015281698</v>
          </cell>
          <cell r="C482" t="str">
            <v>UMAR HAMZAH SAPUTRA</v>
          </cell>
          <cell r="D482" t="str">
            <v>TIRX</v>
          </cell>
          <cell r="E482" t="str">
            <v>IDM HALTE MALEBER - CIANJUR</v>
          </cell>
          <cell r="F482" t="str">
            <v>i-Delivery Crew</v>
          </cell>
          <cell r="G482" t="str">
            <v>A1</v>
          </cell>
          <cell r="H482" t="str">
            <v>Kontrak 2</v>
          </cell>
          <cell r="I482" t="str">
            <v>PRIA</v>
          </cell>
          <cell r="J482">
            <v>44439</v>
          </cell>
          <cell r="K482">
            <v>45169</v>
          </cell>
          <cell r="L482">
            <v>44439</v>
          </cell>
          <cell r="N482" t="str">
            <v>ASO</v>
          </cell>
          <cell r="O482" t="str">
            <v>FGA</v>
          </cell>
        </row>
        <row r="483">
          <cell r="B483">
            <v>2015354047</v>
          </cell>
          <cell r="C483" t="str">
            <v>DEDE DIRJA</v>
          </cell>
          <cell r="D483" t="str">
            <v>TIRX</v>
          </cell>
          <cell r="E483" t="str">
            <v>IDM HALTE MALEBER - CIANJUR</v>
          </cell>
          <cell r="F483" t="str">
            <v>Store Crew Boy</v>
          </cell>
          <cell r="G483" t="str">
            <v>A1</v>
          </cell>
          <cell r="H483" t="str">
            <v>Kontrak 1</v>
          </cell>
          <cell r="I483" t="str">
            <v>PRIA</v>
          </cell>
          <cell r="J483">
            <v>44743</v>
          </cell>
          <cell r="K483">
            <v>45107</v>
          </cell>
          <cell r="L483">
            <v>44743</v>
          </cell>
          <cell r="N483" t="str">
            <v>ASO</v>
          </cell>
          <cell r="O483" t="str">
            <v>FGA</v>
          </cell>
        </row>
        <row r="484">
          <cell r="B484">
            <v>2015376613</v>
          </cell>
          <cell r="C484" t="str">
            <v>SITI SARAH</v>
          </cell>
          <cell r="D484" t="str">
            <v>TIRX</v>
          </cell>
          <cell r="E484" t="str">
            <v>IDM HALTE MALEBER - CIANJUR</v>
          </cell>
          <cell r="F484" t="str">
            <v>Store Crew Girl</v>
          </cell>
          <cell r="G484" t="str">
            <v>A1</v>
          </cell>
          <cell r="H484" t="str">
            <v>Kontrak 1</v>
          </cell>
          <cell r="I484" t="str">
            <v>WANITA</v>
          </cell>
          <cell r="J484">
            <v>44805</v>
          </cell>
          <cell r="K484">
            <v>45169</v>
          </cell>
          <cell r="L484">
            <v>44805</v>
          </cell>
          <cell r="N484" t="str">
            <v>ASO</v>
          </cell>
          <cell r="O484" t="str">
            <v>FGA</v>
          </cell>
        </row>
        <row r="485">
          <cell r="B485">
            <v>2015147190</v>
          </cell>
          <cell r="C485" t="str">
            <v>MUNIR RIZKI</v>
          </cell>
          <cell r="D485" t="str">
            <v>TIRX</v>
          </cell>
          <cell r="E485" t="str">
            <v>IDM HALTE MALEBER - CIANJUR</v>
          </cell>
          <cell r="F485" t="str">
            <v>Store Jr. Leader</v>
          </cell>
          <cell r="G485" t="str">
            <v>A2</v>
          </cell>
          <cell r="H485" t="str">
            <v>Tetap</v>
          </cell>
          <cell r="I485" t="str">
            <v>PRIA</v>
          </cell>
          <cell r="J485">
            <v>43606</v>
          </cell>
          <cell r="L485">
            <v>44228</v>
          </cell>
          <cell r="N485" t="str">
            <v>ASO</v>
          </cell>
          <cell r="O485" t="str">
            <v>FGA</v>
          </cell>
        </row>
        <row r="486">
          <cell r="B486">
            <v>2015307296</v>
          </cell>
          <cell r="C486" t="str">
            <v>DEVA NURFAUJIAH</v>
          </cell>
          <cell r="D486" t="str">
            <v>TIRX</v>
          </cell>
          <cell r="E486" t="str">
            <v>IDM HALTE MALEBER - CIANJUR</v>
          </cell>
          <cell r="F486" t="str">
            <v>Store Sr. Leader</v>
          </cell>
          <cell r="G486" t="str">
            <v>A3</v>
          </cell>
          <cell r="H486" t="str">
            <v>Tetap</v>
          </cell>
          <cell r="I486" t="str">
            <v>WANITA</v>
          </cell>
          <cell r="J486">
            <v>44562</v>
          </cell>
          <cell r="L486">
            <v>44562</v>
          </cell>
          <cell r="N486" t="str">
            <v>ASO</v>
          </cell>
          <cell r="O486" t="str">
            <v>FGA</v>
          </cell>
        </row>
        <row r="487">
          <cell r="B487">
            <v>2015048271</v>
          </cell>
          <cell r="C487" t="str">
            <v>MUHAMAD RAMDAN</v>
          </cell>
          <cell r="D487" t="str">
            <v>TJ7Q</v>
          </cell>
          <cell r="E487" t="str">
            <v>IDM SAMOLO</v>
          </cell>
          <cell r="F487" t="str">
            <v>Chief Of Store (Ss)</v>
          </cell>
          <cell r="G487" t="str">
            <v>B2</v>
          </cell>
          <cell r="H487" t="str">
            <v>Tetap</v>
          </cell>
          <cell r="I487" t="str">
            <v>PRIA</v>
          </cell>
          <cell r="J487">
            <v>43131</v>
          </cell>
          <cell r="L487">
            <v>43556</v>
          </cell>
          <cell r="N487" t="str">
            <v>ASO</v>
          </cell>
          <cell r="O487" t="str">
            <v>FGA</v>
          </cell>
        </row>
        <row r="488">
          <cell r="B488">
            <v>2015376363</v>
          </cell>
          <cell r="C488" t="str">
            <v>FARIZ WIHADIMARSA</v>
          </cell>
          <cell r="D488" t="str">
            <v>TJ7Q</v>
          </cell>
          <cell r="E488" t="str">
            <v>IDM SAMOLO</v>
          </cell>
          <cell r="F488" t="str">
            <v>Store Crew Boy</v>
          </cell>
          <cell r="G488" t="str">
            <v>A1</v>
          </cell>
          <cell r="H488" t="str">
            <v>Kontrak 1</v>
          </cell>
          <cell r="I488" t="str">
            <v>PRIA</v>
          </cell>
          <cell r="J488">
            <v>44805</v>
          </cell>
          <cell r="K488">
            <v>45169</v>
          </cell>
          <cell r="L488">
            <v>44805</v>
          </cell>
          <cell r="N488" t="str">
            <v>ASO</v>
          </cell>
          <cell r="O488" t="str">
            <v>FGA</v>
          </cell>
        </row>
        <row r="489">
          <cell r="B489">
            <v>2015376585</v>
          </cell>
          <cell r="C489" t="str">
            <v>NADIA MULIA FEBRIA MUHTAR</v>
          </cell>
          <cell r="D489" t="str">
            <v>TJ7Q</v>
          </cell>
          <cell r="E489" t="str">
            <v>IDM SAMOLO</v>
          </cell>
          <cell r="F489" t="str">
            <v>Store Crew Girl</v>
          </cell>
          <cell r="G489" t="str">
            <v>A1</v>
          </cell>
          <cell r="H489" t="str">
            <v>Kontrak 1</v>
          </cell>
          <cell r="I489" t="str">
            <v>WANITA</v>
          </cell>
          <cell r="J489">
            <v>44805</v>
          </cell>
          <cell r="K489">
            <v>45169</v>
          </cell>
          <cell r="L489">
            <v>44805</v>
          </cell>
          <cell r="N489" t="str">
            <v>ASO</v>
          </cell>
          <cell r="O489" t="str">
            <v>FGA</v>
          </cell>
        </row>
        <row r="490">
          <cell r="B490">
            <v>2015343067</v>
          </cell>
          <cell r="C490" t="str">
            <v>MELI AMELIA</v>
          </cell>
          <cell r="D490" t="str">
            <v>TJ7Q</v>
          </cell>
          <cell r="E490" t="str">
            <v>IDM SAMOLO</v>
          </cell>
          <cell r="F490" t="str">
            <v>Store Jr. Leader</v>
          </cell>
          <cell r="G490" t="str">
            <v>A2</v>
          </cell>
          <cell r="H490" t="str">
            <v>Tetap</v>
          </cell>
          <cell r="I490" t="str">
            <v>WANITA</v>
          </cell>
          <cell r="J490">
            <v>44713</v>
          </cell>
          <cell r="L490">
            <v>44713</v>
          </cell>
          <cell r="N490" t="str">
            <v>ASO</v>
          </cell>
          <cell r="O490" t="str">
            <v>FGA</v>
          </cell>
        </row>
        <row r="491">
          <cell r="B491">
            <v>2015172262</v>
          </cell>
          <cell r="C491" t="str">
            <v>HILAL RAMDANI</v>
          </cell>
          <cell r="D491" t="str">
            <v>TJ7Q</v>
          </cell>
          <cell r="E491" t="str">
            <v>IDM SAMOLO</v>
          </cell>
          <cell r="F491" t="str">
            <v>Store Sr. Leader (Ss)</v>
          </cell>
          <cell r="G491" t="str">
            <v>A3</v>
          </cell>
          <cell r="H491" t="str">
            <v>Tetap</v>
          </cell>
          <cell r="I491" t="str">
            <v>PRIA</v>
          </cell>
          <cell r="J491">
            <v>43732</v>
          </cell>
          <cell r="L491">
            <v>44166</v>
          </cell>
          <cell r="N491" t="str">
            <v>ASO</v>
          </cell>
          <cell r="O491" t="str">
            <v>FGA</v>
          </cell>
        </row>
        <row r="492">
          <cell r="B492">
            <v>2015162942</v>
          </cell>
          <cell r="C492" t="str">
            <v>YUDA AGUNG PRATAMA</v>
          </cell>
          <cell r="D492" t="str">
            <v>TQB1</v>
          </cell>
          <cell r="E492" t="str">
            <v>IDM BOJONG CIANJUR</v>
          </cell>
          <cell r="F492" t="str">
            <v>Chief Of Store</v>
          </cell>
          <cell r="G492" t="str">
            <v>B1</v>
          </cell>
          <cell r="H492" t="str">
            <v>Tetap</v>
          </cell>
          <cell r="I492" t="str">
            <v>PRIA</v>
          </cell>
          <cell r="J492">
            <v>43683</v>
          </cell>
          <cell r="L492">
            <v>44105</v>
          </cell>
          <cell r="N492" t="str">
            <v>ASO</v>
          </cell>
          <cell r="O492" t="str">
            <v>FGA</v>
          </cell>
        </row>
        <row r="493">
          <cell r="B493">
            <v>2015408559</v>
          </cell>
          <cell r="C493" t="str">
            <v>MUHAMMAD RIDWAN</v>
          </cell>
          <cell r="D493" t="str">
            <v>TQB1</v>
          </cell>
          <cell r="E493" t="str">
            <v>IDM BOJONG CIANJUR</v>
          </cell>
          <cell r="F493" t="str">
            <v>Store Crew Boy</v>
          </cell>
          <cell r="G493" t="str">
            <v>A1</v>
          </cell>
          <cell r="H493" t="str">
            <v>Kontrak 1</v>
          </cell>
          <cell r="I493" t="str">
            <v>PRIA</v>
          </cell>
          <cell r="J493">
            <v>44898</v>
          </cell>
          <cell r="K493">
            <v>45291</v>
          </cell>
          <cell r="L493">
            <v>44898</v>
          </cell>
          <cell r="N493" t="str">
            <v>ASO</v>
          </cell>
          <cell r="O493" t="str">
            <v>FGA</v>
          </cell>
        </row>
        <row r="494">
          <cell r="B494">
            <v>2015376397</v>
          </cell>
          <cell r="C494" t="str">
            <v>MOCHAMMAD NUGIE SYAHRUL FAZRI RAMDANI</v>
          </cell>
          <cell r="D494" t="str">
            <v>TQB1</v>
          </cell>
          <cell r="E494" t="str">
            <v>IDM BOJONG CIANJUR</v>
          </cell>
          <cell r="F494" t="str">
            <v>Store Crew Boy</v>
          </cell>
          <cell r="G494" t="str">
            <v>A1</v>
          </cell>
          <cell r="H494" t="str">
            <v>Kontrak 1</v>
          </cell>
          <cell r="I494" t="str">
            <v>PRIA</v>
          </cell>
          <cell r="J494">
            <v>44805</v>
          </cell>
          <cell r="K494">
            <v>45169</v>
          </cell>
          <cell r="L494">
            <v>44805</v>
          </cell>
          <cell r="N494" t="str">
            <v>ASO</v>
          </cell>
          <cell r="O494" t="str">
            <v>FGA</v>
          </cell>
        </row>
        <row r="495">
          <cell r="B495">
            <v>2015370284</v>
          </cell>
          <cell r="C495" t="str">
            <v>MILA MAULIDINA PUTRI</v>
          </cell>
          <cell r="D495" t="str">
            <v>TQB1</v>
          </cell>
          <cell r="E495" t="str">
            <v>IDM BOJONG CIANJUR</v>
          </cell>
          <cell r="F495" t="str">
            <v>Store Crew Girl</v>
          </cell>
          <cell r="G495" t="str">
            <v>A1</v>
          </cell>
          <cell r="H495" t="str">
            <v>Kontrak 1</v>
          </cell>
          <cell r="I495" t="str">
            <v>WANITA</v>
          </cell>
          <cell r="J495">
            <v>44787</v>
          </cell>
          <cell r="K495">
            <v>45169</v>
          </cell>
          <cell r="L495">
            <v>44787</v>
          </cell>
          <cell r="N495" t="str">
            <v>ASO</v>
          </cell>
          <cell r="O495" t="str">
            <v>FGA</v>
          </cell>
        </row>
        <row r="496">
          <cell r="B496">
            <v>2015343337</v>
          </cell>
          <cell r="C496" t="str">
            <v>MARIAM</v>
          </cell>
          <cell r="D496" t="str">
            <v>TQB1</v>
          </cell>
          <cell r="E496" t="str">
            <v>IDM BOJONG CIANJUR</v>
          </cell>
          <cell r="F496" t="str">
            <v>Store Jr. Leader</v>
          </cell>
          <cell r="G496" t="str">
            <v>A2</v>
          </cell>
          <cell r="H496" t="str">
            <v>Tetap</v>
          </cell>
          <cell r="I496" t="str">
            <v>WANITA</v>
          </cell>
          <cell r="J496">
            <v>44713</v>
          </cell>
          <cell r="L496">
            <v>44713</v>
          </cell>
          <cell r="N496" t="str">
            <v>ASO</v>
          </cell>
          <cell r="O496" t="str">
            <v>FGA</v>
          </cell>
        </row>
        <row r="497">
          <cell r="B497">
            <v>2015328737</v>
          </cell>
          <cell r="C497" t="str">
            <v>DENDA</v>
          </cell>
          <cell r="D497" t="str">
            <v>TQB1</v>
          </cell>
          <cell r="E497" t="str">
            <v>IDM BOJONG CIANJUR</v>
          </cell>
          <cell r="F497" t="str">
            <v>Store Sr. Leader (Ss)</v>
          </cell>
          <cell r="G497" t="str">
            <v>A3</v>
          </cell>
          <cell r="H497" t="str">
            <v>Tetap</v>
          </cell>
          <cell r="I497" t="str">
            <v>PRIA</v>
          </cell>
          <cell r="J497">
            <v>44652</v>
          </cell>
          <cell r="L497">
            <v>44652</v>
          </cell>
          <cell r="N497" t="str">
            <v>ASO</v>
          </cell>
          <cell r="O497" t="str">
            <v>FGA</v>
          </cell>
        </row>
        <row r="498">
          <cell r="B498">
            <v>2015073528</v>
          </cell>
          <cell r="C498" t="str">
            <v>SITI SOPIAH</v>
          </cell>
          <cell r="D498" t="str">
            <v>TRD7</v>
          </cell>
          <cell r="E498" t="str">
            <v>IDM GRAND CIANJUR</v>
          </cell>
          <cell r="F498" t="str">
            <v>Chief Of Store</v>
          </cell>
          <cell r="G498" t="str">
            <v>B2</v>
          </cell>
          <cell r="H498" t="str">
            <v>Tetap</v>
          </cell>
          <cell r="I498" t="str">
            <v>WANITA</v>
          </cell>
          <cell r="J498">
            <v>43260</v>
          </cell>
          <cell r="L498">
            <v>44105</v>
          </cell>
          <cell r="N498" t="str">
            <v>ASO</v>
          </cell>
          <cell r="O498" t="str">
            <v>FGA</v>
          </cell>
        </row>
        <row r="499">
          <cell r="B499">
            <v>2015298477</v>
          </cell>
          <cell r="C499" t="str">
            <v>NAZAR FIRMANSYAH</v>
          </cell>
          <cell r="D499" t="str">
            <v>TRD7</v>
          </cell>
          <cell r="E499" t="str">
            <v>IDM GRAND CIANJUR</v>
          </cell>
          <cell r="F499" t="str">
            <v>Store Crew Boy</v>
          </cell>
          <cell r="G499" t="str">
            <v>A1</v>
          </cell>
          <cell r="H499" t="str">
            <v>Kontrak 2</v>
          </cell>
          <cell r="I499" t="str">
            <v>PRIA</v>
          </cell>
          <cell r="J499">
            <v>44519</v>
          </cell>
          <cell r="K499">
            <v>45260</v>
          </cell>
          <cell r="L499">
            <v>44519</v>
          </cell>
          <cell r="N499" t="str">
            <v>ASO</v>
          </cell>
          <cell r="O499" t="str">
            <v>FGA</v>
          </cell>
        </row>
        <row r="500">
          <cell r="B500">
            <v>2015408569</v>
          </cell>
          <cell r="C500" t="str">
            <v>D SINTA LESTARI</v>
          </cell>
          <cell r="D500" t="str">
            <v>TRD7</v>
          </cell>
          <cell r="E500" t="str">
            <v>IDM GRAND CIANJUR</v>
          </cell>
          <cell r="F500" t="str">
            <v>Store Crew Girl</v>
          </cell>
          <cell r="G500" t="str">
            <v>A1</v>
          </cell>
          <cell r="H500" t="str">
            <v>Kontrak 1</v>
          </cell>
          <cell r="I500" t="str">
            <v>WANITA</v>
          </cell>
          <cell r="J500">
            <v>44898</v>
          </cell>
          <cell r="K500">
            <v>45291</v>
          </cell>
          <cell r="L500">
            <v>44898</v>
          </cell>
          <cell r="N500" t="str">
            <v>ASO</v>
          </cell>
          <cell r="O500" t="str">
            <v>FGA</v>
          </cell>
        </row>
        <row r="501">
          <cell r="B501">
            <v>2015280203</v>
          </cell>
          <cell r="C501" t="str">
            <v>PEBRIAN HIDAYAT</v>
          </cell>
          <cell r="D501" t="str">
            <v>TRD7</v>
          </cell>
          <cell r="E501" t="str">
            <v>IDM GRAND CIANJUR</v>
          </cell>
          <cell r="F501" t="str">
            <v>Store Jr. Leader</v>
          </cell>
          <cell r="G501" t="str">
            <v>A2</v>
          </cell>
          <cell r="H501" t="str">
            <v>Tetap</v>
          </cell>
          <cell r="I501" t="str">
            <v>PRIA</v>
          </cell>
          <cell r="J501">
            <v>44440</v>
          </cell>
          <cell r="L501">
            <v>44440</v>
          </cell>
          <cell r="N501" t="str">
            <v>ASO</v>
          </cell>
          <cell r="O501" t="str">
            <v>FGA</v>
          </cell>
        </row>
        <row r="502">
          <cell r="B502">
            <v>2015267129</v>
          </cell>
          <cell r="C502" t="str">
            <v>JENAL MUTTAKIN</v>
          </cell>
          <cell r="D502" t="str">
            <v>TRD7</v>
          </cell>
          <cell r="E502" t="str">
            <v>IDM GRAND CIANJUR</v>
          </cell>
          <cell r="F502" t="str">
            <v>Store Sr. Leader</v>
          </cell>
          <cell r="G502" t="str">
            <v>A3</v>
          </cell>
          <cell r="H502" t="str">
            <v>Tetap</v>
          </cell>
          <cell r="I502" t="str">
            <v>PRIA</v>
          </cell>
          <cell r="J502">
            <v>44378</v>
          </cell>
          <cell r="L502">
            <v>44378</v>
          </cell>
          <cell r="N502" t="str">
            <v>ASO</v>
          </cell>
          <cell r="O502" t="str">
            <v>FGA</v>
          </cell>
        </row>
        <row r="503">
          <cell r="B503">
            <v>2015037325</v>
          </cell>
          <cell r="C503" t="str">
            <v>FAHRUL REGY ZAIN</v>
          </cell>
          <cell r="D503" t="str">
            <v>TFSI</v>
          </cell>
          <cell r="E503" t="str">
            <v>IDM HYBRID VILLA BOGOR INDAH BLOK AB</v>
          </cell>
          <cell r="F503" t="str">
            <v>Barista Point Coffee</v>
          </cell>
          <cell r="G503" t="str">
            <v>A2</v>
          </cell>
          <cell r="H503" t="str">
            <v>Tetap</v>
          </cell>
          <cell r="I503" t="str">
            <v>PRIA</v>
          </cell>
          <cell r="J503">
            <v>43075</v>
          </cell>
          <cell r="L503">
            <v>43800</v>
          </cell>
          <cell r="N503" t="str">
            <v>ASO</v>
          </cell>
          <cell r="O503" t="str">
            <v>SMO</v>
          </cell>
        </row>
        <row r="504">
          <cell r="B504">
            <v>2015351638</v>
          </cell>
          <cell r="C504" t="str">
            <v>DEASI ANDRIYANI</v>
          </cell>
          <cell r="D504" t="str">
            <v>TFSI</v>
          </cell>
          <cell r="E504" t="str">
            <v>IDM HYBRID VILLA BOGOR INDAH BLOK AB</v>
          </cell>
          <cell r="F504" t="str">
            <v>Barista Point Coffee</v>
          </cell>
          <cell r="G504" t="str">
            <v>A2</v>
          </cell>
          <cell r="H504" t="str">
            <v>Tetap</v>
          </cell>
          <cell r="I504" t="str">
            <v>WANITA</v>
          </cell>
          <cell r="J504">
            <v>44743</v>
          </cell>
          <cell r="L504">
            <v>44743</v>
          </cell>
          <cell r="N504" t="str">
            <v>ASO</v>
          </cell>
          <cell r="O504" t="str">
            <v>SMO</v>
          </cell>
        </row>
        <row r="505">
          <cell r="B505">
            <v>2012047616</v>
          </cell>
          <cell r="C505" t="str">
            <v>HIDAYAT</v>
          </cell>
          <cell r="D505" t="str">
            <v>TFSI</v>
          </cell>
          <cell r="E505" t="str">
            <v>IDM HYBRID VILLA BOGOR INDAH BLOK AB</v>
          </cell>
          <cell r="F505" t="str">
            <v>Chief Of Store (Ss)</v>
          </cell>
          <cell r="G505" t="str">
            <v>B2</v>
          </cell>
          <cell r="H505" t="str">
            <v>Tetap</v>
          </cell>
          <cell r="I505" t="str">
            <v>PRIA</v>
          </cell>
          <cell r="J505">
            <v>41183</v>
          </cell>
          <cell r="L505">
            <v>41518</v>
          </cell>
          <cell r="N505" t="str">
            <v>ASO</v>
          </cell>
          <cell r="O505" t="str">
            <v>SMO</v>
          </cell>
        </row>
        <row r="506">
          <cell r="B506">
            <v>2015040307</v>
          </cell>
          <cell r="C506" t="str">
            <v>MUHAMMAD REZA FAHLEVI</v>
          </cell>
          <cell r="D506" t="str">
            <v>TFSI</v>
          </cell>
          <cell r="E506" t="str">
            <v>IDM HYBRID VILLA BOGOR INDAH BLOK AB</v>
          </cell>
          <cell r="F506" t="str">
            <v>Leader Point Coffee</v>
          </cell>
          <cell r="G506" t="str">
            <v>B1</v>
          </cell>
          <cell r="H506" t="str">
            <v>Tetap</v>
          </cell>
          <cell r="I506" t="str">
            <v>PRIA</v>
          </cell>
          <cell r="J506">
            <v>43089</v>
          </cell>
          <cell r="L506">
            <v>43435</v>
          </cell>
          <cell r="N506" t="str">
            <v>ASO</v>
          </cell>
          <cell r="O506" t="str">
            <v>SMO</v>
          </cell>
        </row>
        <row r="507">
          <cell r="B507">
            <v>2015151968</v>
          </cell>
          <cell r="C507" t="str">
            <v>DICKI ALFIANA</v>
          </cell>
          <cell r="D507" t="str">
            <v>TFSI</v>
          </cell>
          <cell r="E507" t="str">
            <v>IDM HYBRID VILLA BOGOR INDAH BLOK AB</v>
          </cell>
          <cell r="F507" t="str">
            <v>Store Crew Boy (Ss)</v>
          </cell>
          <cell r="G507" t="str">
            <v>A1</v>
          </cell>
          <cell r="H507" t="str">
            <v>Kontrak 4</v>
          </cell>
          <cell r="I507" t="str">
            <v>PRIA</v>
          </cell>
          <cell r="J507">
            <v>43634</v>
          </cell>
          <cell r="K507">
            <v>45291</v>
          </cell>
          <cell r="L507">
            <v>43634</v>
          </cell>
          <cell r="N507" t="str">
            <v>ASO</v>
          </cell>
          <cell r="O507" t="str">
            <v>SMO</v>
          </cell>
        </row>
        <row r="508">
          <cell r="B508">
            <v>2015156605</v>
          </cell>
          <cell r="C508" t="str">
            <v>MUHAMMAD LUTHFI RIZQON</v>
          </cell>
          <cell r="D508" t="str">
            <v>TFSI</v>
          </cell>
          <cell r="E508" t="str">
            <v>IDM HYBRID VILLA BOGOR INDAH BLOK AB</v>
          </cell>
          <cell r="F508" t="str">
            <v>Store Crew Boy (Ss)</v>
          </cell>
          <cell r="G508" t="str">
            <v>A1</v>
          </cell>
          <cell r="H508" t="str">
            <v>Kontrak 4</v>
          </cell>
          <cell r="I508" t="str">
            <v>PRIA</v>
          </cell>
          <cell r="J508">
            <v>43655</v>
          </cell>
          <cell r="K508">
            <v>45322</v>
          </cell>
          <cell r="L508">
            <v>43655</v>
          </cell>
          <cell r="N508" t="str">
            <v>ASO</v>
          </cell>
          <cell r="O508" t="str">
            <v>SMO</v>
          </cell>
        </row>
        <row r="509">
          <cell r="B509">
            <v>2015157669</v>
          </cell>
          <cell r="C509" t="str">
            <v>ANISA NUR FITRI</v>
          </cell>
          <cell r="D509" t="str">
            <v>TFSI</v>
          </cell>
          <cell r="E509" t="str">
            <v>IDM HYBRID VILLA BOGOR INDAH BLOK AB</v>
          </cell>
          <cell r="F509" t="str">
            <v>Store Crew Girl (Ss)</v>
          </cell>
          <cell r="G509" t="str">
            <v>A1</v>
          </cell>
          <cell r="H509" t="str">
            <v>Kontrak 4</v>
          </cell>
          <cell r="I509" t="str">
            <v>WANITA</v>
          </cell>
          <cell r="J509">
            <v>43658</v>
          </cell>
          <cell r="K509">
            <v>45322</v>
          </cell>
          <cell r="L509">
            <v>43658</v>
          </cell>
          <cell r="N509" t="str">
            <v>ASO</v>
          </cell>
          <cell r="O509" t="str">
            <v>SMO</v>
          </cell>
        </row>
        <row r="510">
          <cell r="B510">
            <v>2015335465</v>
          </cell>
          <cell r="C510" t="str">
            <v>SYADAH AYSYAH</v>
          </cell>
          <cell r="D510" t="str">
            <v>TFSI</v>
          </cell>
          <cell r="E510" t="str">
            <v>IDM HYBRID VILLA BOGOR INDAH BLOK AB</v>
          </cell>
          <cell r="F510" t="str">
            <v>Store Crew Girl (Ss)</v>
          </cell>
          <cell r="G510" t="str">
            <v>A1</v>
          </cell>
          <cell r="H510" t="str">
            <v>Kontrak 1</v>
          </cell>
          <cell r="I510" t="str">
            <v>WANITA</v>
          </cell>
          <cell r="J510">
            <v>44673</v>
          </cell>
          <cell r="K510">
            <v>45046</v>
          </cell>
          <cell r="L510">
            <v>44673</v>
          </cell>
          <cell r="N510" t="str">
            <v>ASO</v>
          </cell>
          <cell r="O510" t="str">
            <v>SMO</v>
          </cell>
        </row>
        <row r="511">
          <cell r="B511">
            <v>2015275145</v>
          </cell>
          <cell r="C511" t="str">
            <v>VIRDA YULIANDANI</v>
          </cell>
          <cell r="D511" t="str">
            <v>TFSI</v>
          </cell>
          <cell r="E511" t="str">
            <v>IDM HYBRID VILLA BOGOR INDAH BLOK AB</v>
          </cell>
          <cell r="F511" t="str">
            <v>Store Jr. Leader (Ss)</v>
          </cell>
          <cell r="G511" t="str">
            <v>A2</v>
          </cell>
          <cell r="H511" t="str">
            <v>Tetap</v>
          </cell>
          <cell r="I511" t="str">
            <v>WANITA</v>
          </cell>
          <cell r="J511">
            <v>44409</v>
          </cell>
          <cell r="L511">
            <v>44409</v>
          </cell>
          <cell r="N511" t="str">
            <v>ASO</v>
          </cell>
          <cell r="O511" t="str">
            <v>SMO</v>
          </cell>
        </row>
        <row r="512">
          <cell r="B512">
            <v>2015292980</v>
          </cell>
          <cell r="C512" t="str">
            <v>ANDI FIRMANSAH</v>
          </cell>
          <cell r="D512" t="str">
            <v>TFSI</v>
          </cell>
          <cell r="E512" t="str">
            <v>IDM HYBRID VILLA BOGOR INDAH BLOK AB</v>
          </cell>
          <cell r="F512" t="str">
            <v>Store Jr. Leader (Ss)</v>
          </cell>
          <cell r="G512" t="str">
            <v>A2</v>
          </cell>
          <cell r="H512" t="str">
            <v>Tetap</v>
          </cell>
          <cell r="I512" t="str">
            <v>PRIA</v>
          </cell>
          <cell r="J512">
            <v>44501</v>
          </cell>
          <cell r="L512">
            <v>44501</v>
          </cell>
          <cell r="N512" t="str">
            <v>ASO</v>
          </cell>
          <cell r="O512" t="str">
            <v>SMO</v>
          </cell>
        </row>
        <row r="513">
          <cell r="B513">
            <v>2015307936</v>
          </cell>
          <cell r="C513" t="str">
            <v>YOGA PRATAMA</v>
          </cell>
          <cell r="D513" t="str">
            <v>TFSI</v>
          </cell>
          <cell r="E513" t="str">
            <v>IDM HYBRID VILLA BOGOR INDAH BLOK AB</v>
          </cell>
          <cell r="F513" t="str">
            <v>Store Jr. Leader (Ss)</v>
          </cell>
          <cell r="G513" t="str">
            <v>A2</v>
          </cell>
          <cell r="H513" t="str">
            <v>Tetap</v>
          </cell>
          <cell r="I513" t="str">
            <v>PRIA</v>
          </cell>
          <cell r="J513">
            <v>44562</v>
          </cell>
          <cell r="L513">
            <v>44562</v>
          </cell>
          <cell r="N513" t="str">
            <v>ASO</v>
          </cell>
          <cell r="O513" t="str">
            <v>SMO</v>
          </cell>
        </row>
        <row r="514">
          <cell r="B514">
            <v>2015429089</v>
          </cell>
          <cell r="C514" t="str">
            <v>OKY AHMAD SYAHPUTRA</v>
          </cell>
          <cell r="D514" t="str">
            <v>TFSI</v>
          </cell>
          <cell r="E514" t="str">
            <v>IDM HYBRID VILLA BOGOR INDAH BLOK AB</v>
          </cell>
          <cell r="F514" t="str">
            <v>Store Jr. Leader (Ss)</v>
          </cell>
          <cell r="G514" t="str">
            <v>A2</v>
          </cell>
          <cell r="H514" t="str">
            <v>Tetap</v>
          </cell>
          <cell r="I514" t="str">
            <v>PRIA</v>
          </cell>
          <cell r="J514">
            <v>44958</v>
          </cell>
          <cell r="L514">
            <v>44958</v>
          </cell>
          <cell r="N514" t="str">
            <v>ASO</v>
          </cell>
          <cell r="O514" t="str">
            <v>SMO</v>
          </cell>
        </row>
        <row r="515">
          <cell r="B515">
            <v>2015307935</v>
          </cell>
          <cell r="C515" t="str">
            <v>ANDHIKA NAJIB CHAIRUL B</v>
          </cell>
          <cell r="D515" t="str">
            <v>TFSI</v>
          </cell>
          <cell r="E515" t="str">
            <v>IDM HYBRID VILLA BOGOR INDAH BLOK AB</v>
          </cell>
          <cell r="F515" t="str">
            <v>Store Jr. Leader (Ss)</v>
          </cell>
          <cell r="G515" t="str">
            <v>A2</v>
          </cell>
          <cell r="H515" t="str">
            <v>Tetap</v>
          </cell>
          <cell r="I515" t="str">
            <v>PRIA</v>
          </cell>
          <cell r="J515">
            <v>44562</v>
          </cell>
          <cell r="L515">
            <v>44562</v>
          </cell>
          <cell r="N515" t="str">
            <v>ASO</v>
          </cell>
          <cell r="O515" t="str">
            <v>SMO</v>
          </cell>
        </row>
        <row r="516">
          <cell r="B516">
            <v>2015007135</v>
          </cell>
          <cell r="C516" t="str">
            <v>DEDE YUSUP</v>
          </cell>
          <cell r="D516" t="str">
            <v>TFSI</v>
          </cell>
          <cell r="E516" t="str">
            <v>IDM HYBRID VILLA BOGOR INDAH BLOK AB</v>
          </cell>
          <cell r="F516" t="str">
            <v>Store Sr. Leader (Ss)</v>
          </cell>
          <cell r="G516" t="str">
            <v>B1</v>
          </cell>
          <cell r="H516" t="str">
            <v>Tetap</v>
          </cell>
          <cell r="I516" t="str">
            <v>PRIA</v>
          </cell>
          <cell r="J516">
            <v>42872</v>
          </cell>
          <cell r="L516">
            <v>43800</v>
          </cell>
          <cell r="N516" t="str">
            <v>ASO</v>
          </cell>
          <cell r="O516" t="str">
            <v>SMO</v>
          </cell>
        </row>
        <row r="517">
          <cell r="B517">
            <v>2013052408</v>
          </cell>
          <cell r="C517" t="str">
            <v>LUCKY LUKMANA</v>
          </cell>
          <cell r="D517" t="str">
            <v>T29G</v>
          </cell>
          <cell r="E517" t="str">
            <v>IDM HYBRID VILLA BOGOR INDAH 2</v>
          </cell>
          <cell r="F517" t="str">
            <v>Chief Of Store (Ss)</v>
          </cell>
          <cell r="G517" t="str">
            <v>B2</v>
          </cell>
          <cell r="H517" t="str">
            <v>Tetap</v>
          </cell>
          <cell r="I517" t="str">
            <v>PRIA</v>
          </cell>
          <cell r="J517">
            <v>41817</v>
          </cell>
          <cell r="L517">
            <v>42675</v>
          </cell>
          <cell r="N517" t="str">
            <v>ASO</v>
          </cell>
          <cell r="O517" t="str">
            <v>SMO</v>
          </cell>
        </row>
        <row r="518">
          <cell r="B518">
            <v>2015154683</v>
          </cell>
          <cell r="C518" t="str">
            <v>DADI</v>
          </cell>
          <cell r="D518" t="str">
            <v>T29G</v>
          </cell>
          <cell r="E518" t="str">
            <v>IDM HYBRID VILLA BOGOR INDAH 2</v>
          </cell>
          <cell r="F518" t="str">
            <v>Store Crew Boy (Ss)</v>
          </cell>
          <cell r="G518" t="str">
            <v>A1</v>
          </cell>
          <cell r="H518" t="str">
            <v>Kontrak 4</v>
          </cell>
          <cell r="I518" t="str">
            <v>PRIA</v>
          </cell>
          <cell r="J518">
            <v>43648</v>
          </cell>
          <cell r="K518">
            <v>45322</v>
          </cell>
          <cell r="L518">
            <v>43648</v>
          </cell>
          <cell r="N518" t="str">
            <v>ASO</v>
          </cell>
          <cell r="O518" t="str">
            <v>SMO</v>
          </cell>
        </row>
        <row r="519">
          <cell r="B519">
            <v>2015156593</v>
          </cell>
          <cell r="C519" t="str">
            <v>MUHAMAD FAJAR SIDIK</v>
          </cell>
          <cell r="D519" t="str">
            <v>T29G</v>
          </cell>
          <cell r="E519" t="str">
            <v>IDM HYBRID VILLA BOGOR INDAH 2</v>
          </cell>
          <cell r="F519" t="str">
            <v>Store Crew Boy (Ss)</v>
          </cell>
          <cell r="G519" t="str">
            <v>A1</v>
          </cell>
          <cell r="H519" t="str">
            <v>Kontrak 4</v>
          </cell>
          <cell r="I519" t="str">
            <v>PRIA</v>
          </cell>
          <cell r="J519">
            <v>43655</v>
          </cell>
          <cell r="K519">
            <v>45322</v>
          </cell>
          <cell r="L519">
            <v>43655</v>
          </cell>
          <cell r="N519" t="str">
            <v>ASO</v>
          </cell>
          <cell r="O519" t="str">
            <v>SMO</v>
          </cell>
        </row>
        <row r="520">
          <cell r="B520">
            <v>2015134233</v>
          </cell>
          <cell r="C520" t="str">
            <v>LORENZO OKTAVIANO BASTIAN PUTRA</v>
          </cell>
          <cell r="D520" t="str">
            <v>T29G</v>
          </cell>
          <cell r="E520" t="str">
            <v>IDM HYBRID VILLA BOGOR INDAH 2</v>
          </cell>
          <cell r="F520" t="str">
            <v>Store Crew Boy (Ss)</v>
          </cell>
          <cell r="G520" t="str">
            <v>A1</v>
          </cell>
          <cell r="H520" t="str">
            <v>Kontrak 4</v>
          </cell>
          <cell r="I520" t="str">
            <v>PRIA</v>
          </cell>
          <cell r="J520">
            <v>43564</v>
          </cell>
          <cell r="K520">
            <v>45230</v>
          </cell>
          <cell r="L520">
            <v>43564</v>
          </cell>
          <cell r="N520" t="str">
            <v>ASO</v>
          </cell>
          <cell r="O520" t="str">
            <v>SMO</v>
          </cell>
        </row>
        <row r="521">
          <cell r="B521">
            <v>2015313968</v>
          </cell>
          <cell r="C521" t="str">
            <v>RADEN ANISA PITRI</v>
          </cell>
          <cell r="D521" t="str">
            <v>T29G</v>
          </cell>
          <cell r="E521" t="str">
            <v>IDM HYBRID VILLA BOGOR INDAH 2</v>
          </cell>
          <cell r="F521" t="str">
            <v>Store Crew Girl (Ss)</v>
          </cell>
          <cell r="G521" t="str">
            <v>A1</v>
          </cell>
          <cell r="H521" t="str">
            <v>Kontrak 2</v>
          </cell>
          <cell r="I521" t="str">
            <v>WANITA</v>
          </cell>
          <cell r="J521">
            <v>44589</v>
          </cell>
          <cell r="K521">
            <v>45322</v>
          </cell>
          <cell r="L521">
            <v>44589</v>
          </cell>
          <cell r="N521" t="str">
            <v>ASO</v>
          </cell>
          <cell r="O521" t="str">
            <v>SMO</v>
          </cell>
        </row>
        <row r="522">
          <cell r="B522">
            <v>2015318644</v>
          </cell>
          <cell r="C522" t="str">
            <v>R RINA ANGGRAENI</v>
          </cell>
          <cell r="D522" t="str">
            <v>T29G</v>
          </cell>
          <cell r="E522" t="str">
            <v>IDM HYBRID VILLA BOGOR INDAH 2</v>
          </cell>
          <cell r="F522" t="str">
            <v>Store Crew Girl (Ss)</v>
          </cell>
          <cell r="G522" t="str">
            <v>A1</v>
          </cell>
          <cell r="H522" t="str">
            <v>Kontrak 1</v>
          </cell>
          <cell r="I522" t="str">
            <v>WANITA</v>
          </cell>
          <cell r="J522">
            <v>44607</v>
          </cell>
          <cell r="K522">
            <v>44985</v>
          </cell>
          <cell r="L522">
            <v>44607</v>
          </cell>
          <cell r="N522" t="str">
            <v>ASO</v>
          </cell>
          <cell r="O522" t="str">
            <v>SMO</v>
          </cell>
        </row>
        <row r="523">
          <cell r="B523">
            <v>2015352974</v>
          </cell>
          <cell r="C523" t="str">
            <v>TIARA AZZAHRA</v>
          </cell>
          <cell r="D523" t="str">
            <v>T29G</v>
          </cell>
          <cell r="E523" t="str">
            <v>IDM HYBRID VILLA BOGOR INDAH 2</v>
          </cell>
          <cell r="F523" t="str">
            <v>Store Crew Girl (Ss)</v>
          </cell>
          <cell r="G523" t="str">
            <v>A1</v>
          </cell>
          <cell r="H523" t="str">
            <v>Kontrak 1</v>
          </cell>
          <cell r="I523" t="str">
            <v>WANITA</v>
          </cell>
          <cell r="J523">
            <v>44741</v>
          </cell>
          <cell r="K523">
            <v>45107</v>
          </cell>
          <cell r="L523">
            <v>44741</v>
          </cell>
          <cell r="N523" t="str">
            <v>ASO</v>
          </cell>
          <cell r="O523" t="str">
            <v>SMO</v>
          </cell>
        </row>
        <row r="524">
          <cell r="B524">
            <v>2015031581</v>
          </cell>
          <cell r="C524" t="str">
            <v>ABDUL MANAN</v>
          </cell>
          <cell r="D524" t="str">
            <v>T29G</v>
          </cell>
          <cell r="E524" t="str">
            <v>IDM HYBRID VILLA BOGOR INDAH 2</v>
          </cell>
          <cell r="F524" t="str">
            <v>Store Sr. Leader (Ss)</v>
          </cell>
          <cell r="G524" t="str">
            <v>A3</v>
          </cell>
          <cell r="H524" t="str">
            <v>Tetap</v>
          </cell>
          <cell r="I524" t="str">
            <v>PRIA</v>
          </cell>
          <cell r="J524">
            <v>43047</v>
          </cell>
          <cell r="L524">
            <v>43831</v>
          </cell>
          <cell r="N524" t="str">
            <v>ASO</v>
          </cell>
          <cell r="O524" t="str">
            <v>SMO</v>
          </cell>
        </row>
        <row r="525">
          <cell r="B525">
            <v>2015031596</v>
          </cell>
          <cell r="C525" t="str">
            <v>FEBRI WICAKSONO</v>
          </cell>
          <cell r="D525" t="str">
            <v>T29G</v>
          </cell>
          <cell r="E525" t="str">
            <v>IDM HYBRID VILLA BOGOR INDAH 2</v>
          </cell>
          <cell r="F525" t="str">
            <v>Store Sr. Leader (Ss)</v>
          </cell>
          <cell r="G525" t="str">
            <v>A3</v>
          </cell>
          <cell r="H525" t="str">
            <v>Tetap</v>
          </cell>
          <cell r="I525" t="str">
            <v>PRIA</v>
          </cell>
          <cell r="J525">
            <v>43047</v>
          </cell>
          <cell r="L525">
            <v>43525</v>
          </cell>
          <cell r="N525" t="str">
            <v>ASO</v>
          </cell>
          <cell r="O525" t="str">
            <v>SMO</v>
          </cell>
        </row>
        <row r="526">
          <cell r="B526">
            <v>2012025849</v>
          </cell>
          <cell r="C526" t="str">
            <v>MARYAMAH</v>
          </cell>
          <cell r="D526" t="str">
            <v>TBR5</v>
          </cell>
          <cell r="E526" t="str">
            <v>IDM VILLA BOGOR INDAH 3</v>
          </cell>
          <cell r="F526" t="str">
            <v>Chief Of Store (Ss)</v>
          </cell>
          <cell r="G526" t="str">
            <v>B2</v>
          </cell>
          <cell r="H526" t="str">
            <v>Tetap</v>
          </cell>
          <cell r="I526" t="str">
            <v>WANITA</v>
          </cell>
          <cell r="J526">
            <v>40940</v>
          </cell>
          <cell r="L526">
            <v>40940</v>
          </cell>
          <cell r="N526" t="str">
            <v>ASO</v>
          </cell>
          <cell r="O526" t="str">
            <v>SMO</v>
          </cell>
        </row>
        <row r="527">
          <cell r="B527">
            <v>2015213124</v>
          </cell>
          <cell r="C527" t="str">
            <v>MUHAMAD RAFLI</v>
          </cell>
          <cell r="D527" t="str">
            <v>TBR5</v>
          </cell>
          <cell r="E527" t="str">
            <v>IDM VILLA BOGOR INDAH 3</v>
          </cell>
          <cell r="F527" t="str">
            <v>Store Crew Boy (Ss)</v>
          </cell>
          <cell r="G527" t="str">
            <v>A1</v>
          </cell>
          <cell r="H527" t="str">
            <v>Kontrak 3</v>
          </cell>
          <cell r="I527" t="str">
            <v>PRIA</v>
          </cell>
          <cell r="J527">
            <v>43907</v>
          </cell>
          <cell r="K527">
            <v>45199</v>
          </cell>
          <cell r="L527">
            <v>43907</v>
          </cell>
          <cell r="N527" t="str">
            <v>ASO</v>
          </cell>
          <cell r="O527" t="str">
            <v>SMO</v>
          </cell>
        </row>
        <row r="528">
          <cell r="B528">
            <v>2015313941</v>
          </cell>
          <cell r="C528" t="str">
            <v>MUHAMAD DONNY SETIAWAN PUTRA</v>
          </cell>
          <cell r="D528" t="str">
            <v>TBR5</v>
          </cell>
          <cell r="E528" t="str">
            <v>IDM VILLA BOGOR INDAH 3</v>
          </cell>
          <cell r="F528" t="str">
            <v>Store Crew Boy (Ss)</v>
          </cell>
          <cell r="G528" t="str">
            <v>A1</v>
          </cell>
          <cell r="H528" t="str">
            <v>Kontrak 2</v>
          </cell>
          <cell r="I528" t="str">
            <v>PRIA</v>
          </cell>
          <cell r="J528">
            <v>44589</v>
          </cell>
          <cell r="K528">
            <v>45322</v>
          </cell>
          <cell r="L528">
            <v>44589</v>
          </cell>
          <cell r="N528" t="str">
            <v>ASO</v>
          </cell>
          <cell r="O528" t="str">
            <v>SMO</v>
          </cell>
        </row>
        <row r="529">
          <cell r="B529">
            <v>2015318142</v>
          </cell>
          <cell r="C529" t="str">
            <v>MOCHAMMAD IRSYAD LUTHFIANSYAH</v>
          </cell>
          <cell r="D529" t="str">
            <v>TBR5</v>
          </cell>
          <cell r="E529" t="str">
            <v>IDM VILLA BOGOR INDAH 3</v>
          </cell>
          <cell r="F529" t="str">
            <v>Store Crew Boy (Ss)</v>
          </cell>
          <cell r="G529" t="str">
            <v>A1</v>
          </cell>
          <cell r="H529" t="str">
            <v>Kontrak 1</v>
          </cell>
          <cell r="I529" t="str">
            <v>PRIA</v>
          </cell>
          <cell r="J529">
            <v>44603</v>
          </cell>
          <cell r="K529">
            <v>44985</v>
          </cell>
          <cell r="L529">
            <v>44603</v>
          </cell>
          <cell r="N529" t="str">
            <v>ASO</v>
          </cell>
          <cell r="O529" t="str">
            <v>SMO</v>
          </cell>
        </row>
        <row r="530">
          <cell r="B530">
            <v>2015111749</v>
          </cell>
          <cell r="C530" t="str">
            <v>CITRA YUNITASARI</v>
          </cell>
          <cell r="D530" t="str">
            <v>TBR5</v>
          </cell>
          <cell r="E530" t="str">
            <v>IDM VILLA BOGOR INDAH 3</v>
          </cell>
          <cell r="F530" t="str">
            <v>Store Crew Girl (Ss)</v>
          </cell>
          <cell r="G530" t="str">
            <v>A1</v>
          </cell>
          <cell r="H530" t="str">
            <v>Kontrak 4</v>
          </cell>
          <cell r="I530" t="str">
            <v>WANITA</v>
          </cell>
          <cell r="J530">
            <v>43455</v>
          </cell>
          <cell r="K530">
            <v>45107</v>
          </cell>
          <cell r="L530">
            <v>43455</v>
          </cell>
          <cell r="N530" t="str">
            <v>ASO</v>
          </cell>
          <cell r="O530" t="str">
            <v>SMO</v>
          </cell>
        </row>
        <row r="531">
          <cell r="B531">
            <v>2015020247</v>
          </cell>
          <cell r="C531" t="str">
            <v>APRILLIA NAWANGSARI</v>
          </cell>
          <cell r="D531" t="str">
            <v>TBR5</v>
          </cell>
          <cell r="E531" t="str">
            <v>IDM VILLA BOGOR INDAH 3</v>
          </cell>
          <cell r="F531" t="str">
            <v>Store Jr. Leader (Ss)</v>
          </cell>
          <cell r="G531" t="str">
            <v>A2</v>
          </cell>
          <cell r="H531" t="str">
            <v>Tetap</v>
          </cell>
          <cell r="I531" t="str">
            <v>WANITA</v>
          </cell>
          <cell r="J531">
            <v>42962</v>
          </cell>
          <cell r="L531">
            <v>43862</v>
          </cell>
          <cell r="N531" t="str">
            <v>ASO</v>
          </cell>
          <cell r="O531" t="str">
            <v>SMO</v>
          </cell>
        </row>
        <row r="532">
          <cell r="B532">
            <v>2013161625</v>
          </cell>
          <cell r="C532" t="str">
            <v>ADI WINATA</v>
          </cell>
          <cell r="D532" t="str">
            <v>TBR5</v>
          </cell>
          <cell r="E532" t="str">
            <v>IDM VILLA BOGOR INDAH 3</v>
          </cell>
          <cell r="F532" t="str">
            <v>Store Sr. Leader</v>
          </cell>
          <cell r="G532" t="str">
            <v>B1</v>
          </cell>
          <cell r="H532" t="str">
            <v>Tetap</v>
          </cell>
          <cell r="I532" t="str">
            <v>PRIA</v>
          </cell>
          <cell r="J532">
            <v>42417</v>
          </cell>
          <cell r="L532">
            <v>43313</v>
          </cell>
          <cell r="N532" t="str">
            <v>ASO</v>
          </cell>
          <cell r="O532" t="str">
            <v>SMO</v>
          </cell>
        </row>
        <row r="533">
          <cell r="B533">
            <v>2013040779</v>
          </cell>
          <cell r="C533" t="str">
            <v>HERUL KURNIAWAN</v>
          </cell>
          <cell r="D533" t="str">
            <v>FH8P</v>
          </cell>
          <cell r="E533" t="str">
            <v>FRC VILLA BOGOR INDAH 6</v>
          </cell>
          <cell r="F533" t="str">
            <v>Chief Of Store (Ss)</v>
          </cell>
          <cell r="G533" t="str">
            <v>B2</v>
          </cell>
          <cell r="H533" t="str">
            <v>Tetap</v>
          </cell>
          <cell r="I533" t="str">
            <v>PRIA</v>
          </cell>
          <cell r="J533">
            <v>41719</v>
          </cell>
          <cell r="L533">
            <v>42583</v>
          </cell>
          <cell r="N533" t="str">
            <v>ASO</v>
          </cell>
          <cell r="O533" t="str">
            <v>SMO</v>
          </cell>
        </row>
        <row r="534">
          <cell r="B534">
            <v>2015096031</v>
          </cell>
          <cell r="C534" t="str">
            <v>AHMAD PIKRI</v>
          </cell>
          <cell r="D534" t="str">
            <v>FH8P</v>
          </cell>
          <cell r="E534" t="str">
            <v>FRC VILLA BOGOR INDAH 6</v>
          </cell>
          <cell r="F534" t="str">
            <v>Store Crew Boy</v>
          </cell>
          <cell r="G534" t="str">
            <v>A1</v>
          </cell>
          <cell r="H534" t="str">
            <v>Kontrak 4</v>
          </cell>
          <cell r="I534" t="str">
            <v>PRIA</v>
          </cell>
          <cell r="J534">
            <v>43389</v>
          </cell>
          <cell r="K534">
            <v>45046</v>
          </cell>
          <cell r="L534">
            <v>43389</v>
          </cell>
          <cell r="N534" t="str">
            <v>ASO</v>
          </cell>
          <cell r="O534" t="str">
            <v>SMO</v>
          </cell>
        </row>
        <row r="535">
          <cell r="B535">
            <v>2015372984</v>
          </cell>
          <cell r="C535" t="str">
            <v>FARIDH RIDHWAN</v>
          </cell>
          <cell r="D535" t="str">
            <v>FH8P</v>
          </cell>
          <cell r="E535" t="str">
            <v>FRC VILLA BOGOR INDAH 6</v>
          </cell>
          <cell r="F535" t="str">
            <v>Store Crew Boy</v>
          </cell>
          <cell r="G535" t="str">
            <v>A1</v>
          </cell>
          <cell r="H535" t="str">
            <v>Kontrak 1</v>
          </cell>
          <cell r="I535" t="str">
            <v>PRIA</v>
          </cell>
          <cell r="J535">
            <v>44799</v>
          </cell>
          <cell r="K535">
            <v>45169</v>
          </cell>
          <cell r="L535">
            <v>44799</v>
          </cell>
          <cell r="N535" t="str">
            <v>ASO</v>
          </cell>
          <cell r="O535" t="str">
            <v>SMO</v>
          </cell>
        </row>
        <row r="536">
          <cell r="B536">
            <v>2015399148</v>
          </cell>
          <cell r="C536" t="str">
            <v>MARLIAWATI</v>
          </cell>
          <cell r="D536" t="str">
            <v>FH8P</v>
          </cell>
          <cell r="E536" t="str">
            <v>FRC VILLA BOGOR INDAH 6</v>
          </cell>
          <cell r="F536" t="str">
            <v>Store Crew Girl</v>
          </cell>
          <cell r="G536" t="str">
            <v>A1</v>
          </cell>
          <cell r="H536" t="str">
            <v>Kontrak 1</v>
          </cell>
          <cell r="I536" t="str">
            <v>WANITA</v>
          </cell>
          <cell r="J536">
            <v>44875</v>
          </cell>
          <cell r="K536">
            <v>45260</v>
          </cell>
          <cell r="L536">
            <v>44875</v>
          </cell>
          <cell r="N536" t="str">
            <v>ASO</v>
          </cell>
          <cell r="O536" t="str">
            <v>SMO</v>
          </cell>
        </row>
        <row r="537">
          <cell r="B537">
            <v>2015069082</v>
          </cell>
          <cell r="C537" t="str">
            <v>RIA MUTIANI</v>
          </cell>
          <cell r="D537" t="str">
            <v>FH8P</v>
          </cell>
          <cell r="E537" t="str">
            <v>FRC VILLA BOGOR INDAH 6</v>
          </cell>
          <cell r="F537" t="str">
            <v>Store Jr. Leader</v>
          </cell>
          <cell r="G537" t="str">
            <v>A2</v>
          </cell>
          <cell r="H537" t="str">
            <v>Tetap</v>
          </cell>
          <cell r="I537" t="str">
            <v>WANITA</v>
          </cell>
          <cell r="J537">
            <v>43245</v>
          </cell>
          <cell r="L537">
            <v>44075</v>
          </cell>
          <cell r="N537" t="str">
            <v>ASO</v>
          </cell>
          <cell r="O537" t="str">
            <v>SMO</v>
          </cell>
        </row>
        <row r="538">
          <cell r="B538">
            <v>2013132558</v>
          </cell>
          <cell r="C538" t="str">
            <v>KHOERUDIN</v>
          </cell>
          <cell r="D538" t="str">
            <v>FH8P</v>
          </cell>
          <cell r="E538" t="str">
            <v>FRC VILLA BOGOR INDAH 6</v>
          </cell>
          <cell r="F538" t="str">
            <v>Store Sr. Leader</v>
          </cell>
          <cell r="G538" t="str">
            <v>A3</v>
          </cell>
          <cell r="H538" t="str">
            <v>Tetap</v>
          </cell>
          <cell r="I538" t="str">
            <v>PRIA</v>
          </cell>
          <cell r="J538">
            <v>42277</v>
          </cell>
          <cell r="L538">
            <v>43070</v>
          </cell>
          <cell r="N538" t="str">
            <v>ASO</v>
          </cell>
          <cell r="O538" t="str">
            <v>SMO</v>
          </cell>
        </row>
        <row r="539">
          <cell r="B539">
            <v>2013033103</v>
          </cell>
          <cell r="C539" t="str">
            <v>RADEN MUHAMMAD ALDI AZHARI</v>
          </cell>
          <cell r="D539" t="str">
            <v>TEAE</v>
          </cell>
          <cell r="E539" t="str">
            <v>IDM HYBRID VILLA BOGOR INDAH</v>
          </cell>
          <cell r="F539" t="str">
            <v>Chief Of Store (Ss)</v>
          </cell>
          <cell r="G539" t="str">
            <v>B2</v>
          </cell>
          <cell r="H539" t="str">
            <v>Tetap</v>
          </cell>
          <cell r="I539" t="str">
            <v>PRIA</v>
          </cell>
          <cell r="J539">
            <v>41663</v>
          </cell>
          <cell r="L539">
            <v>42278</v>
          </cell>
          <cell r="N539" t="str">
            <v>ASO</v>
          </cell>
          <cell r="O539" t="str">
            <v>SMO</v>
          </cell>
        </row>
        <row r="540">
          <cell r="B540">
            <v>2015213112</v>
          </cell>
          <cell r="C540" t="str">
            <v>FAJAR ALLAMSYAH</v>
          </cell>
          <cell r="D540" t="str">
            <v>TEAE</v>
          </cell>
          <cell r="E540" t="str">
            <v>IDM HYBRID VILLA BOGOR INDAH</v>
          </cell>
          <cell r="F540" t="str">
            <v>Store Crew Boy (Ss)</v>
          </cell>
          <cell r="G540" t="str">
            <v>A1</v>
          </cell>
          <cell r="H540" t="str">
            <v>Kontrak 3</v>
          </cell>
          <cell r="I540" t="str">
            <v>PRIA</v>
          </cell>
          <cell r="J540">
            <v>43907</v>
          </cell>
          <cell r="K540">
            <v>45199</v>
          </cell>
          <cell r="L540">
            <v>43907</v>
          </cell>
          <cell r="N540" t="str">
            <v>ASO</v>
          </cell>
          <cell r="O540" t="str">
            <v>SMO</v>
          </cell>
        </row>
        <row r="541">
          <cell r="B541">
            <v>2015303222</v>
          </cell>
          <cell r="C541" t="str">
            <v>MUHAMAD AGIL RIFKI</v>
          </cell>
          <cell r="D541" t="str">
            <v>TEAE</v>
          </cell>
          <cell r="E541" t="str">
            <v>IDM HYBRID VILLA BOGOR INDAH</v>
          </cell>
          <cell r="F541" t="str">
            <v>Store Crew Boy (Ss)</v>
          </cell>
          <cell r="G541" t="str">
            <v>A1</v>
          </cell>
          <cell r="H541" t="str">
            <v>Kontrak 2</v>
          </cell>
          <cell r="I541" t="str">
            <v>PRIA</v>
          </cell>
          <cell r="J541">
            <v>44540</v>
          </cell>
          <cell r="K541">
            <v>45291</v>
          </cell>
          <cell r="L541">
            <v>44540</v>
          </cell>
          <cell r="N541" t="str">
            <v>ASO</v>
          </cell>
          <cell r="O541" t="str">
            <v>SMO</v>
          </cell>
        </row>
        <row r="542">
          <cell r="B542">
            <v>2015092625</v>
          </cell>
          <cell r="C542" t="str">
            <v>SITI NURAZIZAH</v>
          </cell>
          <cell r="D542" t="str">
            <v>TEAE</v>
          </cell>
          <cell r="E542" t="str">
            <v>IDM HYBRID VILLA BOGOR INDAH</v>
          </cell>
          <cell r="F542" t="str">
            <v>Store Crew Girl (Ss)</v>
          </cell>
          <cell r="G542" t="str">
            <v>A1</v>
          </cell>
          <cell r="H542" t="str">
            <v>Kontrak 4</v>
          </cell>
          <cell r="I542" t="str">
            <v>WANITA</v>
          </cell>
          <cell r="J542">
            <v>43371</v>
          </cell>
          <cell r="K542">
            <v>45016</v>
          </cell>
          <cell r="L542">
            <v>43371</v>
          </cell>
          <cell r="N542" t="str">
            <v>ASO</v>
          </cell>
          <cell r="O542" t="str">
            <v>SMO</v>
          </cell>
        </row>
        <row r="543">
          <cell r="B543">
            <v>2012052224</v>
          </cell>
          <cell r="C543" t="str">
            <v>FAHRIZAL</v>
          </cell>
          <cell r="D543" t="str">
            <v>TEAE</v>
          </cell>
          <cell r="E543" t="str">
            <v>IDM HYBRID VILLA BOGOR INDAH</v>
          </cell>
          <cell r="F543" t="str">
            <v>Store Jr. Leader (Ss)</v>
          </cell>
          <cell r="G543" t="str">
            <v>A3</v>
          </cell>
          <cell r="H543" t="str">
            <v>Tetap</v>
          </cell>
          <cell r="I543" t="str">
            <v>PRIA</v>
          </cell>
          <cell r="J543">
            <v>41183</v>
          </cell>
          <cell r="L543">
            <v>41183</v>
          </cell>
          <cell r="N543" t="str">
            <v>ASO</v>
          </cell>
          <cell r="O543" t="str">
            <v>SMO</v>
          </cell>
        </row>
        <row r="544">
          <cell r="B544">
            <v>2015008137</v>
          </cell>
          <cell r="C544" t="str">
            <v>M RANDY PRADANA</v>
          </cell>
          <cell r="D544" t="str">
            <v>TEAE</v>
          </cell>
          <cell r="E544" t="str">
            <v>IDM HYBRID VILLA BOGOR INDAH</v>
          </cell>
          <cell r="F544" t="str">
            <v>Store Sr. Leader (Ss)</v>
          </cell>
          <cell r="G544" t="str">
            <v>A3</v>
          </cell>
          <cell r="H544" t="str">
            <v>Tetap</v>
          </cell>
          <cell r="I544" t="str">
            <v>PRIA</v>
          </cell>
          <cell r="J544">
            <v>42879</v>
          </cell>
          <cell r="L544">
            <v>43770</v>
          </cell>
          <cell r="N544" t="str">
            <v>ASO</v>
          </cell>
          <cell r="O544" t="str">
            <v>SMO</v>
          </cell>
        </row>
        <row r="545">
          <cell r="B545">
            <v>2013115659</v>
          </cell>
          <cell r="C545" t="str">
            <v>RIZKIA MAHARANI</v>
          </cell>
          <cell r="D545" t="str">
            <v>F5J1</v>
          </cell>
          <cell r="E545" t="str">
            <v>FRC VILLA BOGOR INDAH BLOK E</v>
          </cell>
          <cell r="F545" t="str">
            <v>Chief Of Store</v>
          </cell>
          <cell r="G545" t="str">
            <v>B2</v>
          </cell>
          <cell r="H545" t="str">
            <v>Tetap</v>
          </cell>
          <cell r="I545" t="str">
            <v>WANITA</v>
          </cell>
          <cell r="J545">
            <v>42179</v>
          </cell>
          <cell r="L545">
            <v>43070</v>
          </cell>
          <cell r="N545" t="str">
            <v>ASO</v>
          </cell>
          <cell r="O545" t="str">
            <v>SMO</v>
          </cell>
        </row>
        <row r="546">
          <cell r="B546">
            <v>2015365760</v>
          </cell>
          <cell r="C546" t="str">
            <v>BAGAS PERMANA</v>
          </cell>
          <cell r="D546" t="str">
            <v>F5J1</v>
          </cell>
          <cell r="E546" t="str">
            <v>FRC VILLA BOGOR INDAH BLOK E</v>
          </cell>
          <cell r="F546" t="str">
            <v>Store Crew Boy</v>
          </cell>
          <cell r="G546" t="str">
            <v>A1</v>
          </cell>
          <cell r="H546" t="str">
            <v>Kontrak 1</v>
          </cell>
          <cell r="I546" t="str">
            <v>PRIA</v>
          </cell>
          <cell r="J546">
            <v>44773</v>
          </cell>
          <cell r="K546">
            <v>45138</v>
          </cell>
          <cell r="L546">
            <v>44773</v>
          </cell>
          <cell r="N546" t="str">
            <v>ASO</v>
          </cell>
          <cell r="O546" t="str">
            <v>SMO</v>
          </cell>
        </row>
        <row r="547">
          <cell r="B547">
            <v>2015349824</v>
          </cell>
          <cell r="C547" t="str">
            <v>SALWA NABILA HANIFA</v>
          </cell>
          <cell r="D547" t="str">
            <v>F5J1</v>
          </cell>
          <cell r="E547" t="str">
            <v>FRC VILLA BOGOR INDAH BLOK E</v>
          </cell>
          <cell r="F547" t="str">
            <v>Store Crew Girl</v>
          </cell>
          <cell r="G547" t="str">
            <v>A1</v>
          </cell>
          <cell r="H547" t="str">
            <v>Kontrak 1</v>
          </cell>
          <cell r="I547" t="str">
            <v>WANITA</v>
          </cell>
          <cell r="J547">
            <v>44731</v>
          </cell>
          <cell r="K547">
            <v>45107</v>
          </cell>
          <cell r="L547">
            <v>44731</v>
          </cell>
          <cell r="N547" t="str">
            <v>ASO</v>
          </cell>
          <cell r="O547" t="str">
            <v>SMO</v>
          </cell>
        </row>
        <row r="548">
          <cell r="B548">
            <v>2015203088</v>
          </cell>
          <cell r="C548" t="str">
            <v>DESI ROSANTI</v>
          </cell>
          <cell r="D548" t="str">
            <v>F5J1</v>
          </cell>
          <cell r="E548" t="str">
            <v>FRC VILLA BOGOR INDAH BLOK E</v>
          </cell>
          <cell r="F548" t="str">
            <v>Store Crew Girl</v>
          </cell>
          <cell r="G548" t="str">
            <v>A1</v>
          </cell>
          <cell r="H548" t="str">
            <v>Kontrak 3</v>
          </cell>
          <cell r="I548" t="str">
            <v>WANITA</v>
          </cell>
          <cell r="J548">
            <v>43868</v>
          </cell>
          <cell r="K548">
            <v>45169</v>
          </cell>
          <cell r="L548">
            <v>43868</v>
          </cell>
          <cell r="N548" t="str">
            <v>ASO</v>
          </cell>
          <cell r="O548" t="str">
            <v>SMO</v>
          </cell>
        </row>
        <row r="549">
          <cell r="B549">
            <v>2015223312</v>
          </cell>
          <cell r="C549" t="str">
            <v>MUHAMMAD FIKRI ARDIANSYAH</v>
          </cell>
          <cell r="D549" t="str">
            <v>F5J1</v>
          </cell>
          <cell r="E549" t="str">
            <v>FRC VILLA BOGOR INDAH BLOK E</v>
          </cell>
          <cell r="F549" t="str">
            <v>Store Jr. Leader</v>
          </cell>
          <cell r="G549" t="str">
            <v>A2</v>
          </cell>
          <cell r="H549" t="str">
            <v>Tetap</v>
          </cell>
          <cell r="I549" t="str">
            <v>PRIA</v>
          </cell>
          <cell r="J549">
            <v>44013</v>
          </cell>
          <cell r="L549">
            <v>44256</v>
          </cell>
          <cell r="N549" t="str">
            <v>ASO</v>
          </cell>
          <cell r="O549" t="str">
            <v>SMO</v>
          </cell>
        </row>
        <row r="550">
          <cell r="B550">
            <v>2013170842</v>
          </cell>
          <cell r="C550" t="str">
            <v>MUCHAMAD IRWANDI</v>
          </cell>
          <cell r="D550" t="str">
            <v>F5J1</v>
          </cell>
          <cell r="E550" t="str">
            <v>FRC VILLA BOGOR INDAH BLOK E</v>
          </cell>
          <cell r="F550" t="str">
            <v>Store Sr. Leader</v>
          </cell>
          <cell r="G550" t="str">
            <v>B1</v>
          </cell>
          <cell r="H550" t="str">
            <v>Tetap</v>
          </cell>
          <cell r="I550" t="str">
            <v>PRIA</v>
          </cell>
          <cell r="J550">
            <v>42473</v>
          </cell>
          <cell r="L550">
            <v>43313</v>
          </cell>
          <cell r="N550" t="str">
            <v>ASO</v>
          </cell>
          <cell r="O550" t="str">
            <v>SMO</v>
          </cell>
        </row>
        <row r="551">
          <cell r="B551">
            <v>2012092427</v>
          </cell>
          <cell r="C551" t="str">
            <v>WISNU SUNDOKO</v>
          </cell>
          <cell r="D551" t="str">
            <v>T3I4</v>
          </cell>
          <cell r="E551" t="str">
            <v>IDM KEDUNG HALANG NO 60</v>
          </cell>
          <cell r="F551" t="str">
            <v>Chief Of Store</v>
          </cell>
          <cell r="G551" t="str">
            <v>B2</v>
          </cell>
          <cell r="H551" t="str">
            <v>Tetap</v>
          </cell>
          <cell r="I551" t="str">
            <v>PRIA</v>
          </cell>
          <cell r="J551">
            <v>41341</v>
          </cell>
          <cell r="L551">
            <v>41974</v>
          </cell>
          <cell r="N551" t="str">
            <v>ASO</v>
          </cell>
          <cell r="O551" t="str">
            <v>SMO</v>
          </cell>
        </row>
        <row r="552">
          <cell r="B552">
            <v>2015132209</v>
          </cell>
          <cell r="C552" t="str">
            <v>AGUNG BUDIARTO</v>
          </cell>
          <cell r="D552" t="str">
            <v>T3I4</v>
          </cell>
          <cell r="E552" t="str">
            <v>IDM KEDUNG HALANG NO 60</v>
          </cell>
          <cell r="F552" t="str">
            <v>Store Crew Boy</v>
          </cell>
          <cell r="G552" t="str">
            <v>A1</v>
          </cell>
          <cell r="H552" t="str">
            <v>Kontrak 4</v>
          </cell>
          <cell r="I552" t="str">
            <v>PRIA</v>
          </cell>
          <cell r="J552">
            <v>43557</v>
          </cell>
          <cell r="K552">
            <v>45230</v>
          </cell>
          <cell r="L552">
            <v>43557</v>
          </cell>
          <cell r="N552" t="str">
            <v>ASO</v>
          </cell>
          <cell r="O552" t="str">
            <v>SMO</v>
          </cell>
        </row>
        <row r="553">
          <cell r="B553">
            <v>2015212286</v>
          </cell>
          <cell r="C553" t="str">
            <v>JIHAN SARMILA</v>
          </cell>
          <cell r="D553" t="str">
            <v>T3I4</v>
          </cell>
          <cell r="E553" t="str">
            <v>IDM KEDUNG HALANG NO 60</v>
          </cell>
          <cell r="F553" t="str">
            <v>Store Crew Girl</v>
          </cell>
          <cell r="G553" t="str">
            <v>A1</v>
          </cell>
          <cell r="H553" t="str">
            <v>Kontrak 3</v>
          </cell>
          <cell r="I553" t="str">
            <v>WANITA</v>
          </cell>
          <cell r="J553">
            <v>43903</v>
          </cell>
          <cell r="K553">
            <v>45199</v>
          </cell>
          <cell r="L553">
            <v>43903</v>
          </cell>
          <cell r="N553" t="str">
            <v>ASO</v>
          </cell>
          <cell r="O553" t="str">
            <v>SMO</v>
          </cell>
        </row>
        <row r="554">
          <cell r="B554">
            <v>2015320022</v>
          </cell>
          <cell r="C554" t="str">
            <v>LIDIA SRI RAHAYU P</v>
          </cell>
          <cell r="D554" t="str">
            <v>T3I4</v>
          </cell>
          <cell r="E554" t="str">
            <v>IDM KEDUNG HALANG NO 60</v>
          </cell>
          <cell r="F554" t="str">
            <v>Store Jr. Leader</v>
          </cell>
          <cell r="G554" t="str">
            <v>A2</v>
          </cell>
          <cell r="H554" t="str">
            <v>Tetap</v>
          </cell>
          <cell r="I554" t="str">
            <v>WANITA</v>
          </cell>
          <cell r="J554">
            <v>44621</v>
          </cell>
          <cell r="L554">
            <v>44621</v>
          </cell>
          <cell r="N554" t="str">
            <v>ASO</v>
          </cell>
          <cell r="O554" t="str">
            <v>SMO</v>
          </cell>
        </row>
        <row r="555">
          <cell r="B555">
            <v>2013203631</v>
          </cell>
          <cell r="C555" t="str">
            <v>KIKI EGIANTINA</v>
          </cell>
          <cell r="D555" t="str">
            <v>T3I4</v>
          </cell>
          <cell r="E555" t="str">
            <v>IDM KEDUNG HALANG NO 60</v>
          </cell>
          <cell r="F555" t="str">
            <v>Store Sr. Leader (Ss)</v>
          </cell>
          <cell r="G555" t="str">
            <v>B1</v>
          </cell>
          <cell r="H555" t="str">
            <v>Tetap</v>
          </cell>
          <cell r="I555" t="str">
            <v>WANITA</v>
          </cell>
          <cell r="J555">
            <v>42644</v>
          </cell>
          <cell r="L555">
            <v>42736</v>
          </cell>
          <cell r="N555" t="str">
            <v>ASO</v>
          </cell>
          <cell r="O555" t="str">
            <v>SMO</v>
          </cell>
        </row>
        <row r="556">
          <cell r="B556">
            <v>2013123568</v>
          </cell>
          <cell r="C556" t="str">
            <v>AR ADE SETIAWAN</v>
          </cell>
          <cell r="D556" t="str">
            <v>TCPY</v>
          </cell>
          <cell r="E556" t="str">
            <v>IDM SPBU PASIR JAMBU</v>
          </cell>
          <cell r="F556" t="str">
            <v>Chief Of Store (Ss)</v>
          </cell>
          <cell r="G556" t="str">
            <v>B2</v>
          </cell>
          <cell r="H556" t="str">
            <v>Tetap</v>
          </cell>
          <cell r="I556" t="str">
            <v>PRIA</v>
          </cell>
          <cell r="J556">
            <v>42217</v>
          </cell>
          <cell r="L556">
            <v>42552</v>
          </cell>
          <cell r="N556" t="str">
            <v>ASO</v>
          </cell>
          <cell r="O556" t="str">
            <v>SMO</v>
          </cell>
        </row>
        <row r="557">
          <cell r="B557">
            <v>2015190355</v>
          </cell>
          <cell r="C557" t="str">
            <v>SITI HOPIPAH FEBRIANTI</v>
          </cell>
          <cell r="D557" t="str">
            <v>TCPY</v>
          </cell>
          <cell r="E557" t="str">
            <v>IDM SPBU PASIR JAMBU</v>
          </cell>
          <cell r="F557" t="str">
            <v>Store Crew Girl</v>
          </cell>
          <cell r="G557" t="str">
            <v>A1</v>
          </cell>
          <cell r="H557" t="str">
            <v>Kontrak 3</v>
          </cell>
          <cell r="I557" t="str">
            <v>WANITA</v>
          </cell>
          <cell r="J557">
            <v>43812</v>
          </cell>
          <cell r="K557">
            <v>45107</v>
          </cell>
          <cell r="L557">
            <v>43812</v>
          </cell>
          <cell r="N557" t="str">
            <v>ASO</v>
          </cell>
          <cell r="O557" t="str">
            <v>SMO</v>
          </cell>
        </row>
        <row r="558">
          <cell r="B558">
            <v>2015275141</v>
          </cell>
          <cell r="C558" t="str">
            <v>HADI FIRMANSYAH</v>
          </cell>
          <cell r="D558" t="str">
            <v>TCPY</v>
          </cell>
          <cell r="E558" t="str">
            <v>IDM SPBU PASIR JAMBU</v>
          </cell>
          <cell r="F558" t="str">
            <v>Store Jr. Leader</v>
          </cell>
          <cell r="G558" t="str">
            <v>A2</v>
          </cell>
          <cell r="H558" t="str">
            <v>Tetap</v>
          </cell>
          <cell r="I558" t="str">
            <v>PRIA</v>
          </cell>
          <cell r="J558">
            <v>44409</v>
          </cell>
          <cell r="L558">
            <v>44409</v>
          </cell>
          <cell r="N558" t="str">
            <v>ASO</v>
          </cell>
          <cell r="O558" t="str">
            <v>SMO</v>
          </cell>
        </row>
        <row r="559">
          <cell r="B559">
            <v>2015308348</v>
          </cell>
          <cell r="C559" t="str">
            <v>MUHAMMAD NAUFAL FAUZAN</v>
          </cell>
          <cell r="D559" t="str">
            <v>TCPY</v>
          </cell>
          <cell r="E559" t="str">
            <v>IDM SPBU PASIR JAMBU</v>
          </cell>
          <cell r="F559" t="str">
            <v>Store Jr. Leader</v>
          </cell>
          <cell r="G559" t="str">
            <v>A2</v>
          </cell>
          <cell r="H559" t="str">
            <v>Tetap</v>
          </cell>
          <cell r="I559" t="str">
            <v>PRIA</v>
          </cell>
          <cell r="J559">
            <v>44562</v>
          </cell>
          <cell r="L559">
            <v>44562</v>
          </cell>
          <cell r="N559" t="str">
            <v>ASO</v>
          </cell>
          <cell r="O559" t="str">
            <v>SMO</v>
          </cell>
        </row>
        <row r="560">
          <cell r="B560">
            <v>2013150673</v>
          </cell>
          <cell r="C560" t="str">
            <v>AFRIMA YENITA</v>
          </cell>
          <cell r="D560" t="str">
            <v>TCPY</v>
          </cell>
          <cell r="E560" t="str">
            <v>IDM SPBU PASIR JAMBU</v>
          </cell>
          <cell r="F560" t="str">
            <v>Store Sr. Leader</v>
          </cell>
          <cell r="G560" t="str">
            <v>B1</v>
          </cell>
          <cell r="H560" t="str">
            <v>Tetap</v>
          </cell>
          <cell r="I560" t="str">
            <v>WANITA</v>
          </cell>
          <cell r="J560">
            <v>42370</v>
          </cell>
          <cell r="L560">
            <v>42583</v>
          </cell>
          <cell r="N560" t="str">
            <v>ASO</v>
          </cell>
          <cell r="O560" t="str">
            <v>SMO</v>
          </cell>
        </row>
        <row r="561">
          <cell r="B561">
            <v>2012084602</v>
          </cell>
          <cell r="C561" t="str">
            <v>RENDY SETIAWAN</v>
          </cell>
          <cell r="D561" t="str">
            <v>TIM3</v>
          </cell>
          <cell r="E561" t="str">
            <v>IDM SPBU KEDUNG HALANG</v>
          </cell>
          <cell r="F561" t="str">
            <v>Chief Of Store</v>
          </cell>
          <cell r="G561" t="str">
            <v>B2</v>
          </cell>
          <cell r="H561" t="str">
            <v>Tetap</v>
          </cell>
          <cell r="I561" t="str">
            <v>PRIA</v>
          </cell>
          <cell r="J561">
            <v>41310</v>
          </cell>
          <cell r="L561">
            <v>41579</v>
          </cell>
          <cell r="N561" t="str">
            <v>ASO</v>
          </cell>
          <cell r="O561" t="str">
            <v>SMO</v>
          </cell>
        </row>
        <row r="562">
          <cell r="B562">
            <v>2015371353</v>
          </cell>
          <cell r="C562" t="str">
            <v>SULIWA ZARKASIH</v>
          </cell>
          <cell r="D562" t="str">
            <v>TIM3</v>
          </cell>
          <cell r="E562" t="str">
            <v>IDM SPBU KEDUNG HALANG</v>
          </cell>
          <cell r="F562" t="str">
            <v>Store Crew Boy</v>
          </cell>
          <cell r="G562" t="str">
            <v>A1</v>
          </cell>
          <cell r="H562" t="str">
            <v>Kontrak 1</v>
          </cell>
          <cell r="I562" t="str">
            <v>PRIA</v>
          </cell>
          <cell r="J562">
            <v>44792</v>
          </cell>
          <cell r="K562">
            <v>45169</v>
          </cell>
          <cell r="L562">
            <v>44792</v>
          </cell>
          <cell r="N562" t="str">
            <v>ASO</v>
          </cell>
          <cell r="O562" t="str">
            <v>SMO</v>
          </cell>
        </row>
        <row r="563">
          <cell r="B563">
            <v>2015059394</v>
          </cell>
          <cell r="C563" t="str">
            <v>HAERUDDIN</v>
          </cell>
          <cell r="D563" t="str">
            <v>TIM3</v>
          </cell>
          <cell r="E563" t="str">
            <v>IDM SPBU KEDUNG HALANG</v>
          </cell>
          <cell r="F563" t="str">
            <v>Store Jr. Leader</v>
          </cell>
          <cell r="G563" t="str">
            <v>A2</v>
          </cell>
          <cell r="H563" t="str">
            <v>Tetap</v>
          </cell>
          <cell r="I563" t="str">
            <v>PRIA</v>
          </cell>
          <cell r="J563">
            <v>43200</v>
          </cell>
          <cell r="L563">
            <v>43922</v>
          </cell>
          <cell r="N563" t="str">
            <v>ASO</v>
          </cell>
          <cell r="O563" t="str">
            <v>SMO</v>
          </cell>
        </row>
        <row r="564">
          <cell r="B564">
            <v>2013138404</v>
          </cell>
          <cell r="C564" t="str">
            <v>TIWI DWI PANGESTU</v>
          </cell>
          <cell r="D564" t="str">
            <v>TIM3</v>
          </cell>
          <cell r="E564" t="str">
            <v>IDM SPBU KEDUNG HALANG</v>
          </cell>
          <cell r="F564" t="str">
            <v>Store Sr. Leader</v>
          </cell>
          <cell r="G564" t="str">
            <v>B1</v>
          </cell>
          <cell r="H564" t="str">
            <v>Tetap</v>
          </cell>
          <cell r="I564" t="str">
            <v>WANITA</v>
          </cell>
          <cell r="J564">
            <v>42307</v>
          </cell>
          <cell r="L564">
            <v>43160</v>
          </cell>
          <cell r="N564" t="str">
            <v>ASO</v>
          </cell>
          <cell r="O564" t="str">
            <v>SMO</v>
          </cell>
        </row>
        <row r="565">
          <cell r="B565">
            <v>2013029406</v>
          </cell>
          <cell r="C565" t="str">
            <v>PEBRIANSAH</v>
          </cell>
          <cell r="D565" t="str">
            <v>TTH0</v>
          </cell>
          <cell r="E565" t="str">
            <v>IDM KEDUNG HALANG 2</v>
          </cell>
          <cell r="F565" t="str">
            <v>Chief Of Store (Ss)</v>
          </cell>
          <cell r="G565" t="str">
            <v>B2</v>
          </cell>
          <cell r="H565" t="str">
            <v>Tetap</v>
          </cell>
          <cell r="I565" t="str">
            <v>PRIA</v>
          </cell>
          <cell r="J565">
            <v>41628</v>
          </cell>
          <cell r="L565">
            <v>42064</v>
          </cell>
          <cell r="N565" t="str">
            <v>ASO</v>
          </cell>
          <cell r="O565" t="str">
            <v>SMO</v>
          </cell>
        </row>
        <row r="566">
          <cell r="B566">
            <v>2015425615</v>
          </cell>
          <cell r="C566" t="str">
            <v>MUHAMMAD RIZKI AKBAR</v>
          </cell>
          <cell r="D566" t="str">
            <v>TTH0</v>
          </cell>
          <cell r="E566" t="str">
            <v>IDM KEDUNG HALANG 2</v>
          </cell>
          <cell r="F566" t="str">
            <v>Store Crew Boy</v>
          </cell>
          <cell r="G566" t="str">
            <v>A1</v>
          </cell>
          <cell r="H566" t="str">
            <v>Kontrak 1</v>
          </cell>
          <cell r="I566" t="str">
            <v>PRIA</v>
          </cell>
          <cell r="J566">
            <v>44953</v>
          </cell>
          <cell r="K566">
            <v>45322</v>
          </cell>
          <cell r="L566">
            <v>44953</v>
          </cell>
          <cell r="N566" t="str">
            <v>ASO</v>
          </cell>
          <cell r="O566" t="str">
            <v>SMO</v>
          </cell>
        </row>
        <row r="567">
          <cell r="B567">
            <v>2015190367</v>
          </cell>
          <cell r="C567" t="str">
            <v>ZAHRA MILA ROHMAH</v>
          </cell>
          <cell r="D567" t="str">
            <v>TTH0</v>
          </cell>
          <cell r="E567" t="str">
            <v>IDM KEDUNG HALANG 2</v>
          </cell>
          <cell r="F567" t="str">
            <v>Store Crew Girl</v>
          </cell>
          <cell r="G567" t="str">
            <v>A1</v>
          </cell>
          <cell r="H567" t="str">
            <v>Kontrak 3</v>
          </cell>
          <cell r="I567" t="str">
            <v>WANITA</v>
          </cell>
          <cell r="J567">
            <v>43812</v>
          </cell>
          <cell r="K567">
            <v>45107</v>
          </cell>
          <cell r="L567">
            <v>43812</v>
          </cell>
          <cell r="N567" t="str">
            <v>ASO</v>
          </cell>
          <cell r="O567" t="str">
            <v>SMO</v>
          </cell>
        </row>
        <row r="568">
          <cell r="B568">
            <v>2015292979</v>
          </cell>
          <cell r="C568" t="str">
            <v>FIRDAUS</v>
          </cell>
          <cell r="D568" t="str">
            <v>TTH0</v>
          </cell>
          <cell r="E568" t="str">
            <v>IDM KEDUNG HALANG 2</v>
          </cell>
          <cell r="F568" t="str">
            <v>Store Jr. Leader (Ss)</v>
          </cell>
          <cell r="G568" t="str">
            <v>A2</v>
          </cell>
          <cell r="H568" t="str">
            <v>Tetap</v>
          </cell>
          <cell r="I568" t="str">
            <v>PRIA</v>
          </cell>
          <cell r="J568">
            <v>44501</v>
          </cell>
          <cell r="L568">
            <v>44501</v>
          </cell>
          <cell r="N568" t="str">
            <v>ASO</v>
          </cell>
          <cell r="O568" t="str">
            <v>SMO</v>
          </cell>
        </row>
        <row r="569">
          <cell r="B569">
            <v>2013185240</v>
          </cell>
          <cell r="C569" t="str">
            <v>RESKA INDAH PUTRI</v>
          </cell>
          <cell r="D569" t="str">
            <v>TTH0</v>
          </cell>
          <cell r="E569" t="str">
            <v>IDM KEDUNG HALANG 2</v>
          </cell>
          <cell r="F569" t="str">
            <v>Store Sr. Leader</v>
          </cell>
          <cell r="G569" t="str">
            <v>A3</v>
          </cell>
          <cell r="H569" t="str">
            <v>Tetap</v>
          </cell>
          <cell r="I569" t="str">
            <v>WANITA</v>
          </cell>
          <cell r="J569">
            <v>42531</v>
          </cell>
          <cell r="L569">
            <v>43374</v>
          </cell>
          <cell r="N569" t="str">
            <v>ASO</v>
          </cell>
          <cell r="O569" t="str">
            <v>SMO</v>
          </cell>
        </row>
        <row r="570">
          <cell r="B570">
            <v>2015368527</v>
          </cell>
          <cell r="C570" t="str">
            <v>DHAFA NUGRAHA</v>
          </cell>
          <cell r="D570" t="str">
            <v>TTH0</v>
          </cell>
          <cell r="E570" t="str">
            <v>IDM KEDUNG HALANG 2</v>
          </cell>
          <cell r="F570" t="str">
            <v>Store Crew Boy</v>
          </cell>
          <cell r="G570" t="str">
            <v>A1</v>
          </cell>
          <cell r="H570" t="str">
            <v>Kontrak 1</v>
          </cell>
          <cell r="I570" t="str">
            <v>PRIA</v>
          </cell>
          <cell r="J570">
            <v>44780</v>
          </cell>
          <cell r="K570">
            <v>45169</v>
          </cell>
          <cell r="L570">
            <v>44780</v>
          </cell>
          <cell r="M570" t="str">
            <v>CADANGAN TOKO 24 JAM</v>
          </cell>
          <cell r="N570" t="str">
            <v>ASO</v>
          </cell>
          <cell r="O570" t="str">
            <v>SMO</v>
          </cell>
          <cell r="P570" t="str">
            <v>ASOCADANGAN TOKO 24 JAM</v>
          </cell>
          <cell r="Q570" t="str">
            <v>ASO</v>
          </cell>
          <cell r="R570" t="str">
            <v>AKTIF</v>
          </cell>
          <cell r="S570" t="str">
            <v>SMO</v>
          </cell>
        </row>
        <row r="571">
          <cell r="B571">
            <v>2013179786</v>
          </cell>
          <cell r="C571" t="str">
            <v>SELVIE YUHANI</v>
          </cell>
          <cell r="D571" t="str">
            <v>T29G</v>
          </cell>
          <cell r="E571" t="str">
            <v>IDM HYBRID VILLA BOGOR INDAH 2</v>
          </cell>
          <cell r="F571" t="str">
            <v>Store Jr. Leader</v>
          </cell>
          <cell r="G571" t="str">
            <v>A2</v>
          </cell>
          <cell r="H571" t="str">
            <v>Tetap</v>
          </cell>
          <cell r="I571" t="str">
            <v>WANITA</v>
          </cell>
          <cell r="J571">
            <v>42517</v>
          </cell>
          <cell r="L571">
            <v>43374</v>
          </cell>
          <cell r="M571" t="str">
            <v>CADANGAN TOKO 24 JAM</v>
          </cell>
          <cell r="N571" t="str">
            <v>ASO</v>
          </cell>
          <cell r="O571" t="str">
            <v>SMO</v>
          </cell>
          <cell r="P571" t="str">
            <v>ASOCADANGAN TOKO 24 JAM</v>
          </cell>
          <cell r="Q571" t="str">
            <v>ASO</v>
          </cell>
          <cell r="R571" t="str">
            <v>AKTIF</v>
          </cell>
          <cell r="S571" t="str">
            <v>SMO</v>
          </cell>
        </row>
        <row r="572">
          <cell r="B572">
            <v>2013004861</v>
          </cell>
          <cell r="C572" t="str">
            <v>DEDI SUPIYANDI</v>
          </cell>
          <cell r="D572" t="str">
            <v>TEAE</v>
          </cell>
          <cell r="E572" t="str">
            <v>IDM HYBRID VILLA BOGOR INDAH</v>
          </cell>
          <cell r="F572" t="str">
            <v>Store Sr. Leader</v>
          </cell>
          <cell r="G572" t="str">
            <v>B1</v>
          </cell>
          <cell r="H572" t="str">
            <v>Tetap</v>
          </cell>
          <cell r="I572" t="str">
            <v>PRIA</v>
          </cell>
          <cell r="J572">
            <v>41449</v>
          </cell>
          <cell r="L572">
            <v>42248</v>
          </cell>
          <cell r="M572" t="str">
            <v>CADANGAN TOKO 24 JAM</v>
          </cell>
          <cell r="N572" t="str">
            <v>ASO</v>
          </cell>
          <cell r="O572" t="str">
            <v>SMO</v>
          </cell>
          <cell r="P572" t="str">
            <v>ASOCADANGAN TOKO 24 JAM</v>
          </cell>
          <cell r="Q572" t="str">
            <v>ASO</v>
          </cell>
          <cell r="R572" t="str">
            <v>AKTIF</v>
          </cell>
          <cell r="S572" t="str">
            <v>SMO</v>
          </cell>
        </row>
        <row r="573">
          <cell r="B573">
            <v>2013077340</v>
          </cell>
          <cell r="C573" t="str">
            <v>DINDA SINDIA PUTRI</v>
          </cell>
          <cell r="D573" t="str">
            <v>F4S8</v>
          </cell>
          <cell r="E573" t="str">
            <v>FRC SPBU CIPEUYEUM</v>
          </cell>
          <cell r="F573" t="str">
            <v>Chief Of Store</v>
          </cell>
          <cell r="G573" t="str">
            <v>B2</v>
          </cell>
          <cell r="H573" t="str">
            <v>Tetap</v>
          </cell>
          <cell r="I573" t="str">
            <v>WANITA</v>
          </cell>
          <cell r="J573">
            <v>41947</v>
          </cell>
          <cell r="L573">
            <v>42644</v>
          </cell>
          <cell r="N573" t="str">
            <v>ASO</v>
          </cell>
          <cell r="O573" t="str">
            <v>YMI</v>
          </cell>
        </row>
        <row r="574">
          <cell r="B574">
            <v>2015356269</v>
          </cell>
          <cell r="C574" t="str">
            <v>HAMBALI</v>
          </cell>
          <cell r="D574" t="str">
            <v>F4S8</v>
          </cell>
          <cell r="E574" t="str">
            <v>FRC SPBU CIPEUYEUM</v>
          </cell>
          <cell r="F574" t="str">
            <v>Store Crew Boy</v>
          </cell>
          <cell r="G574" t="str">
            <v>A1</v>
          </cell>
          <cell r="H574" t="str">
            <v>Kontrak 1</v>
          </cell>
          <cell r="I574" t="str">
            <v>PRIA</v>
          </cell>
          <cell r="J574">
            <v>44747</v>
          </cell>
          <cell r="K574">
            <v>45138</v>
          </cell>
          <cell r="L574">
            <v>44747</v>
          </cell>
          <cell r="N574" t="str">
            <v>ASO</v>
          </cell>
          <cell r="O574" t="str">
            <v>YMI</v>
          </cell>
        </row>
        <row r="575">
          <cell r="B575">
            <v>2015305360</v>
          </cell>
          <cell r="C575" t="str">
            <v>AKREINA NUR AZMI</v>
          </cell>
          <cell r="D575" t="str">
            <v>F4S8</v>
          </cell>
          <cell r="E575" t="str">
            <v>FRC SPBU CIPEUYEUM</v>
          </cell>
          <cell r="F575" t="str">
            <v>Store Crew Girl</v>
          </cell>
          <cell r="G575" t="str">
            <v>A1</v>
          </cell>
          <cell r="H575" t="str">
            <v>Kontrak 2</v>
          </cell>
          <cell r="I575" t="str">
            <v>WANITA</v>
          </cell>
          <cell r="J575">
            <v>44551</v>
          </cell>
          <cell r="K575">
            <v>45291</v>
          </cell>
          <cell r="L575">
            <v>44551</v>
          </cell>
          <cell r="N575" t="str">
            <v>ASO</v>
          </cell>
          <cell r="O575" t="str">
            <v>YMI</v>
          </cell>
        </row>
        <row r="576">
          <cell r="B576">
            <v>2015343336</v>
          </cell>
          <cell r="C576" t="str">
            <v>M AGUNG GUMELAR</v>
          </cell>
          <cell r="D576" t="str">
            <v>F4S8</v>
          </cell>
          <cell r="E576" t="str">
            <v>FRC SPBU CIPEUYEUM</v>
          </cell>
          <cell r="F576" t="str">
            <v>Store Jr. Leader</v>
          </cell>
          <cell r="G576" t="str">
            <v>A2</v>
          </cell>
          <cell r="H576" t="str">
            <v>Tetap</v>
          </cell>
          <cell r="I576" t="str">
            <v>PRIA</v>
          </cell>
          <cell r="J576">
            <v>44713</v>
          </cell>
          <cell r="L576">
            <v>44713</v>
          </cell>
          <cell r="N576" t="str">
            <v>ASO</v>
          </cell>
          <cell r="O576" t="str">
            <v>YMI</v>
          </cell>
        </row>
        <row r="577">
          <cell r="B577">
            <v>2015376959</v>
          </cell>
          <cell r="C577" t="str">
            <v>PRIMA PUTRA UTAMA</v>
          </cell>
          <cell r="D577" t="str">
            <v>F4S8</v>
          </cell>
          <cell r="E577" t="str">
            <v>FRC SPBU CIPEUYEUM</v>
          </cell>
          <cell r="F577" t="str">
            <v>Store Sr. Leader</v>
          </cell>
          <cell r="G577" t="str">
            <v>A3</v>
          </cell>
          <cell r="H577" t="str">
            <v>Tetap</v>
          </cell>
          <cell r="I577" t="str">
            <v>PRIA</v>
          </cell>
          <cell r="J577">
            <v>44805</v>
          </cell>
          <cell r="L577">
            <v>44805</v>
          </cell>
          <cell r="N577" t="str">
            <v>ASO</v>
          </cell>
          <cell r="O577" t="str">
            <v>YMI</v>
          </cell>
        </row>
        <row r="578">
          <cell r="B578">
            <v>2013048332</v>
          </cell>
          <cell r="C578" t="str">
            <v>RIKI SUBAGJA</v>
          </cell>
          <cell r="D578" t="str">
            <v>FC54</v>
          </cell>
          <cell r="E578" t="str">
            <v>FRC CIPEYEUM</v>
          </cell>
          <cell r="F578" t="str">
            <v>Chief Of Store</v>
          </cell>
          <cell r="G578" t="str">
            <v>B2</v>
          </cell>
          <cell r="H578" t="str">
            <v>Tetap</v>
          </cell>
          <cell r="I578" t="str">
            <v>PRIA</v>
          </cell>
          <cell r="J578">
            <v>41782</v>
          </cell>
          <cell r="L578">
            <v>42278</v>
          </cell>
          <cell r="N578" t="str">
            <v>ASO</v>
          </cell>
          <cell r="O578" t="str">
            <v>YMI</v>
          </cell>
        </row>
        <row r="579">
          <cell r="B579">
            <v>2015305351</v>
          </cell>
          <cell r="C579" t="str">
            <v>KURNIAWAN</v>
          </cell>
          <cell r="D579" t="str">
            <v>FC54</v>
          </cell>
          <cell r="E579" t="str">
            <v>FRC CIPEYEUM</v>
          </cell>
          <cell r="F579" t="str">
            <v>Store Crew Boy</v>
          </cell>
          <cell r="G579" t="str">
            <v>A1</v>
          </cell>
          <cell r="H579" t="str">
            <v>Kontrak 2</v>
          </cell>
          <cell r="I579" t="str">
            <v>PRIA</v>
          </cell>
          <cell r="J579">
            <v>44551</v>
          </cell>
          <cell r="K579">
            <v>45291</v>
          </cell>
          <cell r="L579">
            <v>44551</v>
          </cell>
          <cell r="N579" t="str">
            <v>ASO</v>
          </cell>
          <cell r="O579" t="str">
            <v>YMI</v>
          </cell>
        </row>
        <row r="580">
          <cell r="B580">
            <v>2015362934</v>
          </cell>
          <cell r="C580" t="str">
            <v>INDAH MELATI MULIA SARI</v>
          </cell>
          <cell r="D580" t="str">
            <v>FC54</v>
          </cell>
          <cell r="E580" t="str">
            <v>FRC CIPEYEUM</v>
          </cell>
          <cell r="F580" t="str">
            <v>Store Crew Girl</v>
          </cell>
          <cell r="G580" t="str">
            <v>A1</v>
          </cell>
          <cell r="H580" t="str">
            <v>Kontrak 1</v>
          </cell>
          <cell r="I580" t="str">
            <v>WANITA</v>
          </cell>
          <cell r="J580">
            <v>44769</v>
          </cell>
          <cell r="K580">
            <v>45138</v>
          </cell>
          <cell r="L580">
            <v>44769</v>
          </cell>
          <cell r="N580" t="str">
            <v>ASO</v>
          </cell>
          <cell r="O580" t="str">
            <v>YMI</v>
          </cell>
        </row>
        <row r="581">
          <cell r="B581">
            <v>2015404133</v>
          </cell>
          <cell r="C581" t="str">
            <v>DERI ABDUL MUCHYI</v>
          </cell>
          <cell r="D581" t="str">
            <v>FC54</v>
          </cell>
          <cell r="E581" t="str">
            <v>FRC CIPEYEUM</v>
          </cell>
          <cell r="F581" t="str">
            <v>Store Jr. Leader</v>
          </cell>
          <cell r="G581" t="str">
            <v>A2</v>
          </cell>
          <cell r="H581" t="str">
            <v>Tetap</v>
          </cell>
          <cell r="I581" t="str">
            <v>PRIA</v>
          </cell>
          <cell r="J581">
            <v>44896</v>
          </cell>
          <cell r="L581">
            <v>44896</v>
          </cell>
          <cell r="N581" t="str">
            <v>ASO</v>
          </cell>
          <cell r="O581" t="str">
            <v>YMI</v>
          </cell>
        </row>
        <row r="582">
          <cell r="B582">
            <v>2015300107</v>
          </cell>
          <cell r="C582" t="str">
            <v>YIN YIN HADIANA S</v>
          </cell>
          <cell r="D582" t="str">
            <v>FC54</v>
          </cell>
          <cell r="E582" t="str">
            <v>FRC CIPEYEUM</v>
          </cell>
          <cell r="F582" t="str">
            <v>Store Sr. Leader (Ss)</v>
          </cell>
          <cell r="G582" t="str">
            <v>A3</v>
          </cell>
          <cell r="H582" t="str">
            <v>Tetap</v>
          </cell>
          <cell r="I582" t="str">
            <v>WANITA</v>
          </cell>
          <cell r="J582">
            <v>44531</v>
          </cell>
          <cell r="L582">
            <v>44531</v>
          </cell>
          <cell r="N582" t="str">
            <v>ASO</v>
          </cell>
          <cell r="O582" t="str">
            <v>YMI</v>
          </cell>
        </row>
        <row r="583">
          <cell r="B583">
            <v>2015137772</v>
          </cell>
          <cell r="C583" t="str">
            <v>DAUD FATHUR RAHMAN</v>
          </cell>
          <cell r="D583" t="str">
            <v>FC55</v>
          </cell>
          <cell r="E583" t="str">
            <v>FRC BOJONG  PICUNG -  CIANJUR</v>
          </cell>
          <cell r="F583" t="str">
            <v>Chief Of Store</v>
          </cell>
          <cell r="G583" t="str">
            <v>B1</v>
          </cell>
          <cell r="H583" t="str">
            <v>Tetap</v>
          </cell>
          <cell r="I583" t="str">
            <v>PRIA</v>
          </cell>
          <cell r="J583">
            <v>43578</v>
          </cell>
          <cell r="L583">
            <v>44075</v>
          </cell>
          <cell r="N583" t="str">
            <v>ASO</v>
          </cell>
          <cell r="O583" t="str">
            <v>YMI</v>
          </cell>
        </row>
        <row r="584">
          <cell r="B584">
            <v>2015249479</v>
          </cell>
          <cell r="C584" t="str">
            <v>FAJAR FIRMANSYAH</v>
          </cell>
          <cell r="D584" t="str">
            <v>FC55</v>
          </cell>
          <cell r="E584" t="str">
            <v>FRC BOJONG  PICUNG -  CIANJUR</v>
          </cell>
          <cell r="F584" t="str">
            <v>Store Crew Boy</v>
          </cell>
          <cell r="G584" t="str">
            <v>A1</v>
          </cell>
          <cell r="H584" t="str">
            <v>Kontrak 2</v>
          </cell>
          <cell r="I584" t="str">
            <v>PRIA</v>
          </cell>
          <cell r="J584">
            <v>44292</v>
          </cell>
          <cell r="K584">
            <v>45046</v>
          </cell>
          <cell r="L584">
            <v>44292</v>
          </cell>
          <cell r="N584" t="str">
            <v>ASO</v>
          </cell>
          <cell r="O584" t="str">
            <v>YMI</v>
          </cell>
        </row>
        <row r="585">
          <cell r="B585">
            <v>2015292380</v>
          </cell>
          <cell r="C585" t="str">
            <v>SITI SAMIAH</v>
          </cell>
          <cell r="D585" t="str">
            <v>FC55</v>
          </cell>
          <cell r="E585" t="str">
            <v>FRC BOJONG  PICUNG -  CIANJUR</v>
          </cell>
          <cell r="F585" t="str">
            <v>Store Crew Girl</v>
          </cell>
          <cell r="G585" t="str">
            <v>A1</v>
          </cell>
          <cell r="H585" t="str">
            <v>Kontrak 2</v>
          </cell>
          <cell r="I585" t="str">
            <v>WANITA</v>
          </cell>
          <cell r="J585">
            <v>44490</v>
          </cell>
          <cell r="K585">
            <v>45230</v>
          </cell>
          <cell r="L585">
            <v>44490</v>
          </cell>
          <cell r="N585" t="str">
            <v>ASO</v>
          </cell>
          <cell r="O585" t="str">
            <v>YMI</v>
          </cell>
        </row>
        <row r="586">
          <cell r="B586">
            <v>2015376956</v>
          </cell>
          <cell r="C586" t="str">
            <v>DIANA PUTRI OKTAPIAN</v>
          </cell>
          <cell r="D586" t="str">
            <v>FC55</v>
          </cell>
          <cell r="E586" t="str">
            <v>FRC BOJONG  PICUNG -  CIANJUR</v>
          </cell>
          <cell r="F586" t="str">
            <v>Store Jr. Leader</v>
          </cell>
          <cell r="G586" t="str">
            <v>A2</v>
          </cell>
          <cell r="H586" t="str">
            <v>Tetap</v>
          </cell>
          <cell r="I586" t="str">
            <v>WANITA</v>
          </cell>
          <cell r="J586">
            <v>44805</v>
          </cell>
          <cell r="L586">
            <v>44805</v>
          </cell>
          <cell r="N586" t="str">
            <v>ASO</v>
          </cell>
          <cell r="O586" t="str">
            <v>YMI</v>
          </cell>
        </row>
        <row r="587">
          <cell r="B587">
            <v>2015177890</v>
          </cell>
          <cell r="C587" t="str">
            <v>INDRA ILIYAS</v>
          </cell>
          <cell r="D587" t="str">
            <v>FC55</v>
          </cell>
          <cell r="E587" t="str">
            <v>FRC BOJONG  PICUNG -  CIANJUR</v>
          </cell>
          <cell r="F587" t="str">
            <v>Store Sr. Leader</v>
          </cell>
          <cell r="G587" t="str">
            <v>B1</v>
          </cell>
          <cell r="H587" t="str">
            <v>Tetap</v>
          </cell>
          <cell r="I587" t="str">
            <v>PRIA</v>
          </cell>
          <cell r="J587">
            <v>43760</v>
          </cell>
          <cell r="L587">
            <v>44105</v>
          </cell>
          <cell r="N587" t="str">
            <v>ASO</v>
          </cell>
          <cell r="O587" t="str">
            <v>YMI</v>
          </cell>
        </row>
        <row r="588">
          <cell r="B588">
            <v>2013075357</v>
          </cell>
          <cell r="C588" t="str">
            <v>ALFAZ ALFARIZ ABDUSSALAM</v>
          </cell>
          <cell r="D588" t="str">
            <v>FZNK</v>
          </cell>
          <cell r="E588" t="str">
            <v>FRC TUNGTURUNAN - CIANJUR</v>
          </cell>
          <cell r="F588" t="str">
            <v>Chief Of Store</v>
          </cell>
          <cell r="G588" t="str">
            <v>B2</v>
          </cell>
          <cell r="H588" t="str">
            <v>Tetap</v>
          </cell>
          <cell r="I588" t="str">
            <v>PRIA</v>
          </cell>
          <cell r="J588">
            <v>41936</v>
          </cell>
          <cell r="L588">
            <v>42309</v>
          </cell>
          <cell r="N588" t="str">
            <v>ASO</v>
          </cell>
          <cell r="O588" t="str">
            <v>YMI</v>
          </cell>
        </row>
        <row r="589">
          <cell r="B589">
            <v>2015176587</v>
          </cell>
          <cell r="C589" t="str">
            <v>RENALDI LESMANA</v>
          </cell>
          <cell r="D589" t="str">
            <v>FZNK</v>
          </cell>
          <cell r="E589" t="str">
            <v>FRC TUNGTURUNAN - CIANJUR</v>
          </cell>
          <cell r="F589" t="str">
            <v>Store Crew Boy</v>
          </cell>
          <cell r="G589" t="str">
            <v>A1</v>
          </cell>
          <cell r="H589" t="str">
            <v>Kontrak 3</v>
          </cell>
          <cell r="I589" t="str">
            <v>PRIA</v>
          </cell>
          <cell r="J589">
            <v>43753</v>
          </cell>
          <cell r="K589">
            <v>45046</v>
          </cell>
          <cell r="L589">
            <v>43753</v>
          </cell>
          <cell r="N589" t="str">
            <v>ASO</v>
          </cell>
          <cell r="O589" t="str">
            <v>YMI</v>
          </cell>
        </row>
        <row r="590">
          <cell r="B590">
            <v>2015243015</v>
          </cell>
          <cell r="C590" t="str">
            <v>LILIS KARLINA</v>
          </cell>
          <cell r="D590" t="str">
            <v>FZNK</v>
          </cell>
          <cell r="E590" t="str">
            <v>FRC TUNGTURUNAN - CIANJUR</v>
          </cell>
          <cell r="F590" t="str">
            <v>Store Crew Girl</v>
          </cell>
          <cell r="G590" t="str">
            <v>A1</v>
          </cell>
          <cell r="H590" t="str">
            <v>Kontrak 2</v>
          </cell>
          <cell r="I590" t="str">
            <v>WANITA</v>
          </cell>
          <cell r="J590">
            <v>44241</v>
          </cell>
          <cell r="K590">
            <v>45169</v>
          </cell>
          <cell r="L590">
            <v>44241</v>
          </cell>
          <cell r="N590" t="str">
            <v>ASO</v>
          </cell>
          <cell r="O590" t="str">
            <v>YMI</v>
          </cell>
        </row>
        <row r="591">
          <cell r="B591">
            <v>2015262268</v>
          </cell>
          <cell r="C591" t="str">
            <v>SULASTRI</v>
          </cell>
          <cell r="D591" t="str">
            <v>FZNK</v>
          </cell>
          <cell r="E591" t="str">
            <v>FRC TUNGTURUNAN - CIANJUR</v>
          </cell>
          <cell r="F591" t="str">
            <v>Store Jr. Leader</v>
          </cell>
          <cell r="G591" t="str">
            <v>A2</v>
          </cell>
          <cell r="H591" t="str">
            <v>Tetap</v>
          </cell>
          <cell r="I591" t="str">
            <v>WANITA</v>
          </cell>
          <cell r="J591">
            <v>44348</v>
          </cell>
          <cell r="L591">
            <v>44348</v>
          </cell>
          <cell r="N591" t="str">
            <v>ASO</v>
          </cell>
          <cell r="O591" t="str">
            <v>YMI</v>
          </cell>
        </row>
        <row r="592">
          <cell r="B592">
            <v>2015117329</v>
          </cell>
          <cell r="C592" t="str">
            <v>RIFQI NURI HAMBALI</v>
          </cell>
          <cell r="D592" t="str">
            <v>FZNK</v>
          </cell>
          <cell r="E592" t="str">
            <v>FRC TUNGTURUNAN - CIANJUR</v>
          </cell>
          <cell r="F592" t="str">
            <v>Store Sr. Leader</v>
          </cell>
          <cell r="G592" t="str">
            <v>B1</v>
          </cell>
          <cell r="H592" t="str">
            <v>Tetap</v>
          </cell>
          <cell r="I592" t="str">
            <v>PRIA</v>
          </cell>
          <cell r="J592">
            <v>43487</v>
          </cell>
          <cell r="L592">
            <v>43862</v>
          </cell>
          <cell r="N592" t="str">
            <v>ASO</v>
          </cell>
          <cell r="O592" t="str">
            <v>YMI</v>
          </cell>
        </row>
        <row r="593">
          <cell r="B593">
            <v>2013033710</v>
          </cell>
          <cell r="C593" t="str">
            <v>SAMIATUL AKHMAL</v>
          </cell>
          <cell r="D593" t="str">
            <v>T3RP</v>
          </cell>
          <cell r="E593" t="str">
            <v>IDM HAURWANGI - CIANJUR</v>
          </cell>
          <cell r="F593" t="str">
            <v>Chief Of Store</v>
          </cell>
          <cell r="G593" t="str">
            <v>B2</v>
          </cell>
          <cell r="H593" t="str">
            <v>Tetap</v>
          </cell>
          <cell r="I593" t="str">
            <v>WANITA</v>
          </cell>
          <cell r="J593">
            <v>41699</v>
          </cell>
          <cell r="L593">
            <v>42064</v>
          </cell>
          <cell r="N593" t="str">
            <v>ASO</v>
          </cell>
          <cell r="O593" t="str">
            <v>YMI</v>
          </cell>
        </row>
        <row r="594">
          <cell r="B594">
            <v>2015176570</v>
          </cell>
          <cell r="C594" t="str">
            <v>AGUS TINO</v>
          </cell>
          <cell r="D594" t="str">
            <v>T3RP</v>
          </cell>
          <cell r="E594" t="str">
            <v>IDM HAURWANGI - CIANJUR</v>
          </cell>
          <cell r="F594" t="str">
            <v>i-Delivery Crew</v>
          </cell>
          <cell r="G594" t="str">
            <v>A1</v>
          </cell>
          <cell r="H594" t="str">
            <v>Kontrak 3</v>
          </cell>
          <cell r="I594" t="str">
            <v>PRIA</v>
          </cell>
          <cell r="J594">
            <v>43753</v>
          </cell>
          <cell r="K594">
            <v>45046</v>
          </cell>
          <cell r="L594">
            <v>43753</v>
          </cell>
          <cell r="N594" t="str">
            <v>ASO</v>
          </cell>
          <cell r="O594" t="str">
            <v>YMI</v>
          </cell>
        </row>
        <row r="595">
          <cell r="B595">
            <v>2015248913</v>
          </cell>
          <cell r="C595" t="str">
            <v>MOCH IHSAN MAHMUD</v>
          </cell>
          <cell r="D595" t="str">
            <v>T3RP</v>
          </cell>
          <cell r="E595" t="str">
            <v>IDM HAURWANGI - CIANJUR</v>
          </cell>
          <cell r="F595" t="str">
            <v>i-Delivery Crew</v>
          </cell>
          <cell r="G595" t="str">
            <v>A1</v>
          </cell>
          <cell r="H595" t="str">
            <v>Kontrak 2</v>
          </cell>
          <cell r="I595" t="str">
            <v>PRIA</v>
          </cell>
          <cell r="J595">
            <v>44289</v>
          </cell>
          <cell r="K595">
            <v>45046</v>
          </cell>
          <cell r="L595">
            <v>44289</v>
          </cell>
          <cell r="N595" t="str">
            <v>ASO</v>
          </cell>
          <cell r="O595" t="str">
            <v>YMI</v>
          </cell>
        </row>
        <row r="596">
          <cell r="B596">
            <v>2015309332</v>
          </cell>
          <cell r="C596" t="str">
            <v>DARUL KOSWANDI</v>
          </cell>
          <cell r="D596" t="str">
            <v>T3RP</v>
          </cell>
          <cell r="E596" t="str">
            <v>IDM HAURWANGI - CIANJUR</v>
          </cell>
          <cell r="F596" t="str">
            <v>Store Crew Boy</v>
          </cell>
          <cell r="G596" t="str">
            <v>A1</v>
          </cell>
          <cell r="H596" t="str">
            <v>Kontrak 2</v>
          </cell>
          <cell r="I596" t="str">
            <v>PRIA</v>
          </cell>
          <cell r="J596">
            <v>44565</v>
          </cell>
          <cell r="K596">
            <v>45322</v>
          </cell>
          <cell r="L596">
            <v>44565</v>
          </cell>
          <cell r="N596" t="str">
            <v>ASO</v>
          </cell>
          <cell r="O596" t="str">
            <v>YMI</v>
          </cell>
        </row>
        <row r="597">
          <cell r="B597">
            <v>2015291455</v>
          </cell>
          <cell r="C597" t="str">
            <v>FAJRI AKBAR BAHARI</v>
          </cell>
          <cell r="D597" t="str">
            <v>T3RP</v>
          </cell>
          <cell r="E597" t="str">
            <v>IDM HAURWANGI - CIANJUR</v>
          </cell>
          <cell r="F597" t="str">
            <v>Store Crew Boy</v>
          </cell>
          <cell r="G597" t="str">
            <v>A1</v>
          </cell>
          <cell r="H597" t="str">
            <v>Kontrak 2</v>
          </cell>
          <cell r="I597" t="str">
            <v>PRIA</v>
          </cell>
          <cell r="J597">
            <v>44484</v>
          </cell>
          <cell r="K597">
            <v>45230</v>
          </cell>
          <cell r="L597">
            <v>44484</v>
          </cell>
          <cell r="N597" t="str">
            <v>ASO</v>
          </cell>
          <cell r="O597" t="str">
            <v>YMI</v>
          </cell>
        </row>
        <row r="598">
          <cell r="B598">
            <v>2015293266</v>
          </cell>
          <cell r="C598" t="str">
            <v>HANNY NABILLA SAMSUDIN</v>
          </cell>
          <cell r="D598" t="str">
            <v>T3RP</v>
          </cell>
          <cell r="E598" t="str">
            <v>IDM HAURWANGI - CIANJUR</v>
          </cell>
          <cell r="F598" t="str">
            <v>Store Crew Girl</v>
          </cell>
          <cell r="G598" t="str">
            <v>A1</v>
          </cell>
          <cell r="H598" t="str">
            <v>Kontrak 2</v>
          </cell>
          <cell r="I598" t="str">
            <v>WANITA</v>
          </cell>
          <cell r="J598">
            <v>44495</v>
          </cell>
          <cell r="K598">
            <v>45230</v>
          </cell>
          <cell r="L598">
            <v>44495</v>
          </cell>
          <cell r="N598" t="str">
            <v>ASO</v>
          </cell>
          <cell r="O598" t="str">
            <v>YMI</v>
          </cell>
        </row>
        <row r="599">
          <cell r="B599">
            <v>2015343328</v>
          </cell>
          <cell r="C599" t="str">
            <v>ASEP RAMDANI</v>
          </cell>
          <cell r="D599" t="str">
            <v>T3RP</v>
          </cell>
          <cell r="E599" t="str">
            <v>IDM HAURWANGI - CIANJUR</v>
          </cell>
          <cell r="F599" t="str">
            <v>Store Jr. Leader</v>
          </cell>
          <cell r="G599" t="str">
            <v>A2</v>
          </cell>
          <cell r="H599" t="str">
            <v>Tetap</v>
          </cell>
          <cell r="I599" t="str">
            <v>PRIA</v>
          </cell>
          <cell r="J599">
            <v>44713</v>
          </cell>
          <cell r="L599">
            <v>44713</v>
          </cell>
          <cell r="N599" t="str">
            <v>ASO</v>
          </cell>
          <cell r="O599" t="str">
            <v>YMI</v>
          </cell>
        </row>
        <row r="600">
          <cell r="B600">
            <v>2015134165</v>
          </cell>
          <cell r="C600" t="str">
            <v>MUHAMAD GILANG PRAYOGA</v>
          </cell>
          <cell r="D600" t="str">
            <v>T3RP</v>
          </cell>
          <cell r="E600" t="str">
            <v>IDM HAURWANGI - CIANJUR</v>
          </cell>
          <cell r="F600" t="str">
            <v>Store Sr. Leader</v>
          </cell>
          <cell r="G600" t="str">
            <v>B1</v>
          </cell>
          <cell r="H600" t="str">
            <v>Tetap</v>
          </cell>
          <cell r="I600" t="str">
            <v>PRIA</v>
          </cell>
          <cell r="J600">
            <v>43564</v>
          </cell>
          <cell r="L600">
            <v>43862</v>
          </cell>
          <cell r="N600" t="str">
            <v>ASO</v>
          </cell>
          <cell r="O600" t="str">
            <v>YMI</v>
          </cell>
        </row>
        <row r="601">
          <cell r="B601">
            <v>2015051626</v>
          </cell>
          <cell r="C601" t="str">
            <v>SELA ASTIANA</v>
          </cell>
          <cell r="D601" t="str">
            <v>TD86</v>
          </cell>
          <cell r="E601" t="str">
            <v>IDM CIRANJANG BARU - CIANJUR</v>
          </cell>
          <cell r="F601" t="str">
            <v>Chief Of Store</v>
          </cell>
          <cell r="G601" t="str">
            <v>B2</v>
          </cell>
          <cell r="H601" t="str">
            <v>Tetap</v>
          </cell>
          <cell r="I601" t="str">
            <v>WANITA</v>
          </cell>
          <cell r="J601">
            <v>43151</v>
          </cell>
          <cell r="L601">
            <v>43739</v>
          </cell>
          <cell r="N601" t="str">
            <v>ASO</v>
          </cell>
          <cell r="O601" t="str">
            <v>YMI</v>
          </cell>
        </row>
        <row r="602">
          <cell r="B602">
            <v>2015354262</v>
          </cell>
          <cell r="C602" t="str">
            <v>HAFIZH FERNANDA DWISANI</v>
          </cell>
          <cell r="D602" t="str">
            <v>TD86</v>
          </cell>
          <cell r="E602" t="str">
            <v>IDM CIRANJANG BARU - CIANJUR</v>
          </cell>
          <cell r="F602" t="str">
            <v>Store Crew Boy</v>
          </cell>
          <cell r="G602" t="str">
            <v>A1</v>
          </cell>
          <cell r="H602" t="str">
            <v>Kontrak 1</v>
          </cell>
          <cell r="I602" t="str">
            <v>PRIA</v>
          </cell>
          <cell r="J602">
            <v>44743</v>
          </cell>
          <cell r="K602">
            <v>45107</v>
          </cell>
          <cell r="L602">
            <v>44743</v>
          </cell>
          <cell r="N602" t="str">
            <v>ASO</v>
          </cell>
          <cell r="O602" t="str">
            <v>YMI</v>
          </cell>
        </row>
        <row r="603">
          <cell r="B603">
            <v>2015334251</v>
          </cell>
          <cell r="C603" t="str">
            <v>WULAN APRILIANI SETIAWAN</v>
          </cell>
          <cell r="D603" t="str">
            <v>TD86</v>
          </cell>
          <cell r="E603" t="str">
            <v>IDM CIRANJANG BARU - CIANJUR</v>
          </cell>
          <cell r="F603" t="str">
            <v>Store Crew Girl</v>
          </cell>
          <cell r="G603" t="str">
            <v>A1</v>
          </cell>
          <cell r="H603" t="str">
            <v>Kontrak 1</v>
          </cell>
          <cell r="I603" t="str">
            <v>WANITA</v>
          </cell>
          <cell r="J603">
            <v>44667</v>
          </cell>
          <cell r="K603">
            <v>45046</v>
          </cell>
          <cell r="L603">
            <v>44667</v>
          </cell>
          <cell r="N603" t="str">
            <v>ASO</v>
          </cell>
          <cell r="O603" t="str">
            <v>YMI</v>
          </cell>
        </row>
        <row r="604">
          <cell r="B604">
            <v>2015343343</v>
          </cell>
          <cell r="C604" t="str">
            <v>SETIAWAN</v>
          </cell>
          <cell r="D604" t="str">
            <v>TD86</v>
          </cell>
          <cell r="E604" t="str">
            <v>IDM CIRANJANG BARU - CIANJUR</v>
          </cell>
          <cell r="F604" t="str">
            <v>Store Jr. Leader</v>
          </cell>
          <cell r="G604" t="str">
            <v>A2</v>
          </cell>
          <cell r="H604" t="str">
            <v>Tetap</v>
          </cell>
          <cell r="I604" t="str">
            <v>PRIA</v>
          </cell>
          <cell r="J604">
            <v>44713</v>
          </cell>
          <cell r="L604">
            <v>44713</v>
          </cell>
          <cell r="N604" t="str">
            <v>ASO</v>
          </cell>
          <cell r="O604" t="str">
            <v>YMI</v>
          </cell>
        </row>
        <row r="605">
          <cell r="B605">
            <v>2015175900</v>
          </cell>
          <cell r="C605" t="str">
            <v>ULPAH AWALIAH</v>
          </cell>
          <cell r="D605" t="str">
            <v>TD86</v>
          </cell>
          <cell r="E605" t="str">
            <v>IDM CIRANJANG BARU - CIANJUR</v>
          </cell>
          <cell r="F605" t="str">
            <v>Store Sr. Leader</v>
          </cell>
          <cell r="G605" t="str">
            <v>A3</v>
          </cell>
          <cell r="H605" t="str">
            <v>Tetap</v>
          </cell>
          <cell r="I605" t="str">
            <v>WANITA</v>
          </cell>
          <cell r="J605">
            <v>43749</v>
          </cell>
          <cell r="L605">
            <v>44233</v>
          </cell>
          <cell r="N605" t="str">
            <v>ASO</v>
          </cell>
          <cell r="O605" t="str">
            <v>YMI</v>
          </cell>
        </row>
        <row r="606">
          <cell r="B606">
            <v>2013109961</v>
          </cell>
          <cell r="C606" t="str">
            <v>MUNAWAR</v>
          </cell>
          <cell r="D606" t="str">
            <v>TERL</v>
          </cell>
          <cell r="E606" t="str">
            <v>IDM RAYA BANDUNG KM 23</v>
          </cell>
          <cell r="F606" t="str">
            <v>Chief Of Store</v>
          </cell>
          <cell r="G606" t="str">
            <v>B2</v>
          </cell>
          <cell r="H606" t="str">
            <v>Tetap</v>
          </cell>
          <cell r="I606" t="str">
            <v>PRIA</v>
          </cell>
          <cell r="J606">
            <v>42146</v>
          </cell>
          <cell r="L606">
            <v>42461</v>
          </cell>
          <cell r="N606" t="str">
            <v>ASO</v>
          </cell>
          <cell r="O606" t="str">
            <v>YMI</v>
          </cell>
        </row>
        <row r="607">
          <cell r="B607">
            <v>2015245888</v>
          </cell>
          <cell r="C607" t="str">
            <v>MILA NABILA</v>
          </cell>
          <cell r="D607" t="str">
            <v>TERL</v>
          </cell>
          <cell r="E607" t="str">
            <v>IDM RAYA BANDUNG KM 23</v>
          </cell>
          <cell r="F607" t="str">
            <v>Store Crew Girl</v>
          </cell>
          <cell r="G607" t="str">
            <v>A1</v>
          </cell>
          <cell r="H607" t="str">
            <v>Kontrak 2</v>
          </cell>
          <cell r="I607" t="str">
            <v>WANITA</v>
          </cell>
          <cell r="J607">
            <v>44271</v>
          </cell>
          <cell r="K607">
            <v>45199</v>
          </cell>
          <cell r="L607">
            <v>44271</v>
          </cell>
          <cell r="N607" t="str">
            <v>ASO</v>
          </cell>
          <cell r="O607" t="str">
            <v>YMI</v>
          </cell>
        </row>
        <row r="608">
          <cell r="B608">
            <v>2015300971</v>
          </cell>
          <cell r="C608" t="str">
            <v>YOGA PERMANA</v>
          </cell>
          <cell r="D608" t="str">
            <v>TERL</v>
          </cell>
          <cell r="E608" t="str">
            <v>IDM RAYA BANDUNG KM 23</v>
          </cell>
          <cell r="F608" t="str">
            <v>Store Jr. Leader</v>
          </cell>
          <cell r="G608" t="str">
            <v>A2</v>
          </cell>
          <cell r="H608" t="str">
            <v>Tetap</v>
          </cell>
          <cell r="I608" t="str">
            <v>PRIA</v>
          </cell>
          <cell r="J608">
            <v>44531</v>
          </cell>
          <cell r="L608">
            <v>44531</v>
          </cell>
          <cell r="N608" t="str">
            <v>ASO</v>
          </cell>
          <cell r="O608" t="str">
            <v>YMI</v>
          </cell>
        </row>
        <row r="609">
          <cell r="B609">
            <v>2015199403</v>
          </cell>
          <cell r="C609" t="str">
            <v>PITA PUSPITA DEWI</v>
          </cell>
          <cell r="D609" t="str">
            <v>TERL</v>
          </cell>
          <cell r="E609" t="str">
            <v>IDM RAYA BANDUNG KM 23</v>
          </cell>
          <cell r="F609" t="str">
            <v>Store Sr. Leader</v>
          </cell>
          <cell r="G609" t="str">
            <v>A3</v>
          </cell>
          <cell r="H609" t="str">
            <v>Tetap</v>
          </cell>
          <cell r="I609" t="str">
            <v>WANITA</v>
          </cell>
          <cell r="J609">
            <v>43854</v>
          </cell>
          <cell r="L609">
            <v>44075</v>
          </cell>
          <cell r="N609" t="str">
            <v>ASO</v>
          </cell>
          <cell r="O609" t="str">
            <v>YMI</v>
          </cell>
        </row>
        <row r="610">
          <cell r="B610">
            <v>2013185484</v>
          </cell>
          <cell r="C610" t="str">
            <v>RIAN DANI</v>
          </cell>
          <cell r="D610" t="str">
            <v>TKLO</v>
          </cell>
          <cell r="E610" t="str">
            <v>IDM HEGARMANAH</v>
          </cell>
          <cell r="F610" t="str">
            <v>Chief Of Store</v>
          </cell>
          <cell r="G610" t="str">
            <v>B2</v>
          </cell>
          <cell r="H610" t="str">
            <v>Tetap</v>
          </cell>
          <cell r="I610" t="str">
            <v>PRIA</v>
          </cell>
          <cell r="J610">
            <v>42536</v>
          </cell>
          <cell r="L610">
            <v>43435</v>
          </cell>
          <cell r="N610" t="str">
            <v>ASO</v>
          </cell>
          <cell r="O610" t="str">
            <v>YMI</v>
          </cell>
        </row>
        <row r="611">
          <cell r="B611">
            <v>2015354131</v>
          </cell>
          <cell r="C611" t="str">
            <v>FEBRIAN FRATAMA HIDAYAT</v>
          </cell>
          <cell r="D611" t="str">
            <v>TKLO</v>
          </cell>
          <cell r="E611" t="str">
            <v>IDM HEGARMANAH</v>
          </cell>
          <cell r="F611" t="str">
            <v>Store Crew Boy</v>
          </cell>
          <cell r="G611" t="str">
            <v>A1</v>
          </cell>
          <cell r="H611" t="str">
            <v>Kontrak 1</v>
          </cell>
          <cell r="I611" t="str">
            <v>PRIA</v>
          </cell>
          <cell r="J611">
            <v>44743</v>
          </cell>
          <cell r="K611">
            <v>45107</v>
          </cell>
          <cell r="L611">
            <v>44743</v>
          </cell>
          <cell r="N611" t="str">
            <v>ASO</v>
          </cell>
          <cell r="O611" t="str">
            <v>YMI</v>
          </cell>
        </row>
        <row r="612">
          <cell r="B612">
            <v>2015382503</v>
          </cell>
          <cell r="C612" t="str">
            <v>FITRANUARI NURELSYANTI</v>
          </cell>
          <cell r="D612" t="str">
            <v>TKLO</v>
          </cell>
          <cell r="E612" t="str">
            <v>IDM HEGARMANAH</v>
          </cell>
          <cell r="F612" t="str">
            <v>Store Crew Girl</v>
          </cell>
          <cell r="G612" t="str">
            <v>A1</v>
          </cell>
          <cell r="H612" t="str">
            <v>Kontrak 1</v>
          </cell>
          <cell r="I612" t="str">
            <v>WANITA</v>
          </cell>
          <cell r="J612">
            <v>44826</v>
          </cell>
          <cell r="K612">
            <v>45199</v>
          </cell>
          <cell r="L612">
            <v>44826</v>
          </cell>
          <cell r="N612" t="str">
            <v>ASO</v>
          </cell>
          <cell r="O612" t="str">
            <v>YMI</v>
          </cell>
        </row>
        <row r="613">
          <cell r="B613">
            <v>2015428084</v>
          </cell>
          <cell r="C613" t="str">
            <v>SANTI PERTIWI</v>
          </cell>
          <cell r="D613" t="str">
            <v>TKLO</v>
          </cell>
          <cell r="E613" t="str">
            <v>IDM HEGARMANAH</v>
          </cell>
          <cell r="F613" t="str">
            <v>Store Jr. Leader</v>
          </cell>
          <cell r="G613" t="str">
            <v>A2</v>
          </cell>
          <cell r="H613" t="str">
            <v>Tetap</v>
          </cell>
          <cell r="I613" t="str">
            <v>WANITA</v>
          </cell>
          <cell r="J613">
            <v>44958</v>
          </cell>
          <cell r="L613">
            <v>44958</v>
          </cell>
          <cell r="N613" t="str">
            <v>ASO</v>
          </cell>
          <cell r="O613" t="str">
            <v>YMI</v>
          </cell>
        </row>
        <row r="614">
          <cell r="B614">
            <v>2015198650</v>
          </cell>
          <cell r="C614" t="str">
            <v>IMAM AHMAD MAULANA</v>
          </cell>
          <cell r="D614" t="str">
            <v>TKLO</v>
          </cell>
          <cell r="E614" t="str">
            <v>IDM HEGARMANAH</v>
          </cell>
          <cell r="F614" t="str">
            <v>Store Sr. Leader</v>
          </cell>
          <cell r="G614" t="str">
            <v>A3</v>
          </cell>
          <cell r="H614" t="str">
            <v>Tetap</v>
          </cell>
          <cell r="I614" t="str">
            <v>PRIA</v>
          </cell>
          <cell r="J614">
            <v>43851</v>
          </cell>
          <cell r="L614">
            <v>44256</v>
          </cell>
          <cell r="N614" t="str">
            <v>ASO</v>
          </cell>
          <cell r="O614" t="str">
            <v>YMI</v>
          </cell>
        </row>
        <row r="615">
          <cell r="B615">
            <v>2013127361</v>
          </cell>
          <cell r="C615" t="str">
            <v>ABDU RAHMAN</v>
          </cell>
          <cell r="D615" t="str">
            <v>TSG3</v>
          </cell>
          <cell r="E615" t="str">
            <v>IDM SPBU TUNGTURUNAN</v>
          </cell>
          <cell r="F615" t="str">
            <v>Chief Of Store</v>
          </cell>
          <cell r="G615" t="str">
            <v>B2</v>
          </cell>
          <cell r="H615" t="str">
            <v>Tetap</v>
          </cell>
          <cell r="I615" t="str">
            <v>PRIA</v>
          </cell>
          <cell r="J615">
            <v>42244</v>
          </cell>
          <cell r="L615">
            <v>42614</v>
          </cell>
          <cell r="N615" t="str">
            <v>ASO</v>
          </cell>
          <cell r="O615" t="str">
            <v>YMI</v>
          </cell>
        </row>
        <row r="616">
          <cell r="B616">
            <v>2015358617</v>
          </cell>
          <cell r="C616" t="str">
            <v>NUGRAHA MAHESYA</v>
          </cell>
          <cell r="D616" t="str">
            <v>TSG3</v>
          </cell>
          <cell r="E616" t="str">
            <v>IDM SPBU TUNGTURUNAN</v>
          </cell>
          <cell r="F616" t="str">
            <v>Store Crew Boy</v>
          </cell>
          <cell r="G616" t="str">
            <v>A1</v>
          </cell>
          <cell r="H616" t="str">
            <v>Kontrak 1</v>
          </cell>
          <cell r="I616" t="str">
            <v>PRIA</v>
          </cell>
          <cell r="J616">
            <v>44753</v>
          </cell>
          <cell r="K616">
            <v>45138</v>
          </cell>
          <cell r="L616">
            <v>44753</v>
          </cell>
          <cell r="N616" t="str">
            <v>ASO</v>
          </cell>
          <cell r="O616" t="str">
            <v>YMI</v>
          </cell>
        </row>
        <row r="617">
          <cell r="B617">
            <v>2015362985</v>
          </cell>
          <cell r="C617" t="str">
            <v>RISKA NOVIA HILDAYANTI RAMADANIAH</v>
          </cell>
          <cell r="D617" t="str">
            <v>TSG3</v>
          </cell>
          <cell r="E617" t="str">
            <v>IDM SPBU TUNGTURUNAN</v>
          </cell>
          <cell r="F617" t="str">
            <v>Store Crew Girl</v>
          </cell>
          <cell r="G617" t="str">
            <v>A1</v>
          </cell>
          <cell r="H617" t="str">
            <v>Kontrak 1</v>
          </cell>
          <cell r="I617" t="str">
            <v>WANITA</v>
          </cell>
          <cell r="J617">
            <v>44769</v>
          </cell>
          <cell r="K617">
            <v>45138</v>
          </cell>
          <cell r="L617">
            <v>44769</v>
          </cell>
          <cell r="N617" t="str">
            <v>ASO</v>
          </cell>
          <cell r="O617" t="str">
            <v>YMI</v>
          </cell>
        </row>
        <row r="618">
          <cell r="B618">
            <v>2015428075</v>
          </cell>
          <cell r="C618" t="str">
            <v>OPO HENDRI</v>
          </cell>
          <cell r="D618" t="str">
            <v>TSG3</v>
          </cell>
          <cell r="E618" t="str">
            <v>IDM SPBU TUNGTURUNAN</v>
          </cell>
          <cell r="F618" t="str">
            <v>Store Jr. Leader</v>
          </cell>
          <cell r="G618" t="str">
            <v>A2</v>
          </cell>
          <cell r="H618" t="str">
            <v>Tetap</v>
          </cell>
          <cell r="I618" t="str">
            <v>PRIA</v>
          </cell>
          <cell r="J618">
            <v>44958</v>
          </cell>
          <cell r="L618">
            <v>44958</v>
          </cell>
          <cell r="N618" t="str">
            <v>ASO</v>
          </cell>
          <cell r="O618" t="str">
            <v>YMI</v>
          </cell>
        </row>
        <row r="619">
          <cell r="B619">
            <v>2015288016</v>
          </cell>
          <cell r="C619" t="str">
            <v>SINGGI PRATAMA</v>
          </cell>
          <cell r="D619" t="str">
            <v>TSG3</v>
          </cell>
          <cell r="E619" t="str">
            <v>IDM SPBU TUNGTURUNAN</v>
          </cell>
          <cell r="F619" t="str">
            <v>Store Sr. Leader</v>
          </cell>
          <cell r="G619" t="str">
            <v>A3</v>
          </cell>
          <cell r="H619" t="str">
            <v>Tetap</v>
          </cell>
          <cell r="I619" t="str">
            <v>PRIA</v>
          </cell>
          <cell r="J619">
            <v>44470</v>
          </cell>
          <cell r="L619">
            <v>44470</v>
          </cell>
          <cell r="N619" t="str">
            <v>ASO</v>
          </cell>
          <cell r="O619" t="str">
            <v>YMI</v>
          </cell>
        </row>
        <row r="620">
          <cell r="B620">
            <v>2015134280</v>
          </cell>
          <cell r="C620" t="str">
            <v>MOCH RIDWAN NOPIANDI</v>
          </cell>
          <cell r="D620" t="str">
            <v>TXI8</v>
          </cell>
          <cell r="E620" t="str">
            <v>IDM BOJONG PICUNG 2 - CIANJUR</v>
          </cell>
          <cell r="F620" t="str">
            <v>Chief Of Store</v>
          </cell>
          <cell r="G620" t="str">
            <v>B2</v>
          </cell>
          <cell r="H620" t="str">
            <v>Tetap</v>
          </cell>
          <cell r="I620" t="str">
            <v>PRIA</v>
          </cell>
          <cell r="J620">
            <v>43564</v>
          </cell>
          <cell r="L620">
            <v>43770</v>
          </cell>
          <cell r="N620" t="str">
            <v>ASO</v>
          </cell>
          <cell r="O620" t="str">
            <v>YMI</v>
          </cell>
        </row>
        <row r="621">
          <cell r="B621">
            <v>2015356265</v>
          </cell>
          <cell r="C621" t="str">
            <v>ALDI MAULANA SAPUTRA</v>
          </cell>
          <cell r="D621" t="str">
            <v>TXI8</v>
          </cell>
          <cell r="E621" t="str">
            <v>IDM BOJONG PICUNG 2 - CIANJUR</v>
          </cell>
          <cell r="F621" t="str">
            <v>Store Crew Boy</v>
          </cell>
          <cell r="G621" t="str">
            <v>A1</v>
          </cell>
          <cell r="H621" t="str">
            <v>Kontrak 1</v>
          </cell>
          <cell r="I621" t="str">
            <v>PRIA</v>
          </cell>
          <cell r="J621">
            <v>44747</v>
          </cell>
          <cell r="K621">
            <v>45138</v>
          </cell>
          <cell r="L621">
            <v>44747</v>
          </cell>
          <cell r="N621" t="str">
            <v>ASO</v>
          </cell>
          <cell r="O621" t="str">
            <v>YMI</v>
          </cell>
        </row>
        <row r="622">
          <cell r="B622">
            <v>2015356270</v>
          </cell>
          <cell r="C622" t="str">
            <v>HERIYAWAN</v>
          </cell>
          <cell r="D622" t="str">
            <v>TXI8</v>
          </cell>
          <cell r="E622" t="str">
            <v>IDM BOJONG PICUNG 2 - CIANJUR</v>
          </cell>
          <cell r="F622" t="str">
            <v>Store Crew Boy</v>
          </cell>
          <cell r="G622" t="str">
            <v>A1</v>
          </cell>
          <cell r="H622" t="str">
            <v>Kontrak 1</v>
          </cell>
          <cell r="I622" t="str">
            <v>PRIA</v>
          </cell>
          <cell r="J622">
            <v>44747</v>
          </cell>
          <cell r="K622">
            <v>45138</v>
          </cell>
          <cell r="L622">
            <v>44747</v>
          </cell>
          <cell r="N622" t="str">
            <v>ASO</v>
          </cell>
          <cell r="O622" t="str">
            <v>YMI</v>
          </cell>
        </row>
        <row r="623">
          <cell r="B623">
            <v>2015425581</v>
          </cell>
          <cell r="C623" t="str">
            <v>M FILLAH NURAPRILIADI</v>
          </cell>
          <cell r="D623" t="str">
            <v>TXI8</v>
          </cell>
          <cell r="E623" t="str">
            <v>IDM BOJONG PICUNG 2 - CIANJUR</v>
          </cell>
          <cell r="F623" t="str">
            <v>Store Crew Boy</v>
          </cell>
          <cell r="G623" t="str">
            <v>A1</v>
          </cell>
          <cell r="H623" t="str">
            <v>Kontrak 1</v>
          </cell>
          <cell r="I623" t="str">
            <v>PRIA</v>
          </cell>
          <cell r="J623">
            <v>44953</v>
          </cell>
          <cell r="K623">
            <v>45322</v>
          </cell>
          <cell r="L623">
            <v>44953</v>
          </cell>
          <cell r="N623" t="str">
            <v>ASO</v>
          </cell>
          <cell r="O623" t="str">
            <v>YMI</v>
          </cell>
        </row>
        <row r="624">
          <cell r="B624">
            <v>2015381258</v>
          </cell>
          <cell r="C624" t="str">
            <v>WANTI DWI WAHYUNI</v>
          </cell>
          <cell r="D624" t="str">
            <v>TXI8</v>
          </cell>
          <cell r="E624" t="str">
            <v>IDM BOJONG PICUNG 2 - CIANJUR</v>
          </cell>
          <cell r="F624" t="str">
            <v>Store Crew Girl</v>
          </cell>
          <cell r="G624" t="str">
            <v>A1</v>
          </cell>
          <cell r="H624" t="str">
            <v>Kontrak 1</v>
          </cell>
          <cell r="I624" t="str">
            <v>WANITA</v>
          </cell>
          <cell r="J624">
            <v>44822</v>
          </cell>
          <cell r="K624">
            <v>45199</v>
          </cell>
          <cell r="L624">
            <v>44822</v>
          </cell>
          <cell r="N624" t="str">
            <v>ASO</v>
          </cell>
          <cell r="O624" t="str">
            <v>YMI</v>
          </cell>
        </row>
        <row r="625">
          <cell r="B625">
            <v>2015372243</v>
          </cell>
          <cell r="C625" t="str">
            <v>TIA OKTAFIYANI</v>
          </cell>
          <cell r="D625" t="str">
            <v>TXI8</v>
          </cell>
          <cell r="E625" t="str">
            <v>IDM BOJONG PICUNG 2 - CIANJUR</v>
          </cell>
          <cell r="F625" t="str">
            <v>Store Jr. Leader</v>
          </cell>
          <cell r="G625" t="str">
            <v>A2</v>
          </cell>
          <cell r="H625" t="str">
            <v>Tetap</v>
          </cell>
          <cell r="I625" t="str">
            <v>WANITA</v>
          </cell>
          <cell r="J625">
            <v>44805</v>
          </cell>
          <cell r="L625">
            <v>44805</v>
          </cell>
          <cell r="N625" t="str">
            <v>ASO</v>
          </cell>
          <cell r="O625" t="str">
            <v>YMI</v>
          </cell>
        </row>
        <row r="626">
          <cell r="B626">
            <v>2015144475</v>
          </cell>
          <cell r="C626" t="str">
            <v>ENDANG ZENAL</v>
          </cell>
          <cell r="D626" t="str">
            <v>TXI8</v>
          </cell>
          <cell r="E626" t="str">
            <v>IDM BOJONG PICUNG 2 - CIANJUR</v>
          </cell>
          <cell r="F626" t="str">
            <v>Store Sr. Leader</v>
          </cell>
          <cell r="G626" t="str">
            <v>A3</v>
          </cell>
          <cell r="H626" t="str">
            <v>Tetap</v>
          </cell>
          <cell r="I626" t="str">
            <v>PRIA</v>
          </cell>
          <cell r="J626">
            <v>43599</v>
          </cell>
          <cell r="L626">
            <v>43770</v>
          </cell>
          <cell r="N626" t="str">
            <v>ASO</v>
          </cell>
          <cell r="O626" t="str">
            <v>YMI</v>
          </cell>
        </row>
        <row r="627">
          <cell r="B627">
            <v>2015118068</v>
          </cell>
          <cell r="C627" t="str">
            <v>DEPI RAMAYANTI</v>
          </cell>
          <cell r="D627" t="str">
            <v>TEXE</v>
          </cell>
          <cell r="E627" t="str">
            <v>IDM PLUS RAVENIA PAKUAN HILLS</v>
          </cell>
          <cell r="F627" t="str">
            <v>Barista Point Coffee</v>
          </cell>
          <cell r="G627" t="str">
            <v>A2</v>
          </cell>
          <cell r="H627" t="str">
            <v>Tetap</v>
          </cell>
          <cell r="I627" t="str">
            <v>WANITA</v>
          </cell>
          <cell r="J627">
            <v>43490</v>
          </cell>
          <cell r="L627">
            <v>44044</v>
          </cell>
          <cell r="N627" t="str">
            <v>AWI</v>
          </cell>
          <cell r="O627" t="str">
            <v>ASA</v>
          </cell>
        </row>
        <row r="628">
          <cell r="B628">
            <v>2015391200</v>
          </cell>
          <cell r="C628" t="str">
            <v>ADEN PRATAMA PUTRA</v>
          </cell>
          <cell r="D628" t="str">
            <v>TEXE</v>
          </cell>
          <cell r="E628" t="str">
            <v>IDM PLUS RAVENIA PAKUAN HILLS</v>
          </cell>
          <cell r="F628" t="str">
            <v>Barista Point Coffee</v>
          </cell>
          <cell r="G628" t="str">
            <v>A2</v>
          </cell>
          <cell r="H628" t="str">
            <v>Tetap</v>
          </cell>
          <cell r="I628" t="str">
            <v>PRIA</v>
          </cell>
          <cell r="J628">
            <v>44866</v>
          </cell>
          <cell r="L628">
            <v>44866</v>
          </cell>
          <cell r="N628" t="str">
            <v>AWI</v>
          </cell>
          <cell r="O628" t="str">
            <v>ASA</v>
          </cell>
        </row>
        <row r="629">
          <cell r="B629">
            <v>2015055274</v>
          </cell>
          <cell r="C629" t="str">
            <v>MUHAMMAD SIDIQ RISWANDA</v>
          </cell>
          <cell r="D629" t="str">
            <v>TEXE</v>
          </cell>
          <cell r="E629" t="str">
            <v>IDM PLUS RAVENIA PAKUAN HILLS</v>
          </cell>
          <cell r="F629" t="str">
            <v>Barista Point Coffee</v>
          </cell>
          <cell r="G629" t="str">
            <v>A3</v>
          </cell>
          <cell r="H629" t="str">
            <v>Tetap</v>
          </cell>
          <cell r="I629" t="str">
            <v>PRIA</v>
          </cell>
          <cell r="J629">
            <v>43173</v>
          </cell>
          <cell r="L629">
            <v>43497</v>
          </cell>
          <cell r="N629" t="str">
            <v>AWI</v>
          </cell>
          <cell r="O629" t="str">
            <v>ASA</v>
          </cell>
        </row>
        <row r="630">
          <cell r="B630">
            <v>2012052225</v>
          </cell>
          <cell r="C630" t="str">
            <v>RISWANDI</v>
          </cell>
          <cell r="D630" t="str">
            <v>TEXE</v>
          </cell>
          <cell r="E630" t="str">
            <v>IDM PLUS RAVENIA PAKUAN HILLS</v>
          </cell>
          <cell r="F630" t="str">
            <v>Chief Of Store (Ss)</v>
          </cell>
          <cell r="G630" t="str">
            <v>B2</v>
          </cell>
          <cell r="H630" t="str">
            <v>Tetap</v>
          </cell>
          <cell r="I630" t="str">
            <v>PRIA</v>
          </cell>
          <cell r="J630">
            <v>41183</v>
          </cell>
          <cell r="L630">
            <v>41183</v>
          </cell>
          <cell r="N630" t="str">
            <v>AWI</v>
          </cell>
          <cell r="O630" t="str">
            <v>ASA</v>
          </cell>
        </row>
        <row r="631">
          <cell r="B631">
            <v>2015319314</v>
          </cell>
          <cell r="C631" t="str">
            <v>YUDA WIJAYA</v>
          </cell>
          <cell r="D631" t="str">
            <v>TEXE</v>
          </cell>
          <cell r="E631" t="str">
            <v>IDM PLUS RAVENIA PAKUAN HILLS</v>
          </cell>
          <cell r="F631" t="str">
            <v>Store Crew Boy (Ss)</v>
          </cell>
          <cell r="G631" t="str">
            <v>A1</v>
          </cell>
          <cell r="H631" t="str">
            <v>Kontrak 1</v>
          </cell>
          <cell r="I631" t="str">
            <v>PRIA</v>
          </cell>
          <cell r="J631">
            <v>44610</v>
          </cell>
          <cell r="K631">
            <v>44985</v>
          </cell>
          <cell r="L631">
            <v>44610</v>
          </cell>
          <cell r="N631" t="str">
            <v>AWI</v>
          </cell>
          <cell r="O631" t="str">
            <v>ASA</v>
          </cell>
        </row>
        <row r="632">
          <cell r="B632">
            <v>2015252962</v>
          </cell>
          <cell r="C632" t="str">
            <v>RIZKY ASHARI</v>
          </cell>
          <cell r="D632" t="str">
            <v>TEXE</v>
          </cell>
          <cell r="E632" t="str">
            <v>IDM PLUS RAVENIA PAKUAN HILLS</v>
          </cell>
          <cell r="F632" t="str">
            <v>Store Crew Boy (Ss)</v>
          </cell>
          <cell r="G632" t="str">
            <v>A1</v>
          </cell>
          <cell r="H632" t="str">
            <v>Kontrak 2</v>
          </cell>
          <cell r="I632" t="str">
            <v>PRIA</v>
          </cell>
          <cell r="J632">
            <v>44306</v>
          </cell>
          <cell r="K632">
            <v>45046</v>
          </cell>
          <cell r="L632">
            <v>44306</v>
          </cell>
          <cell r="N632" t="str">
            <v>AWI</v>
          </cell>
          <cell r="O632" t="str">
            <v>ASA</v>
          </cell>
        </row>
        <row r="633">
          <cell r="B633">
            <v>2015235440</v>
          </cell>
          <cell r="C633" t="str">
            <v>DITIA TIHANDANI</v>
          </cell>
          <cell r="D633" t="str">
            <v>TEXE</v>
          </cell>
          <cell r="E633" t="str">
            <v>IDM PLUS RAVENIA PAKUAN HILLS</v>
          </cell>
          <cell r="F633" t="str">
            <v>Store Crew Girl (Ss)</v>
          </cell>
          <cell r="G633" t="str">
            <v>A1</v>
          </cell>
          <cell r="H633" t="str">
            <v>Kontrak 2</v>
          </cell>
          <cell r="I633" t="str">
            <v>WANITA</v>
          </cell>
          <cell r="J633">
            <v>44179</v>
          </cell>
          <cell r="K633">
            <v>45107</v>
          </cell>
          <cell r="L633">
            <v>44179</v>
          </cell>
          <cell r="N633" t="str">
            <v>AWI</v>
          </cell>
          <cell r="O633" t="str">
            <v>ASA</v>
          </cell>
        </row>
        <row r="634">
          <cell r="B634">
            <v>2015236391</v>
          </cell>
          <cell r="C634" t="str">
            <v>DELISA INDAHWATI RIZAL</v>
          </cell>
          <cell r="D634" t="str">
            <v>TEXE</v>
          </cell>
          <cell r="E634" t="str">
            <v>IDM PLUS RAVENIA PAKUAN HILLS</v>
          </cell>
          <cell r="F634" t="str">
            <v>Store Crew Girl (Ss)</v>
          </cell>
          <cell r="G634" t="str">
            <v>A1</v>
          </cell>
          <cell r="H634" t="str">
            <v>Kontrak 2</v>
          </cell>
          <cell r="I634" t="str">
            <v>WANITA</v>
          </cell>
          <cell r="J634">
            <v>44186</v>
          </cell>
          <cell r="K634">
            <v>45107</v>
          </cell>
          <cell r="L634">
            <v>44186</v>
          </cell>
          <cell r="N634" t="str">
            <v>AWI</v>
          </cell>
          <cell r="O634" t="str">
            <v>ASA</v>
          </cell>
        </row>
        <row r="635">
          <cell r="B635">
            <v>2015233285</v>
          </cell>
          <cell r="C635" t="str">
            <v>SITI NUR AENI</v>
          </cell>
          <cell r="D635" t="str">
            <v>TEXE</v>
          </cell>
          <cell r="E635" t="str">
            <v>IDM PLUS RAVENIA PAKUAN HILLS</v>
          </cell>
          <cell r="F635" t="str">
            <v>Store Jr. Leader (Ss)</v>
          </cell>
          <cell r="G635" t="str">
            <v>A2</v>
          </cell>
          <cell r="H635" t="str">
            <v>Tetap</v>
          </cell>
          <cell r="I635" t="str">
            <v>WANITA</v>
          </cell>
          <cell r="J635">
            <v>44166</v>
          </cell>
          <cell r="L635">
            <v>44256</v>
          </cell>
          <cell r="N635" t="str">
            <v>AWI</v>
          </cell>
          <cell r="O635" t="str">
            <v>ASA</v>
          </cell>
        </row>
        <row r="636">
          <cell r="B636">
            <v>2015404165</v>
          </cell>
          <cell r="C636" t="str">
            <v>MUHAMAD ROYANI</v>
          </cell>
          <cell r="D636" t="str">
            <v>TEXE</v>
          </cell>
          <cell r="E636" t="str">
            <v>IDM PLUS RAVENIA PAKUAN HILLS</v>
          </cell>
          <cell r="F636" t="str">
            <v>Store Jr. Leader (Ss)</v>
          </cell>
          <cell r="G636" t="str">
            <v>A2</v>
          </cell>
          <cell r="H636" t="str">
            <v>Tetap</v>
          </cell>
          <cell r="I636" t="str">
            <v>PRIA</v>
          </cell>
          <cell r="J636">
            <v>44896</v>
          </cell>
          <cell r="L636">
            <v>44896</v>
          </cell>
          <cell r="N636" t="str">
            <v>AWI</v>
          </cell>
          <cell r="O636" t="str">
            <v>ASA</v>
          </cell>
        </row>
        <row r="637">
          <cell r="B637">
            <v>2015392772</v>
          </cell>
          <cell r="C637" t="str">
            <v>MUHAMMAD FIKRI</v>
          </cell>
          <cell r="D637" t="str">
            <v>TEXE</v>
          </cell>
          <cell r="E637" t="str">
            <v>IDM PLUS RAVENIA PAKUAN HILLS</v>
          </cell>
          <cell r="F637" t="str">
            <v>Store Jr. Leader (Ss)</v>
          </cell>
          <cell r="G637" t="str">
            <v>A2</v>
          </cell>
          <cell r="H637" t="str">
            <v>Tetap</v>
          </cell>
          <cell r="I637" t="str">
            <v>PRIA</v>
          </cell>
          <cell r="J637">
            <v>44866</v>
          </cell>
          <cell r="L637">
            <v>44866</v>
          </cell>
          <cell r="N637" t="str">
            <v>AWI</v>
          </cell>
          <cell r="O637" t="str">
            <v>ASA</v>
          </cell>
        </row>
        <row r="638">
          <cell r="B638">
            <v>2015372225</v>
          </cell>
          <cell r="C638" t="str">
            <v>ABDUL KOSIM</v>
          </cell>
          <cell r="D638" t="str">
            <v>TEXE</v>
          </cell>
          <cell r="E638" t="str">
            <v>IDM PLUS RAVENIA PAKUAN HILLS</v>
          </cell>
          <cell r="F638" t="str">
            <v>Store Jr. Leader (Ss)</v>
          </cell>
          <cell r="G638" t="str">
            <v>A2</v>
          </cell>
          <cell r="H638" t="str">
            <v>Tetap</v>
          </cell>
          <cell r="I638" t="str">
            <v>PRIA</v>
          </cell>
          <cell r="J638">
            <v>44805</v>
          </cell>
          <cell r="L638">
            <v>44805</v>
          </cell>
          <cell r="N638" t="str">
            <v>AWI</v>
          </cell>
          <cell r="O638" t="str">
            <v>ASA</v>
          </cell>
        </row>
        <row r="639">
          <cell r="B639">
            <v>2015392805</v>
          </cell>
          <cell r="C639" t="str">
            <v>RIZKY SURYANA</v>
          </cell>
          <cell r="D639" t="str">
            <v>TEXE</v>
          </cell>
          <cell r="E639" t="str">
            <v>IDM PLUS RAVENIA PAKUAN HILLS</v>
          </cell>
          <cell r="F639" t="str">
            <v>Store Jr. Leader (Ss)</v>
          </cell>
          <cell r="G639" t="str">
            <v>A2</v>
          </cell>
          <cell r="H639" t="str">
            <v>Tetap</v>
          </cell>
          <cell r="I639" t="str">
            <v>PRIA</v>
          </cell>
          <cell r="J639">
            <v>44866</v>
          </cell>
          <cell r="L639">
            <v>44866</v>
          </cell>
          <cell r="N639" t="str">
            <v>AWI</v>
          </cell>
          <cell r="O639" t="str">
            <v>ASA</v>
          </cell>
        </row>
        <row r="640">
          <cell r="B640">
            <v>2013193180</v>
          </cell>
          <cell r="C640" t="str">
            <v>LENI MARLIANA</v>
          </cell>
          <cell r="D640" t="str">
            <v>TEXE</v>
          </cell>
          <cell r="E640" t="str">
            <v>IDM PLUS RAVENIA PAKUAN HILLS</v>
          </cell>
          <cell r="F640" t="str">
            <v>Store Sr. Leader (Ss)</v>
          </cell>
          <cell r="G640" t="str">
            <v>A3</v>
          </cell>
          <cell r="H640" t="str">
            <v>Tetap</v>
          </cell>
          <cell r="I640" t="str">
            <v>WANITA</v>
          </cell>
          <cell r="J640">
            <v>42594</v>
          </cell>
          <cell r="L640">
            <v>43497</v>
          </cell>
          <cell r="N640" t="str">
            <v>AWI</v>
          </cell>
          <cell r="O640" t="str">
            <v>ASA</v>
          </cell>
        </row>
        <row r="641">
          <cell r="B641">
            <v>2013091687</v>
          </cell>
          <cell r="C641" t="str">
            <v>RATNA FITRIA ANJASSARI</v>
          </cell>
          <cell r="D641" t="str">
            <v>TW8J</v>
          </cell>
          <cell r="E641" t="str">
            <v>IDM HYBRID RAYA TAJUR 3</v>
          </cell>
          <cell r="F641" t="str">
            <v>Chief Of Store (Ss)</v>
          </cell>
          <cell r="G641" t="str">
            <v>B2</v>
          </cell>
          <cell r="H641" t="str">
            <v>Tetap</v>
          </cell>
          <cell r="I641" t="str">
            <v>WANITA</v>
          </cell>
          <cell r="J641">
            <v>42039</v>
          </cell>
          <cell r="L641">
            <v>42917</v>
          </cell>
          <cell r="N641" t="str">
            <v>AWI</v>
          </cell>
          <cell r="O641" t="str">
            <v>ASA</v>
          </cell>
        </row>
        <row r="642">
          <cell r="B642">
            <v>2015222055</v>
          </cell>
          <cell r="C642" t="str">
            <v>BAGUS REKA RAMADHAN</v>
          </cell>
          <cell r="D642" t="str">
            <v>TW8J</v>
          </cell>
          <cell r="E642" t="str">
            <v>IDM HYBRID RAYA TAJUR 3</v>
          </cell>
          <cell r="F642" t="str">
            <v>Store Crew Boy (Ss)</v>
          </cell>
          <cell r="G642" t="str">
            <v>A1</v>
          </cell>
          <cell r="H642" t="str">
            <v>Kontrak 3</v>
          </cell>
          <cell r="I642" t="str">
            <v>PRIA</v>
          </cell>
          <cell r="J642">
            <v>43949</v>
          </cell>
          <cell r="K642">
            <v>45230</v>
          </cell>
          <cell r="L642">
            <v>43949</v>
          </cell>
          <cell r="N642" t="str">
            <v>AWI</v>
          </cell>
          <cell r="O642" t="str">
            <v>ASA</v>
          </cell>
        </row>
        <row r="643">
          <cell r="B643">
            <v>2015194907</v>
          </cell>
          <cell r="C643" t="str">
            <v>MUHAMMAD RIFKI</v>
          </cell>
          <cell r="D643" t="str">
            <v>TW8J</v>
          </cell>
          <cell r="E643" t="str">
            <v>IDM HYBRID RAYA TAJUR 3</v>
          </cell>
          <cell r="F643" t="str">
            <v>Store Crew Boy (Ss)</v>
          </cell>
          <cell r="G643" t="str">
            <v>A1</v>
          </cell>
          <cell r="H643" t="str">
            <v>Kontrak 3</v>
          </cell>
          <cell r="I643" t="str">
            <v>PRIA</v>
          </cell>
          <cell r="J643">
            <v>43830</v>
          </cell>
          <cell r="K643">
            <v>45107</v>
          </cell>
          <cell r="L643">
            <v>43830</v>
          </cell>
          <cell r="N643" t="str">
            <v>AWI</v>
          </cell>
          <cell r="O643" t="str">
            <v>ASA</v>
          </cell>
        </row>
        <row r="644">
          <cell r="B644">
            <v>2015319319</v>
          </cell>
          <cell r="C644" t="str">
            <v>KARINA FAFATIFANY</v>
          </cell>
          <cell r="D644" t="str">
            <v>TW8J</v>
          </cell>
          <cell r="E644" t="str">
            <v>IDM HYBRID RAYA TAJUR 3</v>
          </cell>
          <cell r="F644" t="str">
            <v>Store Crew Girl (Ss)</v>
          </cell>
          <cell r="G644" t="str">
            <v>A1</v>
          </cell>
          <cell r="H644" t="str">
            <v>Kontrak 1</v>
          </cell>
          <cell r="I644" t="str">
            <v>WANITA</v>
          </cell>
          <cell r="J644">
            <v>44610</v>
          </cell>
          <cell r="K644">
            <v>44985</v>
          </cell>
          <cell r="L644">
            <v>44610</v>
          </cell>
          <cell r="N644" t="str">
            <v>AWI</v>
          </cell>
          <cell r="O644" t="str">
            <v>ASA</v>
          </cell>
        </row>
        <row r="645">
          <cell r="B645">
            <v>2015235441</v>
          </cell>
          <cell r="C645" t="str">
            <v>MAULIDA ZAHROTUN</v>
          </cell>
          <cell r="D645" t="str">
            <v>TW8J</v>
          </cell>
          <cell r="E645" t="str">
            <v>IDM HYBRID RAYA TAJUR 3</v>
          </cell>
          <cell r="F645" t="str">
            <v>Store Crew Girl (Ss)</v>
          </cell>
          <cell r="G645" t="str">
            <v>A1</v>
          </cell>
          <cell r="H645" t="str">
            <v>Kontrak 2</v>
          </cell>
          <cell r="I645" t="str">
            <v>WANITA</v>
          </cell>
          <cell r="J645">
            <v>44179</v>
          </cell>
          <cell r="K645">
            <v>45107</v>
          </cell>
          <cell r="L645">
            <v>44179</v>
          </cell>
          <cell r="N645" t="str">
            <v>AWI</v>
          </cell>
          <cell r="O645" t="str">
            <v>ASA</v>
          </cell>
        </row>
        <row r="646">
          <cell r="B646">
            <v>2015427740</v>
          </cell>
          <cell r="C646" t="str">
            <v>NUR MUHAMMAD ROBI</v>
          </cell>
          <cell r="D646" t="str">
            <v>TW8J</v>
          </cell>
          <cell r="E646" t="str">
            <v>IDM HYBRID RAYA TAJUR 3</v>
          </cell>
          <cell r="F646" t="str">
            <v>Store Jr. Leader (Ss)</v>
          </cell>
          <cell r="G646" t="str">
            <v>A2</v>
          </cell>
          <cell r="H646" t="str">
            <v>Tetap</v>
          </cell>
          <cell r="I646" t="str">
            <v>PRIA</v>
          </cell>
          <cell r="J646">
            <v>44958</v>
          </cell>
          <cell r="L646">
            <v>44958</v>
          </cell>
          <cell r="N646" t="str">
            <v>AWI</v>
          </cell>
          <cell r="O646" t="str">
            <v>ASA</v>
          </cell>
        </row>
        <row r="647">
          <cell r="B647">
            <v>2015385952</v>
          </cell>
          <cell r="C647" t="str">
            <v>MUHAMAD DJADJANG IRWANSYAH</v>
          </cell>
          <cell r="D647" t="str">
            <v>TW8J</v>
          </cell>
          <cell r="E647" t="str">
            <v>IDM HYBRID RAYA TAJUR 3</v>
          </cell>
          <cell r="F647" t="str">
            <v>Store Jr. Leader (Ss)</v>
          </cell>
          <cell r="G647" t="str">
            <v>A2</v>
          </cell>
          <cell r="H647" t="str">
            <v>Tetap</v>
          </cell>
          <cell r="I647" t="str">
            <v>PRIA</v>
          </cell>
          <cell r="J647">
            <v>44835</v>
          </cell>
          <cell r="L647">
            <v>44835</v>
          </cell>
          <cell r="N647" t="str">
            <v>AWI</v>
          </cell>
          <cell r="O647" t="str">
            <v>ASA</v>
          </cell>
        </row>
        <row r="648">
          <cell r="B648">
            <v>2015404153</v>
          </cell>
          <cell r="C648" t="str">
            <v>JURUPIN HALIM</v>
          </cell>
          <cell r="D648" t="str">
            <v>TW8J</v>
          </cell>
          <cell r="E648" t="str">
            <v>IDM HYBRID RAYA TAJUR 3</v>
          </cell>
          <cell r="F648" t="str">
            <v>Store Jr. Leader (Ss)</v>
          </cell>
          <cell r="G648" t="str">
            <v>A2</v>
          </cell>
          <cell r="H648" t="str">
            <v>Tetap</v>
          </cell>
          <cell r="I648" t="str">
            <v>PRIA</v>
          </cell>
          <cell r="J648">
            <v>44896</v>
          </cell>
          <cell r="L648">
            <v>44896</v>
          </cell>
          <cell r="N648" t="str">
            <v>AWI</v>
          </cell>
          <cell r="O648" t="str">
            <v>ASA</v>
          </cell>
        </row>
        <row r="649">
          <cell r="B649">
            <v>2013173978</v>
          </cell>
          <cell r="C649" t="str">
            <v>AGUNG RAMDANI</v>
          </cell>
          <cell r="D649" t="str">
            <v>TW8J</v>
          </cell>
          <cell r="E649" t="str">
            <v>IDM HYBRID RAYA TAJUR 3</v>
          </cell>
          <cell r="F649" t="str">
            <v>Store Sr. Leader (Ss)</v>
          </cell>
          <cell r="G649" t="str">
            <v>A3</v>
          </cell>
          <cell r="H649" t="str">
            <v>Tetap</v>
          </cell>
          <cell r="I649" t="str">
            <v>PRIA</v>
          </cell>
          <cell r="J649">
            <v>42487</v>
          </cell>
          <cell r="L649">
            <v>43374</v>
          </cell>
          <cell r="N649" t="str">
            <v>AWI</v>
          </cell>
          <cell r="O649" t="str">
            <v>ASA</v>
          </cell>
        </row>
        <row r="650">
          <cell r="B650">
            <v>2012070688</v>
          </cell>
          <cell r="C650" t="str">
            <v>YUDI RAHMAN</v>
          </cell>
          <cell r="D650" t="str">
            <v>TH2T</v>
          </cell>
          <cell r="E650" t="str">
            <v>IDM HYBRID TAJUR 5</v>
          </cell>
          <cell r="F650" t="str">
            <v>Chief Of Store (Ss)</v>
          </cell>
          <cell r="G650" t="str">
            <v>B2</v>
          </cell>
          <cell r="H650" t="str">
            <v>Tetap</v>
          </cell>
          <cell r="I650" t="str">
            <v>PRIA</v>
          </cell>
          <cell r="J650">
            <v>41244</v>
          </cell>
          <cell r="L650">
            <v>41244</v>
          </cell>
          <cell r="N650" t="str">
            <v>AWI</v>
          </cell>
          <cell r="O650" t="str">
            <v>ASA</v>
          </cell>
        </row>
        <row r="651">
          <cell r="B651">
            <v>2015181073</v>
          </cell>
          <cell r="C651" t="str">
            <v>MUHAMMAD CAHYA HENDRAWAN</v>
          </cell>
          <cell r="D651" t="str">
            <v>TH2T</v>
          </cell>
          <cell r="E651" t="str">
            <v>IDM HYBRID TAJUR 5</v>
          </cell>
          <cell r="F651" t="str">
            <v>Store Crew Boy (Ss)</v>
          </cell>
          <cell r="G651" t="str">
            <v>A1</v>
          </cell>
          <cell r="H651" t="str">
            <v>Kontrak 3</v>
          </cell>
          <cell r="I651" t="str">
            <v>PRIA</v>
          </cell>
          <cell r="J651">
            <v>43774</v>
          </cell>
          <cell r="K651">
            <v>45077</v>
          </cell>
          <cell r="L651">
            <v>43774</v>
          </cell>
          <cell r="N651" t="str">
            <v>AWI</v>
          </cell>
          <cell r="O651" t="str">
            <v>ASA</v>
          </cell>
        </row>
        <row r="652">
          <cell r="B652">
            <v>2015319289</v>
          </cell>
          <cell r="C652" t="str">
            <v>MUHAMAD ABDUL RIZKI</v>
          </cell>
          <cell r="D652" t="str">
            <v>TH2T</v>
          </cell>
          <cell r="E652" t="str">
            <v>IDM HYBRID TAJUR 5</v>
          </cell>
          <cell r="F652" t="str">
            <v>Store Crew Boy (Ss)</v>
          </cell>
          <cell r="G652" t="str">
            <v>A1</v>
          </cell>
          <cell r="H652" t="str">
            <v>Kontrak 1</v>
          </cell>
          <cell r="I652" t="str">
            <v>PRIA</v>
          </cell>
          <cell r="J652">
            <v>44610</v>
          </cell>
          <cell r="K652">
            <v>44985</v>
          </cell>
          <cell r="L652">
            <v>44610</v>
          </cell>
          <cell r="N652" t="str">
            <v>AWI</v>
          </cell>
          <cell r="O652" t="str">
            <v>ASA</v>
          </cell>
        </row>
        <row r="653">
          <cell r="B653">
            <v>2015245483</v>
          </cell>
          <cell r="C653" t="str">
            <v>RACHMA FITRIA</v>
          </cell>
          <cell r="D653" t="str">
            <v>TH2T</v>
          </cell>
          <cell r="E653" t="str">
            <v>IDM HYBRID TAJUR 5</v>
          </cell>
          <cell r="F653" t="str">
            <v>Store Crew Girl (Ss)</v>
          </cell>
          <cell r="G653" t="str">
            <v>A1</v>
          </cell>
          <cell r="H653" t="str">
            <v>Kontrak 2</v>
          </cell>
          <cell r="I653" t="str">
            <v>WANITA</v>
          </cell>
          <cell r="J653">
            <v>44267</v>
          </cell>
          <cell r="K653">
            <v>45199</v>
          </cell>
          <cell r="L653">
            <v>44267</v>
          </cell>
          <cell r="N653" t="str">
            <v>AWI</v>
          </cell>
          <cell r="O653" t="str">
            <v>ASA</v>
          </cell>
        </row>
        <row r="654">
          <cell r="B654">
            <v>2015196004</v>
          </cell>
          <cell r="C654" t="str">
            <v>SRI WULAN</v>
          </cell>
          <cell r="D654" t="str">
            <v>TH2T</v>
          </cell>
          <cell r="E654" t="str">
            <v>IDM HYBRID TAJUR 5</v>
          </cell>
          <cell r="F654" t="str">
            <v>Store Crew Girl (Ss)</v>
          </cell>
          <cell r="G654" t="str">
            <v>A1</v>
          </cell>
          <cell r="H654" t="str">
            <v>Kontrak 3</v>
          </cell>
          <cell r="I654" t="str">
            <v>WANITA</v>
          </cell>
          <cell r="J654">
            <v>43834</v>
          </cell>
          <cell r="K654">
            <v>45138</v>
          </cell>
          <cell r="L654">
            <v>43834</v>
          </cell>
          <cell r="N654" t="str">
            <v>AWI</v>
          </cell>
          <cell r="O654" t="str">
            <v>ASA</v>
          </cell>
        </row>
        <row r="655">
          <cell r="B655">
            <v>2015292003</v>
          </cell>
          <cell r="C655" t="str">
            <v>PUTRI RAHAYU UTAMI</v>
          </cell>
          <cell r="D655" t="str">
            <v>TH2T</v>
          </cell>
          <cell r="E655" t="str">
            <v>IDM HYBRID TAJUR 5</v>
          </cell>
          <cell r="F655" t="str">
            <v>Store Crew Girl (Ss)</v>
          </cell>
          <cell r="G655" t="str">
            <v>A1</v>
          </cell>
          <cell r="H655" t="str">
            <v>Kontrak 2</v>
          </cell>
          <cell r="I655" t="str">
            <v>WANITA</v>
          </cell>
          <cell r="J655">
            <v>44488</v>
          </cell>
          <cell r="K655">
            <v>45230</v>
          </cell>
          <cell r="L655">
            <v>44488</v>
          </cell>
          <cell r="N655" t="str">
            <v>AWI</v>
          </cell>
          <cell r="O655" t="str">
            <v>ASA</v>
          </cell>
        </row>
        <row r="656">
          <cell r="B656">
            <v>2015404156</v>
          </cell>
          <cell r="C656" t="str">
            <v>M ALDI MAULANA</v>
          </cell>
          <cell r="D656" t="str">
            <v>TH2T</v>
          </cell>
          <cell r="E656" t="str">
            <v>IDM HYBRID TAJUR 5</v>
          </cell>
          <cell r="F656" t="str">
            <v>Store Jr. Leader (Ss)</v>
          </cell>
          <cell r="G656" t="str">
            <v>A2</v>
          </cell>
          <cell r="H656" t="str">
            <v>Tetap</v>
          </cell>
          <cell r="I656" t="str">
            <v>PRIA</v>
          </cell>
          <cell r="J656">
            <v>44896</v>
          </cell>
          <cell r="L656">
            <v>44896</v>
          </cell>
          <cell r="N656" t="str">
            <v>AWI</v>
          </cell>
          <cell r="O656" t="str">
            <v>ASA</v>
          </cell>
        </row>
        <row r="657">
          <cell r="B657">
            <v>2015404130</v>
          </cell>
          <cell r="C657" t="str">
            <v>ANGGI NURBAITI REZQIKA LISNA PUTRI</v>
          </cell>
          <cell r="D657" t="str">
            <v>TH2T</v>
          </cell>
          <cell r="E657" t="str">
            <v>IDM HYBRID TAJUR 5</v>
          </cell>
          <cell r="F657" t="str">
            <v>Store Jr. Leader (Ss)</v>
          </cell>
          <cell r="G657" t="str">
            <v>A2</v>
          </cell>
          <cell r="H657" t="str">
            <v>Tetap</v>
          </cell>
          <cell r="I657" t="str">
            <v>WANITA</v>
          </cell>
          <cell r="J657">
            <v>44896</v>
          </cell>
          <cell r="L657">
            <v>44896</v>
          </cell>
          <cell r="N657" t="str">
            <v>AWI</v>
          </cell>
          <cell r="O657" t="str">
            <v>ASA</v>
          </cell>
        </row>
        <row r="658">
          <cell r="B658">
            <v>2015066086</v>
          </cell>
          <cell r="C658" t="str">
            <v>ILHAM ARYA PRATAMA</v>
          </cell>
          <cell r="D658" t="str">
            <v>TH2T</v>
          </cell>
          <cell r="E658" t="str">
            <v>IDM HYBRID TAJUR 5</v>
          </cell>
          <cell r="F658" t="str">
            <v>Store Sr. Leader (Ss)</v>
          </cell>
          <cell r="G658" t="str">
            <v>A3</v>
          </cell>
          <cell r="H658" t="str">
            <v>Tetap</v>
          </cell>
          <cell r="I658" t="str">
            <v>PRIA</v>
          </cell>
          <cell r="J658">
            <v>43235</v>
          </cell>
          <cell r="L658">
            <v>44075</v>
          </cell>
          <cell r="N658" t="str">
            <v>AWI</v>
          </cell>
          <cell r="O658" t="str">
            <v>ASA</v>
          </cell>
        </row>
        <row r="659">
          <cell r="B659">
            <v>2013007376</v>
          </cell>
          <cell r="C659" t="str">
            <v>YANA MARDIANSYAH</v>
          </cell>
          <cell r="D659" t="str">
            <v>F13E</v>
          </cell>
          <cell r="E659" t="str">
            <v>FRC WANGUN TAJUR</v>
          </cell>
          <cell r="F659" t="str">
            <v>Chief Of Store (Ss)</v>
          </cell>
          <cell r="G659" t="str">
            <v>B2</v>
          </cell>
          <cell r="H659" t="str">
            <v>Tetap</v>
          </cell>
          <cell r="I659" t="str">
            <v>PRIA</v>
          </cell>
          <cell r="J659">
            <v>41474</v>
          </cell>
          <cell r="L659">
            <v>42248</v>
          </cell>
          <cell r="N659" t="str">
            <v>AWI</v>
          </cell>
          <cell r="O659" t="str">
            <v>ASA</v>
          </cell>
        </row>
        <row r="660">
          <cell r="B660">
            <v>2015413722</v>
          </cell>
          <cell r="C660" t="str">
            <v>M ANWAR REYNALDY</v>
          </cell>
          <cell r="D660" t="str">
            <v>F13E</v>
          </cell>
          <cell r="E660" t="str">
            <v>FRC WANGUN TAJUR</v>
          </cell>
          <cell r="F660" t="str">
            <v>Store Crew Boy</v>
          </cell>
          <cell r="G660" t="str">
            <v>A1</v>
          </cell>
          <cell r="H660" t="str">
            <v>Kontrak 1</v>
          </cell>
          <cell r="I660" t="str">
            <v>PRIA</v>
          </cell>
          <cell r="J660">
            <v>44917</v>
          </cell>
          <cell r="K660">
            <v>45291</v>
          </cell>
          <cell r="L660">
            <v>44917</v>
          </cell>
          <cell r="N660" t="str">
            <v>AWI</v>
          </cell>
          <cell r="O660" t="str">
            <v>ASA</v>
          </cell>
        </row>
        <row r="661">
          <cell r="B661">
            <v>2015170138</v>
          </cell>
          <cell r="C661" t="str">
            <v>SARI NURFIKA</v>
          </cell>
          <cell r="D661" t="str">
            <v>F13E</v>
          </cell>
          <cell r="E661" t="str">
            <v>FRC WANGUN TAJUR</v>
          </cell>
          <cell r="F661" t="str">
            <v>Store Crew Girl</v>
          </cell>
          <cell r="G661" t="str">
            <v>A1</v>
          </cell>
          <cell r="H661" t="str">
            <v>Kontrak 3</v>
          </cell>
          <cell r="I661" t="str">
            <v>WANITA</v>
          </cell>
          <cell r="J661">
            <v>43721</v>
          </cell>
          <cell r="K661">
            <v>45016</v>
          </cell>
          <cell r="L661">
            <v>43721</v>
          </cell>
          <cell r="N661" t="str">
            <v>AWI</v>
          </cell>
          <cell r="O661" t="str">
            <v>ASA</v>
          </cell>
        </row>
        <row r="662">
          <cell r="B662">
            <v>2013178161</v>
          </cell>
          <cell r="C662" t="str">
            <v>SITI NUR HANIFAH</v>
          </cell>
          <cell r="D662" t="str">
            <v>F13E</v>
          </cell>
          <cell r="E662" t="str">
            <v>FRC WANGUN TAJUR</v>
          </cell>
          <cell r="F662" t="str">
            <v>Store Jr. Leader</v>
          </cell>
          <cell r="G662" t="str">
            <v>A2</v>
          </cell>
          <cell r="H662" t="str">
            <v>Tetap</v>
          </cell>
          <cell r="I662" t="str">
            <v>WANITA</v>
          </cell>
          <cell r="J662">
            <v>42510</v>
          </cell>
          <cell r="L662">
            <v>43313</v>
          </cell>
          <cell r="N662" t="str">
            <v>AWI</v>
          </cell>
          <cell r="O662" t="str">
            <v>ASA</v>
          </cell>
        </row>
        <row r="663">
          <cell r="B663">
            <v>2013077599</v>
          </cell>
          <cell r="C663" t="str">
            <v>RUSLAN ABDUL GANDI</v>
          </cell>
          <cell r="D663" t="str">
            <v>F13E</v>
          </cell>
          <cell r="E663" t="str">
            <v>FRC WANGUN TAJUR</v>
          </cell>
          <cell r="F663" t="str">
            <v>Store Sr. Leader</v>
          </cell>
          <cell r="G663" t="str">
            <v>B1</v>
          </cell>
          <cell r="H663" t="str">
            <v>Tetap</v>
          </cell>
          <cell r="I663" t="str">
            <v>PRIA</v>
          </cell>
          <cell r="J663">
            <v>41950</v>
          </cell>
          <cell r="L663">
            <v>42856</v>
          </cell>
          <cell r="N663" t="str">
            <v>AWI</v>
          </cell>
          <cell r="O663" t="str">
            <v>ASA</v>
          </cell>
        </row>
        <row r="664">
          <cell r="B664">
            <v>2013179725</v>
          </cell>
          <cell r="C664" t="str">
            <v>MADYANA</v>
          </cell>
          <cell r="D664" t="str">
            <v>F765</v>
          </cell>
          <cell r="E664" t="str">
            <v>FRC TAJUR 2</v>
          </cell>
          <cell r="F664" t="str">
            <v>Chief Of Store</v>
          </cell>
          <cell r="G664" t="str">
            <v>B2</v>
          </cell>
          <cell r="H664" t="str">
            <v>Tetap</v>
          </cell>
          <cell r="I664" t="str">
            <v>PRIA</v>
          </cell>
          <cell r="J664">
            <v>42515</v>
          </cell>
          <cell r="L664">
            <v>43282</v>
          </cell>
          <cell r="N664" t="str">
            <v>AWI</v>
          </cell>
          <cell r="O664" t="str">
            <v>ASA</v>
          </cell>
        </row>
        <row r="665">
          <cell r="B665">
            <v>2015383341</v>
          </cell>
          <cell r="C665" t="str">
            <v>AHMAD OKY WIJAYA</v>
          </cell>
          <cell r="D665" t="str">
            <v>F765</v>
          </cell>
          <cell r="E665" t="str">
            <v>FRC TAJUR 2</v>
          </cell>
          <cell r="F665" t="str">
            <v>Store Crew Boy</v>
          </cell>
          <cell r="G665" t="str">
            <v>A1</v>
          </cell>
          <cell r="H665" t="str">
            <v>Kontrak 1</v>
          </cell>
          <cell r="I665" t="str">
            <v>PRIA</v>
          </cell>
          <cell r="J665">
            <v>44829</v>
          </cell>
          <cell r="K665">
            <v>45199</v>
          </cell>
          <cell r="L665">
            <v>44829</v>
          </cell>
          <cell r="N665" t="str">
            <v>AWI</v>
          </cell>
          <cell r="O665" t="str">
            <v>ASA</v>
          </cell>
        </row>
        <row r="666">
          <cell r="B666">
            <v>2015212234</v>
          </cell>
          <cell r="C666" t="str">
            <v>LINA OKTAVIANA</v>
          </cell>
          <cell r="D666" t="str">
            <v>F765</v>
          </cell>
          <cell r="E666" t="str">
            <v>FRC TAJUR 2</v>
          </cell>
          <cell r="F666" t="str">
            <v>Store Crew Girl</v>
          </cell>
          <cell r="G666" t="str">
            <v>A1</v>
          </cell>
          <cell r="H666" t="str">
            <v>Kontrak 3</v>
          </cell>
          <cell r="I666" t="str">
            <v>WANITA</v>
          </cell>
          <cell r="J666">
            <v>43903</v>
          </cell>
          <cell r="K666">
            <v>45199</v>
          </cell>
          <cell r="L666">
            <v>43903</v>
          </cell>
          <cell r="N666" t="str">
            <v>AWI</v>
          </cell>
          <cell r="O666" t="str">
            <v>ASA</v>
          </cell>
        </row>
        <row r="667">
          <cell r="B667">
            <v>2015042548</v>
          </cell>
          <cell r="C667" t="str">
            <v>RIKA LESTARI</v>
          </cell>
          <cell r="D667" t="str">
            <v>F765</v>
          </cell>
          <cell r="E667" t="str">
            <v>FRC TAJUR 2</v>
          </cell>
          <cell r="F667" t="str">
            <v>Store Jr. Leader</v>
          </cell>
          <cell r="G667" t="str">
            <v>A2</v>
          </cell>
          <cell r="H667" t="str">
            <v>Tetap</v>
          </cell>
          <cell r="I667" t="str">
            <v>WANITA</v>
          </cell>
          <cell r="J667">
            <v>43099</v>
          </cell>
          <cell r="L667">
            <v>44013</v>
          </cell>
          <cell r="N667" t="str">
            <v>AWI</v>
          </cell>
          <cell r="O667" t="str">
            <v>ASA</v>
          </cell>
        </row>
        <row r="668">
          <cell r="B668">
            <v>2013152008</v>
          </cell>
          <cell r="C668" t="str">
            <v>RUSLAN</v>
          </cell>
          <cell r="D668" t="str">
            <v>F765</v>
          </cell>
          <cell r="E668" t="str">
            <v>FRC TAJUR 2</v>
          </cell>
          <cell r="F668" t="str">
            <v>Store Sr. Leader</v>
          </cell>
          <cell r="G668" t="str">
            <v>B1</v>
          </cell>
          <cell r="H668" t="str">
            <v>Tetap</v>
          </cell>
          <cell r="I668" t="str">
            <v>PRIA</v>
          </cell>
          <cell r="J668">
            <v>42368</v>
          </cell>
          <cell r="L668">
            <v>43282</v>
          </cell>
          <cell r="N668" t="str">
            <v>AWI</v>
          </cell>
          <cell r="O668" t="str">
            <v>ASA</v>
          </cell>
        </row>
        <row r="669">
          <cell r="B669">
            <v>2013100318</v>
          </cell>
          <cell r="C669" t="str">
            <v>ARI FIRMANSYAH</v>
          </cell>
          <cell r="D669" t="str">
            <v>TC3O</v>
          </cell>
          <cell r="E669" t="str">
            <v>IDM TAJUR NO 86</v>
          </cell>
          <cell r="F669" t="str">
            <v>Chief Of Store (Ss)</v>
          </cell>
          <cell r="G669" t="str">
            <v>B2</v>
          </cell>
          <cell r="H669" t="str">
            <v>Tetap</v>
          </cell>
          <cell r="I669" t="str">
            <v>PRIA</v>
          </cell>
          <cell r="J669">
            <v>42090</v>
          </cell>
          <cell r="L669">
            <v>42583</v>
          </cell>
          <cell r="N669" t="str">
            <v>AWI</v>
          </cell>
          <cell r="O669" t="str">
            <v>ASA</v>
          </cell>
        </row>
        <row r="670">
          <cell r="B670">
            <v>2015403503</v>
          </cell>
          <cell r="C670" t="str">
            <v>ADITIA</v>
          </cell>
          <cell r="D670" t="str">
            <v>TC3O</v>
          </cell>
          <cell r="E670" t="str">
            <v>IDM TAJUR NO 86</v>
          </cell>
          <cell r="F670" t="str">
            <v>Store Crew Boy</v>
          </cell>
          <cell r="G670" t="str">
            <v>A1</v>
          </cell>
          <cell r="H670" t="str">
            <v>Kontrak 1</v>
          </cell>
          <cell r="I670" t="str">
            <v>PRIA</v>
          </cell>
          <cell r="J670">
            <v>44892</v>
          </cell>
          <cell r="K670">
            <v>45260</v>
          </cell>
          <cell r="L670">
            <v>44892</v>
          </cell>
          <cell r="N670" t="str">
            <v>AWI</v>
          </cell>
          <cell r="O670" t="str">
            <v>ASA</v>
          </cell>
        </row>
        <row r="671">
          <cell r="B671">
            <v>2015403530</v>
          </cell>
          <cell r="C671" t="str">
            <v>FINDI DIFIYA</v>
          </cell>
          <cell r="D671" t="str">
            <v>TC3O</v>
          </cell>
          <cell r="E671" t="str">
            <v>IDM TAJUR NO 86</v>
          </cell>
          <cell r="F671" t="str">
            <v>Store Crew Girl</v>
          </cell>
          <cell r="G671" t="str">
            <v>A1</v>
          </cell>
          <cell r="H671" t="str">
            <v>Kontrak 1</v>
          </cell>
          <cell r="I671" t="str">
            <v>WANITA</v>
          </cell>
          <cell r="J671">
            <v>44892</v>
          </cell>
          <cell r="K671">
            <v>45260</v>
          </cell>
          <cell r="L671">
            <v>44892</v>
          </cell>
          <cell r="N671" t="str">
            <v>AWI</v>
          </cell>
          <cell r="O671" t="str">
            <v>ASA</v>
          </cell>
        </row>
        <row r="672">
          <cell r="B672">
            <v>2015422294</v>
          </cell>
          <cell r="C672" t="str">
            <v>MUHAMMAD IMAM ARDIANSYAH</v>
          </cell>
          <cell r="D672" t="str">
            <v>TC3O</v>
          </cell>
          <cell r="E672" t="str">
            <v>IDM TAJUR NO 86</v>
          </cell>
          <cell r="F672" t="str">
            <v>Store Jr. Leader (Ss)</v>
          </cell>
          <cell r="G672" t="str">
            <v>A2</v>
          </cell>
          <cell r="H672" t="str">
            <v>Tetap</v>
          </cell>
          <cell r="I672" t="str">
            <v>PRIA</v>
          </cell>
          <cell r="J672">
            <v>44958</v>
          </cell>
          <cell r="L672">
            <v>44958</v>
          </cell>
          <cell r="N672" t="str">
            <v>AWI</v>
          </cell>
          <cell r="O672" t="str">
            <v>ASA</v>
          </cell>
        </row>
        <row r="673">
          <cell r="B673">
            <v>2013130616</v>
          </cell>
          <cell r="C673" t="str">
            <v>YESSI ANGGRAENI MEIGA N</v>
          </cell>
          <cell r="D673" t="str">
            <v>TC3O</v>
          </cell>
          <cell r="E673" t="str">
            <v>IDM TAJUR NO 86</v>
          </cell>
          <cell r="F673" t="str">
            <v>Store Sr. Leader</v>
          </cell>
          <cell r="G673" t="str">
            <v>A3</v>
          </cell>
          <cell r="H673" t="str">
            <v>Tetap</v>
          </cell>
          <cell r="I673" t="str">
            <v>WANITA</v>
          </cell>
          <cell r="J673">
            <v>42272</v>
          </cell>
          <cell r="L673">
            <v>43132</v>
          </cell>
          <cell r="N673" t="str">
            <v>AWI</v>
          </cell>
          <cell r="O673" t="str">
            <v>ASA</v>
          </cell>
        </row>
        <row r="674">
          <cell r="B674">
            <v>2013120504</v>
          </cell>
          <cell r="C674" t="str">
            <v>ANSAR ABDULLAH</v>
          </cell>
          <cell r="D674" t="str">
            <v>TJ54</v>
          </cell>
          <cell r="E674" t="str">
            <v>IDM WANGUN SINDANGSARI</v>
          </cell>
          <cell r="F674" t="str">
            <v>Chief Of Store (Ss)</v>
          </cell>
          <cell r="G674" t="str">
            <v>B2</v>
          </cell>
          <cell r="H674" t="str">
            <v>Tetap</v>
          </cell>
          <cell r="I674" t="str">
            <v>PRIA</v>
          </cell>
          <cell r="J674">
            <v>42195</v>
          </cell>
          <cell r="L674">
            <v>42917</v>
          </cell>
          <cell r="N674" t="str">
            <v>AWI</v>
          </cell>
          <cell r="O674" t="str">
            <v>ASA</v>
          </cell>
        </row>
        <row r="675">
          <cell r="B675">
            <v>2015379034</v>
          </cell>
          <cell r="C675" t="str">
            <v>MUHAMAD NUR ARDIANSYAH</v>
          </cell>
          <cell r="D675" t="str">
            <v>TJ54</v>
          </cell>
          <cell r="E675" t="str">
            <v>IDM WANGUN SINDANGSARI</v>
          </cell>
          <cell r="F675" t="str">
            <v>Store Crew Boy</v>
          </cell>
          <cell r="G675" t="str">
            <v>A1</v>
          </cell>
          <cell r="H675" t="str">
            <v>Kontrak 1</v>
          </cell>
          <cell r="I675" t="str">
            <v>PRIA</v>
          </cell>
          <cell r="J675">
            <v>44812</v>
          </cell>
          <cell r="K675">
            <v>45199</v>
          </cell>
          <cell r="L675">
            <v>44812</v>
          </cell>
          <cell r="N675" t="str">
            <v>AWI</v>
          </cell>
          <cell r="O675" t="str">
            <v>ASA</v>
          </cell>
        </row>
        <row r="676">
          <cell r="B676">
            <v>2015301957</v>
          </cell>
          <cell r="C676" t="str">
            <v>DELLA TRIANA PUTRI</v>
          </cell>
          <cell r="D676" t="str">
            <v>TJ54</v>
          </cell>
          <cell r="E676" t="str">
            <v>IDM WANGUN SINDANGSARI</v>
          </cell>
          <cell r="F676" t="str">
            <v>Store Crew Girl</v>
          </cell>
          <cell r="G676" t="str">
            <v>A1</v>
          </cell>
          <cell r="H676" t="str">
            <v>Kontrak 2</v>
          </cell>
          <cell r="I676" t="str">
            <v>WANITA</v>
          </cell>
          <cell r="J676">
            <v>44533</v>
          </cell>
          <cell r="K676">
            <v>45291</v>
          </cell>
          <cell r="L676">
            <v>44533</v>
          </cell>
          <cell r="N676" t="str">
            <v>AWI</v>
          </cell>
          <cell r="O676" t="str">
            <v>ASA</v>
          </cell>
        </row>
        <row r="677">
          <cell r="B677">
            <v>2015313639</v>
          </cell>
          <cell r="C677" t="str">
            <v>ENENG SITI NURJANAH</v>
          </cell>
          <cell r="D677" t="str">
            <v>TJ54</v>
          </cell>
          <cell r="E677" t="str">
            <v>IDM WANGUN SINDANGSARI</v>
          </cell>
          <cell r="F677" t="str">
            <v>Store Jr. Leader (Ss)</v>
          </cell>
          <cell r="G677" t="str">
            <v>A2</v>
          </cell>
          <cell r="H677" t="str">
            <v>Tetap</v>
          </cell>
          <cell r="I677" t="str">
            <v>WANITA</v>
          </cell>
          <cell r="J677">
            <v>44593</v>
          </cell>
          <cell r="L677">
            <v>44593</v>
          </cell>
          <cell r="N677" t="str">
            <v>AWI</v>
          </cell>
          <cell r="O677" t="str">
            <v>ASA</v>
          </cell>
        </row>
        <row r="678">
          <cell r="B678">
            <v>2013179744</v>
          </cell>
          <cell r="C678" t="str">
            <v>FRIALDY AJI</v>
          </cell>
          <cell r="D678" t="str">
            <v>TJ54</v>
          </cell>
          <cell r="E678" t="str">
            <v>IDM WANGUN SINDANGSARI</v>
          </cell>
          <cell r="F678" t="str">
            <v>Store Sr. Leader</v>
          </cell>
          <cell r="G678" t="str">
            <v>B1</v>
          </cell>
          <cell r="H678" t="str">
            <v>Tetap</v>
          </cell>
          <cell r="I678" t="str">
            <v>PRIA</v>
          </cell>
          <cell r="J678">
            <v>42515</v>
          </cell>
          <cell r="L678">
            <v>43160</v>
          </cell>
          <cell r="N678" t="str">
            <v>AWI</v>
          </cell>
          <cell r="O678" t="str">
            <v>ASA</v>
          </cell>
        </row>
        <row r="679">
          <cell r="B679">
            <v>2012098190</v>
          </cell>
          <cell r="C679" t="str">
            <v>NURFITRIANI</v>
          </cell>
          <cell r="D679" t="str">
            <v>TJ9Z</v>
          </cell>
          <cell r="E679" t="str">
            <v>IDM TAJUR TIMUR</v>
          </cell>
          <cell r="F679" t="str">
            <v>Chief Of Store</v>
          </cell>
          <cell r="G679" t="str">
            <v>B2</v>
          </cell>
          <cell r="H679" t="str">
            <v>Tetap</v>
          </cell>
          <cell r="I679" t="str">
            <v>WANITA</v>
          </cell>
          <cell r="J679">
            <v>41365</v>
          </cell>
          <cell r="L679">
            <v>41365</v>
          </cell>
          <cell r="N679" t="str">
            <v>AWI</v>
          </cell>
          <cell r="O679" t="str">
            <v>ASA</v>
          </cell>
        </row>
        <row r="680">
          <cell r="B680">
            <v>2015393414</v>
          </cell>
          <cell r="C680" t="str">
            <v>M RIZKY AKBAR</v>
          </cell>
          <cell r="D680" t="str">
            <v>TJ9Z</v>
          </cell>
          <cell r="E680" t="str">
            <v>IDM TAJUR TIMUR</v>
          </cell>
          <cell r="F680" t="str">
            <v>Store Crew Boy</v>
          </cell>
          <cell r="G680" t="str">
            <v>A1</v>
          </cell>
          <cell r="H680" t="str">
            <v>Kontrak 1</v>
          </cell>
          <cell r="I680" t="str">
            <v>PRIA</v>
          </cell>
          <cell r="J680">
            <v>44861</v>
          </cell>
          <cell r="K680">
            <v>45230</v>
          </cell>
          <cell r="L680">
            <v>44861</v>
          </cell>
          <cell r="N680" t="str">
            <v>AWI</v>
          </cell>
          <cell r="O680" t="str">
            <v>ASA</v>
          </cell>
        </row>
        <row r="681">
          <cell r="B681">
            <v>2015379047</v>
          </cell>
          <cell r="C681" t="str">
            <v>RISA TRI SANDIKA</v>
          </cell>
          <cell r="D681" t="str">
            <v>TJ9Z</v>
          </cell>
          <cell r="E681" t="str">
            <v>IDM TAJUR TIMUR</v>
          </cell>
          <cell r="F681" t="str">
            <v>Store Crew Boy</v>
          </cell>
          <cell r="G681" t="str">
            <v>A1</v>
          </cell>
          <cell r="H681" t="str">
            <v>Kontrak 1</v>
          </cell>
          <cell r="I681" t="str">
            <v>PRIA</v>
          </cell>
          <cell r="J681">
            <v>44812</v>
          </cell>
          <cell r="K681">
            <v>45199</v>
          </cell>
          <cell r="L681">
            <v>44812</v>
          </cell>
          <cell r="N681" t="str">
            <v>AWI</v>
          </cell>
          <cell r="O681" t="str">
            <v>ASA</v>
          </cell>
        </row>
        <row r="682">
          <cell r="B682">
            <v>2013147460</v>
          </cell>
          <cell r="C682" t="str">
            <v>SRI NUR ISKANDAR</v>
          </cell>
          <cell r="D682" t="str">
            <v>TJ9Z</v>
          </cell>
          <cell r="E682" t="str">
            <v>IDM TAJUR TIMUR</v>
          </cell>
          <cell r="F682" t="str">
            <v>Store Jr. Leader</v>
          </cell>
          <cell r="G682" t="str">
            <v>A2</v>
          </cell>
          <cell r="H682" t="str">
            <v>Tetap</v>
          </cell>
          <cell r="I682" t="str">
            <v>WANITA</v>
          </cell>
          <cell r="J682">
            <v>42349</v>
          </cell>
          <cell r="L682">
            <v>43191</v>
          </cell>
          <cell r="N682" t="str">
            <v>AWI</v>
          </cell>
          <cell r="O682" t="str">
            <v>ASA</v>
          </cell>
        </row>
        <row r="683">
          <cell r="B683">
            <v>2013143654</v>
          </cell>
          <cell r="C683" t="str">
            <v>AZIS</v>
          </cell>
          <cell r="D683" t="str">
            <v>TJ9Z</v>
          </cell>
          <cell r="E683" t="str">
            <v>IDM TAJUR TIMUR</v>
          </cell>
          <cell r="F683" t="str">
            <v>Store Sr. Leader</v>
          </cell>
          <cell r="G683" t="str">
            <v>B1</v>
          </cell>
          <cell r="H683" t="str">
            <v>Tetap</v>
          </cell>
          <cell r="I683" t="str">
            <v>PRIA</v>
          </cell>
          <cell r="J683">
            <v>42333</v>
          </cell>
          <cell r="L683">
            <v>43070</v>
          </cell>
          <cell r="N683" t="str">
            <v>AWI</v>
          </cell>
          <cell r="O683" t="str">
            <v>ASA</v>
          </cell>
        </row>
        <row r="684">
          <cell r="B684">
            <v>2012053364</v>
          </cell>
          <cell r="C684" t="str">
            <v>ANDRIAN HIDAYAT</v>
          </cell>
          <cell r="D684" t="str">
            <v>TJPQ</v>
          </cell>
          <cell r="E684" t="str">
            <v>IDM TAJUR SINDANGSARI</v>
          </cell>
          <cell r="F684" t="str">
            <v>Chief Of Store</v>
          </cell>
          <cell r="G684" t="str">
            <v>B2</v>
          </cell>
          <cell r="H684" t="str">
            <v>Tetap</v>
          </cell>
          <cell r="I684" t="str">
            <v>PRIA</v>
          </cell>
          <cell r="J684">
            <v>41191</v>
          </cell>
          <cell r="L684">
            <v>42095</v>
          </cell>
          <cell r="N684" t="str">
            <v>AWI</v>
          </cell>
          <cell r="O684" t="str">
            <v>ASA</v>
          </cell>
        </row>
        <row r="685">
          <cell r="B685">
            <v>2015393412</v>
          </cell>
          <cell r="C685" t="str">
            <v>ALIFTYANA SETIAWAN</v>
          </cell>
          <cell r="D685" t="str">
            <v>TJPQ</v>
          </cell>
          <cell r="E685" t="str">
            <v>IDM TAJUR SINDANGSARI</v>
          </cell>
          <cell r="F685" t="str">
            <v>Store Crew Boy</v>
          </cell>
          <cell r="G685" t="str">
            <v>A1</v>
          </cell>
          <cell r="H685" t="str">
            <v>Kontrak 1</v>
          </cell>
          <cell r="I685" t="str">
            <v>PRIA</v>
          </cell>
          <cell r="J685">
            <v>44861</v>
          </cell>
          <cell r="K685">
            <v>45230</v>
          </cell>
          <cell r="L685">
            <v>44861</v>
          </cell>
          <cell r="N685" t="str">
            <v>AWI</v>
          </cell>
          <cell r="O685" t="str">
            <v>ASA</v>
          </cell>
        </row>
        <row r="686">
          <cell r="B686">
            <v>2015393441</v>
          </cell>
          <cell r="C686" t="str">
            <v>EVELYN ALTAMIOLA SIMAUW</v>
          </cell>
          <cell r="D686" t="str">
            <v>TJPQ</v>
          </cell>
          <cell r="E686" t="str">
            <v>IDM TAJUR SINDANGSARI</v>
          </cell>
          <cell r="F686" t="str">
            <v>Store Crew Girl</v>
          </cell>
          <cell r="G686" t="str">
            <v>A1</v>
          </cell>
          <cell r="H686" t="str">
            <v>Kontrak 1</v>
          </cell>
          <cell r="I686" t="str">
            <v>WANITA</v>
          </cell>
          <cell r="J686">
            <v>44861</v>
          </cell>
          <cell r="K686">
            <v>45230</v>
          </cell>
          <cell r="L686">
            <v>44861</v>
          </cell>
          <cell r="N686" t="str">
            <v>AWI</v>
          </cell>
          <cell r="O686" t="str">
            <v>ASA</v>
          </cell>
        </row>
        <row r="687">
          <cell r="B687">
            <v>2015042607</v>
          </cell>
          <cell r="C687" t="str">
            <v>MEGA SUSIANA DEWI</v>
          </cell>
          <cell r="D687" t="str">
            <v>TJPQ</v>
          </cell>
          <cell r="E687" t="str">
            <v>IDM TAJUR SINDANGSARI</v>
          </cell>
          <cell r="F687" t="str">
            <v>Store Jr. Leader</v>
          </cell>
          <cell r="G687" t="str">
            <v>A3</v>
          </cell>
          <cell r="H687" t="str">
            <v>Tetap</v>
          </cell>
          <cell r="I687" t="str">
            <v>WANITA</v>
          </cell>
          <cell r="J687">
            <v>43099</v>
          </cell>
          <cell r="L687">
            <v>44013</v>
          </cell>
          <cell r="N687" t="str">
            <v>AWI</v>
          </cell>
          <cell r="O687" t="str">
            <v>ASA</v>
          </cell>
        </row>
        <row r="688">
          <cell r="B688">
            <v>2013110469</v>
          </cell>
          <cell r="C688" t="str">
            <v>EMBUH BUHORI</v>
          </cell>
          <cell r="D688" t="str">
            <v>TJPQ</v>
          </cell>
          <cell r="E688" t="str">
            <v>IDM TAJUR SINDANGSARI</v>
          </cell>
          <cell r="F688" t="str">
            <v>Store Sr. Leader</v>
          </cell>
          <cell r="G688" t="str">
            <v>B1</v>
          </cell>
          <cell r="H688" t="str">
            <v>Tetap</v>
          </cell>
          <cell r="I688" t="str">
            <v>PRIA</v>
          </cell>
          <cell r="J688">
            <v>42156</v>
          </cell>
          <cell r="L688">
            <v>42430</v>
          </cell>
          <cell r="N688" t="str">
            <v>AWI</v>
          </cell>
          <cell r="O688" t="str">
            <v>ASA</v>
          </cell>
        </row>
        <row r="689">
          <cell r="B689">
            <v>2013094360</v>
          </cell>
          <cell r="C689" t="str">
            <v>SITI ROKOYAH</v>
          </cell>
          <cell r="D689" t="str">
            <v>TC3O</v>
          </cell>
          <cell r="E689" t="str">
            <v>IDM TAJUR NO 86</v>
          </cell>
          <cell r="F689" t="str">
            <v>Store Sr. Leader</v>
          </cell>
          <cell r="G689" t="str">
            <v>B1</v>
          </cell>
          <cell r="H689" t="str">
            <v>Tetap</v>
          </cell>
          <cell r="I689" t="str">
            <v>WANITA</v>
          </cell>
          <cell r="J689">
            <v>42053</v>
          </cell>
          <cell r="K689">
            <v>44985</v>
          </cell>
          <cell r="L689">
            <v>42917</v>
          </cell>
          <cell r="M689" t="str">
            <v>CUTI MELAHIRKAN</v>
          </cell>
          <cell r="N689" t="str">
            <v>AWI</v>
          </cell>
          <cell r="O689" t="str">
            <v>ASA</v>
          </cell>
          <cell r="P689" t="str">
            <v>AWICUTI MELAHIRKAN</v>
          </cell>
          <cell r="Q689" t="str">
            <v>AWI</v>
          </cell>
          <cell r="R689" t="str">
            <v>TIDAK AKTIF</v>
          </cell>
          <cell r="S689" t="str">
            <v>ASA</v>
          </cell>
        </row>
        <row r="690">
          <cell r="B690">
            <v>2015414167</v>
          </cell>
          <cell r="C690" t="str">
            <v>DEDEN ARDIANSYAH</v>
          </cell>
          <cell r="D690" t="str">
            <v>TC3O</v>
          </cell>
          <cell r="E690" t="str">
            <v>IDM TAJUR NO 86</v>
          </cell>
          <cell r="F690" t="str">
            <v>Store Crew Boy</v>
          </cell>
          <cell r="G690" t="str">
            <v>A1</v>
          </cell>
          <cell r="H690" t="str">
            <v>Kontrak 1</v>
          </cell>
          <cell r="I690" t="str">
            <v>PRIA</v>
          </cell>
          <cell r="J690">
            <v>44918</v>
          </cell>
          <cell r="K690">
            <v>45291</v>
          </cell>
          <cell r="L690">
            <v>44918</v>
          </cell>
          <cell r="M690" t="str">
            <v>CADANGAN TOKO 24 JAM</v>
          </cell>
          <cell r="N690" t="str">
            <v>AWI</v>
          </cell>
          <cell r="O690" t="str">
            <v>ASA</v>
          </cell>
          <cell r="P690" t="str">
            <v>AWICADANGAN TOKO 24 JAM</v>
          </cell>
          <cell r="Q690" t="str">
            <v>AWI</v>
          </cell>
          <cell r="R690" t="str">
            <v>AKTIF</v>
          </cell>
          <cell r="S690" t="str">
            <v>ASA</v>
          </cell>
        </row>
        <row r="691">
          <cell r="B691">
            <v>2013082913</v>
          </cell>
          <cell r="C691" t="str">
            <v>IYAN SEPTIAN</v>
          </cell>
          <cell r="D691" t="str">
            <v>TTWJ</v>
          </cell>
          <cell r="E691" t="str">
            <v>IDM TERMINAL JAMPANG KULON</v>
          </cell>
          <cell r="F691" t="str">
            <v>Chief Of Store</v>
          </cell>
          <cell r="G691" t="str">
            <v>B2</v>
          </cell>
          <cell r="H691" t="str">
            <v>Tetap</v>
          </cell>
          <cell r="I691" t="str">
            <v>PRIA</v>
          </cell>
          <cell r="J691">
            <v>41985</v>
          </cell>
          <cell r="L691">
            <v>42675</v>
          </cell>
          <cell r="N691" t="str">
            <v>AWI</v>
          </cell>
          <cell r="O691" t="str">
            <v>ASH</v>
          </cell>
        </row>
        <row r="692">
          <cell r="B692">
            <v>2015247722</v>
          </cell>
          <cell r="C692" t="str">
            <v>RIZWAN GUSTIANA RIZKI</v>
          </cell>
          <cell r="D692" t="str">
            <v>TTWJ</v>
          </cell>
          <cell r="E692" t="str">
            <v>IDM TERMINAL JAMPANG KULON</v>
          </cell>
          <cell r="F692" t="str">
            <v>i-Delivery Crew</v>
          </cell>
          <cell r="G692" t="str">
            <v>A1</v>
          </cell>
          <cell r="H692" t="str">
            <v>Kontrak 2</v>
          </cell>
          <cell r="I692" t="str">
            <v>PRIA</v>
          </cell>
          <cell r="J692">
            <v>44285</v>
          </cell>
          <cell r="K692">
            <v>45199</v>
          </cell>
          <cell r="L692">
            <v>44285</v>
          </cell>
          <cell r="N692" t="str">
            <v>AWI</v>
          </cell>
          <cell r="O692" t="str">
            <v>ASH</v>
          </cell>
        </row>
        <row r="693">
          <cell r="B693">
            <v>2015247721</v>
          </cell>
          <cell r="C693" t="str">
            <v>RIZAL HIDAYAT</v>
          </cell>
          <cell r="D693" t="str">
            <v>TTWJ</v>
          </cell>
          <cell r="E693" t="str">
            <v>IDM TERMINAL JAMPANG KULON</v>
          </cell>
          <cell r="F693" t="str">
            <v>i-Delivery Crew</v>
          </cell>
          <cell r="G693" t="str">
            <v>A1</v>
          </cell>
          <cell r="H693" t="str">
            <v>Kontrak 2</v>
          </cell>
          <cell r="I693" t="str">
            <v>PRIA</v>
          </cell>
          <cell r="J693">
            <v>44285</v>
          </cell>
          <cell r="K693">
            <v>45199</v>
          </cell>
          <cell r="L693">
            <v>44285</v>
          </cell>
          <cell r="N693" t="str">
            <v>AWI</v>
          </cell>
          <cell r="O693" t="str">
            <v>ASH</v>
          </cell>
        </row>
        <row r="694">
          <cell r="B694">
            <v>2015368997</v>
          </cell>
          <cell r="C694" t="str">
            <v>MUHAMAD FAHRIJAL</v>
          </cell>
          <cell r="D694" t="str">
            <v>TTWJ</v>
          </cell>
          <cell r="E694" t="str">
            <v>IDM TERMINAL JAMPANG KULON</v>
          </cell>
          <cell r="F694" t="str">
            <v>Store Crew Boy</v>
          </cell>
          <cell r="G694" t="str">
            <v>A1</v>
          </cell>
          <cell r="H694" t="str">
            <v>Kontrak 1</v>
          </cell>
          <cell r="I694" t="str">
            <v>PRIA</v>
          </cell>
          <cell r="J694">
            <v>44784</v>
          </cell>
          <cell r="K694">
            <v>45169</v>
          </cell>
          <cell r="L694">
            <v>44784</v>
          </cell>
          <cell r="N694" t="str">
            <v>AWI</v>
          </cell>
          <cell r="O694" t="str">
            <v>ASH</v>
          </cell>
        </row>
        <row r="695">
          <cell r="B695">
            <v>2015369011</v>
          </cell>
          <cell r="C695" t="str">
            <v>YANDI ASEP PERMANA</v>
          </cell>
          <cell r="D695" t="str">
            <v>TTWJ</v>
          </cell>
          <cell r="E695" t="str">
            <v>IDM TERMINAL JAMPANG KULON</v>
          </cell>
          <cell r="F695" t="str">
            <v>Store Crew Boy</v>
          </cell>
          <cell r="G695" t="str">
            <v>A1</v>
          </cell>
          <cell r="H695" t="str">
            <v>Kontrak 1</v>
          </cell>
          <cell r="I695" t="str">
            <v>PRIA</v>
          </cell>
          <cell r="J695">
            <v>44784</v>
          </cell>
          <cell r="K695">
            <v>45169</v>
          </cell>
          <cell r="L695">
            <v>44784</v>
          </cell>
          <cell r="N695" t="str">
            <v>AWI</v>
          </cell>
          <cell r="O695" t="str">
            <v>ASH</v>
          </cell>
        </row>
        <row r="696">
          <cell r="B696">
            <v>2015199369</v>
          </cell>
          <cell r="C696" t="str">
            <v>FITRI HANDAYANI</v>
          </cell>
          <cell r="D696" t="str">
            <v>TTWJ</v>
          </cell>
          <cell r="E696" t="str">
            <v>IDM TERMINAL JAMPANG KULON</v>
          </cell>
          <cell r="F696" t="str">
            <v>Store Crew Girl</v>
          </cell>
          <cell r="G696" t="str">
            <v>A1</v>
          </cell>
          <cell r="H696" t="str">
            <v>Kontrak 3</v>
          </cell>
          <cell r="I696" t="str">
            <v>WANITA</v>
          </cell>
          <cell r="J696">
            <v>43854</v>
          </cell>
          <cell r="K696">
            <v>45138</v>
          </cell>
          <cell r="L696">
            <v>43854</v>
          </cell>
          <cell r="N696" t="str">
            <v>AWI</v>
          </cell>
          <cell r="O696" t="str">
            <v>ASH</v>
          </cell>
        </row>
        <row r="697">
          <cell r="B697">
            <v>2015330052</v>
          </cell>
          <cell r="C697" t="str">
            <v>GUGUN GUNAWAN</v>
          </cell>
          <cell r="D697" t="str">
            <v>TTWJ</v>
          </cell>
          <cell r="E697" t="str">
            <v>IDM TERMINAL JAMPANG KULON</v>
          </cell>
          <cell r="F697" t="str">
            <v>Store Jr. Leader</v>
          </cell>
          <cell r="G697" t="str">
            <v>A2</v>
          </cell>
          <cell r="H697" t="str">
            <v>Tetap</v>
          </cell>
          <cell r="I697" t="str">
            <v>PRIA</v>
          </cell>
          <cell r="J697">
            <v>44652</v>
          </cell>
          <cell r="L697">
            <v>44652</v>
          </cell>
          <cell r="N697" t="str">
            <v>AWI</v>
          </cell>
          <cell r="O697" t="str">
            <v>ASH</v>
          </cell>
        </row>
        <row r="698">
          <cell r="B698">
            <v>2013223237</v>
          </cell>
          <cell r="C698" t="str">
            <v>WITA ASTARY</v>
          </cell>
          <cell r="D698" t="str">
            <v>TTWJ</v>
          </cell>
          <cell r="E698" t="str">
            <v>IDM TERMINAL JAMPANG KULON</v>
          </cell>
          <cell r="F698" t="str">
            <v>Store Sr. Leader</v>
          </cell>
          <cell r="G698" t="str">
            <v>A3</v>
          </cell>
          <cell r="H698" t="str">
            <v>Tetap</v>
          </cell>
          <cell r="I698" t="str">
            <v>WANITA</v>
          </cell>
          <cell r="J698">
            <v>42755</v>
          </cell>
          <cell r="L698">
            <v>43221</v>
          </cell>
          <cell r="N698" t="str">
            <v>AWI</v>
          </cell>
          <cell r="O698" t="str">
            <v>ASH</v>
          </cell>
        </row>
        <row r="699">
          <cell r="B699">
            <v>2013062266</v>
          </cell>
          <cell r="C699" t="str">
            <v>SAEHU ASNAWI</v>
          </cell>
          <cell r="D699" t="str">
            <v>F46L</v>
          </cell>
          <cell r="E699" t="str">
            <v>FRC SURADE</v>
          </cell>
          <cell r="F699" t="str">
            <v>Chief Of Store</v>
          </cell>
          <cell r="G699" t="str">
            <v>B2</v>
          </cell>
          <cell r="H699" t="str">
            <v>Tetap</v>
          </cell>
          <cell r="I699" t="str">
            <v>PRIA</v>
          </cell>
          <cell r="J699">
            <v>41880</v>
          </cell>
          <cell r="L699">
            <v>42644</v>
          </cell>
          <cell r="N699" t="str">
            <v>AWI</v>
          </cell>
          <cell r="O699" t="str">
            <v>ASH</v>
          </cell>
        </row>
        <row r="700">
          <cell r="B700">
            <v>2015372974</v>
          </cell>
          <cell r="C700" t="str">
            <v>ARPI</v>
          </cell>
          <cell r="D700" t="str">
            <v>F46L</v>
          </cell>
          <cell r="E700" t="str">
            <v>FRC SURADE</v>
          </cell>
          <cell r="F700" t="str">
            <v>Store Crew Boy</v>
          </cell>
          <cell r="G700" t="str">
            <v>A1</v>
          </cell>
          <cell r="H700" t="str">
            <v>Kontrak 1</v>
          </cell>
          <cell r="I700" t="str">
            <v>PRIA</v>
          </cell>
          <cell r="J700">
            <v>44799</v>
          </cell>
          <cell r="K700">
            <v>45169</v>
          </cell>
          <cell r="L700">
            <v>44799</v>
          </cell>
          <cell r="N700" t="str">
            <v>AWI</v>
          </cell>
          <cell r="O700" t="str">
            <v>ASH</v>
          </cell>
        </row>
        <row r="701">
          <cell r="B701">
            <v>2015348077</v>
          </cell>
          <cell r="C701" t="str">
            <v>YUDI</v>
          </cell>
          <cell r="D701" t="str">
            <v>F46L</v>
          </cell>
          <cell r="E701" t="str">
            <v>FRC SURADE</v>
          </cell>
          <cell r="F701" t="str">
            <v>Store Crew Boy</v>
          </cell>
          <cell r="G701" t="str">
            <v>A1</v>
          </cell>
          <cell r="H701" t="str">
            <v>Kontrak 1</v>
          </cell>
          <cell r="I701" t="str">
            <v>PRIA</v>
          </cell>
          <cell r="J701">
            <v>44724</v>
          </cell>
          <cell r="K701">
            <v>45107</v>
          </cell>
          <cell r="L701">
            <v>44724</v>
          </cell>
          <cell r="N701" t="str">
            <v>AWI</v>
          </cell>
          <cell r="O701" t="str">
            <v>ASH</v>
          </cell>
        </row>
        <row r="702">
          <cell r="B702">
            <v>2015214201</v>
          </cell>
          <cell r="C702" t="str">
            <v>NANDA LESTARI</v>
          </cell>
          <cell r="D702" t="str">
            <v>F46L</v>
          </cell>
          <cell r="E702" t="str">
            <v>FRC SURADE</v>
          </cell>
          <cell r="F702" t="str">
            <v>Store Crew Girl</v>
          </cell>
          <cell r="G702" t="str">
            <v>A1</v>
          </cell>
          <cell r="H702" t="str">
            <v>Kontrak 3</v>
          </cell>
          <cell r="I702" t="str">
            <v>WANITA</v>
          </cell>
          <cell r="J702">
            <v>43910</v>
          </cell>
          <cell r="K702">
            <v>45199</v>
          </cell>
          <cell r="L702">
            <v>43910</v>
          </cell>
          <cell r="N702" t="str">
            <v>AWI</v>
          </cell>
          <cell r="O702" t="str">
            <v>ASH</v>
          </cell>
        </row>
        <row r="703">
          <cell r="B703">
            <v>2015300603</v>
          </cell>
          <cell r="C703" t="str">
            <v>MEGA UTAMI</v>
          </cell>
          <cell r="D703" t="str">
            <v>F46L</v>
          </cell>
          <cell r="E703" t="str">
            <v>FRC SURADE</v>
          </cell>
          <cell r="F703" t="str">
            <v>Store Crew Girl</v>
          </cell>
          <cell r="G703" t="str">
            <v>A1</v>
          </cell>
          <cell r="H703" t="str">
            <v>Kontrak 2</v>
          </cell>
          <cell r="I703" t="str">
            <v>WANITA</v>
          </cell>
          <cell r="J703">
            <v>44530</v>
          </cell>
          <cell r="K703">
            <v>45260</v>
          </cell>
          <cell r="L703">
            <v>44530</v>
          </cell>
          <cell r="N703" t="str">
            <v>AWI</v>
          </cell>
          <cell r="O703" t="str">
            <v>ASH</v>
          </cell>
        </row>
        <row r="704">
          <cell r="B704">
            <v>2015280205</v>
          </cell>
          <cell r="C704" t="str">
            <v>SELVIA SALSA MEILANI</v>
          </cell>
          <cell r="D704" t="str">
            <v>F46L</v>
          </cell>
          <cell r="E704" t="str">
            <v>FRC SURADE</v>
          </cell>
          <cell r="F704" t="str">
            <v>Store Jr. Leader</v>
          </cell>
          <cell r="G704" t="str">
            <v>A2</v>
          </cell>
          <cell r="H704" t="str">
            <v>Tetap</v>
          </cell>
          <cell r="I704" t="str">
            <v>WANITA</v>
          </cell>
          <cell r="J704">
            <v>44440</v>
          </cell>
          <cell r="L704">
            <v>44440</v>
          </cell>
          <cell r="N704" t="str">
            <v>AWI</v>
          </cell>
          <cell r="O704" t="str">
            <v>ASH</v>
          </cell>
        </row>
        <row r="705">
          <cell r="B705">
            <v>2015056436</v>
          </cell>
          <cell r="C705" t="str">
            <v>SAMSUL MAANI</v>
          </cell>
          <cell r="D705" t="str">
            <v>F46L</v>
          </cell>
          <cell r="E705" t="str">
            <v>FRC SURADE</v>
          </cell>
          <cell r="F705" t="str">
            <v>Store Sr. Leader</v>
          </cell>
          <cell r="G705" t="str">
            <v>A3</v>
          </cell>
          <cell r="H705" t="str">
            <v>Tetap</v>
          </cell>
          <cell r="I705" t="str">
            <v>PRIA</v>
          </cell>
          <cell r="J705">
            <v>43179</v>
          </cell>
          <cell r="L705">
            <v>44013</v>
          </cell>
          <cell r="N705" t="str">
            <v>AWI</v>
          </cell>
          <cell r="O705" t="str">
            <v>ASH</v>
          </cell>
        </row>
        <row r="706">
          <cell r="B706">
            <v>2013060760</v>
          </cell>
          <cell r="C706" t="str">
            <v>RIZKI ABDILLAH</v>
          </cell>
          <cell r="D706" t="str">
            <v>F4AO</v>
          </cell>
          <cell r="E706" t="str">
            <v>FRC KALIBUNDER</v>
          </cell>
          <cell r="F706" t="str">
            <v>Chief Of Store</v>
          </cell>
          <cell r="G706" t="str">
            <v>B2</v>
          </cell>
          <cell r="H706" t="str">
            <v>Tetap</v>
          </cell>
          <cell r="I706" t="str">
            <v>PRIA</v>
          </cell>
          <cell r="J706">
            <v>41873</v>
          </cell>
          <cell r="L706">
            <v>42767</v>
          </cell>
          <cell r="N706" t="str">
            <v>AWI</v>
          </cell>
          <cell r="O706" t="str">
            <v>ASH</v>
          </cell>
        </row>
        <row r="707">
          <cell r="B707">
            <v>2015372983</v>
          </cell>
          <cell r="C707" t="str">
            <v>FALAH FAHREZI PUTRA</v>
          </cell>
          <cell r="D707" t="str">
            <v>F4AO</v>
          </cell>
          <cell r="E707" t="str">
            <v>FRC KALIBUNDER</v>
          </cell>
          <cell r="F707" t="str">
            <v>Store Crew Boy</v>
          </cell>
          <cell r="G707" t="str">
            <v>A1</v>
          </cell>
          <cell r="H707" t="str">
            <v>Kontrak 1</v>
          </cell>
          <cell r="I707" t="str">
            <v>PRIA</v>
          </cell>
          <cell r="J707">
            <v>44799</v>
          </cell>
          <cell r="K707">
            <v>45169</v>
          </cell>
          <cell r="L707">
            <v>44799</v>
          </cell>
          <cell r="N707" t="str">
            <v>AWI</v>
          </cell>
          <cell r="O707" t="str">
            <v>ASH</v>
          </cell>
        </row>
        <row r="708">
          <cell r="B708">
            <v>2015195986</v>
          </cell>
          <cell r="C708" t="str">
            <v>RISMAWATI</v>
          </cell>
          <cell r="D708" t="str">
            <v>F4AO</v>
          </cell>
          <cell r="E708" t="str">
            <v>FRC KALIBUNDER</v>
          </cell>
          <cell r="F708" t="str">
            <v>Store Crew Girl</v>
          </cell>
          <cell r="G708" t="str">
            <v>A1</v>
          </cell>
          <cell r="H708" t="str">
            <v>Kontrak 3</v>
          </cell>
          <cell r="I708" t="str">
            <v>WANITA</v>
          </cell>
          <cell r="J708">
            <v>43834</v>
          </cell>
          <cell r="K708">
            <v>45138</v>
          </cell>
          <cell r="L708">
            <v>43834</v>
          </cell>
          <cell r="N708" t="str">
            <v>AWI</v>
          </cell>
          <cell r="O708" t="str">
            <v>ASH</v>
          </cell>
        </row>
        <row r="709">
          <cell r="B709">
            <v>2015326886</v>
          </cell>
          <cell r="C709" t="str">
            <v>DEVA NURBAYU KEMALA</v>
          </cell>
          <cell r="D709" t="str">
            <v>F4AO</v>
          </cell>
          <cell r="E709" t="str">
            <v>FRC KALIBUNDER</v>
          </cell>
          <cell r="F709" t="str">
            <v>Store Jr. Leader</v>
          </cell>
          <cell r="G709" t="str">
            <v>A2</v>
          </cell>
          <cell r="H709" t="str">
            <v>Tetap</v>
          </cell>
          <cell r="I709" t="str">
            <v>WANITA</v>
          </cell>
          <cell r="J709">
            <v>44652</v>
          </cell>
          <cell r="L709">
            <v>44652</v>
          </cell>
          <cell r="N709" t="str">
            <v>AWI</v>
          </cell>
          <cell r="O709" t="str">
            <v>ASH</v>
          </cell>
        </row>
        <row r="710">
          <cell r="B710">
            <v>2015048193</v>
          </cell>
          <cell r="C710" t="str">
            <v>AMIR SYARIPUDIN</v>
          </cell>
          <cell r="D710" t="str">
            <v>F4AO</v>
          </cell>
          <cell r="E710" t="str">
            <v>FRC KALIBUNDER</v>
          </cell>
          <cell r="F710" t="str">
            <v>Store Sr. Leader</v>
          </cell>
          <cell r="G710" t="str">
            <v>A3</v>
          </cell>
          <cell r="H710" t="str">
            <v>Tetap</v>
          </cell>
          <cell r="I710" t="str">
            <v>PRIA</v>
          </cell>
          <cell r="J710">
            <v>43131</v>
          </cell>
          <cell r="L710">
            <v>43862</v>
          </cell>
          <cell r="N710" t="str">
            <v>AWI</v>
          </cell>
          <cell r="O710" t="str">
            <v>ASH</v>
          </cell>
        </row>
        <row r="711">
          <cell r="B711">
            <v>2012090339</v>
          </cell>
          <cell r="C711" t="str">
            <v>MISBAH</v>
          </cell>
          <cell r="D711" t="str">
            <v>F59L</v>
          </cell>
          <cell r="E711" t="str">
            <v>FRC JAMPANGKULON</v>
          </cell>
          <cell r="F711" t="str">
            <v>Chief Of Store</v>
          </cell>
          <cell r="G711" t="str">
            <v>B2</v>
          </cell>
          <cell r="H711" t="str">
            <v>Tetap</v>
          </cell>
          <cell r="I711" t="str">
            <v>PRIA</v>
          </cell>
          <cell r="J711">
            <v>41334</v>
          </cell>
          <cell r="L711">
            <v>41791</v>
          </cell>
          <cell r="N711" t="str">
            <v>AWI</v>
          </cell>
          <cell r="O711" t="str">
            <v>ASH</v>
          </cell>
        </row>
        <row r="712">
          <cell r="B712">
            <v>2015126097</v>
          </cell>
          <cell r="C712" t="str">
            <v>RISKY RIZWARDY</v>
          </cell>
          <cell r="D712" t="str">
            <v>F59L</v>
          </cell>
          <cell r="E712" t="str">
            <v>FRC JAMPANGKULON</v>
          </cell>
          <cell r="F712" t="str">
            <v>Store Crew Boy</v>
          </cell>
          <cell r="G712" t="str">
            <v>A1</v>
          </cell>
          <cell r="H712" t="str">
            <v>Kontrak 4</v>
          </cell>
          <cell r="I712" t="str">
            <v>PRIA</v>
          </cell>
          <cell r="J712">
            <v>43529</v>
          </cell>
          <cell r="K712">
            <v>45199</v>
          </cell>
          <cell r="L712">
            <v>43529</v>
          </cell>
          <cell r="N712" t="str">
            <v>AWI</v>
          </cell>
          <cell r="O712" t="str">
            <v>ASH</v>
          </cell>
        </row>
        <row r="713">
          <cell r="B713">
            <v>2015352997</v>
          </cell>
          <cell r="C713" t="str">
            <v>NADI ANDRIYANTO</v>
          </cell>
          <cell r="D713" t="str">
            <v>F59L</v>
          </cell>
          <cell r="E713" t="str">
            <v>FRC JAMPANGKULON</v>
          </cell>
          <cell r="F713" t="str">
            <v>Store Crew Boy</v>
          </cell>
          <cell r="G713" t="str">
            <v>A1</v>
          </cell>
          <cell r="H713" t="str">
            <v>Kontrak 1</v>
          </cell>
          <cell r="I713" t="str">
            <v>PRIA</v>
          </cell>
          <cell r="J713">
            <v>44741</v>
          </cell>
          <cell r="K713">
            <v>45107</v>
          </cell>
          <cell r="L713">
            <v>44741</v>
          </cell>
          <cell r="N713" t="str">
            <v>AWI</v>
          </cell>
          <cell r="O713" t="str">
            <v>ASH</v>
          </cell>
        </row>
        <row r="714">
          <cell r="B714">
            <v>2015248924</v>
          </cell>
          <cell r="C714" t="str">
            <v>FRANSISKA UTAMI</v>
          </cell>
          <cell r="D714" t="str">
            <v>F59L</v>
          </cell>
          <cell r="E714" t="str">
            <v>FRC JAMPANGKULON</v>
          </cell>
          <cell r="F714" t="str">
            <v>Store Crew Girl</v>
          </cell>
          <cell r="G714" t="str">
            <v>A1</v>
          </cell>
          <cell r="H714" t="str">
            <v>Kontrak 2</v>
          </cell>
          <cell r="I714" t="str">
            <v>WANITA</v>
          </cell>
          <cell r="J714">
            <v>44289</v>
          </cell>
          <cell r="K714">
            <v>45046</v>
          </cell>
          <cell r="L714">
            <v>44289</v>
          </cell>
          <cell r="N714" t="str">
            <v>AWI</v>
          </cell>
          <cell r="O714" t="str">
            <v>ASH</v>
          </cell>
        </row>
        <row r="715">
          <cell r="B715">
            <v>2015384076</v>
          </cell>
          <cell r="C715" t="str">
            <v>SUKMA WIJAYA</v>
          </cell>
          <cell r="D715" t="str">
            <v>F59L</v>
          </cell>
          <cell r="E715" t="str">
            <v>FRC JAMPANGKULON</v>
          </cell>
          <cell r="F715" t="str">
            <v>Store Jr. Leader</v>
          </cell>
          <cell r="G715" t="str">
            <v>A2</v>
          </cell>
          <cell r="H715" t="str">
            <v>Tetap</v>
          </cell>
          <cell r="I715" t="str">
            <v>PRIA</v>
          </cell>
          <cell r="J715">
            <v>44835</v>
          </cell>
          <cell r="L715">
            <v>44835</v>
          </cell>
          <cell r="N715" t="str">
            <v>AWI</v>
          </cell>
          <cell r="O715" t="str">
            <v>ASH</v>
          </cell>
        </row>
        <row r="716">
          <cell r="B716">
            <v>2013150688</v>
          </cell>
          <cell r="C716" t="str">
            <v>RISNAWATI</v>
          </cell>
          <cell r="D716" t="str">
            <v>F59L</v>
          </cell>
          <cell r="E716" t="str">
            <v>FRC JAMPANGKULON</v>
          </cell>
          <cell r="F716" t="str">
            <v>Store Sr. Leader</v>
          </cell>
          <cell r="G716" t="str">
            <v>B1</v>
          </cell>
          <cell r="H716" t="str">
            <v>Tetap</v>
          </cell>
          <cell r="I716" t="str">
            <v>WANITA</v>
          </cell>
          <cell r="J716">
            <v>42370</v>
          </cell>
          <cell r="L716">
            <v>42491</v>
          </cell>
          <cell r="N716" t="str">
            <v>AWI</v>
          </cell>
          <cell r="O716" t="str">
            <v>ASH</v>
          </cell>
        </row>
        <row r="717">
          <cell r="B717">
            <v>2013145691</v>
          </cell>
          <cell r="C717" t="str">
            <v>ANDI SUANDI</v>
          </cell>
          <cell r="D717" t="str">
            <v>FR80</v>
          </cell>
          <cell r="E717" t="str">
            <v>FRC LENGKONG</v>
          </cell>
          <cell r="F717" t="str">
            <v>Chief Of Store</v>
          </cell>
          <cell r="G717" t="str">
            <v>B2</v>
          </cell>
          <cell r="H717" t="str">
            <v>Tetap</v>
          </cell>
          <cell r="I717" t="str">
            <v>PRIA</v>
          </cell>
          <cell r="J717">
            <v>42340</v>
          </cell>
          <cell r="L717">
            <v>43070</v>
          </cell>
          <cell r="N717" t="str">
            <v>AWI</v>
          </cell>
          <cell r="O717" t="str">
            <v>ASH</v>
          </cell>
        </row>
        <row r="718">
          <cell r="B718">
            <v>2015196322</v>
          </cell>
          <cell r="C718" t="str">
            <v>GUMILAR SETIAWAN</v>
          </cell>
          <cell r="D718" t="str">
            <v>FR80</v>
          </cell>
          <cell r="E718" t="str">
            <v>FRC LENGKONG</v>
          </cell>
          <cell r="F718" t="str">
            <v>Store Crew Boy</v>
          </cell>
          <cell r="G718" t="str">
            <v>A1</v>
          </cell>
          <cell r="H718" t="str">
            <v>Kontrak 3</v>
          </cell>
          <cell r="I718" t="str">
            <v>PRIA</v>
          </cell>
          <cell r="J718">
            <v>43837</v>
          </cell>
          <cell r="K718">
            <v>45138</v>
          </cell>
          <cell r="L718">
            <v>43837</v>
          </cell>
          <cell r="N718" t="str">
            <v>AWI</v>
          </cell>
          <cell r="O718" t="str">
            <v>ASH</v>
          </cell>
        </row>
        <row r="719">
          <cell r="B719">
            <v>2015260892</v>
          </cell>
          <cell r="C719" t="str">
            <v>AYU MEITA WATI</v>
          </cell>
          <cell r="D719" t="str">
            <v>FR80</v>
          </cell>
          <cell r="E719" t="str">
            <v>FRC LENGKONG</v>
          </cell>
          <cell r="F719" t="str">
            <v>Store Crew Girl</v>
          </cell>
          <cell r="G719" t="str">
            <v>A1</v>
          </cell>
          <cell r="H719" t="str">
            <v>Kontrak 2</v>
          </cell>
          <cell r="I719" t="str">
            <v>WANITA</v>
          </cell>
          <cell r="J719">
            <v>44327</v>
          </cell>
          <cell r="K719">
            <v>45077</v>
          </cell>
          <cell r="L719">
            <v>44327</v>
          </cell>
          <cell r="N719" t="str">
            <v>AWI</v>
          </cell>
          <cell r="O719" t="str">
            <v>ASH</v>
          </cell>
        </row>
        <row r="720">
          <cell r="B720">
            <v>2015351660</v>
          </cell>
          <cell r="C720" t="str">
            <v>PERI IRAWAN</v>
          </cell>
          <cell r="D720" t="str">
            <v>FR80</v>
          </cell>
          <cell r="E720" t="str">
            <v>FRC LENGKONG</v>
          </cell>
          <cell r="F720" t="str">
            <v>Store Jr. Leader</v>
          </cell>
          <cell r="G720" t="str">
            <v>A2</v>
          </cell>
          <cell r="H720" t="str">
            <v>Tetap</v>
          </cell>
          <cell r="I720" t="str">
            <v>PRIA</v>
          </cell>
          <cell r="J720">
            <v>44743</v>
          </cell>
          <cell r="L720">
            <v>44743</v>
          </cell>
          <cell r="N720" t="str">
            <v>AWI</v>
          </cell>
          <cell r="O720" t="str">
            <v>ASH</v>
          </cell>
        </row>
        <row r="721">
          <cell r="B721">
            <v>2013091598</v>
          </cell>
          <cell r="C721" t="str">
            <v>GANJAR NUGRAHA</v>
          </cell>
          <cell r="D721" t="str">
            <v>FR80</v>
          </cell>
          <cell r="E721" t="str">
            <v>FRC LENGKONG</v>
          </cell>
          <cell r="F721" t="str">
            <v>Store Sr. Leader</v>
          </cell>
          <cell r="G721" t="str">
            <v>A3</v>
          </cell>
          <cell r="H721" t="str">
            <v>Tetap</v>
          </cell>
          <cell r="I721" t="str">
            <v>PRIA</v>
          </cell>
          <cell r="J721">
            <v>42034</v>
          </cell>
          <cell r="L721">
            <v>42767</v>
          </cell>
          <cell r="N721" t="str">
            <v>AWI</v>
          </cell>
          <cell r="O721" t="str">
            <v>ASH</v>
          </cell>
        </row>
        <row r="722">
          <cell r="B722">
            <v>2011003285</v>
          </cell>
          <cell r="C722" t="str">
            <v>JANUAR NUGRAHA</v>
          </cell>
          <cell r="D722" t="str">
            <v>FT12</v>
          </cell>
          <cell r="E722" t="str">
            <v>FRC CINAGEN  2</v>
          </cell>
          <cell r="F722" t="str">
            <v>Chief Of Store</v>
          </cell>
          <cell r="G722" t="str">
            <v>B2</v>
          </cell>
          <cell r="H722" t="str">
            <v>Tetap</v>
          </cell>
          <cell r="I722" t="str">
            <v>PRIA</v>
          </cell>
          <cell r="J722">
            <v>40575</v>
          </cell>
          <cell r="L722">
            <v>40575</v>
          </cell>
          <cell r="N722" t="str">
            <v>AWI</v>
          </cell>
          <cell r="O722" t="str">
            <v>ASH</v>
          </cell>
        </row>
        <row r="723">
          <cell r="B723">
            <v>2015351696</v>
          </cell>
          <cell r="C723" t="str">
            <v>KELVIN RAMADAN</v>
          </cell>
          <cell r="D723" t="str">
            <v>FT12</v>
          </cell>
          <cell r="E723" t="str">
            <v>FRC CINAGEN  2</v>
          </cell>
          <cell r="F723" t="str">
            <v>Store Crew Boy</v>
          </cell>
          <cell r="G723" t="str">
            <v>A1</v>
          </cell>
          <cell r="H723" t="str">
            <v>Kontrak 1</v>
          </cell>
          <cell r="I723" t="str">
            <v>PRIA</v>
          </cell>
          <cell r="J723">
            <v>44740</v>
          </cell>
          <cell r="K723">
            <v>45107</v>
          </cell>
          <cell r="L723">
            <v>44740</v>
          </cell>
          <cell r="N723" t="str">
            <v>AWI</v>
          </cell>
          <cell r="O723" t="str">
            <v>ASH</v>
          </cell>
        </row>
        <row r="724">
          <cell r="B724">
            <v>2015340680</v>
          </cell>
          <cell r="C724" t="str">
            <v>FADIL FIRZATULLAH W</v>
          </cell>
          <cell r="D724" t="str">
            <v>FT12</v>
          </cell>
          <cell r="E724" t="str">
            <v>FRC CINAGEN  2</v>
          </cell>
          <cell r="F724" t="str">
            <v>Store Crew Boy</v>
          </cell>
          <cell r="G724" t="str">
            <v>A1</v>
          </cell>
          <cell r="H724" t="str">
            <v>Kontrak 1</v>
          </cell>
          <cell r="I724" t="str">
            <v>PRIA</v>
          </cell>
          <cell r="J724">
            <v>44695</v>
          </cell>
          <cell r="K724">
            <v>45077</v>
          </cell>
          <cell r="L724">
            <v>44695</v>
          </cell>
          <cell r="N724" t="str">
            <v>AWI</v>
          </cell>
          <cell r="O724" t="str">
            <v>ASH</v>
          </cell>
        </row>
        <row r="725">
          <cell r="B725">
            <v>2015373030</v>
          </cell>
          <cell r="C725" t="str">
            <v>SITI NUR AZIZAH</v>
          </cell>
          <cell r="D725" t="str">
            <v>FT12</v>
          </cell>
          <cell r="E725" t="str">
            <v>FRC CINAGEN  2</v>
          </cell>
          <cell r="F725" t="str">
            <v>Store Crew Girl</v>
          </cell>
          <cell r="G725" t="str">
            <v>A1</v>
          </cell>
          <cell r="H725" t="str">
            <v>Kontrak 1</v>
          </cell>
          <cell r="I725" t="str">
            <v>WANITA</v>
          </cell>
          <cell r="J725">
            <v>44799</v>
          </cell>
          <cell r="K725">
            <v>45169</v>
          </cell>
          <cell r="L725">
            <v>44799</v>
          </cell>
          <cell r="N725" t="str">
            <v>AWI</v>
          </cell>
          <cell r="O725" t="str">
            <v>ASH</v>
          </cell>
        </row>
        <row r="726">
          <cell r="B726">
            <v>2015372234</v>
          </cell>
          <cell r="C726" t="str">
            <v>KRISMAYANTI</v>
          </cell>
          <cell r="D726" t="str">
            <v>FT12</v>
          </cell>
          <cell r="E726" t="str">
            <v>FRC CINAGEN  2</v>
          </cell>
          <cell r="F726" t="str">
            <v>Store Jr. Leader</v>
          </cell>
          <cell r="G726" t="str">
            <v>A2</v>
          </cell>
          <cell r="H726" t="str">
            <v>Tetap</v>
          </cell>
          <cell r="I726" t="str">
            <v>WANITA</v>
          </cell>
          <cell r="J726">
            <v>44805</v>
          </cell>
          <cell r="L726">
            <v>44805</v>
          </cell>
          <cell r="N726" t="str">
            <v>AWI</v>
          </cell>
          <cell r="O726" t="str">
            <v>ASH</v>
          </cell>
        </row>
        <row r="727">
          <cell r="B727">
            <v>2013190273</v>
          </cell>
          <cell r="C727" t="str">
            <v>YUNIARTI</v>
          </cell>
          <cell r="D727" t="str">
            <v>FT12</v>
          </cell>
          <cell r="E727" t="str">
            <v>FRC CINAGEN  2</v>
          </cell>
          <cell r="F727" t="str">
            <v>Store Sr. Leader</v>
          </cell>
          <cell r="G727" t="str">
            <v>A3</v>
          </cell>
          <cell r="H727" t="str">
            <v>Tetap</v>
          </cell>
          <cell r="I727" t="str">
            <v>WANITA</v>
          </cell>
          <cell r="J727">
            <v>42573</v>
          </cell>
          <cell r="L727">
            <v>43497</v>
          </cell>
          <cell r="N727" t="str">
            <v>AWI</v>
          </cell>
          <cell r="O727" t="str">
            <v>ASH</v>
          </cell>
        </row>
        <row r="728">
          <cell r="B728">
            <v>2012110601</v>
          </cell>
          <cell r="C728" t="str">
            <v>ARI</v>
          </cell>
          <cell r="D728" t="str">
            <v>T5XZ</v>
          </cell>
          <cell r="E728" t="str">
            <v>IDM CITANGLAR SURADE</v>
          </cell>
          <cell r="F728" t="str">
            <v>Chief Of Store</v>
          </cell>
          <cell r="G728" t="str">
            <v>B2</v>
          </cell>
          <cell r="H728" t="str">
            <v>Tetap</v>
          </cell>
          <cell r="I728" t="str">
            <v>PRIA</v>
          </cell>
          <cell r="J728">
            <v>41421</v>
          </cell>
          <cell r="L728">
            <v>42064</v>
          </cell>
          <cell r="N728" t="str">
            <v>AWI</v>
          </cell>
          <cell r="O728" t="str">
            <v>ASH</v>
          </cell>
        </row>
        <row r="729">
          <cell r="B729">
            <v>2015372987</v>
          </cell>
          <cell r="C729" t="str">
            <v>IRGI</v>
          </cell>
          <cell r="D729" t="str">
            <v>T5XZ</v>
          </cell>
          <cell r="E729" t="str">
            <v>IDM CITANGLAR SURADE</v>
          </cell>
          <cell r="F729" t="str">
            <v>Store Crew Boy</v>
          </cell>
          <cell r="G729" t="str">
            <v>A1</v>
          </cell>
          <cell r="H729" t="str">
            <v>Kontrak 1</v>
          </cell>
          <cell r="I729" t="str">
            <v>PRIA</v>
          </cell>
          <cell r="J729">
            <v>44799</v>
          </cell>
          <cell r="K729">
            <v>45169</v>
          </cell>
          <cell r="L729">
            <v>44799</v>
          </cell>
          <cell r="N729" t="str">
            <v>AWI</v>
          </cell>
          <cell r="O729" t="str">
            <v>ASH</v>
          </cell>
        </row>
        <row r="730">
          <cell r="B730">
            <v>2015369003</v>
          </cell>
          <cell r="C730" t="str">
            <v>RIJAL ABDUL JALIL</v>
          </cell>
          <cell r="D730" t="str">
            <v>T5XZ</v>
          </cell>
          <cell r="E730" t="str">
            <v>IDM CITANGLAR SURADE</v>
          </cell>
          <cell r="F730" t="str">
            <v>Store Crew Boy</v>
          </cell>
          <cell r="G730" t="str">
            <v>A1</v>
          </cell>
          <cell r="H730" t="str">
            <v>Kontrak 1</v>
          </cell>
          <cell r="I730" t="str">
            <v>PRIA</v>
          </cell>
          <cell r="J730">
            <v>44784</v>
          </cell>
          <cell r="K730">
            <v>45169</v>
          </cell>
          <cell r="L730">
            <v>44784</v>
          </cell>
          <cell r="N730" t="str">
            <v>AWI</v>
          </cell>
          <cell r="O730" t="str">
            <v>ASH</v>
          </cell>
        </row>
        <row r="731">
          <cell r="B731">
            <v>2015236011</v>
          </cell>
          <cell r="C731" t="str">
            <v>SAYU SETIANSYAH</v>
          </cell>
          <cell r="D731" t="str">
            <v>T5XZ</v>
          </cell>
          <cell r="E731" t="str">
            <v>IDM CITANGLAR SURADE</v>
          </cell>
          <cell r="F731" t="str">
            <v>Store Crew Girl</v>
          </cell>
          <cell r="G731" t="str">
            <v>A1</v>
          </cell>
          <cell r="H731" t="str">
            <v>Kontrak 2</v>
          </cell>
          <cell r="I731" t="str">
            <v>WANITA</v>
          </cell>
          <cell r="J731">
            <v>44183</v>
          </cell>
          <cell r="K731">
            <v>45107</v>
          </cell>
          <cell r="L731">
            <v>44183</v>
          </cell>
          <cell r="N731" t="str">
            <v>AWI</v>
          </cell>
          <cell r="O731" t="str">
            <v>ASH</v>
          </cell>
        </row>
        <row r="732">
          <cell r="B732">
            <v>2015343631</v>
          </cell>
          <cell r="C732" t="str">
            <v>MUHAMMAD MAMDIH</v>
          </cell>
          <cell r="D732" t="str">
            <v>T5XZ</v>
          </cell>
          <cell r="E732" t="str">
            <v>IDM CITANGLAR SURADE</v>
          </cell>
          <cell r="F732" t="str">
            <v>Store Jr. Leader</v>
          </cell>
          <cell r="G732" t="str">
            <v>A2</v>
          </cell>
          <cell r="H732" t="str">
            <v>Tetap</v>
          </cell>
          <cell r="I732" t="str">
            <v>PRIA</v>
          </cell>
          <cell r="J732">
            <v>44713</v>
          </cell>
          <cell r="L732">
            <v>44713</v>
          </cell>
          <cell r="N732" t="str">
            <v>AWI</v>
          </cell>
          <cell r="O732" t="str">
            <v>ASH</v>
          </cell>
        </row>
        <row r="733">
          <cell r="B733">
            <v>2013062303</v>
          </cell>
          <cell r="C733" t="str">
            <v>RANI LESTARI</v>
          </cell>
          <cell r="D733" t="str">
            <v>T5XZ</v>
          </cell>
          <cell r="E733" t="str">
            <v>IDM CITANGLAR SURADE</v>
          </cell>
          <cell r="F733" t="str">
            <v>Store Sr. Leader</v>
          </cell>
          <cell r="G733" t="str">
            <v>B1</v>
          </cell>
          <cell r="H733" t="str">
            <v>Tetap</v>
          </cell>
          <cell r="I733" t="str">
            <v>WANITA</v>
          </cell>
          <cell r="J733">
            <v>41885</v>
          </cell>
          <cell r="L733">
            <v>42583</v>
          </cell>
          <cell r="N733" t="str">
            <v>AWI</v>
          </cell>
          <cell r="O733" t="str">
            <v>ASH</v>
          </cell>
        </row>
        <row r="734">
          <cell r="B734">
            <v>2012043019</v>
          </cell>
          <cell r="C734" t="str">
            <v>FINA RUSMADEWI</v>
          </cell>
          <cell r="D734" t="str">
            <v>T6J1</v>
          </cell>
          <cell r="E734" t="str">
            <v>IDM CIMANGGU SUKABUMI</v>
          </cell>
          <cell r="F734" t="str">
            <v>Chief Of Store</v>
          </cell>
          <cell r="G734" t="str">
            <v>B2</v>
          </cell>
          <cell r="H734" t="str">
            <v>Tetap</v>
          </cell>
          <cell r="I734" t="str">
            <v>WANITA</v>
          </cell>
          <cell r="J734">
            <v>41153</v>
          </cell>
          <cell r="L734">
            <v>42036</v>
          </cell>
          <cell r="N734" t="str">
            <v>AWI</v>
          </cell>
          <cell r="O734" t="str">
            <v>ASH</v>
          </cell>
        </row>
        <row r="735">
          <cell r="B735">
            <v>2015244432</v>
          </cell>
          <cell r="C735" t="str">
            <v>MISBAH</v>
          </cell>
          <cell r="D735" t="str">
            <v>T6J1</v>
          </cell>
          <cell r="E735" t="str">
            <v>IDM CIMANGGU SUKABUMI</v>
          </cell>
          <cell r="F735" t="str">
            <v>Store Crew Boy</v>
          </cell>
          <cell r="G735" t="str">
            <v>A1</v>
          </cell>
          <cell r="H735" t="str">
            <v>Kontrak 2</v>
          </cell>
          <cell r="I735" t="str">
            <v>PRIA</v>
          </cell>
          <cell r="J735">
            <v>44257</v>
          </cell>
          <cell r="K735">
            <v>45199</v>
          </cell>
          <cell r="L735">
            <v>44257</v>
          </cell>
          <cell r="N735" t="str">
            <v>AWI</v>
          </cell>
          <cell r="O735" t="str">
            <v>ASH</v>
          </cell>
        </row>
        <row r="736">
          <cell r="B736">
            <v>2015349822</v>
          </cell>
          <cell r="C736" t="str">
            <v>NADA PARISTA NURPADILAH</v>
          </cell>
          <cell r="D736" t="str">
            <v>T6J1</v>
          </cell>
          <cell r="E736" t="str">
            <v>IDM CIMANGGU SUKABUMI</v>
          </cell>
          <cell r="F736" t="str">
            <v>Store Crew Girl</v>
          </cell>
          <cell r="G736" t="str">
            <v>A1</v>
          </cell>
          <cell r="H736" t="str">
            <v>Kontrak 1</v>
          </cell>
          <cell r="I736" t="str">
            <v>WANITA</v>
          </cell>
          <cell r="J736">
            <v>44731</v>
          </cell>
          <cell r="K736">
            <v>45107</v>
          </cell>
          <cell r="L736">
            <v>44731</v>
          </cell>
          <cell r="N736" t="str">
            <v>AWI</v>
          </cell>
          <cell r="O736" t="str">
            <v>ASH</v>
          </cell>
        </row>
        <row r="737">
          <cell r="B737">
            <v>2015374833</v>
          </cell>
          <cell r="C737" t="str">
            <v>RIPANDI HERMAWAN</v>
          </cell>
          <cell r="D737" t="str">
            <v>T6J1</v>
          </cell>
          <cell r="E737" t="str">
            <v>IDM CIMANGGU SUKABUMI</v>
          </cell>
          <cell r="F737" t="str">
            <v>Store Jr. Leader</v>
          </cell>
          <cell r="G737" t="str">
            <v>A2</v>
          </cell>
          <cell r="H737" t="str">
            <v>Tetap</v>
          </cell>
          <cell r="I737" t="str">
            <v>PRIA</v>
          </cell>
          <cell r="J737">
            <v>44805</v>
          </cell>
          <cell r="L737">
            <v>44805</v>
          </cell>
          <cell r="N737" t="str">
            <v>AWI</v>
          </cell>
          <cell r="O737" t="str">
            <v>ASH</v>
          </cell>
        </row>
        <row r="738">
          <cell r="B738">
            <v>2015015814</v>
          </cell>
          <cell r="C738" t="str">
            <v>DENI ARIANSYAH</v>
          </cell>
          <cell r="D738" t="str">
            <v>T6J1</v>
          </cell>
          <cell r="E738" t="str">
            <v>IDM CIMANGGU SUKABUMI</v>
          </cell>
          <cell r="F738" t="str">
            <v>Store Sr. Leader</v>
          </cell>
          <cell r="G738" t="str">
            <v>A3</v>
          </cell>
          <cell r="H738" t="str">
            <v>Tetap</v>
          </cell>
          <cell r="I738" t="str">
            <v>PRIA</v>
          </cell>
          <cell r="J738">
            <v>42935</v>
          </cell>
          <cell r="L738">
            <v>43800</v>
          </cell>
          <cell r="N738" t="str">
            <v>AWI</v>
          </cell>
          <cell r="O738" t="str">
            <v>ASH</v>
          </cell>
        </row>
        <row r="739">
          <cell r="B739">
            <v>2012048954</v>
          </cell>
          <cell r="C739" t="str">
            <v>ROSID</v>
          </cell>
          <cell r="D739" t="str">
            <v>TFDF</v>
          </cell>
          <cell r="E739" t="str">
            <v>IDM SIMPANG CIKASO</v>
          </cell>
          <cell r="F739" t="str">
            <v>Chief Of Store</v>
          </cell>
          <cell r="G739" t="str">
            <v>B2</v>
          </cell>
          <cell r="H739" t="str">
            <v>Tetap</v>
          </cell>
          <cell r="I739" t="str">
            <v>PRIA</v>
          </cell>
          <cell r="J739">
            <v>41170</v>
          </cell>
          <cell r="L739">
            <v>41791</v>
          </cell>
          <cell r="N739" t="str">
            <v>AWI</v>
          </cell>
          <cell r="O739" t="str">
            <v>ASH</v>
          </cell>
        </row>
        <row r="740">
          <cell r="B740">
            <v>2015352052</v>
          </cell>
          <cell r="C740" t="str">
            <v>MUSLIHIN</v>
          </cell>
          <cell r="D740" t="str">
            <v>TFDF</v>
          </cell>
          <cell r="E740" t="str">
            <v>IDM SIMPANG CIKASO</v>
          </cell>
          <cell r="F740" t="str">
            <v>i-Delivery Crew</v>
          </cell>
          <cell r="G740" t="str">
            <v>A2</v>
          </cell>
          <cell r="H740" t="str">
            <v>Tetap</v>
          </cell>
          <cell r="I740" t="str">
            <v>PRIA</v>
          </cell>
          <cell r="J740">
            <v>44743</v>
          </cell>
          <cell r="L740">
            <v>44743</v>
          </cell>
          <cell r="N740" t="str">
            <v>AWI</v>
          </cell>
          <cell r="O740" t="str">
            <v>ASH</v>
          </cell>
        </row>
        <row r="741">
          <cell r="B741">
            <v>2015277019</v>
          </cell>
          <cell r="C741" t="str">
            <v>DEDE MUHTAR FAUZI</v>
          </cell>
          <cell r="D741" t="str">
            <v>TFDF</v>
          </cell>
          <cell r="E741" t="str">
            <v>IDM SIMPANG CIKASO</v>
          </cell>
          <cell r="F741" t="str">
            <v>i-Delivery Crew</v>
          </cell>
          <cell r="G741" t="str">
            <v>A1</v>
          </cell>
          <cell r="H741" t="str">
            <v>Kontrak 2</v>
          </cell>
          <cell r="I741" t="str">
            <v>PRIA</v>
          </cell>
          <cell r="J741">
            <v>44413</v>
          </cell>
          <cell r="K741">
            <v>45169</v>
          </cell>
          <cell r="L741">
            <v>44413</v>
          </cell>
          <cell r="N741" t="str">
            <v>AWI</v>
          </cell>
          <cell r="O741" t="str">
            <v>ASH</v>
          </cell>
        </row>
        <row r="742">
          <cell r="B742">
            <v>2015246858</v>
          </cell>
          <cell r="C742" t="str">
            <v>AHMAD FADHIL</v>
          </cell>
          <cell r="D742" t="str">
            <v>TFDF</v>
          </cell>
          <cell r="E742" t="str">
            <v>IDM SIMPANG CIKASO</v>
          </cell>
          <cell r="F742" t="str">
            <v>Store Crew Boy</v>
          </cell>
          <cell r="G742" t="str">
            <v>A1</v>
          </cell>
          <cell r="H742" t="str">
            <v>Kontrak 2</v>
          </cell>
          <cell r="I742" t="str">
            <v>PRIA</v>
          </cell>
          <cell r="J742">
            <v>44281</v>
          </cell>
          <cell r="K742">
            <v>45199</v>
          </cell>
          <cell r="L742">
            <v>44281</v>
          </cell>
          <cell r="N742" t="str">
            <v>AWI</v>
          </cell>
          <cell r="O742" t="str">
            <v>ASH</v>
          </cell>
        </row>
        <row r="743">
          <cell r="B743">
            <v>2015235986</v>
          </cell>
          <cell r="C743" t="str">
            <v>AHDI</v>
          </cell>
          <cell r="D743" t="str">
            <v>TFDF</v>
          </cell>
          <cell r="E743" t="str">
            <v>IDM SIMPANG CIKASO</v>
          </cell>
          <cell r="F743" t="str">
            <v>Store Crew Boy</v>
          </cell>
          <cell r="G743" t="str">
            <v>A1</v>
          </cell>
          <cell r="H743" t="str">
            <v>Kontrak 2</v>
          </cell>
          <cell r="I743" t="str">
            <v>PRIA</v>
          </cell>
          <cell r="J743">
            <v>44183</v>
          </cell>
          <cell r="K743">
            <v>45107</v>
          </cell>
          <cell r="L743">
            <v>44183</v>
          </cell>
          <cell r="N743" t="str">
            <v>AWI</v>
          </cell>
          <cell r="O743" t="str">
            <v>ASH</v>
          </cell>
        </row>
        <row r="744">
          <cell r="B744">
            <v>2015245181</v>
          </cell>
          <cell r="C744" t="str">
            <v>TINI NURLAELASARI</v>
          </cell>
          <cell r="D744" t="str">
            <v>TFDF</v>
          </cell>
          <cell r="E744" t="str">
            <v>IDM SIMPANG CIKASO</v>
          </cell>
          <cell r="F744" t="str">
            <v>Store Crew Girl</v>
          </cell>
          <cell r="G744" t="str">
            <v>A1</v>
          </cell>
          <cell r="H744" t="str">
            <v>Kontrak 2</v>
          </cell>
          <cell r="I744" t="str">
            <v>WANITA</v>
          </cell>
          <cell r="J744">
            <v>44264</v>
          </cell>
          <cell r="K744">
            <v>45199</v>
          </cell>
          <cell r="L744">
            <v>44264</v>
          </cell>
          <cell r="N744" t="str">
            <v>AWI</v>
          </cell>
          <cell r="O744" t="str">
            <v>ASH</v>
          </cell>
        </row>
        <row r="745">
          <cell r="B745">
            <v>2015352051</v>
          </cell>
          <cell r="C745" t="str">
            <v>ASTI REGINA</v>
          </cell>
          <cell r="D745" t="str">
            <v>TFDF</v>
          </cell>
          <cell r="E745" t="str">
            <v>IDM SIMPANG CIKASO</v>
          </cell>
          <cell r="F745" t="str">
            <v>Store Crew Girl</v>
          </cell>
          <cell r="G745" t="str">
            <v>A1</v>
          </cell>
          <cell r="H745" t="str">
            <v>Kontrak 1</v>
          </cell>
          <cell r="I745" t="str">
            <v>WANITA</v>
          </cell>
          <cell r="J745">
            <v>44740</v>
          </cell>
          <cell r="K745">
            <v>45107</v>
          </cell>
          <cell r="L745">
            <v>44740</v>
          </cell>
          <cell r="N745" t="str">
            <v>AWI</v>
          </cell>
          <cell r="O745" t="str">
            <v>ASH</v>
          </cell>
        </row>
        <row r="746">
          <cell r="B746">
            <v>2015372229</v>
          </cell>
          <cell r="C746" t="str">
            <v>CHIKA NURCAHYA</v>
          </cell>
          <cell r="D746" t="str">
            <v>TFDF</v>
          </cell>
          <cell r="E746" t="str">
            <v>IDM SIMPANG CIKASO</v>
          </cell>
          <cell r="F746" t="str">
            <v>Store Jr. Leader</v>
          </cell>
          <cell r="G746" t="str">
            <v>A2</v>
          </cell>
          <cell r="H746" t="str">
            <v>Tetap</v>
          </cell>
          <cell r="I746" t="str">
            <v>WANITA</v>
          </cell>
          <cell r="J746">
            <v>44805</v>
          </cell>
          <cell r="L746">
            <v>44805</v>
          </cell>
          <cell r="N746" t="str">
            <v>AWI</v>
          </cell>
          <cell r="O746" t="str">
            <v>ASH</v>
          </cell>
        </row>
        <row r="747">
          <cell r="B747">
            <v>2013069289</v>
          </cell>
          <cell r="C747" t="str">
            <v>SEPTA MAWARDI</v>
          </cell>
          <cell r="D747" t="str">
            <v>TFDF</v>
          </cell>
          <cell r="E747" t="str">
            <v>IDM SIMPANG CIKASO</v>
          </cell>
          <cell r="F747" t="str">
            <v>Store Sr. Leader</v>
          </cell>
          <cell r="G747" t="str">
            <v>B1</v>
          </cell>
          <cell r="H747" t="str">
            <v>Tetap</v>
          </cell>
          <cell r="I747" t="str">
            <v>PRIA</v>
          </cell>
          <cell r="J747">
            <v>41908</v>
          </cell>
          <cell r="L747">
            <v>42583</v>
          </cell>
          <cell r="N747" t="str">
            <v>AWI</v>
          </cell>
          <cell r="O747" t="str">
            <v>ASH</v>
          </cell>
        </row>
        <row r="748">
          <cell r="B748">
            <v>2013118370</v>
          </cell>
          <cell r="C748" t="str">
            <v>SANDI WIRANUGRAHA</v>
          </cell>
          <cell r="D748" t="str">
            <v>TLS2</v>
          </cell>
          <cell r="E748" t="str">
            <v>IDM SIMPANG WALURAN</v>
          </cell>
          <cell r="F748" t="str">
            <v>Chief Of Store</v>
          </cell>
          <cell r="G748" t="str">
            <v>B2</v>
          </cell>
          <cell r="H748" t="str">
            <v>Tetap</v>
          </cell>
          <cell r="I748" t="str">
            <v>PRIA</v>
          </cell>
          <cell r="J748">
            <v>42188</v>
          </cell>
          <cell r="L748">
            <v>42795</v>
          </cell>
          <cell r="N748" t="str">
            <v>AWI</v>
          </cell>
          <cell r="O748" t="str">
            <v>ASH</v>
          </cell>
        </row>
        <row r="749">
          <cell r="B749">
            <v>2015358588</v>
          </cell>
          <cell r="C749" t="str">
            <v>GEMPAR PUTRA</v>
          </cell>
          <cell r="D749" t="str">
            <v>TLS2</v>
          </cell>
          <cell r="E749" t="str">
            <v>IDM SIMPANG WALURAN</v>
          </cell>
          <cell r="F749" t="str">
            <v>Store Crew Boy</v>
          </cell>
          <cell r="G749" t="str">
            <v>A1</v>
          </cell>
          <cell r="H749" t="str">
            <v>Kontrak 1</v>
          </cell>
          <cell r="I749" t="str">
            <v>PRIA</v>
          </cell>
          <cell r="J749">
            <v>44753</v>
          </cell>
          <cell r="K749">
            <v>45138</v>
          </cell>
          <cell r="L749">
            <v>44753</v>
          </cell>
          <cell r="N749" t="str">
            <v>AWI</v>
          </cell>
          <cell r="O749" t="str">
            <v>ASH</v>
          </cell>
        </row>
        <row r="750">
          <cell r="B750">
            <v>2015426584</v>
          </cell>
          <cell r="C750" t="str">
            <v>SAEPULOH</v>
          </cell>
          <cell r="D750" t="str">
            <v>TLS2</v>
          </cell>
          <cell r="E750" t="str">
            <v>IDM SIMPANG WALURAN</v>
          </cell>
          <cell r="F750" t="str">
            <v>Store Crew Boy</v>
          </cell>
          <cell r="G750" t="str">
            <v>A1</v>
          </cell>
          <cell r="H750" t="str">
            <v>Kontrak 1</v>
          </cell>
          <cell r="I750" t="str">
            <v>PRIA</v>
          </cell>
          <cell r="J750">
            <v>44955</v>
          </cell>
          <cell r="K750">
            <v>45322</v>
          </cell>
          <cell r="L750">
            <v>44955</v>
          </cell>
          <cell r="N750" t="str">
            <v>AWI</v>
          </cell>
          <cell r="O750" t="str">
            <v>ASH</v>
          </cell>
        </row>
        <row r="751">
          <cell r="B751">
            <v>2015426579</v>
          </cell>
          <cell r="C751" t="str">
            <v>HENDAR</v>
          </cell>
          <cell r="D751" t="str">
            <v>TLS2</v>
          </cell>
          <cell r="E751" t="str">
            <v>IDM SIMPANG WALURAN</v>
          </cell>
          <cell r="F751" t="str">
            <v>Store Crew Boy</v>
          </cell>
          <cell r="G751" t="str">
            <v>A1</v>
          </cell>
          <cell r="H751" t="str">
            <v>Kontrak 1</v>
          </cell>
          <cell r="I751" t="str">
            <v>PRIA</v>
          </cell>
          <cell r="J751">
            <v>44955</v>
          </cell>
          <cell r="K751">
            <v>45322</v>
          </cell>
          <cell r="L751">
            <v>44955</v>
          </cell>
          <cell r="N751" t="str">
            <v>AWI</v>
          </cell>
          <cell r="O751" t="str">
            <v>ASH</v>
          </cell>
        </row>
        <row r="752">
          <cell r="B752">
            <v>2015243242</v>
          </cell>
          <cell r="C752" t="str">
            <v>RISTI AMELIA ISTIQOMAH</v>
          </cell>
          <cell r="D752" t="str">
            <v>TLS2</v>
          </cell>
          <cell r="E752" t="str">
            <v>IDM SIMPANG WALURAN</v>
          </cell>
          <cell r="F752" t="str">
            <v>Store Crew Girl</v>
          </cell>
          <cell r="G752" t="str">
            <v>A1</v>
          </cell>
          <cell r="H752" t="str">
            <v>Kontrak 2</v>
          </cell>
          <cell r="I752" t="str">
            <v>WANITA</v>
          </cell>
          <cell r="J752">
            <v>44245</v>
          </cell>
          <cell r="K752">
            <v>45169</v>
          </cell>
          <cell r="L752">
            <v>44245</v>
          </cell>
          <cell r="N752" t="str">
            <v>AWI</v>
          </cell>
          <cell r="O752" t="str">
            <v>ASH</v>
          </cell>
        </row>
        <row r="753">
          <cell r="B753">
            <v>2015374834</v>
          </cell>
          <cell r="C753" t="str">
            <v>RISHA AGUSTINA</v>
          </cell>
          <cell r="D753" t="str">
            <v>TLS2</v>
          </cell>
          <cell r="E753" t="str">
            <v>IDM SIMPANG WALURAN</v>
          </cell>
          <cell r="F753" t="str">
            <v>Store Jr. Leader</v>
          </cell>
          <cell r="G753" t="str">
            <v>A2</v>
          </cell>
          <cell r="H753" t="str">
            <v>Tetap</v>
          </cell>
          <cell r="I753" t="str">
            <v>WANITA</v>
          </cell>
          <cell r="J753">
            <v>44805</v>
          </cell>
          <cell r="L753">
            <v>44805</v>
          </cell>
          <cell r="N753" t="str">
            <v>AWI</v>
          </cell>
          <cell r="O753" t="str">
            <v>ASH</v>
          </cell>
        </row>
        <row r="754">
          <cell r="B754">
            <v>2015048169</v>
          </cell>
          <cell r="C754" t="str">
            <v>ILHAM NURZAMAN</v>
          </cell>
          <cell r="D754" t="str">
            <v>TLS2</v>
          </cell>
          <cell r="E754" t="str">
            <v>IDM SIMPANG WALURAN</v>
          </cell>
          <cell r="F754" t="str">
            <v>Store Sr. Leader</v>
          </cell>
          <cell r="G754" t="str">
            <v>A3</v>
          </cell>
          <cell r="H754" t="str">
            <v>Tetap</v>
          </cell>
          <cell r="I754" t="str">
            <v>PRIA</v>
          </cell>
          <cell r="J754">
            <v>43131</v>
          </cell>
          <cell r="L754">
            <v>43770</v>
          </cell>
          <cell r="N754" t="str">
            <v>AWI</v>
          </cell>
          <cell r="O754" t="str">
            <v>ASH</v>
          </cell>
        </row>
        <row r="755">
          <cell r="B755">
            <v>2012047670</v>
          </cell>
          <cell r="C755" t="str">
            <v>LENI RISMAWATI</v>
          </cell>
          <cell r="D755" t="str">
            <v>TPIL</v>
          </cell>
          <cell r="E755" t="str">
            <v>IDM TALAGA MURNI</v>
          </cell>
          <cell r="F755" t="str">
            <v>Chief Of Store</v>
          </cell>
          <cell r="G755" t="str">
            <v>B2</v>
          </cell>
          <cell r="H755" t="str">
            <v>Tetap</v>
          </cell>
          <cell r="I755" t="str">
            <v>WANITA</v>
          </cell>
          <cell r="J755">
            <v>41183</v>
          </cell>
          <cell r="L755">
            <v>41487</v>
          </cell>
          <cell r="N755" t="str">
            <v>AWI</v>
          </cell>
          <cell r="O755" t="str">
            <v>ASH</v>
          </cell>
        </row>
        <row r="756">
          <cell r="B756">
            <v>2015243226</v>
          </cell>
          <cell r="C756" t="str">
            <v>JAMALUDIN</v>
          </cell>
          <cell r="D756" t="str">
            <v>TPIL</v>
          </cell>
          <cell r="E756" t="str">
            <v>IDM TALAGA MURNI</v>
          </cell>
          <cell r="F756" t="str">
            <v>Store Crew Boy</v>
          </cell>
          <cell r="G756" t="str">
            <v>A1</v>
          </cell>
          <cell r="H756" t="str">
            <v>Kontrak 2</v>
          </cell>
          <cell r="I756" t="str">
            <v>PRIA</v>
          </cell>
          <cell r="J756">
            <v>44245</v>
          </cell>
          <cell r="K756">
            <v>45169</v>
          </cell>
          <cell r="L756">
            <v>44245</v>
          </cell>
          <cell r="N756" t="str">
            <v>AWI</v>
          </cell>
          <cell r="O756" t="str">
            <v>ASH</v>
          </cell>
        </row>
        <row r="757">
          <cell r="B757">
            <v>2015342006</v>
          </cell>
          <cell r="C757" t="str">
            <v>RONAL PAMUNGKAS</v>
          </cell>
          <cell r="D757" t="str">
            <v>TPIL</v>
          </cell>
          <cell r="E757" t="str">
            <v>IDM TALAGA MURNI</v>
          </cell>
          <cell r="F757" t="str">
            <v>Store Crew Boy</v>
          </cell>
          <cell r="G757" t="str">
            <v>A1</v>
          </cell>
          <cell r="H757" t="str">
            <v>Kontrak 1</v>
          </cell>
          <cell r="I757" t="str">
            <v>PRIA</v>
          </cell>
          <cell r="J757">
            <v>44706</v>
          </cell>
          <cell r="K757">
            <v>45077</v>
          </cell>
          <cell r="L757">
            <v>44706</v>
          </cell>
          <cell r="N757" t="str">
            <v>AWI</v>
          </cell>
          <cell r="O757" t="str">
            <v>ASH</v>
          </cell>
        </row>
        <row r="758">
          <cell r="B758">
            <v>2015342717</v>
          </cell>
          <cell r="C758" t="str">
            <v>RINI ANDRIANI</v>
          </cell>
          <cell r="D758" t="str">
            <v>TPIL</v>
          </cell>
          <cell r="E758" t="str">
            <v>IDM TALAGA MURNI</v>
          </cell>
          <cell r="F758" t="str">
            <v>Store Crew Girl</v>
          </cell>
          <cell r="G758" t="str">
            <v>A1</v>
          </cell>
          <cell r="H758" t="str">
            <v>Kontrak 1</v>
          </cell>
          <cell r="I758" t="str">
            <v>WANITA</v>
          </cell>
          <cell r="J758">
            <v>44708</v>
          </cell>
          <cell r="K758">
            <v>45077</v>
          </cell>
          <cell r="L758">
            <v>44708</v>
          </cell>
          <cell r="N758" t="str">
            <v>AWI</v>
          </cell>
          <cell r="O758" t="str">
            <v>ASH</v>
          </cell>
        </row>
        <row r="759">
          <cell r="B759">
            <v>2015326661</v>
          </cell>
          <cell r="C759" t="str">
            <v>ANISA NUR INSANI</v>
          </cell>
          <cell r="D759" t="str">
            <v>TPIL</v>
          </cell>
          <cell r="E759" t="str">
            <v>IDM TALAGA MURNI</v>
          </cell>
          <cell r="F759" t="str">
            <v>Store Jr. Leader</v>
          </cell>
          <cell r="G759" t="str">
            <v>A2</v>
          </cell>
          <cell r="H759" t="str">
            <v>Tetap</v>
          </cell>
          <cell r="I759" t="str">
            <v>WANITA</v>
          </cell>
          <cell r="J759">
            <v>44652</v>
          </cell>
          <cell r="L759">
            <v>44652</v>
          </cell>
          <cell r="N759" t="str">
            <v>AWI</v>
          </cell>
          <cell r="O759" t="str">
            <v>ASH</v>
          </cell>
        </row>
        <row r="760">
          <cell r="B760">
            <v>2013190260</v>
          </cell>
          <cell r="C760" t="str">
            <v>NANA SUDRITA</v>
          </cell>
          <cell r="D760" t="str">
            <v>TPIL</v>
          </cell>
          <cell r="E760" t="str">
            <v>IDM TALAGA MURNI</v>
          </cell>
          <cell r="F760" t="str">
            <v>Store Sr. Leader</v>
          </cell>
          <cell r="G760" t="str">
            <v>B1</v>
          </cell>
          <cell r="H760" t="str">
            <v>Tetap</v>
          </cell>
          <cell r="I760" t="str">
            <v>PRIA</v>
          </cell>
          <cell r="J760">
            <v>42571</v>
          </cell>
          <cell r="L760">
            <v>43344</v>
          </cell>
          <cell r="N760" t="str">
            <v>AWI</v>
          </cell>
          <cell r="O760" t="str">
            <v>ASH</v>
          </cell>
        </row>
        <row r="761">
          <cell r="B761">
            <v>2015008538</v>
          </cell>
          <cell r="C761" t="str">
            <v>SITI ROYANI</v>
          </cell>
          <cell r="D761" t="str">
            <v>TTWJ</v>
          </cell>
          <cell r="E761" t="str">
            <v>IDM TERMINAL JAMPANG KULON</v>
          </cell>
          <cell r="F761" t="str">
            <v>Store Jr. Leader</v>
          </cell>
          <cell r="G761" t="str">
            <v>A2</v>
          </cell>
          <cell r="H761" t="str">
            <v>Tetap</v>
          </cell>
          <cell r="I761" t="str">
            <v>WANITA</v>
          </cell>
          <cell r="J761">
            <v>42881</v>
          </cell>
          <cell r="L761">
            <v>43556</v>
          </cell>
          <cell r="M761" t="str">
            <v>CADANGAN TOKO 24 JAM</v>
          </cell>
          <cell r="N761" t="str">
            <v>AWI</v>
          </cell>
          <cell r="O761" t="str">
            <v>ASH</v>
          </cell>
          <cell r="P761" t="str">
            <v>AWICADANGAN TOKO 24 JAM</v>
          </cell>
          <cell r="Q761" t="str">
            <v>AWI</v>
          </cell>
          <cell r="R761" t="str">
            <v>AKTIF</v>
          </cell>
          <cell r="S761" t="str">
            <v>ASH</v>
          </cell>
        </row>
        <row r="762">
          <cell r="B762">
            <v>2013026848</v>
          </cell>
          <cell r="C762" t="str">
            <v>LINA ANDRAENI</v>
          </cell>
          <cell r="D762" t="str">
            <v>TFDF</v>
          </cell>
          <cell r="E762" t="str">
            <v>IDM SIMPANG CIKASO</v>
          </cell>
          <cell r="F762" t="str">
            <v>Store Sr. Leader</v>
          </cell>
          <cell r="G762" t="str">
            <v>B1</v>
          </cell>
          <cell r="H762" t="str">
            <v>Tetap</v>
          </cell>
          <cell r="I762" t="str">
            <v>WANITA</v>
          </cell>
          <cell r="J762">
            <v>41618</v>
          </cell>
          <cell r="L762">
            <v>42156</v>
          </cell>
          <cell r="M762" t="str">
            <v>CADANGAN TOKO 24 JAM</v>
          </cell>
          <cell r="N762" t="str">
            <v>AWI</v>
          </cell>
          <cell r="O762" t="str">
            <v>ASH</v>
          </cell>
          <cell r="P762" t="str">
            <v>AWICADANGAN TOKO 24 JAM</v>
          </cell>
          <cell r="Q762" t="str">
            <v>AWI</v>
          </cell>
          <cell r="R762" t="str">
            <v>AKTIF</v>
          </cell>
          <cell r="S762" t="str">
            <v>ASH</v>
          </cell>
        </row>
        <row r="763">
          <cell r="B763">
            <v>2015352877</v>
          </cell>
          <cell r="C763" t="str">
            <v>DERI RISMAWAN</v>
          </cell>
          <cell r="D763" t="str">
            <v>FR80</v>
          </cell>
          <cell r="E763" t="str">
            <v>FRC LENGKONG</v>
          </cell>
          <cell r="F763" t="str">
            <v>i-Delivery Crew</v>
          </cell>
          <cell r="G763" t="str">
            <v>A1</v>
          </cell>
          <cell r="H763" t="str">
            <v>Kontrak 1</v>
          </cell>
          <cell r="I763" t="str">
            <v>PRIA</v>
          </cell>
          <cell r="J763">
            <v>44741</v>
          </cell>
          <cell r="K763">
            <v>45107</v>
          </cell>
          <cell r="L763">
            <v>44741</v>
          </cell>
          <cell r="M763" t="str">
            <v>IDEL TOKO FRC</v>
          </cell>
          <cell r="N763" t="str">
            <v>AWI</v>
          </cell>
          <cell r="O763" t="str">
            <v>ASH</v>
          </cell>
          <cell r="P763" t="str">
            <v>AWIIDEL TOKO FRC</v>
          </cell>
          <cell r="Q763" t="str">
            <v>AWI</v>
          </cell>
          <cell r="R763" t="str">
            <v>AKTIF</v>
          </cell>
          <cell r="S763" t="str">
            <v>ASH</v>
          </cell>
        </row>
        <row r="764">
          <cell r="B764">
            <v>2015263353</v>
          </cell>
          <cell r="C764" t="str">
            <v>MUHAMAD HELMI</v>
          </cell>
          <cell r="D764" t="str">
            <v>FR80</v>
          </cell>
          <cell r="E764" t="str">
            <v>FRC LENGKONG</v>
          </cell>
          <cell r="F764" t="str">
            <v>i-Delivery Crew</v>
          </cell>
          <cell r="G764" t="str">
            <v>A1</v>
          </cell>
          <cell r="H764" t="str">
            <v>Kontrak 2</v>
          </cell>
          <cell r="I764" t="str">
            <v>PRIA</v>
          </cell>
          <cell r="J764">
            <v>44349</v>
          </cell>
          <cell r="K764">
            <v>45107</v>
          </cell>
          <cell r="L764">
            <v>44349</v>
          </cell>
          <cell r="M764" t="str">
            <v>IDEL TOKO FRC</v>
          </cell>
          <cell r="N764" t="str">
            <v>AWI</v>
          </cell>
          <cell r="O764" t="str">
            <v>ASH</v>
          </cell>
          <cell r="P764" t="str">
            <v>AWIIDEL TOKO FRC</v>
          </cell>
          <cell r="Q764" t="str">
            <v>AWI</v>
          </cell>
          <cell r="R764" t="str">
            <v>AKTIF</v>
          </cell>
          <cell r="S764" t="str">
            <v>ASH</v>
          </cell>
        </row>
        <row r="765">
          <cell r="B765">
            <v>2013001187</v>
          </cell>
          <cell r="C765" t="str">
            <v>YUSUF ANWARI</v>
          </cell>
          <cell r="D765" t="str">
            <v>T03O</v>
          </cell>
          <cell r="E765" t="str">
            <v>IDM HYBRID PELABUHAN RATU 2</v>
          </cell>
          <cell r="F765" t="str">
            <v>Chief Of Store (Ss)</v>
          </cell>
          <cell r="G765" t="str">
            <v>B2</v>
          </cell>
          <cell r="H765" t="str">
            <v>Tetap</v>
          </cell>
          <cell r="I765" t="str">
            <v>PRIA</v>
          </cell>
          <cell r="J765">
            <v>41435</v>
          </cell>
          <cell r="L765">
            <v>42278</v>
          </cell>
          <cell r="N765" t="str">
            <v>AWI</v>
          </cell>
          <cell r="O765" t="str">
            <v>DEN</v>
          </cell>
        </row>
        <row r="766">
          <cell r="B766">
            <v>2015356273</v>
          </cell>
          <cell r="C766" t="str">
            <v>MUADZ HIDAYATUL ADZIM</v>
          </cell>
          <cell r="D766" t="str">
            <v>T03O</v>
          </cell>
          <cell r="E766" t="str">
            <v>IDM HYBRID PELABUHAN RATU 2</v>
          </cell>
          <cell r="F766" t="str">
            <v>Store Crew Boy (Ss)</v>
          </cell>
          <cell r="G766" t="str">
            <v>A1</v>
          </cell>
          <cell r="H766" t="str">
            <v>Kontrak 1</v>
          </cell>
          <cell r="I766" t="str">
            <v>PRIA</v>
          </cell>
          <cell r="J766">
            <v>44747</v>
          </cell>
          <cell r="K766">
            <v>45138</v>
          </cell>
          <cell r="L766">
            <v>44747</v>
          </cell>
          <cell r="N766" t="str">
            <v>AWI</v>
          </cell>
          <cell r="O766" t="str">
            <v>DEN</v>
          </cell>
        </row>
        <row r="767">
          <cell r="B767">
            <v>2015358609</v>
          </cell>
          <cell r="C767" t="str">
            <v>MUHAMMAD RIO NURIZKI</v>
          </cell>
          <cell r="D767" t="str">
            <v>T03O</v>
          </cell>
          <cell r="E767" t="str">
            <v>IDM HYBRID PELABUHAN RATU 2</v>
          </cell>
          <cell r="F767" t="str">
            <v>Store Crew Boy (Ss)</v>
          </cell>
          <cell r="G767" t="str">
            <v>A1</v>
          </cell>
          <cell r="H767" t="str">
            <v>Kontrak 1</v>
          </cell>
          <cell r="I767" t="str">
            <v>PRIA</v>
          </cell>
          <cell r="J767">
            <v>44753</v>
          </cell>
          <cell r="K767">
            <v>45138</v>
          </cell>
          <cell r="L767">
            <v>44753</v>
          </cell>
          <cell r="N767" t="str">
            <v>AWI</v>
          </cell>
          <cell r="O767" t="str">
            <v>DEN</v>
          </cell>
        </row>
        <row r="768">
          <cell r="B768">
            <v>2015248926</v>
          </cell>
          <cell r="C768" t="str">
            <v>SALSA BILA</v>
          </cell>
          <cell r="D768" t="str">
            <v>T03O</v>
          </cell>
          <cell r="E768" t="str">
            <v>IDM HYBRID PELABUHAN RATU 2</v>
          </cell>
          <cell r="F768" t="str">
            <v>Store Crew Girl (Ss)</v>
          </cell>
          <cell r="G768" t="str">
            <v>A1</v>
          </cell>
          <cell r="H768" t="str">
            <v>Kontrak 2</v>
          </cell>
          <cell r="I768" t="str">
            <v>WANITA</v>
          </cell>
          <cell r="J768">
            <v>44289</v>
          </cell>
          <cell r="K768">
            <v>45046</v>
          </cell>
          <cell r="L768">
            <v>44289</v>
          </cell>
          <cell r="N768" t="str">
            <v>AWI</v>
          </cell>
          <cell r="O768" t="str">
            <v>DEN</v>
          </cell>
        </row>
        <row r="769">
          <cell r="B769">
            <v>2015325636</v>
          </cell>
          <cell r="C769" t="str">
            <v>SITI NUR RAHMAH</v>
          </cell>
          <cell r="D769" t="str">
            <v>T03O</v>
          </cell>
          <cell r="E769" t="str">
            <v>IDM HYBRID PELABUHAN RATU 2</v>
          </cell>
          <cell r="F769" t="str">
            <v>Store Crew Girl (Ss)</v>
          </cell>
          <cell r="G769" t="str">
            <v>A1</v>
          </cell>
          <cell r="H769" t="str">
            <v>Kontrak 1</v>
          </cell>
          <cell r="I769" t="str">
            <v>WANITA</v>
          </cell>
          <cell r="J769">
            <v>44639</v>
          </cell>
          <cell r="K769">
            <v>45016</v>
          </cell>
          <cell r="L769">
            <v>44639</v>
          </cell>
          <cell r="N769" t="str">
            <v>AWI</v>
          </cell>
          <cell r="O769" t="str">
            <v>DEN</v>
          </cell>
        </row>
        <row r="770">
          <cell r="B770">
            <v>2015281367</v>
          </cell>
          <cell r="C770" t="str">
            <v>IQBAL MUHAMMAD RIZAB</v>
          </cell>
          <cell r="D770" t="str">
            <v>T03O</v>
          </cell>
          <cell r="E770" t="str">
            <v>IDM HYBRID PELABUHAN RATU 2</v>
          </cell>
          <cell r="F770" t="str">
            <v>Store Jr. Leader (Ss)</v>
          </cell>
          <cell r="G770" t="str">
            <v>A2</v>
          </cell>
          <cell r="H770" t="str">
            <v>Tetap</v>
          </cell>
          <cell r="I770" t="str">
            <v>PRIA</v>
          </cell>
          <cell r="J770">
            <v>44440</v>
          </cell>
          <cell r="L770">
            <v>44440</v>
          </cell>
          <cell r="N770" t="str">
            <v>AWI</v>
          </cell>
          <cell r="O770" t="str">
            <v>DEN</v>
          </cell>
        </row>
        <row r="771">
          <cell r="B771">
            <v>2015365014</v>
          </cell>
          <cell r="C771" t="str">
            <v>LUBIS</v>
          </cell>
          <cell r="D771" t="str">
            <v>T03O</v>
          </cell>
          <cell r="E771" t="str">
            <v>IDM HYBRID PELABUHAN RATU 2</v>
          </cell>
          <cell r="F771" t="str">
            <v>Store Jr. Leader (Ss)</v>
          </cell>
          <cell r="G771" t="str">
            <v>A2</v>
          </cell>
          <cell r="H771" t="str">
            <v>Tetap</v>
          </cell>
          <cell r="I771" t="str">
            <v>PRIA</v>
          </cell>
          <cell r="J771">
            <v>44774</v>
          </cell>
          <cell r="L771">
            <v>44774</v>
          </cell>
          <cell r="N771" t="str">
            <v>AWI</v>
          </cell>
          <cell r="O771" t="str">
            <v>DEN</v>
          </cell>
        </row>
        <row r="772">
          <cell r="B772">
            <v>2015276287</v>
          </cell>
          <cell r="C772" t="str">
            <v>ADI RUHIYAT</v>
          </cell>
          <cell r="D772" t="str">
            <v>T03O</v>
          </cell>
          <cell r="E772" t="str">
            <v>IDM HYBRID PELABUHAN RATU 2</v>
          </cell>
          <cell r="F772" t="str">
            <v>Store Jr. Leader (Ss)</v>
          </cell>
          <cell r="G772" t="str">
            <v>A2</v>
          </cell>
          <cell r="H772" t="str">
            <v>Tetap</v>
          </cell>
          <cell r="I772" t="str">
            <v>PRIA</v>
          </cell>
          <cell r="J772">
            <v>44409</v>
          </cell>
          <cell r="L772">
            <v>44409</v>
          </cell>
          <cell r="N772" t="str">
            <v>AWI</v>
          </cell>
          <cell r="O772" t="str">
            <v>DEN</v>
          </cell>
        </row>
        <row r="773">
          <cell r="B773">
            <v>2013132557</v>
          </cell>
          <cell r="C773" t="str">
            <v>IRSAN MAULANA</v>
          </cell>
          <cell r="D773" t="str">
            <v>T03O</v>
          </cell>
          <cell r="E773" t="str">
            <v>IDM HYBRID PELABUHAN RATU 2</v>
          </cell>
          <cell r="F773" t="str">
            <v>Store Sr. Leader (Ss)</v>
          </cell>
          <cell r="G773" t="str">
            <v>B1</v>
          </cell>
          <cell r="H773" t="str">
            <v>Tetap</v>
          </cell>
          <cell r="I773" t="str">
            <v>PRIA</v>
          </cell>
          <cell r="J773">
            <v>42277</v>
          </cell>
          <cell r="L773">
            <v>42795</v>
          </cell>
          <cell r="N773" t="str">
            <v>AWI</v>
          </cell>
          <cell r="O773" t="str">
            <v>DEN</v>
          </cell>
        </row>
        <row r="774">
          <cell r="B774">
            <v>2013069413</v>
          </cell>
          <cell r="C774" t="str">
            <v>HERDIANA</v>
          </cell>
          <cell r="D774" t="str">
            <v>F03L</v>
          </cell>
          <cell r="E774" t="str">
            <v>FRC KIDANG KENCANA</v>
          </cell>
          <cell r="F774" t="str">
            <v>Chief Of Store</v>
          </cell>
          <cell r="G774" t="str">
            <v>B2</v>
          </cell>
          <cell r="H774" t="str">
            <v>Tetap</v>
          </cell>
          <cell r="I774" t="str">
            <v>PRIA</v>
          </cell>
          <cell r="J774">
            <v>41908</v>
          </cell>
          <cell r="L774">
            <v>42491</v>
          </cell>
          <cell r="N774" t="str">
            <v>AWI</v>
          </cell>
          <cell r="O774" t="str">
            <v>DEN</v>
          </cell>
        </row>
        <row r="775">
          <cell r="B775">
            <v>2015172247</v>
          </cell>
          <cell r="C775" t="str">
            <v>NURUL ALFIATULLAH HIDAYAT</v>
          </cell>
          <cell r="D775" t="str">
            <v>F03L</v>
          </cell>
          <cell r="E775" t="str">
            <v>FRC KIDANG KENCANA</v>
          </cell>
          <cell r="F775" t="str">
            <v>Store Crew Boy</v>
          </cell>
          <cell r="G775" t="str">
            <v>A1</v>
          </cell>
          <cell r="H775" t="str">
            <v>Kontrak 3</v>
          </cell>
          <cell r="I775" t="str">
            <v>PRIA</v>
          </cell>
          <cell r="J775">
            <v>43732</v>
          </cell>
          <cell r="K775">
            <v>45016</v>
          </cell>
          <cell r="L775">
            <v>43732</v>
          </cell>
          <cell r="N775" t="str">
            <v>AWI</v>
          </cell>
          <cell r="O775" t="str">
            <v>DEN</v>
          </cell>
        </row>
        <row r="776">
          <cell r="B776">
            <v>2015260194</v>
          </cell>
          <cell r="C776" t="str">
            <v>BERLAN D</v>
          </cell>
          <cell r="D776" t="str">
            <v>F03L</v>
          </cell>
          <cell r="E776" t="str">
            <v>FRC KIDANG KENCANA</v>
          </cell>
          <cell r="F776" t="str">
            <v>Store Crew Boy</v>
          </cell>
          <cell r="G776" t="str">
            <v>A1</v>
          </cell>
          <cell r="H776" t="str">
            <v>Kontrak 2</v>
          </cell>
          <cell r="I776" t="str">
            <v>PRIA</v>
          </cell>
          <cell r="J776">
            <v>44323</v>
          </cell>
          <cell r="K776">
            <v>45077</v>
          </cell>
          <cell r="L776">
            <v>44323</v>
          </cell>
          <cell r="N776" t="str">
            <v>AWI</v>
          </cell>
          <cell r="O776" t="str">
            <v>DEN</v>
          </cell>
        </row>
        <row r="777">
          <cell r="B777">
            <v>2015180485</v>
          </cell>
          <cell r="C777" t="str">
            <v>GITA ADISTINA</v>
          </cell>
          <cell r="D777" t="str">
            <v>F03L</v>
          </cell>
          <cell r="E777" t="str">
            <v>FRC KIDANG KENCANA</v>
          </cell>
          <cell r="F777" t="str">
            <v>Store Crew Girl</v>
          </cell>
          <cell r="G777" t="str">
            <v>A1</v>
          </cell>
          <cell r="H777" t="str">
            <v>Kontrak 3</v>
          </cell>
          <cell r="I777" t="str">
            <v>WANITA</v>
          </cell>
          <cell r="J777">
            <v>43770</v>
          </cell>
          <cell r="K777">
            <v>45046</v>
          </cell>
          <cell r="L777">
            <v>43770</v>
          </cell>
          <cell r="N777" t="str">
            <v>AWI</v>
          </cell>
          <cell r="O777" t="str">
            <v>DEN</v>
          </cell>
        </row>
        <row r="778">
          <cell r="B778">
            <v>2015374850</v>
          </cell>
          <cell r="C778" t="str">
            <v>AHMAD FIKRI FAUZI</v>
          </cell>
          <cell r="D778" t="str">
            <v>F03L</v>
          </cell>
          <cell r="E778" t="str">
            <v>FRC KIDANG KENCANA</v>
          </cell>
          <cell r="F778" t="str">
            <v>Store Jr. Leader</v>
          </cell>
          <cell r="G778" t="str">
            <v>A2</v>
          </cell>
          <cell r="H778" t="str">
            <v>Tetap</v>
          </cell>
          <cell r="I778" t="str">
            <v>PRIA</v>
          </cell>
          <cell r="J778">
            <v>44805</v>
          </cell>
          <cell r="L778">
            <v>44805</v>
          </cell>
          <cell r="N778" t="str">
            <v>AWI</v>
          </cell>
          <cell r="O778" t="str">
            <v>DEN</v>
          </cell>
        </row>
        <row r="779">
          <cell r="B779">
            <v>2012074954</v>
          </cell>
          <cell r="C779" t="str">
            <v>AJWAR SALEH</v>
          </cell>
          <cell r="D779" t="str">
            <v>F03L</v>
          </cell>
          <cell r="E779" t="str">
            <v>FRC KIDANG KENCANA</v>
          </cell>
          <cell r="F779" t="str">
            <v>Store Sr. Leader</v>
          </cell>
          <cell r="G779" t="str">
            <v>A3</v>
          </cell>
          <cell r="H779" t="str">
            <v>Tetap</v>
          </cell>
          <cell r="I779" t="str">
            <v>PRIA</v>
          </cell>
          <cell r="J779">
            <v>41275</v>
          </cell>
          <cell r="L779">
            <v>42186</v>
          </cell>
          <cell r="N779" t="str">
            <v>AWI</v>
          </cell>
          <cell r="O779" t="str">
            <v>DEN</v>
          </cell>
        </row>
        <row r="780">
          <cell r="B780">
            <v>2007002467</v>
          </cell>
          <cell r="C780" t="str">
            <v>GENSA RUHIYAT</v>
          </cell>
          <cell r="D780" t="str">
            <v>F846</v>
          </cell>
          <cell r="E780" t="str">
            <v>FRC CISOLOK - SUKABUMI</v>
          </cell>
          <cell r="F780" t="str">
            <v>Chief Of Store</v>
          </cell>
          <cell r="G780" t="str">
            <v>B2</v>
          </cell>
          <cell r="H780" t="str">
            <v>Tetap</v>
          </cell>
          <cell r="I780" t="str">
            <v>PRIA</v>
          </cell>
          <cell r="J780">
            <v>39142</v>
          </cell>
          <cell r="L780">
            <v>39814</v>
          </cell>
          <cell r="N780" t="str">
            <v>AWI</v>
          </cell>
          <cell r="O780" t="str">
            <v>DEN</v>
          </cell>
        </row>
        <row r="781">
          <cell r="B781">
            <v>2015249921</v>
          </cell>
          <cell r="C781" t="str">
            <v>M RISQI ALFIANSYAH</v>
          </cell>
          <cell r="D781" t="str">
            <v>F846</v>
          </cell>
          <cell r="E781" t="str">
            <v>FRC CISOLOK - SUKABUMI</v>
          </cell>
          <cell r="F781" t="str">
            <v>Store Crew Boy</v>
          </cell>
          <cell r="G781" t="str">
            <v>A1</v>
          </cell>
          <cell r="H781" t="str">
            <v>Kontrak 2</v>
          </cell>
          <cell r="I781" t="str">
            <v>PRIA</v>
          </cell>
          <cell r="J781">
            <v>44295</v>
          </cell>
          <cell r="K781">
            <v>45046</v>
          </cell>
          <cell r="L781">
            <v>44295</v>
          </cell>
          <cell r="N781" t="str">
            <v>AWI</v>
          </cell>
          <cell r="O781" t="str">
            <v>DEN</v>
          </cell>
        </row>
        <row r="782">
          <cell r="B782">
            <v>2015394207</v>
          </cell>
          <cell r="C782" t="str">
            <v>RAVI NUR RIZKI</v>
          </cell>
          <cell r="D782" t="str">
            <v>F846</v>
          </cell>
          <cell r="E782" t="str">
            <v>FRC CISOLOK - SUKABUMI</v>
          </cell>
          <cell r="F782" t="str">
            <v>Store Crew Boy</v>
          </cell>
          <cell r="G782" t="str">
            <v>A1</v>
          </cell>
          <cell r="H782" t="str">
            <v>Kontrak 1</v>
          </cell>
          <cell r="I782" t="str">
            <v>PRIA</v>
          </cell>
          <cell r="J782">
            <v>44862</v>
          </cell>
          <cell r="K782">
            <v>45230</v>
          </cell>
          <cell r="L782">
            <v>44862</v>
          </cell>
          <cell r="N782" t="str">
            <v>AWI</v>
          </cell>
          <cell r="O782" t="str">
            <v>DEN</v>
          </cell>
        </row>
        <row r="783">
          <cell r="B783">
            <v>2015384958</v>
          </cell>
          <cell r="C783" t="str">
            <v>LARAS ANGGRAINI</v>
          </cell>
          <cell r="D783" t="str">
            <v>F846</v>
          </cell>
          <cell r="E783" t="str">
            <v>FRC CISOLOK - SUKABUMI</v>
          </cell>
          <cell r="F783" t="str">
            <v>Store Crew Girl</v>
          </cell>
          <cell r="G783" t="str">
            <v>A1</v>
          </cell>
          <cell r="H783" t="str">
            <v>Kontrak 1</v>
          </cell>
          <cell r="I783" t="str">
            <v>WANITA</v>
          </cell>
          <cell r="J783">
            <v>44833</v>
          </cell>
          <cell r="K783">
            <v>45199</v>
          </cell>
          <cell r="L783">
            <v>44833</v>
          </cell>
          <cell r="N783" t="str">
            <v>AWI</v>
          </cell>
          <cell r="O783" t="str">
            <v>DEN</v>
          </cell>
        </row>
        <row r="784">
          <cell r="B784">
            <v>2015395939</v>
          </cell>
          <cell r="C784" t="str">
            <v>ALYA MAULIDA SARI</v>
          </cell>
          <cell r="D784" t="str">
            <v>F846</v>
          </cell>
          <cell r="E784" t="str">
            <v>FRC CISOLOK - SUKABUMI</v>
          </cell>
          <cell r="F784" t="str">
            <v>Store Jr. Leader</v>
          </cell>
          <cell r="G784" t="str">
            <v>A2</v>
          </cell>
          <cell r="H784" t="str">
            <v>Tetap</v>
          </cell>
          <cell r="I784" t="str">
            <v>WANITA</v>
          </cell>
          <cell r="J784">
            <v>44866</v>
          </cell>
          <cell r="L784">
            <v>44866</v>
          </cell>
          <cell r="N784" t="str">
            <v>AWI</v>
          </cell>
          <cell r="O784" t="str">
            <v>DEN</v>
          </cell>
        </row>
        <row r="785">
          <cell r="B785">
            <v>2013143524</v>
          </cell>
          <cell r="C785" t="str">
            <v>ABIB SOLIHIN</v>
          </cell>
          <cell r="D785" t="str">
            <v>F846</v>
          </cell>
          <cell r="E785" t="str">
            <v>FRC CISOLOK - SUKABUMI</v>
          </cell>
          <cell r="F785" t="str">
            <v>Store Sr. Leader</v>
          </cell>
          <cell r="G785" t="str">
            <v>B1</v>
          </cell>
          <cell r="H785" t="str">
            <v>Tetap</v>
          </cell>
          <cell r="I785" t="str">
            <v>PRIA</v>
          </cell>
          <cell r="J785">
            <v>42333</v>
          </cell>
          <cell r="L785">
            <v>43191</v>
          </cell>
          <cell r="N785" t="str">
            <v>AWI</v>
          </cell>
          <cell r="O785" t="str">
            <v>DEN</v>
          </cell>
        </row>
        <row r="786">
          <cell r="B786">
            <v>2013121822</v>
          </cell>
          <cell r="C786" t="str">
            <v>DERI SUKMA</v>
          </cell>
          <cell r="D786" t="str">
            <v>FH0H</v>
          </cell>
          <cell r="E786" t="str">
            <v>FRC CIMAJA SUKABUMI</v>
          </cell>
          <cell r="F786" t="str">
            <v>Chief Of Store</v>
          </cell>
          <cell r="G786" t="str">
            <v>B2</v>
          </cell>
          <cell r="H786" t="str">
            <v>Tetap</v>
          </cell>
          <cell r="I786" t="str">
            <v>PRIA</v>
          </cell>
          <cell r="J786">
            <v>42199</v>
          </cell>
          <cell r="L786">
            <v>42614</v>
          </cell>
          <cell r="N786" t="str">
            <v>AWI</v>
          </cell>
          <cell r="O786" t="str">
            <v>DEN</v>
          </cell>
        </row>
        <row r="787">
          <cell r="B787">
            <v>2015357299</v>
          </cell>
          <cell r="C787" t="str">
            <v>ABDUL BASIT</v>
          </cell>
          <cell r="D787" t="str">
            <v>FH0H</v>
          </cell>
          <cell r="E787" t="str">
            <v>FRC CIMAJA SUKABUMI</v>
          </cell>
          <cell r="F787" t="str">
            <v>Store Crew Boy</v>
          </cell>
          <cell r="G787" t="str">
            <v>A1</v>
          </cell>
          <cell r="H787" t="str">
            <v>Kontrak 1</v>
          </cell>
          <cell r="I787" t="str">
            <v>PRIA</v>
          </cell>
          <cell r="J787">
            <v>44750</v>
          </cell>
          <cell r="K787">
            <v>45138</v>
          </cell>
          <cell r="L787">
            <v>44750</v>
          </cell>
          <cell r="N787" t="str">
            <v>AWI</v>
          </cell>
          <cell r="O787" t="str">
            <v>DEN</v>
          </cell>
        </row>
        <row r="788">
          <cell r="B788">
            <v>2015290926</v>
          </cell>
          <cell r="C788" t="str">
            <v>INTAN FARIDA</v>
          </cell>
          <cell r="D788" t="str">
            <v>FH0H</v>
          </cell>
          <cell r="E788" t="str">
            <v>FRC CIMAJA SUKABUMI</v>
          </cell>
          <cell r="F788" t="str">
            <v>Store Crew Girl</v>
          </cell>
          <cell r="G788" t="str">
            <v>A1</v>
          </cell>
          <cell r="H788" t="str">
            <v>Kontrak 2</v>
          </cell>
          <cell r="I788" t="str">
            <v>WANITA</v>
          </cell>
          <cell r="J788">
            <v>44481</v>
          </cell>
          <cell r="K788">
            <v>45230</v>
          </cell>
          <cell r="L788">
            <v>44481</v>
          </cell>
          <cell r="N788" t="str">
            <v>AWI</v>
          </cell>
          <cell r="O788" t="str">
            <v>DEN</v>
          </cell>
        </row>
        <row r="789">
          <cell r="B789">
            <v>2015350666</v>
          </cell>
          <cell r="C789" t="str">
            <v>ASEP MUIZUL FALAH</v>
          </cell>
          <cell r="D789" t="str">
            <v>FH0H</v>
          </cell>
          <cell r="E789" t="str">
            <v>FRC CIMAJA SUKABUMI</v>
          </cell>
          <cell r="F789" t="str">
            <v>Store Jr. Leader</v>
          </cell>
          <cell r="G789" t="str">
            <v>A2</v>
          </cell>
          <cell r="H789" t="str">
            <v>Tetap</v>
          </cell>
          <cell r="I789" t="str">
            <v>PRIA</v>
          </cell>
          <cell r="J789">
            <v>44743</v>
          </cell>
          <cell r="L789">
            <v>44743</v>
          </cell>
          <cell r="N789" t="str">
            <v>AWI</v>
          </cell>
          <cell r="O789" t="str">
            <v>DEN</v>
          </cell>
        </row>
        <row r="790">
          <cell r="B790">
            <v>2013161652</v>
          </cell>
          <cell r="C790" t="str">
            <v>BUDI KRISTIAN</v>
          </cell>
          <cell r="D790" t="str">
            <v>FH0H</v>
          </cell>
          <cell r="E790" t="str">
            <v>FRC CIMAJA SUKABUMI</v>
          </cell>
          <cell r="F790" t="str">
            <v>Store Sr. Leader</v>
          </cell>
          <cell r="G790" t="str">
            <v>B1</v>
          </cell>
          <cell r="H790" t="str">
            <v>Tetap</v>
          </cell>
          <cell r="I790" t="str">
            <v>PRIA</v>
          </cell>
          <cell r="J790">
            <v>42417</v>
          </cell>
          <cell r="L790">
            <v>43132</v>
          </cell>
          <cell r="N790" t="str">
            <v>AWI</v>
          </cell>
          <cell r="O790" t="str">
            <v>DEN</v>
          </cell>
        </row>
        <row r="791">
          <cell r="B791">
            <v>2012075005</v>
          </cell>
          <cell r="C791" t="str">
            <v>DEDE SOLIH PRIHATIN</v>
          </cell>
          <cell r="D791" t="str">
            <v>FIB5</v>
          </cell>
          <cell r="E791" t="str">
            <v>FRC CIKELAT</v>
          </cell>
          <cell r="F791" t="str">
            <v>Chief Of Store</v>
          </cell>
          <cell r="G791" t="str">
            <v>B2</v>
          </cell>
          <cell r="H791" t="str">
            <v>Tetap</v>
          </cell>
          <cell r="I791" t="str">
            <v>PRIA</v>
          </cell>
          <cell r="J791">
            <v>41275</v>
          </cell>
          <cell r="L791">
            <v>41944</v>
          </cell>
          <cell r="N791" t="str">
            <v>AWI</v>
          </cell>
          <cell r="O791" t="str">
            <v>DEN</v>
          </cell>
        </row>
        <row r="792">
          <cell r="B792">
            <v>2015357740</v>
          </cell>
          <cell r="C792" t="str">
            <v>SUNENDI</v>
          </cell>
          <cell r="D792" t="str">
            <v>FIB5</v>
          </cell>
          <cell r="E792" t="str">
            <v>FRC CIKELAT</v>
          </cell>
          <cell r="F792" t="str">
            <v>Store Crew Boy</v>
          </cell>
          <cell r="G792" t="str">
            <v>A1</v>
          </cell>
          <cell r="H792" t="str">
            <v>Kontrak 1</v>
          </cell>
          <cell r="I792" t="str">
            <v>PRIA</v>
          </cell>
          <cell r="J792">
            <v>44750</v>
          </cell>
          <cell r="K792">
            <v>45138</v>
          </cell>
          <cell r="L792">
            <v>44750</v>
          </cell>
          <cell r="N792" t="str">
            <v>AWI</v>
          </cell>
          <cell r="O792" t="str">
            <v>DEN</v>
          </cell>
        </row>
        <row r="793">
          <cell r="B793">
            <v>2015300625</v>
          </cell>
          <cell r="C793" t="str">
            <v>TIA AMELIA SEPTIANA</v>
          </cell>
          <cell r="D793" t="str">
            <v>FIB5</v>
          </cell>
          <cell r="E793" t="str">
            <v>FRC CIKELAT</v>
          </cell>
          <cell r="F793" t="str">
            <v>Store Crew Girl</v>
          </cell>
          <cell r="G793" t="str">
            <v>A1</v>
          </cell>
          <cell r="H793" t="str">
            <v>Kontrak 2</v>
          </cell>
          <cell r="I793" t="str">
            <v>WANITA</v>
          </cell>
          <cell r="J793">
            <v>44530</v>
          </cell>
          <cell r="K793">
            <v>45260</v>
          </cell>
          <cell r="L793">
            <v>44530</v>
          </cell>
          <cell r="N793" t="str">
            <v>AWI</v>
          </cell>
          <cell r="O793" t="str">
            <v>DEN</v>
          </cell>
        </row>
        <row r="794">
          <cell r="B794">
            <v>2015358634</v>
          </cell>
          <cell r="C794" t="str">
            <v>REVA MUSTIKA SARI</v>
          </cell>
          <cell r="D794" t="str">
            <v>FIB5</v>
          </cell>
          <cell r="E794" t="str">
            <v>FRC CIKELAT</v>
          </cell>
          <cell r="F794" t="str">
            <v>Store Crew Girl</v>
          </cell>
          <cell r="G794" t="str">
            <v>A1</v>
          </cell>
          <cell r="H794" t="str">
            <v>Kontrak 1</v>
          </cell>
          <cell r="I794" t="str">
            <v>WANITA</v>
          </cell>
          <cell r="J794">
            <v>44753</v>
          </cell>
          <cell r="K794">
            <v>45138</v>
          </cell>
          <cell r="L794">
            <v>44753</v>
          </cell>
          <cell r="N794" t="str">
            <v>AWI</v>
          </cell>
          <cell r="O794" t="str">
            <v>DEN</v>
          </cell>
        </row>
        <row r="795">
          <cell r="B795">
            <v>2015362389</v>
          </cell>
          <cell r="C795" t="str">
            <v>NANDI NENDE ZONATAN</v>
          </cell>
          <cell r="D795" t="str">
            <v>FIB5</v>
          </cell>
          <cell r="E795" t="str">
            <v>FRC CIKELAT</v>
          </cell>
          <cell r="F795" t="str">
            <v>Store Jr. Leader</v>
          </cell>
          <cell r="G795" t="str">
            <v>A2</v>
          </cell>
          <cell r="H795" t="str">
            <v>Tetap</v>
          </cell>
          <cell r="I795" t="str">
            <v>PRIA</v>
          </cell>
          <cell r="J795">
            <v>44774</v>
          </cell>
          <cell r="L795">
            <v>44774</v>
          </cell>
          <cell r="N795" t="str">
            <v>AWI</v>
          </cell>
          <cell r="O795" t="str">
            <v>DEN</v>
          </cell>
        </row>
        <row r="796">
          <cell r="B796">
            <v>2013175365</v>
          </cell>
          <cell r="C796" t="str">
            <v>RUSLAN</v>
          </cell>
          <cell r="D796" t="str">
            <v>FIB5</v>
          </cell>
          <cell r="E796" t="str">
            <v>FRC CIKELAT</v>
          </cell>
          <cell r="F796" t="str">
            <v>Store Sr. Leader</v>
          </cell>
          <cell r="G796" t="str">
            <v>A3</v>
          </cell>
          <cell r="H796" t="str">
            <v>Tetap</v>
          </cell>
          <cell r="I796" t="str">
            <v>PRIA</v>
          </cell>
          <cell r="J796">
            <v>42494</v>
          </cell>
          <cell r="L796">
            <v>43344</v>
          </cell>
          <cell r="N796" t="str">
            <v>AWI</v>
          </cell>
          <cell r="O796" t="str">
            <v>DEN</v>
          </cell>
        </row>
        <row r="797">
          <cell r="B797">
            <v>2012070847</v>
          </cell>
          <cell r="C797" t="str">
            <v>DEDE SANDI ADIANA</v>
          </cell>
          <cell r="D797" t="str">
            <v>T5P3</v>
          </cell>
          <cell r="E797" t="str">
            <v>IDM KENARI PELABUHAN RATU</v>
          </cell>
          <cell r="F797" t="str">
            <v>Chief Of Store</v>
          </cell>
          <cell r="G797" t="str">
            <v>B2</v>
          </cell>
          <cell r="H797" t="str">
            <v>Tetap</v>
          </cell>
          <cell r="I797" t="str">
            <v>PRIA</v>
          </cell>
          <cell r="J797">
            <v>41261</v>
          </cell>
          <cell r="L797">
            <v>42064</v>
          </cell>
          <cell r="N797" t="str">
            <v>AWI</v>
          </cell>
          <cell r="O797" t="str">
            <v>DEN</v>
          </cell>
        </row>
        <row r="798">
          <cell r="B798">
            <v>2015091598</v>
          </cell>
          <cell r="C798" t="str">
            <v>FIKRI NUR ALAM</v>
          </cell>
          <cell r="D798" t="str">
            <v>T5P3</v>
          </cell>
          <cell r="E798" t="str">
            <v>IDM KENARI PELABUHAN RATU</v>
          </cell>
          <cell r="F798" t="str">
            <v>i-Delivery Crew</v>
          </cell>
          <cell r="G798" t="str">
            <v>A1</v>
          </cell>
          <cell r="H798" t="str">
            <v>Kontrak 4</v>
          </cell>
          <cell r="I798" t="str">
            <v>PRIA</v>
          </cell>
          <cell r="J798">
            <v>43368</v>
          </cell>
          <cell r="K798">
            <v>45016</v>
          </cell>
          <cell r="L798">
            <v>43368</v>
          </cell>
          <cell r="N798" t="str">
            <v>AWI</v>
          </cell>
          <cell r="O798" t="str">
            <v>DEN</v>
          </cell>
        </row>
        <row r="799">
          <cell r="B799">
            <v>2015091582</v>
          </cell>
          <cell r="C799" t="str">
            <v>YAYAN ADRIAN MAULANA</v>
          </cell>
          <cell r="D799" t="str">
            <v>T5P3</v>
          </cell>
          <cell r="E799" t="str">
            <v>IDM KENARI PELABUHAN RATU</v>
          </cell>
          <cell r="F799" t="str">
            <v>i-Delivery Crew</v>
          </cell>
          <cell r="G799" t="str">
            <v>A1</v>
          </cell>
          <cell r="H799" t="str">
            <v>Kontrak 4</v>
          </cell>
          <cell r="I799" t="str">
            <v>PRIA</v>
          </cell>
          <cell r="J799">
            <v>43368</v>
          </cell>
          <cell r="K799">
            <v>45016</v>
          </cell>
          <cell r="L799">
            <v>43368</v>
          </cell>
          <cell r="N799" t="str">
            <v>AWI</v>
          </cell>
          <cell r="O799" t="str">
            <v>DEN</v>
          </cell>
        </row>
        <row r="800">
          <cell r="B800">
            <v>2015247719</v>
          </cell>
          <cell r="C800" t="str">
            <v>RANDIKA ANGGARA</v>
          </cell>
          <cell r="D800" t="str">
            <v>T5P3</v>
          </cell>
          <cell r="E800" t="str">
            <v>IDM KENARI PELABUHAN RATU</v>
          </cell>
          <cell r="F800" t="str">
            <v>Store Crew Boy</v>
          </cell>
          <cell r="G800" t="str">
            <v>A1</v>
          </cell>
          <cell r="H800" t="str">
            <v>Kontrak 2</v>
          </cell>
          <cell r="I800" t="str">
            <v>PRIA</v>
          </cell>
          <cell r="J800">
            <v>44285</v>
          </cell>
          <cell r="K800">
            <v>45199</v>
          </cell>
          <cell r="L800">
            <v>44285</v>
          </cell>
          <cell r="N800" t="str">
            <v>AWI</v>
          </cell>
          <cell r="O800" t="str">
            <v>DEN</v>
          </cell>
        </row>
        <row r="801">
          <cell r="B801">
            <v>2015379021</v>
          </cell>
          <cell r="C801" t="str">
            <v>ALFIN SEPTIAN</v>
          </cell>
          <cell r="D801" t="str">
            <v>T5P3</v>
          </cell>
          <cell r="E801" t="str">
            <v>IDM KENARI PELABUHAN RATU</v>
          </cell>
          <cell r="F801" t="str">
            <v>Store Crew Boy</v>
          </cell>
          <cell r="G801" t="str">
            <v>A1</v>
          </cell>
          <cell r="H801" t="str">
            <v>Kontrak 1</v>
          </cell>
          <cell r="I801" t="str">
            <v>PRIA</v>
          </cell>
          <cell r="J801">
            <v>44812</v>
          </cell>
          <cell r="K801">
            <v>45199</v>
          </cell>
          <cell r="L801">
            <v>44812</v>
          </cell>
          <cell r="N801" t="str">
            <v>AWI</v>
          </cell>
          <cell r="O801" t="str">
            <v>DEN</v>
          </cell>
        </row>
        <row r="802">
          <cell r="B802">
            <v>2015409116</v>
          </cell>
          <cell r="C802" t="str">
            <v>RIJAL</v>
          </cell>
          <cell r="D802" t="str">
            <v>T5P3</v>
          </cell>
          <cell r="E802" t="str">
            <v>IDM KENARI PELABUHAN RATU</v>
          </cell>
          <cell r="F802" t="str">
            <v>Store Crew Boy</v>
          </cell>
          <cell r="G802" t="str">
            <v>A1</v>
          </cell>
          <cell r="H802" t="str">
            <v>Kontrak 1</v>
          </cell>
          <cell r="I802" t="str">
            <v>PRIA</v>
          </cell>
          <cell r="J802">
            <v>44899</v>
          </cell>
          <cell r="K802">
            <v>45291</v>
          </cell>
          <cell r="L802">
            <v>44899</v>
          </cell>
          <cell r="N802" t="str">
            <v>AWI</v>
          </cell>
          <cell r="O802" t="str">
            <v>DEN</v>
          </cell>
        </row>
        <row r="803">
          <cell r="B803">
            <v>2015379025</v>
          </cell>
          <cell r="C803" t="str">
            <v>ALVIN FEBRIANTO</v>
          </cell>
          <cell r="D803" t="str">
            <v>T5P3</v>
          </cell>
          <cell r="E803" t="str">
            <v>IDM KENARI PELABUHAN RATU</v>
          </cell>
          <cell r="F803" t="str">
            <v>Store Crew Boy</v>
          </cell>
          <cell r="G803" t="str">
            <v>A1</v>
          </cell>
          <cell r="H803" t="str">
            <v>Kontrak 1</v>
          </cell>
          <cell r="I803" t="str">
            <v>PRIA</v>
          </cell>
          <cell r="J803">
            <v>44812</v>
          </cell>
          <cell r="K803">
            <v>45199</v>
          </cell>
          <cell r="L803">
            <v>44812</v>
          </cell>
          <cell r="N803" t="str">
            <v>AWI</v>
          </cell>
          <cell r="O803" t="str">
            <v>DEN</v>
          </cell>
        </row>
        <row r="804">
          <cell r="B804">
            <v>2015226605</v>
          </cell>
          <cell r="C804" t="str">
            <v>MESA NURHALIZA</v>
          </cell>
          <cell r="D804" t="str">
            <v>T5P3</v>
          </cell>
          <cell r="E804" t="str">
            <v>IDM KENARI PELABUHAN RATU</v>
          </cell>
          <cell r="F804" t="str">
            <v>Store Crew Girl</v>
          </cell>
          <cell r="G804" t="str">
            <v>A1</v>
          </cell>
          <cell r="H804" t="str">
            <v>Kontrak 2</v>
          </cell>
          <cell r="I804" t="str">
            <v>WANITA</v>
          </cell>
          <cell r="J804">
            <v>44085</v>
          </cell>
          <cell r="K804">
            <v>45016</v>
          </cell>
          <cell r="L804">
            <v>44085</v>
          </cell>
          <cell r="N804" t="str">
            <v>AWI</v>
          </cell>
          <cell r="O804" t="str">
            <v>DEN</v>
          </cell>
        </row>
        <row r="805">
          <cell r="B805">
            <v>2015314724</v>
          </cell>
          <cell r="C805" t="str">
            <v>YOGA MAULANA</v>
          </cell>
          <cell r="D805" t="str">
            <v>T5P3</v>
          </cell>
          <cell r="E805" t="str">
            <v>IDM KENARI PELABUHAN RATU</v>
          </cell>
          <cell r="F805" t="str">
            <v>Store Jr. Leader</v>
          </cell>
          <cell r="G805" t="str">
            <v>A2</v>
          </cell>
          <cell r="H805" t="str">
            <v>Tetap</v>
          </cell>
          <cell r="I805" t="str">
            <v>PRIA</v>
          </cell>
          <cell r="J805">
            <v>44593</v>
          </cell>
          <cell r="L805">
            <v>44593</v>
          </cell>
          <cell r="N805" t="str">
            <v>AWI</v>
          </cell>
          <cell r="O805" t="str">
            <v>DEN</v>
          </cell>
        </row>
        <row r="806">
          <cell r="B806">
            <v>2013039796</v>
          </cell>
          <cell r="C806" t="str">
            <v>LARAS OKTAVIANI</v>
          </cell>
          <cell r="D806" t="str">
            <v>T5P3</v>
          </cell>
          <cell r="E806" t="str">
            <v>IDM KENARI PELABUHAN RATU</v>
          </cell>
          <cell r="F806" t="str">
            <v>Store Sr. Leader</v>
          </cell>
          <cell r="G806" t="str">
            <v>B1</v>
          </cell>
          <cell r="H806" t="str">
            <v>Tetap</v>
          </cell>
          <cell r="I806" t="str">
            <v>WANITA</v>
          </cell>
          <cell r="J806">
            <v>41716</v>
          </cell>
          <cell r="L806">
            <v>42461</v>
          </cell>
          <cell r="N806" t="str">
            <v>AWI</v>
          </cell>
          <cell r="O806" t="str">
            <v>DEN</v>
          </cell>
        </row>
        <row r="807">
          <cell r="B807">
            <v>2013221195</v>
          </cell>
          <cell r="C807" t="str">
            <v>HAMDUN PERMANA</v>
          </cell>
          <cell r="D807" t="str">
            <v>T75O</v>
          </cell>
          <cell r="E807" t="str">
            <v>IDM SIMPANG CIMAJA</v>
          </cell>
          <cell r="F807" t="str">
            <v>Chief Of Store</v>
          </cell>
          <cell r="G807" t="str">
            <v>B2</v>
          </cell>
          <cell r="H807" t="str">
            <v>Tetap</v>
          </cell>
          <cell r="I807" t="str">
            <v>PRIA</v>
          </cell>
          <cell r="J807">
            <v>42739</v>
          </cell>
          <cell r="L807">
            <v>43313</v>
          </cell>
          <cell r="N807" t="str">
            <v>AWI</v>
          </cell>
          <cell r="O807" t="str">
            <v>DEN</v>
          </cell>
        </row>
        <row r="808">
          <cell r="B808">
            <v>2015379038</v>
          </cell>
          <cell r="C808" t="str">
            <v>MULYA SUTENDI</v>
          </cell>
          <cell r="D808" t="str">
            <v>T75O</v>
          </cell>
          <cell r="E808" t="str">
            <v>IDM SIMPANG CIMAJA</v>
          </cell>
          <cell r="F808" t="str">
            <v>Store Crew Boy</v>
          </cell>
          <cell r="G808" t="str">
            <v>A1</v>
          </cell>
          <cell r="H808" t="str">
            <v>Kontrak 1</v>
          </cell>
          <cell r="I808" t="str">
            <v>PRIA</v>
          </cell>
          <cell r="J808">
            <v>44812</v>
          </cell>
          <cell r="K808">
            <v>45199</v>
          </cell>
          <cell r="L808">
            <v>44812</v>
          </cell>
          <cell r="N808" t="str">
            <v>AWI</v>
          </cell>
          <cell r="O808" t="str">
            <v>DEN</v>
          </cell>
        </row>
        <row r="809">
          <cell r="B809">
            <v>2015247726</v>
          </cell>
          <cell r="C809" t="str">
            <v>LINDA</v>
          </cell>
          <cell r="D809" t="str">
            <v>T75O</v>
          </cell>
          <cell r="E809" t="str">
            <v>IDM SIMPANG CIMAJA</v>
          </cell>
          <cell r="F809" t="str">
            <v>Store Crew Girl</v>
          </cell>
          <cell r="G809" t="str">
            <v>A1</v>
          </cell>
          <cell r="H809" t="str">
            <v>Kontrak 2</v>
          </cell>
          <cell r="I809" t="str">
            <v>WANITA</v>
          </cell>
          <cell r="J809">
            <v>44285</v>
          </cell>
          <cell r="K809">
            <v>45199</v>
          </cell>
          <cell r="L809">
            <v>44285</v>
          </cell>
          <cell r="N809" t="str">
            <v>AWI</v>
          </cell>
          <cell r="O809" t="str">
            <v>DEN</v>
          </cell>
        </row>
        <row r="810">
          <cell r="B810">
            <v>2015397527</v>
          </cell>
          <cell r="C810" t="str">
            <v>MUTIA SAVIRA</v>
          </cell>
          <cell r="D810" t="str">
            <v>T75O</v>
          </cell>
          <cell r="E810" t="str">
            <v>IDM SIMPANG CIMAJA</v>
          </cell>
          <cell r="F810" t="str">
            <v>Store Crew Girl</v>
          </cell>
          <cell r="G810" t="str">
            <v>A1</v>
          </cell>
          <cell r="H810" t="str">
            <v>Kontrak 1</v>
          </cell>
          <cell r="I810" t="str">
            <v>WANITA</v>
          </cell>
          <cell r="J810">
            <v>44869</v>
          </cell>
          <cell r="K810">
            <v>45260</v>
          </cell>
          <cell r="L810">
            <v>44869</v>
          </cell>
          <cell r="N810" t="str">
            <v>AWI</v>
          </cell>
          <cell r="O810" t="str">
            <v>DEN</v>
          </cell>
        </row>
        <row r="811">
          <cell r="B811">
            <v>2015002696</v>
          </cell>
          <cell r="C811" t="str">
            <v>ROBIAN ANWAR</v>
          </cell>
          <cell r="D811" t="str">
            <v>T75O</v>
          </cell>
          <cell r="E811" t="str">
            <v>IDM SIMPANG CIMAJA</v>
          </cell>
          <cell r="F811" t="str">
            <v>Store Jr. Leader</v>
          </cell>
          <cell r="G811" t="str">
            <v>A2</v>
          </cell>
          <cell r="H811" t="str">
            <v>Tetap</v>
          </cell>
          <cell r="I811" t="str">
            <v>PRIA</v>
          </cell>
          <cell r="J811">
            <v>42844</v>
          </cell>
          <cell r="L811">
            <v>43739</v>
          </cell>
          <cell r="N811" t="str">
            <v>AWI</v>
          </cell>
          <cell r="O811" t="str">
            <v>DEN</v>
          </cell>
        </row>
        <row r="812">
          <cell r="B812">
            <v>2013062744</v>
          </cell>
          <cell r="C812" t="str">
            <v>UJANG IRWAN GUNAWAN</v>
          </cell>
          <cell r="D812" t="str">
            <v>T75O</v>
          </cell>
          <cell r="E812" t="str">
            <v>IDM SIMPANG CIMAJA</v>
          </cell>
          <cell r="F812" t="str">
            <v>Store Sr. Leader</v>
          </cell>
          <cell r="G812" t="str">
            <v>B1</v>
          </cell>
          <cell r="H812" t="str">
            <v>Tetap</v>
          </cell>
          <cell r="I812" t="str">
            <v>PRIA</v>
          </cell>
          <cell r="J812">
            <v>41880</v>
          </cell>
          <cell r="L812">
            <v>42614</v>
          </cell>
          <cell r="N812" t="str">
            <v>AWI</v>
          </cell>
          <cell r="O812" t="str">
            <v>DEN</v>
          </cell>
        </row>
        <row r="813">
          <cell r="B813">
            <v>2013161659</v>
          </cell>
          <cell r="C813" t="str">
            <v>MUHAMAD ILMAN FIRDAUS</v>
          </cell>
          <cell r="D813" t="str">
            <v>T7VK</v>
          </cell>
          <cell r="E813" t="str">
            <v>IDM RAYA CISOLOK</v>
          </cell>
          <cell r="F813" t="str">
            <v>Chief Of Store</v>
          </cell>
          <cell r="G813" t="str">
            <v>B2</v>
          </cell>
          <cell r="H813" t="str">
            <v>Tetap</v>
          </cell>
          <cell r="I813" t="str">
            <v>PRIA</v>
          </cell>
          <cell r="J813">
            <v>42417</v>
          </cell>
          <cell r="L813">
            <v>42979</v>
          </cell>
          <cell r="N813" t="str">
            <v>AWI</v>
          </cell>
          <cell r="O813" t="str">
            <v>DEN</v>
          </cell>
        </row>
        <row r="814">
          <cell r="B814">
            <v>2015340045</v>
          </cell>
          <cell r="C814" t="str">
            <v>MAULANA ANGGIL S</v>
          </cell>
          <cell r="D814" t="str">
            <v>T7VK</v>
          </cell>
          <cell r="E814" t="str">
            <v>IDM RAYA CISOLOK</v>
          </cell>
          <cell r="F814" t="str">
            <v>Store Crew Boy</v>
          </cell>
          <cell r="G814" t="str">
            <v>A1</v>
          </cell>
          <cell r="H814" t="str">
            <v>Kontrak 1</v>
          </cell>
          <cell r="I814" t="str">
            <v>PRIA</v>
          </cell>
          <cell r="J814">
            <v>44687</v>
          </cell>
          <cell r="K814">
            <v>45077</v>
          </cell>
          <cell r="L814">
            <v>44687</v>
          </cell>
          <cell r="N814" t="str">
            <v>AWI</v>
          </cell>
          <cell r="O814" t="str">
            <v>DEN</v>
          </cell>
        </row>
        <row r="815">
          <cell r="B815">
            <v>2015405271</v>
          </cell>
          <cell r="C815" t="str">
            <v>RAYYIS RASTSTAN SUWARDI</v>
          </cell>
          <cell r="D815" t="str">
            <v>T7VK</v>
          </cell>
          <cell r="E815" t="str">
            <v>IDM RAYA CISOLOK</v>
          </cell>
          <cell r="F815" t="str">
            <v>Store Crew Boy</v>
          </cell>
          <cell r="G815" t="str">
            <v>A1</v>
          </cell>
          <cell r="H815" t="str">
            <v>Kontrak 1</v>
          </cell>
          <cell r="I815" t="str">
            <v>PRIA</v>
          </cell>
          <cell r="J815">
            <v>44896</v>
          </cell>
          <cell r="K815">
            <v>45260</v>
          </cell>
          <cell r="L815">
            <v>44896</v>
          </cell>
          <cell r="N815" t="str">
            <v>AWI</v>
          </cell>
          <cell r="O815" t="str">
            <v>DEN</v>
          </cell>
        </row>
        <row r="816">
          <cell r="B816">
            <v>2015342064</v>
          </cell>
          <cell r="C816" t="str">
            <v>SISKA YUNIA AFRIANI</v>
          </cell>
          <cell r="D816" t="str">
            <v>T7VK</v>
          </cell>
          <cell r="E816" t="str">
            <v>IDM RAYA CISOLOK</v>
          </cell>
          <cell r="F816" t="str">
            <v>Store Crew Girl</v>
          </cell>
          <cell r="G816" t="str">
            <v>A1</v>
          </cell>
          <cell r="H816" t="str">
            <v>Kontrak 1</v>
          </cell>
          <cell r="I816" t="str">
            <v>WANITA</v>
          </cell>
          <cell r="J816">
            <v>44706</v>
          </cell>
          <cell r="K816">
            <v>45077</v>
          </cell>
          <cell r="L816">
            <v>44706</v>
          </cell>
          <cell r="N816" t="str">
            <v>AWI</v>
          </cell>
          <cell r="O816" t="str">
            <v>DEN</v>
          </cell>
        </row>
        <row r="817">
          <cell r="B817">
            <v>2015374842</v>
          </cell>
          <cell r="C817" t="str">
            <v>WISSA SRIHESTI FARISMA</v>
          </cell>
          <cell r="D817" t="str">
            <v>T7VK</v>
          </cell>
          <cell r="E817" t="str">
            <v>IDM RAYA CISOLOK</v>
          </cell>
          <cell r="F817" t="str">
            <v>Store Jr. Leader</v>
          </cell>
          <cell r="G817" t="str">
            <v>A2</v>
          </cell>
          <cell r="H817" t="str">
            <v>Tetap</v>
          </cell>
          <cell r="I817" t="str">
            <v>WANITA</v>
          </cell>
          <cell r="J817">
            <v>44805</v>
          </cell>
          <cell r="L817">
            <v>44805</v>
          </cell>
          <cell r="N817" t="str">
            <v>AWI</v>
          </cell>
          <cell r="O817" t="str">
            <v>DEN</v>
          </cell>
        </row>
        <row r="818">
          <cell r="B818">
            <v>2012049940</v>
          </cell>
          <cell r="C818" t="str">
            <v>SANDI ADI PUTRA</v>
          </cell>
          <cell r="D818" t="str">
            <v>T7VK</v>
          </cell>
          <cell r="E818" t="str">
            <v>IDM RAYA CISOLOK</v>
          </cell>
          <cell r="F818" t="str">
            <v>Store Sr. Leader</v>
          </cell>
          <cell r="G818" t="str">
            <v>B1</v>
          </cell>
          <cell r="H818" t="str">
            <v>Tetap</v>
          </cell>
          <cell r="I818" t="str">
            <v>PRIA</v>
          </cell>
          <cell r="J818">
            <v>41177</v>
          </cell>
          <cell r="L818">
            <v>42064</v>
          </cell>
          <cell r="N818" t="str">
            <v>AWI</v>
          </cell>
          <cell r="O818" t="str">
            <v>DEN</v>
          </cell>
        </row>
        <row r="819">
          <cell r="B819">
            <v>2011008818</v>
          </cell>
          <cell r="C819" t="str">
            <v>NOLA SRI MANGGALA</v>
          </cell>
          <cell r="D819" t="str">
            <v>T9PI</v>
          </cell>
          <cell r="E819" t="str">
            <v>IDM WATERPARK CITEPUS</v>
          </cell>
          <cell r="F819" t="str">
            <v>Chief Of Store</v>
          </cell>
          <cell r="G819" t="str">
            <v>B2</v>
          </cell>
          <cell r="H819" t="str">
            <v>Tetap</v>
          </cell>
          <cell r="I819" t="str">
            <v>WANITA</v>
          </cell>
          <cell r="J819">
            <v>40664</v>
          </cell>
          <cell r="L819">
            <v>40664</v>
          </cell>
          <cell r="N819" t="str">
            <v>AWI</v>
          </cell>
          <cell r="O819" t="str">
            <v>DEN</v>
          </cell>
        </row>
        <row r="820">
          <cell r="B820">
            <v>2015379040</v>
          </cell>
          <cell r="C820" t="str">
            <v>RIAN SURYADI</v>
          </cell>
          <cell r="D820" t="str">
            <v>T9PI</v>
          </cell>
          <cell r="E820" t="str">
            <v>IDM WATERPARK CITEPUS</v>
          </cell>
          <cell r="F820" t="str">
            <v>Store Crew Boy</v>
          </cell>
          <cell r="G820" t="str">
            <v>A1</v>
          </cell>
          <cell r="H820" t="str">
            <v>Kontrak 1</v>
          </cell>
          <cell r="I820" t="str">
            <v>PRIA</v>
          </cell>
          <cell r="J820">
            <v>44812</v>
          </cell>
          <cell r="K820">
            <v>45199</v>
          </cell>
          <cell r="L820">
            <v>44812</v>
          </cell>
          <cell r="N820" t="str">
            <v>AWI</v>
          </cell>
          <cell r="O820" t="str">
            <v>DEN</v>
          </cell>
        </row>
        <row r="821">
          <cell r="B821">
            <v>2015249481</v>
          </cell>
          <cell r="C821" t="str">
            <v>ALYA PERTIWI AGUSTIN</v>
          </cell>
          <cell r="D821" t="str">
            <v>T9PI</v>
          </cell>
          <cell r="E821" t="str">
            <v>IDM WATERPARK CITEPUS</v>
          </cell>
          <cell r="F821" t="str">
            <v>Store Crew Girl</v>
          </cell>
          <cell r="G821" t="str">
            <v>A1</v>
          </cell>
          <cell r="H821" t="str">
            <v>Kontrak 2</v>
          </cell>
          <cell r="I821" t="str">
            <v>WANITA</v>
          </cell>
          <cell r="J821">
            <v>44292</v>
          </cell>
          <cell r="K821">
            <v>45046</v>
          </cell>
          <cell r="L821">
            <v>44292</v>
          </cell>
          <cell r="N821" t="str">
            <v>AWI</v>
          </cell>
          <cell r="O821" t="str">
            <v>DEN</v>
          </cell>
        </row>
        <row r="822">
          <cell r="B822">
            <v>2015412584</v>
          </cell>
          <cell r="C822" t="str">
            <v>ELSA MUTIARA SUPRIADI</v>
          </cell>
          <cell r="D822" t="str">
            <v>T9PI</v>
          </cell>
          <cell r="E822" t="str">
            <v>IDM WATERPARK CITEPUS</v>
          </cell>
          <cell r="F822" t="str">
            <v>Store Crew Girl</v>
          </cell>
          <cell r="G822" t="str">
            <v>A1</v>
          </cell>
          <cell r="H822" t="str">
            <v>Kontrak 1</v>
          </cell>
          <cell r="I822" t="str">
            <v>WANITA</v>
          </cell>
          <cell r="J822">
            <v>44913</v>
          </cell>
          <cell r="K822">
            <v>45291</v>
          </cell>
          <cell r="L822">
            <v>44913</v>
          </cell>
          <cell r="N822" t="str">
            <v>AWI</v>
          </cell>
          <cell r="O822" t="str">
            <v>DEN</v>
          </cell>
        </row>
        <row r="823">
          <cell r="B823">
            <v>2015362385</v>
          </cell>
          <cell r="C823" t="str">
            <v>ALMA CINTA DAMAYANTI</v>
          </cell>
          <cell r="D823" t="str">
            <v>T9PI</v>
          </cell>
          <cell r="E823" t="str">
            <v>IDM WATERPARK CITEPUS</v>
          </cell>
          <cell r="F823" t="str">
            <v>Store Jr. Leader</v>
          </cell>
          <cell r="G823" t="str">
            <v>A2</v>
          </cell>
          <cell r="H823" t="str">
            <v>Tetap</v>
          </cell>
          <cell r="I823" t="str">
            <v>WANITA</v>
          </cell>
          <cell r="J823">
            <v>44774</v>
          </cell>
          <cell r="L823">
            <v>44774</v>
          </cell>
          <cell r="N823" t="str">
            <v>AWI</v>
          </cell>
          <cell r="O823" t="str">
            <v>DEN</v>
          </cell>
        </row>
        <row r="824">
          <cell r="B824">
            <v>2013084871</v>
          </cell>
          <cell r="C824" t="str">
            <v>EGI LESMANA</v>
          </cell>
          <cell r="D824" t="str">
            <v>T9PI</v>
          </cell>
          <cell r="E824" t="str">
            <v>IDM WATERPARK CITEPUS</v>
          </cell>
          <cell r="F824" t="str">
            <v>Store Sr. Leader</v>
          </cell>
          <cell r="G824" t="str">
            <v>A3</v>
          </cell>
          <cell r="H824" t="str">
            <v>Tetap</v>
          </cell>
          <cell r="I824" t="str">
            <v>PRIA</v>
          </cell>
          <cell r="J824">
            <v>41992</v>
          </cell>
          <cell r="L824">
            <v>42917</v>
          </cell>
          <cell r="N824" t="str">
            <v>AWI</v>
          </cell>
          <cell r="O824" t="str">
            <v>DEN</v>
          </cell>
        </row>
        <row r="825">
          <cell r="B825">
            <v>2012063160</v>
          </cell>
          <cell r="C825" t="str">
            <v>PUSVITA RAHAYU FAUZI</v>
          </cell>
          <cell r="D825" t="str">
            <v>TCVQ</v>
          </cell>
          <cell r="E825" t="str">
            <v>IDM BUNIWANGI</v>
          </cell>
          <cell r="F825" t="str">
            <v>Chief Of Store</v>
          </cell>
          <cell r="G825" t="str">
            <v>B2</v>
          </cell>
          <cell r="H825" t="str">
            <v>Tetap</v>
          </cell>
          <cell r="I825" t="str">
            <v>WANITA</v>
          </cell>
          <cell r="J825">
            <v>41214</v>
          </cell>
          <cell r="L825">
            <v>41214</v>
          </cell>
          <cell r="N825" t="str">
            <v>AWI</v>
          </cell>
          <cell r="O825" t="str">
            <v>DEN</v>
          </cell>
        </row>
        <row r="826">
          <cell r="B826">
            <v>2015246920</v>
          </cell>
          <cell r="C826" t="str">
            <v>M LUTFI MUBAROK</v>
          </cell>
          <cell r="D826" t="str">
            <v>TCVQ</v>
          </cell>
          <cell r="E826" t="str">
            <v>IDM BUNIWANGI</v>
          </cell>
          <cell r="F826" t="str">
            <v>Store Crew Boy</v>
          </cell>
          <cell r="G826" t="str">
            <v>A1</v>
          </cell>
          <cell r="H826" t="str">
            <v>Kontrak 2</v>
          </cell>
          <cell r="I826" t="str">
            <v>PRIA</v>
          </cell>
          <cell r="J826">
            <v>44281</v>
          </cell>
          <cell r="K826">
            <v>45199</v>
          </cell>
          <cell r="L826">
            <v>44281</v>
          </cell>
          <cell r="N826" t="str">
            <v>AWI</v>
          </cell>
          <cell r="O826" t="str">
            <v>DEN</v>
          </cell>
        </row>
        <row r="827">
          <cell r="B827">
            <v>2015247725</v>
          </cell>
          <cell r="C827" t="str">
            <v>LIANA FEBIANI</v>
          </cell>
          <cell r="D827" t="str">
            <v>TCVQ</v>
          </cell>
          <cell r="E827" t="str">
            <v>IDM BUNIWANGI</v>
          </cell>
          <cell r="F827" t="str">
            <v>Store Crew Girl</v>
          </cell>
          <cell r="G827" t="str">
            <v>A1</v>
          </cell>
          <cell r="H827" t="str">
            <v>Kontrak 2</v>
          </cell>
          <cell r="I827" t="str">
            <v>WANITA</v>
          </cell>
          <cell r="J827">
            <v>44285</v>
          </cell>
          <cell r="K827">
            <v>45199</v>
          </cell>
          <cell r="L827">
            <v>44285</v>
          </cell>
          <cell r="N827" t="str">
            <v>AWI</v>
          </cell>
          <cell r="O827" t="str">
            <v>DEN</v>
          </cell>
        </row>
        <row r="828">
          <cell r="B828">
            <v>2015307501</v>
          </cell>
          <cell r="C828" t="str">
            <v>MUGIANA</v>
          </cell>
          <cell r="D828" t="str">
            <v>TCVQ</v>
          </cell>
          <cell r="E828" t="str">
            <v>IDM BUNIWANGI</v>
          </cell>
          <cell r="F828" t="str">
            <v>Store Jr. Leader</v>
          </cell>
          <cell r="G828" t="str">
            <v>A2</v>
          </cell>
          <cell r="H828" t="str">
            <v>Tetap</v>
          </cell>
          <cell r="I828" t="str">
            <v>PRIA</v>
          </cell>
          <cell r="J828">
            <v>44562</v>
          </cell>
          <cell r="L828">
            <v>44562</v>
          </cell>
          <cell r="N828" t="str">
            <v>AWI</v>
          </cell>
          <cell r="O828" t="str">
            <v>DEN</v>
          </cell>
        </row>
        <row r="829">
          <cell r="B829">
            <v>2013109205</v>
          </cell>
          <cell r="C829" t="str">
            <v>RAHMAN SALEH</v>
          </cell>
          <cell r="D829" t="str">
            <v>TCVQ</v>
          </cell>
          <cell r="E829" t="str">
            <v>IDM BUNIWANGI</v>
          </cell>
          <cell r="F829" t="str">
            <v>Store Sr. Leader</v>
          </cell>
          <cell r="G829" t="str">
            <v>A3</v>
          </cell>
          <cell r="H829" t="str">
            <v>Tetap</v>
          </cell>
          <cell r="I829" t="str">
            <v>PRIA</v>
          </cell>
          <cell r="J829">
            <v>42146</v>
          </cell>
          <cell r="L829">
            <v>42644</v>
          </cell>
          <cell r="N829" t="str">
            <v>AWI</v>
          </cell>
          <cell r="O829" t="str">
            <v>DEN</v>
          </cell>
        </row>
        <row r="830">
          <cell r="B830">
            <v>2013002897</v>
          </cell>
          <cell r="C830" t="str">
            <v>YUDHA GINANJAR</v>
          </cell>
          <cell r="D830" t="str">
            <v>TZOQ</v>
          </cell>
          <cell r="E830" t="str">
            <v>IDM KARANG HAWU</v>
          </cell>
          <cell r="F830" t="str">
            <v>Chief Of Store</v>
          </cell>
          <cell r="G830" t="str">
            <v>B2</v>
          </cell>
          <cell r="H830" t="str">
            <v>Tetap</v>
          </cell>
          <cell r="I830" t="str">
            <v>PRIA</v>
          </cell>
          <cell r="J830">
            <v>41453</v>
          </cell>
          <cell r="L830">
            <v>41821</v>
          </cell>
          <cell r="N830" t="str">
            <v>AWI</v>
          </cell>
          <cell r="O830" t="str">
            <v>DEN</v>
          </cell>
        </row>
        <row r="831">
          <cell r="B831">
            <v>2015176616</v>
          </cell>
          <cell r="C831" t="str">
            <v>YOGI PRAMESWARA</v>
          </cell>
          <cell r="D831" t="str">
            <v>TZOQ</v>
          </cell>
          <cell r="E831" t="str">
            <v>IDM KARANG HAWU</v>
          </cell>
          <cell r="F831" t="str">
            <v>Store Crew Boy</v>
          </cell>
          <cell r="G831" t="str">
            <v>A1</v>
          </cell>
          <cell r="H831" t="str">
            <v>Kontrak 3</v>
          </cell>
          <cell r="I831" t="str">
            <v>PRIA</v>
          </cell>
          <cell r="J831">
            <v>43753</v>
          </cell>
          <cell r="K831">
            <v>45046</v>
          </cell>
          <cell r="L831">
            <v>43753</v>
          </cell>
          <cell r="N831" t="str">
            <v>AWI</v>
          </cell>
          <cell r="O831" t="str">
            <v>DEN</v>
          </cell>
        </row>
        <row r="832">
          <cell r="B832">
            <v>2015357752</v>
          </cell>
          <cell r="C832" t="str">
            <v>DARA NUR ATI HANDAYANI</v>
          </cell>
          <cell r="D832" t="str">
            <v>TZOQ</v>
          </cell>
          <cell r="E832" t="str">
            <v>IDM KARANG HAWU</v>
          </cell>
          <cell r="F832" t="str">
            <v>Store Crew Girl</v>
          </cell>
          <cell r="G832" t="str">
            <v>A1</v>
          </cell>
          <cell r="H832" t="str">
            <v>Kontrak 1</v>
          </cell>
          <cell r="I832" t="str">
            <v>WANITA</v>
          </cell>
          <cell r="J832">
            <v>44750</v>
          </cell>
          <cell r="K832">
            <v>45138</v>
          </cell>
          <cell r="L832">
            <v>44750</v>
          </cell>
          <cell r="N832" t="str">
            <v>AWI</v>
          </cell>
          <cell r="O832" t="str">
            <v>DEN</v>
          </cell>
        </row>
        <row r="833">
          <cell r="B833">
            <v>2015374844</v>
          </cell>
          <cell r="C833" t="str">
            <v>BAYU RAFI TYAS PRATAMA</v>
          </cell>
          <cell r="D833" t="str">
            <v>TZOQ</v>
          </cell>
          <cell r="E833" t="str">
            <v>IDM KARANG HAWU</v>
          </cell>
          <cell r="F833" t="str">
            <v>Store Jr. Leader</v>
          </cell>
          <cell r="G833" t="str">
            <v>A2</v>
          </cell>
          <cell r="H833" t="str">
            <v>Tetap</v>
          </cell>
          <cell r="I833" t="str">
            <v>PRIA</v>
          </cell>
          <cell r="J833">
            <v>44805</v>
          </cell>
          <cell r="L833">
            <v>44805</v>
          </cell>
          <cell r="N833" t="str">
            <v>AWI</v>
          </cell>
          <cell r="O833" t="str">
            <v>DEN</v>
          </cell>
        </row>
        <row r="834">
          <cell r="B834">
            <v>2013115327</v>
          </cell>
          <cell r="C834" t="str">
            <v>RIDWAN SAPUTRA</v>
          </cell>
          <cell r="D834" t="str">
            <v>TZOQ</v>
          </cell>
          <cell r="E834" t="str">
            <v>IDM KARANG HAWU</v>
          </cell>
          <cell r="F834" t="str">
            <v>Store Sr. Leader</v>
          </cell>
          <cell r="G834" t="str">
            <v>B1</v>
          </cell>
          <cell r="H834" t="str">
            <v>Tetap</v>
          </cell>
          <cell r="I834" t="str">
            <v>PRIA</v>
          </cell>
          <cell r="J834">
            <v>42174</v>
          </cell>
          <cell r="L834">
            <v>42736</v>
          </cell>
          <cell r="N834" t="str">
            <v>AWI</v>
          </cell>
          <cell r="O834" t="str">
            <v>DEN</v>
          </cell>
        </row>
        <row r="835">
          <cell r="B835">
            <v>2013220526</v>
          </cell>
          <cell r="C835" t="str">
            <v>NENG LIA ARISTA</v>
          </cell>
          <cell r="D835" t="str">
            <v>T5P3</v>
          </cell>
          <cell r="E835" t="str">
            <v>PELABUHAN RATU</v>
          </cell>
          <cell r="F835" t="str">
            <v>Store Sr. Leader</v>
          </cell>
          <cell r="G835" t="str">
            <v>A3</v>
          </cell>
          <cell r="H835" t="str">
            <v>Tetap</v>
          </cell>
          <cell r="I835" t="str">
            <v>WANITA</v>
          </cell>
          <cell r="J835">
            <v>42734</v>
          </cell>
          <cell r="L835">
            <v>43466</v>
          </cell>
          <cell r="M835" t="str">
            <v>CADANGAN TOKO 24 JAM</v>
          </cell>
          <cell r="N835" t="str">
            <v>AWI</v>
          </cell>
          <cell r="O835" t="str">
            <v>DEN</v>
          </cell>
          <cell r="P835" t="str">
            <v>AWICADANGAN TOKO 24 JAM</v>
          </cell>
          <cell r="Q835" t="str">
            <v>AWI</v>
          </cell>
          <cell r="R835" t="str">
            <v>AKTIF</v>
          </cell>
          <cell r="S835" t="str">
            <v>DEN</v>
          </cell>
        </row>
        <row r="836">
          <cell r="B836">
            <v>2011003291</v>
          </cell>
          <cell r="C836" t="str">
            <v>MUHAMMAD IHSAN</v>
          </cell>
          <cell r="D836" t="str">
            <v>T9PI</v>
          </cell>
          <cell r="E836" t="str">
            <v>IDM WATERPARK CITEPUS</v>
          </cell>
          <cell r="F836" t="str">
            <v>Chief Of Store</v>
          </cell>
          <cell r="G836" t="str">
            <v>B2</v>
          </cell>
          <cell r="H836" t="str">
            <v>Tetap</v>
          </cell>
          <cell r="I836" t="str">
            <v>PRIA</v>
          </cell>
          <cell r="J836">
            <v>40575</v>
          </cell>
          <cell r="L836">
            <v>40575</v>
          </cell>
          <cell r="M836" t="str">
            <v>PERSIAPAN SORONG</v>
          </cell>
          <cell r="N836" t="str">
            <v>AWI</v>
          </cell>
          <cell r="O836" t="str">
            <v>DEN</v>
          </cell>
          <cell r="P836" t="str">
            <v>AWIPERSIAPAN SORONG</v>
          </cell>
          <cell r="Q836" t="str">
            <v>AWI</v>
          </cell>
          <cell r="R836" t="str">
            <v>AKTIF</v>
          </cell>
          <cell r="S836" t="str">
            <v>DEN</v>
          </cell>
        </row>
        <row r="837">
          <cell r="B837">
            <v>2012100772</v>
          </cell>
          <cell r="C837" t="str">
            <v>PRIDA</v>
          </cell>
          <cell r="D837" t="str">
            <v>TWHF</v>
          </cell>
          <cell r="E837" t="str">
            <v>IDM CIRACAP</v>
          </cell>
          <cell r="F837" t="str">
            <v>Chief Of Store</v>
          </cell>
          <cell r="G837" t="str">
            <v>B2</v>
          </cell>
          <cell r="H837" t="str">
            <v>Tetap</v>
          </cell>
          <cell r="I837" t="str">
            <v>PRIA</v>
          </cell>
          <cell r="J837">
            <v>41387</v>
          </cell>
          <cell r="L837">
            <v>42278</v>
          </cell>
          <cell r="N837" t="str">
            <v>AWI</v>
          </cell>
          <cell r="O837" t="str">
            <v>ISR</v>
          </cell>
        </row>
        <row r="838">
          <cell r="B838">
            <v>2015402762</v>
          </cell>
          <cell r="C838" t="str">
            <v>ANGGI SAPUTRA</v>
          </cell>
          <cell r="D838" t="str">
            <v>TWHF</v>
          </cell>
          <cell r="E838" t="str">
            <v>IDM CIRACAP</v>
          </cell>
          <cell r="F838" t="str">
            <v>Store Crew Boy</v>
          </cell>
          <cell r="G838" t="str">
            <v>A1</v>
          </cell>
          <cell r="H838" t="str">
            <v>Kontrak 1</v>
          </cell>
          <cell r="I838" t="str">
            <v>PRIA</v>
          </cell>
          <cell r="J838">
            <v>44890</v>
          </cell>
          <cell r="K838">
            <v>45260</v>
          </cell>
          <cell r="L838">
            <v>44890</v>
          </cell>
          <cell r="N838" t="str">
            <v>AWI</v>
          </cell>
          <cell r="O838" t="str">
            <v>ISR</v>
          </cell>
        </row>
        <row r="839">
          <cell r="B839">
            <v>2015281707</v>
          </cell>
          <cell r="C839" t="str">
            <v>HERA RAHMAWATI</v>
          </cell>
          <cell r="D839" t="str">
            <v>TWHF</v>
          </cell>
          <cell r="E839" t="str">
            <v>IDM CIRACAP</v>
          </cell>
          <cell r="F839" t="str">
            <v>Store Crew Girl</v>
          </cell>
          <cell r="G839" t="str">
            <v>A1</v>
          </cell>
          <cell r="H839" t="str">
            <v>Kontrak 2</v>
          </cell>
          <cell r="I839" t="str">
            <v>WANITA</v>
          </cell>
          <cell r="J839">
            <v>44439</v>
          </cell>
          <cell r="K839">
            <v>45169</v>
          </cell>
          <cell r="L839">
            <v>44439</v>
          </cell>
          <cell r="N839" t="str">
            <v>AWI</v>
          </cell>
          <cell r="O839" t="str">
            <v>ISR</v>
          </cell>
        </row>
        <row r="840">
          <cell r="B840">
            <v>2015349823</v>
          </cell>
          <cell r="C840" t="str">
            <v>PUTRI ADINDA</v>
          </cell>
          <cell r="D840" t="str">
            <v>TWHF</v>
          </cell>
          <cell r="E840" t="str">
            <v>IDM CIRACAP</v>
          </cell>
          <cell r="F840" t="str">
            <v>Store Crew Girl</v>
          </cell>
          <cell r="G840" t="str">
            <v>A1</v>
          </cell>
          <cell r="H840" t="str">
            <v>Kontrak 1</v>
          </cell>
          <cell r="I840" t="str">
            <v>WANITA</v>
          </cell>
          <cell r="J840">
            <v>44731</v>
          </cell>
          <cell r="K840">
            <v>45107</v>
          </cell>
          <cell r="L840">
            <v>44731</v>
          </cell>
          <cell r="N840" t="str">
            <v>AWI</v>
          </cell>
          <cell r="O840" t="str">
            <v>ISR</v>
          </cell>
        </row>
        <row r="841">
          <cell r="B841">
            <v>2015300628</v>
          </cell>
          <cell r="C841" t="str">
            <v>TUTI ALMI HASMILAH</v>
          </cell>
          <cell r="D841" t="str">
            <v>TWHF</v>
          </cell>
          <cell r="E841" t="str">
            <v>IDM CIRACAP</v>
          </cell>
          <cell r="F841" t="str">
            <v>Store Crew Girl</v>
          </cell>
          <cell r="G841" t="str">
            <v>A1</v>
          </cell>
          <cell r="H841" t="str">
            <v>Kontrak 2</v>
          </cell>
          <cell r="I841" t="str">
            <v>WANITA</v>
          </cell>
          <cell r="J841">
            <v>44530</v>
          </cell>
          <cell r="K841">
            <v>45260</v>
          </cell>
          <cell r="L841">
            <v>44530</v>
          </cell>
          <cell r="N841" t="str">
            <v>AWI</v>
          </cell>
          <cell r="O841" t="str">
            <v>ISR</v>
          </cell>
        </row>
        <row r="842">
          <cell r="B842">
            <v>2013218232</v>
          </cell>
          <cell r="C842" t="str">
            <v>ABDUL RISMAN</v>
          </cell>
          <cell r="D842" t="str">
            <v>TWHF</v>
          </cell>
          <cell r="E842" t="str">
            <v>IDM CIRACAP</v>
          </cell>
          <cell r="F842" t="str">
            <v>Store Jr. Leader</v>
          </cell>
          <cell r="G842" t="str">
            <v>A2</v>
          </cell>
          <cell r="H842" t="str">
            <v>Tetap</v>
          </cell>
          <cell r="I842" t="str">
            <v>PRIA</v>
          </cell>
          <cell r="J842">
            <v>42725</v>
          </cell>
          <cell r="L842">
            <v>43466</v>
          </cell>
          <cell r="N842" t="str">
            <v>AWI</v>
          </cell>
          <cell r="O842" t="str">
            <v>ISR</v>
          </cell>
        </row>
        <row r="843">
          <cell r="B843">
            <v>2013207544</v>
          </cell>
          <cell r="C843" t="str">
            <v>RINI PRANSISKA JULIANTI</v>
          </cell>
          <cell r="D843" t="str">
            <v>TWHF</v>
          </cell>
          <cell r="E843" t="str">
            <v>IDM CIRACAP</v>
          </cell>
          <cell r="F843" t="str">
            <v>Store Sr. Leader</v>
          </cell>
          <cell r="G843" t="str">
            <v>B1</v>
          </cell>
          <cell r="H843" t="str">
            <v>Tetap</v>
          </cell>
          <cell r="I843" t="str">
            <v>WANITA</v>
          </cell>
          <cell r="J843">
            <v>42671</v>
          </cell>
          <cell r="L843">
            <v>43435</v>
          </cell>
          <cell r="N843" t="str">
            <v>AWI</v>
          </cell>
          <cell r="O843" t="str">
            <v>ISR</v>
          </cell>
        </row>
        <row r="844">
          <cell r="B844">
            <v>2012082315</v>
          </cell>
          <cell r="C844" t="str">
            <v>ADHINA PERMATASARI</v>
          </cell>
          <cell r="D844" t="str">
            <v>T2UN</v>
          </cell>
          <cell r="E844" t="str">
            <v>IDM SPBU SURADE</v>
          </cell>
          <cell r="F844" t="str">
            <v>Chief Of Store</v>
          </cell>
          <cell r="G844" t="str">
            <v>B2</v>
          </cell>
          <cell r="H844" t="str">
            <v>Tetap</v>
          </cell>
          <cell r="I844" t="str">
            <v>WANITA</v>
          </cell>
          <cell r="J844">
            <v>41288</v>
          </cell>
          <cell r="L844">
            <v>42217</v>
          </cell>
          <cell r="N844" t="str">
            <v>AWI</v>
          </cell>
          <cell r="O844" t="str">
            <v>ISR</v>
          </cell>
        </row>
        <row r="845">
          <cell r="B845">
            <v>2015402780</v>
          </cell>
          <cell r="C845" t="str">
            <v>WANDA</v>
          </cell>
          <cell r="D845" t="str">
            <v>T2UN</v>
          </cell>
          <cell r="E845" t="str">
            <v>IDM SPBU SURADE</v>
          </cell>
          <cell r="F845" t="str">
            <v>Store Crew Boy</v>
          </cell>
          <cell r="G845" t="str">
            <v>A1</v>
          </cell>
          <cell r="H845" t="str">
            <v>Kontrak 1</v>
          </cell>
          <cell r="I845" t="str">
            <v>PRIA</v>
          </cell>
          <cell r="J845">
            <v>44890</v>
          </cell>
          <cell r="K845">
            <v>45260</v>
          </cell>
          <cell r="L845">
            <v>44890</v>
          </cell>
          <cell r="N845" t="str">
            <v>AWI</v>
          </cell>
          <cell r="O845" t="str">
            <v>ISR</v>
          </cell>
        </row>
        <row r="846">
          <cell r="B846">
            <v>2015342714</v>
          </cell>
          <cell r="C846" t="str">
            <v>ADINDA FEBRIANI AMELIA</v>
          </cell>
          <cell r="D846" t="str">
            <v>T2UN</v>
          </cell>
          <cell r="E846" t="str">
            <v>IDM SPBU SURADE</v>
          </cell>
          <cell r="F846" t="str">
            <v>Store Crew Girl</v>
          </cell>
          <cell r="G846" t="str">
            <v>A1</v>
          </cell>
          <cell r="H846" t="str">
            <v>Kontrak 1</v>
          </cell>
          <cell r="I846" t="str">
            <v>WANITA</v>
          </cell>
          <cell r="J846">
            <v>44708</v>
          </cell>
          <cell r="K846">
            <v>45077</v>
          </cell>
          <cell r="L846">
            <v>44708</v>
          </cell>
          <cell r="N846" t="str">
            <v>AWI</v>
          </cell>
          <cell r="O846" t="str">
            <v>ISR</v>
          </cell>
        </row>
        <row r="847">
          <cell r="B847">
            <v>2015283193</v>
          </cell>
          <cell r="C847" t="str">
            <v>JULIYAN</v>
          </cell>
          <cell r="D847" t="str">
            <v>T2UN</v>
          </cell>
          <cell r="E847" t="str">
            <v>IDM SPBU SURADE</v>
          </cell>
          <cell r="F847" t="str">
            <v>Store Crew Girl</v>
          </cell>
          <cell r="G847" t="str">
            <v>A1</v>
          </cell>
          <cell r="H847" t="str">
            <v>Kontrak 2</v>
          </cell>
          <cell r="I847" t="str">
            <v>WANITA</v>
          </cell>
          <cell r="J847">
            <v>44441</v>
          </cell>
          <cell r="K847">
            <v>45199</v>
          </cell>
          <cell r="L847">
            <v>44441</v>
          </cell>
          <cell r="N847" t="str">
            <v>AWI</v>
          </cell>
          <cell r="O847" t="str">
            <v>ISR</v>
          </cell>
        </row>
        <row r="848">
          <cell r="B848">
            <v>2015404175</v>
          </cell>
          <cell r="C848" t="str">
            <v>RIKI SUBAGJA</v>
          </cell>
          <cell r="D848" t="str">
            <v>T2UN</v>
          </cell>
          <cell r="E848" t="str">
            <v>IDM SPBU SURADE</v>
          </cell>
          <cell r="F848" t="str">
            <v>Store Jr. Leader</v>
          </cell>
          <cell r="G848" t="str">
            <v>A2</v>
          </cell>
          <cell r="H848" t="str">
            <v>Tetap</v>
          </cell>
          <cell r="I848" t="str">
            <v>PRIA</v>
          </cell>
          <cell r="J848">
            <v>44896</v>
          </cell>
          <cell r="L848">
            <v>44896</v>
          </cell>
          <cell r="N848" t="str">
            <v>AWI</v>
          </cell>
          <cell r="O848" t="str">
            <v>ISR</v>
          </cell>
        </row>
        <row r="849">
          <cell r="B849">
            <v>2013136726</v>
          </cell>
          <cell r="C849" t="str">
            <v>IRFAN MAULANA SYIFA</v>
          </cell>
          <cell r="D849" t="str">
            <v>T2UN</v>
          </cell>
          <cell r="E849" t="str">
            <v>IDM SPBU SURADE</v>
          </cell>
          <cell r="F849" t="str">
            <v>Store Sr. Leader</v>
          </cell>
          <cell r="G849" t="str">
            <v>B1</v>
          </cell>
          <cell r="H849" t="str">
            <v>Tetap</v>
          </cell>
          <cell r="I849" t="str">
            <v>PRIA</v>
          </cell>
          <cell r="J849">
            <v>42298</v>
          </cell>
          <cell r="L849">
            <v>43132</v>
          </cell>
          <cell r="N849" t="str">
            <v>AWI</v>
          </cell>
          <cell r="O849" t="str">
            <v>ISR</v>
          </cell>
        </row>
        <row r="850">
          <cell r="B850">
            <v>2012074573</v>
          </cell>
          <cell r="C850" t="str">
            <v>MIRNAWATI DEWI SARI</v>
          </cell>
          <cell r="D850" t="str">
            <v>F44C</v>
          </cell>
          <cell r="E850" t="str">
            <v>FRC CIBUNGUR</v>
          </cell>
          <cell r="F850" t="str">
            <v>Chief Of Store</v>
          </cell>
          <cell r="G850" t="str">
            <v>B2</v>
          </cell>
          <cell r="H850" t="str">
            <v>Tetap</v>
          </cell>
          <cell r="I850" t="str">
            <v>WANITA</v>
          </cell>
          <cell r="J850">
            <v>41275</v>
          </cell>
          <cell r="L850">
            <v>41671</v>
          </cell>
          <cell r="N850" t="str">
            <v>AWI</v>
          </cell>
          <cell r="O850" t="str">
            <v>ISR</v>
          </cell>
        </row>
        <row r="851">
          <cell r="B851">
            <v>2015351718</v>
          </cell>
          <cell r="C851" t="str">
            <v>MARDIANSYAH</v>
          </cell>
          <cell r="D851" t="str">
            <v>F44C</v>
          </cell>
          <cell r="E851" t="str">
            <v>FRC CIBUNGUR</v>
          </cell>
          <cell r="F851" t="str">
            <v>Store Crew Boy</v>
          </cell>
          <cell r="G851" t="str">
            <v>A1</v>
          </cell>
          <cell r="H851" t="str">
            <v>Kontrak 1</v>
          </cell>
          <cell r="I851" t="str">
            <v>PRIA</v>
          </cell>
          <cell r="J851">
            <v>44740</v>
          </cell>
          <cell r="K851">
            <v>45107</v>
          </cell>
          <cell r="L851">
            <v>44740</v>
          </cell>
          <cell r="N851" t="str">
            <v>AWI</v>
          </cell>
          <cell r="O851" t="str">
            <v>ISR</v>
          </cell>
        </row>
        <row r="852">
          <cell r="B852">
            <v>2015348098</v>
          </cell>
          <cell r="C852" t="str">
            <v>SILVI NOVITASARI</v>
          </cell>
          <cell r="D852" t="str">
            <v>F44C</v>
          </cell>
          <cell r="E852" t="str">
            <v>FRC CIBUNGUR</v>
          </cell>
          <cell r="F852" t="str">
            <v>Store Crew Girl</v>
          </cell>
          <cell r="G852" t="str">
            <v>A1</v>
          </cell>
          <cell r="H852" t="str">
            <v>Kontrak 1</v>
          </cell>
          <cell r="I852" t="str">
            <v>WANITA</v>
          </cell>
          <cell r="J852">
            <v>44724</v>
          </cell>
          <cell r="K852">
            <v>45107</v>
          </cell>
          <cell r="L852">
            <v>44724</v>
          </cell>
          <cell r="N852" t="str">
            <v>AWI</v>
          </cell>
          <cell r="O852" t="str">
            <v>ISR</v>
          </cell>
        </row>
        <row r="853">
          <cell r="B853">
            <v>2015427717</v>
          </cell>
          <cell r="C853" t="str">
            <v>LISNA WATI</v>
          </cell>
          <cell r="D853" t="str">
            <v>F44C</v>
          </cell>
          <cell r="E853" t="str">
            <v>FRC CIBUNGUR</v>
          </cell>
          <cell r="F853" t="str">
            <v>Store Jr. Leader</v>
          </cell>
          <cell r="G853" t="str">
            <v>A2</v>
          </cell>
          <cell r="H853" t="str">
            <v>Tetap</v>
          </cell>
          <cell r="I853" t="str">
            <v>WANITA</v>
          </cell>
          <cell r="J853">
            <v>44958</v>
          </cell>
          <cell r="L853">
            <v>44958</v>
          </cell>
          <cell r="N853" t="str">
            <v>AWI</v>
          </cell>
          <cell r="O853" t="str">
            <v>ISR</v>
          </cell>
        </row>
        <row r="854">
          <cell r="B854">
            <v>2013136754</v>
          </cell>
          <cell r="C854" t="str">
            <v>SARIFIN</v>
          </cell>
          <cell r="D854" t="str">
            <v>F44C</v>
          </cell>
          <cell r="E854" t="str">
            <v>FRC CIBUNGUR</v>
          </cell>
          <cell r="F854" t="str">
            <v>Store Sr. Leader</v>
          </cell>
          <cell r="G854" t="str">
            <v>B1</v>
          </cell>
          <cell r="H854" t="str">
            <v>Tetap</v>
          </cell>
          <cell r="I854" t="str">
            <v>PRIA</v>
          </cell>
          <cell r="J854">
            <v>42298</v>
          </cell>
          <cell r="L854">
            <v>43070</v>
          </cell>
          <cell r="N854" t="str">
            <v>AWI</v>
          </cell>
          <cell r="O854" t="str">
            <v>ISR</v>
          </cell>
        </row>
        <row r="855">
          <cell r="B855">
            <v>2012110618</v>
          </cell>
          <cell r="C855" t="str">
            <v>RIJAB RINALDI</v>
          </cell>
          <cell r="D855" t="str">
            <v>F84F</v>
          </cell>
          <cell r="E855" t="str">
            <v>FRC TEGAL BULEUD</v>
          </cell>
          <cell r="F855" t="str">
            <v>Chief Of Store</v>
          </cell>
          <cell r="G855" t="str">
            <v>B2</v>
          </cell>
          <cell r="H855" t="str">
            <v>Tetap</v>
          </cell>
          <cell r="I855" t="str">
            <v>PRIA</v>
          </cell>
          <cell r="J855">
            <v>41421</v>
          </cell>
          <cell r="L855">
            <v>42186</v>
          </cell>
          <cell r="N855" t="str">
            <v>AWI</v>
          </cell>
          <cell r="O855" t="str">
            <v>ISR</v>
          </cell>
        </row>
        <row r="856">
          <cell r="B856">
            <v>2015260893</v>
          </cell>
          <cell r="C856" t="str">
            <v>FIRA MARSHANDA</v>
          </cell>
          <cell r="D856" t="str">
            <v>F84F</v>
          </cell>
          <cell r="E856" t="str">
            <v>FRC TEGAL BULEUD</v>
          </cell>
          <cell r="F856" t="str">
            <v>Store Crew Girl</v>
          </cell>
          <cell r="G856" t="str">
            <v>A1</v>
          </cell>
          <cell r="H856" t="str">
            <v>Kontrak 2</v>
          </cell>
          <cell r="I856" t="str">
            <v>WANITA</v>
          </cell>
          <cell r="J856">
            <v>44327</v>
          </cell>
          <cell r="K856">
            <v>45077</v>
          </cell>
          <cell r="L856">
            <v>44327</v>
          </cell>
          <cell r="N856" t="str">
            <v>AWI</v>
          </cell>
          <cell r="O856" t="str">
            <v>ISR</v>
          </cell>
        </row>
        <row r="857">
          <cell r="B857">
            <v>2015344808</v>
          </cell>
          <cell r="C857" t="str">
            <v>PUJI SOWARY</v>
          </cell>
          <cell r="D857" t="str">
            <v>F84F</v>
          </cell>
          <cell r="E857" t="str">
            <v>FRC TEGAL BULEUD</v>
          </cell>
          <cell r="F857" t="str">
            <v>Store Crew Girl</v>
          </cell>
          <cell r="G857" t="str">
            <v>A1</v>
          </cell>
          <cell r="H857" t="str">
            <v>Kontrak 1</v>
          </cell>
          <cell r="I857" t="str">
            <v>WANITA</v>
          </cell>
          <cell r="J857">
            <v>44715</v>
          </cell>
          <cell r="K857">
            <v>45107</v>
          </cell>
          <cell r="L857">
            <v>44715</v>
          </cell>
          <cell r="N857" t="str">
            <v>AWI</v>
          </cell>
          <cell r="O857" t="str">
            <v>ISR</v>
          </cell>
        </row>
        <row r="858">
          <cell r="B858">
            <v>2013190272</v>
          </cell>
          <cell r="C858" t="str">
            <v>SITI NURAJIZAH RAHMAH</v>
          </cell>
          <cell r="D858" t="str">
            <v>F84F</v>
          </cell>
          <cell r="E858" t="str">
            <v>FRC TEGAL BULEUD</v>
          </cell>
          <cell r="F858" t="str">
            <v>Store Jr. Leader</v>
          </cell>
          <cell r="G858" t="str">
            <v>A2</v>
          </cell>
          <cell r="H858" t="str">
            <v>Tetap</v>
          </cell>
          <cell r="I858" t="str">
            <v>WANITA</v>
          </cell>
          <cell r="J858">
            <v>42573</v>
          </cell>
          <cell r="L858">
            <v>43497</v>
          </cell>
          <cell r="N858" t="str">
            <v>AWI</v>
          </cell>
          <cell r="O858" t="str">
            <v>ISR</v>
          </cell>
        </row>
        <row r="859">
          <cell r="B859">
            <v>2013200109</v>
          </cell>
          <cell r="C859" t="str">
            <v>IDRIS APANDI</v>
          </cell>
          <cell r="D859" t="str">
            <v>F84F</v>
          </cell>
          <cell r="E859" t="str">
            <v>FRC TEGAL BULEUD</v>
          </cell>
          <cell r="F859" t="str">
            <v>Store Sr. Leader</v>
          </cell>
          <cell r="G859" t="str">
            <v>B1</v>
          </cell>
          <cell r="H859" t="str">
            <v>Tetap</v>
          </cell>
          <cell r="I859" t="str">
            <v>PRIA</v>
          </cell>
          <cell r="J859">
            <v>42627</v>
          </cell>
          <cell r="L859">
            <v>43374</v>
          </cell>
          <cell r="N859" t="str">
            <v>AWI</v>
          </cell>
          <cell r="O859" t="str">
            <v>ISR</v>
          </cell>
        </row>
        <row r="860">
          <cell r="B860">
            <v>2010011649</v>
          </cell>
          <cell r="C860" t="str">
            <v>YOYO TARYONO</v>
          </cell>
          <cell r="D860" t="str">
            <v>FD2X</v>
          </cell>
          <cell r="E860" t="str">
            <v>FRC UJUNG GENTENG</v>
          </cell>
          <cell r="F860" t="str">
            <v>Chief Of Store</v>
          </cell>
          <cell r="G860" t="str">
            <v>B2</v>
          </cell>
          <cell r="H860" t="str">
            <v>Tetap</v>
          </cell>
          <cell r="I860" t="str">
            <v>PRIA</v>
          </cell>
          <cell r="J860">
            <v>40299</v>
          </cell>
          <cell r="L860">
            <v>40299</v>
          </cell>
          <cell r="N860" t="str">
            <v>AWI</v>
          </cell>
          <cell r="O860" t="str">
            <v>ISR</v>
          </cell>
        </row>
        <row r="861">
          <cell r="B861">
            <v>2015344689</v>
          </cell>
          <cell r="C861" t="str">
            <v>CHANDRA ALIANSYAH</v>
          </cell>
          <cell r="D861" t="str">
            <v>FD2X</v>
          </cell>
          <cell r="E861" t="str">
            <v>FRC UJUNG GENTENG</v>
          </cell>
          <cell r="F861" t="str">
            <v>Store Crew Boy</v>
          </cell>
          <cell r="G861" t="str">
            <v>A1</v>
          </cell>
          <cell r="H861" t="str">
            <v>Kontrak 1</v>
          </cell>
          <cell r="I861" t="str">
            <v>PRIA</v>
          </cell>
          <cell r="J861">
            <v>44715</v>
          </cell>
          <cell r="K861">
            <v>45107</v>
          </cell>
          <cell r="L861">
            <v>44715</v>
          </cell>
          <cell r="N861" t="str">
            <v>AWI</v>
          </cell>
          <cell r="O861" t="str">
            <v>ISR</v>
          </cell>
        </row>
        <row r="862">
          <cell r="B862">
            <v>2015191940</v>
          </cell>
          <cell r="C862" t="str">
            <v>MERI ANDANI</v>
          </cell>
          <cell r="D862" t="str">
            <v>FD2X</v>
          </cell>
          <cell r="E862" t="str">
            <v>FRC UJUNG GENTENG</v>
          </cell>
          <cell r="F862" t="str">
            <v>Store Crew Girl</v>
          </cell>
          <cell r="G862" t="str">
            <v>A1</v>
          </cell>
          <cell r="H862" t="str">
            <v>Kontrak 3</v>
          </cell>
          <cell r="I862" t="str">
            <v>WANITA</v>
          </cell>
          <cell r="J862">
            <v>43819</v>
          </cell>
          <cell r="K862">
            <v>45107</v>
          </cell>
          <cell r="L862">
            <v>43819</v>
          </cell>
          <cell r="N862" t="str">
            <v>AWI</v>
          </cell>
          <cell r="O862" t="str">
            <v>ISR</v>
          </cell>
        </row>
        <row r="863">
          <cell r="B863">
            <v>2015206713</v>
          </cell>
          <cell r="C863" t="str">
            <v>SINTA SETIAWATI</v>
          </cell>
          <cell r="D863" t="str">
            <v>FD2X</v>
          </cell>
          <cell r="E863" t="str">
            <v>FRC UJUNG GENTENG</v>
          </cell>
          <cell r="F863" t="str">
            <v>Store Crew Girl</v>
          </cell>
          <cell r="G863" t="str">
            <v>A1</v>
          </cell>
          <cell r="H863" t="str">
            <v>Kontrak 3</v>
          </cell>
          <cell r="I863" t="str">
            <v>WANITA</v>
          </cell>
          <cell r="J863">
            <v>43882</v>
          </cell>
          <cell r="K863">
            <v>45169</v>
          </cell>
          <cell r="L863">
            <v>43882</v>
          </cell>
          <cell r="N863" t="str">
            <v>AWI</v>
          </cell>
          <cell r="O863" t="str">
            <v>ISR</v>
          </cell>
        </row>
        <row r="864">
          <cell r="B864">
            <v>2015016904</v>
          </cell>
          <cell r="C864" t="str">
            <v>ALAN TRI HARYANTO</v>
          </cell>
          <cell r="D864" t="str">
            <v>FD2X</v>
          </cell>
          <cell r="E864" t="str">
            <v>FRC UJUNG GENTENG</v>
          </cell>
          <cell r="F864" t="str">
            <v>Store Jr. Leader</v>
          </cell>
          <cell r="G864" t="str">
            <v>A2</v>
          </cell>
          <cell r="H864" t="str">
            <v>Tetap</v>
          </cell>
          <cell r="I864" t="str">
            <v>PRIA</v>
          </cell>
          <cell r="J864">
            <v>42942</v>
          </cell>
          <cell r="L864">
            <v>43862</v>
          </cell>
          <cell r="N864" t="str">
            <v>AWI</v>
          </cell>
          <cell r="O864" t="str">
            <v>ISR</v>
          </cell>
        </row>
        <row r="865">
          <cell r="B865">
            <v>2013120574</v>
          </cell>
          <cell r="C865" t="str">
            <v>RUHYATMAN</v>
          </cell>
          <cell r="D865" t="str">
            <v>FD2X</v>
          </cell>
          <cell r="E865" t="str">
            <v>FRC UJUNG GENTENG</v>
          </cell>
          <cell r="F865" t="str">
            <v>Store Sr. Leader</v>
          </cell>
          <cell r="G865" t="str">
            <v>B1</v>
          </cell>
          <cell r="H865" t="str">
            <v>Tetap</v>
          </cell>
          <cell r="I865" t="str">
            <v>PRIA</v>
          </cell>
          <cell r="J865">
            <v>42195</v>
          </cell>
          <cell r="L865">
            <v>43070</v>
          </cell>
          <cell r="N865" t="str">
            <v>AWI</v>
          </cell>
          <cell r="O865" t="str">
            <v>ISR</v>
          </cell>
        </row>
        <row r="866">
          <cell r="B866">
            <v>2013011509</v>
          </cell>
          <cell r="C866" t="str">
            <v>UJANG TEDI PRIBADI</v>
          </cell>
          <cell r="D866" t="str">
            <v>FIV2</v>
          </cell>
          <cell r="E866" t="str">
            <v>FRC SIMPANG CIRACAP</v>
          </cell>
          <cell r="F866" t="str">
            <v>Chief Of Store</v>
          </cell>
          <cell r="G866" t="str">
            <v>B2</v>
          </cell>
          <cell r="H866" t="str">
            <v>Tetap</v>
          </cell>
          <cell r="I866" t="str">
            <v>PRIA</v>
          </cell>
          <cell r="J866">
            <v>41509</v>
          </cell>
          <cell r="L866">
            <v>42309</v>
          </cell>
          <cell r="N866" t="str">
            <v>AWI</v>
          </cell>
          <cell r="O866" t="str">
            <v>ISR</v>
          </cell>
        </row>
        <row r="867">
          <cell r="B867">
            <v>2015227084</v>
          </cell>
          <cell r="C867" t="str">
            <v>EJANG ERMAWAN</v>
          </cell>
          <cell r="D867" t="str">
            <v>FIV2</v>
          </cell>
          <cell r="E867" t="str">
            <v>FRC SIMPANG CIRACAP</v>
          </cell>
          <cell r="F867" t="str">
            <v>Store Crew Boy</v>
          </cell>
          <cell r="G867" t="str">
            <v>A1</v>
          </cell>
          <cell r="H867" t="str">
            <v>Kontrak 2</v>
          </cell>
          <cell r="I867" t="str">
            <v>PRIA</v>
          </cell>
          <cell r="J867">
            <v>44092</v>
          </cell>
          <cell r="K867">
            <v>45016</v>
          </cell>
          <cell r="L867">
            <v>44092</v>
          </cell>
          <cell r="N867" t="str">
            <v>AWI</v>
          </cell>
          <cell r="O867" t="str">
            <v>ISR</v>
          </cell>
        </row>
        <row r="868">
          <cell r="B868">
            <v>2015281711</v>
          </cell>
          <cell r="C868" t="str">
            <v>SITI UMASIH</v>
          </cell>
          <cell r="D868" t="str">
            <v>FIV2</v>
          </cell>
          <cell r="E868" t="str">
            <v>FRC SIMPANG CIRACAP</v>
          </cell>
          <cell r="F868" t="str">
            <v>Store Crew Girl</v>
          </cell>
          <cell r="G868" t="str">
            <v>A1</v>
          </cell>
          <cell r="H868" t="str">
            <v>Kontrak 2</v>
          </cell>
          <cell r="I868" t="str">
            <v>WANITA</v>
          </cell>
          <cell r="J868">
            <v>44439</v>
          </cell>
          <cell r="K868">
            <v>45169</v>
          </cell>
          <cell r="L868">
            <v>44439</v>
          </cell>
          <cell r="N868" t="str">
            <v>AWI</v>
          </cell>
          <cell r="O868" t="str">
            <v>ISR</v>
          </cell>
        </row>
        <row r="869">
          <cell r="B869">
            <v>2015343057</v>
          </cell>
          <cell r="C869" t="str">
            <v>FIKRI FIRDAUS</v>
          </cell>
          <cell r="D869" t="str">
            <v>FIV2</v>
          </cell>
          <cell r="E869" t="str">
            <v>FRC SIMPANG CIRACAP</v>
          </cell>
          <cell r="F869" t="str">
            <v>Store Jr. Leader</v>
          </cell>
          <cell r="G869" t="str">
            <v>A2</v>
          </cell>
          <cell r="H869" t="str">
            <v>Tetap</v>
          </cell>
          <cell r="I869" t="str">
            <v>PRIA</v>
          </cell>
          <cell r="J869">
            <v>44713</v>
          </cell>
          <cell r="L869">
            <v>44713</v>
          </cell>
          <cell r="N869" t="str">
            <v>AWI</v>
          </cell>
          <cell r="O869" t="str">
            <v>ISR</v>
          </cell>
        </row>
        <row r="870">
          <cell r="B870">
            <v>2015004972</v>
          </cell>
          <cell r="C870" t="str">
            <v>ADELA JULIANTI</v>
          </cell>
          <cell r="D870" t="str">
            <v>FIV2</v>
          </cell>
          <cell r="E870" t="str">
            <v>FRC SIMPANG CIRACAP</v>
          </cell>
          <cell r="F870" t="str">
            <v>Store Sr. Leader</v>
          </cell>
          <cell r="G870" t="str">
            <v>B1</v>
          </cell>
          <cell r="H870" t="str">
            <v>Tetap</v>
          </cell>
          <cell r="I870" t="str">
            <v>WANITA</v>
          </cell>
          <cell r="J870">
            <v>42853</v>
          </cell>
          <cell r="L870">
            <v>43466</v>
          </cell>
          <cell r="N870" t="str">
            <v>AWI</v>
          </cell>
          <cell r="O870" t="str">
            <v>ISR</v>
          </cell>
        </row>
        <row r="871">
          <cell r="B871">
            <v>2011017739</v>
          </cell>
          <cell r="C871" t="str">
            <v>PENI RUSMAWATI</v>
          </cell>
          <cell r="D871" t="str">
            <v>FJK9</v>
          </cell>
          <cell r="E871" t="str">
            <v>FRC TEGAL BULEUD 2</v>
          </cell>
          <cell r="F871" t="str">
            <v>Chief Of Store</v>
          </cell>
          <cell r="G871" t="str">
            <v>B2</v>
          </cell>
          <cell r="H871" t="str">
            <v>Tetap</v>
          </cell>
          <cell r="I871" t="str">
            <v>WANITA</v>
          </cell>
          <cell r="J871">
            <v>40817</v>
          </cell>
          <cell r="L871">
            <v>40817</v>
          </cell>
          <cell r="N871" t="str">
            <v>AWI</v>
          </cell>
          <cell r="O871" t="str">
            <v>ISR</v>
          </cell>
        </row>
        <row r="872">
          <cell r="B872">
            <v>2015281682</v>
          </cell>
          <cell r="C872" t="str">
            <v>MUHAMAD RIPAL RAMDANI</v>
          </cell>
          <cell r="D872" t="str">
            <v>FJK9</v>
          </cell>
          <cell r="E872" t="str">
            <v>FRC TEGAL BULEUD 2</v>
          </cell>
          <cell r="F872" t="str">
            <v>Store Crew Boy</v>
          </cell>
          <cell r="G872" t="str">
            <v>A1</v>
          </cell>
          <cell r="H872" t="str">
            <v>Kontrak 2</v>
          </cell>
          <cell r="I872" t="str">
            <v>PRIA</v>
          </cell>
          <cell r="J872">
            <v>44439</v>
          </cell>
          <cell r="K872">
            <v>45169</v>
          </cell>
          <cell r="L872">
            <v>44439</v>
          </cell>
          <cell r="N872" t="str">
            <v>AWI</v>
          </cell>
          <cell r="O872" t="str">
            <v>ISR</v>
          </cell>
        </row>
        <row r="873">
          <cell r="B873">
            <v>2015243232</v>
          </cell>
          <cell r="C873" t="str">
            <v>ARTIVIMA</v>
          </cell>
          <cell r="D873" t="str">
            <v>FJK9</v>
          </cell>
          <cell r="E873" t="str">
            <v>FRC TEGAL BULEUD 2</v>
          </cell>
          <cell r="F873" t="str">
            <v>Store Crew Girl</v>
          </cell>
          <cell r="G873" t="str">
            <v>A1</v>
          </cell>
          <cell r="H873" t="str">
            <v>Kontrak 2</v>
          </cell>
          <cell r="I873" t="str">
            <v>WANITA</v>
          </cell>
          <cell r="J873">
            <v>44245</v>
          </cell>
          <cell r="K873">
            <v>45169</v>
          </cell>
          <cell r="L873">
            <v>44245</v>
          </cell>
          <cell r="N873" t="str">
            <v>AWI</v>
          </cell>
          <cell r="O873" t="str">
            <v>ISR</v>
          </cell>
        </row>
        <row r="874">
          <cell r="B874">
            <v>2015372358</v>
          </cell>
          <cell r="C874" t="str">
            <v>SUPYANDI</v>
          </cell>
          <cell r="D874" t="str">
            <v>FJK9</v>
          </cell>
          <cell r="E874" t="str">
            <v>FRC TEGAL BULEUD 2</v>
          </cell>
          <cell r="F874" t="str">
            <v>Store Jr. Leader</v>
          </cell>
          <cell r="G874" t="str">
            <v>A2</v>
          </cell>
          <cell r="H874" t="str">
            <v>Tetap</v>
          </cell>
          <cell r="I874" t="str">
            <v>PRIA</v>
          </cell>
          <cell r="J874">
            <v>44805</v>
          </cell>
          <cell r="L874">
            <v>44805</v>
          </cell>
          <cell r="N874" t="str">
            <v>AWI</v>
          </cell>
          <cell r="O874" t="str">
            <v>ISR</v>
          </cell>
        </row>
        <row r="875">
          <cell r="B875">
            <v>2015056684</v>
          </cell>
          <cell r="C875" t="str">
            <v>LIA</v>
          </cell>
          <cell r="D875" t="str">
            <v>FJK9</v>
          </cell>
          <cell r="E875" t="str">
            <v>FRC TEGAL BULEUD 2</v>
          </cell>
          <cell r="F875" t="str">
            <v>Store Sr. Leader</v>
          </cell>
          <cell r="G875" t="str">
            <v>A3</v>
          </cell>
          <cell r="H875" t="str">
            <v>Tetap</v>
          </cell>
          <cell r="I875" t="str">
            <v>WANITA</v>
          </cell>
          <cell r="J875">
            <v>43182</v>
          </cell>
          <cell r="L875">
            <v>43891</v>
          </cell>
          <cell r="N875" t="str">
            <v>AWI</v>
          </cell>
          <cell r="O875" t="str">
            <v>ISR</v>
          </cell>
        </row>
        <row r="876">
          <cell r="B876">
            <v>2013143682</v>
          </cell>
          <cell r="C876" t="str">
            <v>HILMAN MAULADI</v>
          </cell>
          <cell r="D876" t="str">
            <v>FPW5</v>
          </cell>
          <cell r="E876" t="str">
            <v>FRC BUNIWANGI SURADE</v>
          </cell>
          <cell r="F876" t="str">
            <v>Chief Of Store</v>
          </cell>
          <cell r="G876" t="str">
            <v>B2</v>
          </cell>
          <cell r="H876" t="str">
            <v>Tetap</v>
          </cell>
          <cell r="I876" t="str">
            <v>PRIA</v>
          </cell>
          <cell r="J876">
            <v>42333</v>
          </cell>
          <cell r="L876">
            <v>42948</v>
          </cell>
          <cell r="N876" t="str">
            <v>AWI</v>
          </cell>
          <cell r="O876" t="str">
            <v>ISR</v>
          </cell>
        </row>
        <row r="877">
          <cell r="B877">
            <v>2015356274</v>
          </cell>
          <cell r="C877" t="str">
            <v>ROHMI WIJAKSONO</v>
          </cell>
          <cell r="D877" t="str">
            <v>FPW5</v>
          </cell>
          <cell r="E877" t="str">
            <v>FRC BUNIWANGI SURADE</v>
          </cell>
          <cell r="F877" t="str">
            <v>Store Crew Boy</v>
          </cell>
          <cell r="G877" t="str">
            <v>A1</v>
          </cell>
          <cell r="H877" t="str">
            <v>Kontrak 1</v>
          </cell>
          <cell r="I877" t="str">
            <v>PRIA</v>
          </cell>
          <cell r="J877">
            <v>44747</v>
          </cell>
          <cell r="K877">
            <v>45138</v>
          </cell>
          <cell r="L877">
            <v>44747</v>
          </cell>
          <cell r="N877" t="str">
            <v>AWI</v>
          </cell>
          <cell r="O877" t="str">
            <v>ISR</v>
          </cell>
        </row>
        <row r="878">
          <cell r="B878">
            <v>2015247727</v>
          </cell>
          <cell r="C878" t="str">
            <v>SABNIFA OKTAFIONA</v>
          </cell>
          <cell r="D878" t="str">
            <v>FPW5</v>
          </cell>
          <cell r="E878" t="str">
            <v>FRC BUNIWANGI SURADE</v>
          </cell>
          <cell r="F878" t="str">
            <v>Store Crew Girl</v>
          </cell>
          <cell r="G878" t="str">
            <v>A1</v>
          </cell>
          <cell r="H878" t="str">
            <v>Kontrak 2</v>
          </cell>
          <cell r="I878" t="str">
            <v>WANITA</v>
          </cell>
          <cell r="J878">
            <v>44285</v>
          </cell>
          <cell r="K878">
            <v>45199</v>
          </cell>
          <cell r="L878">
            <v>44285</v>
          </cell>
          <cell r="N878" t="str">
            <v>AWI</v>
          </cell>
          <cell r="O878" t="str">
            <v>ISR</v>
          </cell>
        </row>
        <row r="879">
          <cell r="B879">
            <v>2015056458</v>
          </cell>
          <cell r="C879" t="str">
            <v>RAEHAN DAMARA</v>
          </cell>
          <cell r="D879" t="str">
            <v>FPW5</v>
          </cell>
          <cell r="E879" t="str">
            <v>FRC BUNIWANGI SURADE</v>
          </cell>
          <cell r="F879" t="str">
            <v>Store Jr. Leader</v>
          </cell>
          <cell r="G879" t="str">
            <v>A2</v>
          </cell>
          <cell r="H879" t="str">
            <v>Tetap</v>
          </cell>
          <cell r="I879" t="str">
            <v>PRIA</v>
          </cell>
          <cell r="J879">
            <v>43179</v>
          </cell>
          <cell r="L879">
            <v>43922</v>
          </cell>
          <cell r="N879" t="str">
            <v>AWI</v>
          </cell>
          <cell r="O879" t="str">
            <v>ISR</v>
          </cell>
        </row>
        <row r="880">
          <cell r="B880">
            <v>2015016609</v>
          </cell>
          <cell r="C880" t="str">
            <v>SITI NURHAMIDAH</v>
          </cell>
          <cell r="D880" t="str">
            <v>FPW5</v>
          </cell>
          <cell r="E880" t="str">
            <v>FRC BUNIWANGI SURADE</v>
          </cell>
          <cell r="F880" t="str">
            <v>Store Sr. Leader</v>
          </cell>
          <cell r="G880" t="str">
            <v>A3</v>
          </cell>
          <cell r="H880" t="str">
            <v>Tetap</v>
          </cell>
          <cell r="I880" t="str">
            <v>WANITA</v>
          </cell>
          <cell r="J880">
            <v>42941</v>
          </cell>
          <cell r="L880">
            <v>43739</v>
          </cell>
          <cell r="N880" t="str">
            <v>AWI</v>
          </cell>
          <cell r="O880" t="str">
            <v>ISR</v>
          </cell>
        </row>
        <row r="881">
          <cell r="B881">
            <v>2012047990</v>
          </cell>
          <cell r="C881" t="str">
            <v>SUTRISNO</v>
          </cell>
          <cell r="D881" t="str">
            <v>FT17</v>
          </cell>
          <cell r="E881" t="str">
            <v>FRC CIWARU SUKABUMI</v>
          </cell>
          <cell r="F881" t="str">
            <v>Chief Of Store</v>
          </cell>
          <cell r="G881" t="str">
            <v>B2</v>
          </cell>
          <cell r="H881" t="str">
            <v>Tetap</v>
          </cell>
          <cell r="I881" t="str">
            <v>PRIA</v>
          </cell>
          <cell r="J881">
            <v>41183</v>
          </cell>
          <cell r="L881">
            <v>41456</v>
          </cell>
          <cell r="N881" t="str">
            <v>AWI</v>
          </cell>
          <cell r="O881" t="str">
            <v>ISR</v>
          </cell>
        </row>
        <row r="882">
          <cell r="B882">
            <v>2015281671</v>
          </cell>
          <cell r="C882" t="str">
            <v>ABDUL MUHYI</v>
          </cell>
          <cell r="D882" t="str">
            <v>FT17</v>
          </cell>
          <cell r="E882" t="str">
            <v>FRC CIWARU SUKABUMI</v>
          </cell>
          <cell r="F882" t="str">
            <v>Store Crew Boy</v>
          </cell>
          <cell r="G882" t="str">
            <v>A1</v>
          </cell>
          <cell r="H882" t="str">
            <v>Kontrak 2</v>
          </cell>
          <cell r="I882" t="str">
            <v>PRIA</v>
          </cell>
          <cell r="J882">
            <v>44439</v>
          </cell>
          <cell r="K882">
            <v>45169</v>
          </cell>
          <cell r="L882">
            <v>44439</v>
          </cell>
          <cell r="N882" t="str">
            <v>AWI</v>
          </cell>
          <cell r="O882" t="str">
            <v>ISR</v>
          </cell>
        </row>
        <row r="883">
          <cell r="B883">
            <v>2015349812</v>
          </cell>
          <cell r="C883" t="str">
            <v>ASRI LESTARI</v>
          </cell>
          <cell r="D883" t="str">
            <v>FT17</v>
          </cell>
          <cell r="E883" t="str">
            <v>FRC CIWARU SUKABUMI</v>
          </cell>
          <cell r="F883" t="str">
            <v>Store Crew Girl</v>
          </cell>
          <cell r="G883" t="str">
            <v>A1</v>
          </cell>
          <cell r="H883" t="str">
            <v>Kontrak 1</v>
          </cell>
          <cell r="I883" t="str">
            <v>WANITA</v>
          </cell>
          <cell r="J883">
            <v>44731</v>
          </cell>
          <cell r="K883">
            <v>45107</v>
          </cell>
          <cell r="L883">
            <v>44731</v>
          </cell>
          <cell r="N883" t="str">
            <v>AWI</v>
          </cell>
          <cell r="O883" t="str">
            <v>ISR</v>
          </cell>
        </row>
        <row r="884">
          <cell r="B884">
            <v>2015372357</v>
          </cell>
          <cell r="C884" t="str">
            <v>INTAN IRA FAUZIA</v>
          </cell>
          <cell r="D884" t="str">
            <v>FT17</v>
          </cell>
          <cell r="E884" t="str">
            <v>FRC CIWARU SUKABUMI</v>
          </cell>
          <cell r="F884" t="str">
            <v>Store Jr. Leader</v>
          </cell>
          <cell r="G884" t="str">
            <v>A2</v>
          </cell>
          <cell r="H884" t="str">
            <v>Tetap</v>
          </cell>
          <cell r="I884" t="str">
            <v>WANITA</v>
          </cell>
          <cell r="J884">
            <v>44805</v>
          </cell>
          <cell r="L884">
            <v>44805</v>
          </cell>
          <cell r="N884" t="str">
            <v>AWI</v>
          </cell>
          <cell r="O884" t="str">
            <v>ISR</v>
          </cell>
        </row>
        <row r="885">
          <cell r="B885">
            <v>2015056451</v>
          </cell>
          <cell r="C885" t="str">
            <v>DEDE RIYAN SETIAWAN</v>
          </cell>
          <cell r="D885" t="str">
            <v>FT17</v>
          </cell>
          <cell r="E885" t="str">
            <v>FRC CIWARU SUKABUMI</v>
          </cell>
          <cell r="F885" t="str">
            <v>Store Sr. Leader</v>
          </cell>
          <cell r="G885" t="str">
            <v>A3</v>
          </cell>
          <cell r="H885" t="str">
            <v>Tetap</v>
          </cell>
          <cell r="I885" t="str">
            <v>PRIA</v>
          </cell>
          <cell r="J885">
            <v>43179</v>
          </cell>
          <cell r="L885">
            <v>43922</v>
          </cell>
          <cell r="N885" t="str">
            <v>AWI</v>
          </cell>
          <cell r="O885" t="str">
            <v>ISR</v>
          </cell>
        </row>
        <row r="886">
          <cell r="B886">
            <v>2012040332</v>
          </cell>
          <cell r="C886" t="str">
            <v>KOMARUDIN</v>
          </cell>
          <cell r="D886" t="str">
            <v>FWMS</v>
          </cell>
          <cell r="E886" t="str">
            <v>FRC GUNUNGBATU CIRACAP</v>
          </cell>
          <cell r="F886" t="str">
            <v>Chief Of Store</v>
          </cell>
          <cell r="G886" t="str">
            <v>B2</v>
          </cell>
          <cell r="H886" t="str">
            <v>Tetap</v>
          </cell>
          <cell r="I886" t="str">
            <v>PRIA</v>
          </cell>
          <cell r="J886">
            <v>41122</v>
          </cell>
          <cell r="L886">
            <v>41487</v>
          </cell>
          <cell r="N886" t="str">
            <v>AWI</v>
          </cell>
          <cell r="O886" t="str">
            <v>ISR</v>
          </cell>
        </row>
        <row r="887">
          <cell r="B887">
            <v>2015388291</v>
          </cell>
          <cell r="C887" t="str">
            <v>IBNU MASUD SIDIK</v>
          </cell>
          <cell r="D887" t="str">
            <v>FWMS</v>
          </cell>
          <cell r="E887" t="str">
            <v>FRC GUNUNGBATU CIRACAP</v>
          </cell>
          <cell r="F887" t="str">
            <v>Store Crew Boy</v>
          </cell>
          <cell r="G887" t="str">
            <v>A1</v>
          </cell>
          <cell r="H887" t="str">
            <v>Kontrak 1</v>
          </cell>
          <cell r="I887" t="str">
            <v>PRIA</v>
          </cell>
          <cell r="J887">
            <v>44840</v>
          </cell>
          <cell r="K887">
            <v>45230</v>
          </cell>
          <cell r="L887">
            <v>44840</v>
          </cell>
          <cell r="N887" t="str">
            <v>AWI</v>
          </cell>
          <cell r="O887" t="str">
            <v>ISR</v>
          </cell>
        </row>
        <row r="888">
          <cell r="B888">
            <v>2015349821</v>
          </cell>
          <cell r="C888" t="str">
            <v>LINA HERLINA</v>
          </cell>
          <cell r="D888" t="str">
            <v>FWMS</v>
          </cell>
          <cell r="E888" t="str">
            <v>FRC GUNUNGBATU CIRACAP</v>
          </cell>
          <cell r="F888" t="str">
            <v>Store Crew Girl</v>
          </cell>
          <cell r="G888" t="str">
            <v>A1</v>
          </cell>
          <cell r="H888" t="str">
            <v>Kontrak 1</v>
          </cell>
          <cell r="I888" t="str">
            <v>WANITA</v>
          </cell>
          <cell r="J888">
            <v>44731</v>
          </cell>
          <cell r="K888">
            <v>45107</v>
          </cell>
          <cell r="L888">
            <v>44731</v>
          </cell>
          <cell r="N888" t="str">
            <v>AWI</v>
          </cell>
          <cell r="O888" t="str">
            <v>ISR</v>
          </cell>
        </row>
        <row r="889">
          <cell r="B889">
            <v>2015407271</v>
          </cell>
          <cell r="C889" t="str">
            <v>RIZKI ANUGRAH</v>
          </cell>
          <cell r="D889" t="str">
            <v>FWMS</v>
          </cell>
          <cell r="E889" t="str">
            <v>FRC GUNUNGBATU CIRACAP</v>
          </cell>
          <cell r="F889" t="str">
            <v>Store Jr. Leader</v>
          </cell>
          <cell r="G889" t="str">
            <v>A2</v>
          </cell>
          <cell r="H889" t="str">
            <v>Tetap</v>
          </cell>
          <cell r="I889" t="str">
            <v>PRIA</v>
          </cell>
          <cell r="J889">
            <v>44896</v>
          </cell>
          <cell r="L889">
            <v>44896</v>
          </cell>
          <cell r="N889" t="str">
            <v>AWI</v>
          </cell>
          <cell r="O889" t="str">
            <v>ISR</v>
          </cell>
        </row>
        <row r="890">
          <cell r="B890">
            <v>2013159293</v>
          </cell>
          <cell r="C890" t="str">
            <v>CUCU GUMELAR SARI</v>
          </cell>
          <cell r="D890" t="str">
            <v>FWMS</v>
          </cell>
          <cell r="E890" t="str">
            <v>FRC GUNUNGBATU CIRACAP</v>
          </cell>
          <cell r="F890" t="str">
            <v>Store Sr. Leader</v>
          </cell>
          <cell r="G890" t="str">
            <v>B1</v>
          </cell>
          <cell r="H890" t="str">
            <v>Tetap</v>
          </cell>
          <cell r="I890" t="str">
            <v>WANITA</v>
          </cell>
          <cell r="J890">
            <v>42401</v>
          </cell>
          <cell r="L890">
            <v>42583</v>
          </cell>
          <cell r="N890" t="str">
            <v>AWI</v>
          </cell>
          <cell r="O890" t="str">
            <v>ISR</v>
          </cell>
        </row>
        <row r="891">
          <cell r="B891">
            <v>2012085851</v>
          </cell>
          <cell r="C891" t="str">
            <v>SARYANDI</v>
          </cell>
          <cell r="D891" t="str">
            <v>TTKN</v>
          </cell>
          <cell r="E891" t="str">
            <v>IDM TAMAN JAYA CIEMAS</v>
          </cell>
          <cell r="F891" t="str">
            <v>Chief Of Store</v>
          </cell>
          <cell r="G891" t="str">
            <v>B2</v>
          </cell>
          <cell r="H891" t="str">
            <v>Tetap</v>
          </cell>
          <cell r="I891" t="str">
            <v>PRIA</v>
          </cell>
          <cell r="J891">
            <v>41306</v>
          </cell>
          <cell r="L891">
            <v>41306</v>
          </cell>
          <cell r="N891" t="str">
            <v>AWI</v>
          </cell>
          <cell r="O891" t="str">
            <v>ISR</v>
          </cell>
        </row>
        <row r="892">
          <cell r="B892">
            <v>2015394903</v>
          </cell>
          <cell r="C892" t="str">
            <v>FUJI ANDRESA</v>
          </cell>
          <cell r="D892" t="str">
            <v>TTKN</v>
          </cell>
          <cell r="E892" t="str">
            <v>IDM TAMAN JAYA CIEMAS</v>
          </cell>
          <cell r="F892" t="str">
            <v>i-Delivery Crew</v>
          </cell>
          <cell r="G892" t="str">
            <v>A2</v>
          </cell>
          <cell r="H892" t="str">
            <v>Tetap</v>
          </cell>
          <cell r="I892" t="str">
            <v>PRIA</v>
          </cell>
          <cell r="J892">
            <v>44866</v>
          </cell>
          <cell r="L892">
            <v>44866</v>
          </cell>
          <cell r="N892" t="str">
            <v>AWI</v>
          </cell>
          <cell r="O892" t="str">
            <v>ISR</v>
          </cell>
        </row>
        <row r="893">
          <cell r="B893">
            <v>2015248906</v>
          </cell>
          <cell r="C893" t="str">
            <v>CANDRA KALARIMBA</v>
          </cell>
          <cell r="D893" t="str">
            <v>TTKN</v>
          </cell>
          <cell r="E893" t="str">
            <v>IDM TAMAN JAYA CIEMAS</v>
          </cell>
          <cell r="F893" t="str">
            <v>i-Delivery Crew</v>
          </cell>
          <cell r="G893" t="str">
            <v>A1</v>
          </cell>
          <cell r="H893" t="str">
            <v>Kontrak 2</v>
          </cell>
          <cell r="I893" t="str">
            <v>PRIA</v>
          </cell>
          <cell r="J893">
            <v>44289</v>
          </cell>
          <cell r="K893">
            <v>45046</v>
          </cell>
          <cell r="L893">
            <v>44289</v>
          </cell>
          <cell r="N893" t="str">
            <v>AWI</v>
          </cell>
          <cell r="O893" t="str">
            <v>ISR</v>
          </cell>
        </row>
        <row r="894">
          <cell r="B894">
            <v>2015413733</v>
          </cell>
          <cell r="C894" t="str">
            <v>RIPAL FAUZI</v>
          </cell>
          <cell r="D894" t="str">
            <v>TTKN</v>
          </cell>
          <cell r="E894" t="str">
            <v>IDM TAMAN JAYA CIEMAS</v>
          </cell>
          <cell r="F894" t="str">
            <v>Store Crew Boy</v>
          </cell>
          <cell r="G894" t="str">
            <v>A1</v>
          </cell>
          <cell r="H894" t="str">
            <v>Kontrak 1</v>
          </cell>
          <cell r="I894" t="str">
            <v>PRIA</v>
          </cell>
          <cell r="J894">
            <v>44917</v>
          </cell>
          <cell r="K894">
            <v>45291</v>
          </cell>
          <cell r="L894">
            <v>44917</v>
          </cell>
          <cell r="N894" t="str">
            <v>AWI</v>
          </cell>
          <cell r="O894" t="str">
            <v>ISR</v>
          </cell>
        </row>
        <row r="895">
          <cell r="B895">
            <v>2015372995</v>
          </cell>
          <cell r="C895" t="str">
            <v>MUHAMMAD ILHAM MAULANA</v>
          </cell>
          <cell r="D895" t="str">
            <v>TTKN</v>
          </cell>
          <cell r="E895" t="str">
            <v>IDM TAMAN JAYA CIEMAS</v>
          </cell>
          <cell r="F895" t="str">
            <v>Store Crew Boy</v>
          </cell>
          <cell r="G895" t="str">
            <v>A1</v>
          </cell>
          <cell r="H895" t="str">
            <v>Kontrak 1</v>
          </cell>
          <cell r="I895" t="str">
            <v>PRIA</v>
          </cell>
          <cell r="J895">
            <v>44799</v>
          </cell>
          <cell r="K895">
            <v>45169</v>
          </cell>
          <cell r="L895">
            <v>44799</v>
          </cell>
          <cell r="N895" t="str">
            <v>AWI</v>
          </cell>
          <cell r="O895" t="str">
            <v>ISR</v>
          </cell>
        </row>
        <row r="896">
          <cell r="B896">
            <v>2015208592</v>
          </cell>
          <cell r="C896" t="str">
            <v>DINA TIARA</v>
          </cell>
          <cell r="D896" t="str">
            <v>TTKN</v>
          </cell>
          <cell r="E896" t="str">
            <v>IDM TAMAN JAYA CIEMAS</v>
          </cell>
          <cell r="F896" t="str">
            <v>Store Crew Girl</v>
          </cell>
          <cell r="G896" t="str">
            <v>A1</v>
          </cell>
          <cell r="H896" t="str">
            <v>Kontrak 3</v>
          </cell>
          <cell r="I896" t="str">
            <v>WANITA</v>
          </cell>
          <cell r="J896">
            <v>43889</v>
          </cell>
          <cell r="K896">
            <v>45169</v>
          </cell>
          <cell r="L896">
            <v>43889</v>
          </cell>
          <cell r="N896" t="str">
            <v>AWI</v>
          </cell>
          <cell r="O896" t="str">
            <v>ISR</v>
          </cell>
        </row>
        <row r="897">
          <cell r="B897">
            <v>2015021206</v>
          </cell>
          <cell r="C897" t="str">
            <v>NARTI LEONI</v>
          </cell>
          <cell r="D897" t="str">
            <v>TTKN</v>
          </cell>
          <cell r="E897" t="str">
            <v>IDM TAMAN JAYA CIEMAS</v>
          </cell>
          <cell r="F897" t="str">
            <v>Store Jr. Leader</v>
          </cell>
          <cell r="G897" t="str">
            <v>A2</v>
          </cell>
          <cell r="H897" t="str">
            <v>Tetap</v>
          </cell>
          <cell r="I897" t="str">
            <v>WANITA</v>
          </cell>
          <cell r="J897">
            <v>42969</v>
          </cell>
          <cell r="L897">
            <v>43739</v>
          </cell>
          <cell r="N897" t="str">
            <v>AWI</v>
          </cell>
          <cell r="O897" t="str">
            <v>ISR</v>
          </cell>
        </row>
        <row r="898">
          <cell r="B898">
            <v>2013152686</v>
          </cell>
          <cell r="C898" t="str">
            <v>SURATMAN</v>
          </cell>
          <cell r="D898" t="str">
            <v>TTKN</v>
          </cell>
          <cell r="E898" t="str">
            <v>IDM TAMAN JAYA CIEMAS</v>
          </cell>
          <cell r="F898" t="str">
            <v>Store Sr. Leader</v>
          </cell>
          <cell r="G898" t="str">
            <v>B1</v>
          </cell>
          <cell r="H898" t="str">
            <v>Tetap</v>
          </cell>
          <cell r="I898" t="str">
            <v>PRIA</v>
          </cell>
          <cell r="J898">
            <v>42375</v>
          </cell>
          <cell r="L898">
            <v>43191</v>
          </cell>
          <cell r="N898" t="str">
            <v>AWI</v>
          </cell>
          <cell r="O898" t="str">
            <v>ISR</v>
          </cell>
        </row>
        <row r="899">
          <cell r="B899">
            <v>2015280199</v>
          </cell>
          <cell r="C899" t="str">
            <v>HESTI NURAENI</v>
          </cell>
          <cell r="D899" t="str">
            <v>F44C</v>
          </cell>
          <cell r="E899" t="str">
            <v>FRC CIBUNGUR</v>
          </cell>
          <cell r="F899" t="str">
            <v>Store Jr. Leader</v>
          </cell>
          <cell r="G899" t="str">
            <v>A2</v>
          </cell>
          <cell r="H899" t="str">
            <v>Tetap</v>
          </cell>
          <cell r="I899" t="str">
            <v>WANITA</v>
          </cell>
          <cell r="J899">
            <v>44440</v>
          </cell>
          <cell r="K899">
            <v>45040</v>
          </cell>
          <cell r="L899">
            <v>44440</v>
          </cell>
          <cell r="M899" t="str">
            <v>CUTI MELAHIRKAN</v>
          </cell>
          <cell r="N899" t="str">
            <v>AWI</v>
          </cell>
          <cell r="O899" t="str">
            <v>ISR</v>
          </cell>
          <cell r="P899" t="str">
            <v>AWICUTI MELAHIRKAN</v>
          </cell>
          <cell r="Q899" t="str">
            <v>AWI</v>
          </cell>
          <cell r="R899" t="str">
            <v>AKTIF</v>
          </cell>
          <cell r="S899" t="str">
            <v>ISR</v>
          </cell>
        </row>
        <row r="900">
          <cell r="B900">
            <v>2015260890</v>
          </cell>
          <cell r="C900" t="str">
            <v>NANDA SAHRUL HIDAYAT</v>
          </cell>
          <cell r="D900" t="str">
            <v>F84F</v>
          </cell>
          <cell r="E900" t="str">
            <v>FRC TEGAL BULEUD</v>
          </cell>
          <cell r="F900" t="str">
            <v>i-Delivery Crew</v>
          </cell>
          <cell r="G900" t="str">
            <v>A1</v>
          </cell>
          <cell r="H900" t="str">
            <v>Kontrak 2</v>
          </cell>
          <cell r="I900" t="str">
            <v>PRIA</v>
          </cell>
          <cell r="J900">
            <v>44327</v>
          </cell>
          <cell r="K900">
            <v>45077</v>
          </cell>
          <cell r="L900">
            <v>44327</v>
          </cell>
          <cell r="M900" t="str">
            <v>IDEL TOKO FRC</v>
          </cell>
          <cell r="N900" t="str">
            <v>AWI</v>
          </cell>
          <cell r="O900" t="str">
            <v>ISR</v>
          </cell>
          <cell r="P900" t="str">
            <v>AWIIDEL TOKO FRC</v>
          </cell>
          <cell r="Q900" t="str">
            <v>AWI</v>
          </cell>
          <cell r="R900" t="str">
            <v>AKTIF</v>
          </cell>
          <cell r="S900" t="str">
            <v>ISR</v>
          </cell>
        </row>
        <row r="901">
          <cell r="B901">
            <v>2015394912</v>
          </cell>
          <cell r="C901" t="str">
            <v>RIZKI RAHAYU</v>
          </cell>
          <cell r="D901" t="str">
            <v>F84F</v>
          </cell>
          <cell r="E901" t="str">
            <v>FRC TEGAL BULEUD</v>
          </cell>
          <cell r="F901" t="str">
            <v>i-Delivery Crew</v>
          </cell>
          <cell r="G901" t="str">
            <v>A2</v>
          </cell>
          <cell r="H901" t="str">
            <v>Tetap</v>
          </cell>
          <cell r="I901" t="str">
            <v>PRIA</v>
          </cell>
          <cell r="J901">
            <v>44866</v>
          </cell>
          <cell r="L901">
            <v>44866</v>
          </cell>
          <cell r="M901" t="str">
            <v>IDEL TOKO FRC</v>
          </cell>
          <cell r="N901" t="str">
            <v>AWI</v>
          </cell>
          <cell r="O901" t="str">
            <v>ISR</v>
          </cell>
          <cell r="P901" t="str">
            <v>AWIIDEL TOKO FRC</v>
          </cell>
          <cell r="Q901" t="str">
            <v>AWI</v>
          </cell>
          <cell r="R901" t="str">
            <v>AKTIF</v>
          </cell>
          <cell r="S901" t="str">
            <v>ISR</v>
          </cell>
        </row>
        <row r="902">
          <cell r="B902">
            <v>2013143659</v>
          </cell>
          <cell r="C902" t="str">
            <v>BAYU LEONARD</v>
          </cell>
          <cell r="D902" t="str">
            <v>TNZH</v>
          </cell>
          <cell r="E902" t="str">
            <v>IDM HYBRID PANGGLESERAN SUKABUMI</v>
          </cell>
          <cell r="F902" t="str">
            <v>Chief Of Store (Ss)</v>
          </cell>
          <cell r="G902" t="str">
            <v>B2</v>
          </cell>
          <cell r="H902" t="str">
            <v>Tetap</v>
          </cell>
          <cell r="I902" t="str">
            <v>PRIA</v>
          </cell>
          <cell r="J902">
            <v>42333</v>
          </cell>
          <cell r="L902">
            <v>43070</v>
          </cell>
          <cell r="N902" t="str">
            <v>AWI</v>
          </cell>
          <cell r="O902" t="str">
            <v>NEA</v>
          </cell>
        </row>
        <row r="903">
          <cell r="B903">
            <v>2015340048</v>
          </cell>
          <cell r="C903" t="str">
            <v>SLAMET AGUSTIAN DERMAWAN</v>
          </cell>
          <cell r="D903" t="str">
            <v>TNZH</v>
          </cell>
          <cell r="E903" t="str">
            <v>IDM HYBRID PANGGLESERAN SUKABUMI</v>
          </cell>
          <cell r="F903" t="str">
            <v>Store Crew Boy (Ss)</v>
          </cell>
          <cell r="G903" t="str">
            <v>A1</v>
          </cell>
          <cell r="H903" t="str">
            <v>Kontrak 1</v>
          </cell>
          <cell r="I903" t="str">
            <v>PRIA</v>
          </cell>
          <cell r="J903">
            <v>44687</v>
          </cell>
          <cell r="K903">
            <v>45077</v>
          </cell>
          <cell r="L903">
            <v>44687</v>
          </cell>
          <cell r="N903" t="str">
            <v>AWI</v>
          </cell>
          <cell r="O903" t="str">
            <v>NEA</v>
          </cell>
        </row>
        <row r="904">
          <cell r="B904">
            <v>2015256366</v>
          </cell>
          <cell r="C904" t="str">
            <v>SANDI PAUJI NURMUMIN</v>
          </cell>
          <cell r="D904" t="str">
            <v>TNZH</v>
          </cell>
          <cell r="E904" t="str">
            <v>IDM HYBRID PANGGLESERAN SUKABUMI</v>
          </cell>
          <cell r="F904" t="str">
            <v>Store Crew Boy (Ss)</v>
          </cell>
          <cell r="G904" t="str">
            <v>A1</v>
          </cell>
          <cell r="H904" t="str">
            <v>Kontrak 2</v>
          </cell>
          <cell r="I904" t="str">
            <v>PRIA</v>
          </cell>
          <cell r="J904">
            <v>44313</v>
          </cell>
          <cell r="K904">
            <v>45046</v>
          </cell>
          <cell r="L904">
            <v>44313</v>
          </cell>
          <cell r="N904" t="str">
            <v>AWI</v>
          </cell>
          <cell r="O904" t="str">
            <v>NEA</v>
          </cell>
        </row>
        <row r="905">
          <cell r="B905">
            <v>2015362916</v>
          </cell>
          <cell r="C905" t="str">
            <v>ANGGA AGUS SOPIAN</v>
          </cell>
          <cell r="D905" t="str">
            <v>TNZH</v>
          </cell>
          <cell r="E905" t="str">
            <v>IDM HYBRID PANGGLESERAN SUKABUMI</v>
          </cell>
          <cell r="F905" t="str">
            <v>Store Crew Boy (Ss)</v>
          </cell>
          <cell r="G905" t="str">
            <v>A1</v>
          </cell>
          <cell r="H905" t="str">
            <v>Kontrak 1</v>
          </cell>
          <cell r="I905" t="str">
            <v>PRIA</v>
          </cell>
          <cell r="J905">
            <v>44769</v>
          </cell>
          <cell r="K905">
            <v>45138</v>
          </cell>
          <cell r="L905">
            <v>44769</v>
          </cell>
          <cell r="N905" t="str">
            <v>AWI</v>
          </cell>
          <cell r="O905" t="str">
            <v>NEA</v>
          </cell>
        </row>
        <row r="906">
          <cell r="B906">
            <v>2015368575</v>
          </cell>
          <cell r="C906" t="str">
            <v>NOVIANTI</v>
          </cell>
          <cell r="D906" t="str">
            <v>TNZH</v>
          </cell>
          <cell r="E906" t="str">
            <v>IDM HYBRID PANGGLESERAN SUKABUMI</v>
          </cell>
          <cell r="F906" t="str">
            <v>Store Crew Girl (Ss)</v>
          </cell>
          <cell r="G906" t="str">
            <v>A1</v>
          </cell>
          <cell r="H906" t="str">
            <v>Kontrak 1</v>
          </cell>
          <cell r="I906" t="str">
            <v>WANITA</v>
          </cell>
          <cell r="J906">
            <v>44780</v>
          </cell>
          <cell r="K906">
            <v>45169</v>
          </cell>
          <cell r="L906">
            <v>44780</v>
          </cell>
          <cell r="N906" t="str">
            <v>AWI</v>
          </cell>
          <cell r="O906" t="str">
            <v>NEA</v>
          </cell>
        </row>
        <row r="907">
          <cell r="B907">
            <v>2015023333</v>
          </cell>
          <cell r="C907" t="str">
            <v>ILHAM MUHAMAD ZULKIFLI</v>
          </cell>
          <cell r="D907" t="str">
            <v>TNZH</v>
          </cell>
          <cell r="E907" t="str">
            <v>IDM HYBRID PANGGLESERAN SUKABUMI</v>
          </cell>
          <cell r="F907" t="str">
            <v>Store Jr. Leader (Ss)</v>
          </cell>
          <cell r="G907" t="str">
            <v>A3</v>
          </cell>
          <cell r="H907" t="str">
            <v>Tetap</v>
          </cell>
          <cell r="I907" t="str">
            <v>PRIA</v>
          </cell>
          <cell r="J907">
            <v>42984</v>
          </cell>
          <cell r="L907">
            <v>43525</v>
          </cell>
          <cell r="N907" t="str">
            <v>AWI</v>
          </cell>
          <cell r="O907" t="str">
            <v>NEA</v>
          </cell>
        </row>
        <row r="908">
          <cell r="B908">
            <v>2015405472</v>
          </cell>
          <cell r="C908" t="str">
            <v>AISYAH EKA LESTARI</v>
          </cell>
          <cell r="D908" t="str">
            <v>TNZH</v>
          </cell>
          <cell r="E908" t="str">
            <v>IDM HYBRID PANGGLESERAN SUKABUMI</v>
          </cell>
          <cell r="F908" t="str">
            <v>Store Jr. Leader (Ss)</v>
          </cell>
          <cell r="G908" t="str">
            <v>A2</v>
          </cell>
          <cell r="H908" t="str">
            <v>Tetap</v>
          </cell>
          <cell r="I908" t="str">
            <v>WANITA</v>
          </cell>
          <cell r="J908">
            <v>44896</v>
          </cell>
          <cell r="L908">
            <v>44896</v>
          </cell>
          <cell r="N908" t="str">
            <v>AWI</v>
          </cell>
          <cell r="O908" t="str">
            <v>NEA</v>
          </cell>
        </row>
        <row r="909">
          <cell r="B909">
            <v>2015289492</v>
          </cell>
          <cell r="C909" t="str">
            <v>PAUZI ARDIANSYAH</v>
          </cell>
          <cell r="D909" t="str">
            <v>TNZH</v>
          </cell>
          <cell r="E909" t="str">
            <v>IDM HYBRID PANGGLESERAN SUKABUMI</v>
          </cell>
          <cell r="F909" t="str">
            <v>Store Jr. Leader (Ss)</v>
          </cell>
          <cell r="G909" t="str">
            <v>A2</v>
          </cell>
          <cell r="H909" t="str">
            <v>Tetap</v>
          </cell>
          <cell r="I909" t="str">
            <v>PRIA</v>
          </cell>
          <cell r="J909">
            <v>44470</v>
          </cell>
          <cell r="L909">
            <v>44470</v>
          </cell>
          <cell r="N909" t="str">
            <v>AWI</v>
          </cell>
          <cell r="O909" t="str">
            <v>NEA</v>
          </cell>
        </row>
        <row r="910">
          <cell r="B910">
            <v>2015048231</v>
          </cell>
          <cell r="C910" t="str">
            <v>MUHAMMAD TEGAR JULIANTO</v>
          </cell>
          <cell r="D910" t="str">
            <v>TNZH</v>
          </cell>
          <cell r="E910" t="str">
            <v>IDM HYBRID PANGGLESERAN SUKABUMI</v>
          </cell>
          <cell r="F910" t="str">
            <v>Store Sr. Leader (Ss)</v>
          </cell>
          <cell r="G910" t="str">
            <v>B1</v>
          </cell>
          <cell r="H910" t="str">
            <v>Tetap</v>
          </cell>
          <cell r="I910" t="str">
            <v>PRIA</v>
          </cell>
          <cell r="J910">
            <v>43131</v>
          </cell>
          <cell r="L910">
            <v>43647</v>
          </cell>
          <cell r="N910" t="str">
            <v>AWI</v>
          </cell>
          <cell r="O910" t="str">
            <v>NEA</v>
          </cell>
        </row>
        <row r="911">
          <cell r="B911">
            <v>2015020237</v>
          </cell>
          <cell r="C911" t="str">
            <v>AMELIA AFDILA MAJID</v>
          </cell>
          <cell r="D911" t="str">
            <v>F94Y</v>
          </cell>
          <cell r="E911" t="str">
            <v>FRC CIKEMBANG 2</v>
          </cell>
          <cell r="F911" t="str">
            <v>Chief Of Store</v>
          </cell>
          <cell r="G911" t="str">
            <v>B2</v>
          </cell>
          <cell r="H911" t="str">
            <v>Tetap</v>
          </cell>
          <cell r="I911" t="str">
            <v>WANITA</v>
          </cell>
          <cell r="J911">
            <v>42962</v>
          </cell>
          <cell r="L911">
            <v>43466</v>
          </cell>
          <cell r="N911" t="str">
            <v>AWI</v>
          </cell>
          <cell r="O911" t="str">
            <v>NEA</v>
          </cell>
        </row>
        <row r="912">
          <cell r="B912">
            <v>2015404952</v>
          </cell>
          <cell r="C912" t="str">
            <v>CECEP CAHYADI</v>
          </cell>
          <cell r="D912" t="str">
            <v>F94Y</v>
          </cell>
          <cell r="E912" t="str">
            <v>FRC CIKEMBANG 2</v>
          </cell>
          <cell r="F912" t="str">
            <v>Store Crew Boy</v>
          </cell>
          <cell r="G912" t="str">
            <v>A1</v>
          </cell>
          <cell r="H912" t="str">
            <v>Kontrak 1</v>
          </cell>
          <cell r="I912" t="str">
            <v>PRIA</v>
          </cell>
          <cell r="J912">
            <v>44896</v>
          </cell>
          <cell r="K912">
            <v>45260</v>
          </cell>
          <cell r="L912">
            <v>44896</v>
          </cell>
          <cell r="N912" t="str">
            <v>AWI</v>
          </cell>
          <cell r="O912" t="str">
            <v>NEA</v>
          </cell>
        </row>
        <row r="913">
          <cell r="B913">
            <v>2015395268</v>
          </cell>
          <cell r="C913" t="str">
            <v>KAMALUDIN</v>
          </cell>
          <cell r="D913" t="str">
            <v>F94Y</v>
          </cell>
          <cell r="E913" t="str">
            <v>FRC CIKEMBANG 2</v>
          </cell>
          <cell r="F913" t="str">
            <v>Store Crew Boy</v>
          </cell>
          <cell r="G913" t="str">
            <v>A1</v>
          </cell>
          <cell r="H913" t="str">
            <v>Kontrak 1</v>
          </cell>
          <cell r="I913" t="str">
            <v>PRIA</v>
          </cell>
          <cell r="J913">
            <v>44864</v>
          </cell>
          <cell r="K913">
            <v>45230</v>
          </cell>
          <cell r="L913">
            <v>44864</v>
          </cell>
          <cell r="N913" t="str">
            <v>AWI</v>
          </cell>
          <cell r="O913" t="str">
            <v>NEA</v>
          </cell>
        </row>
        <row r="914">
          <cell r="B914">
            <v>2015318656</v>
          </cell>
          <cell r="C914" t="str">
            <v>TRESNA APRILIANA</v>
          </cell>
          <cell r="D914" t="str">
            <v>F94Y</v>
          </cell>
          <cell r="E914" t="str">
            <v>FRC CIKEMBANG 2</v>
          </cell>
          <cell r="F914" t="str">
            <v>Store Crew Girl</v>
          </cell>
          <cell r="G914" t="str">
            <v>A1</v>
          </cell>
          <cell r="H914" t="str">
            <v>Kontrak 1</v>
          </cell>
          <cell r="I914" t="str">
            <v>WANITA</v>
          </cell>
          <cell r="J914">
            <v>44607</v>
          </cell>
          <cell r="K914">
            <v>44985</v>
          </cell>
          <cell r="L914">
            <v>44607</v>
          </cell>
          <cell r="N914" t="str">
            <v>AWI</v>
          </cell>
          <cell r="O914" t="str">
            <v>NEA</v>
          </cell>
        </row>
        <row r="915">
          <cell r="B915">
            <v>2015318626</v>
          </cell>
          <cell r="C915" t="str">
            <v>NISA FITRIANTI UTAMI</v>
          </cell>
          <cell r="D915" t="str">
            <v>F94Y</v>
          </cell>
          <cell r="E915" t="str">
            <v>FRC CIKEMBANG 2</v>
          </cell>
          <cell r="F915" t="str">
            <v>Store Crew Girl</v>
          </cell>
          <cell r="G915" t="str">
            <v>A1</v>
          </cell>
          <cell r="H915" t="str">
            <v>Kontrak 1</v>
          </cell>
          <cell r="I915" t="str">
            <v>WANITA</v>
          </cell>
          <cell r="J915">
            <v>44607</v>
          </cell>
          <cell r="K915">
            <v>44985</v>
          </cell>
          <cell r="L915">
            <v>44607</v>
          </cell>
          <cell r="N915" t="str">
            <v>AWI</v>
          </cell>
          <cell r="O915" t="str">
            <v>NEA</v>
          </cell>
        </row>
        <row r="916">
          <cell r="B916">
            <v>2015405465</v>
          </cell>
          <cell r="C916" t="str">
            <v>FIKRI MUHTAR ABDULLAH</v>
          </cell>
          <cell r="D916" t="str">
            <v>F94Y</v>
          </cell>
          <cell r="E916" t="str">
            <v>FRC CIKEMBANG 2</v>
          </cell>
          <cell r="F916" t="str">
            <v>Store Jr. Leader</v>
          </cell>
          <cell r="G916" t="str">
            <v>A2</v>
          </cell>
          <cell r="H916" t="str">
            <v>Tetap</v>
          </cell>
          <cell r="I916" t="str">
            <v>PRIA</v>
          </cell>
          <cell r="J916">
            <v>44896</v>
          </cell>
          <cell r="L916">
            <v>44896</v>
          </cell>
          <cell r="N916" t="str">
            <v>AWI</v>
          </cell>
          <cell r="O916" t="str">
            <v>NEA</v>
          </cell>
        </row>
        <row r="917">
          <cell r="B917">
            <v>2015043063</v>
          </cell>
          <cell r="C917" t="str">
            <v>DASEP SUARDI</v>
          </cell>
          <cell r="D917" t="str">
            <v>F94Y</v>
          </cell>
          <cell r="E917" t="str">
            <v>FRC CIKEMBANG 2</v>
          </cell>
          <cell r="F917" t="str">
            <v>Store Sr. Leader</v>
          </cell>
          <cell r="G917" t="str">
            <v>B1</v>
          </cell>
          <cell r="H917" t="str">
            <v>Tetap</v>
          </cell>
          <cell r="I917" t="str">
            <v>PRIA</v>
          </cell>
          <cell r="J917">
            <v>43103</v>
          </cell>
          <cell r="L917">
            <v>44013</v>
          </cell>
          <cell r="N917" t="str">
            <v>AWI</v>
          </cell>
          <cell r="O917" t="str">
            <v>NEA</v>
          </cell>
        </row>
        <row r="918">
          <cell r="B918">
            <v>2013077593</v>
          </cell>
          <cell r="C918" t="str">
            <v>PANJI NURJAMAN</v>
          </cell>
          <cell r="D918" t="str">
            <v>FOU9</v>
          </cell>
          <cell r="E918" t="str">
            <v>FRC KERTARAHARJA CIKEMBAR</v>
          </cell>
          <cell r="F918" t="str">
            <v>Chief Of Store</v>
          </cell>
          <cell r="G918" t="str">
            <v>B2</v>
          </cell>
          <cell r="H918" t="str">
            <v>Tetap</v>
          </cell>
          <cell r="I918" t="str">
            <v>PRIA</v>
          </cell>
          <cell r="J918">
            <v>41950</v>
          </cell>
          <cell r="L918">
            <v>42826</v>
          </cell>
          <cell r="N918" t="str">
            <v>AWI</v>
          </cell>
          <cell r="O918" t="str">
            <v>NEA</v>
          </cell>
        </row>
        <row r="919">
          <cell r="B919">
            <v>2015372963</v>
          </cell>
          <cell r="C919" t="str">
            <v>ABDUL AZIZ</v>
          </cell>
          <cell r="D919" t="str">
            <v>FOU9</v>
          </cell>
          <cell r="E919" t="str">
            <v>FRC KERTARAHARJA CIKEMBAR</v>
          </cell>
          <cell r="F919" t="str">
            <v>Store Crew Boy</v>
          </cell>
          <cell r="G919" t="str">
            <v>A1</v>
          </cell>
          <cell r="H919" t="str">
            <v>Kontrak 1</v>
          </cell>
          <cell r="I919" t="str">
            <v>PRIA</v>
          </cell>
          <cell r="J919">
            <v>44799</v>
          </cell>
          <cell r="K919">
            <v>45169</v>
          </cell>
          <cell r="L919">
            <v>44799</v>
          </cell>
          <cell r="N919" t="str">
            <v>AWI</v>
          </cell>
          <cell r="O919" t="str">
            <v>NEA</v>
          </cell>
        </row>
        <row r="920">
          <cell r="B920">
            <v>2015384963</v>
          </cell>
          <cell r="C920" t="str">
            <v>SINDI SETIAWATI AGUSTIN</v>
          </cell>
          <cell r="D920" t="str">
            <v>FOU9</v>
          </cell>
          <cell r="E920" t="str">
            <v>FRC KERTARAHARJA CIKEMBAR</v>
          </cell>
          <cell r="F920" t="str">
            <v>Store Crew Girl</v>
          </cell>
          <cell r="G920" t="str">
            <v>A1</v>
          </cell>
          <cell r="H920" t="str">
            <v>Kontrak 1</v>
          </cell>
          <cell r="I920" t="str">
            <v>WANITA</v>
          </cell>
          <cell r="J920">
            <v>44833</v>
          </cell>
          <cell r="K920">
            <v>45199</v>
          </cell>
          <cell r="L920">
            <v>44833</v>
          </cell>
          <cell r="N920" t="str">
            <v>AWI</v>
          </cell>
          <cell r="O920" t="str">
            <v>NEA</v>
          </cell>
        </row>
        <row r="921">
          <cell r="B921">
            <v>2015415445</v>
          </cell>
          <cell r="C921" t="str">
            <v>RUSMAN</v>
          </cell>
          <cell r="D921" t="str">
            <v>FOU9</v>
          </cell>
          <cell r="E921" t="str">
            <v>FRC KERTARAHARJA CIKEMBAR</v>
          </cell>
          <cell r="F921" t="str">
            <v>Store Jr. Leader</v>
          </cell>
          <cell r="G921" t="str">
            <v>A2</v>
          </cell>
          <cell r="H921" t="str">
            <v>Tetap</v>
          </cell>
          <cell r="I921" t="str">
            <v>PRIA</v>
          </cell>
          <cell r="J921">
            <v>44927</v>
          </cell>
          <cell r="L921">
            <v>44927</v>
          </cell>
          <cell r="N921" t="str">
            <v>AWI</v>
          </cell>
          <cell r="O921" t="str">
            <v>NEA</v>
          </cell>
        </row>
        <row r="922">
          <cell r="B922">
            <v>2015000929</v>
          </cell>
          <cell r="C922" t="str">
            <v>RIFAN MAULANA PAMUNGKAS</v>
          </cell>
          <cell r="D922" t="str">
            <v>FOU9</v>
          </cell>
          <cell r="E922" t="str">
            <v>FRC KERTARAHARJA CIKEMBAR</v>
          </cell>
          <cell r="F922" t="str">
            <v>Store Sr. Leader</v>
          </cell>
          <cell r="G922" t="str">
            <v>B1</v>
          </cell>
          <cell r="H922" t="str">
            <v>Tetap</v>
          </cell>
          <cell r="I922" t="str">
            <v>PRIA</v>
          </cell>
          <cell r="J922">
            <v>42830</v>
          </cell>
          <cell r="L922">
            <v>43647</v>
          </cell>
          <cell r="N922" t="str">
            <v>AWI</v>
          </cell>
          <cell r="O922" t="str">
            <v>NEA</v>
          </cell>
        </row>
        <row r="923">
          <cell r="B923">
            <v>2012061582</v>
          </cell>
          <cell r="C923" t="str">
            <v>DINAR GINANJAR</v>
          </cell>
          <cell r="D923" t="str">
            <v>FTWG</v>
          </cell>
          <cell r="E923" t="str">
            <v>FRC TALAGA SARI</v>
          </cell>
          <cell r="F923" t="str">
            <v>Chief Of Store</v>
          </cell>
          <cell r="G923" t="str">
            <v>B2</v>
          </cell>
          <cell r="H923" t="str">
            <v>Tetap</v>
          </cell>
          <cell r="I923" t="str">
            <v>PRIA</v>
          </cell>
          <cell r="J923">
            <v>41219</v>
          </cell>
          <cell r="L923">
            <v>41671</v>
          </cell>
          <cell r="N923" t="str">
            <v>AWI</v>
          </cell>
          <cell r="O923" t="str">
            <v>NEA</v>
          </cell>
        </row>
        <row r="924">
          <cell r="B924">
            <v>2015293260</v>
          </cell>
          <cell r="C924" t="str">
            <v>ALDI RIANSYAH</v>
          </cell>
          <cell r="D924" t="str">
            <v>FTWG</v>
          </cell>
          <cell r="E924" t="str">
            <v>FRC TALAGA SARI</v>
          </cell>
          <cell r="F924" t="str">
            <v>Store Crew Boy</v>
          </cell>
          <cell r="G924" t="str">
            <v>A1</v>
          </cell>
          <cell r="H924" t="str">
            <v>Kontrak 2</v>
          </cell>
          <cell r="I924" t="str">
            <v>PRIA</v>
          </cell>
          <cell r="J924">
            <v>44495</v>
          </cell>
          <cell r="K924">
            <v>45230</v>
          </cell>
          <cell r="L924">
            <v>44495</v>
          </cell>
          <cell r="N924" t="str">
            <v>AWI</v>
          </cell>
          <cell r="O924" t="str">
            <v>NEA</v>
          </cell>
        </row>
        <row r="925">
          <cell r="B925">
            <v>2015309339</v>
          </cell>
          <cell r="C925" t="str">
            <v>MELI ARRIYANI</v>
          </cell>
          <cell r="D925" t="str">
            <v>FTWG</v>
          </cell>
          <cell r="E925" t="str">
            <v>FRC TALAGA SARI</v>
          </cell>
          <cell r="F925" t="str">
            <v>Store Crew Girl</v>
          </cell>
          <cell r="G925" t="str">
            <v>A1</v>
          </cell>
          <cell r="H925" t="str">
            <v>Kontrak 2</v>
          </cell>
          <cell r="I925" t="str">
            <v>WANITA</v>
          </cell>
          <cell r="J925">
            <v>44565</v>
          </cell>
          <cell r="K925">
            <v>45322</v>
          </cell>
          <cell r="L925">
            <v>44565</v>
          </cell>
          <cell r="N925" t="str">
            <v>AWI</v>
          </cell>
          <cell r="O925" t="str">
            <v>NEA</v>
          </cell>
        </row>
        <row r="926">
          <cell r="B926">
            <v>2015314349</v>
          </cell>
          <cell r="C926" t="str">
            <v>SULTON MAULANA FAJRI</v>
          </cell>
          <cell r="D926" t="str">
            <v>FTWG</v>
          </cell>
          <cell r="E926" t="str">
            <v>FRC TALAGA SARI</v>
          </cell>
          <cell r="F926" t="str">
            <v>Store Jr. Leader</v>
          </cell>
          <cell r="G926" t="str">
            <v>A2</v>
          </cell>
          <cell r="H926" t="str">
            <v>Tetap</v>
          </cell>
          <cell r="I926" t="str">
            <v>PRIA</v>
          </cell>
          <cell r="J926">
            <v>44593</v>
          </cell>
          <cell r="L926">
            <v>44593</v>
          </cell>
          <cell r="N926" t="str">
            <v>AWI</v>
          </cell>
          <cell r="O926" t="str">
            <v>NEA</v>
          </cell>
        </row>
        <row r="927">
          <cell r="B927">
            <v>2015338918</v>
          </cell>
          <cell r="C927" t="str">
            <v>SITI AYUMITA</v>
          </cell>
          <cell r="D927" t="str">
            <v>FTWG</v>
          </cell>
          <cell r="E927" t="str">
            <v>FRC TALAGA SARI</v>
          </cell>
          <cell r="F927" t="str">
            <v>Store Sr. Leader</v>
          </cell>
          <cell r="G927" t="str">
            <v>A3</v>
          </cell>
          <cell r="H927" t="str">
            <v>Tetap</v>
          </cell>
          <cell r="I927" t="str">
            <v>WANITA</v>
          </cell>
          <cell r="J927">
            <v>44682</v>
          </cell>
          <cell r="L927">
            <v>44682</v>
          </cell>
          <cell r="N927" t="str">
            <v>AWI</v>
          </cell>
          <cell r="O927" t="str">
            <v>NEA</v>
          </cell>
        </row>
        <row r="928">
          <cell r="B928">
            <v>2013172657</v>
          </cell>
          <cell r="C928" t="str">
            <v>HENDRA DEAN KURNIAWAN</v>
          </cell>
          <cell r="D928" t="str">
            <v>T39B</v>
          </cell>
          <cell r="E928" t="str">
            <v>IDM BOJONG SAMPORA</v>
          </cell>
          <cell r="F928" t="str">
            <v>Chief Of Store (Ss)</v>
          </cell>
          <cell r="G928" t="str">
            <v>B2</v>
          </cell>
          <cell r="H928" t="str">
            <v>Tetap</v>
          </cell>
          <cell r="I928" t="str">
            <v>PRIA</v>
          </cell>
          <cell r="J928">
            <v>42480</v>
          </cell>
          <cell r="L928">
            <v>42826</v>
          </cell>
          <cell r="N928" t="str">
            <v>AWI</v>
          </cell>
          <cell r="O928" t="str">
            <v>NEA</v>
          </cell>
        </row>
        <row r="929">
          <cell r="B929">
            <v>2015319273</v>
          </cell>
          <cell r="C929" t="str">
            <v>GELAR PRIBADI MUNGGARA</v>
          </cell>
          <cell r="D929" t="str">
            <v>T39B</v>
          </cell>
          <cell r="E929" t="str">
            <v>IDM BOJONG SAMPORA</v>
          </cell>
          <cell r="F929" t="str">
            <v>Store Crew Boy (Ss)</v>
          </cell>
          <cell r="G929" t="str">
            <v>A1</v>
          </cell>
          <cell r="H929" t="str">
            <v>Kontrak 1</v>
          </cell>
          <cell r="I929" t="str">
            <v>PRIA</v>
          </cell>
          <cell r="J929">
            <v>44610</v>
          </cell>
          <cell r="K929">
            <v>44985</v>
          </cell>
          <cell r="L929">
            <v>44610</v>
          </cell>
          <cell r="N929" t="str">
            <v>AWI</v>
          </cell>
          <cell r="O929" t="str">
            <v>NEA</v>
          </cell>
        </row>
        <row r="930">
          <cell r="B930">
            <v>2015405302</v>
          </cell>
          <cell r="C930" t="str">
            <v>EGA SULISTIAN</v>
          </cell>
          <cell r="D930" t="str">
            <v>T39B</v>
          </cell>
          <cell r="E930" t="str">
            <v>IDM BOJONG SAMPORA</v>
          </cell>
          <cell r="F930" t="str">
            <v>Store Crew Girl</v>
          </cell>
          <cell r="G930" t="str">
            <v>A1</v>
          </cell>
          <cell r="H930" t="str">
            <v>Kontrak 1</v>
          </cell>
          <cell r="I930" t="str">
            <v>WANITA</v>
          </cell>
          <cell r="J930">
            <v>44896</v>
          </cell>
          <cell r="K930">
            <v>45260</v>
          </cell>
          <cell r="L930">
            <v>44896</v>
          </cell>
          <cell r="N930" t="str">
            <v>AWI</v>
          </cell>
          <cell r="O930" t="str">
            <v>NEA</v>
          </cell>
        </row>
        <row r="931">
          <cell r="B931">
            <v>2015309346</v>
          </cell>
          <cell r="C931" t="str">
            <v>YULI</v>
          </cell>
          <cell r="D931" t="str">
            <v>T39B</v>
          </cell>
          <cell r="E931" t="str">
            <v>IDM BOJONG SAMPORA</v>
          </cell>
          <cell r="F931" t="str">
            <v>Store Crew Girl (Ss)</v>
          </cell>
          <cell r="G931" t="str">
            <v>A1</v>
          </cell>
          <cell r="H931" t="str">
            <v>Kontrak 2</v>
          </cell>
          <cell r="I931" t="str">
            <v>WANITA</v>
          </cell>
          <cell r="J931">
            <v>44565</v>
          </cell>
          <cell r="K931">
            <v>45322</v>
          </cell>
          <cell r="L931">
            <v>44565</v>
          </cell>
          <cell r="N931" t="str">
            <v>AWI</v>
          </cell>
          <cell r="O931" t="str">
            <v>NEA</v>
          </cell>
        </row>
        <row r="932">
          <cell r="B932">
            <v>2015362388</v>
          </cell>
          <cell r="C932" t="str">
            <v>DERI IRAWAN</v>
          </cell>
          <cell r="D932" t="str">
            <v>T39B</v>
          </cell>
          <cell r="E932" t="str">
            <v>IDM BOJONG SAMPORA</v>
          </cell>
          <cell r="F932" t="str">
            <v>Store Jr. Leader</v>
          </cell>
          <cell r="G932" t="str">
            <v>A2</v>
          </cell>
          <cell r="H932" t="str">
            <v>Tetap</v>
          </cell>
          <cell r="I932" t="str">
            <v>PRIA</v>
          </cell>
          <cell r="J932">
            <v>44774</v>
          </cell>
          <cell r="L932">
            <v>44774</v>
          </cell>
          <cell r="N932" t="str">
            <v>AWI</v>
          </cell>
          <cell r="O932" t="str">
            <v>NEA</v>
          </cell>
        </row>
        <row r="933">
          <cell r="B933">
            <v>2015118052</v>
          </cell>
          <cell r="C933" t="str">
            <v>AI ALISAH</v>
          </cell>
          <cell r="D933" t="str">
            <v>T39B</v>
          </cell>
          <cell r="E933" t="str">
            <v>IDM BOJONG SAMPORA</v>
          </cell>
          <cell r="F933" t="str">
            <v>Store Sr. Leader</v>
          </cell>
          <cell r="G933" t="str">
            <v>A3</v>
          </cell>
          <cell r="H933" t="str">
            <v>Tetap</v>
          </cell>
          <cell r="I933" t="str">
            <v>WANITA</v>
          </cell>
          <cell r="J933">
            <v>43490</v>
          </cell>
          <cell r="L933">
            <v>43922</v>
          </cell>
          <cell r="N933" t="str">
            <v>AWI</v>
          </cell>
          <cell r="O933" t="str">
            <v>NEA</v>
          </cell>
        </row>
        <row r="934">
          <cell r="B934">
            <v>2013010911</v>
          </cell>
          <cell r="C934" t="str">
            <v>SYABAN NUR KARIM</v>
          </cell>
          <cell r="D934" t="str">
            <v>T47I</v>
          </cell>
          <cell r="E934" t="str">
            <v>IDM PRIMER CIKEMBANG</v>
          </cell>
          <cell r="F934" t="str">
            <v>Chief Of Store</v>
          </cell>
          <cell r="G934" t="str">
            <v>B2</v>
          </cell>
          <cell r="H934" t="str">
            <v>Tetap</v>
          </cell>
          <cell r="I934" t="str">
            <v>PRIA</v>
          </cell>
          <cell r="J934">
            <v>41488</v>
          </cell>
          <cell r="L934">
            <v>41944</v>
          </cell>
          <cell r="N934" t="str">
            <v>AWI</v>
          </cell>
          <cell r="O934" t="str">
            <v>NEA</v>
          </cell>
        </row>
        <row r="935">
          <cell r="B935">
            <v>2015361604</v>
          </cell>
          <cell r="C935" t="str">
            <v>AGUM GUMELAR</v>
          </cell>
          <cell r="D935" t="str">
            <v>T47I</v>
          </cell>
          <cell r="E935" t="str">
            <v>IDM PRIMER CIKEMBANG</v>
          </cell>
          <cell r="F935" t="str">
            <v>Store Crew Boy</v>
          </cell>
          <cell r="G935" t="str">
            <v>A1</v>
          </cell>
          <cell r="H935" t="str">
            <v>Kontrak 1</v>
          </cell>
          <cell r="I935" t="str">
            <v>PRIA</v>
          </cell>
          <cell r="J935">
            <v>44764</v>
          </cell>
          <cell r="K935">
            <v>45138</v>
          </cell>
          <cell r="L935">
            <v>44764</v>
          </cell>
          <cell r="N935" t="str">
            <v>AWI</v>
          </cell>
          <cell r="O935" t="str">
            <v>NEA</v>
          </cell>
        </row>
        <row r="936">
          <cell r="B936">
            <v>2015405237</v>
          </cell>
          <cell r="C936" t="str">
            <v>MUHAMAD RIZKI RAMADAN</v>
          </cell>
          <cell r="D936" t="str">
            <v>T47I</v>
          </cell>
          <cell r="E936" t="str">
            <v>IDM PRIMER CIKEMBANG</v>
          </cell>
          <cell r="F936" t="str">
            <v>Store Crew Boy</v>
          </cell>
          <cell r="G936" t="str">
            <v>A1</v>
          </cell>
          <cell r="H936" t="str">
            <v>Kontrak 1</v>
          </cell>
          <cell r="I936" t="str">
            <v>PRIA</v>
          </cell>
          <cell r="J936">
            <v>44896</v>
          </cell>
          <cell r="K936">
            <v>45260</v>
          </cell>
          <cell r="L936">
            <v>44896</v>
          </cell>
          <cell r="N936" t="str">
            <v>AWI</v>
          </cell>
          <cell r="O936" t="str">
            <v>NEA</v>
          </cell>
        </row>
        <row r="937">
          <cell r="B937">
            <v>2015395290</v>
          </cell>
          <cell r="C937" t="str">
            <v>ABIYANADIVA SYAHPUETRI</v>
          </cell>
          <cell r="D937" t="str">
            <v>T47I</v>
          </cell>
          <cell r="E937" t="str">
            <v>IDM PRIMER CIKEMBANG</v>
          </cell>
          <cell r="F937" t="str">
            <v>Store Crew Girl</v>
          </cell>
          <cell r="G937" t="str">
            <v>A1</v>
          </cell>
          <cell r="H937" t="str">
            <v>Kontrak 1</v>
          </cell>
          <cell r="I937" t="str">
            <v>WANITA</v>
          </cell>
          <cell r="J937">
            <v>44864</v>
          </cell>
          <cell r="K937">
            <v>45230</v>
          </cell>
          <cell r="L937">
            <v>44864</v>
          </cell>
          <cell r="N937" t="str">
            <v>AWI</v>
          </cell>
          <cell r="O937" t="str">
            <v>NEA</v>
          </cell>
        </row>
        <row r="938">
          <cell r="B938">
            <v>2015396265</v>
          </cell>
          <cell r="C938" t="str">
            <v>DEDE RITA JUNIA SAPITRI</v>
          </cell>
          <cell r="D938" t="str">
            <v>T47I</v>
          </cell>
          <cell r="E938" t="str">
            <v>IDM PRIMER CIKEMBANG</v>
          </cell>
          <cell r="F938" t="str">
            <v>Store Jr. Leader</v>
          </cell>
          <cell r="G938" t="str">
            <v>A2</v>
          </cell>
          <cell r="H938" t="str">
            <v>Tetap</v>
          </cell>
          <cell r="I938" t="str">
            <v>WANITA</v>
          </cell>
          <cell r="J938">
            <v>44866</v>
          </cell>
          <cell r="L938">
            <v>44866</v>
          </cell>
          <cell r="N938" t="str">
            <v>AWI</v>
          </cell>
          <cell r="O938" t="str">
            <v>NEA</v>
          </cell>
        </row>
        <row r="939">
          <cell r="B939">
            <v>2015003091</v>
          </cell>
          <cell r="C939" t="str">
            <v>SAHRI FADILAH</v>
          </cell>
          <cell r="D939" t="str">
            <v>T47I</v>
          </cell>
          <cell r="E939" t="str">
            <v>IDM PRIMER CIKEMBANG</v>
          </cell>
          <cell r="F939" t="str">
            <v>Store Sr. Leader</v>
          </cell>
          <cell r="G939" t="str">
            <v>B1</v>
          </cell>
          <cell r="H939" t="str">
            <v>Tetap</v>
          </cell>
          <cell r="I939" t="str">
            <v>PRIA</v>
          </cell>
          <cell r="J939">
            <v>42851</v>
          </cell>
          <cell r="L939">
            <v>43556</v>
          </cell>
          <cell r="N939" t="str">
            <v>AWI</v>
          </cell>
          <cell r="O939" t="str">
            <v>NEA</v>
          </cell>
        </row>
        <row r="940">
          <cell r="B940">
            <v>2015048247</v>
          </cell>
          <cell r="C940" t="str">
            <v>RICKY FEBIANSYAH</v>
          </cell>
          <cell r="D940" t="str">
            <v>TAPY</v>
          </cell>
          <cell r="E940" t="str">
            <v>IDM CIMANGGU CIKEMBAR</v>
          </cell>
          <cell r="F940" t="str">
            <v>Chief Of Store</v>
          </cell>
          <cell r="G940" t="str">
            <v>B2</v>
          </cell>
          <cell r="H940" t="str">
            <v>Tetap</v>
          </cell>
          <cell r="I940" t="str">
            <v>PRIA</v>
          </cell>
          <cell r="J940">
            <v>43131</v>
          </cell>
          <cell r="L940">
            <v>43709</v>
          </cell>
          <cell r="N940" t="str">
            <v>AWI</v>
          </cell>
          <cell r="O940" t="str">
            <v>NEA</v>
          </cell>
        </row>
        <row r="941">
          <cell r="B941">
            <v>2015319807</v>
          </cell>
          <cell r="C941" t="str">
            <v>EGY SAPUTRA</v>
          </cell>
          <cell r="D941" t="str">
            <v>TAPY</v>
          </cell>
          <cell r="E941" t="str">
            <v>IDM CIMANGGU CIKEMBAR</v>
          </cell>
          <cell r="F941" t="str">
            <v>i-Delivery Crew</v>
          </cell>
          <cell r="G941" t="str">
            <v>A2</v>
          </cell>
          <cell r="H941" t="str">
            <v>Tetap</v>
          </cell>
          <cell r="I941" t="str">
            <v>PRIA</v>
          </cell>
          <cell r="J941">
            <v>44621</v>
          </cell>
          <cell r="L941">
            <v>44621</v>
          </cell>
          <cell r="N941" t="str">
            <v>AWI</v>
          </cell>
          <cell r="O941" t="str">
            <v>NEA</v>
          </cell>
        </row>
        <row r="942">
          <cell r="B942">
            <v>2015162935</v>
          </cell>
          <cell r="C942" t="str">
            <v>SANDI RAHMAN</v>
          </cell>
          <cell r="D942" t="str">
            <v>TAPY</v>
          </cell>
          <cell r="E942" t="str">
            <v>IDM CIMANGGU CIKEMBAR</v>
          </cell>
          <cell r="F942" t="str">
            <v>i-Delivery Crew</v>
          </cell>
          <cell r="G942" t="str">
            <v>A1</v>
          </cell>
          <cell r="H942" t="str">
            <v>Kontrak 3</v>
          </cell>
          <cell r="I942" t="str">
            <v>PRIA</v>
          </cell>
          <cell r="J942">
            <v>43683</v>
          </cell>
          <cell r="K942">
            <v>44985</v>
          </cell>
          <cell r="L942">
            <v>44256</v>
          </cell>
          <cell r="N942" t="str">
            <v>AWI</v>
          </cell>
          <cell r="O942" t="str">
            <v>NEA</v>
          </cell>
        </row>
        <row r="943">
          <cell r="B943">
            <v>2015372981</v>
          </cell>
          <cell r="C943" t="str">
            <v>DILAN MULYANA</v>
          </cell>
          <cell r="D943" t="str">
            <v>TAPY</v>
          </cell>
          <cell r="E943" t="str">
            <v>IDM CIMANGGU CIKEMBAR</v>
          </cell>
          <cell r="F943" t="str">
            <v>Store Crew Boy</v>
          </cell>
          <cell r="G943" t="str">
            <v>A1</v>
          </cell>
          <cell r="H943" t="str">
            <v>Kontrak 1</v>
          </cell>
          <cell r="I943" t="str">
            <v>PRIA</v>
          </cell>
          <cell r="J943">
            <v>44799</v>
          </cell>
          <cell r="K943">
            <v>45169</v>
          </cell>
          <cell r="L943">
            <v>44799</v>
          </cell>
          <cell r="N943" t="str">
            <v>AWI</v>
          </cell>
          <cell r="O943" t="str">
            <v>NEA</v>
          </cell>
        </row>
        <row r="944">
          <cell r="B944">
            <v>2015402786</v>
          </cell>
          <cell r="C944" t="str">
            <v>ANEU NURDIANA</v>
          </cell>
          <cell r="D944" t="str">
            <v>TAPY</v>
          </cell>
          <cell r="E944" t="str">
            <v>IDM CIMANGGU CIKEMBAR</v>
          </cell>
          <cell r="F944" t="str">
            <v>Store Crew Girl</v>
          </cell>
          <cell r="G944" t="str">
            <v>A1</v>
          </cell>
          <cell r="H944" t="str">
            <v>Kontrak 1</v>
          </cell>
          <cell r="I944" t="str">
            <v>WANITA</v>
          </cell>
          <cell r="J944">
            <v>44890</v>
          </cell>
          <cell r="K944">
            <v>45260</v>
          </cell>
          <cell r="L944">
            <v>44890</v>
          </cell>
          <cell r="N944" t="str">
            <v>AWI</v>
          </cell>
          <cell r="O944" t="str">
            <v>NEA</v>
          </cell>
        </row>
        <row r="945">
          <cell r="B945">
            <v>2015405478</v>
          </cell>
          <cell r="C945" t="str">
            <v>ADE SOPYAN</v>
          </cell>
          <cell r="D945" t="str">
            <v>TAPY</v>
          </cell>
          <cell r="E945" t="str">
            <v>IDM CIMANGGU CIKEMBAR</v>
          </cell>
          <cell r="F945" t="str">
            <v>Store Jr. Leader</v>
          </cell>
          <cell r="G945" t="str">
            <v>A2</v>
          </cell>
          <cell r="H945" t="str">
            <v>Tetap</v>
          </cell>
          <cell r="I945" t="str">
            <v>PRIA</v>
          </cell>
          <cell r="J945">
            <v>44896</v>
          </cell>
          <cell r="L945">
            <v>44896</v>
          </cell>
          <cell r="N945" t="str">
            <v>AWI</v>
          </cell>
          <cell r="O945" t="str">
            <v>NEA</v>
          </cell>
        </row>
        <row r="946">
          <cell r="B946">
            <v>2015046802</v>
          </cell>
          <cell r="C946" t="str">
            <v>MOHAMAD FIKRI S</v>
          </cell>
          <cell r="D946" t="str">
            <v>TAPY</v>
          </cell>
          <cell r="E946" t="str">
            <v>IDM CIMANGGU CIKEMBAR</v>
          </cell>
          <cell r="F946" t="str">
            <v>Store Sr. Leader</v>
          </cell>
          <cell r="G946" t="str">
            <v>B1</v>
          </cell>
          <cell r="H946" t="str">
            <v>Tetap</v>
          </cell>
          <cell r="I946" t="str">
            <v>PRIA</v>
          </cell>
          <cell r="J946">
            <v>43124</v>
          </cell>
          <cell r="L946">
            <v>44013</v>
          </cell>
          <cell r="N946" t="str">
            <v>AWI</v>
          </cell>
          <cell r="O946" t="str">
            <v>NEA</v>
          </cell>
        </row>
        <row r="947">
          <cell r="B947">
            <v>2013060788</v>
          </cell>
          <cell r="C947" t="str">
            <v>YONGKI</v>
          </cell>
          <cell r="D947" t="str">
            <v>TMWZ</v>
          </cell>
          <cell r="E947" t="str">
            <v>IDM CIKEMBAR SUKABUMI</v>
          </cell>
          <cell r="F947" t="str">
            <v>Chief Of Store</v>
          </cell>
          <cell r="G947" t="str">
            <v>B2</v>
          </cell>
          <cell r="H947" t="str">
            <v>Tetap</v>
          </cell>
          <cell r="I947" t="str">
            <v>PRIA</v>
          </cell>
          <cell r="J947">
            <v>41873</v>
          </cell>
          <cell r="L947">
            <v>42491</v>
          </cell>
          <cell r="N947" t="str">
            <v>AWI</v>
          </cell>
          <cell r="O947" t="str">
            <v>NEA</v>
          </cell>
        </row>
        <row r="948">
          <cell r="B948">
            <v>2015246906</v>
          </cell>
          <cell r="C948" t="str">
            <v>DANDI MAULUDIN</v>
          </cell>
          <cell r="D948" t="str">
            <v>TMWZ</v>
          </cell>
          <cell r="E948" t="str">
            <v>IDM CIKEMBAR SUKABUMI</v>
          </cell>
          <cell r="F948" t="str">
            <v>Store Crew Boy</v>
          </cell>
          <cell r="G948" t="str">
            <v>A1</v>
          </cell>
          <cell r="H948" t="str">
            <v>Kontrak 2</v>
          </cell>
          <cell r="I948" t="str">
            <v>PRIA</v>
          </cell>
          <cell r="J948">
            <v>44281</v>
          </cell>
          <cell r="K948">
            <v>45199</v>
          </cell>
          <cell r="L948">
            <v>44281</v>
          </cell>
          <cell r="N948" t="str">
            <v>AWI</v>
          </cell>
          <cell r="O948" t="str">
            <v>NEA</v>
          </cell>
        </row>
        <row r="949">
          <cell r="B949">
            <v>2015373025</v>
          </cell>
          <cell r="C949" t="str">
            <v>SAILA JAMIL TAJRIANI</v>
          </cell>
          <cell r="D949" t="str">
            <v>TMWZ</v>
          </cell>
          <cell r="E949" t="str">
            <v>IDM CIKEMBAR SUKABUMI</v>
          </cell>
          <cell r="F949" t="str">
            <v>Store Crew Girl</v>
          </cell>
          <cell r="G949" t="str">
            <v>A1</v>
          </cell>
          <cell r="H949" t="str">
            <v>Kontrak 1</v>
          </cell>
          <cell r="I949" t="str">
            <v>WANITA</v>
          </cell>
          <cell r="J949">
            <v>44799</v>
          </cell>
          <cell r="K949">
            <v>45169</v>
          </cell>
          <cell r="L949">
            <v>44799</v>
          </cell>
          <cell r="N949" t="str">
            <v>AWI</v>
          </cell>
          <cell r="O949" t="str">
            <v>NEA</v>
          </cell>
        </row>
        <row r="950">
          <cell r="B950">
            <v>2015404499</v>
          </cell>
          <cell r="C950" t="str">
            <v>SISKA RAHAYU</v>
          </cell>
          <cell r="D950" t="str">
            <v>TMWZ</v>
          </cell>
          <cell r="E950" t="str">
            <v>IDM CIKEMBAR SUKABUMI</v>
          </cell>
          <cell r="F950" t="str">
            <v>Store Jr. Leader</v>
          </cell>
          <cell r="G950" t="str">
            <v>A2</v>
          </cell>
          <cell r="H950" t="str">
            <v>Tetap</v>
          </cell>
          <cell r="I950" t="str">
            <v>WANITA</v>
          </cell>
          <cell r="J950">
            <v>44896</v>
          </cell>
          <cell r="L950">
            <v>44896</v>
          </cell>
          <cell r="N950" t="str">
            <v>AWI</v>
          </cell>
          <cell r="O950" t="str">
            <v>NEA</v>
          </cell>
        </row>
        <row r="951">
          <cell r="B951">
            <v>2013173604</v>
          </cell>
          <cell r="C951" t="str">
            <v>AGUS MAULANA</v>
          </cell>
          <cell r="D951" t="str">
            <v>TMWZ</v>
          </cell>
          <cell r="E951" t="str">
            <v>IDM CIKEMBAR SUKABUMI</v>
          </cell>
          <cell r="F951" t="str">
            <v>Store Sr. Leader</v>
          </cell>
          <cell r="G951" t="str">
            <v>B1</v>
          </cell>
          <cell r="H951" t="str">
            <v>Tetap</v>
          </cell>
          <cell r="I951" t="str">
            <v>PRIA</v>
          </cell>
          <cell r="J951">
            <v>42487</v>
          </cell>
          <cell r="L951">
            <v>42795</v>
          </cell>
          <cell r="N951" t="str">
            <v>AWI</v>
          </cell>
          <cell r="O951" t="str">
            <v>NEA</v>
          </cell>
        </row>
        <row r="952">
          <cell r="B952">
            <v>2012074694</v>
          </cell>
          <cell r="C952" t="str">
            <v>IYAD</v>
          </cell>
          <cell r="D952" t="str">
            <v>TO33</v>
          </cell>
          <cell r="E952" t="str">
            <v>IDM CIKEMBANG</v>
          </cell>
          <cell r="F952" t="str">
            <v>Chief Of Store</v>
          </cell>
          <cell r="G952" t="str">
            <v>B2</v>
          </cell>
          <cell r="H952" t="str">
            <v>Tetap</v>
          </cell>
          <cell r="I952" t="str">
            <v>PRIA</v>
          </cell>
          <cell r="J952">
            <v>41275</v>
          </cell>
          <cell r="L952">
            <v>42186</v>
          </cell>
          <cell r="N952" t="str">
            <v>AWI</v>
          </cell>
          <cell r="O952" t="str">
            <v>NEA</v>
          </cell>
        </row>
        <row r="953">
          <cell r="B953">
            <v>2015405167</v>
          </cell>
          <cell r="C953" t="str">
            <v>MOCHAMAD RAKKA</v>
          </cell>
          <cell r="D953" t="str">
            <v>TO33</v>
          </cell>
          <cell r="E953" t="str">
            <v>IDM CIKEMBANG</v>
          </cell>
          <cell r="F953" t="str">
            <v>Store Crew Boy</v>
          </cell>
          <cell r="G953" t="str">
            <v>A1</v>
          </cell>
          <cell r="H953" t="str">
            <v>Kontrak 1</v>
          </cell>
          <cell r="I953" t="str">
            <v>PRIA</v>
          </cell>
          <cell r="J953">
            <v>44896</v>
          </cell>
          <cell r="K953">
            <v>45260</v>
          </cell>
          <cell r="L953">
            <v>44896</v>
          </cell>
          <cell r="N953" t="str">
            <v>AWI</v>
          </cell>
          <cell r="O953" t="str">
            <v>NEA</v>
          </cell>
        </row>
        <row r="954">
          <cell r="B954">
            <v>2015405309</v>
          </cell>
          <cell r="C954" t="str">
            <v>INDAH PRAMESTI</v>
          </cell>
          <cell r="D954" t="str">
            <v>TO33</v>
          </cell>
          <cell r="E954" t="str">
            <v>IDM CIKEMBANG</v>
          </cell>
          <cell r="F954" t="str">
            <v>Store Crew Girl</v>
          </cell>
          <cell r="G954" t="str">
            <v>A1</v>
          </cell>
          <cell r="H954" t="str">
            <v>Kontrak 1</v>
          </cell>
          <cell r="I954" t="str">
            <v>WANITA</v>
          </cell>
          <cell r="J954">
            <v>44896</v>
          </cell>
          <cell r="K954">
            <v>45260</v>
          </cell>
          <cell r="L954">
            <v>44896</v>
          </cell>
          <cell r="N954" t="str">
            <v>AWI</v>
          </cell>
          <cell r="O954" t="str">
            <v>NEA</v>
          </cell>
        </row>
        <row r="955">
          <cell r="B955">
            <v>2015405474</v>
          </cell>
          <cell r="C955" t="str">
            <v>REVA MAULIDYA</v>
          </cell>
          <cell r="D955" t="str">
            <v>TO33</v>
          </cell>
          <cell r="E955" t="str">
            <v>IDM CIKEMBANG</v>
          </cell>
          <cell r="F955" t="str">
            <v>Store Jr. Leader</v>
          </cell>
          <cell r="G955" t="str">
            <v>A2</v>
          </cell>
          <cell r="H955" t="str">
            <v>Tetap</v>
          </cell>
          <cell r="I955" t="str">
            <v>WANITA</v>
          </cell>
          <cell r="J955">
            <v>44896</v>
          </cell>
          <cell r="L955">
            <v>44896</v>
          </cell>
          <cell r="N955" t="str">
            <v>AWI</v>
          </cell>
          <cell r="O955" t="str">
            <v>NEA</v>
          </cell>
        </row>
        <row r="956">
          <cell r="B956">
            <v>2015000922</v>
          </cell>
          <cell r="C956" t="str">
            <v>IRPAN</v>
          </cell>
          <cell r="D956" t="str">
            <v>TO33</v>
          </cell>
          <cell r="E956" t="str">
            <v>IDM CIKEMBANG</v>
          </cell>
          <cell r="F956" t="str">
            <v>Store Sr. Leader</v>
          </cell>
          <cell r="G956" t="str">
            <v>B1</v>
          </cell>
          <cell r="H956" t="str">
            <v>Tetap</v>
          </cell>
          <cell r="I956" t="str">
            <v>PRIA</v>
          </cell>
          <cell r="J956">
            <v>42837</v>
          </cell>
          <cell r="L956">
            <v>43191</v>
          </cell>
          <cell r="N956" t="str">
            <v>AWI</v>
          </cell>
          <cell r="O956" t="str">
            <v>NEA</v>
          </cell>
        </row>
        <row r="957">
          <cell r="B957">
            <v>2013178146</v>
          </cell>
          <cell r="C957" t="str">
            <v>SUKIMAN</v>
          </cell>
          <cell r="D957" t="str">
            <v>TWVA</v>
          </cell>
          <cell r="E957" t="str">
            <v>IDM BOJONG SAMPORA 2</v>
          </cell>
          <cell r="F957" t="str">
            <v>Chief Of Store</v>
          </cell>
          <cell r="G957" t="str">
            <v>B2</v>
          </cell>
          <cell r="H957" t="str">
            <v>Tetap</v>
          </cell>
          <cell r="I957" t="str">
            <v>PRIA</v>
          </cell>
          <cell r="J957">
            <v>42508</v>
          </cell>
          <cell r="L957">
            <v>42948</v>
          </cell>
          <cell r="N957" t="str">
            <v>AWI</v>
          </cell>
          <cell r="O957" t="str">
            <v>NEA</v>
          </cell>
        </row>
        <row r="958">
          <cell r="B958">
            <v>2015372976</v>
          </cell>
          <cell r="C958" t="str">
            <v>DIKI JAENI ADAM</v>
          </cell>
          <cell r="D958" t="str">
            <v>TWVA</v>
          </cell>
          <cell r="E958" t="str">
            <v>IDM BOJONG SAMPORA 2</v>
          </cell>
          <cell r="F958" t="str">
            <v>Store Crew Boy</v>
          </cell>
          <cell r="G958" t="str">
            <v>A1</v>
          </cell>
          <cell r="H958" t="str">
            <v>Kontrak 1</v>
          </cell>
          <cell r="I958" t="str">
            <v>PRIA</v>
          </cell>
          <cell r="J958">
            <v>44799</v>
          </cell>
          <cell r="K958">
            <v>45169</v>
          </cell>
          <cell r="L958">
            <v>44799</v>
          </cell>
          <cell r="N958" t="str">
            <v>AWI</v>
          </cell>
          <cell r="O958" t="str">
            <v>NEA</v>
          </cell>
        </row>
        <row r="959">
          <cell r="B959">
            <v>2015319334</v>
          </cell>
          <cell r="C959" t="str">
            <v>ZENAB FAUZIAH</v>
          </cell>
          <cell r="D959" t="str">
            <v>TWVA</v>
          </cell>
          <cell r="E959" t="str">
            <v>IDM BOJONG SAMPORA 2</v>
          </cell>
          <cell r="F959" t="str">
            <v>Store Crew Girl</v>
          </cell>
          <cell r="G959" t="str">
            <v>A1</v>
          </cell>
          <cell r="H959" t="str">
            <v>Kontrak 1</v>
          </cell>
          <cell r="I959" t="str">
            <v>WANITA</v>
          </cell>
          <cell r="J959">
            <v>44610</v>
          </cell>
          <cell r="K959">
            <v>44985</v>
          </cell>
          <cell r="L959">
            <v>44610</v>
          </cell>
          <cell r="N959" t="str">
            <v>AWI</v>
          </cell>
          <cell r="O959" t="str">
            <v>NEA</v>
          </cell>
        </row>
        <row r="960">
          <cell r="B960">
            <v>2015373957</v>
          </cell>
          <cell r="C960" t="str">
            <v>IRFAN FIRMANSYAH</v>
          </cell>
          <cell r="D960" t="str">
            <v>TWVA</v>
          </cell>
          <cell r="E960" t="str">
            <v>IDM BOJONG SAMPORA 2</v>
          </cell>
          <cell r="F960" t="str">
            <v>Store Jr. Leader</v>
          </cell>
          <cell r="G960" t="str">
            <v>A2</v>
          </cell>
          <cell r="H960" t="str">
            <v>Tetap</v>
          </cell>
          <cell r="I960" t="str">
            <v>PRIA</v>
          </cell>
          <cell r="J960">
            <v>44805</v>
          </cell>
          <cell r="L960">
            <v>44805</v>
          </cell>
          <cell r="N960" t="str">
            <v>AWI</v>
          </cell>
          <cell r="O960" t="str">
            <v>NEA</v>
          </cell>
        </row>
        <row r="961">
          <cell r="B961">
            <v>2015070048</v>
          </cell>
          <cell r="C961" t="str">
            <v>SESEP BUDIMAN</v>
          </cell>
          <cell r="D961" t="str">
            <v>TWVA</v>
          </cell>
          <cell r="E961" t="str">
            <v>IDM BOJONG SAMPORA 2</v>
          </cell>
          <cell r="F961" t="str">
            <v>Store Sr. Leader</v>
          </cell>
          <cell r="G961" t="str">
            <v>B1</v>
          </cell>
          <cell r="H961" t="str">
            <v>Tetap</v>
          </cell>
          <cell r="I961" t="str">
            <v>PRIA</v>
          </cell>
          <cell r="J961">
            <v>43250</v>
          </cell>
          <cell r="L961">
            <v>43862</v>
          </cell>
          <cell r="N961" t="str">
            <v>AWI</v>
          </cell>
          <cell r="O961" t="str">
            <v>NEA</v>
          </cell>
        </row>
        <row r="962">
          <cell r="B962">
            <v>2013161670</v>
          </cell>
          <cell r="C962" t="str">
            <v>TONI WILIYANTO</v>
          </cell>
          <cell r="D962" t="str">
            <v>TY2U</v>
          </cell>
          <cell r="E962" t="str">
            <v>IDM SUKAMULYA CIKEMBAR</v>
          </cell>
          <cell r="F962" t="str">
            <v>Chief Of Store</v>
          </cell>
          <cell r="G962" t="str">
            <v>B2</v>
          </cell>
          <cell r="H962" t="str">
            <v>Tetap</v>
          </cell>
          <cell r="I962" t="str">
            <v>PRIA</v>
          </cell>
          <cell r="J962">
            <v>42417</v>
          </cell>
          <cell r="L962">
            <v>42826</v>
          </cell>
          <cell r="N962" t="str">
            <v>AWI</v>
          </cell>
          <cell r="O962" t="str">
            <v>NEA</v>
          </cell>
        </row>
        <row r="963">
          <cell r="B963">
            <v>2015128963</v>
          </cell>
          <cell r="C963" t="str">
            <v>MUHAMAD RAMDAN</v>
          </cell>
          <cell r="D963" t="str">
            <v>TY2U</v>
          </cell>
          <cell r="E963" t="str">
            <v>IDM SUKAMULYA CIKEMBAR</v>
          </cell>
          <cell r="F963" t="str">
            <v>Store Crew Boy</v>
          </cell>
          <cell r="G963" t="str">
            <v>A1</v>
          </cell>
          <cell r="H963" t="str">
            <v>Kontrak 4</v>
          </cell>
          <cell r="I963" t="str">
            <v>PRIA</v>
          </cell>
          <cell r="J963">
            <v>43543</v>
          </cell>
          <cell r="K963">
            <v>45199</v>
          </cell>
          <cell r="L963">
            <v>43543</v>
          </cell>
          <cell r="N963" t="str">
            <v>AWI</v>
          </cell>
          <cell r="O963" t="str">
            <v>NEA</v>
          </cell>
        </row>
        <row r="964">
          <cell r="B964">
            <v>2015203109</v>
          </cell>
          <cell r="C964" t="str">
            <v>RESSA PERMATASARI</v>
          </cell>
          <cell r="D964" t="str">
            <v>TY2U</v>
          </cell>
          <cell r="E964" t="str">
            <v>IDM SUKAMULYA CIKEMBAR</v>
          </cell>
          <cell r="F964" t="str">
            <v>Store Crew Girl</v>
          </cell>
          <cell r="G964" t="str">
            <v>A1</v>
          </cell>
          <cell r="H964" t="str">
            <v>Kontrak 3</v>
          </cell>
          <cell r="I964" t="str">
            <v>WANITA</v>
          </cell>
          <cell r="J964">
            <v>43868</v>
          </cell>
          <cell r="K964">
            <v>45169</v>
          </cell>
          <cell r="L964">
            <v>43868</v>
          </cell>
          <cell r="N964" t="str">
            <v>AWI</v>
          </cell>
          <cell r="O964" t="str">
            <v>NEA</v>
          </cell>
        </row>
        <row r="965">
          <cell r="B965">
            <v>2015307297</v>
          </cell>
          <cell r="C965" t="str">
            <v>BAYU MUNGGARAN</v>
          </cell>
          <cell r="D965" t="str">
            <v>TY2U</v>
          </cell>
          <cell r="E965" t="str">
            <v>IDM SUKAMULYA CIKEMBAR</v>
          </cell>
          <cell r="F965" t="str">
            <v>Store Jr. Leader (Ss)</v>
          </cell>
          <cell r="G965" t="str">
            <v>A2</v>
          </cell>
          <cell r="H965" t="str">
            <v>Tetap</v>
          </cell>
          <cell r="I965" t="str">
            <v>PRIA</v>
          </cell>
          <cell r="J965">
            <v>44562</v>
          </cell>
          <cell r="L965">
            <v>44562</v>
          </cell>
          <cell r="N965" t="str">
            <v>AWI</v>
          </cell>
          <cell r="O965" t="str">
            <v>NEA</v>
          </cell>
        </row>
        <row r="966">
          <cell r="B966">
            <v>2015034340</v>
          </cell>
          <cell r="C966" t="str">
            <v>REZA VANDELA</v>
          </cell>
          <cell r="D966" t="str">
            <v>TY2U</v>
          </cell>
          <cell r="E966" t="str">
            <v>IDM SUKAMULYA CIKEMBAR</v>
          </cell>
          <cell r="F966" t="str">
            <v>Store Sr. Leader</v>
          </cell>
          <cell r="G966" t="str">
            <v>B1</v>
          </cell>
          <cell r="H966" t="str">
            <v>Tetap</v>
          </cell>
          <cell r="I966" t="str">
            <v>PRIA</v>
          </cell>
          <cell r="J966">
            <v>43061</v>
          </cell>
          <cell r="L966">
            <v>43709</v>
          </cell>
          <cell r="N966" t="str">
            <v>AWI</v>
          </cell>
          <cell r="O966" t="str">
            <v>NEA</v>
          </cell>
        </row>
        <row r="967">
          <cell r="B967">
            <v>2015135361</v>
          </cell>
          <cell r="C967" t="str">
            <v>SHEREENE MUTIARA HALIM</v>
          </cell>
          <cell r="D967" t="str">
            <v>TEHE</v>
          </cell>
          <cell r="E967" t="str">
            <v>IDM MUWARDI CIANJUR</v>
          </cell>
          <cell r="F967" t="str">
            <v>Chief Of Store</v>
          </cell>
          <cell r="G967" t="str">
            <v>B2</v>
          </cell>
          <cell r="H967" t="str">
            <v>Tetap</v>
          </cell>
          <cell r="I967" t="str">
            <v>WANITA</v>
          </cell>
          <cell r="J967">
            <v>43567</v>
          </cell>
          <cell r="L967">
            <v>44166</v>
          </cell>
          <cell r="N967" t="str">
            <v>DSI</v>
          </cell>
          <cell r="O967" t="str">
            <v>DMM</v>
          </cell>
        </row>
        <row r="968">
          <cell r="B968">
            <v>2015372996</v>
          </cell>
          <cell r="C968" t="str">
            <v>RIJKI MAULANA AKBAR</v>
          </cell>
          <cell r="D968" t="str">
            <v>TEHE</v>
          </cell>
          <cell r="E968" t="str">
            <v>IDM MUWARDI CIANJUR</v>
          </cell>
          <cell r="F968" t="str">
            <v>Store Crew Boy</v>
          </cell>
          <cell r="G968" t="str">
            <v>A1</v>
          </cell>
          <cell r="H968" t="str">
            <v>Kontrak 1</v>
          </cell>
          <cell r="I968" t="str">
            <v>PRIA</v>
          </cell>
          <cell r="J968">
            <v>44799</v>
          </cell>
          <cell r="K968">
            <v>45169</v>
          </cell>
          <cell r="L968">
            <v>44799</v>
          </cell>
          <cell r="N968" t="str">
            <v>DSI</v>
          </cell>
          <cell r="O968" t="str">
            <v>DMM</v>
          </cell>
        </row>
        <row r="969">
          <cell r="B969">
            <v>2015391961</v>
          </cell>
          <cell r="C969" t="str">
            <v>SANDI</v>
          </cell>
          <cell r="D969" t="str">
            <v>TEHE</v>
          </cell>
          <cell r="E969" t="str">
            <v>IDM MUWARDI CIANJUR</v>
          </cell>
          <cell r="F969" t="str">
            <v>Store Crew Boy</v>
          </cell>
          <cell r="G969" t="str">
            <v>A1</v>
          </cell>
          <cell r="H969" t="str">
            <v>Kontrak 1</v>
          </cell>
          <cell r="I969" t="str">
            <v>PRIA</v>
          </cell>
          <cell r="J969">
            <v>44855</v>
          </cell>
          <cell r="K969">
            <v>45230</v>
          </cell>
          <cell r="L969">
            <v>44855</v>
          </cell>
          <cell r="N969" t="str">
            <v>DSI</v>
          </cell>
          <cell r="O969" t="str">
            <v>DMM</v>
          </cell>
        </row>
        <row r="970">
          <cell r="B970">
            <v>2015388258</v>
          </cell>
          <cell r="C970" t="str">
            <v>MEGA DWI NALURITA SARI</v>
          </cell>
          <cell r="D970" t="str">
            <v>TEHE</v>
          </cell>
          <cell r="E970" t="str">
            <v>IDM MUWARDI CIANJUR</v>
          </cell>
          <cell r="F970" t="str">
            <v>Store Crew Girl</v>
          </cell>
          <cell r="G970" t="str">
            <v>A1</v>
          </cell>
          <cell r="H970" t="str">
            <v>Kontrak 1</v>
          </cell>
          <cell r="I970" t="str">
            <v>WANITA</v>
          </cell>
          <cell r="J970">
            <v>44840</v>
          </cell>
          <cell r="K970">
            <v>45230</v>
          </cell>
          <cell r="L970">
            <v>44840</v>
          </cell>
          <cell r="N970" t="str">
            <v>DSI</v>
          </cell>
          <cell r="O970" t="str">
            <v>DMM</v>
          </cell>
        </row>
        <row r="971">
          <cell r="B971">
            <v>2015392730</v>
          </cell>
          <cell r="C971" t="str">
            <v>HENDRIK WIJAYA</v>
          </cell>
          <cell r="D971" t="str">
            <v>TEHE</v>
          </cell>
          <cell r="E971" t="str">
            <v>IDM MUWARDI CIANJUR</v>
          </cell>
          <cell r="F971" t="str">
            <v>Store Jr. Leader</v>
          </cell>
          <cell r="G971" t="str">
            <v>A2</v>
          </cell>
          <cell r="H971" t="str">
            <v>Tetap</v>
          </cell>
          <cell r="I971" t="str">
            <v>PRIA</v>
          </cell>
          <cell r="J971">
            <v>44866</v>
          </cell>
          <cell r="L971">
            <v>44866</v>
          </cell>
          <cell r="N971" t="str">
            <v>DSI</v>
          </cell>
          <cell r="O971" t="str">
            <v>DMM</v>
          </cell>
        </row>
        <row r="972">
          <cell r="B972">
            <v>2015299190</v>
          </cell>
          <cell r="C972" t="str">
            <v>M GUGUM KARYA GUMELAR</v>
          </cell>
          <cell r="D972" t="str">
            <v>TEHE</v>
          </cell>
          <cell r="E972" t="str">
            <v>IDM MUWARDI CIANJUR</v>
          </cell>
          <cell r="F972" t="str">
            <v>Store Sr. Leader</v>
          </cell>
          <cell r="G972" t="str">
            <v>A3</v>
          </cell>
          <cell r="H972" t="str">
            <v>Tetap</v>
          </cell>
          <cell r="I972" t="str">
            <v>PRIA</v>
          </cell>
          <cell r="J972">
            <v>44531</v>
          </cell>
          <cell r="L972">
            <v>44531</v>
          </cell>
          <cell r="N972" t="str">
            <v>DSI</v>
          </cell>
          <cell r="O972" t="str">
            <v>DMM</v>
          </cell>
        </row>
        <row r="973">
          <cell r="B973">
            <v>2012073856</v>
          </cell>
          <cell r="C973" t="str">
            <v>ANDRI HIDAYAT</v>
          </cell>
          <cell r="D973" t="str">
            <v>F1VK</v>
          </cell>
          <cell r="E973" t="str">
            <v>FRC IR H JUANDA - CIANJUR</v>
          </cell>
          <cell r="F973" t="str">
            <v>Chief Of Store (Ss)</v>
          </cell>
          <cell r="G973" t="str">
            <v>B2</v>
          </cell>
          <cell r="H973" t="str">
            <v>Tetap</v>
          </cell>
          <cell r="I973" t="str">
            <v>PRIA</v>
          </cell>
          <cell r="J973">
            <v>41276</v>
          </cell>
          <cell r="L973">
            <v>41579</v>
          </cell>
          <cell r="N973" t="str">
            <v>DSI</v>
          </cell>
          <cell r="O973" t="str">
            <v>DMM</v>
          </cell>
        </row>
        <row r="974">
          <cell r="B974">
            <v>2015335361</v>
          </cell>
          <cell r="C974" t="str">
            <v>DENDI PUTRA PRATAMA</v>
          </cell>
          <cell r="D974" t="str">
            <v>F1VK</v>
          </cell>
          <cell r="E974" t="str">
            <v>FRC IR H JUANDA - CIANJUR</v>
          </cell>
          <cell r="F974" t="str">
            <v>Store Crew Boy (Ss)</v>
          </cell>
          <cell r="G974" t="str">
            <v>A1</v>
          </cell>
          <cell r="H974" t="str">
            <v>Kontrak 1</v>
          </cell>
          <cell r="I974" t="str">
            <v>PRIA</v>
          </cell>
          <cell r="J974">
            <v>44673</v>
          </cell>
          <cell r="K974">
            <v>45046</v>
          </cell>
          <cell r="L974">
            <v>44673</v>
          </cell>
          <cell r="N974" t="str">
            <v>DSI</v>
          </cell>
          <cell r="O974" t="str">
            <v>DMM</v>
          </cell>
        </row>
        <row r="975">
          <cell r="B975">
            <v>2015193889</v>
          </cell>
          <cell r="C975" t="str">
            <v>SELVIANI</v>
          </cell>
          <cell r="D975" t="str">
            <v>F1VK</v>
          </cell>
          <cell r="E975" t="str">
            <v>FRC IR H JUANDA - CIANJUR</v>
          </cell>
          <cell r="F975" t="str">
            <v>Store Crew Girl</v>
          </cell>
          <cell r="G975" t="str">
            <v>A1</v>
          </cell>
          <cell r="H975" t="str">
            <v>Kontrak 3</v>
          </cell>
          <cell r="I975" t="str">
            <v>WANITA</v>
          </cell>
          <cell r="J975">
            <v>43826</v>
          </cell>
          <cell r="K975">
            <v>45107</v>
          </cell>
          <cell r="L975">
            <v>43826</v>
          </cell>
          <cell r="N975" t="str">
            <v>DSI</v>
          </cell>
          <cell r="O975" t="str">
            <v>DMM</v>
          </cell>
        </row>
        <row r="976">
          <cell r="B976">
            <v>2015320041</v>
          </cell>
          <cell r="C976" t="str">
            <v>SAHRUL</v>
          </cell>
          <cell r="D976" t="str">
            <v>F1VK</v>
          </cell>
          <cell r="E976" t="str">
            <v>FRC IR H JUANDA - CIANJUR</v>
          </cell>
          <cell r="F976" t="str">
            <v>Store Jr. Leader</v>
          </cell>
          <cell r="G976" t="str">
            <v>A2</v>
          </cell>
          <cell r="H976" t="str">
            <v>Tetap</v>
          </cell>
          <cell r="I976" t="str">
            <v>PRIA</v>
          </cell>
          <cell r="J976">
            <v>44621</v>
          </cell>
          <cell r="L976">
            <v>44621</v>
          </cell>
          <cell r="N976" t="str">
            <v>DSI</v>
          </cell>
          <cell r="O976" t="str">
            <v>DMM</v>
          </cell>
        </row>
        <row r="977">
          <cell r="B977">
            <v>2013155026</v>
          </cell>
          <cell r="C977" t="str">
            <v>MUHAMMAD RUSDI</v>
          </cell>
          <cell r="D977" t="str">
            <v>F1VK</v>
          </cell>
          <cell r="E977" t="str">
            <v>FRC IR H JUANDA - CIANJUR</v>
          </cell>
          <cell r="F977" t="str">
            <v>Store Sr. Leader</v>
          </cell>
          <cell r="G977" t="str">
            <v>B1</v>
          </cell>
          <cell r="H977" t="str">
            <v>Tetap</v>
          </cell>
          <cell r="I977" t="str">
            <v>PRIA</v>
          </cell>
          <cell r="J977">
            <v>42401</v>
          </cell>
          <cell r="L977">
            <v>43313</v>
          </cell>
          <cell r="N977" t="str">
            <v>DSI</v>
          </cell>
          <cell r="O977" t="str">
            <v>DMM</v>
          </cell>
        </row>
        <row r="978">
          <cell r="B978">
            <v>2013140812</v>
          </cell>
          <cell r="C978" t="str">
            <v>ENJEN JAENUDIN</v>
          </cell>
          <cell r="D978" t="str">
            <v>FQ5N</v>
          </cell>
          <cell r="E978" t="str">
            <v>FRC CANGKLEK</v>
          </cell>
          <cell r="F978" t="str">
            <v>Chief Of Store</v>
          </cell>
          <cell r="G978" t="str">
            <v>B2</v>
          </cell>
          <cell r="H978" t="str">
            <v>Tetap</v>
          </cell>
          <cell r="I978" t="str">
            <v>PRIA</v>
          </cell>
          <cell r="J978">
            <v>42314</v>
          </cell>
          <cell r="L978">
            <v>43040</v>
          </cell>
          <cell r="N978" t="str">
            <v>DSI</v>
          </cell>
          <cell r="O978" t="str">
            <v>DMM</v>
          </cell>
        </row>
        <row r="979">
          <cell r="B979">
            <v>2015340043</v>
          </cell>
          <cell r="C979" t="str">
            <v>M GILANG PERMANA PUTRA</v>
          </cell>
          <cell r="D979" t="str">
            <v>FQ5N</v>
          </cell>
          <cell r="E979" t="str">
            <v>FRC CANGKLEK</v>
          </cell>
          <cell r="F979" t="str">
            <v>Store Crew Boy</v>
          </cell>
          <cell r="G979" t="str">
            <v>A1</v>
          </cell>
          <cell r="H979" t="str">
            <v>Kontrak 1</v>
          </cell>
          <cell r="I979" t="str">
            <v>PRIA</v>
          </cell>
          <cell r="J979">
            <v>44687</v>
          </cell>
          <cell r="K979">
            <v>45077</v>
          </cell>
          <cell r="L979">
            <v>44687</v>
          </cell>
          <cell r="N979" t="str">
            <v>DSI</v>
          </cell>
          <cell r="O979" t="str">
            <v>DMM</v>
          </cell>
        </row>
        <row r="980">
          <cell r="B980">
            <v>2015335457</v>
          </cell>
          <cell r="C980" t="str">
            <v>KIKI NUR AGUSTINA</v>
          </cell>
          <cell r="D980" t="str">
            <v>FQ5N</v>
          </cell>
          <cell r="E980" t="str">
            <v>FRC CANGKLEK</v>
          </cell>
          <cell r="F980" t="str">
            <v>Store Crew Girl</v>
          </cell>
          <cell r="G980" t="str">
            <v>A1</v>
          </cell>
          <cell r="H980" t="str">
            <v>Kontrak 1</v>
          </cell>
          <cell r="I980" t="str">
            <v>WANITA</v>
          </cell>
          <cell r="J980">
            <v>44673</v>
          </cell>
          <cell r="K980">
            <v>45046</v>
          </cell>
          <cell r="L980">
            <v>44673</v>
          </cell>
          <cell r="N980" t="str">
            <v>DSI</v>
          </cell>
          <cell r="O980" t="str">
            <v>DMM</v>
          </cell>
        </row>
        <row r="981">
          <cell r="B981">
            <v>2015395300</v>
          </cell>
          <cell r="C981" t="str">
            <v>DINI OKTAVIA</v>
          </cell>
          <cell r="D981" t="str">
            <v>FQ5N</v>
          </cell>
          <cell r="E981" t="str">
            <v>FRC CANGKLEK</v>
          </cell>
          <cell r="F981" t="str">
            <v>Store Crew Girl</v>
          </cell>
          <cell r="G981" t="str">
            <v>A1</v>
          </cell>
          <cell r="H981" t="str">
            <v>Kontrak 1</v>
          </cell>
          <cell r="I981" t="str">
            <v>WANITA</v>
          </cell>
          <cell r="J981">
            <v>44864</v>
          </cell>
          <cell r="K981">
            <v>45230</v>
          </cell>
          <cell r="L981">
            <v>44864</v>
          </cell>
          <cell r="N981" t="str">
            <v>DSI</v>
          </cell>
          <cell r="O981" t="str">
            <v>DMM</v>
          </cell>
        </row>
        <row r="982">
          <cell r="B982">
            <v>2015337017</v>
          </cell>
          <cell r="C982" t="str">
            <v>MISBAH RAMDAN</v>
          </cell>
          <cell r="D982" t="str">
            <v>FQ5N</v>
          </cell>
          <cell r="E982" t="str">
            <v>FRC CANGKLEK</v>
          </cell>
          <cell r="F982" t="str">
            <v>Store Jr. Leader (Ss)</v>
          </cell>
          <cell r="G982" t="str">
            <v>A2</v>
          </cell>
          <cell r="H982" t="str">
            <v>Tetap</v>
          </cell>
          <cell r="I982" t="str">
            <v>PRIA</v>
          </cell>
          <cell r="J982">
            <v>44682</v>
          </cell>
          <cell r="L982">
            <v>44682</v>
          </cell>
          <cell r="N982" t="str">
            <v>DSI</v>
          </cell>
          <cell r="O982" t="str">
            <v>DMM</v>
          </cell>
        </row>
        <row r="983">
          <cell r="B983">
            <v>2015040324</v>
          </cell>
          <cell r="C983" t="str">
            <v>SOPIANDI</v>
          </cell>
          <cell r="D983" t="str">
            <v>FQ5N</v>
          </cell>
          <cell r="E983" t="str">
            <v>FRC CANGKLEK</v>
          </cell>
          <cell r="F983" t="str">
            <v>Store Sr. Leader</v>
          </cell>
          <cell r="G983" t="str">
            <v>A3</v>
          </cell>
          <cell r="H983" t="str">
            <v>Tetap</v>
          </cell>
          <cell r="I983" t="str">
            <v>PRIA</v>
          </cell>
          <cell r="J983">
            <v>43089</v>
          </cell>
          <cell r="L983">
            <v>43709</v>
          </cell>
          <cell r="N983" t="str">
            <v>DSI</v>
          </cell>
          <cell r="O983" t="str">
            <v>DMM</v>
          </cell>
        </row>
        <row r="984">
          <cell r="B984">
            <v>2015087654</v>
          </cell>
          <cell r="C984" t="str">
            <v>JAJANG NURJAMAN</v>
          </cell>
          <cell r="D984" t="str">
            <v>FR96</v>
          </cell>
          <cell r="E984" t="str">
            <v>FRC RSUD CIANJUR - CIANJUR</v>
          </cell>
          <cell r="F984" t="str">
            <v>Chief Of Store</v>
          </cell>
          <cell r="G984" t="str">
            <v>B2</v>
          </cell>
          <cell r="H984" t="str">
            <v>Tetap</v>
          </cell>
          <cell r="I984" t="str">
            <v>PRIA</v>
          </cell>
          <cell r="J984">
            <v>43347</v>
          </cell>
          <cell r="L984">
            <v>43770</v>
          </cell>
          <cell r="N984" t="str">
            <v>DSI</v>
          </cell>
          <cell r="O984" t="str">
            <v>DMM</v>
          </cell>
        </row>
        <row r="985">
          <cell r="B985">
            <v>2015381203</v>
          </cell>
          <cell r="C985" t="str">
            <v>SAEPUL RAMDANI</v>
          </cell>
          <cell r="D985" t="str">
            <v>FR96</v>
          </cell>
          <cell r="E985" t="str">
            <v>FRC RSUD CIANJUR - CIANJUR</v>
          </cell>
          <cell r="F985" t="str">
            <v>Store Crew Boy</v>
          </cell>
          <cell r="G985" t="str">
            <v>A1</v>
          </cell>
          <cell r="H985" t="str">
            <v>Kontrak 1</v>
          </cell>
          <cell r="I985" t="str">
            <v>PRIA</v>
          </cell>
          <cell r="J985">
            <v>44822</v>
          </cell>
          <cell r="K985">
            <v>45199</v>
          </cell>
          <cell r="L985">
            <v>44822</v>
          </cell>
          <cell r="N985" t="str">
            <v>DSI</v>
          </cell>
          <cell r="O985" t="str">
            <v>DMM</v>
          </cell>
        </row>
        <row r="986">
          <cell r="B986">
            <v>2015354290</v>
          </cell>
          <cell r="C986" t="str">
            <v>NUR HUDA</v>
          </cell>
          <cell r="D986" t="str">
            <v>FR96</v>
          </cell>
          <cell r="E986" t="str">
            <v>FRC RSUD CIANJUR - CIANJUR</v>
          </cell>
          <cell r="F986" t="str">
            <v>Store Crew Boy</v>
          </cell>
          <cell r="G986" t="str">
            <v>A1</v>
          </cell>
          <cell r="H986" t="str">
            <v>Kontrak 1</v>
          </cell>
          <cell r="I986" t="str">
            <v>PRIA</v>
          </cell>
          <cell r="J986">
            <v>44743</v>
          </cell>
          <cell r="K986">
            <v>45107</v>
          </cell>
          <cell r="L986">
            <v>44743</v>
          </cell>
          <cell r="N986" t="str">
            <v>DSI</v>
          </cell>
          <cell r="O986" t="str">
            <v>DMM</v>
          </cell>
        </row>
        <row r="987">
          <cell r="B987">
            <v>2015298487</v>
          </cell>
          <cell r="C987" t="str">
            <v>NISA AJA SUPIANI</v>
          </cell>
          <cell r="D987" t="str">
            <v>FR96</v>
          </cell>
          <cell r="E987" t="str">
            <v>FRC RSUD CIANJUR - CIANJUR</v>
          </cell>
          <cell r="F987" t="str">
            <v>Store Crew Girl</v>
          </cell>
          <cell r="G987" t="str">
            <v>A1</v>
          </cell>
          <cell r="H987" t="str">
            <v>Kontrak 2</v>
          </cell>
          <cell r="I987" t="str">
            <v>WANITA</v>
          </cell>
          <cell r="J987">
            <v>44519</v>
          </cell>
          <cell r="K987">
            <v>45260</v>
          </cell>
          <cell r="L987">
            <v>44519</v>
          </cell>
          <cell r="N987" t="str">
            <v>DSI</v>
          </cell>
          <cell r="O987" t="str">
            <v>DMM</v>
          </cell>
        </row>
        <row r="988">
          <cell r="B988">
            <v>2015404227</v>
          </cell>
          <cell r="C988" t="str">
            <v>ALFIKRI ALAMSYACH</v>
          </cell>
          <cell r="D988" t="str">
            <v>FR96</v>
          </cell>
          <cell r="E988" t="str">
            <v>FRC RSUD CIANJUR - CIANJUR</v>
          </cell>
          <cell r="F988" t="str">
            <v>Store Jr. Leader</v>
          </cell>
          <cell r="G988" t="str">
            <v>A2</v>
          </cell>
          <cell r="H988" t="str">
            <v>Tetap</v>
          </cell>
          <cell r="I988" t="str">
            <v>PRIA</v>
          </cell>
          <cell r="J988">
            <v>44896</v>
          </cell>
          <cell r="L988">
            <v>44896</v>
          </cell>
          <cell r="N988" t="str">
            <v>DSI</v>
          </cell>
          <cell r="O988" t="str">
            <v>DMM</v>
          </cell>
        </row>
        <row r="989">
          <cell r="B989">
            <v>2015298416</v>
          </cell>
          <cell r="C989" t="str">
            <v>IIS SUMIATI</v>
          </cell>
          <cell r="D989" t="str">
            <v>FR96</v>
          </cell>
          <cell r="E989" t="str">
            <v>FRC RSUD CIANJUR - CIANJUR</v>
          </cell>
          <cell r="F989" t="str">
            <v>Store Sr. Leader</v>
          </cell>
          <cell r="G989" t="str">
            <v>A3</v>
          </cell>
          <cell r="H989" t="str">
            <v>Tetap</v>
          </cell>
          <cell r="I989" t="str">
            <v>WANITA</v>
          </cell>
          <cell r="J989">
            <v>44531</v>
          </cell>
          <cell r="L989">
            <v>44531</v>
          </cell>
          <cell r="N989" t="str">
            <v>DSI</v>
          </cell>
          <cell r="O989" t="str">
            <v>DMM</v>
          </cell>
        </row>
        <row r="990">
          <cell r="B990">
            <v>2015053666</v>
          </cell>
          <cell r="C990" t="str">
            <v>FITRI SUCI INDRIANI</v>
          </cell>
          <cell r="D990" t="str">
            <v>FWAM</v>
          </cell>
          <cell r="E990" t="str">
            <v>FRC BOJONG HERANG</v>
          </cell>
          <cell r="F990" t="str">
            <v>Chief Of Store</v>
          </cell>
          <cell r="G990" t="str">
            <v>B2</v>
          </cell>
          <cell r="H990" t="str">
            <v>Tetap</v>
          </cell>
          <cell r="I990" t="str">
            <v>WANITA</v>
          </cell>
          <cell r="J990">
            <v>43165</v>
          </cell>
          <cell r="L990">
            <v>44105</v>
          </cell>
          <cell r="N990" t="str">
            <v>DSI</v>
          </cell>
          <cell r="O990" t="str">
            <v>DMM</v>
          </cell>
        </row>
        <row r="991">
          <cell r="B991">
            <v>2015278721</v>
          </cell>
          <cell r="C991" t="str">
            <v>M REZA ALWI PADILA</v>
          </cell>
          <cell r="D991" t="str">
            <v>FWAM</v>
          </cell>
          <cell r="E991" t="str">
            <v>FRC BOJONG HERANG</v>
          </cell>
          <cell r="F991" t="str">
            <v>Store Crew Boy</v>
          </cell>
          <cell r="G991" t="str">
            <v>A1</v>
          </cell>
          <cell r="H991" t="str">
            <v>Kontrak 2</v>
          </cell>
          <cell r="I991" t="str">
            <v>PRIA</v>
          </cell>
          <cell r="J991">
            <v>44426</v>
          </cell>
          <cell r="K991">
            <v>45169</v>
          </cell>
          <cell r="L991">
            <v>44426</v>
          </cell>
          <cell r="N991" t="str">
            <v>DSI</v>
          </cell>
          <cell r="O991" t="str">
            <v>DMM</v>
          </cell>
        </row>
        <row r="992">
          <cell r="B992">
            <v>2015174468</v>
          </cell>
          <cell r="C992" t="str">
            <v>HUDZA DANIA SURYANA</v>
          </cell>
          <cell r="D992" t="str">
            <v>FWAM</v>
          </cell>
          <cell r="E992" t="str">
            <v>FRC BOJONG HERANG</v>
          </cell>
          <cell r="F992" t="str">
            <v>Store Crew Girl</v>
          </cell>
          <cell r="G992" t="str">
            <v>A1</v>
          </cell>
          <cell r="H992" t="str">
            <v>Kontrak 3</v>
          </cell>
          <cell r="I992" t="str">
            <v>WANITA</v>
          </cell>
          <cell r="J992">
            <v>43742</v>
          </cell>
          <cell r="K992">
            <v>45046</v>
          </cell>
          <cell r="L992">
            <v>43742</v>
          </cell>
          <cell r="N992" t="str">
            <v>DSI</v>
          </cell>
          <cell r="O992" t="str">
            <v>DMM</v>
          </cell>
        </row>
        <row r="993">
          <cell r="B993">
            <v>2015404169</v>
          </cell>
          <cell r="C993" t="str">
            <v>NURLISA</v>
          </cell>
          <cell r="D993" t="str">
            <v>FWAM</v>
          </cell>
          <cell r="E993" t="str">
            <v>FRC BOJONG HERANG</v>
          </cell>
          <cell r="F993" t="str">
            <v>Store Jr. Leader</v>
          </cell>
          <cell r="G993" t="str">
            <v>A2</v>
          </cell>
          <cell r="H993" t="str">
            <v>Tetap</v>
          </cell>
          <cell r="I993" t="str">
            <v>WANITA</v>
          </cell>
          <cell r="J993">
            <v>44896</v>
          </cell>
          <cell r="L993">
            <v>44896</v>
          </cell>
          <cell r="N993" t="str">
            <v>DSI</v>
          </cell>
          <cell r="O993" t="str">
            <v>DMM</v>
          </cell>
        </row>
        <row r="994">
          <cell r="B994">
            <v>2015267127</v>
          </cell>
          <cell r="C994" t="str">
            <v>ANDRIK SUPIANTO</v>
          </cell>
          <cell r="D994" t="str">
            <v>FWAM</v>
          </cell>
          <cell r="E994" t="str">
            <v>FRC BOJONG HERANG</v>
          </cell>
          <cell r="F994" t="str">
            <v>Store Sr. Leader</v>
          </cell>
          <cell r="G994" t="str">
            <v>A3</v>
          </cell>
          <cell r="H994" t="str">
            <v>Tetap</v>
          </cell>
          <cell r="I994" t="str">
            <v>PRIA</v>
          </cell>
          <cell r="J994">
            <v>44378</v>
          </cell>
          <cell r="L994">
            <v>44378</v>
          </cell>
          <cell r="N994" t="str">
            <v>DSI</v>
          </cell>
          <cell r="O994" t="str">
            <v>DMM</v>
          </cell>
        </row>
        <row r="995">
          <cell r="B995">
            <v>2013058950</v>
          </cell>
          <cell r="C995" t="str">
            <v>SUMIATI</v>
          </cell>
          <cell r="D995" t="str">
            <v>T0OT</v>
          </cell>
          <cell r="E995" t="str">
            <v>IDM HOS COKROAMINOTO - CIANJUR</v>
          </cell>
          <cell r="F995" t="str">
            <v>Chief Of Store</v>
          </cell>
          <cell r="G995" t="str">
            <v>B2</v>
          </cell>
          <cell r="H995" t="str">
            <v>Tetap</v>
          </cell>
          <cell r="I995" t="str">
            <v>WANITA</v>
          </cell>
          <cell r="J995">
            <v>41842</v>
          </cell>
          <cell r="L995">
            <v>42401</v>
          </cell>
          <cell r="N995" t="str">
            <v>DSI</v>
          </cell>
          <cell r="O995" t="str">
            <v>DMM</v>
          </cell>
        </row>
        <row r="996">
          <cell r="B996">
            <v>2015197320</v>
          </cell>
          <cell r="C996" t="str">
            <v>DANI JATNIKA</v>
          </cell>
          <cell r="D996" t="str">
            <v>T0OT</v>
          </cell>
          <cell r="E996" t="str">
            <v>IDM HOS COKROAMINOTO - CIANJUR</v>
          </cell>
          <cell r="F996" t="str">
            <v>Store Crew Boy</v>
          </cell>
          <cell r="G996" t="str">
            <v>A1</v>
          </cell>
          <cell r="H996" t="str">
            <v>Kontrak 3</v>
          </cell>
          <cell r="I996" t="str">
            <v>PRIA</v>
          </cell>
          <cell r="J996">
            <v>43844</v>
          </cell>
          <cell r="K996">
            <v>45138</v>
          </cell>
          <cell r="L996">
            <v>43844</v>
          </cell>
          <cell r="N996" t="str">
            <v>DSI</v>
          </cell>
          <cell r="O996" t="str">
            <v>DMM</v>
          </cell>
        </row>
        <row r="997">
          <cell r="B997">
            <v>2015408727</v>
          </cell>
          <cell r="C997" t="str">
            <v>M FIRYAL FIRDAUS TSABIT</v>
          </cell>
          <cell r="D997" t="str">
            <v>T0OT</v>
          </cell>
          <cell r="E997" t="str">
            <v>IDM HOS COKROAMINOTO - CIANJUR</v>
          </cell>
          <cell r="F997" t="str">
            <v>Store Crew Boy</v>
          </cell>
          <cell r="G997" t="str">
            <v>A1</v>
          </cell>
          <cell r="H997" t="str">
            <v>Kontrak 1</v>
          </cell>
          <cell r="I997" t="str">
            <v>PRIA</v>
          </cell>
          <cell r="J997">
            <v>44898</v>
          </cell>
          <cell r="K997">
            <v>45291</v>
          </cell>
          <cell r="L997">
            <v>44898</v>
          </cell>
          <cell r="N997" t="str">
            <v>DSI</v>
          </cell>
          <cell r="O997" t="str">
            <v>DMM</v>
          </cell>
        </row>
        <row r="998">
          <cell r="B998">
            <v>2015174478</v>
          </cell>
          <cell r="C998" t="str">
            <v>IRA PURWANTI</v>
          </cell>
          <cell r="D998" t="str">
            <v>T0OT</v>
          </cell>
          <cell r="E998" t="str">
            <v>IDM HOS COKROAMINOTO - CIANJUR</v>
          </cell>
          <cell r="F998" t="str">
            <v>Store Crew Girl</v>
          </cell>
          <cell r="G998" t="str">
            <v>A1</v>
          </cell>
          <cell r="H998" t="str">
            <v>Kontrak 3</v>
          </cell>
          <cell r="I998" t="str">
            <v>WANITA</v>
          </cell>
          <cell r="J998">
            <v>43742</v>
          </cell>
          <cell r="K998">
            <v>45046</v>
          </cell>
          <cell r="L998">
            <v>43742</v>
          </cell>
          <cell r="N998" t="str">
            <v>DSI</v>
          </cell>
          <cell r="O998" t="str">
            <v>DMM</v>
          </cell>
        </row>
        <row r="999">
          <cell r="B999">
            <v>2013221185</v>
          </cell>
          <cell r="C999" t="str">
            <v>MUHAMAD NANDI SEPTIAN</v>
          </cell>
          <cell r="D999" t="str">
            <v>T0OT</v>
          </cell>
          <cell r="E999" t="str">
            <v>IDM HOS COKROAMINOTO - CIANJUR</v>
          </cell>
          <cell r="F999" t="str">
            <v>Store Jr. Leader</v>
          </cell>
          <cell r="G999" t="str">
            <v>A2</v>
          </cell>
          <cell r="H999" t="str">
            <v>Tetap</v>
          </cell>
          <cell r="I999" t="str">
            <v>PRIA</v>
          </cell>
          <cell r="J999">
            <v>42739</v>
          </cell>
          <cell r="L999">
            <v>43647</v>
          </cell>
          <cell r="N999" t="str">
            <v>DSI</v>
          </cell>
          <cell r="O999" t="str">
            <v>DMM</v>
          </cell>
        </row>
        <row r="1000">
          <cell r="B1000">
            <v>2015078265</v>
          </cell>
          <cell r="C1000" t="str">
            <v>RIZQI MUNAJAT</v>
          </cell>
          <cell r="D1000" t="str">
            <v>T0OT</v>
          </cell>
          <cell r="E1000" t="str">
            <v>IDM HOS COKROAMINOTO - CIANJUR</v>
          </cell>
          <cell r="F1000" t="str">
            <v>Store Sr. Leader</v>
          </cell>
          <cell r="G1000" t="str">
            <v>B1</v>
          </cell>
          <cell r="H1000" t="str">
            <v>Tetap</v>
          </cell>
          <cell r="I1000" t="str">
            <v>PRIA</v>
          </cell>
          <cell r="J1000">
            <v>43305</v>
          </cell>
          <cell r="L1000">
            <v>43497</v>
          </cell>
          <cell r="N1000" t="str">
            <v>DSI</v>
          </cell>
          <cell r="O1000" t="str">
            <v>DMM</v>
          </cell>
        </row>
        <row r="1001">
          <cell r="B1001">
            <v>2015112677</v>
          </cell>
          <cell r="C1001" t="str">
            <v>HENDRA DWI PURNOMOAJI</v>
          </cell>
          <cell r="D1001" t="str">
            <v>THL8</v>
          </cell>
          <cell r="E1001" t="str">
            <v>IDM PANEMBONG</v>
          </cell>
          <cell r="F1001" t="str">
            <v>Chief Of Store (Ss)</v>
          </cell>
          <cell r="G1001" t="str">
            <v>B1</v>
          </cell>
          <cell r="H1001" t="str">
            <v>Tetap</v>
          </cell>
          <cell r="I1001" t="str">
            <v>PRIA</v>
          </cell>
          <cell r="J1001">
            <v>43460</v>
          </cell>
          <cell r="L1001">
            <v>43739</v>
          </cell>
          <cell r="N1001" t="str">
            <v>DSI</v>
          </cell>
          <cell r="O1001" t="str">
            <v>DMM</v>
          </cell>
        </row>
        <row r="1002">
          <cell r="B1002">
            <v>2015194918</v>
          </cell>
          <cell r="C1002" t="str">
            <v>MOCH ARIZ FAKHRUL ROJZI</v>
          </cell>
          <cell r="D1002" t="str">
            <v>THL8</v>
          </cell>
          <cell r="E1002" t="str">
            <v>IDM PANEMBONG</v>
          </cell>
          <cell r="F1002" t="str">
            <v>i-Delivery Crew</v>
          </cell>
          <cell r="G1002" t="str">
            <v>A1</v>
          </cell>
          <cell r="H1002" t="str">
            <v>Kontrak 3</v>
          </cell>
          <cell r="I1002" t="str">
            <v>PRIA</v>
          </cell>
          <cell r="J1002">
            <v>43830</v>
          </cell>
          <cell r="K1002">
            <v>45107</v>
          </cell>
          <cell r="L1002">
            <v>43830</v>
          </cell>
          <cell r="N1002" t="str">
            <v>DSI</v>
          </cell>
          <cell r="O1002" t="str">
            <v>DMM</v>
          </cell>
        </row>
        <row r="1003">
          <cell r="B1003">
            <v>2015291469</v>
          </cell>
          <cell r="C1003" t="str">
            <v>RYAN MUHAMMAD</v>
          </cell>
          <cell r="D1003" t="str">
            <v>THL8</v>
          </cell>
          <cell r="E1003" t="str">
            <v>IDM PANEMBONG</v>
          </cell>
          <cell r="F1003" t="str">
            <v>Store Crew Boy (Ss)</v>
          </cell>
          <cell r="G1003" t="str">
            <v>A1</v>
          </cell>
          <cell r="H1003" t="str">
            <v>Kontrak 2</v>
          </cell>
          <cell r="I1003" t="str">
            <v>PRIA</v>
          </cell>
          <cell r="J1003">
            <v>44484</v>
          </cell>
          <cell r="K1003">
            <v>45230</v>
          </cell>
          <cell r="L1003">
            <v>44484</v>
          </cell>
          <cell r="N1003" t="str">
            <v>DSI</v>
          </cell>
          <cell r="O1003" t="str">
            <v>DMM</v>
          </cell>
        </row>
        <row r="1004">
          <cell r="B1004">
            <v>2015389929</v>
          </cell>
          <cell r="C1004" t="str">
            <v>NOVA PEBRIYANTI</v>
          </cell>
          <cell r="D1004" t="str">
            <v>THL8</v>
          </cell>
          <cell r="E1004" t="str">
            <v>IDM PANEMBONG</v>
          </cell>
          <cell r="F1004" t="str">
            <v>Store Crew Girl</v>
          </cell>
          <cell r="G1004" t="str">
            <v>A1</v>
          </cell>
          <cell r="H1004" t="str">
            <v>Kontrak 1</v>
          </cell>
          <cell r="I1004" t="str">
            <v>WANITA</v>
          </cell>
          <cell r="J1004">
            <v>44848</v>
          </cell>
          <cell r="K1004">
            <v>45230</v>
          </cell>
          <cell r="L1004">
            <v>44848</v>
          </cell>
          <cell r="N1004" t="str">
            <v>DSI</v>
          </cell>
          <cell r="O1004" t="str">
            <v>DMM</v>
          </cell>
        </row>
        <row r="1005">
          <cell r="B1005">
            <v>2015343325</v>
          </cell>
          <cell r="C1005" t="str">
            <v>ANE NURHAYATI</v>
          </cell>
          <cell r="D1005" t="str">
            <v>THL8</v>
          </cell>
          <cell r="E1005" t="str">
            <v>IDM PANEMBONG</v>
          </cell>
          <cell r="F1005" t="str">
            <v>Store Jr. Leader</v>
          </cell>
          <cell r="G1005" t="str">
            <v>A2</v>
          </cell>
          <cell r="H1005" t="str">
            <v>Tetap</v>
          </cell>
          <cell r="I1005" t="str">
            <v>WANITA</v>
          </cell>
          <cell r="J1005">
            <v>44713</v>
          </cell>
          <cell r="L1005">
            <v>44713</v>
          </cell>
          <cell r="N1005" t="str">
            <v>DSI</v>
          </cell>
          <cell r="O1005" t="str">
            <v>DMM</v>
          </cell>
        </row>
        <row r="1006">
          <cell r="B1006">
            <v>2013155025</v>
          </cell>
          <cell r="C1006" t="str">
            <v>MOHAMMAD ROUF KARYANDI</v>
          </cell>
          <cell r="D1006" t="str">
            <v>THL8</v>
          </cell>
          <cell r="E1006" t="str">
            <v>IDM PANEMBONG</v>
          </cell>
          <cell r="F1006" t="str">
            <v>Store Sr. Leader</v>
          </cell>
          <cell r="G1006" t="str">
            <v>B1</v>
          </cell>
          <cell r="H1006" t="str">
            <v>Tetap</v>
          </cell>
          <cell r="I1006" t="str">
            <v>PRIA</v>
          </cell>
          <cell r="J1006">
            <v>42401</v>
          </cell>
          <cell r="L1006">
            <v>42948</v>
          </cell>
          <cell r="N1006" t="str">
            <v>DSI</v>
          </cell>
          <cell r="O1006" t="str">
            <v>DMM</v>
          </cell>
        </row>
        <row r="1007">
          <cell r="B1007">
            <v>2013185483</v>
          </cell>
          <cell r="C1007" t="str">
            <v>MUHAMAD PARIDUDIN</v>
          </cell>
          <cell r="D1007" t="str">
            <v>TTB4</v>
          </cell>
          <cell r="E1007" t="str">
            <v>IDM SITI JENAB</v>
          </cell>
          <cell r="F1007" t="str">
            <v>Chief Of Store</v>
          </cell>
          <cell r="G1007" t="str">
            <v>B2</v>
          </cell>
          <cell r="H1007" t="str">
            <v>Tetap</v>
          </cell>
          <cell r="I1007" t="str">
            <v>PRIA</v>
          </cell>
          <cell r="J1007">
            <v>42536</v>
          </cell>
          <cell r="L1007">
            <v>43374</v>
          </cell>
          <cell r="N1007" t="str">
            <v>DSI</v>
          </cell>
          <cell r="O1007" t="str">
            <v>DMM</v>
          </cell>
        </row>
        <row r="1008">
          <cell r="B1008">
            <v>2015425585</v>
          </cell>
          <cell r="C1008" t="str">
            <v>M RIDHO H</v>
          </cell>
          <cell r="D1008" t="str">
            <v>TTB4</v>
          </cell>
          <cell r="E1008" t="str">
            <v>IDM SITI JENAB</v>
          </cell>
          <cell r="F1008" t="str">
            <v>Store Crew Boy</v>
          </cell>
          <cell r="G1008" t="str">
            <v>A1</v>
          </cell>
          <cell r="H1008" t="str">
            <v>Kontrak 1</v>
          </cell>
          <cell r="I1008" t="str">
            <v>PRIA</v>
          </cell>
          <cell r="J1008">
            <v>44953</v>
          </cell>
          <cell r="K1008">
            <v>45322</v>
          </cell>
          <cell r="L1008">
            <v>44953</v>
          </cell>
          <cell r="N1008" t="str">
            <v>DSI</v>
          </cell>
          <cell r="O1008" t="str">
            <v>DMM</v>
          </cell>
        </row>
        <row r="1009">
          <cell r="B1009">
            <v>2015277915</v>
          </cell>
          <cell r="C1009" t="str">
            <v>MUHAMAD ILHAM FIRDAUS</v>
          </cell>
          <cell r="D1009" t="str">
            <v>TTB4</v>
          </cell>
          <cell r="E1009" t="str">
            <v>IDM SITI JENAB</v>
          </cell>
          <cell r="F1009" t="str">
            <v>Store Crew Boy</v>
          </cell>
          <cell r="G1009" t="str">
            <v>A1</v>
          </cell>
          <cell r="H1009" t="str">
            <v>Kontrak 2</v>
          </cell>
          <cell r="I1009" t="str">
            <v>PRIA</v>
          </cell>
          <cell r="J1009">
            <v>44420</v>
          </cell>
          <cell r="K1009">
            <v>45169</v>
          </cell>
          <cell r="L1009">
            <v>44420</v>
          </cell>
          <cell r="N1009" t="str">
            <v>DSI</v>
          </cell>
          <cell r="O1009" t="str">
            <v>DMM</v>
          </cell>
        </row>
        <row r="1010">
          <cell r="B1010">
            <v>2015352049</v>
          </cell>
          <cell r="C1010" t="str">
            <v>AJENG MAULINA ANDRIANTI</v>
          </cell>
          <cell r="D1010" t="str">
            <v>TTB4</v>
          </cell>
          <cell r="E1010" t="str">
            <v>IDM SITI JENAB</v>
          </cell>
          <cell r="F1010" t="str">
            <v>Store Crew Girl</v>
          </cell>
          <cell r="G1010" t="str">
            <v>A1</v>
          </cell>
          <cell r="H1010" t="str">
            <v>Kontrak 1</v>
          </cell>
          <cell r="I1010" t="str">
            <v>WANITA</v>
          </cell>
          <cell r="J1010">
            <v>44740</v>
          </cell>
          <cell r="K1010">
            <v>45107</v>
          </cell>
          <cell r="L1010">
            <v>44740</v>
          </cell>
          <cell r="N1010" t="str">
            <v>DSI</v>
          </cell>
          <cell r="O1010" t="str">
            <v>DMM</v>
          </cell>
        </row>
        <row r="1011">
          <cell r="B1011">
            <v>2015425637</v>
          </cell>
          <cell r="C1011" t="str">
            <v>DILA OKTAVIANI</v>
          </cell>
          <cell r="D1011" t="str">
            <v>TTB4</v>
          </cell>
          <cell r="E1011" t="str">
            <v>IDM SITI JENAB</v>
          </cell>
          <cell r="F1011" t="str">
            <v>Store Crew Girl</v>
          </cell>
          <cell r="G1011" t="str">
            <v>A1</v>
          </cell>
          <cell r="H1011" t="str">
            <v>Kontrak 1</v>
          </cell>
          <cell r="I1011" t="str">
            <v>WANITA</v>
          </cell>
          <cell r="J1011">
            <v>44953</v>
          </cell>
          <cell r="K1011">
            <v>45322</v>
          </cell>
          <cell r="L1011">
            <v>44953</v>
          </cell>
          <cell r="N1011" t="str">
            <v>DSI</v>
          </cell>
          <cell r="O1011" t="str">
            <v>DMM</v>
          </cell>
        </row>
        <row r="1012">
          <cell r="B1012">
            <v>2015053668</v>
          </cell>
          <cell r="C1012" t="str">
            <v>AI INA RAHAYU</v>
          </cell>
          <cell r="D1012" t="str">
            <v>TTB4</v>
          </cell>
          <cell r="E1012" t="str">
            <v>IDM SITI JENAB</v>
          </cell>
          <cell r="F1012" t="str">
            <v>Store Sr. Leader</v>
          </cell>
          <cell r="G1012" t="str">
            <v>B1</v>
          </cell>
          <cell r="H1012" t="str">
            <v>Tetap</v>
          </cell>
          <cell r="I1012" t="str">
            <v>WANITA</v>
          </cell>
          <cell r="J1012">
            <v>43165</v>
          </cell>
          <cell r="L1012">
            <v>43739</v>
          </cell>
          <cell r="N1012" t="str">
            <v>DSI</v>
          </cell>
          <cell r="O1012" t="str">
            <v>DMM</v>
          </cell>
        </row>
        <row r="1013">
          <cell r="B1013">
            <v>2015141802</v>
          </cell>
          <cell r="C1013" t="str">
            <v>MUHAMAD RAMDAN</v>
          </cell>
          <cell r="D1013" t="str">
            <v>THL8</v>
          </cell>
          <cell r="E1013" t="str">
            <v>IDM PANEMBONG</v>
          </cell>
          <cell r="F1013" t="str">
            <v>Store Crew Boy</v>
          </cell>
          <cell r="G1013" t="str">
            <v>A1</v>
          </cell>
          <cell r="H1013" t="str">
            <v>Kontrak 4</v>
          </cell>
          <cell r="I1013" t="str">
            <v>PRIA</v>
          </cell>
          <cell r="J1013">
            <v>43592</v>
          </cell>
          <cell r="K1013">
            <v>45260</v>
          </cell>
          <cell r="L1013">
            <v>43592</v>
          </cell>
          <cell r="M1013" t="str">
            <v>CADANGAN TOKO 24 JAM</v>
          </cell>
          <cell r="N1013" t="str">
            <v>DSI</v>
          </cell>
          <cell r="O1013" t="str">
            <v>DMM</v>
          </cell>
          <cell r="P1013" t="str">
            <v>DSICADANGAN TOKO 24 JAM</v>
          </cell>
          <cell r="Q1013" t="str">
            <v>DSI</v>
          </cell>
          <cell r="R1013" t="str">
            <v>AKTIF</v>
          </cell>
          <cell r="S1013" t="str">
            <v>DMM</v>
          </cell>
        </row>
        <row r="1014">
          <cell r="B1014">
            <v>2015389919</v>
          </cell>
          <cell r="C1014" t="str">
            <v>NENG SALSABILA NOVIANTI</v>
          </cell>
          <cell r="D1014" t="str">
            <v>THL8</v>
          </cell>
          <cell r="E1014" t="str">
            <v>IDM PANEMBONG</v>
          </cell>
          <cell r="F1014" t="str">
            <v>Store Crew Girl</v>
          </cell>
          <cell r="G1014" t="str">
            <v>A1</v>
          </cell>
          <cell r="H1014" t="str">
            <v>Kontrak 1</v>
          </cell>
          <cell r="I1014" t="str">
            <v>WANITA</v>
          </cell>
          <cell r="J1014">
            <v>44848</v>
          </cell>
          <cell r="K1014">
            <v>45230</v>
          </cell>
          <cell r="L1014">
            <v>44848</v>
          </cell>
          <cell r="M1014" t="str">
            <v>TOKO TUTUP SEMENTARA</v>
          </cell>
          <cell r="N1014" t="str">
            <v>DSI</v>
          </cell>
          <cell r="O1014" t="str">
            <v>DMM</v>
          </cell>
          <cell r="P1014" t="str">
            <v>DSITOKO TUTUP SEMENTARA</v>
          </cell>
          <cell r="Q1014" t="str">
            <v>DSI</v>
          </cell>
          <cell r="R1014" t="str">
            <v>AKTIF</v>
          </cell>
          <cell r="S1014" t="str">
            <v>DMM</v>
          </cell>
        </row>
        <row r="1015">
          <cell r="B1015">
            <v>2013033596</v>
          </cell>
          <cell r="C1015" t="str">
            <v>SITI IPA ALPIAH</v>
          </cell>
          <cell r="D1015" t="str">
            <v>THL8</v>
          </cell>
          <cell r="E1015" t="str">
            <v>IDM PANEMBONG</v>
          </cell>
          <cell r="F1015" t="str">
            <v>Chief Of Store</v>
          </cell>
          <cell r="G1015" t="str">
            <v>B2</v>
          </cell>
          <cell r="H1015" t="str">
            <v>Tetap</v>
          </cell>
          <cell r="I1015" t="str">
            <v>WANITA</v>
          </cell>
          <cell r="J1015">
            <v>41699</v>
          </cell>
          <cell r="L1015">
            <v>41821</v>
          </cell>
          <cell r="M1015" t="str">
            <v>TOKO TUTUP SEMENTARA</v>
          </cell>
          <cell r="N1015" t="str">
            <v>DSI</v>
          </cell>
          <cell r="O1015" t="str">
            <v>DMM</v>
          </cell>
          <cell r="P1015" t="str">
            <v>DSITOKO TUTUP SEMENTARA</v>
          </cell>
          <cell r="Q1015" t="str">
            <v>DSI</v>
          </cell>
          <cell r="R1015" t="str">
            <v>AKTIF</v>
          </cell>
          <cell r="S1015" t="str">
            <v>DMM</v>
          </cell>
        </row>
        <row r="1016">
          <cell r="B1016">
            <v>2015362501</v>
          </cell>
          <cell r="C1016" t="str">
            <v>OCTAVIANI</v>
          </cell>
          <cell r="D1016" t="str">
            <v>TXZM</v>
          </cell>
          <cell r="E1016" t="str">
            <v>IDM FRESH PAMOYANAN 2</v>
          </cell>
          <cell r="F1016" t="str">
            <v>Barista Point Coffee</v>
          </cell>
          <cell r="G1016" t="str">
            <v>A3</v>
          </cell>
          <cell r="H1016" t="str">
            <v>Tetap</v>
          </cell>
          <cell r="I1016" t="str">
            <v>WANITA</v>
          </cell>
          <cell r="J1016">
            <v>44774</v>
          </cell>
          <cell r="L1016">
            <v>44774</v>
          </cell>
          <cell r="N1016" t="str">
            <v>DSI</v>
          </cell>
          <cell r="O1016" t="str">
            <v>ESA</v>
          </cell>
        </row>
        <row r="1017">
          <cell r="B1017">
            <v>2015424497</v>
          </cell>
          <cell r="C1017" t="str">
            <v>IKIN BAKRI</v>
          </cell>
          <cell r="D1017" t="str">
            <v>TXZM</v>
          </cell>
          <cell r="E1017" t="str">
            <v>IDM FRESH PAMOYANAN 2</v>
          </cell>
          <cell r="F1017" t="str">
            <v>Barista Point Coffee</v>
          </cell>
          <cell r="G1017" t="str">
            <v>A2</v>
          </cell>
          <cell r="H1017" t="str">
            <v>Tetap</v>
          </cell>
          <cell r="I1017" t="str">
            <v>PRIA</v>
          </cell>
          <cell r="J1017">
            <v>44958</v>
          </cell>
          <cell r="L1017">
            <v>44958</v>
          </cell>
          <cell r="N1017" t="str">
            <v>DSI</v>
          </cell>
          <cell r="O1017" t="str">
            <v>ESA</v>
          </cell>
        </row>
        <row r="1018">
          <cell r="B1018">
            <v>2013042578</v>
          </cell>
          <cell r="C1018" t="str">
            <v>IYAN SUFYAN</v>
          </cell>
          <cell r="D1018" t="str">
            <v>TXZM</v>
          </cell>
          <cell r="E1018" t="str">
            <v>IDM FRESH PAMOYANAN 2</v>
          </cell>
          <cell r="F1018" t="str">
            <v>Chief Of Store (Ss)</v>
          </cell>
          <cell r="G1018" t="str">
            <v>B2</v>
          </cell>
          <cell r="H1018" t="str">
            <v>Tetap</v>
          </cell>
          <cell r="I1018" t="str">
            <v>PRIA</v>
          </cell>
          <cell r="J1018">
            <v>41730</v>
          </cell>
          <cell r="L1018">
            <v>41730</v>
          </cell>
          <cell r="N1018" t="str">
            <v>DSI</v>
          </cell>
          <cell r="O1018" t="str">
            <v>ESA</v>
          </cell>
        </row>
        <row r="1019">
          <cell r="B1019">
            <v>2015055280</v>
          </cell>
          <cell r="C1019" t="str">
            <v>MUHAMAD ADHARI</v>
          </cell>
          <cell r="D1019" t="str">
            <v>TXZM</v>
          </cell>
          <cell r="E1019" t="str">
            <v>IDM FRESH PAMOYANAN 2</v>
          </cell>
          <cell r="F1019" t="str">
            <v>Leader Point Coffee</v>
          </cell>
          <cell r="G1019" t="str">
            <v>B1</v>
          </cell>
          <cell r="H1019" t="str">
            <v>Tetap</v>
          </cell>
          <cell r="I1019" t="str">
            <v>PRIA</v>
          </cell>
          <cell r="J1019">
            <v>43173</v>
          </cell>
          <cell r="L1019">
            <v>43556</v>
          </cell>
          <cell r="N1019" t="str">
            <v>DSI</v>
          </cell>
          <cell r="O1019" t="str">
            <v>ESA</v>
          </cell>
        </row>
        <row r="1020">
          <cell r="B1020">
            <v>2015219960</v>
          </cell>
          <cell r="C1020" t="str">
            <v>PERI SANDRIA</v>
          </cell>
          <cell r="D1020" t="str">
            <v>TXZM</v>
          </cell>
          <cell r="E1020" t="str">
            <v>IDM FRESH PAMOYANAN 2</v>
          </cell>
          <cell r="F1020" t="str">
            <v>Store Crew Boy (Ss)</v>
          </cell>
          <cell r="G1020" t="str">
            <v>A1</v>
          </cell>
          <cell r="H1020" t="str">
            <v>Kontrak 3</v>
          </cell>
          <cell r="I1020" t="str">
            <v>PRIA</v>
          </cell>
          <cell r="J1020">
            <v>43935</v>
          </cell>
          <cell r="K1020">
            <v>45230</v>
          </cell>
          <cell r="L1020">
            <v>43935</v>
          </cell>
          <cell r="N1020" t="str">
            <v>DSI</v>
          </cell>
          <cell r="O1020" t="str">
            <v>ESA</v>
          </cell>
        </row>
        <row r="1021">
          <cell r="B1021">
            <v>2015319824</v>
          </cell>
          <cell r="C1021" t="str">
            <v>IPAN PERMANA</v>
          </cell>
          <cell r="D1021" t="str">
            <v>TXZM</v>
          </cell>
          <cell r="E1021" t="str">
            <v>IDM FRESH PAMOYANAN 2</v>
          </cell>
          <cell r="F1021" t="str">
            <v>Store Crew Boy (Ss)</v>
          </cell>
          <cell r="G1021" t="str">
            <v>A1</v>
          </cell>
          <cell r="H1021" t="str">
            <v>Kontrak 1</v>
          </cell>
          <cell r="I1021" t="str">
            <v>PRIA</v>
          </cell>
          <cell r="J1021">
            <v>44614</v>
          </cell>
          <cell r="K1021">
            <v>44985</v>
          </cell>
          <cell r="L1021">
            <v>44614</v>
          </cell>
          <cell r="N1021" t="str">
            <v>DSI</v>
          </cell>
          <cell r="O1021" t="str">
            <v>ESA</v>
          </cell>
        </row>
        <row r="1022">
          <cell r="B1022">
            <v>2015319843</v>
          </cell>
          <cell r="C1022" t="str">
            <v>RINI HARYANI</v>
          </cell>
          <cell r="D1022" t="str">
            <v>TXZM</v>
          </cell>
          <cell r="E1022" t="str">
            <v>IDM FRESH PAMOYANAN 2</v>
          </cell>
          <cell r="F1022" t="str">
            <v>Store Crew Girl (Ss)</v>
          </cell>
          <cell r="G1022" t="str">
            <v>A1</v>
          </cell>
          <cell r="H1022" t="str">
            <v>Kontrak 1</v>
          </cell>
          <cell r="I1022" t="str">
            <v>WANITA</v>
          </cell>
          <cell r="J1022">
            <v>44614</v>
          </cell>
          <cell r="K1022">
            <v>44985</v>
          </cell>
          <cell r="L1022">
            <v>44614</v>
          </cell>
          <cell r="N1022" t="str">
            <v>DSI</v>
          </cell>
          <cell r="O1022" t="str">
            <v>ESA</v>
          </cell>
        </row>
        <row r="1023">
          <cell r="B1023">
            <v>2015193897</v>
          </cell>
          <cell r="C1023" t="str">
            <v>ICA MARCICA HAFIZAH SARI</v>
          </cell>
          <cell r="D1023" t="str">
            <v>TXZM</v>
          </cell>
          <cell r="E1023" t="str">
            <v>IDM FRESH PAMOYANAN 2</v>
          </cell>
          <cell r="F1023" t="str">
            <v>Store Crew Girl (Ss)</v>
          </cell>
          <cell r="G1023" t="str">
            <v>A1</v>
          </cell>
          <cell r="H1023" t="str">
            <v>Kontrak 3</v>
          </cell>
          <cell r="I1023" t="str">
            <v>WANITA</v>
          </cell>
          <cell r="J1023">
            <v>43826</v>
          </cell>
          <cell r="K1023">
            <v>45107</v>
          </cell>
          <cell r="L1023">
            <v>43826</v>
          </cell>
          <cell r="N1023" t="str">
            <v>DSI</v>
          </cell>
          <cell r="O1023" t="str">
            <v>ESA</v>
          </cell>
        </row>
        <row r="1024">
          <cell r="B1024">
            <v>2015404234</v>
          </cell>
          <cell r="C1024" t="str">
            <v>CECEP IRPANSYAH</v>
          </cell>
          <cell r="D1024" t="str">
            <v>TXZM</v>
          </cell>
          <cell r="E1024" t="str">
            <v>IDM FRESH PAMOYANAN 2</v>
          </cell>
          <cell r="F1024" t="str">
            <v>Store Jr. Leader (Ss)</v>
          </cell>
          <cell r="G1024" t="str">
            <v>A2</v>
          </cell>
          <cell r="H1024" t="str">
            <v>Tetap</v>
          </cell>
          <cell r="I1024" t="str">
            <v>PRIA</v>
          </cell>
          <cell r="J1024">
            <v>44896</v>
          </cell>
          <cell r="L1024">
            <v>44896</v>
          </cell>
          <cell r="N1024" t="str">
            <v>DSI</v>
          </cell>
          <cell r="O1024" t="str">
            <v>ESA</v>
          </cell>
        </row>
        <row r="1025">
          <cell r="B1025">
            <v>2015044481</v>
          </cell>
          <cell r="C1025" t="str">
            <v>ANDIKA MUHAMAD RAMADHAN</v>
          </cell>
          <cell r="D1025" t="str">
            <v>TXZM</v>
          </cell>
          <cell r="E1025" t="str">
            <v>IDM FRESH PAMOYANAN 2</v>
          </cell>
          <cell r="F1025" t="str">
            <v>Store Jr. Leader (Ss)</v>
          </cell>
          <cell r="G1025" t="str">
            <v>A2</v>
          </cell>
          <cell r="H1025" t="str">
            <v>Tetap</v>
          </cell>
          <cell r="I1025" t="str">
            <v>PRIA</v>
          </cell>
          <cell r="J1025">
            <v>43110</v>
          </cell>
          <cell r="L1025">
            <v>43709</v>
          </cell>
          <cell r="N1025" t="str">
            <v>DSI</v>
          </cell>
          <cell r="O1025" t="str">
            <v>ESA</v>
          </cell>
        </row>
        <row r="1026">
          <cell r="B1026">
            <v>2015429113</v>
          </cell>
          <cell r="C1026" t="str">
            <v>UJANG FARMAN</v>
          </cell>
          <cell r="D1026" t="str">
            <v>TXZM</v>
          </cell>
          <cell r="E1026" t="str">
            <v>IDM FRESH PAMOYANAN 2</v>
          </cell>
          <cell r="F1026" t="str">
            <v>Store Jr. Leader (Ss)</v>
          </cell>
          <cell r="G1026" t="str">
            <v>A2</v>
          </cell>
          <cell r="H1026" t="str">
            <v>Tetap</v>
          </cell>
          <cell r="I1026" t="str">
            <v>PRIA</v>
          </cell>
          <cell r="J1026">
            <v>44958</v>
          </cell>
          <cell r="L1026">
            <v>44958</v>
          </cell>
          <cell r="N1026" t="str">
            <v>DSI</v>
          </cell>
          <cell r="O1026" t="str">
            <v>ESA</v>
          </cell>
        </row>
        <row r="1027">
          <cell r="B1027">
            <v>2015313643</v>
          </cell>
          <cell r="C1027" t="str">
            <v>YANDI SUHENDI</v>
          </cell>
          <cell r="D1027" t="str">
            <v>TXZM</v>
          </cell>
          <cell r="E1027" t="str">
            <v>IDM FRESH PAMOYANAN 2</v>
          </cell>
          <cell r="F1027" t="str">
            <v>Store Jr. Leader (Ss)</v>
          </cell>
          <cell r="G1027" t="str">
            <v>A2</v>
          </cell>
          <cell r="H1027" t="str">
            <v>Tetap</v>
          </cell>
          <cell r="I1027" t="str">
            <v>PRIA</v>
          </cell>
          <cell r="J1027">
            <v>44593</v>
          </cell>
          <cell r="L1027">
            <v>44593</v>
          </cell>
          <cell r="N1027" t="str">
            <v>DSI</v>
          </cell>
          <cell r="O1027" t="str">
            <v>ESA</v>
          </cell>
        </row>
        <row r="1028">
          <cell r="B1028">
            <v>2013136858</v>
          </cell>
          <cell r="C1028" t="str">
            <v>MAULINA KUSUMAH</v>
          </cell>
          <cell r="D1028" t="str">
            <v>TXZM</v>
          </cell>
          <cell r="E1028" t="str">
            <v>IDM FRESH PAMOYANAN 2</v>
          </cell>
          <cell r="F1028" t="str">
            <v>Store Sr. Leader (Ss)</v>
          </cell>
          <cell r="G1028" t="str">
            <v>B1</v>
          </cell>
          <cell r="H1028" t="str">
            <v>Tetap</v>
          </cell>
          <cell r="I1028" t="str">
            <v>WANITA</v>
          </cell>
          <cell r="J1028">
            <v>42300</v>
          </cell>
          <cell r="L1028">
            <v>43101</v>
          </cell>
          <cell r="N1028" t="str">
            <v>DSI</v>
          </cell>
          <cell r="O1028" t="str">
            <v>ESA</v>
          </cell>
        </row>
        <row r="1029">
          <cell r="B1029">
            <v>2013007337</v>
          </cell>
          <cell r="C1029" t="str">
            <v>NURAENI</v>
          </cell>
          <cell r="D1029" t="str">
            <v>TCAA</v>
          </cell>
          <cell r="E1029" t="str">
            <v>IDM PAMOYANAN</v>
          </cell>
          <cell r="F1029" t="str">
            <v>Chief Of Store (Ss)</v>
          </cell>
          <cell r="G1029" t="str">
            <v>B2</v>
          </cell>
          <cell r="H1029" t="str">
            <v>Tetap</v>
          </cell>
          <cell r="I1029" t="str">
            <v>WANITA</v>
          </cell>
          <cell r="J1029">
            <v>41478</v>
          </cell>
          <cell r="L1029">
            <v>42401</v>
          </cell>
          <cell r="N1029" t="str">
            <v>DSI</v>
          </cell>
          <cell r="O1029" t="str">
            <v>ESA</v>
          </cell>
        </row>
        <row r="1030">
          <cell r="B1030">
            <v>2015170740</v>
          </cell>
          <cell r="C1030" t="str">
            <v>MUHAMAD ZULFAN MULYANA</v>
          </cell>
          <cell r="D1030" t="str">
            <v>TCAA</v>
          </cell>
          <cell r="E1030" t="str">
            <v>IDM PAMOYANAN</v>
          </cell>
          <cell r="F1030" t="str">
            <v>Store Crew Boy</v>
          </cell>
          <cell r="G1030" t="str">
            <v>A1</v>
          </cell>
          <cell r="H1030" t="str">
            <v>Kontrak 3</v>
          </cell>
          <cell r="I1030" t="str">
            <v>PRIA</v>
          </cell>
          <cell r="J1030">
            <v>43725</v>
          </cell>
          <cell r="K1030">
            <v>45016</v>
          </cell>
          <cell r="L1030">
            <v>43725</v>
          </cell>
          <cell r="N1030" t="str">
            <v>DSI</v>
          </cell>
          <cell r="O1030" t="str">
            <v>ESA</v>
          </cell>
        </row>
        <row r="1031">
          <cell r="B1031">
            <v>2015319832</v>
          </cell>
          <cell r="C1031" t="str">
            <v>FIKA NURMALASARI</v>
          </cell>
          <cell r="D1031" t="str">
            <v>TCAA</v>
          </cell>
          <cell r="E1031" t="str">
            <v>IDM PAMOYANAN</v>
          </cell>
          <cell r="F1031" t="str">
            <v>Store Crew Girl</v>
          </cell>
          <cell r="G1031" t="str">
            <v>A1</v>
          </cell>
          <cell r="H1031" t="str">
            <v>Kontrak 1</v>
          </cell>
          <cell r="I1031" t="str">
            <v>WANITA</v>
          </cell>
          <cell r="J1031">
            <v>44614</v>
          </cell>
          <cell r="K1031">
            <v>44985</v>
          </cell>
          <cell r="L1031">
            <v>44614</v>
          </cell>
          <cell r="N1031" t="str">
            <v>DSI</v>
          </cell>
          <cell r="O1031" t="str">
            <v>ESA</v>
          </cell>
        </row>
        <row r="1032">
          <cell r="B1032">
            <v>2015404220</v>
          </cell>
          <cell r="C1032" t="str">
            <v>AEP SAEPUDIN</v>
          </cell>
          <cell r="D1032" t="str">
            <v>TCAA</v>
          </cell>
          <cell r="E1032" t="str">
            <v>IDM PAMOYANAN</v>
          </cell>
          <cell r="F1032" t="str">
            <v>Store Jr. Leader</v>
          </cell>
          <cell r="G1032" t="str">
            <v>A2</v>
          </cell>
          <cell r="H1032" t="str">
            <v>Tetap</v>
          </cell>
          <cell r="I1032" t="str">
            <v>PRIA</v>
          </cell>
          <cell r="J1032">
            <v>44896</v>
          </cell>
          <cell r="L1032">
            <v>44896</v>
          </cell>
          <cell r="N1032" t="str">
            <v>DSI</v>
          </cell>
          <cell r="O1032" t="str">
            <v>ESA</v>
          </cell>
        </row>
        <row r="1033">
          <cell r="B1033">
            <v>2013170849</v>
          </cell>
          <cell r="C1033" t="str">
            <v>HERMANSYAH</v>
          </cell>
          <cell r="D1033" t="str">
            <v>TCAA</v>
          </cell>
          <cell r="E1033" t="str">
            <v>IDM PAMOYANAN</v>
          </cell>
          <cell r="F1033" t="str">
            <v>Store Sr. Leader</v>
          </cell>
          <cell r="G1033" t="str">
            <v>B1</v>
          </cell>
          <cell r="H1033" t="str">
            <v>Tetap</v>
          </cell>
          <cell r="I1033" t="str">
            <v>PRIA</v>
          </cell>
          <cell r="J1033">
            <v>42473</v>
          </cell>
          <cell r="L1033">
            <v>43070</v>
          </cell>
          <cell r="N1033" t="str">
            <v>DSI</v>
          </cell>
          <cell r="O1033" t="str">
            <v>ESA</v>
          </cell>
        </row>
        <row r="1034">
          <cell r="B1034">
            <v>2007002676</v>
          </cell>
          <cell r="C1034" t="str">
            <v>HENDRY NOPIANI</v>
          </cell>
          <cell r="D1034" t="str">
            <v>T2SY</v>
          </cell>
          <cell r="E1034" t="str">
            <v>IDM PAMOYANAN 3</v>
          </cell>
          <cell r="F1034" t="str">
            <v>Chief Of Store</v>
          </cell>
          <cell r="G1034" t="str">
            <v>B2</v>
          </cell>
          <cell r="H1034" t="str">
            <v>Tetap</v>
          </cell>
          <cell r="I1034" t="str">
            <v>WANITA</v>
          </cell>
          <cell r="J1034">
            <v>39295</v>
          </cell>
          <cell r="L1034">
            <v>39873</v>
          </cell>
          <cell r="N1034" t="str">
            <v>DSI</v>
          </cell>
          <cell r="O1034" t="str">
            <v>ESA</v>
          </cell>
        </row>
        <row r="1035">
          <cell r="B1035">
            <v>2015088973</v>
          </cell>
          <cell r="C1035" t="str">
            <v>MASKA MIRIZAL</v>
          </cell>
          <cell r="D1035" t="str">
            <v>T2SY</v>
          </cell>
          <cell r="E1035" t="str">
            <v>IDM PAMOYANAN 3</v>
          </cell>
          <cell r="F1035" t="str">
            <v>i-Delivery Crew</v>
          </cell>
          <cell r="G1035" t="str">
            <v>A1</v>
          </cell>
          <cell r="H1035" t="str">
            <v>Kontrak 4</v>
          </cell>
          <cell r="I1035" t="str">
            <v>PRIA</v>
          </cell>
          <cell r="J1035">
            <v>43355</v>
          </cell>
          <cell r="K1035">
            <v>45016</v>
          </cell>
          <cell r="L1035">
            <v>43355</v>
          </cell>
          <cell r="N1035" t="str">
            <v>DSI</v>
          </cell>
          <cell r="O1035" t="str">
            <v>ESA</v>
          </cell>
        </row>
        <row r="1036">
          <cell r="B1036">
            <v>2015226570</v>
          </cell>
          <cell r="C1036" t="str">
            <v>MUCHAMMAD MIFTAKHUL AKBAR</v>
          </cell>
          <cell r="D1036" t="str">
            <v>T2SY</v>
          </cell>
          <cell r="E1036" t="str">
            <v>IDM PAMOYANAN 3</v>
          </cell>
          <cell r="F1036" t="str">
            <v>i-Delivery Crew</v>
          </cell>
          <cell r="G1036" t="str">
            <v>A1</v>
          </cell>
          <cell r="H1036" t="str">
            <v>Kontrak 2</v>
          </cell>
          <cell r="I1036" t="str">
            <v>PRIA</v>
          </cell>
          <cell r="J1036">
            <v>44085</v>
          </cell>
          <cell r="K1036">
            <v>45016</v>
          </cell>
          <cell r="L1036">
            <v>44085</v>
          </cell>
          <cell r="N1036" t="str">
            <v>DSI</v>
          </cell>
          <cell r="O1036" t="str">
            <v>ESA</v>
          </cell>
        </row>
        <row r="1037">
          <cell r="B1037">
            <v>2015179716</v>
          </cell>
          <cell r="C1037" t="str">
            <v>VIQAR ROMDON</v>
          </cell>
          <cell r="D1037" t="str">
            <v>T2SY</v>
          </cell>
          <cell r="E1037" t="str">
            <v>IDM PAMOYANAN 3</v>
          </cell>
          <cell r="F1037" t="str">
            <v>Store Crew Boy</v>
          </cell>
          <cell r="G1037" t="str">
            <v>A1</v>
          </cell>
          <cell r="H1037" t="str">
            <v>Kontrak 3</v>
          </cell>
          <cell r="I1037" t="str">
            <v>PRIA</v>
          </cell>
          <cell r="J1037">
            <v>43767</v>
          </cell>
          <cell r="K1037">
            <v>45046</v>
          </cell>
          <cell r="L1037">
            <v>43767</v>
          </cell>
          <cell r="N1037" t="str">
            <v>DSI</v>
          </cell>
          <cell r="O1037" t="str">
            <v>ESA</v>
          </cell>
        </row>
        <row r="1038">
          <cell r="B1038">
            <v>2015382496</v>
          </cell>
          <cell r="C1038" t="str">
            <v>DINI PERMATA SARI</v>
          </cell>
          <cell r="D1038" t="str">
            <v>T2SY</v>
          </cell>
          <cell r="E1038" t="str">
            <v>IDM PAMOYANAN 3</v>
          </cell>
          <cell r="F1038" t="str">
            <v>Store Crew Girl</v>
          </cell>
          <cell r="G1038" t="str">
            <v>A1</v>
          </cell>
          <cell r="H1038" t="str">
            <v>Kontrak 1</v>
          </cell>
          <cell r="I1038" t="str">
            <v>WANITA</v>
          </cell>
          <cell r="J1038">
            <v>44826</v>
          </cell>
          <cell r="K1038">
            <v>45199</v>
          </cell>
          <cell r="L1038">
            <v>44826</v>
          </cell>
          <cell r="N1038" t="str">
            <v>DSI</v>
          </cell>
          <cell r="O1038" t="str">
            <v>ESA</v>
          </cell>
        </row>
        <row r="1039">
          <cell r="B1039">
            <v>2013187090</v>
          </cell>
          <cell r="C1039" t="str">
            <v>WARDIANSYAH</v>
          </cell>
          <cell r="D1039" t="str">
            <v>T2SY</v>
          </cell>
          <cell r="E1039" t="str">
            <v>IDM PAMOYANAN 3</v>
          </cell>
          <cell r="F1039" t="str">
            <v>Store Jr. Leader</v>
          </cell>
          <cell r="G1039" t="str">
            <v>A2</v>
          </cell>
          <cell r="H1039" t="str">
            <v>Tetap</v>
          </cell>
          <cell r="I1039" t="str">
            <v>PRIA</v>
          </cell>
          <cell r="J1039">
            <v>42543</v>
          </cell>
          <cell r="L1039">
            <v>43374</v>
          </cell>
          <cell r="N1039" t="str">
            <v>DSI</v>
          </cell>
          <cell r="O1039" t="str">
            <v>ESA</v>
          </cell>
        </row>
        <row r="1040">
          <cell r="B1040">
            <v>2013227924</v>
          </cell>
          <cell r="C1040" t="str">
            <v>ABDUL KODIR</v>
          </cell>
          <cell r="D1040" t="str">
            <v>T2SY</v>
          </cell>
          <cell r="E1040" t="str">
            <v>IDM PAMOYANAN 3</v>
          </cell>
          <cell r="F1040" t="str">
            <v>Store Sr. Leader</v>
          </cell>
          <cell r="G1040" t="str">
            <v>A3</v>
          </cell>
          <cell r="H1040" t="str">
            <v>Tetap</v>
          </cell>
          <cell r="I1040" t="str">
            <v>PRIA</v>
          </cell>
          <cell r="J1040">
            <v>42781</v>
          </cell>
          <cell r="L1040">
            <v>43466</v>
          </cell>
          <cell r="N1040" t="str">
            <v>DSI</v>
          </cell>
          <cell r="O1040" t="str">
            <v>ESA</v>
          </cell>
        </row>
        <row r="1041">
          <cell r="B1041">
            <v>2012045288</v>
          </cell>
          <cell r="C1041" t="str">
            <v>SITI MAESAROH</v>
          </cell>
          <cell r="D1041" t="str">
            <v>FFSH</v>
          </cell>
          <cell r="E1041" t="str">
            <v>FRC MOUNTAIN PARK RESIDENCE</v>
          </cell>
          <cell r="F1041" t="str">
            <v>Chief Of Store</v>
          </cell>
          <cell r="G1041" t="str">
            <v>B2</v>
          </cell>
          <cell r="H1041" t="str">
            <v>Tetap</v>
          </cell>
          <cell r="I1041" t="str">
            <v>WANITA</v>
          </cell>
          <cell r="J1041">
            <v>41153</v>
          </cell>
          <cell r="L1041">
            <v>41153</v>
          </cell>
          <cell r="N1041" t="str">
            <v>DSI</v>
          </cell>
          <cell r="O1041" t="str">
            <v>ESA</v>
          </cell>
        </row>
        <row r="1042">
          <cell r="B1042">
            <v>2015097659</v>
          </cell>
          <cell r="C1042" t="str">
            <v>RENDI PRATAMA</v>
          </cell>
          <cell r="D1042" t="str">
            <v>FFSH</v>
          </cell>
          <cell r="E1042" t="str">
            <v>FRC MOUNTAIN PARK RESIDENCE</v>
          </cell>
          <cell r="F1042" t="str">
            <v>Store Crew Boy</v>
          </cell>
          <cell r="G1042" t="str">
            <v>A1</v>
          </cell>
          <cell r="H1042" t="str">
            <v>Kontrak 4</v>
          </cell>
          <cell r="I1042" t="str">
            <v>PRIA</v>
          </cell>
          <cell r="J1042">
            <v>43396</v>
          </cell>
          <cell r="K1042">
            <v>45046</v>
          </cell>
          <cell r="L1042">
            <v>43396</v>
          </cell>
          <cell r="N1042" t="str">
            <v>DSI</v>
          </cell>
          <cell r="O1042" t="str">
            <v>ESA</v>
          </cell>
        </row>
        <row r="1043">
          <cell r="B1043">
            <v>2015173650</v>
          </cell>
          <cell r="C1043" t="str">
            <v>ARGA PRASETIYA</v>
          </cell>
          <cell r="D1043" t="str">
            <v>FFSH</v>
          </cell>
          <cell r="E1043" t="str">
            <v>FRC MOUNTAIN PARK RESIDENCE</v>
          </cell>
          <cell r="F1043" t="str">
            <v>Store Crew Boy</v>
          </cell>
          <cell r="G1043" t="str">
            <v>A1</v>
          </cell>
          <cell r="H1043" t="str">
            <v>Kontrak 3</v>
          </cell>
          <cell r="I1043" t="str">
            <v>PRIA</v>
          </cell>
          <cell r="J1043">
            <v>43739</v>
          </cell>
          <cell r="K1043">
            <v>45016</v>
          </cell>
          <cell r="L1043">
            <v>43739</v>
          </cell>
          <cell r="N1043" t="str">
            <v>DSI</v>
          </cell>
          <cell r="O1043" t="str">
            <v>ESA</v>
          </cell>
        </row>
        <row r="1044">
          <cell r="B1044">
            <v>2015135295</v>
          </cell>
          <cell r="C1044" t="str">
            <v>SRI RAHAYU</v>
          </cell>
          <cell r="D1044" t="str">
            <v>FFSH</v>
          </cell>
          <cell r="E1044" t="str">
            <v>FRC MOUNTAIN PARK RESIDENCE</v>
          </cell>
          <cell r="F1044" t="str">
            <v>Store Crew Girl</v>
          </cell>
          <cell r="G1044" t="str">
            <v>A1</v>
          </cell>
          <cell r="H1044" t="str">
            <v>Kontrak 4</v>
          </cell>
          <cell r="I1044" t="str">
            <v>WANITA</v>
          </cell>
          <cell r="J1044">
            <v>43567</v>
          </cell>
          <cell r="K1044">
            <v>45230</v>
          </cell>
          <cell r="L1044">
            <v>43567</v>
          </cell>
          <cell r="N1044" t="str">
            <v>DSI</v>
          </cell>
          <cell r="O1044" t="str">
            <v>ESA</v>
          </cell>
        </row>
        <row r="1045">
          <cell r="B1045">
            <v>2015043077</v>
          </cell>
          <cell r="C1045" t="str">
            <v>HANDIAN PRAMULYADI</v>
          </cell>
          <cell r="D1045" t="str">
            <v>FFSH</v>
          </cell>
          <cell r="E1045" t="str">
            <v>FRC MOUNTAIN PARK RESIDENCE</v>
          </cell>
          <cell r="F1045" t="str">
            <v>Store Jr. Leader</v>
          </cell>
          <cell r="G1045" t="str">
            <v>A2</v>
          </cell>
          <cell r="H1045" t="str">
            <v>Tetap</v>
          </cell>
          <cell r="I1045" t="str">
            <v>PRIA</v>
          </cell>
          <cell r="J1045">
            <v>43103</v>
          </cell>
          <cell r="L1045">
            <v>43800</v>
          </cell>
          <cell r="N1045" t="str">
            <v>DSI</v>
          </cell>
          <cell r="O1045" t="str">
            <v>ESA</v>
          </cell>
        </row>
        <row r="1046">
          <cell r="B1046">
            <v>2015056689</v>
          </cell>
          <cell r="C1046" t="str">
            <v>ANNISA AMELIA</v>
          </cell>
          <cell r="D1046" t="str">
            <v>FFSH</v>
          </cell>
          <cell r="E1046" t="str">
            <v>FRC MOUNTAIN PARK RESIDENCE</v>
          </cell>
          <cell r="F1046" t="str">
            <v>Store Sr. Leader</v>
          </cell>
          <cell r="G1046" t="str">
            <v>A3</v>
          </cell>
          <cell r="H1046" t="str">
            <v>Tetap</v>
          </cell>
          <cell r="I1046" t="str">
            <v>WANITA</v>
          </cell>
          <cell r="J1046">
            <v>43182</v>
          </cell>
          <cell r="L1046">
            <v>43922</v>
          </cell>
          <cell r="N1046" t="str">
            <v>DSI</v>
          </cell>
          <cell r="O1046" t="str">
            <v>ESA</v>
          </cell>
        </row>
        <row r="1047">
          <cell r="B1047">
            <v>2013155486</v>
          </cell>
          <cell r="C1047" t="str">
            <v>HILMA FADILLAH</v>
          </cell>
          <cell r="D1047" t="str">
            <v>TB6O</v>
          </cell>
          <cell r="E1047" t="str">
            <v>IDM RANGGA MEKAR</v>
          </cell>
          <cell r="F1047" t="str">
            <v>Chief Of Store</v>
          </cell>
          <cell r="G1047" t="str">
            <v>B2</v>
          </cell>
          <cell r="H1047" t="str">
            <v>Tetap</v>
          </cell>
          <cell r="I1047" t="str">
            <v>WANITA</v>
          </cell>
          <cell r="J1047">
            <v>42391</v>
          </cell>
          <cell r="L1047">
            <v>43191</v>
          </cell>
          <cell r="N1047" t="str">
            <v>DSI</v>
          </cell>
          <cell r="O1047" t="str">
            <v>ESA</v>
          </cell>
        </row>
        <row r="1048">
          <cell r="B1048">
            <v>2015134304</v>
          </cell>
          <cell r="C1048" t="str">
            <v>MUHAMAD IKBAL</v>
          </cell>
          <cell r="D1048" t="str">
            <v>TB6O</v>
          </cell>
          <cell r="E1048" t="str">
            <v>IDM RANGGA MEKAR</v>
          </cell>
          <cell r="F1048" t="str">
            <v>Store Crew Boy</v>
          </cell>
          <cell r="G1048" t="str">
            <v>A1</v>
          </cell>
          <cell r="H1048" t="str">
            <v>Kontrak 4</v>
          </cell>
          <cell r="I1048" t="str">
            <v>PRIA</v>
          </cell>
          <cell r="J1048">
            <v>43564</v>
          </cell>
          <cell r="K1048">
            <v>45230</v>
          </cell>
          <cell r="L1048">
            <v>43564</v>
          </cell>
          <cell r="N1048" t="str">
            <v>DSI</v>
          </cell>
          <cell r="O1048" t="str">
            <v>ESA</v>
          </cell>
        </row>
        <row r="1049">
          <cell r="B1049">
            <v>2015157678</v>
          </cell>
          <cell r="C1049" t="str">
            <v>NINA PURNAMASARI</v>
          </cell>
          <cell r="D1049" t="str">
            <v>TB6O</v>
          </cell>
          <cell r="E1049" t="str">
            <v>IDM RANGGA MEKAR</v>
          </cell>
          <cell r="F1049" t="str">
            <v>Store Crew Girl</v>
          </cell>
          <cell r="G1049" t="str">
            <v>A1</v>
          </cell>
          <cell r="H1049" t="str">
            <v>Kontrak 4</v>
          </cell>
          <cell r="I1049" t="str">
            <v>WANITA</v>
          </cell>
          <cell r="J1049">
            <v>43658</v>
          </cell>
          <cell r="K1049">
            <v>45322</v>
          </cell>
          <cell r="L1049">
            <v>43658</v>
          </cell>
          <cell r="N1049" t="str">
            <v>DSI</v>
          </cell>
          <cell r="O1049" t="str">
            <v>ESA</v>
          </cell>
        </row>
        <row r="1050">
          <cell r="B1050">
            <v>2013220082</v>
          </cell>
          <cell r="C1050" t="str">
            <v>MOHAMAD ALDI ALPIANSYAH</v>
          </cell>
          <cell r="D1050" t="str">
            <v>TB6O</v>
          </cell>
          <cell r="E1050" t="str">
            <v>IDM RANGGA MEKAR</v>
          </cell>
          <cell r="F1050" t="str">
            <v>Store Jr. Leader</v>
          </cell>
          <cell r="G1050" t="str">
            <v>A2</v>
          </cell>
          <cell r="H1050" t="str">
            <v>Tetap</v>
          </cell>
          <cell r="I1050" t="str">
            <v>PRIA</v>
          </cell>
          <cell r="J1050">
            <v>42732</v>
          </cell>
          <cell r="L1050">
            <v>43405</v>
          </cell>
          <cell r="N1050" t="str">
            <v>DSI</v>
          </cell>
          <cell r="O1050" t="str">
            <v>ESA</v>
          </cell>
        </row>
        <row r="1051">
          <cell r="B1051">
            <v>2013185511</v>
          </cell>
          <cell r="C1051" t="str">
            <v>SIROJUDIN</v>
          </cell>
          <cell r="D1051" t="str">
            <v>TB6O</v>
          </cell>
          <cell r="E1051" t="str">
            <v>IDM RANGGA MEKAR</v>
          </cell>
          <cell r="F1051" t="str">
            <v>Store Sr. Leader</v>
          </cell>
          <cell r="G1051" t="str">
            <v>A3</v>
          </cell>
          <cell r="H1051" t="str">
            <v>Tetap</v>
          </cell>
          <cell r="I1051" t="str">
            <v>PRIA</v>
          </cell>
          <cell r="J1051">
            <v>42536</v>
          </cell>
          <cell r="L1051">
            <v>43374</v>
          </cell>
          <cell r="N1051" t="str">
            <v>DSI</v>
          </cell>
          <cell r="O1051" t="str">
            <v>ESA</v>
          </cell>
        </row>
        <row r="1052">
          <cell r="B1052">
            <v>2013064324</v>
          </cell>
          <cell r="C1052" t="str">
            <v>ALDI ADITYA</v>
          </cell>
          <cell r="D1052" t="str">
            <v>TBVW</v>
          </cell>
          <cell r="E1052" t="str">
            <v>IDM CIPAKU</v>
          </cell>
          <cell r="F1052" t="str">
            <v>Chief Of Store (Ss)</v>
          </cell>
          <cell r="G1052" t="str">
            <v>B2</v>
          </cell>
          <cell r="H1052" t="str">
            <v>Tetap</v>
          </cell>
          <cell r="I1052" t="str">
            <v>PRIA</v>
          </cell>
          <cell r="J1052">
            <v>41887</v>
          </cell>
          <cell r="L1052">
            <v>42461</v>
          </cell>
          <cell r="N1052" t="str">
            <v>DSI</v>
          </cell>
          <cell r="O1052" t="str">
            <v>ESA</v>
          </cell>
        </row>
        <row r="1053">
          <cell r="B1053">
            <v>2015319826</v>
          </cell>
          <cell r="C1053" t="str">
            <v>MUHAMAD FADLIAN RAMADHAN</v>
          </cell>
          <cell r="D1053" t="str">
            <v>TBVW</v>
          </cell>
          <cell r="E1053" t="str">
            <v>IDM CIPAKU</v>
          </cell>
          <cell r="F1053" t="str">
            <v>Store Crew Boy</v>
          </cell>
          <cell r="G1053" t="str">
            <v>A1</v>
          </cell>
          <cell r="H1053" t="str">
            <v>Kontrak 1</v>
          </cell>
          <cell r="I1053" t="str">
            <v>PRIA</v>
          </cell>
          <cell r="J1053">
            <v>44614</v>
          </cell>
          <cell r="K1053">
            <v>44985</v>
          </cell>
          <cell r="L1053">
            <v>44614</v>
          </cell>
          <cell r="N1053" t="str">
            <v>DSI</v>
          </cell>
          <cell r="O1053" t="str">
            <v>ESA</v>
          </cell>
        </row>
        <row r="1054">
          <cell r="B1054">
            <v>2015135280</v>
          </cell>
          <cell r="C1054" t="str">
            <v>RISYA SYIBGI SYAHIDA</v>
          </cell>
          <cell r="D1054" t="str">
            <v>TBVW</v>
          </cell>
          <cell r="E1054" t="str">
            <v>IDM CIPAKU</v>
          </cell>
          <cell r="F1054" t="str">
            <v>Store Crew Girl</v>
          </cell>
          <cell r="G1054" t="str">
            <v>A1</v>
          </cell>
          <cell r="H1054" t="str">
            <v>Kontrak 4</v>
          </cell>
          <cell r="I1054" t="str">
            <v>WANITA</v>
          </cell>
          <cell r="J1054">
            <v>43567</v>
          </cell>
          <cell r="K1054">
            <v>45230</v>
          </cell>
          <cell r="L1054">
            <v>43567</v>
          </cell>
          <cell r="N1054" t="str">
            <v>DSI</v>
          </cell>
          <cell r="O1054" t="str">
            <v>ESA</v>
          </cell>
        </row>
        <row r="1055">
          <cell r="B1055">
            <v>2015044149</v>
          </cell>
          <cell r="C1055" t="str">
            <v>SILPIA APRIANI</v>
          </cell>
          <cell r="D1055" t="str">
            <v>TBVW</v>
          </cell>
          <cell r="E1055" t="str">
            <v>IDM CIPAKU</v>
          </cell>
          <cell r="F1055" t="str">
            <v>Store Jr. Leader</v>
          </cell>
          <cell r="G1055" t="str">
            <v>A2</v>
          </cell>
          <cell r="H1055" t="str">
            <v>Tetap</v>
          </cell>
          <cell r="I1055" t="str">
            <v>WANITA</v>
          </cell>
          <cell r="J1055">
            <v>43109</v>
          </cell>
          <cell r="L1055">
            <v>43862</v>
          </cell>
          <cell r="N1055" t="str">
            <v>DSI</v>
          </cell>
          <cell r="O1055" t="str">
            <v>ESA</v>
          </cell>
        </row>
        <row r="1056">
          <cell r="B1056">
            <v>2013084900</v>
          </cell>
          <cell r="C1056" t="str">
            <v>URIP RAMADI</v>
          </cell>
          <cell r="D1056" t="str">
            <v>TBVW</v>
          </cell>
          <cell r="E1056" t="str">
            <v>IDM CIPAKU</v>
          </cell>
          <cell r="F1056" t="str">
            <v>Store Sr. Leader</v>
          </cell>
          <cell r="G1056" t="str">
            <v>B1</v>
          </cell>
          <cell r="H1056" t="str">
            <v>Tetap</v>
          </cell>
          <cell r="I1056" t="str">
            <v>PRIA</v>
          </cell>
          <cell r="J1056">
            <v>41992</v>
          </cell>
          <cell r="L1056">
            <v>42917</v>
          </cell>
          <cell r="N1056" t="str">
            <v>DSI</v>
          </cell>
          <cell r="O1056" t="str">
            <v>ESA</v>
          </cell>
        </row>
        <row r="1057">
          <cell r="B1057">
            <v>2013091695</v>
          </cell>
          <cell r="C1057" t="str">
            <v>SITI JULPA MAYANTI SYAHRI</v>
          </cell>
          <cell r="D1057" t="str">
            <v>TJI8</v>
          </cell>
          <cell r="E1057" t="str">
            <v>IDM PAMOYANAN HIJAU</v>
          </cell>
          <cell r="F1057" t="str">
            <v>Chief Of Store</v>
          </cell>
          <cell r="G1057" t="str">
            <v>B2</v>
          </cell>
          <cell r="H1057" t="str">
            <v>Tetap</v>
          </cell>
          <cell r="I1057" t="str">
            <v>WANITA</v>
          </cell>
          <cell r="J1057">
            <v>42039</v>
          </cell>
          <cell r="L1057">
            <v>42856</v>
          </cell>
          <cell r="N1057" t="str">
            <v>DSI</v>
          </cell>
          <cell r="O1057" t="str">
            <v>ESA</v>
          </cell>
        </row>
        <row r="1058">
          <cell r="B1058">
            <v>2015414183</v>
          </cell>
          <cell r="C1058" t="str">
            <v>MUHAMAD AMAR WAHID</v>
          </cell>
          <cell r="D1058" t="str">
            <v>TJI8</v>
          </cell>
          <cell r="E1058" t="str">
            <v>IDM PAMOYANAN HIJAU</v>
          </cell>
          <cell r="F1058" t="str">
            <v>Store Crew Boy</v>
          </cell>
          <cell r="G1058" t="str">
            <v>A1</v>
          </cell>
          <cell r="H1058" t="str">
            <v>Kontrak 1</v>
          </cell>
          <cell r="I1058" t="str">
            <v>PRIA</v>
          </cell>
          <cell r="J1058">
            <v>44918</v>
          </cell>
          <cell r="K1058">
            <v>45291</v>
          </cell>
          <cell r="L1058">
            <v>44918</v>
          </cell>
          <cell r="N1058" t="str">
            <v>DSI</v>
          </cell>
          <cell r="O1058" t="str">
            <v>ESA</v>
          </cell>
        </row>
        <row r="1059">
          <cell r="B1059">
            <v>2015405169</v>
          </cell>
          <cell r="C1059" t="str">
            <v>MOHAMMAD AKSAN FIRDHANIPUTRA</v>
          </cell>
          <cell r="D1059" t="str">
            <v>TJI8</v>
          </cell>
          <cell r="E1059" t="str">
            <v>IDM PAMOYANAN HIJAU</v>
          </cell>
          <cell r="F1059" t="str">
            <v>Store Crew Boy</v>
          </cell>
          <cell r="G1059" t="str">
            <v>A1</v>
          </cell>
          <cell r="H1059" t="str">
            <v>Kontrak 1</v>
          </cell>
          <cell r="I1059" t="str">
            <v>PRIA</v>
          </cell>
          <cell r="J1059">
            <v>44896</v>
          </cell>
          <cell r="K1059">
            <v>45260</v>
          </cell>
          <cell r="L1059">
            <v>44896</v>
          </cell>
          <cell r="N1059" t="str">
            <v>DSI</v>
          </cell>
          <cell r="O1059" t="str">
            <v>ESA</v>
          </cell>
        </row>
        <row r="1060">
          <cell r="B1060">
            <v>2015328082</v>
          </cell>
          <cell r="C1060" t="str">
            <v>TARISA ARAMANDA</v>
          </cell>
          <cell r="D1060" t="str">
            <v>TJI8</v>
          </cell>
          <cell r="E1060" t="str">
            <v>IDM PAMOYANAN HIJAU</v>
          </cell>
          <cell r="F1060" t="str">
            <v>Store Crew Girl (Ss)</v>
          </cell>
          <cell r="G1060" t="str">
            <v>A1</v>
          </cell>
          <cell r="H1060" t="str">
            <v>Kontrak 1</v>
          </cell>
          <cell r="I1060" t="str">
            <v>WANITA</v>
          </cell>
          <cell r="J1060">
            <v>44649</v>
          </cell>
          <cell r="K1060">
            <v>45016</v>
          </cell>
          <cell r="L1060">
            <v>44649</v>
          </cell>
          <cell r="N1060" t="str">
            <v>DSI</v>
          </cell>
          <cell r="O1060" t="str">
            <v>ESA</v>
          </cell>
        </row>
        <row r="1061">
          <cell r="B1061">
            <v>2015313203</v>
          </cell>
          <cell r="C1061" t="str">
            <v>ADITYA NUGRAHA</v>
          </cell>
          <cell r="D1061" t="str">
            <v>TJI8</v>
          </cell>
          <cell r="E1061" t="str">
            <v>IDM PAMOYANAN HIJAU</v>
          </cell>
          <cell r="F1061" t="str">
            <v>Store Jr. Leader (Ss)</v>
          </cell>
          <cell r="G1061" t="str">
            <v>A2</v>
          </cell>
          <cell r="H1061" t="str">
            <v>Tetap</v>
          </cell>
          <cell r="I1061" t="str">
            <v>PRIA</v>
          </cell>
          <cell r="J1061">
            <v>44593</v>
          </cell>
          <cell r="L1061">
            <v>44593</v>
          </cell>
          <cell r="N1061" t="str">
            <v>DSI</v>
          </cell>
          <cell r="O1061" t="str">
            <v>ESA</v>
          </cell>
        </row>
        <row r="1062">
          <cell r="B1062">
            <v>2013090264</v>
          </cell>
          <cell r="C1062" t="str">
            <v>DAHLAN MAULANA</v>
          </cell>
          <cell r="D1062" t="str">
            <v>TJI8</v>
          </cell>
          <cell r="E1062" t="str">
            <v>IDM PAMOYANAN HIJAU</v>
          </cell>
          <cell r="F1062" t="str">
            <v>Store Sr. Leader</v>
          </cell>
          <cell r="G1062" t="str">
            <v>B1</v>
          </cell>
          <cell r="H1062" t="str">
            <v>Tetap</v>
          </cell>
          <cell r="I1062" t="str">
            <v>PRIA</v>
          </cell>
          <cell r="J1062">
            <v>42027</v>
          </cell>
          <cell r="L1062">
            <v>42675</v>
          </cell>
          <cell r="N1062" t="str">
            <v>DSI</v>
          </cell>
          <cell r="O1062" t="str">
            <v>ESA</v>
          </cell>
        </row>
        <row r="1063">
          <cell r="B1063">
            <v>2013122774</v>
          </cell>
          <cell r="C1063" t="str">
            <v>SITI MARIAH</v>
          </cell>
          <cell r="D1063" t="str">
            <v>TWHP</v>
          </cell>
          <cell r="E1063" t="str">
            <v>IDM KERTAMAYA</v>
          </cell>
          <cell r="F1063" t="str">
            <v>Chief Of Store (Ss)</v>
          </cell>
          <cell r="G1063" t="str">
            <v>B2</v>
          </cell>
          <cell r="H1063" t="str">
            <v>Tetap</v>
          </cell>
          <cell r="I1063" t="str">
            <v>WANITA</v>
          </cell>
          <cell r="J1063">
            <v>42217</v>
          </cell>
          <cell r="L1063">
            <v>42370</v>
          </cell>
          <cell r="N1063" t="str">
            <v>DSI</v>
          </cell>
          <cell r="O1063" t="str">
            <v>ESA</v>
          </cell>
        </row>
        <row r="1064">
          <cell r="B1064">
            <v>2013225867</v>
          </cell>
          <cell r="C1064" t="str">
            <v>HARIALDI DARMAWAN</v>
          </cell>
          <cell r="D1064" t="str">
            <v>TWHP</v>
          </cell>
          <cell r="E1064" t="str">
            <v>IDM KERTAMAYA</v>
          </cell>
          <cell r="F1064" t="str">
            <v>i-Delivery Crew</v>
          </cell>
          <cell r="G1064" t="str">
            <v>A2</v>
          </cell>
          <cell r="H1064" t="str">
            <v>Tetap</v>
          </cell>
          <cell r="I1064" t="str">
            <v>PRIA</v>
          </cell>
          <cell r="J1064">
            <v>42767</v>
          </cell>
          <cell r="L1064">
            <v>43678</v>
          </cell>
          <cell r="N1064" t="str">
            <v>DSI</v>
          </cell>
          <cell r="O1064" t="str">
            <v>ESA</v>
          </cell>
        </row>
        <row r="1065">
          <cell r="B1065">
            <v>2015075845</v>
          </cell>
          <cell r="C1065" t="str">
            <v>M RAFLI RADITYA</v>
          </cell>
          <cell r="D1065" t="str">
            <v>TWHP</v>
          </cell>
          <cell r="E1065" t="str">
            <v>IDM KERTAMAYA</v>
          </cell>
          <cell r="F1065" t="str">
            <v>i-Delivery Crew</v>
          </cell>
          <cell r="G1065" t="str">
            <v>A2</v>
          </cell>
          <cell r="H1065" t="str">
            <v>Tetap</v>
          </cell>
          <cell r="I1065" t="str">
            <v>PRIA</v>
          </cell>
          <cell r="J1065">
            <v>43291</v>
          </cell>
          <cell r="L1065">
            <v>44228</v>
          </cell>
          <cell r="N1065" t="str">
            <v>DSI</v>
          </cell>
          <cell r="O1065" t="str">
            <v>ESA</v>
          </cell>
        </row>
        <row r="1066">
          <cell r="B1066">
            <v>2015409106</v>
          </cell>
          <cell r="C1066" t="str">
            <v>MUHAMAD SURYANULLOH</v>
          </cell>
          <cell r="D1066" t="str">
            <v>TWHP</v>
          </cell>
          <cell r="E1066" t="str">
            <v>IDM KERTAMAYA</v>
          </cell>
          <cell r="F1066" t="str">
            <v>Store Crew Boy</v>
          </cell>
          <cell r="G1066" t="str">
            <v>A1</v>
          </cell>
          <cell r="H1066" t="str">
            <v>Kontrak 1</v>
          </cell>
          <cell r="I1066" t="str">
            <v>PRIA</v>
          </cell>
          <cell r="J1066">
            <v>44899</v>
          </cell>
          <cell r="K1066">
            <v>45291</v>
          </cell>
          <cell r="L1066">
            <v>44899</v>
          </cell>
          <cell r="N1066" t="str">
            <v>DSI</v>
          </cell>
          <cell r="O1066" t="str">
            <v>ESA</v>
          </cell>
        </row>
        <row r="1067">
          <cell r="B1067">
            <v>2015303245</v>
          </cell>
          <cell r="C1067" t="str">
            <v>SHINTA AMELIA PUTRI</v>
          </cell>
          <cell r="D1067" t="str">
            <v>TWHP</v>
          </cell>
          <cell r="E1067" t="str">
            <v>IDM KERTAMAYA</v>
          </cell>
          <cell r="F1067" t="str">
            <v>Store Crew Girl</v>
          </cell>
          <cell r="G1067" t="str">
            <v>A1</v>
          </cell>
          <cell r="H1067" t="str">
            <v>Kontrak 2</v>
          </cell>
          <cell r="I1067" t="str">
            <v>WANITA</v>
          </cell>
          <cell r="J1067">
            <v>44540</v>
          </cell>
          <cell r="K1067">
            <v>45291</v>
          </cell>
          <cell r="L1067">
            <v>44540</v>
          </cell>
          <cell r="N1067" t="str">
            <v>DSI</v>
          </cell>
          <cell r="O1067" t="str">
            <v>ESA</v>
          </cell>
        </row>
        <row r="1068">
          <cell r="B1068">
            <v>2015313653</v>
          </cell>
          <cell r="C1068" t="str">
            <v>MUHAMMAD ZAINAL MUSTOFA</v>
          </cell>
          <cell r="D1068" t="str">
            <v>TWHP</v>
          </cell>
          <cell r="E1068" t="str">
            <v>IDM KERTAMAYA</v>
          </cell>
          <cell r="F1068" t="str">
            <v>Store Jr. Leader (Ss)</v>
          </cell>
          <cell r="G1068" t="str">
            <v>A2</v>
          </cell>
          <cell r="H1068" t="str">
            <v>Tetap</v>
          </cell>
          <cell r="I1068" t="str">
            <v>PRIA</v>
          </cell>
          <cell r="J1068">
            <v>44593</v>
          </cell>
          <cell r="L1068">
            <v>44593</v>
          </cell>
          <cell r="N1068" t="str">
            <v>DSI</v>
          </cell>
          <cell r="O1068" t="str">
            <v>ESA</v>
          </cell>
        </row>
        <row r="1069">
          <cell r="B1069">
            <v>2013117813</v>
          </cell>
          <cell r="C1069" t="str">
            <v>HERDIAWAN</v>
          </cell>
          <cell r="D1069" t="str">
            <v>TWHP</v>
          </cell>
          <cell r="E1069" t="str">
            <v>IDM KERTAMAYA</v>
          </cell>
          <cell r="F1069" t="str">
            <v>Store Sr. Leader</v>
          </cell>
          <cell r="G1069" t="str">
            <v>B1</v>
          </cell>
          <cell r="H1069" t="str">
            <v>Tetap</v>
          </cell>
          <cell r="I1069" t="str">
            <v>PRIA</v>
          </cell>
          <cell r="J1069">
            <v>42186</v>
          </cell>
          <cell r="L1069">
            <v>42552</v>
          </cell>
          <cell r="N1069" t="str">
            <v>DSI</v>
          </cell>
          <cell r="O1069" t="str">
            <v>ESA</v>
          </cell>
        </row>
        <row r="1070">
          <cell r="B1070">
            <v>2012047263</v>
          </cell>
          <cell r="C1070" t="str">
            <v>MUHAMMAD JUNAEDI</v>
          </cell>
          <cell r="D1070" t="str">
            <v>TXHT</v>
          </cell>
          <cell r="E1070" t="str">
            <v>IDM BOGOR PARK RESIDENCE</v>
          </cell>
          <cell r="F1070" t="str">
            <v>Chief Of Store (Ss)</v>
          </cell>
          <cell r="G1070" t="str">
            <v>B2</v>
          </cell>
          <cell r="H1070" t="str">
            <v>Tetap</v>
          </cell>
          <cell r="I1070" t="str">
            <v>PRIA</v>
          </cell>
          <cell r="J1070">
            <v>41183</v>
          </cell>
          <cell r="L1070">
            <v>41487</v>
          </cell>
          <cell r="N1070" t="str">
            <v>DSI</v>
          </cell>
          <cell r="O1070" t="str">
            <v>ESA</v>
          </cell>
        </row>
        <row r="1071">
          <cell r="B1071">
            <v>2015411567</v>
          </cell>
          <cell r="C1071" t="str">
            <v>AKMAL MAULANA</v>
          </cell>
          <cell r="D1071" t="str">
            <v>TXHT</v>
          </cell>
          <cell r="E1071" t="str">
            <v>IDM BOGOR PARK RESIDENCE</v>
          </cell>
          <cell r="F1071" t="str">
            <v>Store Crew Boy</v>
          </cell>
          <cell r="G1071" t="str">
            <v>A1</v>
          </cell>
          <cell r="H1071" t="str">
            <v>Kontrak 1</v>
          </cell>
          <cell r="I1071" t="str">
            <v>PRIA</v>
          </cell>
          <cell r="J1071">
            <v>44911</v>
          </cell>
          <cell r="K1071">
            <v>45291</v>
          </cell>
          <cell r="L1071">
            <v>44911</v>
          </cell>
          <cell r="N1071" t="str">
            <v>DSI</v>
          </cell>
          <cell r="O1071" t="str">
            <v>ESA</v>
          </cell>
        </row>
        <row r="1072">
          <cell r="B1072">
            <v>2015319830</v>
          </cell>
          <cell r="C1072" t="str">
            <v>ANISA NUR HIKMAH</v>
          </cell>
          <cell r="D1072" t="str">
            <v>TXHT</v>
          </cell>
          <cell r="E1072" t="str">
            <v>IDM BOGOR PARK RESIDENCE</v>
          </cell>
          <cell r="F1072" t="str">
            <v>Store Crew Girl</v>
          </cell>
          <cell r="G1072" t="str">
            <v>A1</v>
          </cell>
          <cell r="H1072" t="str">
            <v>Kontrak 1</v>
          </cell>
          <cell r="I1072" t="str">
            <v>WANITA</v>
          </cell>
          <cell r="J1072">
            <v>44614</v>
          </cell>
          <cell r="K1072">
            <v>44985</v>
          </cell>
          <cell r="L1072">
            <v>44614</v>
          </cell>
          <cell r="N1072" t="str">
            <v>DSI</v>
          </cell>
          <cell r="O1072" t="str">
            <v>ESA</v>
          </cell>
        </row>
        <row r="1073">
          <cell r="B1073">
            <v>2013157669</v>
          </cell>
          <cell r="C1073" t="str">
            <v>RIJALULLOH</v>
          </cell>
          <cell r="D1073" t="str">
            <v>TXHT</v>
          </cell>
          <cell r="E1073" t="str">
            <v>IDM BOGOR PARK RESIDENCE</v>
          </cell>
          <cell r="F1073" t="str">
            <v>Store Sr. Leader</v>
          </cell>
          <cell r="G1073" t="str">
            <v>A3</v>
          </cell>
          <cell r="H1073" t="str">
            <v>Tetap</v>
          </cell>
          <cell r="I1073" t="str">
            <v>PRIA</v>
          </cell>
          <cell r="J1073">
            <v>42396</v>
          </cell>
          <cell r="L1073">
            <v>43191</v>
          </cell>
          <cell r="N1073" t="str">
            <v>DSI</v>
          </cell>
          <cell r="O1073" t="str">
            <v>ESA</v>
          </cell>
        </row>
        <row r="1074">
          <cell r="B1074">
            <v>2015117206</v>
          </cell>
          <cell r="C1074" t="str">
            <v>MUHAMMAD RIFALDI</v>
          </cell>
          <cell r="D1074" t="str">
            <v>TSJT</v>
          </cell>
          <cell r="E1074" t="str">
            <v>IDM HYBRID ABDULLAH BIN NUH NAGRAK</v>
          </cell>
          <cell r="F1074" t="str">
            <v>Barista Point Coffee</v>
          </cell>
          <cell r="G1074" t="str">
            <v>A2</v>
          </cell>
          <cell r="H1074" t="str">
            <v>Tetap</v>
          </cell>
          <cell r="I1074" t="str">
            <v>PRIA</v>
          </cell>
          <cell r="J1074">
            <v>43487</v>
          </cell>
          <cell r="L1074">
            <v>44044</v>
          </cell>
          <cell r="N1074" t="str">
            <v>DSI</v>
          </cell>
          <cell r="O1074" t="str">
            <v>MZR</v>
          </cell>
        </row>
        <row r="1075">
          <cell r="B1075">
            <v>2015394691</v>
          </cell>
          <cell r="C1075" t="str">
            <v>WULAN DEWI SUCI</v>
          </cell>
          <cell r="D1075" t="str">
            <v>TSJT</v>
          </cell>
          <cell r="E1075" t="str">
            <v>IDM HYBRID ABDULLAH BIN NUH NAGRAK</v>
          </cell>
          <cell r="F1075" t="str">
            <v>Barista Point Coffee</v>
          </cell>
          <cell r="G1075" t="str">
            <v>A2</v>
          </cell>
          <cell r="H1075" t="str">
            <v>Tetap</v>
          </cell>
          <cell r="I1075" t="str">
            <v>WANITA</v>
          </cell>
          <cell r="J1075">
            <v>44866</v>
          </cell>
          <cell r="L1075">
            <v>44866</v>
          </cell>
          <cell r="N1075" t="str">
            <v>DSI</v>
          </cell>
          <cell r="O1075" t="str">
            <v>MZR</v>
          </cell>
        </row>
        <row r="1076">
          <cell r="B1076">
            <v>2012024246</v>
          </cell>
          <cell r="C1076" t="str">
            <v>DAFIK FEBRIANSYAH</v>
          </cell>
          <cell r="D1076" t="str">
            <v>TSJT</v>
          </cell>
          <cell r="E1076" t="str">
            <v>IDM HYBRID ABDULLAH BIN NUH NAGRAK</v>
          </cell>
          <cell r="F1076" t="str">
            <v>Chief Of Store (Ss)</v>
          </cell>
          <cell r="G1076" t="str">
            <v>B2</v>
          </cell>
          <cell r="H1076" t="str">
            <v>Tetap</v>
          </cell>
          <cell r="I1076" t="str">
            <v>PRIA</v>
          </cell>
          <cell r="J1076">
            <v>40940</v>
          </cell>
          <cell r="L1076">
            <v>40940</v>
          </cell>
          <cell r="N1076" t="str">
            <v>DSI</v>
          </cell>
          <cell r="O1076" t="str">
            <v>MZR</v>
          </cell>
        </row>
        <row r="1077">
          <cell r="B1077">
            <v>2015243013</v>
          </cell>
          <cell r="C1077" t="str">
            <v>ZIA RAMDANI</v>
          </cell>
          <cell r="D1077" t="str">
            <v>TSJT</v>
          </cell>
          <cell r="E1077" t="str">
            <v>IDM HYBRID ABDULLAH BIN NUH NAGRAK</v>
          </cell>
          <cell r="F1077" t="str">
            <v>Store Crew Boy (Ss)</v>
          </cell>
          <cell r="G1077" t="str">
            <v>A1</v>
          </cell>
          <cell r="H1077" t="str">
            <v>Kontrak 2</v>
          </cell>
          <cell r="I1077" t="str">
            <v>PRIA</v>
          </cell>
          <cell r="J1077">
            <v>44241</v>
          </cell>
          <cell r="K1077">
            <v>45169</v>
          </cell>
          <cell r="L1077">
            <v>44241</v>
          </cell>
          <cell r="N1077" t="str">
            <v>DSI</v>
          </cell>
          <cell r="O1077" t="str">
            <v>MZR</v>
          </cell>
        </row>
        <row r="1078">
          <cell r="B1078">
            <v>2015249917</v>
          </cell>
          <cell r="C1078" t="str">
            <v>DIAN JUNAEDI</v>
          </cell>
          <cell r="D1078" t="str">
            <v>TSJT</v>
          </cell>
          <cell r="E1078" t="str">
            <v>IDM HYBRID ABDULLAH BIN NUH NAGRAK</v>
          </cell>
          <cell r="F1078" t="str">
            <v>Store Crew Boy (Ss)</v>
          </cell>
          <cell r="G1078" t="str">
            <v>A1</v>
          </cell>
          <cell r="H1078" t="str">
            <v>Kontrak 2</v>
          </cell>
          <cell r="I1078" t="str">
            <v>PRIA</v>
          </cell>
          <cell r="J1078">
            <v>44295</v>
          </cell>
          <cell r="K1078">
            <v>45046</v>
          </cell>
          <cell r="L1078">
            <v>44295</v>
          </cell>
          <cell r="N1078" t="str">
            <v>DSI</v>
          </cell>
          <cell r="O1078" t="str">
            <v>MZR</v>
          </cell>
        </row>
        <row r="1079">
          <cell r="B1079">
            <v>2015300591</v>
          </cell>
          <cell r="C1079" t="str">
            <v>MUHAMAD YUNUS</v>
          </cell>
          <cell r="D1079" t="str">
            <v>TSJT</v>
          </cell>
          <cell r="E1079" t="str">
            <v>IDM HYBRID ABDULLAH BIN NUH NAGRAK</v>
          </cell>
          <cell r="F1079" t="str">
            <v>Store Crew Boy (Ss)</v>
          </cell>
          <cell r="G1079" t="str">
            <v>A1</v>
          </cell>
          <cell r="H1079" t="str">
            <v>Kontrak 2</v>
          </cell>
          <cell r="I1079" t="str">
            <v>PRIA</v>
          </cell>
          <cell r="J1079">
            <v>44530</v>
          </cell>
          <cell r="K1079">
            <v>45260</v>
          </cell>
          <cell r="L1079">
            <v>44530</v>
          </cell>
          <cell r="N1079" t="str">
            <v>DSI</v>
          </cell>
          <cell r="O1079" t="str">
            <v>MZR</v>
          </cell>
        </row>
        <row r="1080">
          <cell r="B1080">
            <v>2015332827</v>
          </cell>
          <cell r="C1080" t="str">
            <v>MOHAMAD YAMIN</v>
          </cell>
          <cell r="D1080" t="str">
            <v>TSJT</v>
          </cell>
          <cell r="E1080" t="str">
            <v>IDM HYBRID ABDULLAH BIN NUH NAGRAK</v>
          </cell>
          <cell r="F1080" t="str">
            <v>Store Crew Boy (Ss)</v>
          </cell>
          <cell r="G1080" t="str">
            <v>A1</v>
          </cell>
          <cell r="H1080" t="str">
            <v>Kontrak 1</v>
          </cell>
          <cell r="I1080" t="str">
            <v>PRIA</v>
          </cell>
          <cell r="J1080">
            <v>44659</v>
          </cell>
          <cell r="K1080">
            <v>45046</v>
          </cell>
          <cell r="L1080">
            <v>44659</v>
          </cell>
          <cell r="N1080" t="str">
            <v>DSI</v>
          </cell>
          <cell r="O1080" t="str">
            <v>MZR</v>
          </cell>
        </row>
        <row r="1081">
          <cell r="B1081">
            <v>2015290930</v>
          </cell>
          <cell r="C1081" t="str">
            <v>SITI WIDANINGSIH</v>
          </cell>
          <cell r="D1081" t="str">
            <v>TSJT</v>
          </cell>
          <cell r="E1081" t="str">
            <v>IDM HYBRID ABDULLAH BIN NUH NAGRAK</v>
          </cell>
          <cell r="F1081" t="str">
            <v>Store Crew Girl (Ss)</v>
          </cell>
          <cell r="G1081" t="str">
            <v>A1</v>
          </cell>
          <cell r="H1081" t="str">
            <v>Kontrak 2</v>
          </cell>
          <cell r="I1081" t="str">
            <v>WANITA</v>
          </cell>
          <cell r="J1081">
            <v>44481</v>
          </cell>
          <cell r="K1081">
            <v>45230</v>
          </cell>
          <cell r="L1081">
            <v>44481</v>
          </cell>
          <cell r="N1081" t="str">
            <v>DSI</v>
          </cell>
          <cell r="O1081" t="str">
            <v>MZR</v>
          </cell>
        </row>
        <row r="1082">
          <cell r="B1082">
            <v>2015305393</v>
          </cell>
          <cell r="C1082" t="str">
            <v>SALSA YUNITA RISMAYANTI</v>
          </cell>
          <cell r="D1082" t="str">
            <v>TSJT</v>
          </cell>
          <cell r="E1082" t="str">
            <v>IDM HYBRID ABDULLAH BIN NUH NAGRAK</v>
          </cell>
          <cell r="F1082" t="str">
            <v>Store Crew Girl (Ss)</v>
          </cell>
          <cell r="G1082" t="str">
            <v>A1</v>
          </cell>
          <cell r="H1082" t="str">
            <v>Kontrak 2</v>
          </cell>
          <cell r="I1082" t="str">
            <v>WANITA</v>
          </cell>
          <cell r="J1082">
            <v>44551</v>
          </cell>
          <cell r="K1082">
            <v>45291</v>
          </cell>
          <cell r="L1082">
            <v>44551</v>
          </cell>
          <cell r="N1082" t="str">
            <v>DSI</v>
          </cell>
          <cell r="O1082" t="str">
            <v>MZR</v>
          </cell>
        </row>
        <row r="1083">
          <cell r="B1083">
            <v>2015292336</v>
          </cell>
          <cell r="C1083" t="str">
            <v>LIA RACHMAWATI</v>
          </cell>
          <cell r="D1083" t="str">
            <v>TSJT</v>
          </cell>
          <cell r="E1083" t="str">
            <v>IDM HYBRID ABDULLAH BIN NUH NAGRAK</v>
          </cell>
          <cell r="F1083" t="str">
            <v>Store Crew Girl (Ss)</v>
          </cell>
          <cell r="G1083" t="str">
            <v>A1</v>
          </cell>
          <cell r="H1083" t="str">
            <v>Kontrak 2</v>
          </cell>
          <cell r="I1083" t="str">
            <v>WANITA</v>
          </cell>
          <cell r="J1083">
            <v>44490</v>
          </cell>
          <cell r="K1083">
            <v>45230</v>
          </cell>
          <cell r="L1083">
            <v>44490</v>
          </cell>
          <cell r="N1083" t="str">
            <v>DSI</v>
          </cell>
          <cell r="O1083" t="str">
            <v>MZR</v>
          </cell>
        </row>
        <row r="1084">
          <cell r="B1084">
            <v>2015392810</v>
          </cell>
          <cell r="C1084" t="str">
            <v>SULASTI</v>
          </cell>
          <cell r="D1084" t="str">
            <v>TSJT</v>
          </cell>
          <cell r="E1084" t="str">
            <v>IDM HYBRID ABDULLAH BIN NUH NAGRAK</v>
          </cell>
          <cell r="F1084" t="str">
            <v>Store Jr. Leader (Ss)</v>
          </cell>
          <cell r="G1084" t="str">
            <v>A2</v>
          </cell>
          <cell r="H1084" t="str">
            <v>Tetap</v>
          </cell>
          <cell r="I1084" t="str">
            <v>WANITA</v>
          </cell>
          <cell r="J1084">
            <v>44866</v>
          </cell>
          <cell r="L1084">
            <v>44866</v>
          </cell>
          <cell r="N1084" t="str">
            <v>DSI</v>
          </cell>
          <cell r="O1084" t="str">
            <v>MZR</v>
          </cell>
        </row>
        <row r="1085">
          <cell r="B1085">
            <v>2015112613</v>
          </cell>
          <cell r="C1085" t="str">
            <v>FAJAR MUHAMMAD RAMADHAN</v>
          </cell>
          <cell r="D1085" t="str">
            <v>TSJT</v>
          </cell>
          <cell r="E1085" t="str">
            <v>IDM HYBRID ABDULLAH BIN NUH NAGRAK</v>
          </cell>
          <cell r="F1085" t="str">
            <v>Store Sr. Leader (Ss)</v>
          </cell>
          <cell r="G1085" t="str">
            <v>B1</v>
          </cell>
          <cell r="H1085" t="str">
            <v>Tetap</v>
          </cell>
          <cell r="I1085" t="str">
            <v>PRIA</v>
          </cell>
          <cell r="J1085">
            <v>43460</v>
          </cell>
          <cell r="L1085">
            <v>43770</v>
          </cell>
          <cell r="N1085" t="str">
            <v>DSI</v>
          </cell>
          <cell r="O1085" t="str">
            <v>MZR</v>
          </cell>
        </row>
        <row r="1086">
          <cell r="B1086">
            <v>2012057551</v>
          </cell>
          <cell r="C1086" t="str">
            <v>YANDI SEPTIANDI</v>
          </cell>
          <cell r="D1086" t="str">
            <v>T9I1</v>
          </cell>
          <cell r="E1086" t="str">
            <v>IDM HYBRID PASIR HAYAM</v>
          </cell>
          <cell r="F1086" t="str">
            <v>Chief Of Store (Ss)</v>
          </cell>
          <cell r="G1086" t="str">
            <v>B2</v>
          </cell>
          <cell r="H1086" t="str">
            <v>Tetap</v>
          </cell>
          <cell r="I1086" t="str">
            <v>PRIA</v>
          </cell>
          <cell r="J1086">
            <v>41214</v>
          </cell>
          <cell r="L1086">
            <v>41214</v>
          </cell>
          <cell r="N1086" t="str">
            <v>DSI</v>
          </cell>
          <cell r="O1086" t="str">
            <v>MZR</v>
          </cell>
        </row>
        <row r="1087">
          <cell r="B1087">
            <v>2015306248</v>
          </cell>
          <cell r="C1087" t="str">
            <v>M AGIL ABDUL MANAN</v>
          </cell>
          <cell r="D1087" t="str">
            <v>T9I1</v>
          </cell>
          <cell r="E1087" t="str">
            <v>IDM HYBRID PASIR HAYAM</v>
          </cell>
          <cell r="F1087" t="str">
            <v>Store Crew Boy (Ss)</v>
          </cell>
          <cell r="G1087" t="str">
            <v>A1</v>
          </cell>
          <cell r="H1087" t="str">
            <v>Kontrak 2</v>
          </cell>
          <cell r="I1087" t="str">
            <v>PRIA</v>
          </cell>
          <cell r="J1087">
            <v>44554</v>
          </cell>
          <cell r="K1087">
            <v>45291</v>
          </cell>
          <cell r="L1087">
            <v>44554</v>
          </cell>
          <cell r="N1087" t="str">
            <v>DSI</v>
          </cell>
          <cell r="O1087" t="str">
            <v>MZR</v>
          </cell>
        </row>
        <row r="1088">
          <cell r="B1088">
            <v>2015249910</v>
          </cell>
          <cell r="C1088" t="str">
            <v>ADIT PRIYATNA</v>
          </cell>
          <cell r="D1088" t="str">
            <v>T9I1</v>
          </cell>
          <cell r="E1088" t="str">
            <v>IDM HYBRID PASIR HAYAM</v>
          </cell>
          <cell r="F1088" t="str">
            <v>Store Crew Boy (Ss)</v>
          </cell>
          <cell r="G1088" t="str">
            <v>A1</v>
          </cell>
          <cell r="H1088" t="str">
            <v>Kontrak 2</v>
          </cell>
          <cell r="I1088" t="str">
            <v>PRIA</v>
          </cell>
          <cell r="J1088">
            <v>44295</v>
          </cell>
          <cell r="K1088">
            <v>45046</v>
          </cell>
          <cell r="L1088">
            <v>44295</v>
          </cell>
          <cell r="N1088" t="str">
            <v>DSI</v>
          </cell>
          <cell r="O1088" t="str">
            <v>MZR</v>
          </cell>
        </row>
        <row r="1089">
          <cell r="B1089">
            <v>2015305347</v>
          </cell>
          <cell r="C1089" t="str">
            <v>FADLI PERDIANSYAH</v>
          </cell>
          <cell r="D1089" t="str">
            <v>T9I1</v>
          </cell>
          <cell r="E1089" t="str">
            <v>IDM HYBRID PASIR HAYAM</v>
          </cell>
          <cell r="F1089" t="str">
            <v>Store Crew Boy (Ss)</v>
          </cell>
          <cell r="G1089" t="str">
            <v>A1</v>
          </cell>
          <cell r="H1089" t="str">
            <v>Kontrak 2</v>
          </cell>
          <cell r="I1089" t="str">
            <v>PRIA</v>
          </cell>
          <cell r="J1089">
            <v>44551</v>
          </cell>
          <cell r="K1089">
            <v>45291</v>
          </cell>
          <cell r="L1089">
            <v>44551</v>
          </cell>
          <cell r="N1089" t="str">
            <v>DSI</v>
          </cell>
          <cell r="O1089" t="str">
            <v>MZR</v>
          </cell>
        </row>
        <row r="1090">
          <cell r="B1090">
            <v>2015140785</v>
          </cell>
          <cell r="C1090" t="str">
            <v>AYU HELLENA PUTRI</v>
          </cell>
          <cell r="D1090" t="str">
            <v>T9I1</v>
          </cell>
          <cell r="E1090" t="str">
            <v>IDM HYBRID PASIR HAYAM</v>
          </cell>
          <cell r="F1090" t="str">
            <v>Store Crew Girl (Ss)</v>
          </cell>
          <cell r="G1090" t="str">
            <v>A1</v>
          </cell>
          <cell r="H1090" t="str">
            <v>Kontrak 4</v>
          </cell>
          <cell r="I1090" t="str">
            <v>WANITA</v>
          </cell>
          <cell r="J1090">
            <v>43588</v>
          </cell>
          <cell r="K1090">
            <v>45260</v>
          </cell>
          <cell r="L1090">
            <v>43588</v>
          </cell>
          <cell r="N1090" t="str">
            <v>DSI</v>
          </cell>
          <cell r="O1090" t="str">
            <v>MZR</v>
          </cell>
        </row>
        <row r="1091">
          <cell r="B1091">
            <v>2015245885</v>
          </cell>
          <cell r="C1091" t="str">
            <v>NAZMA RAHMA NUR RIZKI</v>
          </cell>
          <cell r="D1091" t="str">
            <v>T9I1</v>
          </cell>
          <cell r="E1091" t="str">
            <v>IDM HYBRID PASIR HAYAM</v>
          </cell>
          <cell r="F1091" t="str">
            <v>Store Crew Girl (Ss)</v>
          </cell>
          <cell r="G1091" t="str">
            <v>A1</v>
          </cell>
          <cell r="H1091" t="str">
            <v>Kontrak 2</v>
          </cell>
          <cell r="I1091" t="str">
            <v>WANITA</v>
          </cell>
          <cell r="J1091">
            <v>44271</v>
          </cell>
          <cell r="K1091">
            <v>45199</v>
          </cell>
          <cell r="L1091">
            <v>44271</v>
          </cell>
          <cell r="N1091" t="str">
            <v>DSI</v>
          </cell>
          <cell r="O1091" t="str">
            <v>MZR</v>
          </cell>
        </row>
        <row r="1092">
          <cell r="B1092">
            <v>2015392758</v>
          </cell>
          <cell r="C1092" t="str">
            <v>MAHMUDIN</v>
          </cell>
          <cell r="D1092" t="str">
            <v>T9I1</v>
          </cell>
          <cell r="E1092" t="str">
            <v>IDM HYBRID PASIR HAYAM</v>
          </cell>
          <cell r="F1092" t="str">
            <v>Store Jr. Leader (Ss)</v>
          </cell>
          <cell r="G1092" t="str">
            <v>A2</v>
          </cell>
          <cell r="H1092" t="str">
            <v>Tetap</v>
          </cell>
          <cell r="I1092" t="str">
            <v>PRIA</v>
          </cell>
          <cell r="J1092">
            <v>44866</v>
          </cell>
          <cell r="L1092">
            <v>44866</v>
          </cell>
          <cell r="N1092" t="str">
            <v>DSI</v>
          </cell>
          <cell r="O1092" t="str">
            <v>MZR</v>
          </cell>
        </row>
        <row r="1093">
          <cell r="B1093">
            <v>2015280204</v>
          </cell>
          <cell r="C1093" t="str">
            <v>RIAN FIRDAUS</v>
          </cell>
          <cell r="D1093" t="str">
            <v>T9I1</v>
          </cell>
          <cell r="E1093" t="str">
            <v>IDM HYBRID PASIR HAYAM</v>
          </cell>
          <cell r="F1093" t="str">
            <v>Store Jr. Leader (Ss)</v>
          </cell>
          <cell r="G1093" t="str">
            <v>A2</v>
          </cell>
          <cell r="H1093" t="str">
            <v>Tetap</v>
          </cell>
          <cell r="I1093" t="str">
            <v>PRIA</v>
          </cell>
          <cell r="J1093">
            <v>44440</v>
          </cell>
          <cell r="L1093">
            <v>44440</v>
          </cell>
          <cell r="N1093" t="str">
            <v>DSI</v>
          </cell>
          <cell r="O1093" t="str">
            <v>MZR</v>
          </cell>
        </row>
        <row r="1094">
          <cell r="B1094">
            <v>2015062530</v>
          </cell>
          <cell r="C1094" t="str">
            <v>SITI AROFAH YULIANI</v>
          </cell>
          <cell r="D1094" t="str">
            <v>T9I1</v>
          </cell>
          <cell r="E1094" t="str">
            <v>IDM HYBRID PASIR HAYAM</v>
          </cell>
          <cell r="F1094" t="str">
            <v>Store Jr. Leader (Ss)</v>
          </cell>
          <cell r="G1094" t="str">
            <v>A3</v>
          </cell>
          <cell r="H1094" t="str">
            <v>Tetap</v>
          </cell>
          <cell r="I1094" t="str">
            <v>WANITA</v>
          </cell>
          <cell r="J1094">
            <v>43217</v>
          </cell>
          <cell r="L1094">
            <v>43862</v>
          </cell>
          <cell r="N1094" t="str">
            <v>DSI</v>
          </cell>
          <cell r="O1094" t="str">
            <v>MZR</v>
          </cell>
        </row>
        <row r="1095">
          <cell r="B1095">
            <v>2015038507</v>
          </cell>
          <cell r="C1095" t="str">
            <v>INDRIYANI</v>
          </cell>
          <cell r="D1095" t="str">
            <v>T9I1</v>
          </cell>
          <cell r="E1095" t="str">
            <v>IDM HYBRID PASIR HAYAM</v>
          </cell>
          <cell r="F1095" t="str">
            <v>Store Sr. Leader (Ss)</v>
          </cell>
          <cell r="G1095" t="str">
            <v>B1</v>
          </cell>
          <cell r="H1095" t="str">
            <v>Tetap</v>
          </cell>
          <cell r="I1095" t="str">
            <v>WANITA</v>
          </cell>
          <cell r="J1095">
            <v>43081</v>
          </cell>
          <cell r="L1095">
            <v>43586</v>
          </cell>
          <cell r="N1095" t="str">
            <v>DSI</v>
          </cell>
          <cell r="O1095" t="str">
            <v>MZR</v>
          </cell>
        </row>
        <row r="1096">
          <cell r="B1096">
            <v>2013059364</v>
          </cell>
          <cell r="C1096" t="str">
            <v>BIMA PURNAMA</v>
          </cell>
          <cell r="D1096" t="str">
            <v>F4PW</v>
          </cell>
          <cell r="E1096" t="str">
            <v>FRC CIWALEN - CIANJUR</v>
          </cell>
          <cell r="F1096" t="str">
            <v>Chief Of Store</v>
          </cell>
          <cell r="G1096" t="str">
            <v>B2</v>
          </cell>
          <cell r="H1096" t="str">
            <v>Tetap</v>
          </cell>
          <cell r="I1096" t="str">
            <v>PRIA</v>
          </cell>
          <cell r="J1096">
            <v>41845</v>
          </cell>
          <cell r="L1096">
            <v>42095</v>
          </cell>
          <cell r="N1096" t="str">
            <v>DSI</v>
          </cell>
          <cell r="O1096" t="str">
            <v>MZR</v>
          </cell>
        </row>
        <row r="1097">
          <cell r="B1097">
            <v>2015388189</v>
          </cell>
          <cell r="C1097" t="str">
            <v>MOHAMMAD DAVA FERDIANSYAH</v>
          </cell>
          <cell r="D1097" t="str">
            <v>F4PW</v>
          </cell>
          <cell r="E1097" t="str">
            <v>FRC CIWALEN - CIANJUR</v>
          </cell>
          <cell r="F1097" t="str">
            <v>Store Crew Boy</v>
          </cell>
          <cell r="G1097" t="str">
            <v>A1</v>
          </cell>
          <cell r="H1097" t="str">
            <v>Kontrak 1</v>
          </cell>
          <cell r="I1097" t="str">
            <v>PRIA</v>
          </cell>
          <cell r="J1097">
            <v>44840</v>
          </cell>
          <cell r="K1097">
            <v>45230</v>
          </cell>
          <cell r="L1097">
            <v>44840</v>
          </cell>
          <cell r="N1097" t="str">
            <v>DSI</v>
          </cell>
          <cell r="O1097" t="str">
            <v>MZR</v>
          </cell>
        </row>
        <row r="1098">
          <cell r="B1098">
            <v>2015332830</v>
          </cell>
          <cell r="C1098" t="str">
            <v>DAWA SALMA</v>
          </cell>
          <cell r="D1098" t="str">
            <v>F4PW</v>
          </cell>
          <cell r="E1098" t="str">
            <v>FRC CIWALEN - CIANJUR</v>
          </cell>
          <cell r="F1098" t="str">
            <v>Store Crew Girl</v>
          </cell>
          <cell r="G1098" t="str">
            <v>A1</v>
          </cell>
          <cell r="H1098" t="str">
            <v>Kontrak 1</v>
          </cell>
          <cell r="I1098" t="str">
            <v>WANITA</v>
          </cell>
          <cell r="J1098">
            <v>44659</v>
          </cell>
          <cell r="K1098">
            <v>45046</v>
          </cell>
          <cell r="L1098">
            <v>44659</v>
          </cell>
          <cell r="N1098" t="str">
            <v>DSI</v>
          </cell>
          <cell r="O1098" t="str">
            <v>MZR</v>
          </cell>
        </row>
        <row r="1099">
          <cell r="B1099">
            <v>2015299191</v>
          </cell>
          <cell r="C1099" t="str">
            <v>DENA EKA SATRIA</v>
          </cell>
          <cell r="D1099" t="str">
            <v>F4PW</v>
          </cell>
          <cell r="E1099" t="str">
            <v>FRC CIWALEN - CIANJUR</v>
          </cell>
          <cell r="F1099" t="str">
            <v>Store Jr. Leader</v>
          </cell>
          <cell r="G1099" t="str">
            <v>A2</v>
          </cell>
          <cell r="H1099" t="str">
            <v>Tetap</v>
          </cell>
          <cell r="I1099" t="str">
            <v>PRIA</v>
          </cell>
          <cell r="J1099">
            <v>44531</v>
          </cell>
          <cell r="L1099">
            <v>44531</v>
          </cell>
          <cell r="N1099" t="str">
            <v>DSI</v>
          </cell>
          <cell r="O1099" t="str">
            <v>MZR</v>
          </cell>
        </row>
        <row r="1100">
          <cell r="B1100">
            <v>2015092552</v>
          </cell>
          <cell r="C1100" t="str">
            <v>N YOHANA CANTIKA NSK</v>
          </cell>
          <cell r="D1100" t="str">
            <v>F4PW</v>
          </cell>
          <cell r="E1100" t="str">
            <v>FRC CIWALEN - CIANJUR</v>
          </cell>
          <cell r="F1100" t="str">
            <v>Store Sr. Leader</v>
          </cell>
          <cell r="G1100" t="str">
            <v>B1</v>
          </cell>
          <cell r="H1100" t="str">
            <v>Tetap</v>
          </cell>
          <cell r="I1100" t="str">
            <v>WANITA</v>
          </cell>
          <cell r="J1100">
            <v>43371</v>
          </cell>
          <cell r="L1100">
            <v>43770</v>
          </cell>
          <cell r="N1100" t="str">
            <v>DSI</v>
          </cell>
          <cell r="O1100" t="str">
            <v>MZR</v>
          </cell>
        </row>
        <row r="1101">
          <cell r="B1101">
            <v>2015014647</v>
          </cell>
          <cell r="C1101" t="str">
            <v>EMAN SULAEMAN</v>
          </cell>
          <cell r="D1101" t="str">
            <v>F5D2</v>
          </cell>
          <cell r="E1101" t="str">
            <v>FRC RAYA CIBEBER NO 63</v>
          </cell>
          <cell r="F1101" t="str">
            <v>Chief Of Store</v>
          </cell>
          <cell r="G1101" t="str">
            <v>B2</v>
          </cell>
          <cell r="H1101" t="str">
            <v>Tetap</v>
          </cell>
          <cell r="I1101" t="str">
            <v>PRIA</v>
          </cell>
          <cell r="J1101">
            <v>42928</v>
          </cell>
          <cell r="L1101">
            <v>43586</v>
          </cell>
          <cell r="N1101" t="str">
            <v>DSI</v>
          </cell>
          <cell r="O1101" t="str">
            <v>MZR</v>
          </cell>
        </row>
        <row r="1102">
          <cell r="B1102">
            <v>2015376406</v>
          </cell>
          <cell r="C1102" t="str">
            <v>MUHAMAD HASBI SAWALI</v>
          </cell>
          <cell r="D1102" t="str">
            <v>F5D2</v>
          </cell>
          <cell r="E1102" t="str">
            <v>FRC RAYA CIBEBER NO 63</v>
          </cell>
          <cell r="F1102" t="str">
            <v>Store Crew Boy</v>
          </cell>
          <cell r="G1102" t="str">
            <v>A1</v>
          </cell>
          <cell r="H1102" t="str">
            <v>Kontrak 1</v>
          </cell>
          <cell r="I1102" t="str">
            <v>PRIA</v>
          </cell>
          <cell r="J1102">
            <v>44805</v>
          </cell>
          <cell r="K1102">
            <v>45169</v>
          </cell>
          <cell r="L1102">
            <v>44805</v>
          </cell>
          <cell r="N1102" t="str">
            <v>DSI</v>
          </cell>
          <cell r="O1102" t="str">
            <v>MZR</v>
          </cell>
        </row>
        <row r="1103">
          <cell r="B1103">
            <v>2015292349</v>
          </cell>
          <cell r="C1103" t="str">
            <v>RINA SRI RAHAYU</v>
          </cell>
          <cell r="D1103" t="str">
            <v>F5D2</v>
          </cell>
          <cell r="E1103" t="str">
            <v>FRC RAYA CIBEBER NO 63</v>
          </cell>
          <cell r="F1103" t="str">
            <v>Store Crew Girl</v>
          </cell>
          <cell r="G1103" t="str">
            <v>A1</v>
          </cell>
          <cell r="H1103" t="str">
            <v>Kontrak 2</v>
          </cell>
          <cell r="I1103" t="str">
            <v>WANITA</v>
          </cell>
          <cell r="J1103">
            <v>44490</v>
          </cell>
          <cell r="K1103">
            <v>45230</v>
          </cell>
          <cell r="L1103">
            <v>44490</v>
          </cell>
          <cell r="N1103" t="str">
            <v>DSI</v>
          </cell>
          <cell r="O1103" t="str">
            <v>MZR</v>
          </cell>
        </row>
        <row r="1104">
          <cell r="B1104">
            <v>2015392801</v>
          </cell>
          <cell r="C1104" t="str">
            <v>RENI SUKMAWATI</v>
          </cell>
          <cell r="D1104" t="str">
            <v>F5D2</v>
          </cell>
          <cell r="E1104" t="str">
            <v>FRC RAYA CIBEBER NO 63</v>
          </cell>
          <cell r="F1104" t="str">
            <v>Store Jr. Leader</v>
          </cell>
          <cell r="G1104" t="str">
            <v>A2</v>
          </cell>
          <cell r="H1104" t="str">
            <v>Tetap</v>
          </cell>
          <cell r="I1104" t="str">
            <v>WANITA</v>
          </cell>
          <cell r="J1104">
            <v>44866</v>
          </cell>
          <cell r="L1104">
            <v>44866</v>
          </cell>
          <cell r="N1104" t="str">
            <v>DSI</v>
          </cell>
          <cell r="O1104" t="str">
            <v>MZR</v>
          </cell>
        </row>
        <row r="1105">
          <cell r="B1105">
            <v>2015298414</v>
          </cell>
          <cell r="C1105" t="str">
            <v>MOCHAMAD DAVA WARDANI</v>
          </cell>
          <cell r="D1105" t="str">
            <v>F5D2</v>
          </cell>
          <cell r="E1105" t="str">
            <v>FRC RAYA CIBEBER NO 63</v>
          </cell>
          <cell r="F1105" t="str">
            <v>Store Sr. Leader</v>
          </cell>
          <cell r="G1105" t="str">
            <v>A3</v>
          </cell>
          <cell r="H1105" t="str">
            <v>Tetap</v>
          </cell>
          <cell r="I1105" t="str">
            <v>PRIA</v>
          </cell>
          <cell r="J1105">
            <v>44531</v>
          </cell>
          <cell r="L1105">
            <v>44531</v>
          </cell>
          <cell r="N1105" t="str">
            <v>DSI</v>
          </cell>
          <cell r="O1105" t="str">
            <v>MZR</v>
          </cell>
        </row>
        <row r="1106">
          <cell r="B1106">
            <v>2013149900</v>
          </cell>
          <cell r="C1106" t="str">
            <v>ASEP SAEPUL MU MIN</v>
          </cell>
          <cell r="D1106" t="str">
            <v>F6E5</v>
          </cell>
          <cell r="E1106" t="str">
            <v>FRC BTN PASIR SEMBUNG</v>
          </cell>
          <cell r="F1106" t="str">
            <v>Chief Of Store</v>
          </cell>
          <cell r="G1106" t="str">
            <v>B2</v>
          </cell>
          <cell r="H1106" t="str">
            <v>Tetap</v>
          </cell>
          <cell r="I1106" t="str">
            <v>PRIA</v>
          </cell>
          <cell r="J1106">
            <v>42356</v>
          </cell>
          <cell r="L1106">
            <v>43282</v>
          </cell>
          <cell r="N1106" t="str">
            <v>DSI</v>
          </cell>
          <cell r="O1106" t="str">
            <v>MZR</v>
          </cell>
        </row>
        <row r="1107">
          <cell r="B1107">
            <v>2015394141</v>
          </cell>
          <cell r="C1107" t="str">
            <v>ARLAN SULAEMAN</v>
          </cell>
          <cell r="D1107" t="str">
            <v>F6E5</v>
          </cell>
          <cell r="E1107" t="str">
            <v>FRC BTN PASIR SEMBUNG</v>
          </cell>
          <cell r="F1107" t="str">
            <v>Store Crew Boy</v>
          </cell>
          <cell r="G1107" t="str">
            <v>A1</v>
          </cell>
          <cell r="H1107" t="str">
            <v>Kontrak 1</v>
          </cell>
          <cell r="I1107" t="str">
            <v>PRIA</v>
          </cell>
          <cell r="J1107">
            <v>44862</v>
          </cell>
          <cell r="K1107">
            <v>45230</v>
          </cell>
          <cell r="L1107">
            <v>44862</v>
          </cell>
          <cell r="N1107" t="str">
            <v>DSI</v>
          </cell>
          <cell r="O1107" t="str">
            <v>MZR</v>
          </cell>
        </row>
        <row r="1108">
          <cell r="B1108">
            <v>2015376606</v>
          </cell>
          <cell r="C1108" t="str">
            <v>SITI MULYATI</v>
          </cell>
          <cell r="D1108" t="str">
            <v>F6E5</v>
          </cell>
          <cell r="E1108" t="str">
            <v>FRC BTN PASIR SEMBUNG</v>
          </cell>
          <cell r="F1108" t="str">
            <v>Store Crew Girl</v>
          </cell>
          <cell r="G1108" t="str">
            <v>A1</v>
          </cell>
          <cell r="H1108" t="str">
            <v>Kontrak 1</v>
          </cell>
          <cell r="I1108" t="str">
            <v>WANITA</v>
          </cell>
          <cell r="J1108">
            <v>44805</v>
          </cell>
          <cell r="K1108">
            <v>45169</v>
          </cell>
          <cell r="L1108">
            <v>44805</v>
          </cell>
          <cell r="N1108" t="str">
            <v>DSI</v>
          </cell>
          <cell r="O1108" t="str">
            <v>MZR</v>
          </cell>
        </row>
        <row r="1109">
          <cell r="B1109">
            <v>2015343323</v>
          </cell>
          <cell r="C1109" t="str">
            <v>AI DINI SRI MULYANI</v>
          </cell>
          <cell r="D1109" t="str">
            <v>F6E5</v>
          </cell>
          <cell r="E1109" t="str">
            <v>FRC BTN PASIR SEMBUNG</v>
          </cell>
          <cell r="F1109" t="str">
            <v>Store Jr. Leader</v>
          </cell>
          <cell r="G1109" t="str">
            <v>A2</v>
          </cell>
          <cell r="H1109" t="str">
            <v>Tetap</v>
          </cell>
          <cell r="I1109" t="str">
            <v>WANITA</v>
          </cell>
          <cell r="J1109">
            <v>44713</v>
          </cell>
          <cell r="L1109">
            <v>44713</v>
          </cell>
          <cell r="N1109" t="str">
            <v>DSI</v>
          </cell>
          <cell r="O1109" t="str">
            <v>MZR</v>
          </cell>
        </row>
        <row r="1110">
          <cell r="B1110">
            <v>2015141786</v>
          </cell>
          <cell r="C1110" t="str">
            <v>LUKMAN</v>
          </cell>
          <cell r="D1110" t="str">
            <v>F6E5</v>
          </cell>
          <cell r="E1110" t="str">
            <v>FRC BTN PASIR SEMBUNG</v>
          </cell>
          <cell r="F1110" t="str">
            <v>Store Sr. Leader</v>
          </cell>
          <cell r="G1110" t="str">
            <v>A3</v>
          </cell>
          <cell r="H1110" t="str">
            <v>Tetap</v>
          </cell>
          <cell r="I1110" t="str">
            <v>PRIA</v>
          </cell>
          <cell r="J1110">
            <v>43592</v>
          </cell>
          <cell r="L1110">
            <v>44166</v>
          </cell>
          <cell r="N1110" t="str">
            <v>DSI</v>
          </cell>
          <cell r="O1110" t="str">
            <v>MZR</v>
          </cell>
        </row>
        <row r="1111">
          <cell r="B1111">
            <v>2013050068</v>
          </cell>
          <cell r="C1111" t="str">
            <v>DEDI SUPRIYADI</v>
          </cell>
          <cell r="D1111" t="str">
            <v>FA42</v>
          </cell>
          <cell r="E1111" t="str">
            <v>FRC GRAHA METROPOLIS</v>
          </cell>
          <cell r="F1111" t="str">
            <v>Chief Of Store</v>
          </cell>
          <cell r="G1111" t="str">
            <v>B2</v>
          </cell>
          <cell r="H1111" t="str">
            <v>Tetap</v>
          </cell>
          <cell r="I1111" t="str">
            <v>PRIA</v>
          </cell>
          <cell r="J1111">
            <v>41796</v>
          </cell>
          <cell r="L1111">
            <v>42005</v>
          </cell>
          <cell r="N1111" t="str">
            <v>DSI</v>
          </cell>
          <cell r="O1111" t="str">
            <v>MZR</v>
          </cell>
        </row>
        <row r="1112">
          <cell r="B1112">
            <v>2015389893</v>
          </cell>
          <cell r="C1112" t="str">
            <v>PADILAH</v>
          </cell>
          <cell r="D1112" t="str">
            <v>FA42</v>
          </cell>
          <cell r="E1112" t="str">
            <v>FRC GRAHA METROPOLIS</v>
          </cell>
          <cell r="F1112" t="str">
            <v>Store Crew Boy</v>
          </cell>
          <cell r="G1112" t="str">
            <v>A1</v>
          </cell>
          <cell r="H1112" t="str">
            <v>Kontrak 1</v>
          </cell>
          <cell r="I1112" t="str">
            <v>PRIA</v>
          </cell>
          <cell r="J1112">
            <v>44848</v>
          </cell>
          <cell r="K1112">
            <v>45230</v>
          </cell>
          <cell r="L1112">
            <v>44848</v>
          </cell>
          <cell r="N1112" t="str">
            <v>DSI</v>
          </cell>
          <cell r="O1112" t="str">
            <v>MZR</v>
          </cell>
        </row>
        <row r="1113">
          <cell r="B1113">
            <v>2015216038</v>
          </cell>
          <cell r="C1113" t="str">
            <v>MIA RISMAYANTI</v>
          </cell>
          <cell r="D1113" t="str">
            <v>FA42</v>
          </cell>
          <cell r="E1113" t="str">
            <v>FRC GRAHA METROPOLIS</v>
          </cell>
          <cell r="F1113" t="str">
            <v>Store Crew Girl</v>
          </cell>
          <cell r="G1113" t="str">
            <v>A1</v>
          </cell>
          <cell r="H1113" t="str">
            <v>Kontrak 3</v>
          </cell>
          <cell r="I1113" t="str">
            <v>WANITA</v>
          </cell>
          <cell r="J1113">
            <v>43917</v>
          </cell>
          <cell r="K1113">
            <v>45199</v>
          </cell>
          <cell r="L1113">
            <v>43917</v>
          </cell>
          <cell r="N1113" t="str">
            <v>DSI</v>
          </cell>
          <cell r="O1113" t="str">
            <v>MZR</v>
          </cell>
        </row>
        <row r="1114">
          <cell r="B1114">
            <v>2015385953</v>
          </cell>
          <cell r="C1114" t="str">
            <v>NENG SELI DESTIANI</v>
          </cell>
          <cell r="D1114" t="str">
            <v>FA42</v>
          </cell>
          <cell r="E1114" t="str">
            <v>FRC GRAHA METROPOLIS</v>
          </cell>
          <cell r="F1114" t="str">
            <v>Store Jr. Leader (Ss)</v>
          </cell>
          <cell r="G1114" t="str">
            <v>A2</v>
          </cell>
          <cell r="H1114" t="str">
            <v>Tetap</v>
          </cell>
          <cell r="I1114" t="str">
            <v>WANITA</v>
          </cell>
          <cell r="J1114">
            <v>44835</v>
          </cell>
          <cell r="L1114">
            <v>44835</v>
          </cell>
          <cell r="N1114" t="str">
            <v>DSI</v>
          </cell>
          <cell r="O1114" t="str">
            <v>MZR</v>
          </cell>
        </row>
        <row r="1115">
          <cell r="B1115">
            <v>2015141785</v>
          </cell>
          <cell r="C1115" t="str">
            <v>ILHAM HISNUDIN</v>
          </cell>
          <cell r="D1115" t="str">
            <v>FA42</v>
          </cell>
          <cell r="E1115" t="str">
            <v>FRC GRAHA METROPOLIS</v>
          </cell>
          <cell r="F1115" t="str">
            <v>Store Sr. Leader</v>
          </cell>
          <cell r="G1115" t="str">
            <v>A3</v>
          </cell>
          <cell r="H1115" t="str">
            <v>Tetap</v>
          </cell>
          <cell r="I1115" t="str">
            <v>PRIA</v>
          </cell>
          <cell r="J1115">
            <v>43592</v>
          </cell>
          <cell r="L1115">
            <v>43800</v>
          </cell>
          <cell r="N1115" t="str">
            <v>DSI</v>
          </cell>
          <cell r="O1115" t="str">
            <v>MZR</v>
          </cell>
        </row>
        <row r="1116">
          <cell r="B1116">
            <v>2013229409</v>
          </cell>
          <cell r="C1116" t="str">
            <v>ANO HERMAWAN</v>
          </cell>
          <cell r="D1116" t="str">
            <v>FQMG</v>
          </cell>
          <cell r="E1116" t="str">
            <v>FRC RANCAGOONG - CIANJUR</v>
          </cell>
          <cell r="F1116" t="str">
            <v>Chief Of Store</v>
          </cell>
          <cell r="G1116" t="str">
            <v>B2</v>
          </cell>
          <cell r="H1116" t="str">
            <v>Tetap</v>
          </cell>
          <cell r="I1116" t="str">
            <v>PRIA</v>
          </cell>
          <cell r="J1116">
            <v>42788</v>
          </cell>
          <cell r="L1116">
            <v>43435</v>
          </cell>
          <cell r="N1116" t="str">
            <v>DSI</v>
          </cell>
          <cell r="O1116" t="str">
            <v>MZR</v>
          </cell>
        </row>
        <row r="1117">
          <cell r="B1117">
            <v>2015309333</v>
          </cell>
          <cell r="C1117" t="str">
            <v>FADZAR ALAMSYAH</v>
          </cell>
          <cell r="D1117" t="str">
            <v>FQMG</v>
          </cell>
          <cell r="E1117" t="str">
            <v>FRC RANCAGOONG - CIANJUR</v>
          </cell>
          <cell r="F1117" t="str">
            <v>Store Crew Boy</v>
          </cell>
          <cell r="G1117" t="str">
            <v>A1</v>
          </cell>
          <cell r="H1117" t="str">
            <v>Kontrak 2</v>
          </cell>
          <cell r="I1117" t="str">
            <v>PRIA</v>
          </cell>
          <cell r="J1117">
            <v>44565</v>
          </cell>
          <cell r="K1117">
            <v>45322</v>
          </cell>
          <cell r="L1117">
            <v>44565</v>
          </cell>
          <cell r="N1117" t="str">
            <v>DSI</v>
          </cell>
          <cell r="O1117" t="str">
            <v>MZR</v>
          </cell>
        </row>
        <row r="1118">
          <cell r="B1118">
            <v>2015382473</v>
          </cell>
          <cell r="C1118" t="str">
            <v>ASMI NURFADILAH</v>
          </cell>
          <cell r="D1118" t="str">
            <v>FQMG</v>
          </cell>
          <cell r="E1118" t="str">
            <v>FRC RANCAGOONG - CIANJUR</v>
          </cell>
          <cell r="F1118" t="str">
            <v>Store Crew Girl</v>
          </cell>
          <cell r="G1118" t="str">
            <v>A1</v>
          </cell>
          <cell r="H1118" t="str">
            <v>Kontrak 1</v>
          </cell>
          <cell r="I1118" t="str">
            <v>WANITA</v>
          </cell>
          <cell r="J1118">
            <v>44826</v>
          </cell>
          <cell r="K1118">
            <v>45199</v>
          </cell>
          <cell r="L1118">
            <v>44826</v>
          </cell>
          <cell r="N1118" t="str">
            <v>DSI</v>
          </cell>
          <cell r="O1118" t="str">
            <v>MZR</v>
          </cell>
        </row>
        <row r="1119">
          <cell r="B1119">
            <v>2015385950</v>
          </cell>
          <cell r="C1119" t="str">
            <v>M FERY FIRDAUS</v>
          </cell>
          <cell r="D1119" t="str">
            <v>FQMG</v>
          </cell>
          <cell r="E1119" t="str">
            <v>FRC RANCAGOONG - CIANJUR</v>
          </cell>
          <cell r="F1119" t="str">
            <v>Store Jr. Leader</v>
          </cell>
          <cell r="G1119" t="str">
            <v>A2</v>
          </cell>
          <cell r="H1119" t="str">
            <v>Tetap</v>
          </cell>
          <cell r="I1119" t="str">
            <v>PRIA</v>
          </cell>
          <cell r="J1119">
            <v>44835</v>
          </cell>
          <cell r="L1119">
            <v>44835</v>
          </cell>
          <cell r="N1119" t="str">
            <v>DSI</v>
          </cell>
          <cell r="O1119" t="str">
            <v>MZR</v>
          </cell>
        </row>
        <row r="1120">
          <cell r="B1120">
            <v>2015062525</v>
          </cell>
          <cell r="C1120" t="str">
            <v>DEIS SUMINAR</v>
          </cell>
          <cell r="D1120" t="str">
            <v>FQMG</v>
          </cell>
          <cell r="E1120" t="str">
            <v>FRC RANCAGOONG - CIANJUR</v>
          </cell>
          <cell r="F1120" t="str">
            <v>Store Sr. Leader</v>
          </cell>
          <cell r="G1120" t="str">
            <v>A3</v>
          </cell>
          <cell r="H1120" t="str">
            <v>Tetap</v>
          </cell>
          <cell r="I1120" t="str">
            <v>WANITA</v>
          </cell>
          <cell r="J1120">
            <v>43217</v>
          </cell>
          <cell r="L1120">
            <v>43831</v>
          </cell>
          <cell r="N1120" t="str">
            <v>DSI</v>
          </cell>
          <cell r="O1120" t="str">
            <v>MZR</v>
          </cell>
        </row>
        <row r="1121">
          <cell r="B1121">
            <v>2013078272</v>
          </cell>
          <cell r="C1121" t="str">
            <v>AJIS MULYADI</v>
          </cell>
          <cell r="D1121" t="str">
            <v>FY8V</v>
          </cell>
          <cell r="E1121" t="str">
            <v>FRC RAYA CIANJUR SUKABUMI KM 5</v>
          </cell>
          <cell r="F1121" t="str">
            <v>Chief Of Store (Ss)</v>
          </cell>
          <cell r="G1121" t="str">
            <v>B2</v>
          </cell>
          <cell r="H1121" t="str">
            <v>Tetap</v>
          </cell>
          <cell r="I1121" t="str">
            <v>PRIA</v>
          </cell>
          <cell r="J1121">
            <v>41950</v>
          </cell>
          <cell r="L1121">
            <v>42401</v>
          </cell>
          <cell r="N1121" t="str">
            <v>DSI</v>
          </cell>
          <cell r="O1121" t="str">
            <v>MZR</v>
          </cell>
        </row>
        <row r="1122">
          <cell r="B1122">
            <v>2015332826</v>
          </cell>
          <cell r="C1122" t="str">
            <v>BILAL MUHAMMAD ZAKI</v>
          </cell>
          <cell r="D1122" t="str">
            <v>FY8V</v>
          </cell>
          <cell r="E1122" t="str">
            <v>FRC RAYA CIANJUR SUKABUMI KM 5</v>
          </cell>
          <cell r="F1122" t="str">
            <v>Store Crew Boy</v>
          </cell>
          <cell r="G1122" t="str">
            <v>A1</v>
          </cell>
          <cell r="H1122" t="str">
            <v>Kontrak 1</v>
          </cell>
          <cell r="I1122" t="str">
            <v>PRIA</v>
          </cell>
          <cell r="J1122">
            <v>44659</v>
          </cell>
          <cell r="K1122">
            <v>45046</v>
          </cell>
          <cell r="L1122">
            <v>44659</v>
          </cell>
          <cell r="N1122" t="str">
            <v>DSI</v>
          </cell>
          <cell r="O1122" t="str">
            <v>MZR</v>
          </cell>
        </row>
        <row r="1123">
          <cell r="B1123">
            <v>2015304044</v>
          </cell>
          <cell r="C1123" t="str">
            <v>ALFINA NADIRA DAMAYANTI</v>
          </cell>
          <cell r="D1123" t="str">
            <v>FY8V</v>
          </cell>
          <cell r="E1123" t="str">
            <v>FRC RAYA CIANJUR SUKABUMI KM 5</v>
          </cell>
          <cell r="F1123" t="str">
            <v>Store Crew Girl</v>
          </cell>
          <cell r="G1123" t="str">
            <v>A1</v>
          </cell>
          <cell r="H1123" t="str">
            <v>Kontrak 2</v>
          </cell>
          <cell r="I1123" t="str">
            <v>WANITA</v>
          </cell>
          <cell r="J1123">
            <v>44544</v>
          </cell>
          <cell r="K1123">
            <v>45291</v>
          </cell>
          <cell r="L1123">
            <v>44544</v>
          </cell>
          <cell r="N1123" t="str">
            <v>DSI</v>
          </cell>
          <cell r="O1123" t="str">
            <v>MZR</v>
          </cell>
        </row>
        <row r="1124">
          <cell r="B1124">
            <v>2015336360</v>
          </cell>
          <cell r="C1124" t="str">
            <v>NENG KARTIKA SARI</v>
          </cell>
          <cell r="D1124" t="str">
            <v>FY8V</v>
          </cell>
          <cell r="E1124" t="str">
            <v>FRC RAYA CIANJUR SUKABUMI KM 5</v>
          </cell>
          <cell r="F1124" t="str">
            <v>Store Jr. Leader</v>
          </cell>
          <cell r="G1124" t="str">
            <v>A2</v>
          </cell>
          <cell r="H1124" t="str">
            <v>Tetap</v>
          </cell>
          <cell r="I1124" t="str">
            <v>WANITA</v>
          </cell>
          <cell r="J1124">
            <v>44682</v>
          </cell>
          <cell r="L1124">
            <v>44682</v>
          </cell>
          <cell r="N1124" t="str">
            <v>DSI</v>
          </cell>
          <cell r="O1124" t="str">
            <v>MZR</v>
          </cell>
        </row>
        <row r="1125">
          <cell r="B1125">
            <v>2015267130</v>
          </cell>
          <cell r="C1125" t="str">
            <v>MUHAMAD ABDUL GOFAR</v>
          </cell>
          <cell r="D1125" t="str">
            <v>FY8V</v>
          </cell>
          <cell r="E1125" t="str">
            <v>FRC RAYA CIANJUR SUKABUMI KM 5</v>
          </cell>
          <cell r="F1125" t="str">
            <v>Store Sr. Leader</v>
          </cell>
          <cell r="G1125" t="str">
            <v>A3</v>
          </cell>
          <cell r="H1125" t="str">
            <v>Tetap</v>
          </cell>
          <cell r="I1125" t="str">
            <v>PRIA</v>
          </cell>
          <cell r="J1125">
            <v>44378</v>
          </cell>
          <cell r="L1125">
            <v>44378</v>
          </cell>
          <cell r="N1125" t="str">
            <v>DSI</v>
          </cell>
          <cell r="O1125" t="str">
            <v>MZR</v>
          </cell>
        </row>
        <row r="1126">
          <cell r="B1126">
            <v>2013212560</v>
          </cell>
          <cell r="C1126" t="str">
            <v>AYU ROSITA</v>
          </cell>
          <cell r="D1126" t="str">
            <v>T1LE</v>
          </cell>
          <cell r="E1126" t="str">
            <v>IDM RAYA SUKABUMI - CIANJUR</v>
          </cell>
          <cell r="F1126" t="str">
            <v>Chief Of Store</v>
          </cell>
          <cell r="G1126" t="str">
            <v>B2</v>
          </cell>
          <cell r="H1126" t="str">
            <v>Tetap</v>
          </cell>
          <cell r="I1126" t="str">
            <v>WANITA</v>
          </cell>
          <cell r="J1126">
            <v>42692</v>
          </cell>
          <cell r="L1126">
            <v>43466</v>
          </cell>
          <cell r="N1126" t="str">
            <v>DSI</v>
          </cell>
          <cell r="O1126" t="str">
            <v>MZR</v>
          </cell>
        </row>
        <row r="1127">
          <cell r="B1127">
            <v>2015324236</v>
          </cell>
          <cell r="C1127" t="str">
            <v>IMAM FANCA SAPUTRA</v>
          </cell>
          <cell r="D1127" t="str">
            <v>T1LE</v>
          </cell>
          <cell r="E1127" t="str">
            <v>IDM RAYA SUKABUMI - CIANJUR</v>
          </cell>
          <cell r="F1127" t="str">
            <v>Store Crew Boy</v>
          </cell>
          <cell r="G1127" t="str">
            <v>A1</v>
          </cell>
          <cell r="H1127" t="str">
            <v>Kontrak 1</v>
          </cell>
          <cell r="I1127" t="str">
            <v>PRIA</v>
          </cell>
          <cell r="J1127">
            <v>44632</v>
          </cell>
          <cell r="K1127">
            <v>45016</v>
          </cell>
          <cell r="L1127">
            <v>44632</v>
          </cell>
          <cell r="N1127" t="str">
            <v>DSI</v>
          </cell>
          <cell r="O1127" t="str">
            <v>MZR</v>
          </cell>
        </row>
        <row r="1128">
          <cell r="B1128">
            <v>2015408759</v>
          </cell>
          <cell r="C1128" t="str">
            <v>ILHAM PERMANA</v>
          </cell>
          <cell r="D1128" t="str">
            <v>T1LE</v>
          </cell>
          <cell r="E1128" t="str">
            <v>IDM RAYA SUKABUMI - CIANJUR</v>
          </cell>
          <cell r="F1128" t="str">
            <v>Store Crew Boy</v>
          </cell>
          <cell r="G1128" t="str">
            <v>A1</v>
          </cell>
          <cell r="H1128" t="str">
            <v>Kontrak 1</v>
          </cell>
          <cell r="I1128" t="str">
            <v>PRIA</v>
          </cell>
          <cell r="J1128">
            <v>44898</v>
          </cell>
          <cell r="K1128">
            <v>45291</v>
          </cell>
          <cell r="L1128">
            <v>44898</v>
          </cell>
          <cell r="N1128" t="str">
            <v>DSI</v>
          </cell>
          <cell r="O1128" t="str">
            <v>MZR</v>
          </cell>
        </row>
        <row r="1129">
          <cell r="B1129">
            <v>2015399154</v>
          </cell>
          <cell r="C1129" t="str">
            <v>SISKA</v>
          </cell>
          <cell r="D1129" t="str">
            <v>T1LE</v>
          </cell>
          <cell r="E1129" t="str">
            <v>IDM RAYA SUKABUMI - CIANJUR</v>
          </cell>
          <cell r="F1129" t="str">
            <v>Store Crew Girl</v>
          </cell>
          <cell r="G1129" t="str">
            <v>A1</v>
          </cell>
          <cell r="H1129" t="str">
            <v>Kontrak 1</v>
          </cell>
          <cell r="I1129" t="str">
            <v>WANITA</v>
          </cell>
          <cell r="J1129">
            <v>44875</v>
          </cell>
          <cell r="K1129">
            <v>45260</v>
          </cell>
          <cell r="L1129">
            <v>44875</v>
          </cell>
          <cell r="N1129" t="str">
            <v>DSI</v>
          </cell>
          <cell r="O1129" t="str">
            <v>MZR</v>
          </cell>
        </row>
        <row r="1130">
          <cell r="B1130">
            <v>2015313631</v>
          </cell>
          <cell r="C1130" t="str">
            <v>M ALIFA FIRMANSYAH</v>
          </cell>
          <cell r="D1130" t="str">
            <v>T1LE</v>
          </cell>
          <cell r="E1130" t="str">
            <v>IDM RAYA SUKABUMI - CIANJUR</v>
          </cell>
          <cell r="F1130" t="str">
            <v>Store Jr. Leader</v>
          </cell>
          <cell r="G1130" t="str">
            <v>A2</v>
          </cell>
          <cell r="H1130" t="str">
            <v>Tetap</v>
          </cell>
          <cell r="I1130" t="str">
            <v>PRIA</v>
          </cell>
          <cell r="J1130">
            <v>44593</v>
          </cell>
          <cell r="L1130">
            <v>44593</v>
          </cell>
          <cell r="N1130" t="str">
            <v>DSI</v>
          </cell>
          <cell r="O1130" t="str">
            <v>MZR</v>
          </cell>
        </row>
        <row r="1131">
          <cell r="B1131">
            <v>2015151998</v>
          </cell>
          <cell r="C1131" t="str">
            <v>RIZKI RAHMADANI</v>
          </cell>
          <cell r="D1131" t="str">
            <v>T1LE</v>
          </cell>
          <cell r="E1131" t="str">
            <v>IDM RAYA SUKABUMI - CIANJUR</v>
          </cell>
          <cell r="F1131" t="str">
            <v>Store Sr. Leader</v>
          </cell>
          <cell r="G1131" t="str">
            <v>A3</v>
          </cell>
          <cell r="H1131" t="str">
            <v>Tetap</v>
          </cell>
          <cell r="I1131" t="str">
            <v>PRIA</v>
          </cell>
          <cell r="J1131">
            <v>43634</v>
          </cell>
          <cell r="L1131">
            <v>44075</v>
          </cell>
          <cell r="N1131" t="str">
            <v>DSI</v>
          </cell>
          <cell r="O1131" t="str">
            <v>MZR</v>
          </cell>
        </row>
        <row r="1132">
          <cell r="B1132">
            <v>2015036015</v>
          </cell>
          <cell r="C1132" t="str">
            <v>UJANG RAHMAT JUNAEDI</v>
          </cell>
          <cell r="D1132" t="str">
            <v>T2Y7</v>
          </cell>
          <cell r="E1132" t="str">
            <v>IDM CILAKU MAYAK</v>
          </cell>
          <cell r="F1132" t="str">
            <v>Chief Of Store</v>
          </cell>
          <cell r="G1132" t="str">
            <v>B2</v>
          </cell>
          <cell r="H1132" t="str">
            <v>Tetap</v>
          </cell>
          <cell r="I1132" t="str">
            <v>PRIA</v>
          </cell>
          <cell r="J1132">
            <v>43068</v>
          </cell>
          <cell r="L1132">
            <v>43525</v>
          </cell>
          <cell r="N1132" t="str">
            <v>DSI</v>
          </cell>
          <cell r="O1132" t="str">
            <v>MZR</v>
          </cell>
        </row>
        <row r="1133">
          <cell r="B1133">
            <v>2015391958</v>
          </cell>
          <cell r="C1133" t="str">
            <v>RAYHAN FAQIH</v>
          </cell>
          <cell r="D1133" t="str">
            <v>T2Y7</v>
          </cell>
          <cell r="E1133" t="str">
            <v>IDM CILAKU MAYAK</v>
          </cell>
          <cell r="F1133" t="str">
            <v>Store Crew Boy</v>
          </cell>
          <cell r="G1133" t="str">
            <v>A1</v>
          </cell>
          <cell r="H1133" t="str">
            <v>Kontrak 1</v>
          </cell>
          <cell r="I1133" t="str">
            <v>PRIA</v>
          </cell>
          <cell r="J1133">
            <v>44855</v>
          </cell>
          <cell r="K1133">
            <v>45230</v>
          </cell>
          <cell r="L1133">
            <v>44855</v>
          </cell>
          <cell r="N1133" t="str">
            <v>DSI</v>
          </cell>
          <cell r="O1133" t="str">
            <v>MZR</v>
          </cell>
        </row>
        <row r="1134">
          <cell r="B1134">
            <v>2015278719</v>
          </cell>
          <cell r="C1134" t="str">
            <v>EPUL</v>
          </cell>
          <cell r="D1134" t="str">
            <v>T2Y7</v>
          </cell>
          <cell r="E1134" t="str">
            <v>IDM CILAKU MAYAK</v>
          </cell>
          <cell r="F1134" t="str">
            <v>Store Crew Boy</v>
          </cell>
          <cell r="G1134" t="str">
            <v>A1</v>
          </cell>
          <cell r="H1134" t="str">
            <v>Kontrak 2</v>
          </cell>
          <cell r="I1134" t="str">
            <v>PRIA</v>
          </cell>
          <cell r="J1134">
            <v>44426</v>
          </cell>
          <cell r="K1134">
            <v>45169</v>
          </cell>
          <cell r="L1134">
            <v>44426</v>
          </cell>
          <cell r="N1134" t="str">
            <v>DSI</v>
          </cell>
          <cell r="O1134" t="str">
            <v>MZR</v>
          </cell>
        </row>
        <row r="1135">
          <cell r="B1135">
            <v>2015394188</v>
          </cell>
          <cell r="C1135" t="str">
            <v>MUHAMAD FARIZ ABBIZAR</v>
          </cell>
          <cell r="D1135" t="str">
            <v>T2Y7</v>
          </cell>
          <cell r="E1135" t="str">
            <v>IDM CILAKU MAYAK</v>
          </cell>
          <cell r="F1135" t="str">
            <v>Store Crew Boy</v>
          </cell>
          <cell r="G1135" t="str">
            <v>A1</v>
          </cell>
          <cell r="H1135" t="str">
            <v>Kontrak 1</v>
          </cell>
          <cell r="I1135" t="str">
            <v>PRIA</v>
          </cell>
          <cell r="J1135">
            <v>44862</v>
          </cell>
          <cell r="K1135">
            <v>45230</v>
          </cell>
          <cell r="L1135">
            <v>44862</v>
          </cell>
          <cell r="N1135" t="str">
            <v>DSI</v>
          </cell>
          <cell r="O1135" t="str">
            <v>MZR</v>
          </cell>
        </row>
        <row r="1136">
          <cell r="B1136">
            <v>2015292369</v>
          </cell>
          <cell r="C1136" t="str">
            <v>RISMA TIYANA</v>
          </cell>
          <cell r="D1136" t="str">
            <v>T2Y7</v>
          </cell>
          <cell r="E1136" t="str">
            <v>IDM CILAKU MAYAK</v>
          </cell>
          <cell r="F1136" t="str">
            <v>Store Crew Girl</v>
          </cell>
          <cell r="G1136" t="str">
            <v>A1</v>
          </cell>
          <cell r="H1136" t="str">
            <v>Kontrak 2</v>
          </cell>
          <cell r="I1136" t="str">
            <v>WANITA</v>
          </cell>
          <cell r="J1136">
            <v>44490</v>
          </cell>
          <cell r="K1136">
            <v>45230</v>
          </cell>
          <cell r="L1136">
            <v>44490</v>
          </cell>
          <cell r="N1136" t="str">
            <v>DSI</v>
          </cell>
          <cell r="O1136" t="str">
            <v>MZR</v>
          </cell>
        </row>
        <row r="1137">
          <cell r="B1137">
            <v>2015394281</v>
          </cell>
          <cell r="C1137" t="str">
            <v>SANIA FITRIA</v>
          </cell>
          <cell r="D1137" t="str">
            <v>T2Y7</v>
          </cell>
          <cell r="E1137" t="str">
            <v>IDM CILAKU MAYAK</v>
          </cell>
          <cell r="F1137" t="str">
            <v>Store Crew Girl</v>
          </cell>
          <cell r="G1137" t="str">
            <v>A1</v>
          </cell>
          <cell r="H1137" t="str">
            <v>Kontrak 1</v>
          </cell>
          <cell r="I1137" t="str">
            <v>WANITA</v>
          </cell>
          <cell r="J1137">
            <v>44862</v>
          </cell>
          <cell r="K1137">
            <v>45230</v>
          </cell>
          <cell r="L1137">
            <v>44862</v>
          </cell>
          <cell r="N1137" t="str">
            <v>DSI</v>
          </cell>
          <cell r="O1137" t="str">
            <v>MZR</v>
          </cell>
        </row>
        <row r="1138">
          <cell r="B1138">
            <v>2015399134</v>
          </cell>
          <cell r="C1138" t="str">
            <v>ASTI SALSABILLA NURHASANAH</v>
          </cell>
          <cell r="D1138" t="str">
            <v>T2Y7</v>
          </cell>
          <cell r="E1138" t="str">
            <v>IDM CILAKU MAYAK</v>
          </cell>
          <cell r="F1138" t="str">
            <v>Store Crew Girl</v>
          </cell>
          <cell r="G1138" t="str">
            <v>A1</v>
          </cell>
          <cell r="H1138" t="str">
            <v>Kontrak 1</v>
          </cell>
          <cell r="I1138" t="str">
            <v>WANITA</v>
          </cell>
          <cell r="J1138">
            <v>44875</v>
          </cell>
          <cell r="K1138">
            <v>45260</v>
          </cell>
          <cell r="L1138">
            <v>44875</v>
          </cell>
          <cell r="N1138" t="str">
            <v>DSI</v>
          </cell>
          <cell r="O1138" t="str">
            <v>MZR</v>
          </cell>
        </row>
        <row r="1139">
          <cell r="B1139">
            <v>2015338106</v>
          </cell>
          <cell r="C1139" t="str">
            <v>WIKA SARINDA SAEFUL RAHMAT</v>
          </cell>
          <cell r="D1139" t="str">
            <v>T2Y7</v>
          </cell>
          <cell r="E1139" t="str">
            <v>IDM CILAKU MAYAK</v>
          </cell>
          <cell r="F1139" t="str">
            <v>Store Jr. Leader</v>
          </cell>
          <cell r="G1139" t="str">
            <v>A2</v>
          </cell>
          <cell r="H1139" t="str">
            <v>Tetap</v>
          </cell>
          <cell r="I1139" t="str">
            <v>WANITA</v>
          </cell>
          <cell r="J1139">
            <v>44682</v>
          </cell>
          <cell r="L1139">
            <v>44682</v>
          </cell>
          <cell r="N1139" t="str">
            <v>DSI</v>
          </cell>
          <cell r="O1139" t="str">
            <v>MZR</v>
          </cell>
        </row>
        <row r="1140">
          <cell r="B1140">
            <v>2015049283</v>
          </cell>
          <cell r="C1140" t="str">
            <v>SENI INDRIYANI</v>
          </cell>
          <cell r="D1140" t="str">
            <v>T2Y7</v>
          </cell>
          <cell r="E1140" t="str">
            <v>IDM CILAKU MAYAK</v>
          </cell>
          <cell r="F1140" t="str">
            <v>Store Sr. Leader</v>
          </cell>
          <cell r="G1140" t="str">
            <v>B1</v>
          </cell>
          <cell r="H1140" t="str">
            <v>Tetap</v>
          </cell>
          <cell r="I1140" t="str">
            <v>WANITA</v>
          </cell>
          <cell r="J1140">
            <v>43137</v>
          </cell>
          <cell r="L1140">
            <v>43891</v>
          </cell>
          <cell r="N1140" t="str">
            <v>DSI</v>
          </cell>
          <cell r="O1140" t="str">
            <v>MZR</v>
          </cell>
        </row>
        <row r="1141">
          <cell r="B1141">
            <v>2012040776</v>
          </cell>
          <cell r="C1141" t="str">
            <v>KUSWANDI</v>
          </cell>
          <cell r="D1141" t="str">
            <v>TV7C</v>
          </cell>
          <cell r="E1141" t="str">
            <v>IDM WARUNG KONDANG 28</v>
          </cell>
          <cell r="F1141" t="str">
            <v>Chief Of Store (Ss)</v>
          </cell>
          <cell r="G1141" t="str">
            <v>B2</v>
          </cell>
          <cell r="H1141" t="str">
            <v>Tetap</v>
          </cell>
          <cell r="I1141" t="str">
            <v>PRIA</v>
          </cell>
          <cell r="J1141">
            <v>41122</v>
          </cell>
          <cell r="L1141">
            <v>41122</v>
          </cell>
          <cell r="N1141" t="str">
            <v>DSI</v>
          </cell>
          <cell r="O1141" t="str">
            <v>MZR</v>
          </cell>
        </row>
        <row r="1142">
          <cell r="B1142">
            <v>2015404217</v>
          </cell>
          <cell r="C1142" t="str">
            <v>JAMALUDIN</v>
          </cell>
          <cell r="D1142" t="str">
            <v>TV7C</v>
          </cell>
          <cell r="E1142" t="str">
            <v>IDM WARUNG KONDANG 28</v>
          </cell>
          <cell r="F1142" t="str">
            <v>i-Delivery Crew</v>
          </cell>
          <cell r="G1142" t="str">
            <v>A2</v>
          </cell>
          <cell r="H1142" t="str">
            <v>Tetap</v>
          </cell>
          <cell r="I1142" t="str">
            <v>PRIA</v>
          </cell>
          <cell r="J1142">
            <v>44896</v>
          </cell>
          <cell r="L1142">
            <v>44896</v>
          </cell>
          <cell r="N1142" t="str">
            <v>DSI</v>
          </cell>
          <cell r="O1142" t="str">
            <v>MZR</v>
          </cell>
        </row>
        <row r="1143">
          <cell r="B1143">
            <v>2015291453</v>
          </cell>
          <cell r="C1143" t="str">
            <v>DERI ILMANSYAH</v>
          </cell>
          <cell r="D1143" t="str">
            <v>TV7C</v>
          </cell>
          <cell r="E1143" t="str">
            <v>IDM WARUNG KONDANG 28</v>
          </cell>
          <cell r="F1143" t="str">
            <v>i-Delivery Crew</v>
          </cell>
          <cell r="G1143" t="str">
            <v>A1</v>
          </cell>
          <cell r="H1143" t="str">
            <v>Kontrak 2</v>
          </cell>
          <cell r="I1143" t="str">
            <v>PRIA</v>
          </cell>
          <cell r="J1143">
            <v>44484</v>
          </cell>
          <cell r="K1143">
            <v>45230</v>
          </cell>
          <cell r="L1143">
            <v>44484</v>
          </cell>
          <cell r="N1143" t="str">
            <v>DSI</v>
          </cell>
          <cell r="O1143" t="str">
            <v>MZR</v>
          </cell>
        </row>
        <row r="1144">
          <cell r="B1144">
            <v>2015388191</v>
          </cell>
          <cell r="C1144" t="str">
            <v>MUHAMAD LUTHFI</v>
          </cell>
          <cell r="D1144" t="str">
            <v>TV7C</v>
          </cell>
          <cell r="E1144" t="str">
            <v>IDM WARUNG KONDANG 28</v>
          </cell>
          <cell r="F1144" t="str">
            <v>Store Crew Boy</v>
          </cell>
          <cell r="G1144" t="str">
            <v>A1</v>
          </cell>
          <cell r="H1144" t="str">
            <v>Kontrak 1</v>
          </cell>
          <cell r="I1144" t="str">
            <v>PRIA</v>
          </cell>
          <cell r="J1144">
            <v>44840</v>
          </cell>
          <cell r="K1144">
            <v>45230</v>
          </cell>
          <cell r="L1144">
            <v>44840</v>
          </cell>
          <cell r="N1144" t="str">
            <v>DSI</v>
          </cell>
          <cell r="O1144" t="str">
            <v>MZR</v>
          </cell>
        </row>
        <row r="1145">
          <cell r="B1145">
            <v>2015340046</v>
          </cell>
          <cell r="C1145" t="str">
            <v>MUHAMAD FIRMAN FAUZI</v>
          </cell>
          <cell r="D1145" t="str">
            <v>TV7C</v>
          </cell>
          <cell r="E1145" t="str">
            <v>IDM WARUNG KONDANG 28</v>
          </cell>
          <cell r="F1145" t="str">
            <v>Store Crew Boy</v>
          </cell>
          <cell r="G1145" t="str">
            <v>A1</v>
          </cell>
          <cell r="H1145" t="str">
            <v>Kontrak 1</v>
          </cell>
          <cell r="I1145" t="str">
            <v>PRIA</v>
          </cell>
          <cell r="J1145">
            <v>44687</v>
          </cell>
          <cell r="K1145">
            <v>45077</v>
          </cell>
          <cell r="L1145">
            <v>44687</v>
          </cell>
          <cell r="N1145" t="str">
            <v>DSI</v>
          </cell>
          <cell r="O1145" t="str">
            <v>MZR</v>
          </cell>
        </row>
        <row r="1146">
          <cell r="B1146">
            <v>2015389923</v>
          </cell>
          <cell r="C1146" t="str">
            <v>NISA KIKI SATIRAH</v>
          </cell>
          <cell r="D1146" t="str">
            <v>TV7C</v>
          </cell>
          <cell r="E1146" t="str">
            <v>IDM WARUNG KONDANG 28</v>
          </cell>
          <cell r="F1146" t="str">
            <v>Store Crew Girl</v>
          </cell>
          <cell r="G1146" t="str">
            <v>A1</v>
          </cell>
          <cell r="H1146" t="str">
            <v>Kontrak 1</v>
          </cell>
          <cell r="I1146" t="str">
            <v>WANITA</v>
          </cell>
          <cell r="J1146">
            <v>44848</v>
          </cell>
          <cell r="K1146">
            <v>45230</v>
          </cell>
          <cell r="L1146">
            <v>44848</v>
          </cell>
          <cell r="N1146" t="str">
            <v>DSI</v>
          </cell>
          <cell r="O1146" t="str">
            <v>MZR</v>
          </cell>
        </row>
        <row r="1147">
          <cell r="B1147">
            <v>2015427737</v>
          </cell>
          <cell r="C1147" t="str">
            <v>NOPIK RAMDANI</v>
          </cell>
          <cell r="D1147" t="str">
            <v>TV7C</v>
          </cell>
          <cell r="E1147" t="str">
            <v>IDM WARUNG KONDANG 28</v>
          </cell>
          <cell r="F1147" t="str">
            <v>Store Jr. Leader</v>
          </cell>
          <cell r="G1147" t="str">
            <v>A2</v>
          </cell>
          <cell r="H1147" t="str">
            <v>Tetap</v>
          </cell>
          <cell r="I1147" t="str">
            <v>PRIA</v>
          </cell>
          <cell r="J1147">
            <v>44958</v>
          </cell>
          <cell r="L1147">
            <v>44958</v>
          </cell>
          <cell r="N1147" t="str">
            <v>DSI</v>
          </cell>
          <cell r="O1147" t="str">
            <v>MZR</v>
          </cell>
        </row>
        <row r="1148">
          <cell r="B1148">
            <v>2015343097</v>
          </cell>
          <cell r="C1148" t="str">
            <v>ZIHAN AMALUDIN</v>
          </cell>
          <cell r="D1148" t="str">
            <v>TV7C</v>
          </cell>
          <cell r="E1148" t="str">
            <v>IDM WARUNG KONDANG 28</v>
          </cell>
          <cell r="F1148" t="str">
            <v>Store Sr. Leader</v>
          </cell>
          <cell r="G1148" t="str">
            <v>A3</v>
          </cell>
          <cell r="H1148" t="str">
            <v>Tetap</v>
          </cell>
          <cell r="I1148" t="str">
            <v>PRIA</v>
          </cell>
          <cell r="J1148">
            <v>44713</v>
          </cell>
          <cell r="L1148">
            <v>44713</v>
          </cell>
          <cell r="N1148" t="str">
            <v>DSI</v>
          </cell>
          <cell r="O1148" t="str">
            <v>MZR</v>
          </cell>
        </row>
        <row r="1149">
          <cell r="B1149">
            <v>2013124830</v>
          </cell>
          <cell r="C1149" t="str">
            <v>SAMSUL LATIP</v>
          </cell>
          <cell r="D1149" t="str">
            <v>F5B0</v>
          </cell>
          <cell r="E1149" t="str">
            <v>FRC KH. SALEH</v>
          </cell>
          <cell r="F1149" t="str">
            <v>Chief Of Store (Ss)</v>
          </cell>
          <cell r="G1149" t="str">
            <v>B2</v>
          </cell>
          <cell r="H1149" t="str">
            <v>Tetap</v>
          </cell>
          <cell r="I1149" t="str">
            <v>PRIA</v>
          </cell>
          <cell r="J1149">
            <v>42230</v>
          </cell>
          <cell r="L1149">
            <v>42767</v>
          </cell>
          <cell r="N1149" t="str">
            <v>DSI</v>
          </cell>
          <cell r="O1149" t="str">
            <v>WKU</v>
          </cell>
        </row>
        <row r="1150">
          <cell r="B1150">
            <v>2015391956</v>
          </cell>
          <cell r="C1150" t="str">
            <v>MUKTI SABILA</v>
          </cell>
          <cell r="D1150" t="str">
            <v>F5B0</v>
          </cell>
          <cell r="E1150" t="str">
            <v>FRC KH. SALEH</v>
          </cell>
          <cell r="F1150" t="str">
            <v>Store Crew Boy</v>
          </cell>
          <cell r="G1150" t="str">
            <v>A1</v>
          </cell>
          <cell r="H1150" t="str">
            <v>Kontrak 1</v>
          </cell>
          <cell r="I1150" t="str">
            <v>PRIA</v>
          </cell>
          <cell r="J1150">
            <v>44855</v>
          </cell>
          <cell r="K1150">
            <v>45230</v>
          </cell>
          <cell r="L1150">
            <v>44855</v>
          </cell>
          <cell r="N1150" t="str">
            <v>DSI</v>
          </cell>
          <cell r="O1150" t="str">
            <v>WKU</v>
          </cell>
        </row>
        <row r="1151">
          <cell r="B1151">
            <v>2015334249</v>
          </cell>
          <cell r="C1151" t="str">
            <v>NERI ASSYFA FAUZIAH</v>
          </cell>
          <cell r="D1151" t="str">
            <v>F5B0</v>
          </cell>
          <cell r="E1151" t="str">
            <v>FRC KH. SALEH</v>
          </cell>
          <cell r="F1151" t="str">
            <v>Store Crew Girl</v>
          </cell>
          <cell r="G1151" t="str">
            <v>A1</v>
          </cell>
          <cell r="H1151" t="str">
            <v>Kontrak 1</v>
          </cell>
          <cell r="I1151" t="str">
            <v>WANITA</v>
          </cell>
          <cell r="J1151">
            <v>44667</v>
          </cell>
          <cell r="K1151">
            <v>45046</v>
          </cell>
          <cell r="L1151">
            <v>44667</v>
          </cell>
          <cell r="N1151" t="str">
            <v>DSI</v>
          </cell>
          <cell r="O1151" t="str">
            <v>WKU</v>
          </cell>
        </row>
        <row r="1152">
          <cell r="B1152">
            <v>2015392720</v>
          </cell>
          <cell r="C1152" t="str">
            <v>ALDI APRILIADI</v>
          </cell>
          <cell r="D1152" t="str">
            <v>F5B0</v>
          </cell>
          <cell r="E1152" t="str">
            <v>FRC KH. SALEH</v>
          </cell>
          <cell r="F1152" t="str">
            <v>Store Jr. Leader</v>
          </cell>
          <cell r="G1152" t="str">
            <v>A2</v>
          </cell>
          <cell r="H1152" t="str">
            <v>Tetap</v>
          </cell>
          <cell r="I1152" t="str">
            <v>PRIA</v>
          </cell>
          <cell r="J1152">
            <v>44866</v>
          </cell>
          <cell r="L1152">
            <v>44866</v>
          </cell>
          <cell r="N1152" t="str">
            <v>DSI</v>
          </cell>
          <cell r="O1152" t="str">
            <v>WKU</v>
          </cell>
        </row>
        <row r="1153">
          <cell r="B1153">
            <v>2015267134</v>
          </cell>
          <cell r="C1153" t="str">
            <v>VENY OCTAVIANI</v>
          </cell>
          <cell r="D1153" t="str">
            <v>F5B0</v>
          </cell>
          <cell r="E1153" t="str">
            <v>FRC KH. SALEH</v>
          </cell>
          <cell r="F1153" t="str">
            <v>Store Sr. Leader</v>
          </cell>
          <cell r="G1153" t="str">
            <v>A3</v>
          </cell>
          <cell r="H1153" t="str">
            <v>Tetap</v>
          </cell>
          <cell r="I1153" t="str">
            <v>WANITA</v>
          </cell>
          <cell r="J1153">
            <v>44378</v>
          </cell>
          <cell r="L1153">
            <v>44378</v>
          </cell>
          <cell r="N1153" t="str">
            <v>DSI</v>
          </cell>
          <cell r="O1153" t="str">
            <v>WKU</v>
          </cell>
        </row>
        <row r="1154">
          <cell r="B1154">
            <v>2013203280</v>
          </cell>
          <cell r="C1154" t="str">
            <v>RIAN HIDAYAT</v>
          </cell>
          <cell r="D1154" t="str">
            <v>F66N</v>
          </cell>
          <cell r="E1154" t="str">
            <v>FRC NAGRAK CIANJUR</v>
          </cell>
          <cell r="F1154" t="str">
            <v>Chief Of Store</v>
          </cell>
          <cell r="G1154" t="str">
            <v>B2</v>
          </cell>
          <cell r="H1154" t="str">
            <v>Tetap</v>
          </cell>
          <cell r="I1154" t="str">
            <v>PRIA</v>
          </cell>
          <cell r="J1154">
            <v>42648</v>
          </cell>
          <cell r="L1154">
            <v>43160</v>
          </cell>
          <cell r="N1154" t="str">
            <v>DSI</v>
          </cell>
          <cell r="O1154" t="str">
            <v>WKU</v>
          </cell>
        </row>
        <row r="1155">
          <cell r="B1155">
            <v>2015280334</v>
          </cell>
          <cell r="C1155" t="str">
            <v>SANDI HIDAYAT</v>
          </cell>
          <cell r="D1155" t="str">
            <v>F66N</v>
          </cell>
          <cell r="E1155" t="str">
            <v>FRC NAGRAK CIANJUR</v>
          </cell>
          <cell r="F1155" t="str">
            <v>Store Crew Boy</v>
          </cell>
          <cell r="G1155" t="str">
            <v>A1</v>
          </cell>
          <cell r="H1155" t="str">
            <v>Kontrak 2</v>
          </cell>
          <cell r="I1155" t="str">
            <v>PRIA</v>
          </cell>
          <cell r="J1155">
            <v>44434</v>
          </cell>
          <cell r="K1155">
            <v>45169</v>
          </cell>
          <cell r="L1155">
            <v>44434</v>
          </cell>
          <cell r="N1155" t="str">
            <v>DSI</v>
          </cell>
          <cell r="O1155" t="str">
            <v>WKU</v>
          </cell>
        </row>
        <row r="1156">
          <cell r="B1156">
            <v>2015389909</v>
          </cell>
          <cell r="C1156" t="str">
            <v>AI NURJANAH</v>
          </cell>
          <cell r="D1156" t="str">
            <v>F66N</v>
          </cell>
          <cell r="E1156" t="str">
            <v>FRC NAGRAK CIANJUR</v>
          </cell>
          <cell r="F1156" t="str">
            <v>Store Crew Girl</v>
          </cell>
          <cell r="G1156" t="str">
            <v>A1</v>
          </cell>
          <cell r="H1156" t="str">
            <v>Kontrak 1</v>
          </cell>
          <cell r="I1156" t="str">
            <v>WANITA</v>
          </cell>
          <cell r="J1156">
            <v>44848</v>
          </cell>
          <cell r="K1156">
            <v>45230</v>
          </cell>
          <cell r="L1156">
            <v>44848</v>
          </cell>
          <cell r="N1156" t="str">
            <v>DSI</v>
          </cell>
          <cell r="O1156" t="str">
            <v>WKU</v>
          </cell>
        </row>
        <row r="1157">
          <cell r="B1157">
            <v>2015313628</v>
          </cell>
          <cell r="C1157" t="str">
            <v>SITI PUJI LISNAWATI</v>
          </cell>
          <cell r="D1157" t="str">
            <v>F66N</v>
          </cell>
          <cell r="E1157" t="str">
            <v>FRC NAGRAK CIANJUR</v>
          </cell>
          <cell r="F1157" t="str">
            <v>Store Jr. Leader (Ss)</v>
          </cell>
          <cell r="G1157" t="str">
            <v>A2</v>
          </cell>
          <cell r="H1157" t="str">
            <v>Tetap</v>
          </cell>
          <cell r="I1157" t="str">
            <v>WANITA</v>
          </cell>
          <cell r="J1157">
            <v>44593</v>
          </cell>
          <cell r="L1157">
            <v>44593</v>
          </cell>
          <cell r="N1157" t="str">
            <v>DSI</v>
          </cell>
          <cell r="O1157" t="str">
            <v>WKU</v>
          </cell>
        </row>
        <row r="1158">
          <cell r="B1158">
            <v>2015048224</v>
          </cell>
          <cell r="C1158" t="str">
            <v>ILHAM FIRMANSYAH</v>
          </cell>
          <cell r="D1158" t="str">
            <v>F66N</v>
          </cell>
          <cell r="E1158" t="str">
            <v>FRC NAGRAK CIANJUR</v>
          </cell>
          <cell r="F1158" t="str">
            <v>Store Sr. Leader</v>
          </cell>
          <cell r="G1158" t="str">
            <v>A3</v>
          </cell>
          <cell r="H1158" t="str">
            <v>Tetap</v>
          </cell>
          <cell r="I1158" t="str">
            <v>PRIA</v>
          </cell>
          <cell r="J1158">
            <v>43131</v>
          </cell>
          <cell r="L1158">
            <v>44013</v>
          </cell>
          <cell r="N1158" t="str">
            <v>DSI</v>
          </cell>
          <cell r="O1158" t="str">
            <v>WKU</v>
          </cell>
        </row>
        <row r="1159">
          <cell r="B1159">
            <v>2013114189</v>
          </cell>
          <cell r="C1159" t="str">
            <v>CEPI ABDURAHMAN</v>
          </cell>
          <cell r="D1159" t="str">
            <v>FAT3</v>
          </cell>
          <cell r="E1159" t="str">
            <v>FRC ARIA CIKONDANG - CIANJUR</v>
          </cell>
          <cell r="F1159" t="str">
            <v>Chief Of Store</v>
          </cell>
          <cell r="G1159" t="str">
            <v>B2</v>
          </cell>
          <cell r="H1159" t="str">
            <v>Tetap</v>
          </cell>
          <cell r="I1159" t="str">
            <v>PRIA</v>
          </cell>
          <cell r="J1159">
            <v>42167</v>
          </cell>
          <cell r="L1159">
            <v>42583</v>
          </cell>
          <cell r="N1159" t="str">
            <v>DSI</v>
          </cell>
          <cell r="O1159" t="str">
            <v>WKU</v>
          </cell>
        </row>
        <row r="1160">
          <cell r="B1160">
            <v>2015305358</v>
          </cell>
          <cell r="C1160" t="str">
            <v>RAHMAN HIDAYATULOH</v>
          </cell>
          <cell r="D1160" t="str">
            <v>FAT3</v>
          </cell>
          <cell r="E1160" t="str">
            <v>FRC ARIA CIKONDANG - CIANJUR</v>
          </cell>
          <cell r="F1160" t="str">
            <v>Store Crew Boy</v>
          </cell>
          <cell r="G1160" t="str">
            <v>A1</v>
          </cell>
          <cell r="H1160" t="str">
            <v>Kontrak 2</v>
          </cell>
          <cell r="I1160" t="str">
            <v>PRIA</v>
          </cell>
          <cell r="J1160">
            <v>44551</v>
          </cell>
          <cell r="K1160">
            <v>45291</v>
          </cell>
          <cell r="L1160">
            <v>44551</v>
          </cell>
          <cell r="N1160" t="str">
            <v>DSI</v>
          </cell>
          <cell r="O1160" t="str">
            <v>WKU</v>
          </cell>
        </row>
        <row r="1161">
          <cell r="B1161">
            <v>2015199525</v>
          </cell>
          <cell r="C1161" t="str">
            <v>SUCI SUMIATI</v>
          </cell>
          <cell r="D1161" t="str">
            <v>FAT3</v>
          </cell>
          <cell r="E1161" t="str">
            <v>FRC ARIA CIKONDANG - CIANJUR</v>
          </cell>
          <cell r="F1161" t="str">
            <v>Store Crew Girl</v>
          </cell>
          <cell r="G1161" t="str">
            <v>A1</v>
          </cell>
          <cell r="H1161" t="str">
            <v>Kontrak 3</v>
          </cell>
          <cell r="I1161" t="str">
            <v>WANITA</v>
          </cell>
          <cell r="J1161">
            <v>43854</v>
          </cell>
          <cell r="K1161">
            <v>45138</v>
          </cell>
          <cell r="L1161">
            <v>43854</v>
          </cell>
          <cell r="N1161" t="str">
            <v>DSI</v>
          </cell>
          <cell r="O1161" t="str">
            <v>WKU</v>
          </cell>
        </row>
        <row r="1162">
          <cell r="B1162">
            <v>2015280194</v>
          </cell>
          <cell r="C1162" t="str">
            <v>ANTON WALIMATUL JANA</v>
          </cell>
          <cell r="D1162" t="str">
            <v>FAT3</v>
          </cell>
          <cell r="E1162" t="str">
            <v>FRC ARIA CIKONDANG - CIANJUR</v>
          </cell>
          <cell r="F1162" t="str">
            <v>Store Jr. Leader</v>
          </cell>
          <cell r="G1162" t="str">
            <v>A2</v>
          </cell>
          <cell r="H1162" t="str">
            <v>Tetap</v>
          </cell>
          <cell r="I1162" t="str">
            <v>PRIA</v>
          </cell>
          <cell r="J1162">
            <v>44440</v>
          </cell>
          <cell r="L1162">
            <v>44440</v>
          </cell>
          <cell r="N1162" t="str">
            <v>DSI</v>
          </cell>
          <cell r="O1162" t="str">
            <v>WKU</v>
          </cell>
        </row>
        <row r="1163">
          <cell r="B1163">
            <v>2015049306</v>
          </cell>
          <cell r="C1163" t="str">
            <v>SILVIA AZYA MARINI</v>
          </cell>
          <cell r="D1163" t="str">
            <v>FAT3</v>
          </cell>
          <cell r="E1163" t="str">
            <v>FRC ARIA CIKONDANG - CIANJUR</v>
          </cell>
          <cell r="F1163" t="str">
            <v>Store Sr. Leader</v>
          </cell>
          <cell r="G1163" t="str">
            <v>A3</v>
          </cell>
          <cell r="H1163" t="str">
            <v>Tetap</v>
          </cell>
          <cell r="I1163" t="str">
            <v>WANITA</v>
          </cell>
          <cell r="J1163">
            <v>43137</v>
          </cell>
          <cell r="L1163">
            <v>43862</v>
          </cell>
          <cell r="N1163" t="str">
            <v>DSI</v>
          </cell>
          <cell r="O1163" t="str">
            <v>WKU</v>
          </cell>
        </row>
        <row r="1164">
          <cell r="B1164">
            <v>2015053646</v>
          </cell>
          <cell r="C1164" t="str">
            <v>NINDA AYU ALAWIYAH</v>
          </cell>
          <cell r="D1164" t="str">
            <v>FD0S</v>
          </cell>
          <cell r="E1164" t="str">
            <v>FRC MALEBER - CIANJUR</v>
          </cell>
          <cell r="F1164" t="str">
            <v>Chief Of Store</v>
          </cell>
          <cell r="G1164" t="str">
            <v>B2</v>
          </cell>
          <cell r="H1164" t="str">
            <v>Tetap</v>
          </cell>
          <cell r="I1164" t="str">
            <v>WANITA</v>
          </cell>
          <cell r="J1164">
            <v>43165</v>
          </cell>
          <cell r="L1164">
            <v>43525</v>
          </cell>
          <cell r="N1164" t="str">
            <v>DSI</v>
          </cell>
          <cell r="O1164" t="str">
            <v>WKU</v>
          </cell>
        </row>
        <row r="1165">
          <cell r="B1165">
            <v>2015298497</v>
          </cell>
          <cell r="C1165" t="str">
            <v>RESTU VICRYANTO</v>
          </cell>
          <cell r="D1165" t="str">
            <v>FD0S</v>
          </cell>
          <cell r="E1165" t="str">
            <v>FRC MALEBER - CIANJUR</v>
          </cell>
          <cell r="F1165" t="str">
            <v>Store Crew Boy</v>
          </cell>
          <cell r="G1165" t="str">
            <v>A1</v>
          </cell>
          <cell r="H1165" t="str">
            <v>Kontrak 2</v>
          </cell>
          <cell r="I1165" t="str">
            <v>PRIA</v>
          </cell>
          <cell r="J1165">
            <v>44519</v>
          </cell>
          <cell r="K1165">
            <v>45260</v>
          </cell>
          <cell r="L1165">
            <v>44519</v>
          </cell>
          <cell r="N1165" t="str">
            <v>DSI</v>
          </cell>
          <cell r="O1165" t="str">
            <v>WKU</v>
          </cell>
        </row>
        <row r="1166">
          <cell r="B1166">
            <v>2015304042</v>
          </cell>
          <cell r="C1166" t="str">
            <v>AI NURHAYATI</v>
          </cell>
          <cell r="D1166" t="str">
            <v>FD0S</v>
          </cell>
          <cell r="E1166" t="str">
            <v>FRC MALEBER - CIANJUR</v>
          </cell>
          <cell r="F1166" t="str">
            <v>Store Crew Girl</v>
          </cell>
          <cell r="G1166" t="str">
            <v>A1</v>
          </cell>
          <cell r="H1166" t="str">
            <v>Kontrak 2</v>
          </cell>
          <cell r="I1166" t="str">
            <v>WANITA</v>
          </cell>
          <cell r="J1166">
            <v>44544</v>
          </cell>
          <cell r="K1166">
            <v>45291</v>
          </cell>
          <cell r="L1166">
            <v>44544</v>
          </cell>
          <cell r="N1166" t="str">
            <v>DSI</v>
          </cell>
          <cell r="O1166" t="str">
            <v>WKU</v>
          </cell>
        </row>
        <row r="1167">
          <cell r="B1167">
            <v>2015392813</v>
          </cell>
          <cell r="C1167" t="str">
            <v>TIARA HAYU</v>
          </cell>
          <cell r="D1167" t="str">
            <v>FD0S</v>
          </cell>
          <cell r="E1167" t="str">
            <v>FRC MALEBER - CIANJUR</v>
          </cell>
          <cell r="F1167" t="str">
            <v>Store Jr. Leader</v>
          </cell>
          <cell r="G1167" t="str">
            <v>A2</v>
          </cell>
          <cell r="H1167" t="str">
            <v>Tetap</v>
          </cell>
          <cell r="I1167" t="str">
            <v>WANITA</v>
          </cell>
          <cell r="J1167">
            <v>44866</v>
          </cell>
          <cell r="L1167">
            <v>44866</v>
          </cell>
          <cell r="N1167" t="str">
            <v>DSI</v>
          </cell>
          <cell r="O1167" t="str">
            <v>WKU</v>
          </cell>
        </row>
        <row r="1168">
          <cell r="B1168">
            <v>2015274948</v>
          </cell>
          <cell r="C1168" t="str">
            <v>ACEP QODAR ABDULLAH</v>
          </cell>
          <cell r="D1168" t="str">
            <v>FD0S</v>
          </cell>
          <cell r="E1168" t="str">
            <v>FRC MALEBER - CIANJUR</v>
          </cell>
          <cell r="F1168" t="str">
            <v>Store Sr. Leader</v>
          </cell>
          <cell r="G1168" t="str">
            <v>A3</v>
          </cell>
          <cell r="H1168" t="str">
            <v>Tetap</v>
          </cell>
          <cell r="I1168" t="str">
            <v>PRIA</v>
          </cell>
          <cell r="J1168">
            <v>44409</v>
          </cell>
          <cell r="L1168">
            <v>44409</v>
          </cell>
          <cell r="N1168" t="str">
            <v>DSI</v>
          </cell>
          <cell r="O1168" t="str">
            <v>WKU</v>
          </cell>
        </row>
        <row r="1169">
          <cell r="B1169">
            <v>2012048815</v>
          </cell>
          <cell r="C1169" t="str">
            <v>YUSTINUS ANJAR WIJATMOKO</v>
          </cell>
          <cell r="D1169" t="str">
            <v>FFG1</v>
          </cell>
          <cell r="E1169" t="str">
            <v>FRC PANGERAN HIDAYATULLAH</v>
          </cell>
          <cell r="F1169" t="str">
            <v>Chief Of Store (Ss)</v>
          </cell>
          <cell r="G1169" t="str">
            <v>B2</v>
          </cell>
          <cell r="H1169" t="str">
            <v>Tetap</v>
          </cell>
          <cell r="I1169" t="str">
            <v>PRIA</v>
          </cell>
          <cell r="J1169">
            <v>41177</v>
          </cell>
          <cell r="L1169">
            <v>41791</v>
          </cell>
          <cell r="N1169" t="str">
            <v>DSI</v>
          </cell>
          <cell r="O1169" t="str">
            <v>WKU</v>
          </cell>
        </row>
        <row r="1170">
          <cell r="B1170">
            <v>2015391947</v>
          </cell>
          <cell r="C1170" t="str">
            <v>DINAR SADAT</v>
          </cell>
          <cell r="D1170" t="str">
            <v>FFG1</v>
          </cell>
          <cell r="E1170" t="str">
            <v>FRC PANGERAN HIDAYATULLAH</v>
          </cell>
          <cell r="F1170" t="str">
            <v>Store Crew Boy</v>
          </cell>
          <cell r="G1170" t="str">
            <v>A1</v>
          </cell>
          <cell r="H1170" t="str">
            <v>Kontrak 1</v>
          </cell>
          <cell r="I1170" t="str">
            <v>PRIA</v>
          </cell>
          <cell r="J1170">
            <v>44855</v>
          </cell>
          <cell r="K1170">
            <v>45230</v>
          </cell>
          <cell r="L1170">
            <v>44855</v>
          </cell>
          <cell r="N1170" t="str">
            <v>DSI</v>
          </cell>
          <cell r="O1170" t="str">
            <v>WKU</v>
          </cell>
        </row>
        <row r="1171">
          <cell r="B1171">
            <v>2015342068</v>
          </cell>
          <cell r="C1171" t="str">
            <v>SITI NURANI</v>
          </cell>
          <cell r="D1171" t="str">
            <v>FFG1</v>
          </cell>
          <cell r="E1171" t="str">
            <v>FRC PANGERAN HIDAYATULLAH</v>
          </cell>
          <cell r="F1171" t="str">
            <v>Store Crew Girl</v>
          </cell>
          <cell r="G1171" t="str">
            <v>A1</v>
          </cell>
          <cell r="H1171" t="str">
            <v>Kontrak 1</v>
          </cell>
          <cell r="I1171" t="str">
            <v>WANITA</v>
          </cell>
          <cell r="J1171">
            <v>44706</v>
          </cell>
          <cell r="K1171">
            <v>45077</v>
          </cell>
          <cell r="L1171">
            <v>44706</v>
          </cell>
          <cell r="N1171" t="str">
            <v>DSI</v>
          </cell>
          <cell r="O1171" t="str">
            <v>WKU</v>
          </cell>
        </row>
        <row r="1172">
          <cell r="B1172">
            <v>2015343344</v>
          </cell>
          <cell r="C1172" t="str">
            <v>MUHAMAD VIKRY ARDIANSYAH</v>
          </cell>
          <cell r="D1172" t="str">
            <v>FFG1</v>
          </cell>
          <cell r="E1172" t="str">
            <v>FRC PANGERAN HIDAYATULLAH</v>
          </cell>
          <cell r="F1172" t="str">
            <v>Store Jr. Leader</v>
          </cell>
          <cell r="G1172" t="str">
            <v>A2</v>
          </cell>
          <cell r="H1172" t="str">
            <v>Tetap</v>
          </cell>
          <cell r="I1172" t="str">
            <v>PRIA</v>
          </cell>
          <cell r="J1172">
            <v>44713</v>
          </cell>
          <cell r="L1172">
            <v>44713</v>
          </cell>
          <cell r="N1172" t="str">
            <v>DSI</v>
          </cell>
          <cell r="O1172" t="str">
            <v>WKU</v>
          </cell>
        </row>
        <row r="1173">
          <cell r="B1173">
            <v>2015280207</v>
          </cell>
          <cell r="C1173" t="str">
            <v>ERNAWATI</v>
          </cell>
          <cell r="D1173" t="str">
            <v>FFG1</v>
          </cell>
          <cell r="E1173" t="str">
            <v>FRC PANGERAN HIDAYATULLAH</v>
          </cell>
          <cell r="F1173" t="str">
            <v>Store Sr. Leader</v>
          </cell>
          <cell r="G1173" t="str">
            <v>A3</v>
          </cell>
          <cell r="H1173" t="str">
            <v>Tetap</v>
          </cell>
          <cell r="I1173" t="str">
            <v>WANITA</v>
          </cell>
          <cell r="J1173">
            <v>44440</v>
          </cell>
          <cell r="L1173">
            <v>44440</v>
          </cell>
          <cell r="N1173" t="str">
            <v>DSI</v>
          </cell>
          <cell r="O1173" t="str">
            <v>WKU</v>
          </cell>
        </row>
        <row r="1174">
          <cell r="B1174">
            <v>2015044479</v>
          </cell>
          <cell r="C1174" t="str">
            <v>RENDI RUSTENDI</v>
          </cell>
          <cell r="D1174" t="str">
            <v>FISO</v>
          </cell>
          <cell r="E1174" t="str">
            <v>FRC ABDULLAH BIN NUH-CIANJUR</v>
          </cell>
          <cell r="F1174" t="str">
            <v>Chief Of Store</v>
          </cell>
          <cell r="G1174" t="str">
            <v>B2</v>
          </cell>
          <cell r="H1174" t="str">
            <v>Tetap</v>
          </cell>
          <cell r="I1174" t="str">
            <v>PRIA</v>
          </cell>
          <cell r="J1174">
            <v>43110</v>
          </cell>
          <cell r="L1174">
            <v>43647</v>
          </cell>
          <cell r="N1174" t="str">
            <v>DSI</v>
          </cell>
          <cell r="O1174" t="str">
            <v>WKU</v>
          </cell>
        </row>
        <row r="1175">
          <cell r="B1175">
            <v>2015348043</v>
          </cell>
          <cell r="C1175" t="str">
            <v>INGSANG PUTRA</v>
          </cell>
          <cell r="D1175" t="str">
            <v>FISO</v>
          </cell>
          <cell r="E1175" t="str">
            <v>FRC ABDULLAH BIN NUH-CIANJUR</v>
          </cell>
          <cell r="F1175" t="str">
            <v>Store Crew Boy</v>
          </cell>
          <cell r="G1175" t="str">
            <v>A1</v>
          </cell>
          <cell r="H1175" t="str">
            <v>Kontrak 1</v>
          </cell>
          <cell r="I1175" t="str">
            <v>PRIA</v>
          </cell>
          <cell r="J1175">
            <v>44724</v>
          </cell>
          <cell r="K1175">
            <v>45107</v>
          </cell>
          <cell r="L1175">
            <v>44724</v>
          </cell>
          <cell r="N1175" t="str">
            <v>DSI</v>
          </cell>
          <cell r="O1175" t="str">
            <v>WKU</v>
          </cell>
        </row>
        <row r="1176">
          <cell r="B1176">
            <v>2015391405</v>
          </cell>
          <cell r="C1176" t="str">
            <v>DEVIAN RIANDI ALFARIZI</v>
          </cell>
          <cell r="D1176" t="str">
            <v>FISO</v>
          </cell>
          <cell r="E1176" t="str">
            <v>FRC ABDULLAH BIN NUH-CIANJUR</v>
          </cell>
          <cell r="F1176" t="str">
            <v>Store Crew Boy</v>
          </cell>
          <cell r="G1176" t="str">
            <v>A1</v>
          </cell>
          <cell r="H1176" t="str">
            <v>Kontrak 1</v>
          </cell>
          <cell r="I1176" t="str">
            <v>PRIA</v>
          </cell>
          <cell r="J1176">
            <v>44854</v>
          </cell>
          <cell r="K1176">
            <v>45230</v>
          </cell>
          <cell r="L1176">
            <v>44854</v>
          </cell>
          <cell r="N1176" t="str">
            <v>DSI</v>
          </cell>
          <cell r="O1176" t="str">
            <v>WKU</v>
          </cell>
        </row>
        <row r="1177">
          <cell r="B1177">
            <v>2015245477</v>
          </cell>
          <cell r="C1177" t="str">
            <v>NENENG SUPARTINI</v>
          </cell>
          <cell r="D1177" t="str">
            <v>FISO</v>
          </cell>
          <cell r="E1177" t="str">
            <v>FRC ABDULLAH BIN NUH-CIANJUR</v>
          </cell>
          <cell r="F1177" t="str">
            <v>Store Crew Girl</v>
          </cell>
          <cell r="G1177" t="str">
            <v>A1</v>
          </cell>
          <cell r="H1177" t="str">
            <v>Kontrak 2</v>
          </cell>
          <cell r="I1177" t="str">
            <v>WANITA</v>
          </cell>
          <cell r="J1177">
            <v>44267</v>
          </cell>
          <cell r="K1177">
            <v>45199</v>
          </cell>
          <cell r="L1177">
            <v>44267</v>
          </cell>
          <cell r="N1177" t="str">
            <v>DSI</v>
          </cell>
          <cell r="O1177" t="str">
            <v>WKU</v>
          </cell>
        </row>
        <row r="1178">
          <cell r="B1178">
            <v>2015394971</v>
          </cell>
          <cell r="C1178" t="str">
            <v>MOCH IRFAN MUHAEMIN</v>
          </cell>
          <cell r="D1178" t="str">
            <v>FISO</v>
          </cell>
          <cell r="E1178" t="str">
            <v>FRC ABDULLAH BIN NUH-CIANJUR</v>
          </cell>
          <cell r="F1178" t="str">
            <v>Store Jr. Leader</v>
          </cell>
          <cell r="G1178" t="str">
            <v>A2</v>
          </cell>
          <cell r="H1178" t="str">
            <v>Tetap</v>
          </cell>
          <cell r="I1178" t="str">
            <v>PRIA</v>
          </cell>
          <cell r="J1178">
            <v>44866</v>
          </cell>
          <cell r="L1178">
            <v>44866</v>
          </cell>
          <cell r="N1178" t="str">
            <v>DSI</v>
          </cell>
          <cell r="O1178" t="str">
            <v>WKU</v>
          </cell>
        </row>
        <row r="1179">
          <cell r="B1179">
            <v>2015096010</v>
          </cell>
          <cell r="C1179" t="str">
            <v>HERI SUPRIATNA</v>
          </cell>
          <cell r="D1179" t="str">
            <v>FISO</v>
          </cell>
          <cell r="E1179" t="str">
            <v>FRC ABDULLAH BIN NUH-CIANJUR</v>
          </cell>
          <cell r="F1179" t="str">
            <v>Store Sr. Leader</v>
          </cell>
          <cell r="G1179" t="str">
            <v>A3</v>
          </cell>
          <cell r="H1179" t="str">
            <v>Tetap</v>
          </cell>
          <cell r="I1179" t="str">
            <v>PRIA</v>
          </cell>
          <cell r="J1179">
            <v>43389</v>
          </cell>
          <cell r="L1179">
            <v>43862</v>
          </cell>
          <cell r="N1179" t="str">
            <v>DSI</v>
          </cell>
          <cell r="O1179" t="str">
            <v>WKU</v>
          </cell>
        </row>
        <row r="1180">
          <cell r="B1180">
            <v>2013190768</v>
          </cell>
          <cell r="C1180" t="str">
            <v>PRAS KURNIAWAN</v>
          </cell>
          <cell r="D1180" t="str">
            <v>T2NY</v>
          </cell>
          <cell r="E1180" t="str">
            <v>IDM DIDI PRAWIRA 10 - CIANJUR</v>
          </cell>
          <cell r="F1180" t="str">
            <v>Chief Of Store</v>
          </cell>
          <cell r="G1180" t="str">
            <v>B2</v>
          </cell>
          <cell r="H1180" t="str">
            <v>Tetap</v>
          </cell>
          <cell r="I1180" t="str">
            <v>PRIA</v>
          </cell>
          <cell r="J1180">
            <v>42578</v>
          </cell>
          <cell r="L1180">
            <v>43101</v>
          </cell>
          <cell r="N1180" t="str">
            <v>DSI</v>
          </cell>
          <cell r="O1180" t="str">
            <v>WKU</v>
          </cell>
        </row>
        <row r="1181">
          <cell r="B1181">
            <v>2015324248</v>
          </cell>
          <cell r="C1181" t="str">
            <v>MUHAMAD RIZAL ASHARI</v>
          </cell>
          <cell r="D1181" t="str">
            <v>T2NY</v>
          </cell>
          <cell r="E1181" t="str">
            <v>IDM DIDI PRAWIRA 10 - CIANJUR</v>
          </cell>
          <cell r="F1181" t="str">
            <v>Store Crew Boy</v>
          </cell>
          <cell r="G1181" t="str">
            <v>A1</v>
          </cell>
          <cell r="H1181" t="str">
            <v>Kontrak 1</v>
          </cell>
          <cell r="I1181" t="str">
            <v>PRIA</v>
          </cell>
          <cell r="J1181">
            <v>44632</v>
          </cell>
          <cell r="K1181">
            <v>45016</v>
          </cell>
          <cell r="L1181">
            <v>44632</v>
          </cell>
          <cell r="N1181" t="str">
            <v>DSI</v>
          </cell>
          <cell r="O1181" t="str">
            <v>WKU</v>
          </cell>
        </row>
        <row r="1182">
          <cell r="B1182">
            <v>2015424101</v>
          </cell>
          <cell r="C1182" t="str">
            <v>TIKA KARTIKA SARI</v>
          </cell>
          <cell r="D1182" t="str">
            <v>T2NY</v>
          </cell>
          <cell r="E1182" t="str">
            <v>IDM DIDI PRAWIRA 10 - CIANJUR</v>
          </cell>
          <cell r="F1182" t="str">
            <v>Store Crew Girl</v>
          </cell>
          <cell r="G1182" t="str">
            <v>A1</v>
          </cell>
          <cell r="H1182" t="str">
            <v>Kontrak 1</v>
          </cell>
          <cell r="I1182" t="str">
            <v>WANITA</v>
          </cell>
          <cell r="J1182">
            <v>44946</v>
          </cell>
          <cell r="K1182">
            <v>45322</v>
          </cell>
          <cell r="L1182">
            <v>44946</v>
          </cell>
          <cell r="N1182" t="str">
            <v>DSI</v>
          </cell>
          <cell r="O1182" t="str">
            <v>WKU</v>
          </cell>
        </row>
        <row r="1183">
          <cell r="B1183">
            <v>2015320035</v>
          </cell>
          <cell r="C1183" t="str">
            <v>JAJA SUPRIANTO</v>
          </cell>
          <cell r="D1183" t="str">
            <v>T2NY</v>
          </cell>
          <cell r="E1183" t="str">
            <v>IDM DIDI PRAWIRA 10 - CIANJUR</v>
          </cell>
          <cell r="F1183" t="str">
            <v>Store Jr. Leader</v>
          </cell>
          <cell r="G1183" t="str">
            <v>A2</v>
          </cell>
          <cell r="H1183" t="str">
            <v>Tetap</v>
          </cell>
          <cell r="I1183" t="str">
            <v>PRIA</v>
          </cell>
          <cell r="J1183">
            <v>44621</v>
          </cell>
          <cell r="L1183">
            <v>44621</v>
          </cell>
          <cell r="N1183" t="str">
            <v>DSI</v>
          </cell>
          <cell r="O1183" t="str">
            <v>WKU</v>
          </cell>
        </row>
        <row r="1184">
          <cell r="B1184">
            <v>2015267132</v>
          </cell>
          <cell r="C1184" t="str">
            <v>NAZAH KHUDAIFAH ALAWIYAH</v>
          </cell>
          <cell r="D1184" t="str">
            <v>T2NY</v>
          </cell>
          <cell r="E1184" t="str">
            <v>IDM DIDI PRAWIRA 10 - CIANJUR</v>
          </cell>
          <cell r="F1184" t="str">
            <v>Store Sr. Leader</v>
          </cell>
          <cell r="G1184" t="str">
            <v>A3</v>
          </cell>
          <cell r="H1184" t="str">
            <v>Tetap</v>
          </cell>
          <cell r="I1184" t="str">
            <v>WANITA</v>
          </cell>
          <cell r="J1184">
            <v>44378</v>
          </cell>
          <cell r="L1184">
            <v>44378</v>
          </cell>
          <cell r="N1184" t="str">
            <v>DSI</v>
          </cell>
          <cell r="O1184" t="str">
            <v>WKU</v>
          </cell>
        </row>
        <row r="1185">
          <cell r="B1185">
            <v>2013075380</v>
          </cell>
          <cell r="C1185" t="str">
            <v>YUNUS SAEPUDIN</v>
          </cell>
          <cell r="D1185" t="str">
            <v>T3V2</v>
          </cell>
          <cell r="E1185" t="str">
            <v>IDM LIMBANGAN SARI 136 - CIANJUR</v>
          </cell>
          <cell r="F1185" t="str">
            <v>Chief Of Store (Ss)</v>
          </cell>
          <cell r="G1185" t="str">
            <v>B2</v>
          </cell>
          <cell r="H1185" t="str">
            <v>Tetap</v>
          </cell>
          <cell r="I1185" t="str">
            <v>PRIA</v>
          </cell>
          <cell r="J1185">
            <v>41936</v>
          </cell>
          <cell r="L1185">
            <v>42217</v>
          </cell>
          <cell r="N1185" t="str">
            <v>DSI</v>
          </cell>
          <cell r="O1185" t="str">
            <v>WKU</v>
          </cell>
        </row>
        <row r="1186">
          <cell r="B1186">
            <v>2015209486</v>
          </cell>
          <cell r="C1186" t="str">
            <v>MOHAMAD SLAMET HARYANTO</v>
          </cell>
          <cell r="D1186" t="str">
            <v>T3V2</v>
          </cell>
          <cell r="E1186" t="str">
            <v>IDM LIMBANGAN SARI 136 - CIANJUR</v>
          </cell>
          <cell r="F1186" t="str">
            <v>Store Crew Boy</v>
          </cell>
          <cell r="G1186" t="str">
            <v>A1</v>
          </cell>
          <cell r="H1186" t="str">
            <v>Kontrak 3</v>
          </cell>
          <cell r="I1186" t="str">
            <v>PRIA</v>
          </cell>
          <cell r="J1186">
            <v>43893</v>
          </cell>
          <cell r="K1186">
            <v>45199</v>
          </cell>
          <cell r="L1186">
            <v>43893</v>
          </cell>
          <cell r="N1186" t="str">
            <v>DSI</v>
          </cell>
          <cell r="O1186" t="str">
            <v>WKU</v>
          </cell>
        </row>
        <row r="1187">
          <cell r="B1187">
            <v>2015389880</v>
          </cell>
          <cell r="C1187" t="str">
            <v>BAYU MUHAMMAD LOKE SURYANTO</v>
          </cell>
          <cell r="D1187" t="str">
            <v>T3V2</v>
          </cell>
          <cell r="E1187" t="str">
            <v>IDM LIMBANGAN SARI 136 - CIANJUR</v>
          </cell>
          <cell r="F1187" t="str">
            <v>Store Crew Boy</v>
          </cell>
          <cell r="G1187" t="str">
            <v>A1</v>
          </cell>
          <cell r="H1187" t="str">
            <v>Kontrak 1</v>
          </cell>
          <cell r="I1187" t="str">
            <v>PRIA</v>
          </cell>
          <cell r="J1187">
            <v>44848</v>
          </cell>
          <cell r="K1187">
            <v>45230</v>
          </cell>
          <cell r="L1187">
            <v>44848</v>
          </cell>
          <cell r="N1187" t="str">
            <v>DSI</v>
          </cell>
          <cell r="O1187" t="str">
            <v>WKU</v>
          </cell>
        </row>
        <row r="1188">
          <cell r="B1188">
            <v>2015304048</v>
          </cell>
          <cell r="C1188" t="str">
            <v>SITI RAHMA AZIZAH</v>
          </cell>
          <cell r="D1188" t="str">
            <v>T3V2</v>
          </cell>
          <cell r="E1188" t="str">
            <v>IDM LIMBANGAN SARI 136 - CIANJUR</v>
          </cell>
          <cell r="F1188" t="str">
            <v>Store Crew Girl</v>
          </cell>
          <cell r="G1188" t="str">
            <v>A1</v>
          </cell>
          <cell r="H1188" t="str">
            <v>Kontrak 2</v>
          </cell>
          <cell r="I1188" t="str">
            <v>WANITA</v>
          </cell>
          <cell r="J1188">
            <v>44544</v>
          </cell>
          <cell r="K1188">
            <v>45291</v>
          </cell>
          <cell r="L1188">
            <v>44544</v>
          </cell>
          <cell r="N1188" t="str">
            <v>DSI</v>
          </cell>
          <cell r="O1188" t="str">
            <v>WKU</v>
          </cell>
        </row>
        <row r="1189">
          <cell r="B1189">
            <v>2015362390</v>
          </cell>
          <cell r="C1189" t="str">
            <v>NURYAMAN</v>
          </cell>
          <cell r="D1189" t="str">
            <v>T3V2</v>
          </cell>
          <cell r="E1189" t="str">
            <v>IDM LIMBANGAN SARI 136 - CIANJUR</v>
          </cell>
          <cell r="F1189" t="str">
            <v>Store Jr. Leader</v>
          </cell>
          <cell r="G1189" t="str">
            <v>A2</v>
          </cell>
          <cell r="H1189" t="str">
            <v>Tetap</v>
          </cell>
          <cell r="I1189" t="str">
            <v>PRIA</v>
          </cell>
          <cell r="J1189">
            <v>44774</v>
          </cell>
          <cell r="L1189">
            <v>44774</v>
          </cell>
          <cell r="N1189" t="str">
            <v>DSI</v>
          </cell>
          <cell r="O1189" t="str">
            <v>WKU</v>
          </cell>
        </row>
        <row r="1190">
          <cell r="B1190">
            <v>2013213563</v>
          </cell>
          <cell r="C1190" t="str">
            <v>RANI KUSUMAH</v>
          </cell>
          <cell r="D1190" t="str">
            <v>T3V2</v>
          </cell>
          <cell r="E1190" t="str">
            <v>IDM LIMBANGAN SARI 136 - CIANJUR</v>
          </cell>
          <cell r="F1190" t="str">
            <v>Store Sr. Leader</v>
          </cell>
          <cell r="G1190" t="str">
            <v>B1</v>
          </cell>
          <cell r="H1190" t="str">
            <v>Tetap</v>
          </cell>
          <cell r="I1190" t="str">
            <v>WANITA</v>
          </cell>
          <cell r="J1190">
            <v>42699</v>
          </cell>
          <cell r="L1190">
            <v>43586</v>
          </cell>
          <cell r="N1190" t="str">
            <v>DSI</v>
          </cell>
          <cell r="O1190" t="str">
            <v>WKU</v>
          </cell>
        </row>
        <row r="1191">
          <cell r="B1191">
            <v>2013072799</v>
          </cell>
          <cell r="C1191" t="str">
            <v>INDRA SUTISNA</v>
          </cell>
          <cell r="D1191" t="str">
            <v>TFZ8</v>
          </cell>
          <cell r="E1191" t="str">
            <v>IDM SILIWANGI NO1A-C</v>
          </cell>
          <cell r="F1191" t="str">
            <v>Chief Of Store</v>
          </cell>
          <cell r="G1191" t="str">
            <v>B2</v>
          </cell>
          <cell r="H1191" t="str">
            <v>Tetap</v>
          </cell>
          <cell r="I1191" t="str">
            <v>PRIA</v>
          </cell>
          <cell r="J1191">
            <v>41922</v>
          </cell>
          <cell r="L1191">
            <v>42278</v>
          </cell>
          <cell r="N1191" t="str">
            <v>DSI</v>
          </cell>
          <cell r="O1191" t="str">
            <v>WKU</v>
          </cell>
        </row>
        <row r="1192">
          <cell r="B1192">
            <v>2015335368</v>
          </cell>
          <cell r="C1192" t="str">
            <v>M YASIRUL HAQ</v>
          </cell>
          <cell r="D1192" t="str">
            <v>TFZ8</v>
          </cell>
          <cell r="E1192" t="str">
            <v>IDM SILIWANGI NO1A-C</v>
          </cell>
          <cell r="F1192" t="str">
            <v>Store Crew Boy</v>
          </cell>
          <cell r="G1192" t="str">
            <v>A1</v>
          </cell>
          <cell r="H1192" t="str">
            <v>Kontrak 1</v>
          </cell>
          <cell r="I1192" t="str">
            <v>PRIA</v>
          </cell>
          <cell r="J1192">
            <v>44673</v>
          </cell>
          <cell r="K1192">
            <v>45046</v>
          </cell>
          <cell r="L1192">
            <v>44673</v>
          </cell>
          <cell r="N1192" t="str">
            <v>DSI</v>
          </cell>
          <cell r="O1192" t="str">
            <v>WKU</v>
          </cell>
        </row>
        <row r="1193">
          <cell r="B1193">
            <v>2015408616</v>
          </cell>
          <cell r="C1193" t="str">
            <v>SHEILA DEWI</v>
          </cell>
          <cell r="D1193" t="str">
            <v>TFZ8</v>
          </cell>
          <cell r="E1193" t="str">
            <v>IDM SILIWANGI NO1A-C</v>
          </cell>
          <cell r="F1193" t="str">
            <v>Store Crew Girl</v>
          </cell>
          <cell r="G1193" t="str">
            <v>A1</v>
          </cell>
          <cell r="H1193" t="str">
            <v>Kontrak 1</v>
          </cell>
          <cell r="I1193" t="str">
            <v>WANITA</v>
          </cell>
          <cell r="J1193">
            <v>44898</v>
          </cell>
          <cell r="K1193">
            <v>45291</v>
          </cell>
          <cell r="L1193">
            <v>44898</v>
          </cell>
          <cell r="N1193" t="str">
            <v>DSI</v>
          </cell>
          <cell r="O1193" t="str">
            <v>WKU</v>
          </cell>
        </row>
        <row r="1194">
          <cell r="B1194">
            <v>2015097725</v>
          </cell>
          <cell r="C1194" t="str">
            <v>JAMALUDIN</v>
          </cell>
          <cell r="D1194" t="str">
            <v>TFZ8</v>
          </cell>
          <cell r="E1194" t="str">
            <v>IDM SILIWANGI NO1A-C</v>
          </cell>
          <cell r="F1194" t="str">
            <v>Store Jr. Leader</v>
          </cell>
          <cell r="G1194" t="str">
            <v>A2</v>
          </cell>
          <cell r="H1194" t="str">
            <v>Tetap</v>
          </cell>
          <cell r="I1194" t="str">
            <v>PRIA</v>
          </cell>
          <cell r="J1194">
            <v>43396</v>
          </cell>
          <cell r="L1194">
            <v>43617</v>
          </cell>
          <cell r="N1194" t="str">
            <v>DSI</v>
          </cell>
          <cell r="O1194" t="str">
            <v>WKU</v>
          </cell>
        </row>
        <row r="1195">
          <cell r="B1195">
            <v>2013132805</v>
          </cell>
          <cell r="C1195" t="str">
            <v>SELLI ANDRIANI</v>
          </cell>
          <cell r="D1195" t="str">
            <v>TFZ8</v>
          </cell>
          <cell r="E1195" t="str">
            <v>IDM SILIWANGI NO1A-C</v>
          </cell>
          <cell r="F1195" t="str">
            <v>Store Sr. Leader</v>
          </cell>
          <cell r="G1195" t="str">
            <v>B1</v>
          </cell>
          <cell r="H1195" t="str">
            <v>Tetap</v>
          </cell>
          <cell r="I1195" t="str">
            <v>WANITA</v>
          </cell>
          <cell r="J1195">
            <v>42276</v>
          </cell>
          <cell r="L1195">
            <v>43101</v>
          </cell>
          <cell r="N1195" t="str">
            <v>DSI</v>
          </cell>
          <cell r="O1195" t="str">
            <v>WKU</v>
          </cell>
        </row>
        <row r="1196">
          <cell r="B1196">
            <v>2013149919</v>
          </cell>
          <cell r="C1196" t="str">
            <v>YUDI</v>
          </cell>
          <cell r="D1196" t="str">
            <v>TXWA</v>
          </cell>
          <cell r="E1196" t="str">
            <v>IDM HASYIM ASHARI - CIANJUR</v>
          </cell>
          <cell r="F1196" t="str">
            <v>Chief Of Store</v>
          </cell>
          <cell r="G1196" t="str">
            <v>B2</v>
          </cell>
          <cell r="H1196" t="str">
            <v>Tetap</v>
          </cell>
          <cell r="I1196" t="str">
            <v>PRIA</v>
          </cell>
          <cell r="J1196">
            <v>42356</v>
          </cell>
          <cell r="L1196">
            <v>42644</v>
          </cell>
          <cell r="N1196" t="str">
            <v>DSI</v>
          </cell>
          <cell r="O1196" t="str">
            <v>WKU</v>
          </cell>
        </row>
        <row r="1197">
          <cell r="B1197">
            <v>2015408560</v>
          </cell>
          <cell r="C1197" t="str">
            <v>RANDI PURNAMA</v>
          </cell>
          <cell r="D1197" t="str">
            <v>TXWA</v>
          </cell>
          <cell r="E1197" t="str">
            <v>IDM HASYIM ASHARI - CIANJUR</v>
          </cell>
          <cell r="F1197" t="str">
            <v>Store Crew Boy</v>
          </cell>
          <cell r="G1197" t="str">
            <v>A1</v>
          </cell>
          <cell r="H1197" t="str">
            <v>Kontrak 1</v>
          </cell>
          <cell r="I1197" t="str">
            <v>PRIA</v>
          </cell>
          <cell r="J1197">
            <v>44898</v>
          </cell>
          <cell r="K1197">
            <v>45291</v>
          </cell>
          <cell r="L1197">
            <v>44898</v>
          </cell>
          <cell r="N1197" t="str">
            <v>DSI</v>
          </cell>
          <cell r="O1197" t="str">
            <v>WKU</v>
          </cell>
        </row>
        <row r="1198">
          <cell r="B1198">
            <v>2015191944</v>
          </cell>
          <cell r="C1198" t="str">
            <v>KURNIAWATI</v>
          </cell>
          <cell r="D1198" t="str">
            <v>TXWA</v>
          </cell>
          <cell r="E1198" t="str">
            <v>IDM HASYIM ASHARI - CIANJUR</v>
          </cell>
          <cell r="F1198" t="str">
            <v>Store Crew Girl</v>
          </cell>
          <cell r="G1198" t="str">
            <v>A1</v>
          </cell>
          <cell r="H1198" t="str">
            <v>Kontrak 3</v>
          </cell>
          <cell r="I1198" t="str">
            <v>WANITA</v>
          </cell>
          <cell r="J1198">
            <v>43819</v>
          </cell>
          <cell r="K1198">
            <v>45107</v>
          </cell>
          <cell r="L1198">
            <v>43819</v>
          </cell>
          <cell r="N1198" t="str">
            <v>DSI</v>
          </cell>
          <cell r="O1198" t="str">
            <v>WKU</v>
          </cell>
        </row>
        <row r="1199">
          <cell r="B1199">
            <v>2015407265</v>
          </cell>
          <cell r="C1199" t="str">
            <v>PITRI</v>
          </cell>
          <cell r="D1199" t="str">
            <v>TXWA</v>
          </cell>
          <cell r="E1199" t="str">
            <v>IDM HASYIM ASHARI - CIANJUR</v>
          </cell>
          <cell r="F1199" t="str">
            <v>Store Jr. Leader</v>
          </cell>
          <cell r="G1199" t="str">
            <v>A2</v>
          </cell>
          <cell r="H1199" t="str">
            <v>Tetap</v>
          </cell>
          <cell r="I1199" t="str">
            <v>WANITA</v>
          </cell>
          <cell r="J1199">
            <v>44896</v>
          </cell>
          <cell r="L1199">
            <v>44896</v>
          </cell>
          <cell r="N1199" t="str">
            <v>DSI</v>
          </cell>
          <cell r="O1199" t="str">
            <v>WKU</v>
          </cell>
        </row>
        <row r="1200">
          <cell r="B1200">
            <v>2015274723</v>
          </cell>
          <cell r="C1200" t="str">
            <v>NURISMAN</v>
          </cell>
          <cell r="D1200" t="str">
            <v>TXWA</v>
          </cell>
          <cell r="E1200" t="str">
            <v>IDM HASYIM ASHARI - CIANJUR</v>
          </cell>
          <cell r="F1200" t="str">
            <v>Store Sr. Leader</v>
          </cell>
          <cell r="G1200" t="str">
            <v>A3</v>
          </cell>
          <cell r="H1200" t="str">
            <v>Tetap</v>
          </cell>
          <cell r="I1200" t="str">
            <v>PRIA</v>
          </cell>
          <cell r="J1200">
            <v>44409</v>
          </cell>
          <cell r="L1200">
            <v>44409</v>
          </cell>
          <cell r="N1200" t="str">
            <v>DSI</v>
          </cell>
          <cell r="O1200" t="str">
            <v>WKU</v>
          </cell>
        </row>
        <row r="1201">
          <cell r="B1201">
            <v>2013058402</v>
          </cell>
          <cell r="C1201" t="str">
            <v>AHMAD SAMSUL KOMAR</v>
          </cell>
          <cell r="D1201" t="str">
            <v>TYXY</v>
          </cell>
          <cell r="E1201" t="str">
            <v>IDM SUKAMANAH CIANJUR</v>
          </cell>
          <cell r="F1201" t="str">
            <v>Chief Of Store</v>
          </cell>
          <cell r="G1201" t="str">
            <v>B2</v>
          </cell>
          <cell r="H1201" t="str">
            <v>Tetap</v>
          </cell>
          <cell r="I1201" t="str">
            <v>PRIA</v>
          </cell>
          <cell r="J1201">
            <v>41838</v>
          </cell>
          <cell r="L1201">
            <v>42401</v>
          </cell>
          <cell r="N1201" t="str">
            <v>DSI</v>
          </cell>
          <cell r="O1201" t="str">
            <v>WKU</v>
          </cell>
        </row>
        <row r="1202">
          <cell r="B1202">
            <v>2015277921</v>
          </cell>
          <cell r="C1202" t="str">
            <v>MUHAMMAD ALVIN MUSLIM AL GONIYU</v>
          </cell>
          <cell r="D1202" t="str">
            <v>TYXY</v>
          </cell>
          <cell r="E1202" t="str">
            <v>IDM SUKAMANAH CIANJUR</v>
          </cell>
          <cell r="F1202" t="str">
            <v>i-Delivery Crew</v>
          </cell>
          <cell r="G1202" t="str">
            <v>A1</v>
          </cell>
          <cell r="H1202" t="str">
            <v>Kontrak 2</v>
          </cell>
          <cell r="I1202" t="str">
            <v>PRIA</v>
          </cell>
          <cell r="J1202">
            <v>44420</v>
          </cell>
          <cell r="K1202">
            <v>45169</v>
          </cell>
          <cell r="L1202">
            <v>44420</v>
          </cell>
          <cell r="N1202" t="str">
            <v>DSI</v>
          </cell>
          <cell r="O1202" t="str">
            <v>WKU</v>
          </cell>
        </row>
        <row r="1203">
          <cell r="B1203">
            <v>2015340039</v>
          </cell>
          <cell r="C1203" t="str">
            <v>AGUM GUMILAR</v>
          </cell>
          <cell r="D1203" t="str">
            <v>TYXY</v>
          </cell>
          <cell r="E1203" t="str">
            <v>IDM SUKAMANAH CIANJUR</v>
          </cell>
          <cell r="F1203" t="str">
            <v>i-Delivery Crew</v>
          </cell>
          <cell r="G1203" t="str">
            <v>A1</v>
          </cell>
          <cell r="H1203" t="str">
            <v>Kontrak 1</v>
          </cell>
          <cell r="I1203" t="str">
            <v>PRIA</v>
          </cell>
          <cell r="J1203">
            <v>44687</v>
          </cell>
          <cell r="K1203">
            <v>45077</v>
          </cell>
          <cell r="L1203">
            <v>44687</v>
          </cell>
          <cell r="N1203" t="str">
            <v>DSI</v>
          </cell>
          <cell r="O1203" t="str">
            <v>WKU</v>
          </cell>
        </row>
        <row r="1204">
          <cell r="B1204">
            <v>2015342000</v>
          </cell>
          <cell r="C1204" t="str">
            <v>MUHAMAD NOVAL</v>
          </cell>
          <cell r="D1204" t="str">
            <v>TYXY</v>
          </cell>
          <cell r="E1204" t="str">
            <v>IDM SUKAMANAH CIANJUR</v>
          </cell>
          <cell r="F1204" t="str">
            <v>Store Crew Boy</v>
          </cell>
          <cell r="G1204" t="str">
            <v>A1</v>
          </cell>
          <cell r="H1204" t="str">
            <v>Kontrak 1</v>
          </cell>
          <cell r="I1204" t="str">
            <v>PRIA</v>
          </cell>
          <cell r="J1204">
            <v>44706</v>
          </cell>
          <cell r="K1204">
            <v>45077</v>
          </cell>
          <cell r="L1204">
            <v>44706</v>
          </cell>
          <cell r="N1204" t="str">
            <v>DSI</v>
          </cell>
          <cell r="O1204" t="str">
            <v>WKU</v>
          </cell>
        </row>
        <row r="1205">
          <cell r="B1205">
            <v>2015394287</v>
          </cell>
          <cell r="C1205" t="str">
            <v>SHITI SHALMA AZZAHRA</v>
          </cell>
          <cell r="D1205" t="str">
            <v>TYXY</v>
          </cell>
          <cell r="E1205" t="str">
            <v>IDM SUKAMANAH CIANJUR</v>
          </cell>
          <cell r="F1205" t="str">
            <v>Store Crew Girl</v>
          </cell>
          <cell r="G1205" t="str">
            <v>A1</v>
          </cell>
          <cell r="H1205" t="str">
            <v>Kontrak 1</v>
          </cell>
          <cell r="I1205" t="str">
            <v>WANITA</v>
          </cell>
          <cell r="J1205">
            <v>44862</v>
          </cell>
          <cell r="K1205">
            <v>45230</v>
          </cell>
          <cell r="L1205">
            <v>44862</v>
          </cell>
          <cell r="N1205" t="str">
            <v>DSI</v>
          </cell>
          <cell r="O1205" t="str">
            <v>WKU</v>
          </cell>
        </row>
        <row r="1206">
          <cell r="B1206">
            <v>2015394982</v>
          </cell>
          <cell r="C1206" t="str">
            <v>ZULFA FAUZIAH</v>
          </cell>
          <cell r="D1206" t="str">
            <v>TYXY</v>
          </cell>
          <cell r="E1206" t="str">
            <v>IDM SUKAMANAH CIANJUR</v>
          </cell>
          <cell r="F1206" t="str">
            <v>Store Jr. Leader (Ss)</v>
          </cell>
          <cell r="G1206" t="str">
            <v>A2</v>
          </cell>
          <cell r="H1206" t="str">
            <v>Tetap</v>
          </cell>
          <cell r="I1206" t="str">
            <v>WANITA</v>
          </cell>
          <cell r="J1206">
            <v>44866</v>
          </cell>
          <cell r="L1206">
            <v>44866</v>
          </cell>
          <cell r="N1206" t="str">
            <v>DSI</v>
          </cell>
          <cell r="O1206" t="str">
            <v>WKU</v>
          </cell>
        </row>
        <row r="1207">
          <cell r="B1207">
            <v>2013222812</v>
          </cell>
          <cell r="C1207" t="str">
            <v>ANISA NURUL WATHON</v>
          </cell>
          <cell r="D1207" t="str">
            <v>TYXY</v>
          </cell>
          <cell r="E1207" t="str">
            <v>IDM SUKAMANAH CIANJUR</v>
          </cell>
          <cell r="F1207" t="str">
            <v>Store Sr. Leader</v>
          </cell>
          <cell r="G1207" t="str">
            <v>B1</v>
          </cell>
          <cell r="H1207" t="str">
            <v>Tetap</v>
          </cell>
          <cell r="I1207" t="str">
            <v>WANITA</v>
          </cell>
          <cell r="J1207">
            <v>42748</v>
          </cell>
          <cell r="L1207">
            <v>43586</v>
          </cell>
          <cell r="N1207" t="str">
            <v>DSI</v>
          </cell>
          <cell r="O1207" t="str">
            <v>WKU</v>
          </cell>
        </row>
        <row r="1208">
          <cell r="B1208">
            <v>2015307773</v>
          </cell>
          <cell r="C1208" t="str">
            <v>YUSEP RISWANDI</v>
          </cell>
          <cell r="D1208" t="str">
            <v>TYXY</v>
          </cell>
          <cell r="E1208" t="str">
            <v>IDM SUKAMANAH CIANJUR</v>
          </cell>
          <cell r="F1208" t="str">
            <v>Store Crew Boy</v>
          </cell>
          <cell r="G1208" t="str">
            <v>A1</v>
          </cell>
          <cell r="H1208" t="str">
            <v>Kontrak 2</v>
          </cell>
          <cell r="I1208" t="str">
            <v>PRIA</v>
          </cell>
          <cell r="J1208">
            <v>44561</v>
          </cell>
          <cell r="K1208">
            <v>45291</v>
          </cell>
          <cell r="L1208">
            <v>44561</v>
          </cell>
          <cell r="M1208" t="str">
            <v>CADANGAN TOKO 24 JAM</v>
          </cell>
          <cell r="N1208" t="str">
            <v>DSI</v>
          </cell>
          <cell r="O1208" t="str">
            <v>WKU</v>
          </cell>
          <cell r="P1208" t="str">
            <v>DSICADANGAN TOKO 24 JAM</v>
          </cell>
          <cell r="Q1208" t="str">
            <v>DSI</v>
          </cell>
          <cell r="R1208" t="str">
            <v>AKTIF</v>
          </cell>
          <cell r="S1208" t="str">
            <v>WKU</v>
          </cell>
        </row>
        <row r="1209">
          <cell r="B1209">
            <v>2013022996</v>
          </cell>
          <cell r="C1209" t="str">
            <v>ACEP HASANUDIN</v>
          </cell>
          <cell r="D1209" t="str">
            <v>T2NY</v>
          </cell>
          <cell r="E1209" t="str">
            <v>IDM DIDI PRAWIRA 10 - CIANJUR</v>
          </cell>
          <cell r="F1209" t="str">
            <v>Chief Of Store</v>
          </cell>
          <cell r="G1209" t="str">
            <v>B2</v>
          </cell>
          <cell r="H1209" t="str">
            <v>Tetap</v>
          </cell>
          <cell r="I1209" t="str">
            <v>PRIA</v>
          </cell>
          <cell r="J1209">
            <v>41579</v>
          </cell>
          <cell r="L1209">
            <v>41944</v>
          </cell>
          <cell r="M1209" t="str">
            <v>TOKO TUTUP SEMENTARA</v>
          </cell>
          <cell r="N1209" t="str">
            <v>DSI</v>
          </cell>
          <cell r="O1209" t="str">
            <v>WKU</v>
          </cell>
          <cell r="P1209" t="str">
            <v>DSITOKO TUTUP SEMENTARA</v>
          </cell>
          <cell r="Q1209" t="str">
            <v>DSI</v>
          </cell>
          <cell r="R1209" t="str">
            <v>AKTIF</v>
          </cell>
          <cell r="S1209" t="str">
            <v>WKU</v>
          </cell>
        </row>
        <row r="1210">
          <cell r="B1210">
            <v>2015147200</v>
          </cell>
          <cell r="C1210" t="str">
            <v>YOPI HERMAWAN</v>
          </cell>
          <cell r="D1210" t="str">
            <v>F1H2</v>
          </cell>
          <cell r="E1210" t="str">
            <v>FRC SAGANTEN SINDANG BARANG</v>
          </cell>
          <cell r="F1210" t="str">
            <v>Chief Of Store</v>
          </cell>
          <cell r="G1210" t="str">
            <v>B2</v>
          </cell>
          <cell r="H1210" t="str">
            <v>Tetap</v>
          </cell>
          <cell r="I1210" t="str">
            <v>PRIA</v>
          </cell>
          <cell r="J1210">
            <v>43606</v>
          </cell>
          <cell r="L1210">
            <v>43831</v>
          </cell>
          <cell r="N1210" t="str">
            <v>DSI</v>
          </cell>
          <cell r="O1210" t="str">
            <v>YSU</v>
          </cell>
        </row>
        <row r="1211">
          <cell r="B1211">
            <v>2015306998</v>
          </cell>
          <cell r="C1211" t="str">
            <v>ELI KURNIATI</v>
          </cell>
          <cell r="D1211" t="str">
            <v>F1H2</v>
          </cell>
          <cell r="E1211" t="str">
            <v>FRC SAGANTEN SINDANG BARANG</v>
          </cell>
          <cell r="F1211" t="str">
            <v>Store Crew Girl</v>
          </cell>
          <cell r="G1211" t="str">
            <v>A1</v>
          </cell>
          <cell r="H1211" t="str">
            <v>Kontrak 2</v>
          </cell>
          <cell r="I1211" t="str">
            <v>WANITA</v>
          </cell>
          <cell r="J1211">
            <v>44556</v>
          </cell>
          <cell r="K1211">
            <v>45291</v>
          </cell>
          <cell r="L1211">
            <v>44556</v>
          </cell>
          <cell r="N1211" t="str">
            <v>DSI</v>
          </cell>
          <cell r="O1211" t="str">
            <v>YSU</v>
          </cell>
        </row>
        <row r="1212">
          <cell r="B1212">
            <v>2015365818</v>
          </cell>
          <cell r="C1212" t="str">
            <v>RINA RAHMAWATI</v>
          </cell>
          <cell r="D1212" t="str">
            <v>F1H2</v>
          </cell>
          <cell r="E1212" t="str">
            <v>FRC SAGANTEN SINDANG BARANG</v>
          </cell>
          <cell r="F1212" t="str">
            <v>Store Crew Girl</v>
          </cell>
          <cell r="G1212" t="str">
            <v>A1</v>
          </cell>
          <cell r="H1212" t="str">
            <v>Kontrak 1</v>
          </cell>
          <cell r="I1212" t="str">
            <v>WANITA</v>
          </cell>
          <cell r="J1212">
            <v>44773</v>
          </cell>
          <cell r="K1212">
            <v>45138</v>
          </cell>
          <cell r="L1212">
            <v>44773</v>
          </cell>
          <cell r="N1212" t="str">
            <v>DSI</v>
          </cell>
          <cell r="O1212" t="str">
            <v>YSU</v>
          </cell>
        </row>
        <row r="1213">
          <cell r="B1213">
            <v>2015326657</v>
          </cell>
          <cell r="C1213" t="str">
            <v>YUDI SANTOSA</v>
          </cell>
          <cell r="D1213" t="str">
            <v>F1H2</v>
          </cell>
          <cell r="E1213" t="str">
            <v>FRC SAGANTEN SINDANG BARANG</v>
          </cell>
          <cell r="F1213" t="str">
            <v>Store Jr. Leader</v>
          </cell>
          <cell r="G1213" t="str">
            <v>A2</v>
          </cell>
          <cell r="H1213" t="str">
            <v>Tetap</v>
          </cell>
          <cell r="I1213" t="str">
            <v>PRIA</v>
          </cell>
          <cell r="J1213">
            <v>44652</v>
          </cell>
          <cell r="L1213">
            <v>44652</v>
          </cell>
          <cell r="N1213" t="str">
            <v>DSI</v>
          </cell>
          <cell r="O1213" t="str">
            <v>YSU</v>
          </cell>
        </row>
        <row r="1214">
          <cell r="B1214">
            <v>2015172984</v>
          </cell>
          <cell r="C1214" t="str">
            <v>RISSA NAPALYA</v>
          </cell>
          <cell r="D1214" t="str">
            <v>F1H2</v>
          </cell>
          <cell r="E1214" t="str">
            <v>FRC SAGANTEN SINDANG BARANG</v>
          </cell>
          <cell r="F1214" t="str">
            <v>Store Sr. Leader</v>
          </cell>
          <cell r="G1214" t="str">
            <v>A3</v>
          </cell>
          <cell r="H1214" t="str">
            <v>Tetap</v>
          </cell>
          <cell r="I1214" t="str">
            <v>WANITA</v>
          </cell>
          <cell r="J1214">
            <v>43735</v>
          </cell>
          <cell r="L1214">
            <v>43862</v>
          </cell>
          <cell r="N1214" t="str">
            <v>DSI</v>
          </cell>
          <cell r="O1214" t="str">
            <v>YSU</v>
          </cell>
        </row>
        <row r="1215">
          <cell r="B1215">
            <v>2012024245</v>
          </cell>
          <cell r="C1215" t="str">
            <v>RAMLAN SEPTIAN PERMANA</v>
          </cell>
          <cell r="D1215" t="str">
            <v>F4PX</v>
          </cell>
          <cell r="E1215" t="str">
            <v>FRC CIBEBER - CIANJUR</v>
          </cell>
          <cell r="F1215" t="str">
            <v>Chief Of Store</v>
          </cell>
          <cell r="G1215" t="str">
            <v>B2</v>
          </cell>
          <cell r="H1215" t="str">
            <v>Tetap</v>
          </cell>
          <cell r="I1215" t="str">
            <v>PRIA</v>
          </cell>
          <cell r="J1215">
            <v>40940</v>
          </cell>
          <cell r="L1215">
            <v>40940</v>
          </cell>
          <cell r="N1215" t="str">
            <v>DSI</v>
          </cell>
          <cell r="O1215" t="str">
            <v>YSU</v>
          </cell>
        </row>
        <row r="1216">
          <cell r="B1216">
            <v>2015362914</v>
          </cell>
          <cell r="C1216" t="str">
            <v>AKBAR TAMIM</v>
          </cell>
          <cell r="D1216" t="str">
            <v>F4PX</v>
          </cell>
          <cell r="E1216" t="str">
            <v>FRC CIBEBER - CIANJUR</v>
          </cell>
          <cell r="F1216" t="str">
            <v>Store Crew Boy</v>
          </cell>
          <cell r="G1216" t="str">
            <v>A1</v>
          </cell>
          <cell r="H1216" t="str">
            <v>Kontrak 1</v>
          </cell>
          <cell r="I1216" t="str">
            <v>PRIA</v>
          </cell>
          <cell r="J1216">
            <v>44769</v>
          </cell>
          <cell r="K1216">
            <v>45138</v>
          </cell>
          <cell r="L1216">
            <v>44769</v>
          </cell>
          <cell r="N1216" t="str">
            <v>DSI</v>
          </cell>
          <cell r="O1216" t="str">
            <v>YSU</v>
          </cell>
        </row>
        <row r="1217">
          <cell r="B1217">
            <v>2015302850</v>
          </cell>
          <cell r="C1217" t="str">
            <v>SELPAN PAUZI</v>
          </cell>
          <cell r="D1217" t="str">
            <v>F4PX</v>
          </cell>
          <cell r="E1217" t="str">
            <v>FRC CIBEBER - CIANJUR</v>
          </cell>
          <cell r="F1217" t="str">
            <v>Store Crew Boy</v>
          </cell>
          <cell r="G1217" t="str">
            <v>A1</v>
          </cell>
          <cell r="H1217" t="str">
            <v>Kontrak 2</v>
          </cell>
          <cell r="I1217" t="str">
            <v>PRIA</v>
          </cell>
          <cell r="J1217">
            <v>44537</v>
          </cell>
          <cell r="K1217">
            <v>45291</v>
          </cell>
          <cell r="L1217">
            <v>44537</v>
          </cell>
          <cell r="N1217" t="str">
            <v>DSI</v>
          </cell>
          <cell r="O1217" t="str">
            <v>YSU</v>
          </cell>
        </row>
        <row r="1218">
          <cell r="B1218">
            <v>2015400925</v>
          </cell>
          <cell r="C1218" t="str">
            <v>RIMDA ERYANSAH</v>
          </cell>
          <cell r="D1218" t="str">
            <v>F4PX</v>
          </cell>
          <cell r="E1218" t="str">
            <v>FRC CIBEBER - CIANJUR</v>
          </cell>
          <cell r="F1218" t="str">
            <v>Store Crew Girl</v>
          </cell>
          <cell r="G1218" t="str">
            <v>A1</v>
          </cell>
          <cell r="H1218" t="str">
            <v>Kontrak 1</v>
          </cell>
          <cell r="I1218" t="str">
            <v>WANITA</v>
          </cell>
          <cell r="J1218">
            <v>44883</v>
          </cell>
          <cell r="K1218">
            <v>45260</v>
          </cell>
          <cell r="L1218">
            <v>44883</v>
          </cell>
          <cell r="N1218" t="str">
            <v>DSI</v>
          </cell>
          <cell r="O1218" t="str">
            <v>YSU</v>
          </cell>
        </row>
        <row r="1219">
          <cell r="B1219">
            <v>2015373989</v>
          </cell>
          <cell r="C1219" t="str">
            <v>MUH RIZQI</v>
          </cell>
          <cell r="D1219" t="str">
            <v>F4PX</v>
          </cell>
          <cell r="E1219" t="str">
            <v>FRC CIBEBER - CIANJUR</v>
          </cell>
          <cell r="F1219" t="str">
            <v>Store Jr. Leader</v>
          </cell>
          <cell r="G1219" t="str">
            <v>A2</v>
          </cell>
          <cell r="H1219" t="str">
            <v>Tetap</v>
          </cell>
          <cell r="I1219" t="str">
            <v>PRIA</v>
          </cell>
          <cell r="J1219">
            <v>44805</v>
          </cell>
          <cell r="L1219">
            <v>44805</v>
          </cell>
          <cell r="N1219" t="str">
            <v>DSI</v>
          </cell>
          <cell r="O1219" t="str">
            <v>YSU</v>
          </cell>
        </row>
        <row r="1220">
          <cell r="B1220">
            <v>2015288017</v>
          </cell>
          <cell r="C1220" t="str">
            <v>SHELVI INDRIYANTI SUMITRA</v>
          </cell>
          <cell r="D1220" t="str">
            <v>F4PX</v>
          </cell>
          <cell r="E1220" t="str">
            <v>FRC CIBEBER - CIANJUR</v>
          </cell>
          <cell r="F1220" t="str">
            <v>Store Sr. Leader</v>
          </cell>
          <cell r="G1220" t="str">
            <v>A3</v>
          </cell>
          <cell r="H1220" t="str">
            <v>Tetap</v>
          </cell>
          <cell r="I1220" t="str">
            <v>WANITA</v>
          </cell>
          <cell r="J1220">
            <v>44470</v>
          </cell>
          <cell r="L1220">
            <v>44470</v>
          </cell>
          <cell r="N1220" t="str">
            <v>DSI</v>
          </cell>
          <cell r="O1220" t="str">
            <v>YSU</v>
          </cell>
        </row>
        <row r="1221">
          <cell r="B1221">
            <v>2015064526</v>
          </cell>
          <cell r="C1221" t="str">
            <v>ASEP SUKANDAR</v>
          </cell>
          <cell r="D1221" t="str">
            <v>FBEE</v>
          </cell>
          <cell r="E1221" t="str">
            <v>FRC SUKANAGARA - CIANJUR</v>
          </cell>
          <cell r="F1221" t="str">
            <v>Chief Of Store</v>
          </cell>
          <cell r="G1221" t="str">
            <v>B2</v>
          </cell>
          <cell r="H1221" t="str">
            <v>Tetap</v>
          </cell>
          <cell r="I1221" t="str">
            <v>PRIA</v>
          </cell>
          <cell r="J1221">
            <v>43228</v>
          </cell>
          <cell r="L1221">
            <v>43525</v>
          </cell>
          <cell r="N1221" t="str">
            <v>DSI</v>
          </cell>
          <cell r="O1221" t="str">
            <v>YSU</v>
          </cell>
        </row>
        <row r="1222">
          <cell r="B1222">
            <v>2015424061</v>
          </cell>
          <cell r="C1222" t="str">
            <v>ANDRI SAPUTRA</v>
          </cell>
          <cell r="D1222" t="str">
            <v>FBEE</v>
          </cell>
          <cell r="E1222" t="str">
            <v>FRC SUKANAGARA - CIANJUR</v>
          </cell>
          <cell r="F1222" t="str">
            <v>Store Crew Boy</v>
          </cell>
          <cell r="G1222" t="str">
            <v>A1</v>
          </cell>
          <cell r="H1222" t="str">
            <v>Kontrak 1</v>
          </cell>
          <cell r="I1222" t="str">
            <v>PRIA</v>
          </cell>
          <cell r="J1222">
            <v>44946</v>
          </cell>
          <cell r="K1222">
            <v>45322</v>
          </cell>
          <cell r="L1222">
            <v>44946</v>
          </cell>
          <cell r="N1222" t="str">
            <v>DSI</v>
          </cell>
          <cell r="O1222" t="str">
            <v>YSU</v>
          </cell>
        </row>
        <row r="1223">
          <cell r="B1223">
            <v>2015362912</v>
          </cell>
          <cell r="C1223" t="str">
            <v>ADITIA FADILAH</v>
          </cell>
          <cell r="D1223" t="str">
            <v>FBEE</v>
          </cell>
          <cell r="E1223" t="str">
            <v>FRC SUKANAGARA - CIANJUR</v>
          </cell>
          <cell r="F1223" t="str">
            <v>Store Crew Boy</v>
          </cell>
          <cell r="G1223" t="str">
            <v>A1</v>
          </cell>
          <cell r="H1223" t="str">
            <v>Kontrak 1</v>
          </cell>
          <cell r="I1223" t="str">
            <v>PRIA</v>
          </cell>
          <cell r="J1223">
            <v>44769</v>
          </cell>
          <cell r="K1223">
            <v>45138</v>
          </cell>
          <cell r="L1223">
            <v>44769</v>
          </cell>
          <cell r="N1223" t="str">
            <v>DSI</v>
          </cell>
          <cell r="O1223" t="str">
            <v>YSU</v>
          </cell>
        </row>
        <row r="1224">
          <cell r="B1224">
            <v>2015306254</v>
          </cell>
          <cell r="C1224" t="str">
            <v>INA RAHMAWATI</v>
          </cell>
          <cell r="D1224" t="str">
            <v>FBEE</v>
          </cell>
          <cell r="E1224" t="str">
            <v>FRC SUKANAGARA - CIANJUR</v>
          </cell>
          <cell r="F1224" t="str">
            <v>Store Crew Girl</v>
          </cell>
          <cell r="G1224" t="str">
            <v>A1</v>
          </cell>
          <cell r="H1224" t="str">
            <v>Kontrak 2</v>
          </cell>
          <cell r="I1224" t="str">
            <v>WANITA</v>
          </cell>
          <cell r="J1224">
            <v>44554</v>
          </cell>
          <cell r="K1224">
            <v>45291</v>
          </cell>
          <cell r="L1224">
            <v>44554</v>
          </cell>
          <cell r="N1224" t="str">
            <v>DSI</v>
          </cell>
          <cell r="O1224" t="str">
            <v>YSU</v>
          </cell>
        </row>
        <row r="1225">
          <cell r="B1225">
            <v>2015321939</v>
          </cell>
          <cell r="C1225" t="str">
            <v>GUNAWAN</v>
          </cell>
          <cell r="D1225" t="str">
            <v>FBEE</v>
          </cell>
          <cell r="E1225" t="str">
            <v>FRC SUKANAGARA - CIANJUR</v>
          </cell>
          <cell r="F1225" t="str">
            <v>Store Jr. Leader</v>
          </cell>
          <cell r="G1225" t="str">
            <v>A2</v>
          </cell>
          <cell r="H1225" t="str">
            <v>Tetap</v>
          </cell>
          <cell r="I1225" t="str">
            <v>PRIA</v>
          </cell>
          <cell r="J1225">
            <v>44621</v>
          </cell>
          <cell r="L1225">
            <v>44621</v>
          </cell>
          <cell r="N1225" t="str">
            <v>DSI</v>
          </cell>
          <cell r="O1225" t="str">
            <v>YSU</v>
          </cell>
        </row>
        <row r="1226">
          <cell r="B1226">
            <v>2015321055</v>
          </cell>
          <cell r="C1226" t="str">
            <v>LUTVI Z ANUGRAH</v>
          </cell>
          <cell r="D1226" t="str">
            <v>FBEE</v>
          </cell>
          <cell r="E1226" t="str">
            <v>FRC SUKANAGARA - CIANJUR</v>
          </cell>
          <cell r="F1226" t="str">
            <v>Store Sr. Leader</v>
          </cell>
          <cell r="G1226" t="str">
            <v>A3</v>
          </cell>
          <cell r="H1226" t="str">
            <v>Tetap</v>
          </cell>
          <cell r="I1226" t="str">
            <v>PRIA</v>
          </cell>
          <cell r="J1226">
            <v>44621</v>
          </cell>
          <cell r="L1226">
            <v>44621</v>
          </cell>
          <cell r="N1226" t="str">
            <v>DSI</v>
          </cell>
          <cell r="O1226" t="str">
            <v>YSU</v>
          </cell>
        </row>
        <row r="1227">
          <cell r="B1227">
            <v>2015154780</v>
          </cell>
          <cell r="C1227" t="str">
            <v>YUDI RUSTANDI</v>
          </cell>
          <cell r="D1227" t="str">
            <v>FCP0</v>
          </cell>
          <cell r="E1227" t="str">
            <v>FRC AGRABINTA CIANJUR</v>
          </cell>
          <cell r="F1227" t="str">
            <v>Chief Of Store</v>
          </cell>
          <cell r="G1227" t="str">
            <v>B2</v>
          </cell>
          <cell r="H1227" t="str">
            <v>Tetap</v>
          </cell>
          <cell r="I1227" t="str">
            <v>PRIA</v>
          </cell>
          <cell r="J1227">
            <v>43648</v>
          </cell>
          <cell r="L1227">
            <v>43862</v>
          </cell>
          <cell r="N1227" t="str">
            <v>DSI</v>
          </cell>
          <cell r="O1227" t="str">
            <v>YSU</v>
          </cell>
        </row>
        <row r="1228">
          <cell r="B1228">
            <v>2015368943</v>
          </cell>
          <cell r="C1228" t="str">
            <v>LUTPI ARDIAN FAUJI</v>
          </cell>
          <cell r="D1228" t="str">
            <v>FCP0</v>
          </cell>
          <cell r="E1228" t="str">
            <v>FRC AGRABINTA CIANJUR</v>
          </cell>
          <cell r="F1228" t="str">
            <v>Store Crew Boy</v>
          </cell>
          <cell r="G1228" t="str">
            <v>A1</v>
          </cell>
          <cell r="H1228" t="str">
            <v>Kontrak 1</v>
          </cell>
          <cell r="I1228" t="str">
            <v>PRIA</v>
          </cell>
          <cell r="J1228">
            <v>44784</v>
          </cell>
          <cell r="K1228">
            <v>45169</v>
          </cell>
          <cell r="L1228">
            <v>44784</v>
          </cell>
          <cell r="N1228" t="str">
            <v>DSI</v>
          </cell>
          <cell r="O1228" t="str">
            <v>YSU</v>
          </cell>
        </row>
        <row r="1229">
          <cell r="B1229">
            <v>2015324269</v>
          </cell>
          <cell r="C1229" t="str">
            <v>RAYI NESA PERMATASARI</v>
          </cell>
          <cell r="D1229" t="str">
            <v>FCP0</v>
          </cell>
          <cell r="E1229" t="str">
            <v>FRC AGRABINTA CIANJUR</v>
          </cell>
          <cell r="F1229" t="str">
            <v>Store Crew Girl</v>
          </cell>
          <cell r="G1229" t="str">
            <v>A1</v>
          </cell>
          <cell r="H1229" t="str">
            <v>Kontrak 1</v>
          </cell>
          <cell r="I1229" t="str">
            <v>WANITA</v>
          </cell>
          <cell r="J1229">
            <v>44632</v>
          </cell>
          <cell r="K1229">
            <v>45016</v>
          </cell>
          <cell r="L1229">
            <v>44632</v>
          </cell>
          <cell r="N1229" t="str">
            <v>DSI</v>
          </cell>
          <cell r="O1229" t="str">
            <v>YSU</v>
          </cell>
        </row>
        <row r="1230">
          <cell r="B1230">
            <v>2015373979</v>
          </cell>
          <cell r="C1230" t="str">
            <v>ERSA RS</v>
          </cell>
          <cell r="D1230" t="str">
            <v>FCP0</v>
          </cell>
          <cell r="E1230" t="str">
            <v>FRC AGRABINTA CIANJUR</v>
          </cell>
          <cell r="F1230" t="str">
            <v>Store Jr. Leader</v>
          </cell>
          <cell r="G1230" t="str">
            <v>A2</v>
          </cell>
          <cell r="H1230" t="str">
            <v>Tetap</v>
          </cell>
          <cell r="I1230" t="str">
            <v>PRIA</v>
          </cell>
          <cell r="J1230">
            <v>44805</v>
          </cell>
          <cell r="L1230">
            <v>44805</v>
          </cell>
          <cell r="N1230" t="str">
            <v>DSI</v>
          </cell>
          <cell r="O1230" t="str">
            <v>YSU</v>
          </cell>
        </row>
        <row r="1231">
          <cell r="B1231">
            <v>2015262276</v>
          </cell>
          <cell r="C1231" t="str">
            <v>GITA ALIFVIA</v>
          </cell>
          <cell r="D1231" t="str">
            <v>FCP0</v>
          </cell>
          <cell r="E1231" t="str">
            <v>FRC AGRABINTA CIANJUR</v>
          </cell>
          <cell r="F1231" t="str">
            <v>Store Sr. Leader</v>
          </cell>
          <cell r="G1231" t="str">
            <v>A3</v>
          </cell>
          <cell r="H1231" t="str">
            <v>Tetap</v>
          </cell>
          <cell r="I1231" t="str">
            <v>WANITA</v>
          </cell>
          <cell r="J1231">
            <v>44348</v>
          </cell>
          <cell r="L1231">
            <v>44348</v>
          </cell>
          <cell r="N1231" t="str">
            <v>DSI</v>
          </cell>
          <cell r="O1231" t="str">
            <v>YSU</v>
          </cell>
        </row>
        <row r="1232">
          <cell r="B1232">
            <v>2015118019</v>
          </cell>
          <cell r="C1232" t="str">
            <v>SELVI ADHARIANTI</v>
          </cell>
          <cell r="D1232" t="str">
            <v>FFHW</v>
          </cell>
          <cell r="E1232" t="str">
            <v>FRC CAMPAKA SUKANAGARA</v>
          </cell>
          <cell r="F1232" t="str">
            <v>Chief Of Store</v>
          </cell>
          <cell r="G1232" t="str">
            <v>B2</v>
          </cell>
          <cell r="H1232" t="str">
            <v>Tetap</v>
          </cell>
          <cell r="I1232" t="str">
            <v>WANITA</v>
          </cell>
          <cell r="J1232">
            <v>43490</v>
          </cell>
          <cell r="L1232">
            <v>43831</v>
          </cell>
          <cell r="N1232" t="str">
            <v>DSI</v>
          </cell>
          <cell r="O1232" t="str">
            <v>YSU</v>
          </cell>
        </row>
        <row r="1233">
          <cell r="B1233">
            <v>2015381200</v>
          </cell>
          <cell r="C1233" t="str">
            <v>RIZKI ALDIANA PADILAH</v>
          </cell>
          <cell r="D1233" t="str">
            <v>FFHW</v>
          </cell>
          <cell r="E1233" t="str">
            <v>FRC CAMPAKA SUKANAGARA</v>
          </cell>
          <cell r="F1233" t="str">
            <v>Store Crew Boy</v>
          </cell>
          <cell r="G1233" t="str">
            <v>A1</v>
          </cell>
          <cell r="H1233" t="str">
            <v>Kontrak 1</v>
          </cell>
          <cell r="I1233" t="str">
            <v>PRIA</v>
          </cell>
          <cell r="J1233">
            <v>44822</v>
          </cell>
          <cell r="K1233">
            <v>45199</v>
          </cell>
          <cell r="L1233">
            <v>44822</v>
          </cell>
          <cell r="N1233" t="str">
            <v>DSI</v>
          </cell>
          <cell r="O1233" t="str">
            <v>YSU</v>
          </cell>
        </row>
        <row r="1234">
          <cell r="B1234">
            <v>2015244437</v>
          </cell>
          <cell r="C1234" t="str">
            <v>DEDE PURNAMASARI</v>
          </cell>
          <cell r="D1234" t="str">
            <v>FFHW</v>
          </cell>
          <cell r="E1234" t="str">
            <v>FRC CAMPAKA SUKANAGARA</v>
          </cell>
          <cell r="F1234" t="str">
            <v>Store Crew Girl</v>
          </cell>
          <cell r="G1234" t="str">
            <v>A1</v>
          </cell>
          <cell r="H1234" t="str">
            <v>Kontrak 2</v>
          </cell>
          <cell r="I1234" t="str">
            <v>WANITA</v>
          </cell>
          <cell r="J1234">
            <v>44257</v>
          </cell>
          <cell r="K1234">
            <v>45199</v>
          </cell>
          <cell r="L1234">
            <v>44257</v>
          </cell>
          <cell r="N1234" t="str">
            <v>DSI</v>
          </cell>
          <cell r="O1234" t="str">
            <v>YSU</v>
          </cell>
        </row>
        <row r="1235">
          <cell r="B1235">
            <v>2015392809</v>
          </cell>
          <cell r="C1235" t="str">
            <v>SOPIYUDIN</v>
          </cell>
          <cell r="D1235" t="str">
            <v>FFHW</v>
          </cell>
          <cell r="E1235" t="str">
            <v>FRC CAMPAKA SUKANAGARA</v>
          </cell>
          <cell r="F1235" t="str">
            <v>Store Jr. Leader</v>
          </cell>
          <cell r="G1235" t="str">
            <v>A2</v>
          </cell>
          <cell r="H1235" t="str">
            <v>Tetap</v>
          </cell>
          <cell r="I1235" t="str">
            <v>PRIA</v>
          </cell>
          <cell r="J1235">
            <v>44866</v>
          </cell>
          <cell r="L1235">
            <v>44866</v>
          </cell>
          <cell r="N1235" t="str">
            <v>DSI</v>
          </cell>
          <cell r="O1235" t="str">
            <v>YSU</v>
          </cell>
        </row>
        <row r="1236">
          <cell r="B1236">
            <v>2015139200</v>
          </cell>
          <cell r="C1236" t="str">
            <v>NURLAELA</v>
          </cell>
          <cell r="D1236" t="str">
            <v>FFHW</v>
          </cell>
          <cell r="E1236" t="str">
            <v>FRC CAMPAKA SUKANAGARA</v>
          </cell>
          <cell r="F1236" t="str">
            <v>Store Sr. Leader</v>
          </cell>
          <cell r="G1236" t="str">
            <v>A3</v>
          </cell>
          <cell r="H1236" t="str">
            <v>Tetap</v>
          </cell>
          <cell r="I1236" t="str">
            <v>WANITA</v>
          </cell>
          <cell r="J1236">
            <v>43581</v>
          </cell>
          <cell r="L1236">
            <v>44241</v>
          </cell>
          <cell r="N1236" t="str">
            <v>DSI</v>
          </cell>
          <cell r="O1236" t="str">
            <v>YSU</v>
          </cell>
        </row>
        <row r="1237">
          <cell r="B1237">
            <v>2015097795</v>
          </cell>
          <cell r="C1237" t="str">
            <v>ENJANG SUMARNA</v>
          </cell>
          <cell r="D1237" t="str">
            <v>FPZD</v>
          </cell>
          <cell r="E1237" t="str">
            <v>FRC PASAR PAGELARAN</v>
          </cell>
          <cell r="F1237" t="str">
            <v>Chief Of Store</v>
          </cell>
          <cell r="G1237" t="str">
            <v>B2</v>
          </cell>
          <cell r="H1237" t="str">
            <v>Tetap</v>
          </cell>
          <cell r="I1237" t="str">
            <v>PRIA</v>
          </cell>
          <cell r="J1237">
            <v>43396</v>
          </cell>
          <cell r="L1237">
            <v>43497</v>
          </cell>
          <cell r="N1237" t="str">
            <v>DSI</v>
          </cell>
          <cell r="O1237" t="str">
            <v>YSU</v>
          </cell>
        </row>
        <row r="1238">
          <cell r="B1238">
            <v>2015424072</v>
          </cell>
          <cell r="C1238" t="str">
            <v>GILANG PERMANA AZIZ</v>
          </cell>
          <cell r="D1238" t="str">
            <v>FPZD</v>
          </cell>
          <cell r="E1238" t="str">
            <v>FRC PASAR PAGELARAN</v>
          </cell>
          <cell r="F1238" t="str">
            <v>Store Crew Boy</v>
          </cell>
          <cell r="G1238" t="str">
            <v>A1</v>
          </cell>
          <cell r="H1238" t="str">
            <v>Kontrak 1</v>
          </cell>
          <cell r="I1238" t="str">
            <v>PRIA</v>
          </cell>
          <cell r="J1238">
            <v>44946</v>
          </cell>
          <cell r="K1238">
            <v>45322</v>
          </cell>
          <cell r="L1238">
            <v>44946</v>
          </cell>
          <cell r="N1238" t="str">
            <v>DSI</v>
          </cell>
          <cell r="O1238" t="str">
            <v>YSU</v>
          </cell>
        </row>
        <row r="1239">
          <cell r="B1239">
            <v>2015365822</v>
          </cell>
          <cell r="C1239" t="str">
            <v>RISKA NOPIANA</v>
          </cell>
          <cell r="D1239" t="str">
            <v>FPZD</v>
          </cell>
          <cell r="E1239" t="str">
            <v>FRC PASAR PAGELARAN</v>
          </cell>
          <cell r="F1239" t="str">
            <v>Store Crew Girl</v>
          </cell>
          <cell r="G1239" t="str">
            <v>A1</v>
          </cell>
          <cell r="H1239" t="str">
            <v>Kontrak 1</v>
          </cell>
          <cell r="I1239" t="str">
            <v>WANITA</v>
          </cell>
          <cell r="J1239">
            <v>44773</v>
          </cell>
          <cell r="K1239">
            <v>45138</v>
          </cell>
          <cell r="L1239">
            <v>44773</v>
          </cell>
          <cell r="N1239" t="str">
            <v>DSI</v>
          </cell>
          <cell r="O1239" t="str">
            <v>YSU</v>
          </cell>
        </row>
        <row r="1240">
          <cell r="B1240">
            <v>2015343091</v>
          </cell>
          <cell r="C1240" t="str">
            <v>RESA NOVIYANTI</v>
          </cell>
          <cell r="D1240" t="str">
            <v>FPZD</v>
          </cell>
          <cell r="E1240" t="str">
            <v>FRC PASAR PAGELARAN</v>
          </cell>
          <cell r="F1240" t="str">
            <v>Store Jr. Leader</v>
          </cell>
          <cell r="G1240" t="str">
            <v>A2</v>
          </cell>
          <cell r="H1240" t="str">
            <v>Tetap</v>
          </cell>
          <cell r="I1240" t="str">
            <v>WANITA</v>
          </cell>
          <cell r="J1240">
            <v>44713</v>
          </cell>
          <cell r="L1240">
            <v>44713</v>
          </cell>
          <cell r="N1240" t="str">
            <v>DSI</v>
          </cell>
          <cell r="O1240" t="str">
            <v>YSU</v>
          </cell>
        </row>
        <row r="1241">
          <cell r="B1241">
            <v>2015194890</v>
          </cell>
          <cell r="C1241" t="str">
            <v>HERU HOERUDIN</v>
          </cell>
          <cell r="D1241" t="str">
            <v>FPZD</v>
          </cell>
          <cell r="E1241" t="str">
            <v>FRC PASAR PAGELARAN</v>
          </cell>
          <cell r="F1241" t="str">
            <v>Store Sr. Leader</v>
          </cell>
          <cell r="G1241" t="str">
            <v>A3</v>
          </cell>
          <cell r="H1241" t="str">
            <v>Tetap</v>
          </cell>
          <cell r="I1241" t="str">
            <v>PRIA</v>
          </cell>
          <cell r="J1241">
            <v>43830</v>
          </cell>
          <cell r="L1241">
            <v>44166</v>
          </cell>
          <cell r="N1241" t="str">
            <v>DSI</v>
          </cell>
          <cell r="O1241" t="str">
            <v>YSU</v>
          </cell>
        </row>
        <row r="1242">
          <cell r="B1242">
            <v>2015053667</v>
          </cell>
          <cell r="C1242" t="str">
            <v>SITI ERPI YANAH</v>
          </cell>
          <cell r="D1242" t="str">
            <v>T8G5</v>
          </cell>
          <cell r="E1242" t="str">
            <v>IDM CIDAUN KERTAJADI - CIANJUR</v>
          </cell>
          <cell r="F1242" t="str">
            <v>Chief Of Store</v>
          </cell>
          <cell r="G1242" t="str">
            <v>B2</v>
          </cell>
          <cell r="H1242" t="str">
            <v>Tetap</v>
          </cell>
          <cell r="I1242" t="str">
            <v>WANITA</v>
          </cell>
          <cell r="J1242">
            <v>43165</v>
          </cell>
          <cell r="L1242">
            <v>43617</v>
          </cell>
          <cell r="N1242" t="str">
            <v>DSI</v>
          </cell>
          <cell r="O1242" t="str">
            <v>YSU</v>
          </cell>
        </row>
        <row r="1243">
          <cell r="B1243">
            <v>2015260220</v>
          </cell>
          <cell r="C1243" t="str">
            <v>REGI GUNAWAN</v>
          </cell>
          <cell r="D1243" t="str">
            <v>T8G5</v>
          </cell>
          <cell r="E1243" t="str">
            <v>IDM CIDAUN KERTAJADI - CIANJUR</v>
          </cell>
          <cell r="F1243" t="str">
            <v>i-Delivery Crew</v>
          </cell>
          <cell r="G1243" t="str">
            <v>A1</v>
          </cell>
          <cell r="H1243" t="str">
            <v>Kontrak 2</v>
          </cell>
          <cell r="I1243" t="str">
            <v>PRIA</v>
          </cell>
          <cell r="J1243">
            <v>44323</v>
          </cell>
          <cell r="K1243">
            <v>45077</v>
          </cell>
          <cell r="L1243">
            <v>44323</v>
          </cell>
          <cell r="N1243" t="str">
            <v>DSI</v>
          </cell>
          <cell r="O1243" t="str">
            <v>YSU</v>
          </cell>
        </row>
        <row r="1244">
          <cell r="B1244">
            <v>2015319817</v>
          </cell>
          <cell r="C1244" t="str">
            <v>ANGGI GUNAWAN</v>
          </cell>
          <cell r="D1244" t="str">
            <v>T8G5</v>
          </cell>
          <cell r="E1244" t="str">
            <v>IDM CIDAUN KERTAJADI - CIANJUR</v>
          </cell>
          <cell r="F1244" t="str">
            <v>i-Delivery Crew</v>
          </cell>
          <cell r="G1244" t="str">
            <v>A1</v>
          </cell>
          <cell r="H1244" t="str">
            <v>Kontrak 1</v>
          </cell>
          <cell r="I1244" t="str">
            <v>PRIA</v>
          </cell>
          <cell r="J1244">
            <v>44614</v>
          </cell>
          <cell r="K1244">
            <v>44985</v>
          </cell>
          <cell r="L1244">
            <v>44614</v>
          </cell>
          <cell r="N1244" t="str">
            <v>DSI</v>
          </cell>
          <cell r="O1244" t="str">
            <v>YSU</v>
          </cell>
        </row>
        <row r="1245">
          <cell r="B1245">
            <v>2015309335</v>
          </cell>
          <cell r="C1245" t="str">
            <v>NURONI</v>
          </cell>
          <cell r="D1245" t="str">
            <v>T8G5</v>
          </cell>
          <cell r="E1245" t="str">
            <v>IDM CIDAUN KERTAJADI - CIANJUR</v>
          </cell>
          <cell r="F1245" t="str">
            <v>Store Crew Boy</v>
          </cell>
          <cell r="G1245" t="str">
            <v>A1</v>
          </cell>
          <cell r="H1245" t="str">
            <v>Kontrak 2</v>
          </cell>
          <cell r="I1245" t="str">
            <v>PRIA</v>
          </cell>
          <cell r="J1245">
            <v>44565</v>
          </cell>
          <cell r="K1245">
            <v>45322</v>
          </cell>
          <cell r="L1245">
            <v>44565</v>
          </cell>
          <cell r="N1245" t="str">
            <v>DSI</v>
          </cell>
          <cell r="O1245" t="str">
            <v>YSU</v>
          </cell>
        </row>
        <row r="1246">
          <cell r="B1246">
            <v>2015342007</v>
          </cell>
          <cell r="C1246" t="str">
            <v>SALMAN PARIS</v>
          </cell>
          <cell r="D1246" t="str">
            <v>T8G5</v>
          </cell>
          <cell r="E1246" t="str">
            <v>IDM CIDAUN KERTAJADI - CIANJUR</v>
          </cell>
          <cell r="F1246" t="str">
            <v>Store Crew Boy</v>
          </cell>
          <cell r="G1246" t="str">
            <v>A1</v>
          </cell>
          <cell r="H1246" t="str">
            <v>Kontrak 1</v>
          </cell>
          <cell r="I1246" t="str">
            <v>PRIA</v>
          </cell>
          <cell r="J1246">
            <v>44706</v>
          </cell>
          <cell r="K1246">
            <v>45077</v>
          </cell>
          <cell r="L1246">
            <v>44706</v>
          </cell>
          <cell r="N1246" t="str">
            <v>DSI</v>
          </cell>
          <cell r="O1246" t="str">
            <v>YSU</v>
          </cell>
        </row>
        <row r="1247">
          <cell r="B1247">
            <v>2015199527</v>
          </cell>
          <cell r="C1247" t="str">
            <v>CICI SRI GUSTINA</v>
          </cell>
          <cell r="D1247" t="str">
            <v>T8G5</v>
          </cell>
          <cell r="E1247" t="str">
            <v>IDM CIDAUN KERTAJADI - CIANJUR</v>
          </cell>
          <cell r="F1247" t="str">
            <v>Store Crew Girl</v>
          </cell>
          <cell r="G1247" t="str">
            <v>A1</v>
          </cell>
          <cell r="H1247" t="str">
            <v>Kontrak 3</v>
          </cell>
          <cell r="I1247" t="str">
            <v>WANITA</v>
          </cell>
          <cell r="J1247">
            <v>43854</v>
          </cell>
          <cell r="K1247">
            <v>45138</v>
          </cell>
          <cell r="L1247">
            <v>43854</v>
          </cell>
          <cell r="N1247" t="str">
            <v>DSI</v>
          </cell>
          <cell r="O1247" t="str">
            <v>YSU</v>
          </cell>
        </row>
        <row r="1248">
          <cell r="B1248">
            <v>2015185723</v>
          </cell>
          <cell r="C1248" t="str">
            <v>ANTON SUSANTO</v>
          </cell>
          <cell r="D1248" t="str">
            <v>T8G5</v>
          </cell>
          <cell r="E1248" t="str">
            <v>IDM CIDAUN KERTAJADI - CIANJUR</v>
          </cell>
          <cell r="F1248" t="str">
            <v>Store Jr. Leader</v>
          </cell>
          <cell r="G1248" t="str">
            <v>A2</v>
          </cell>
          <cell r="H1248" t="str">
            <v>Tetap</v>
          </cell>
          <cell r="I1248" t="str">
            <v>PRIA</v>
          </cell>
          <cell r="J1248">
            <v>43795</v>
          </cell>
          <cell r="L1248">
            <v>44242</v>
          </cell>
          <cell r="N1248" t="str">
            <v>DSI</v>
          </cell>
          <cell r="O1248" t="str">
            <v>YSU</v>
          </cell>
        </row>
        <row r="1249">
          <cell r="B1249">
            <v>2015274722</v>
          </cell>
          <cell r="C1249" t="str">
            <v>SITI MAYA ULPA</v>
          </cell>
          <cell r="D1249" t="str">
            <v>T8G5</v>
          </cell>
          <cell r="E1249" t="str">
            <v>IDM CIDAUN KERTAJADI - CIANJUR</v>
          </cell>
          <cell r="F1249" t="str">
            <v>Store Sr. Leader</v>
          </cell>
          <cell r="G1249" t="str">
            <v>A3</v>
          </cell>
          <cell r="H1249" t="str">
            <v>Tetap</v>
          </cell>
          <cell r="I1249" t="str">
            <v>WANITA</v>
          </cell>
          <cell r="J1249">
            <v>44409</v>
          </cell>
          <cell r="L1249">
            <v>44409</v>
          </cell>
          <cell r="N1249" t="str">
            <v>DSI</v>
          </cell>
          <cell r="O1249" t="str">
            <v>YSU</v>
          </cell>
        </row>
        <row r="1250">
          <cell r="B1250">
            <v>2013097230</v>
          </cell>
          <cell r="C1250" t="str">
            <v>GUMILAR</v>
          </cell>
          <cell r="D1250" t="str">
            <v>TK36</v>
          </cell>
          <cell r="E1250" t="str">
            <v>IDM CAMPAKA - CIANJUR</v>
          </cell>
          <cell r="F1250" t="str">
            <v>Chief Of Store</v>
          </cell>
          <cell r="G1250" t="str">
            <v>B2</v>
          </cell>
          <cell r="H1250" t="str">
            <v>Tetap</v>
          </cell>
          <cell r="I1250" t="str">
            <v>PRIA</v>
          </cell>
          <cell r="J1250">
            <v>42062</v>
          </cell>
          <cell r="L1250">
            <v>42705</v>
          </cell>
          <cell r="N1250" t="str">
            <v>DSI</v>
          </cell>
          <cell r="O1250" t="str">
            <v>YSU</v>
          </cell>
        </row>
        <row r="1251">
          <cell r="B1251">
            <v>2015394175</v>
          </cell>
          <cell r="C1251" t="str">
            <v>HENDRA HERMAWAN</v>
          </cell>
          <cell r="D1251" t="str">
            <v>TK36</v>
          </cell>
          <cell r="E1251" t="str">
            <v>IDM CAMPAKA - CIANJUR</v>
          </cell>
          <cell r="F1251" t="str">
            <v>Store Crew Boy</v>
          </cell>
          <cell r="G1251" t="str">
            <v>A1</v>
          </cell>
          <cell r="H1251" t="str">
            <v>Kontrak 1</v>
          </cell>
          <cell r="I1251" t="str">
            <v>PRIA</v>
          </cell>
          <cell r="J1251">
            <v>44862</v>
          </cell>
          <cell r="K1251">
            <v>45230</v>
          </cell>
          <cell r="L1251">
            <v>44862</v>
          </cell>
          <cell r="N1251" t="str">
            <v>DSI</v>
          </cell>
          <cell r="O1251" t="str">
            <v>YSU</v>
          </cell>
        </row>
        <row r="1252">
          <cell r="B1252">
            <v>2015342057</v>
          </cell>
          <cell r="C1252" t="str">
            <v>RATRI PRAMUDITA</v>
          </cell>
          <cell r="D1252" t="str">
            <v>TK36</v>
          </cell>
          <cell r="E1252" t="str">
            <v>IDM CAMPAKA - CIANJUR</v>
          </cell>
          <cell r="F1252" t="str">
            <v>Store Crew Girl</v>
          </cell>
          <cell r="G1252" t="str">
            <v>A1</v>
          </cell>
          <cell r="H1252" t="str">
            <v>Kontrak 1</v>
          </cell>
          <cell r="I1252" t="str">
            <v>WANITA</v>
          </cell>
          <cell r="J1252">
            <v>44706</v>
          </cell>
          <cell r="K1252">
            <v>45077</v>
          </cell>
          <cell r="L1252">
            <v>44706</v>
          </cell>
          <cell r="N1252" t="str">
            <v>DSI</v>
          </cell>
          <cell r="O1252" t="str">
            <v>YSU</v>
          </cell>
        </row>
        <row r="1253">
          <cell r="B1253">
            <v>2015321937</v>
          </cell>
          <cell r="C1253" t="str">
            <v>TANTAN PERMANA</v>
          </cell>
          <cell r="D1253" t="str">
            <v>TK36</v>
          </cell>
          <cell r="E1253" t="str">
            <v>IDM CAMPAKA - CIANJUR</v>
          </cell>
          <cell r="F1253" t="str">
            <v>Store Jr. Leader</v>
          </cell>
          <cell r="G1253" t="str">
            <v>A2</v>
          </cell>
          <cell r="H1253" t="str">
            <v>Tetap</v>
          </cell>
          <cell r="I1253" t="str">
            <v>PRIA</v>
          </cell>
          <cell r="J1253">
            <v>44621</v>
          </cell>
          <cell r="L1253">
            <v>44621</v>
          </cell>
          <cell r="N1253" t="str">
            <v>DSI</v>
          </cell>
          <cell r="O1253" t="str">
            <v>YSU</v>
          </cell>
        </row>
        <row r="1254">
          <cell r="B1254">
            <v>2015117283</v>
          </cell>
          <cell r="C1254" t="str">
            <v>ZUZANG MAULANA</v>
          </cell>
          <cell r="D1254" t="str">
            <v>TK36</v>
          </cell>
          <cell r="E1254" t="str">
            <v>IDM CAMPAKA - CIANJUR</v>
          </cell>
          <cell r="F1254" t="str">
            <v>Store Sr. Leader</v>
          </cell>
          <cell r="G1254" t="str">
            <v>A3</v>
          </cell>
          <cell r="H1254" t="str">
            <v>Tetap</v>
          </cell>
          <cell r="I1254" t="str">
            <v>PRIA</v>
          </cell>
          <cell r="J1254">
            <v>43487</v>
          </cell>
          <cell r="L1254">
            <v>43891</v>
          </cell>
          <cell r="N1254" t="str">
            <v>DSI</v>
          </cell>
          <cell r="O1254" t="str">
            <v>YSU</v>
          </cell>
        </row>
        <row r="1255">
          <cell r="B1255">
            <v>2015118608</v>
          </cell>
          <cell r="C1255" t="str">
            <v>HILMAN NURJAMAN</v>
          </cell>
          <cell r="D1255" t="str">
            <v>TTRL</v>
          </cell>
          <cell r="E1255" t="str">
            <v>IDM SINDANG BARANG - CIANJUR</v>
          </cell>
          <cell r="F1255" t="str">
            <v>Chief Of Store</v>
          </cell>
          <cell r="G1255" t="str">
            <v>B2</v>
          </cell>
          <cell r="H1255" t="str">
            <v>Tetap</v>
          </cell>
          <cell r="I1255" t="str">
            <v>PRIA</v>
          </cell>
          <cell r="J1255">
            <v>43494</v>
          </cell>
          <cell r="L1255">
            <v>43647</v>
          </cell>
          <cell r="N1255" t="str">
            <v>DSI</v>
          </cell>
          <cell r="O1255" t="str">
            <v>YSU</v>
          </cell>
        </row>
        <row r="1256">
          <cell r="B1256">
            <v>2015260192</v>
          </cell>
          <cell r="C1256" t="str">
            <v>ALDI RINALDI RESMANA</v>
          </cell>
          <cell r="D1256" t="str">
            <v>TTRL</v>
          </cell>
          <cell r="E1256" t="str">
            <v>IDM SINDANG BARANG - CIANJUR</v>
          </cell>
          <cell r="F1256" t="str">
            <v>i-Delivery Crew</v>
          </cell>
          <cell r="G1256" t="str">
            <v>A1</v>
          </cell>
          <cell r="H1256" t="str">
            <v>Kontrak 2</v>
          </cell>
          <cell r="I1256" t="str">
            <v>PRIA</v>
          </cell>
          <cell r="J1256">
            <v>44323</v>
          </cell>
          <cell r="K1256">
            <v>45077</v>
          </cell>
          <cell r="L1256">
            <v>44323</v>
          </cell>
          <cell r="N1256" t="str">
            <v>DSI</v>
          </cell>
          <cell r="O1256" t="str">
            <v>YSU</v>
          </cell>
        </row>
        <row r="1257">
          <cell r="B1257">
            <v>2015246891</v>
          </cell>
          <cell r="C1257" t="str">
            <v>ALI SAAN</v>
          </cell>
          <cell r="D1257" t="str">
            <v>TTRL</v>
          </cell>
          <cell r="E1257" t="str">
            <v>IDM SINDANG BARANG - CIANJUR</v>
          </cell>
          <cell r="F1257" t="str">
            <v>i-Delivery Crew</v>
          </cell>
          <cell r="G1257" t="str">
            <v>A1</v>
          </cell>
          <cell r="H1257" t="str">
            <v>Kontrak 2</v>
          </cell>
          <cell r="I1257" t="str">
            <v>PRIA</v>
          </cell>
          <cell r="J1257">
            <v>44281</v>
          </cell>
          <cell r="K1257">
            <v>45199</v>
          </cell>
          <cell r="L1257">
            <v>44281</v>
          </cell>
          <cell r="N1257" t="str">
            <v>DSI</v>
          </cell>
          <cell r="O1257" t="str">
            <v>YSU</v>
          </cell>
        </row>
        <row r="1258">
          <cell r="B1258">
            <v>2015341988</v>
          </cell>
          <cell r="C1258" t="str">
            <v>AANG GUNAEPI</v>
          </cell>
          <cell r="D1258" t="str">
            <v>TTRL</v>
          </cell>
          <cell r="E1258" t="str">
            <v>IDM SINDANG BARANG - CIANJUR</v>
          </cell>
          <cell r="F1258" t="str">
            <v>Store Crew Boy</v>
          </cell>
          <cell r="G1258" t="str">
            <v>A1</v>
          </cell>
          <cell r="H1258" t="str">
            <v>Kontrak 1</v>
          </cell>
          <cell r="I1258" t="str">
            <v>PRIA</v>
          </cell>
          <cell r="J1258">
            <v>44706</v>
          </cell>
          <cell r="K1258">
            <v>45077</v>
          </cell>
          <cell r="L1258">
            <v>44706</v>
          </cell>
          <cell r="N1258" t="str">
            <v>DSI</v>
          </cell>
          <cell r="O1258" t="str">
            <v>YSU</v>
          </cell>
        </row>
        <row r="1259">
          <cell r="B1259">
            <v>2015309337</v>
          </cell>
          <cell r="C1259" t="str">
            <v>AMELLIANA</v>
          </cell>
          <cell r="D1259" t="str">
            <v>TTRL</v>
          </cell>
          <cell r="E1259" t="str">
            <v>IDM SINDANG BARANG - CIANJUR</v>
          </cell>
          <cell r="F1259" t="str">
            <v>Store Crew Girl</v>
          </cell>
          <cell r="G1259" t="str">
            <v>A1</v>
          </cell>
          <cell r="H1259" t="str">
            <v>Kontrak 2</v>
          </cell>
          <cell r="I1259" t="str">
            <v>WANITA</v>
          </cell>
          <cell r="J1259">
            <v>44565</v>
          </cell>
          <cell r="K1259">
            <v>45322</v>
          </cell>
          <cell r="L1259">
            <v>44565</v>
          </cell>
          <cell r="N1259" t="str">
            <v>DSI</v>
          </cell>
          <cell r="O1259" t="str">
            <v>YSU</v>
          </cell>
        </row>
        <row r="1260">
          <cell r="B1260">
            <v>2015295255</v>
          </cell>
          <cell r="C1260" t="str">
            <v>AI RANTI</v>
          </cell>
          <cell r="D1260" t="str">
            <v>TTRL</v>
          </cell>
          <cell r="E1260" t="str">
            <v>IDM SINDANG BARANG - CIANJUR</v>
          </cell>
          <cell r="F1260" t="str">
            <v>Store Jr. Leader</v>
          </cell>
          <cell r="G1260" t="str">
            <v>A2</v>
          </cell>
          <cell r="H1260" t="str">
            <v>Tetap</v>
          </cell>
          <cell r="I1260" t="str">
            <v>WANITA</v>
          </cell>
          <cell r="J1260">
            <v>44501</v>
          </cell>
          <cell r="L1260">
            <v>44501</v>
          </cell>
          <cell r="N1260" t="str">
            <v>DSI</v>
          </cell>
          <cell r="O1260" t="str">
            <v>YSU</v>
          </cell>
        </row>
        <row r="1261">
          <cell r="B1261">
            <v>2015158356</v>
          </cell>
          <cell r="C1261" t="str">
            <v>JENAL MUTAKIN</v>
          </cell>
          <cell r="D1261" t="str">
            <v>TTRL</v>
          </cell>
          <cell r="E1261" t="str">
            <v>IDM SINDANG BARANG - CIANJUR</v>
          </cell>
          <cell r="F1261" t="str">
            <v>Store Sr. Leader</v>
          </cell>
          <cell r="G1261" t="str">
            <v>A3</v>
          </cell>
          <cell r="H1261" t="str">
            <v>Tetap</v>
          </cell>
          <cell r="I1261" t="str">
            <v>PRIA</v>
          </cell>
          <cell r="J1261">
            <v>43662</v>
          </cell>
          <cell r="L1261">
            <v>44256</v>
          </cell>
          <cell r="N1261" t="str">
            <v>DSI</v>
          </cell>
          <cell r="O1261" t="str">
            <v>YSU</v>
          </cell>
        </row>
        <row r="1262">
          <cell r="B1262">
            <v>2013210582</v>
          </cell>
          <cell r="C1262" t="str">
            <v>AKBAR FRAISAL</v>
          </cell>
          <cell r="D1262" t="str">
            <v>TXMI</v>
          </cell>
          <cell r="E1262" t="str">
            <v>IDM CIBEBER 2 - CIANJUR</v>
          </cell>
          <cell r="F1262" t="str">
            <v>Chief Of Store</v>
          </cell>
          <cell r="G1262" t="str">
            <v>B2</v>
          </cell>
          <cell r="H1262" t="str">
            <v>Tetap</v>
          </cell>
          <cell r="I1262" t="str">
            <v>PRIA</v>
          </cell>
          <cell r="J1262">
            <v>42683</v>
          </cell>
          <cell r="L1262">
            <v>43405</v>
          </cell>
          <cell r="N1262" t="str">
            <v>DSI</v>
          </cell>
          <cell r="O1262" t="str">
            <v>YSU</v>
          </cell>
        </row>
        <row r="1263">
          <cell r="B1263">
            <v>2015391194</v>
          </cell>
          <cell r="C1263" t="str">
            <v>MUHAMAD BAYU AGUNG</v>
          </cell>
          <cell r="D1263" t="str">
            <v>TXMI</v>
          </cell>
          <cell r="E1263" t="str">
            <v>IDM CIBEBER 2 - CIANJUR</v>
          </cell>
          <cell r="F1263" t="str">
            <v>i-Delivery Crew</v>
          </cell>
          <cell r="G1263" t="str">
            <v>A2</v>
          </cell>
          <cell r="H1263" t="str">
            <v>Tetap</v>
          </cell>
          <cell r="I1263" t="str">
            <v>PRIA</v>
          </cell>
          <cell r="J1263">
            <v>44866</v>
          </cell>
          <cell r="L1263">
            <v>44866</v>
          </cell>
          <cell r="N1263" t="str">
            <v>DSI</v>
          </cell>
          <cell r="O1263" t="str">
            <v>YSU</v>
          </cell>
        </row>
        <row r="1264">
          <cell r="B1264">
            <v>2015260226</v>
          </cell>
          <cell r="C1264" t="str">
            <v>TAUFIK RAMADHAN</v>
          </cell>
          <cell r="D1264" t="str">
            <v>TXMI</v>
          </cell>
          <cell r="E1264" t="str">
            <v>IDM CIBEBER 2 - CIANJUR</v>
          </cell>
          <cell r="F1264" t="str">
            <v>i-Delivery Crew</v>
          </cell>
          <cell r="G1264" t="str">
            <v>A1</v>
          </cell>
          <cell r="H1264" t="str">
            <v>Kontrak 2</v>
          </cell>
          <cell r="I1264" t="str">
            <v>PRIA</v>
          </cell>
          <cell r="J1264">
            <v>44323</v>
          </cell>
          <cell r="K1264">
            <v>45077</v>
          </cell>
          <cell r="L1264">
            <v>44323</v>
          </cell>
          <cell r="N1264" t="str">
            <v>DSI</v>
          </cell>
          <cell r="O1264" t="str">
            <v>YSU</v>
          </cell>
        </row>
        <row r="1265">
          <cell r="B1265">
            <v>2015376494</v>
          </cell>
          <cell r="C1265" t="str">
            <v>WISNU MAULANA NURZAMAN</v>
          </cell>
          <cell r="D1265" t="str">
            <v>TXMI</v>
          </cell>
          <cell r="E1265" t="str">
            <v>IDM CIBEBER 2 - CIANJUR</v>
          </cell>
          <cell r="F1265" t="str">
            <v>Store Crew Boy</v>
          </cell>
          <cell r="G1265" t="str">
            <v>A1</v>
          </cell>
          <cell r="H1265" t="str">
            <v>Kontrak 1</v>
          </cell>
          <cell r="I1265" t="str">
            <v>PRIA</v>
          </cell>
          <cell r="J1265">
            <v>44805</v>
          </cell>
          <cell r="K1265">
            <v>45169</v>
          </cell>
          <cell r="L1265">
            <v>44805</v>
          </cell>
          <cell r="N1265" t="str">
            <v>DSI</v>
          </cell>
          <cell r="O1265" t="str">
            <v>YSU</v>
          </cell>
        </row>
        <row r="1266">
          <cell r="B1266">
            <v>2015394244</v>
          </cell>
          <cell r="C1266" t="str">
            <v>DIANA ROIDATUL MAULID</v>
          </cell>
          <cell r="D1266" t="str">
            <v>TXMI</v>
          </cell>
          <cell r="E1266" t="str">
            <v>IDM CIBEBER 2 - CIANJUR</v>
          </cell>
          <cell r="F1266" t="str">
            <v>Store Crew Girl</v>
          </cell>
          <cell r="G1266" t="str">
            <v>A1</v>
          </cell>
          <cell r="H1266" t="str">
            <v>Kontrak 1</v>
          </cell>
          <cell r="I1266" t="str">
            <v>WANITA</v>
          </cell>
          <cell r="J1266">
            <v>44862</v>
          </cell>
          <cell r="K1266">
            <v>45230</v>
          </cell>
          <cell r="L1266">
            <v>44862</v>
          </cell>
          <cell r="N1266" t="str">
            <v>DSI</v>
          </cell>
          <cell r="O1266" t="str">
            <v>YSU</v>
          </cell>
        </row>
        <row r="1267">
          <cell r="B1267">
            <v>2015373997</v>
          </cell>
          <cell r="C1267" t="str">
            <v>RAMDAN SUPRIATNA</v>
          </cell>
          <cell r="D1267" t="str">
            <v>TXMI</v>
          </cell>
          <cell r="E1267" t="str">
            <v>IDM CIBEBER 2 - CIANJUR</v>
          </cell>
          <cell r="F1267" t="str">
            <v>Store Jr. Leader</v>
          </cell>
          <cell r="G1267" t="str">
            <v>A2</v>
          </cell>
          <cell r="H1267" t="str">
            <v>Tetap</v>
          </cell>
          <cell r="I1267" t="str">
            <v>PRIA</v>
          </cell>
          <cell r="J1267">
            <v>44805</v>
          </cell>
          <cell r="L1267">
            <v>44805</v>
          </cell>
          <cell r="N1267" t="str">
            <v>DSI</v>
          </cell>
          <cell r="O1267" t="str">
            <v>YSU</v>
          </cell>
        </row>
        <row r="1268">
          <cell r="B1268">
            <v>2015267133</v>
          </cell>
          <cell r="C1268" t="str">
            <v>NURLAELA AGUSTINAH</v>
          </cell>
          <cell r="D1268" t="str">
            <v>TXMI</v>
          </cell>
          <cell r="E1268" t="str">
            <v>IDM CIBEBER 2 - CIANJUR</v>
          </cell>
          <cell r="F1268" t="str">
            <v>Store Sr. Leader</v>
          </cell>
          <cell r="G1268" t="str">
            <v>A3</v>
          </cell>
          <cell r="H1268" t="str">
            <v>Tetap</v>
          </cell>
          <cell r="I1268" t="str">
            <v>WANITA</v>
          </cell>
          <cell r="J1268">
            <v>44378</v>
          </cell>
          <cell r="L1268">
            <v>44378</v>
          </cell>
          <cell r="N1268" t="str">
            <v>DSI</v>
          </cell>
          <cell r="O1268" t="str">
            <v>YSU</v>
          </cell>
        </row>
        <row r="1269">
          <cell r="B1269">
            <v>2015008164</v>
          </cell>
          <cell r="C1269" t="str">
            <v>PARHAN RIANSYAH</v>
          </cell>
          <cell r="D1269" t="str">
            <v>TZ3Y</v>
          </cell>
          <cell r="E1269" t="str">
            <v>IDM CIBAREGBEG - CIANJUR</v>
          </cell>
          <cell r="F1269" t="str">
            <v>Chief Of Store</v>
          </cell>
          <cell r="G1269" t="str">
            <v>B2</v>
          </cell>
          <cell r="H1269" t="str">
            <v>Tetap</v>
          </cell>
          <cell r="I1269" t="str">
            <v>PRIA</v>
          </cell>
          <cell r="J1269">
            <v>42879</v>
          </cell>
          <cell r="L1269">
            <v>43374</v>
          </cell>
          <cell r="N1269" t="str">
            <v>DSI</v>
          </cell>
          <cell r="O1269" t="str">
            <v>YSU</v>
          </cell>
        </row>
        <row r="1270">
          <cell r="B1270">
            <v>2015394197</v>
          </cell>
          <cell r="C1270" t="str">
            <v>MUHAMAD PERDIANSYAH LESMANA</v>
          </cell>
          <cell r="D1270" t="str">
            <v>TZ3Y</v>
          </cell>
          <cell r="E1270" t="str">
            <v>IDM CIBAREGBEG - CIANJUR</v>
          </cell>
          <cell r="F1270" t="str">
            <v>Store Crew Boy</v>
          </cell>
          <cell r="G1270" t="str">
            <v>A1</v>
          </cell>
          <cell r="H1270" t="str">
            <v>Kontrak 1</v>
          </cell>
          <cell r="I1270" t="str">
            <v>PRIA</v>
          </cell>
          <cell r="J1270">
            <v>44862</v>
          </cell>
          <cell r="K1270">
            <v>45230</v>
          </cell>
          <cell r="L1270">
            <v>44862</v>
          </cell>
          <cell r="N1270" t="str">
            <v>DSI</v>
          </cell>
          <cell r="O1270" t="str">
            <v>YSU</v>
          </cell>
        </row>
        <row r="1271">
          <cell r="B1271">
            <v>2015304046</v>
          </cell>
          <cell r="C1271" t="str">
            <v>SITI NURSELA ANGGRAENI</v>
          </cell>
          <cell r="D1271" t="str">
            <v>TZ3Y</v>
          </cell>
          <cell r="E1271" t="str">
            <v>IDM CIBAREGBEG - CIANJUR</v>
          </cell>
          <cell r="F1271" t="str">
            <v>Store Crew Girl</v>
          </cell>
          <cell r="G1271" t="str">
            <v>A1</v>
          </cell>
          <cell r="H1271" t="str">
            <v>Kontrak 2</v>
          </cell>
          <cell r="I1271" t="str">
            <v>WANITA</v>
          </cell>
          <cell r="J1271">
            <v>44544</v>
          </cell>
          <cell r="K1271">
            <v>45291</v>
          </cell>
          <cell r="L1271">
            <v>44544</v>
          </cell>
          <cell r="N1271" t="str">
            <v>DSI</v>
          </cell>
          <cell r="O1271" t="str">
            <v>YSU</v>
          </cell>
        </row>
        <row r="1272">
          <cell r="B1272">
            <v>2015051649</v>
          </cell>
          <cell r="C1272" t="str">
            <v>NENENG JUBAEDAH</v>
          </cell>
          <cell r="D1272" t="str">
            <v>TZ3Y</v>
          </cell>
          <cell r="E1272" t="str">
            <v>IDM CIBAREGBEG - CIANJUR</v>
          </cell>
          <cell r="F1272" t="str">
            <v>Store Jr. Leader</v>
          </cell>
          <cell r="G1272" t="str">
            <v>A2</v>
          </cell>
          <cell r="H1272" t="str">
            <v>Tetap</v>
          </cell>
          <cell r="I1272" t="str">
            <v>WANITA</v>
          </cell>
          <cell r="J1272">
            <v>43151</v>
          </cell>
          <cell r="L1272">
            <v>43466</v>
          </cell>
          <cell r="N1272" t="str">
            <v>DSI</v>
          </cell>
          <cell r="O1272" t="str">
            <v>YSU</v>
          </cell>
        </row>
        <row r="1273">
          <cell r="B1273">
            <v>2015114308</v>
          </cell>
          <cell r="C1273" t="str">
            <v>PEBRIANSYAH</v>
          </cell>
          <cell r="D1273" t="str">
            <v>TZ3Y</v>
          </cell>
          <cell r="E1273" t="str">
            <v>IDM CIBAREGBEG - CIANJUR</v>
          </cell>
          <cell r="F1273" t="str">
            <v>Store Sr. Leader</v>
          </cell>
          <cell r="G1273" t="str">
            <v>A3</v>
          </cell>
          <cell r="H1273" t="str">
            <v>Tetap</v>
          </cell>
          <cell r="I1273" t="str">
            <v>PRIA</v>
          </cell>
          <cell r="J1273">
            <v>43468</v>
          </cell>
          <cell r="L1273">
            <v>43891</v>
          </cell>
          <cell r="N1273" t="str">
            <v>DSI</v>
          </cell>
          <cell r="O1273" t="str">
            <v>YSU</v>
          </cell>
        </row>
        <row r="1274">
          <cell r="B1274">
            <v>2015376377</v>
          </cell>
          <cell r="C1274" t="str">
            <v>LISAN FADILAH</v>
          </cell>
          <cell r="D1274" t="str">
            <v>FCP0</v>
          </cell>
          <cell r="E1274" t="str">
            <v>FRC AGRABINTA CIANJUR</v>
          </cell>
          <cell r="F1274" t="str">
            <v>i-Delivery Crew</v>
          </cell>
          <cell r="G1274" t="str">
            <v>A1</v>
          </cell>
          <cell r="H1274" t="str">
            <v>Kontrak 1</v>
          </cell>
          <cell r="I1274" t="str">
            <v>PRIA</v>
          </cell>
          <cell r="J1274">
            <v>44805</v>
          </cell>
          <cell r="K1274">
            <v>45169</v>
          </cell>
          <cell r="L1274">
            <v>44805</v>
          </cell>
          <cell r="M1274" t="str">
            <v>IDEL TOKO FRC</v>
          </cell>
          <cell r="N1274" t="str">
            <v>DSI</v>
          </cell>
          <cell r="O1274" t="str">
            <v>YSU</v>
          </cell>
          <cell r="P1274" t="str">
            <v>DSIIDEL TOKO FRC</v>
          </cell>
          <cell r="Q1274" t="str">
            <v>DSI</v>
          </cell>
          <cell r="R1274" t="str">
            <v>AKTIF</v>
          </cell>
          <cell r="S1274" t="str">
            <v>YSU</v>
          </cell>
        </row>
        <row r="1275">
          <cell r="B1275">
            <v>2015260215</v>
          </cell>
          <cell r="C1275" t="str">
            <v>RAFLY APRILI KNS</v>
          </cell>
          <cell r="D1275" t="str">
            <v>FBEE</v>
          </cell>
          <cell r="E1275" t="str">
            <v>FRC SUKANAGARA - CIANJUR</v>
          </cell>
          <cell r="F1275" t="str">
            <v>i-Delivery Crew</v>
          </cell>
          <cell r="G1275" t="str">
            <v>A1</v>
          </cell>
          <cell r="H1275" t="str">
            <v>Kontrak 2</v>
          </cell>
          <cell r="I1275" t="str">
            <v>PRIA</v>
          </cell>
          <cell r="J1275">
            <v>44323</v>
          </cell>
          <cell r="K1275">
            <v>45077</v>
          </cell>
          <cell r="L1275">
            <v>44323</v>
          </cell>
          <cell r="M1275" t="str">
            <v>IDEL TOKO FRC</v>
          </cell>
          <cell r="N1275" t="str">
            <v>DSI</v>
          </cell>
          <cell r="O1275" t="str">
            <v>YSU</v>
          </cell>
          <cell r="P1275" t="str">
            <v>DSIIDEL TOKO FRC</v>
          </cell>
          <cell r="Q1275" t="str">
            <v>DSI</v>
          </cell>
          <cell r="R1275" t="str">
            <v>AKTIF</v>
          </cell>
          <cell r="S1275" t="str">
            <v>YSU</v>
          </cell>
        </row>
        <row r="1276">
          <cell r="B1276">
            <v>2015216844</v>
          </cell>
          <cell r="C1276" t="str">
            <v>AGUS MUHAMAD ILYAS</v>
          </cell>
          <cell r="D1276" t="str">
            <v>FBEE</v>
          </cell>
          <cell r="E1276" t="str">
            <v>FRC SUKANAGARA - CIANJUR</v>
          </cell>
          <cell r="F1276" t="str">
            <v>i-Delivery Crew</v>
          </cell>
          <cell r="G1276" t="str">
            <v>A1</v>
          </cell>
          <cell r="H1276" t="str">
            <v>Kontrak 3</v>
          </cell>
          <cell r="I1276" t="str">
            <v>PRIA</v>
          </cell>
          <cell r="J1276">
            <v>43921</v>
          </cell>
          <cell r="K1276">
            <v>45199</v>
          </cell>
          <cell r="L1276">
            <v>43921</v>
          </cell>
          <cell r="M1276" t="str">
            <v>IDEL TOKO FRC</v>
          </cell>
          <cell r="N1276" t="str">
            <v>DSI</v>
          </cell>
          <cell r="O1276" t="str">
            <v>YSU</v>
          </cell>
          <cell r="P1276" t="str">
            <v>DSIIDEL TOKO FRC</v>
          </cell>
          <cell r="Q1276" t="str">
            <v>DSI</v>
          </cell>
          <cell r="R1276" t="str">
            <v>AKTIF</v>
          </cell>
          <cell r="S1276" t="str">
            <v>YSU</v>
          </cell>
        </row>
        <row r="1277">
          <cell r="B1277">
            <v>2015260196</v>
          </cell>
          <cell r="C1277" t="str">
            <v>DEDE IRAWAN</v>
          </cell>
          <cell r="D1277" t="str">
            <v>FCP0</v>
          </cell>
          <cell r="E1277" t="str">
            <v>FRC AGRABINTA CIANJUR</v>
          </cell>
          <cell r="F1277" t="str">
            <v>i-Delivery Crew</v>
          </cell>
          <cell r="G1277" t="str">
            <v>A1</v>
          </cell>
          <cell r="H1277" t="str">
            <v>Kontrak 2</v>
          </cell>
          <cell r="I1277" t="str">
            <v>PRIA</v>
          </cell>
          <cell r="J1277">
            <v>44323</v>
          </cell>
          <cell r="K1277">
            <v>45077</v>
          </cell>
          <cell r="L1277">
            <v>44323</v>
          </cell>
          <cell r="M1277" t="str">
            <v>IDEL TOKO FRC</v>
          </cell>
          <cell r="N1277" t="str">
            <v>DSI</v>
          </cell>
          <cell r="O1277" t="str">
            <v>YSU</v>
          </cell>
          <cell r="P1277" t="str">
            <v>DSIIDEL TOKO FRC</v>
          </cell>
          <cell r="Q1277" t="str">
            <v>DSI</v>
          </cell>
          <cell r="R1277" t="str">
            <v>AKTIF</v>
          </cell>
          <cell r="S1277" t="str">
            <v>YSU</v>
          </cell>
        </row>
        <row r="1278">
          <cell r="B1278">
            <v>2011014618</v>
          </cell>
          <cell r="C1278" t="str">
            <v>MUKHLIS JULIAN SAPUTRA</v>
          </cell>
          <cell r="D1278" t="str">
            <v>T81T</v>
          </cell>
          <cell r="E1278" t="str">
            <v>IDM PLUS CIBEDUG</v>
          </cell>
          <cell r="F1278" t="str">
            <v>Chief Of Store (Ss)</v>
          </cell>
          <cell r="G1278" t="str">
            <v>B2</v>
          </cell>
          <cell r="H1278" t="str">
            <v>Tetap</v>
          </cell>
          <cell r="I1278" t="str">
            <v>PRIA</v>
          </cell>
          <cell r="J1278">
            <v>40756</v>
          </cell>
          <cell r="L1278">
            <v>40756</v>
          </cell>
          <cell r="N1278" t="str">
            <v>ERI</v>
          </cell>
          <cell r="O1278" t="str">
            <v>APN</v>
          </cell>
        </row>
        <row r="1279">
          <cell r="B1279">
            <v>2015218749</v>
          </cell>
          <cell r="C1279" t="str">
            <v>MUHAMAD ARI APRIANI</v>
          </cell>
          <cell r="D1279" t="str">
            <v>T81T</v>
          </cell>
          <cell r="E1279" t="str">
            <v>IDM PLUS CIBEDUG</v>
          </cell>
          <cell r="F1279" t="str">
            <v>Store Crew Boy (Ss)</v>
          </cell>
          <cell r="G1279" t="str">
            <v>A1</v>
          </cell>
          <cell r="H1279" t="str">
            <v>Kontrak 3</v>
          </cell>
          <cell r="I1279" t="str">
            <v>PRIA</v>
          </cell>
          <cell r="J1279">
            <v>43928</v>
          </cell>
          <cell r="K1279">
            <v>45230</v>
          </cell>
          <cell r="L1279">
            <v>43928</v>
          </cell>
          <cell r="N1279" t="str">
            <v>ERI</v>
          </cell>
          <cell r="O1279" t="str">
            <v>APN</v>
          </cell>
        </row>
        <row r="1280">
          <cell r="B1280">
            <v>2015328048</v>
          </cell>
          <cell r="C1280" t="str">
            <v>MUHAMAD WAHYUDIN</v>
          </cell>
          <cell r="D1280" t="str">
            <v>T81T</v>
          </cell>
          <cell r="E1280" t="str">
            <v>IDM PLUS CIBEDUG</v>
          </cell>
          <cell r="F1280" t="str">
            <v>Store Crew Boy (Ss)</v>
          </cell>
          <cell r="G1280" t="str">
            <v>A1</v>
          </cell>
          <cell r="H1280" t="str">
            <v>Kontrak 1</v>
          </cell>
          <cell r="I1280" t="str">
            <v>PRIA</v>
          </cell>
          <cell r="J1280">
            <v>44649</v>
          </cell>
          <cell r="K1280">
            <v>45016</v>
          </cell>
          <cell r="L1280">
            <v>44649</v>
          </cell>
          <cell r="N1280" t="str">
            <v>ERI</v>
          </cell>
          <cell r="O1280" t="str">
            <v>APN</v>
          </cell>
        </row>
        <row r="1281">
          <cell r="B1281">
            <v>2015244849</v>
          </cell>
          <cell r="C1281" t="str">
            <v>MEIDINA NURHASANAH</v>
          </cell>
          <cell r="D1281" t="str">
            <v>T81T</v>
          </cell>
          <cell r="E1281" t="str">
            <v>IDM PLUS CIBEDUG</v>
          </cell>
          <cell r="F1281" t="str">
            <v>Store Crew Girl (Ss)</v>
          </cell>
          <cell r="G1281" t="str">
            <v>A1</v>
          </cell>
          <cell r="H1281" t="str">
            <v>Kontrak 2</v>
          </cell>
          <cell r="I1281" t="str">
            <v>WANITA</v>
          </cell>
          <cell r="J1281">
            <v>44260</v>
          </cell>
          <cell r="K1281">
            <v>45199</v>
          </cell>
          <cell r="L1281">
            <v>44260</v>
          </cell>
          <cell r="N1281" t="str">
            <v>ERI</v>
          </cell>
          <cell r="O1281" t="str">
            <v>APN</v>
          </cell>
        </row>
        <row r="1282">
          <cell r="B1282">
            <v>2015171423</v>
          </cell>
          <cell r="C1282" t="str">
            <v>AMELIA MEGA AFYANI</v>
          </cell>
          <cell r="D1282" t="str">
            <v>T81T</v>
          </cell>
          <cell r="E1282" t="str">
            <v>IDM PLUS CIBEDUG</v>
          </cell>
          <cell r="F1282" t="str">
            <v>Store Crew Girl (Ss)</v>
          </cell>
          <cell r="G1282" t="str">
            <v>A1</v>
          </cell>
          <cell r="H1282" t="str">
            <v>Kontrak 3</v>
          </cell>
          <cell r="I1282" t="str">
            <v>WANITA</v>
          </cell>
          <cell r="J1282">
            <v>43728</v>
          </cell>
          <cell r="K1282">
            <v>45016</v>
          </cell>
          <cell r="L1282">
            <v>43728</v>
          </cell>
          <cell r="N1282" t="str">
            <v>ERI</v>
          </cell>
          <cell r="O1282" t="str">
            <v>APN</v>
          </cell>
        </row>
        <row r="1283">
          <cell r="B1283">
            <v>2015320023</v>
          </cell>
          <cell r="C1283" t="str">
            <v>NGESTI LESTARI</v>
          </cell>
          <cell r="D1283" t="str">
            <v>T81T</v>
          </cell>
          <cell r="E1283" t="str">
            <v>IDM PLUS CIBEDUG</v>
          </cell>
          <cell r="F1283" t="str">
            <v>Store Jr. Leader (Ss)</v>
          </cell>
          <cell r="G1283" t="str">
            <v>A3</v>
          </cell>
          <cell r="H1283" t="str">
            <v>Tetap</v>
          </cell>
          <cell r="I1283" t="str">
            <v>WANITA</v>
          </cell>
          <cell r="J1283">
            <v>44621</v>
          </cell>
          <cell r="L1283">
            <v>44621</v>
          </cell>
          <cell r="N1283" t="str">
            <v>ERI</v>
          </cell>
          <cell r="O1283" t="str">
            <v>APN</v>
          </cell>
        </row>
        <row r="1284">
          <cell r="B1284">
            <v>2015320029</v>
          </cell>
          <cell r="C1284" t="str">
            <v>SITI NUROHMAH</v>
          </cell>
          <cell r="D1284" t="str">
            <v>T81T</v>
          </cell>
          <cell r="E1284" t="str">
            <v>IDM PLUS CIBEDUG</v>
          </cell>
          <cell r="F1284" t="str">
            <v>Store Jr. Leader (Ss)</v>
          </cell>
          <cell r="G1284" t="str">
            <v>A3</v>
          </cell>
          <cell r="H1284" t="str">
            <v>Tetap</v>
          </cell>
          <cell r="I1284" t="str">
            <v>WANITA</v>
          </cell>
          <cell r="J1284">
            <v>44621</v>
          </cell>
          <cell r="L1284">
            <v>44621</v>
          </cell>
          <cell r="N1284" t="str">
            <v>ERI</v>
          </cell>
          <cell r="O1284" t="str">
            <v>APN</v>
          </cell>
        </row>
        <row r="1285">
          <cell r="B1285">
            <v>2013202568</v>
          </cell>
          <cell r="C1285" t="str">
            <v>ADI PRATAMA PUTERA</v>
          </cell>
          <cell r="D1285" t="str">
            <v>T81T</v>
          </cell>
          <cell r="E1285" t="str">
            <v>IDM PLUS CIBEDUG</v>
          </cell>
          <cell r="F1285" t="str">
            <v>Store Sr. Leader (Ss)</v>
          </cell>
          <cell r="G1285" t="str">
            <v>B1</v>
          </cell>
          <cell r="H1285" t="str">
            <v>Tetap</v>
          </cell>
          <cell r="I1285" t="str">
            <v>PRIA</v>
          </cell>
          <cell r="J1285">
            <v>42644</v>
          </cell>
          <cell r="L1285">
            <v>43374</v>
          </cell>
          <cell r="N1285" t="str">
            <v>ERI</v>
          </cell>
          <cell r="O1285" t="str">
            <v>APN</v>
          </cell>
        </row>
        <row r="1286">
          <cell r="B1286">
            <v>2012086498</v>
          </cell>
          <cell r="C1286" t="str">
            <v>MUHAMAD IKHSAN</v>
          </cell>
          <cell r="D1286" t="str">
            <v>TW15</v>
          </cell>
          <cell r="E1286" t="str">
            <v>IDM GADOG</v>
          </cell>
          <cell r="F1286" t="str">
            <v>Chief Of Store (Ss)</v>
          </cell>
          <cell r="G1286" t="str">
            <v>B2</v>
          </cell>
          <cell r="H1286" t="str">
            <v>Tetap</v>
          </cell>
          <cell r="I1286" t="str">
            <v>PRIA</v>
          </cell>
          <cell r="J1286">
            <v>41317</v>
          </cell>
          <cell r="L1286">
            <v>41974</v>
          </cell>
          <cell r="N1286" t="str">
            <v>ERI</v>
          </cell>
          <cell r="O1286" t="str">
            <v>APN</v>
          </cell>
        </row>
        <row r="1287">
          <cell r="B1287">
            <v>2015381172</v>
          </cell>
          <cell r="C1287" t="str">
            <v>A GUSTI GUNAWAN</v>
          </cell>
          <cell r="D1287" t="str">
            <v>TW15</v>
          </cell>
          <cell r="E1287" t="str">
            <v>IDM GADOG</v>
          </cell>
          <cell r="F1287" t="str">
            <v>Store Crew Boy</v>
          </cell>
          <cell r="G1287" t="str">
            <v>A1</v>
          </cell>
          <cell r="H1287" t="str">
            <v>Kontrak 1</v>
          </cell>
          <cell r="I1287" t="str">
            <v>PRIA</v>
          </cell>
          <cell r="J1287">
            <v>44822</v>
          </cell>
          <cell r="K1287">
            <v>45199</v>
          </cell>
          <cell r="L1287">
            <v>44822</v>
          </cell>
          <cell r="N1287" t="str">
            <v>ERI</v>
          </cell>
          <cell r="O1287" t="str">
            <v>APN</v>
          </cell>
        </row>
        <row r="1288">
          <cell r="B1288">
            <v>2015381263</v>
          </cell>
          <cell r="C1288" t="str">
            <v>M HERDIANSAH</v>
          </cell>
          <cell r="D1288" t="str">
            <v>TW15</v>
          </cell>
          <cell r="E1288" t="str">
            <v>IDM GADOG</v>
          </cell>
          <cell r="F1288" t="str">
            <v>Store Crew Boy</v>
          </cell>
          <cell r="G1288" t="str">
            <v>A1</v>
          </cell>
          <cell r="H1288" t="str">
            <v>Kontrak 1</v>
          </cell>
          <cell r="I1288" t="str">
            <v>PRIA</v>
          </cell>
          <cell r="J1288">
            <v>44822</v>
          </cell>
          <cell r="K1288">
            <v>45199</v>
          </cell>
          <cell r="L1288">
            <v>44822</v>
          </cell>
          <cell r="N1288" t="str">
            <v>ERI</v>
          </cell>
          <cell r="O1288" t="str">
            <v>APN</v>
          </cell>
        </row>
        <row r="1289">
          <cell r="B1289">
            <v>2015052900</v>
          </cell>
          <cell r="C1289" t="str">
            <v>DIKA KAMESWARA</v>
          </cell>
          <cell r="D1289" t="str">
            <v>TW15</v>
          </cell>
          <cell r="E1289" t="str">
            <v>IDM GADOG</v>
          </cell>
          <cell r="F1289" t="str">
            <v>Store Jr. Leader (Ss)</v>
          </cell>
          <cell r="G1289" t="str">
            <v>A3</v>
          </cell>
          <cell r="H1289" t="str">
            <v>Tetap</v>
          </cell>
          <cell r="I1289" t="str">
            <v>PRIA</v>
          </cell>
          <cell r="J1289">
            <v>43159</v>
          </cell>
          <cell r="L1289">
            <v>44075</v>
          </cell>
          <cell r="N1289" t="str">
            <v>ERI</v>
          </cell>
          <cell r="O1289" t="str">
            <v>APN</v>
          </cell>
        </row>
        <row r="1290">
          <cell r="B1290">
            <v>2013218269</v>
          </cell>
          <cell r="C1290" t="str">
            <v>INDRIAN ROSMAWATI</v>
          </cell>
          <cell r="D1290" t="str">
            <v>TW15</v>
          </cell>
          <cell r="E1290" t="str">
            <v>IDM GADOG</v>
          </cell>
          <cell r="F1290" t="str">
            <v>Store Sr. Leader</v>
          </cell>
          <cell r="G1290" t="str">
            <v>A3</v>
          </cell>
          <cell r="H1290" t="str">
            <v>Tetap</v>
          </cell>
          <cell r="I1290" t="str">
            <v>WANITA</v>
          </cell>
          <cell r="J1290">
            <v>42727</v>
          </cell>
          <cell r="L1290">
            <v>43647</v>
          </cell>
          <cell r="N1290" t="str">
            <v>ERI</v>
          </cell>
          <cell r="O1290" t="str">
            <v>APN</v>
          </cell>
        </row>
        <row r="1291">
          <cell r="B1291">
            <v>2012031720</v>
          </cell>
          <cell r="C1291" t="str">
            <v>ABDUS SALAM</v>
          </cell>
          <cell r="D1291" t="str">
            <v>TTE8</v>
          </cell>
          <cell r="E1291" t="str">
            <v>IDM HYBRID PASIR ANGIN GADOG</v>
          </cell>
          <cell r="F1291" t="str">
            <v>Chief Of Store (Ss)</v>
          </cell>
          <cell r="G1291" t="str">
            <v>B2</v>
          </cell>
          <cell r="H1291" t="str">
            <v>Tetap</v>
          </cell>
          <cell r="I1291" t="str">
            <v>PRIA</v>
          </cell>
          <cell r="J1291">
            <v>41030</v>
          </cell>
          <cell r="L1291">
            <v>41030</v>
          </cell>
          <cell r="N1291" t="str">
            <v>ERI</v>
          </cell>
          <cell r="O1291" t="str">
            <v>APN</v>
          </cell>
        </row>
        <row r="1292">
          <cell r="B1292">
            <v>2015109136</v>
          </cell>
          <cell r="C1292" t="str">
            <v>MUSTOFA ALFARIJI</v>
          </cell>
          <cell r="D1292" t="str">
            <v>TTE8</v>
          </cell>
          <cell r="E1292" t="str">
            <v>IDM HYBRID PASIR ANGIN GADOG</v>
          </cell>
          <cell r="F1292" t="str">
            <v>Store Crew Boy (Ss)</v>
          </cell>
          <cell r="G1292" t="str">
            <v>A1</v>
          </cell>
          <cell r="H1292" t="str">
            <v>Kontrak 4</v>
          </cell>
          <cell r="I1292" t="str">
            <v>PRIA</v>
          </cell>
          <cell r="J1292">
            <v>43445</v>
          </cell>
          <cell r="K1292">
            <v>45107</v>
          </cell>
          <cell r="L1292">
            <v>43445</v>
          </cell>
          <cell r="N1292" t="str">
            <v>ERI</v>
          </cell>
          <cell r="O1292" t="str">
            <v>APN</v>
          </cell>
        </row>
        <row r="1293">
          <cell r="B1293">
            <v>2015251498</v>
          </cell>
          <cell r="C1293" t="str">
            <v>MUHAMAD GIFARI</v>
          </cell>
          <cell r="D1293" t="str">
            <v>TTE8</v>
          </cell>
          <cell r="E1293" t="str">
            <v>IDM HYBRID PASIR ANGIN GADOG</v>
          </cell>
          <cell r="F1293" t="str">
            <v>Store Crew Boy (Ss)</v>
          </cell>
          <cell r="G1293" t="str">
            <v>A1</v>
          </cell>
          <cell r="H1293" t="str">
            <v>Kontrak 2</v>
          </cell>
          <cell r="I1293" t="str">
            <v>PRIA</v>
          </cell>
          <cell r="J1293">
            <v>44302</v>
          </cell>
          <cell r="K1293">
            <v>45046</v>
          </cell>
          <cell r="L1293">
            <v>44302</v>
          </cell>
          <cell r="N1293" t="str">
            <v>ERI</v>
          </cell>
          <cell r="O1293" t="str">
            <v>APN</v>
          </cell>
        </row>
        <row r="1294">
          <cell r="B1294">
            <v>2015328049</v>
          </cell>
          <cell r="C1294" t="str">
            <v>MUHAMMAD BASRI</v>
          </cell>
          <cell r="D1294" t="str">
            <v>TTE8</v>
          </cell>
          <cell r="E1294" t="str">
            <v>IDM HYBRID PASIR ANGIN GADOG</v>
          </cell>
          <cell r="F1294" t="str">
            <v>Store Crew Boy (Ss)</v>
          </cell>
          <cell r="G1294" t="str">
            <v>A1</v>
          </cell>
          <cell r="H1294" t="str">
            <v>Kontrak 1</v>
          </cell>
          <cell r="I1294" t="str">
            <v>PRIA</v>
          </cell>
          <cell r="J1294">
            <v>44649</v>
          </cell>
          <cell r="K1294">
            <v>45016</v>
          </cell>
          <cell r="L1294">
            <v>44649</v>
          </cell>
          <cell r="N1294" t="str">
            <v>ERI</v>
          </cell>
          <cell r="O1294" t="str">
            <v>APN</v>
          </cell>
        </row>
        <row r="1295">
          <cell r="B1295">
            <v>2015362936</v>
          </cell>
          <cell r="C1295" t="str">
            <v>NUR CAHYA AULIA</v>
          </cell>
          <cell r="D1295" t="str">
            <v>TTE8</v>
          </cell>
          <cell r="E1295" t="str">
            <v>IDM HYBRID PASIR ANGIN GADOG</v>
          </cell>
          <cell r="F1295" t="str">
            <v>Store Crew Girl (Ss)</v>
          </cell>
          <cell r="G1295" t="str">
            <v>A1</v>
          </cell>
          <cell r="H1295" t="str">
            <v>Kontrak 1</v>
          </cell>
          <cell r="I1295" t="str">
            <v>WANITA</v>
          </cell>
          <cell r="J1295">
            <v>44769</v>
          </cell>
          <cell r="K1295">
            <v>45138</v>
          </cell>
          <cell r="L1295">
            <v>44769</v>
          </cell>
          <cell r="N1295" t="str">
            <v>ERI</v>
          </cell>
          <cell r="O1295" t="str">
            <v>APN</v>
          </cell>
        </row>
        <row r="1296">
          <cell r="B1296">
            <v>2013173625</v>
          </cell>
          <cell r="C1296" t="str">
            <v>NOVAN ISKANDAR ZULKARNAEN</v>
          </cell>
          <cell r="D1296" t="str">
            <v>TTE8</v>
          </cell>
          <cell r="E1296" t="str">
            <v>IDM HYBRID PASIR ANGIN GADOG</v>
          </cell>
          <cell r="F1296" t="str">
            <v>Store Jr. Leader (Ss)</v>
          </cell>
          <cell r="G1296" t="str">
            <v>A3</v>
          </cell>
          <cell r="H1296" t="str">
            <v>Tetap</v>
          </cell>
          <cell r="I1296" t="str">
            <v>PRIA</v>
          </cell>
          <cell r="J1296">
            <v>42487</v>
          </cell>
          <cell r="L1296">
            <v>43374</v>
          </cell>
          <cell r="N1296" t="str">
            <v>ERI</v>
          </cell>
          <cell r="O1296" t="str">
            <v>APN</v>
          </cell>
        </row>
        <row r="1297">
          <cell r="B1297">
            <v>2013126624</v>
          </cell>
          <cell r="C1297" t="str">
            <v>SITI BARIAH</v>
          </cell>
          <cell r="D1297" t="str">
            <v>TTE8</v>
          </cell>
          <cell r="E1297" t="str">
            <v>IDM HYBRID PASIR ANGIN GADOG</v>
          </cell>
          <cell r="F1297" t="str">
            <v>Store Sr. Leader (Ss)</v>
          </cell>
          <cell r="G1297" t="str">
            <v>B1</v>
          </cell>
          <cell r="H1297" t="str">
            <v>Tetap</v>
          </cell>
          <cell r="I1297" t="str">
            <v>WANITA</v>
          </cell>
          <cell r="J1297">
            <v>42248</v>
          </cell>
          <cell r="L1297">
            <v>42552</v>
          </cell>
          <cell r="N1297" t="str">
            <v>ERI</v>
          </cell>
          <cell r="O1297" t="str">
            <v>APN</v>
          </cell>
        </row>
        <row r="1298">
          <cell r="B1298">
            <v>2012031719</v>
          </cell>
          <cell r="C1298" t="str">
            <v>MUHAMMAD RISMAN</v>
          </cell>
          <cell r="D1298" t="str">
            <v>TGR9</v>
          </cell>
          <cell r="E1298" t="str">
            <v>IDM HYBRID TAPOS CIAWI 2</v>
          </cell>
          <cell r="F1298" t="str">
            <v>Chief Of Store (Ss)</v>
          </cell>
          <cell r="G1298" t="str">
            <v>B2</v>
          </cell>
          <cell r="H1298" t="str">
            <v>Tetap</v>
          </cell>
          <cell r="I1298" t="str">
            <v>PRIA</v>
          </cell>
          <cell r="J1298">
            <v>41030</v>
          </cell>
          <cell r="L1298">
            <v>41030</v>
          </cell>
          <cell r="N1298" t="str">
            <v>ERI</v>
          </cell>
          <cell r="O1298" t="str">
            <v>APN</v>
          </cell>
        </row>
        <row r="1299">
          <cell r="B1299">
            <v>2015181077</v>
          </cell>
          <cell r="C1299" t="str">
            <v>MUHAMMAD SANUSI APRIANSYAH</v>
          </cell>
          <cell r="D1299" t="str">
            <v>TGR9</v>
          </cell>
          <cell r="E1299" t="str">
            <v>IDM HYBRID TAPOS CIAWI 2</v>
          </cell>
          <cell r="F1299" t="str">
            <v>Store Crew Boy (Ss)</v>
          </cell>
          <cell r="G1299" t="str">
            <v>A1</v>
          </cell>
          <cell r="H1299" t="str">
            <v>Kontrak 3</v>
          </cell>
          <cell r="I1299" t="str">
            <v>PRIA</v>
          </cell>
          <cell r="J1299">
            <v>43774</v>
          </cell>
          <cell r="K1299">
            <v>45077</v>
          </cell>
          <cell r="L1299">
            <v>43774</v>
          </cell>
          <cell r="N1299" t="str">
            <v>ERI</v>
          </cell>
          <cell r="O1299" t="str">
            <v>APN</v>
          </cell>
        </row>
        <row r="1300">
          <cell r="B1300">
            <v>2015362922</v>
          </cell>
          <cell r="C1300" t="str">
            <v>M DIMAS ADITYA</v>
          </cell>
          <cell r="D1300" t="str">
            <v>TGR9</v>
          </cell>
          <cell r="E1300" t="str">
            <v>IDM HYBRID TAPOS CIAWI 2</v>
          </cell>
          <cell r="F1300" t="str">
            <v>Store Crew Boy (Ss)</v>
          </cell>
          <cell r="G1300" t="str">
            <v>A1</v>
          </cell>
          <cell r="H1300" t="str">
            <v>Kontrak 1</v>
          </cell>
          <cell r="I1300" t="str">
            <v>PRIA</v>
          </cell>
          <cell r="J1300">
            <v>44769</v>
          </cell>
          <cell r="K1300">
            <v>45138</v>
          </cell>
          <cell r="L1300">
            <v>44769</v>
          </cell>
          <cell r="N1300" t="str">
            <v>ERI</v>
          </cell>
          <cell r="O1300" t="str">
            <v>APN</v>
          </cell>
        </row>
        <row r="1301">
          <cell r="B1301">
            <v>2015133119</v>
          </cell>
          <cell r="C1301" t="str">
            <v>INAYAH SURYANTHI RAHMATIA</v>
          </cell>
          <cell r="D1301" t="str">
            <v>TGR9</v>
          </cell>
          <cell r="E1301" t="str">
            <v>IDM HYBRID TAPOS CIAWI 2</v>
          </cell>
          <cell r="F1301" t="str">
            <v>Store Crew Girl (Ss)</v>
          </cell>
          <cell r="G1301" t="str">
            <v>A1</v>
          </cell>
          <cell r="H1301" t="str">
            <v>Kontrak 4</v>
          </cell>
          <cell r="I1301" t="str">
            <v>WANITA</v>
          </cell>
          <cell r="J1301">
            <v>43560</v>
          </cell>
          <cell r="K1301">
            <v>45230</v>
          </cell>
          <cell r="L1301">
            <v>43560</v>
          </cell>
          <cell r="N1301" t="str">
            <v>ERI</v>
          </cell>
          <cell r="O1301" t="str">
            <v>APN</v>
          </cell>
        </row>
        <row r="1302">
          <cell r="B1302">
            <v>2015075246</v>
          </cell>
          <cell r="C1302" t="str">
            <v>SATIAWATI</v>
          </cell>
          <cell r="D1302" t="str">
            <v>TGR9</v>
          </cell>
          <cell r="E1302" t="str">
            <v>IDM HYBRID TAPOS CIAWI 2</v>
          </cell>
          <cell r="F1302" t="str">
            <v>Store Jr. Leader (Ss)</v>
          </cell>
          <cell r="G1302" t="str">
            <v>A3</v>
          </cell>
          <cell r="H1302" t="str">
            <v>Tetap</v>
          </cell>
          <cell r="I1302" t="str">
            <v>WANITA</v>
          </cell>
          <cell r="J1302">
            <v>43287</v>
          </cell>
          <cell r="L1302">
            <v>44228</v>
          </cell>
          <cell r="N1302" t="str">
            <v>ERI</v>
          </cell>
          <cell r="O1302" t="str">
            <v>APN</v>
          </cell>
        </row>
        <row r="1303">
          <cell r="B1303">
            <v>2013165663</v>
          </cell>
          <cell r="C1303" t="str">
            <v>ALDI ABDUL MALIK</v>
          </cell>
          <cell r="D1303" t="str">
            <v>TGR9</v>
          </cell>
          <cell r="E1303" t="str">
            <v>IDM HYBRID TAPOS CIAWI 2</v>
          </cell>
          <cell r="F1303" t="str">
            <v>Store Sr. Leader (Ss)</v>
          </cell>
          <cell r="G1303" t="str">
            <v>B1</v>
          </cell>
          <cell r="H1303" t="str">
            <v>Tetap</v>
          </cell>
          <cell r="I1303" t="str">
            <v>PRIA</v>
          </cell>
          <cell r="J1303">
            <v>42438</v>
          </cell>
          <cell r="L1303">
            <v>43070</v>
          </cell>
          <cell r="N1303" t="str">
            <v>ERI</v>
          </cell>
          <cell r="O1303" t="str">
            <v>APN</v>
          </cell>
        </row>
        <row r="1304">
          <cell r="B1304">
            <v>2012025053</v>
          </cell>
          <cell r="C1304" t="str">
            <v>RUDIATNA</v>
          </cell>
          <cell r="D1304" t="str">
            <v>FB1F</v>
          </cell>
          <cell r="E1304" t="str">
            <v>FRC GUNUNG GEULIS</v>
          </cell>
          <cell r="F1304" t="str">
            <v>Chief Of Store</v>
          </cell>
          <cell r="G1304" t="str">
            <v>B2</v>
          </cell>
          <cell r="H1304" t="str">
            <v>Tetap</v>
          </cell>
          <cell r="I1304" t="str">
            <v>PRIA</v>
          </cell>
          <cell r="J1304">
            <v>40940</v>
          </cell>
          <cell r="L1304">
            <v>40940</v>
          </cell>
          <cell r="N1304" t="str">
            <v>ERI</v>
          </cell>
          <cell r="O1304" t="str">
            <v>APN</v>
          </cell>
        </row>
        <row r="1305">
          <cell r="B1305">
            <v>2015202058</v>
          </cell>
          <cell r="C1305" t="str">
            <v>MUHAMAD FIKRI MAULANA AZIS</v>
          </cell>
          <cell r="D1305" t="str">
            <v>FB1F</v>
          </cell>
          <cell r="E1305" t="str">
            <v>FRC GUNUNG GEULIS</v>
          </cell>
          <cell r="F1305" t="str">
            <v>Store Crew Boy</v>
          </cell>
          <cell r="G1305" t="str">
            <v>A1</v>
          </cell>
          <cell r="H1305" t="str">
            <v>Kontrak 3</v>
          </cell>
          <cell r="I1305" t="str">
            <v>PRIA</v>
          </cell>
          <cell r="J1305">
            <v>43865</v>
          </cell>
          <cell r="K1305">
            <v>45169</v>
          </cell>
          <cell r="L1305">
            <v>43865</v>
          </cell>
          <cell r="N1305" t="str">
            <v>ERI</v>
          </cell>
          <cell r="O1305" t="str">
            <v>APN</v>
          </cell>
        </row>
        <row r="1306">
          <cell r="B1306">
            <v>2015380708</v>
          </cell>
          <cell r="C1306" t="str">
            <v>SAMSUL MAARIF</v>
          </cell>
          <cell r="D1306" t="str">
            <v>FB1F</v>
          </cell>
          <cell r="E1306" t="str">
            <v>FRC GUNUNG GEULIS</v>
          </cell>
          <cell r="F1306" t="str">
            <v>Store Crew Boy</v>
          </cell>
          <cell r="G1306" t="str">
            <v>A1</v>
          </cell>
          <cell r="H1306" t="str">
            <v>Kontrak 1</v>
          </cell>
          <cell r="I1306" t="str">
            <v>PRIA</v>
          </cell>
          <cell r="J1306">
            <v>44819</v>
          </cell>
          <cell r="K1306">
            <v>45199</v>
          </cell>
          <cell r="L1306">
            <v>44819</v>
          </cell>
          <cell r="N1306" t="str">
            <v>ERI</v>
          </cell>
          <cell r="O1306" t="str">
            <v>APN</v>
          </cell>
        </row>
        <row r="1307">
          <cell r="B1307">
            <v>2015306274</v>
          </cell>
          <cell r="C1307" t="str">
            <v>NURUL HIDAYAH SAFITRI</v>
          </cell>
          <cell r="D1307" t="str">
            <v>FB1F</v>
          </cell>
          <cell r="E1307" t="str">
            <v>FRC GUNUNG GEULIS</v>
          </cell>
          <cell r="F1307" t="str">
            <v>Store Crew Girl</v>
          </cell>
          <cell r="G1307" t="str">
            <v>A1</v>
          </cell>
          <cell r="H1307" t="str">
            <v>Kontrak 2</v>
          </cell>
          <cell r="I1307" t="str">
            <v>WANITA</v>
          </cell>
          <cell r="J1307">
            <v>44554</v>
          </cell>
          <cell r="K1307">
            <v>45291</v>
          </cell>
          <cell r="L1307">
            <v>44554</v>
          </cell>
          <cell r="N1307" t="str">
            <v>ERI</v>
          </cell>
          <cell r="O1307" t="str">
            <v>APN</v>
          </cell>
        </row>
        <row r="1308">
          <cell r="B1308">
            <v>2015380726</v>
          </cell>
          <cell r="C1308" t="str">
            <v>EVA JULIANDARIN</v>
          </cell>
          <cell r="D1308" t="str">
            <v>FB1F</v>
          </cell>
          <cell r="E1308" t="str">
            <v>FRC GUNUNG GEULIS</v>
          </cell>
          <cell r="F1308" t="str">
            <v>Store Crew Girl</v>
          </cell>
          <cell r="G1308" t="str">
            <v>A1</v>
          </cell>
          <cell r="H1308" t="str">
            <v>Kontrak 1</v>
          </cell>
          <cell r="I1308" t="str">
            <v>WANITA</v>
          </cell>
          <cell r="J1308">
            <v>44819</v>
          </cell>
          <cell r="K1308">
            <v>45199</v>
          </cell>
          <cell r="L1308">
            <v>44819</v>
          </cell>
          <cell r="N1308" t="str">
            <v>ERI</v>
          </cell>
          <cell r="O1308" t="str">
            <v>APN</v>
          </cell>
        </row>
        <row r="1309">
          <cell r="B1309">
            <v>2015076798</v>
          </cell>
          <cell r="C1309" t="str">
            <v>RIO PADILAH FUJI PANGESTU</v>
          </cell>
          <cell r="D1309" t="str">
            <v>FB1F</v>
          </cell>
          <cell r="E1309" t="str">
            <v>FRC GUNUNG GEULIS</v>
          </cell>
          <cell r="F1309" t="str">
            <v>Store Jr. Leader</v>
          </cell>
          <cell r="G1309" t="str">
            <v>A3</v>
          </cell>
          <cell r="H1309" t="str">
            <v>Tetap</v>
          </cell>
          <cell r="I1309" t="str">
            <v>PRIA</v>
          </cell>
          <cell r="J1309">
            <v>43298</v>
          </cell>
          <cell r="L1309">
            <v>44197</v>
          </cell>
          <cell r="N1309" t="str">
            <v>ERI</v>
          </cell>
          <cell r="O1309" t="str">
            <v>APN</v>
          </cell>
        </row>
        <row r="1310">
          <cell r="B1310">
            <v>2013144409</v>
          </cell>
          <cell r="C1310" t="str">
            <v>SITI INDRIYANI</v>
          </cell>
          <cell r="D1310" t="str">
            <v>FB1F</v>
          </cell>
          <cell r="E1310" t="str">
            <v>FRC GUNUNG GEULIS</v>
          </cell>
          <cell r="F1310" t="str">
            <v>Store Sr. Leader</v>
          </cell>
          <cell r="G1310" t="str">
            <v>B1</v>
          </cell>
          <cell r="H1310" t="str">
            <v>Tetap</v>
          </cell>
          <cell r="I1310" t="str">
            <v>WANITA</v>
          </cell>
          <cell r="J1310">
            <v>42335</v>
          </cell>
          <cell r="L1310">
            <v>43070</v>
          </cell>
          <cell r="N1310" t="str">
            <v>ERI</v>
          </cell>
          <cell r="O1310" t="str">
            <v>APN</v>
          </cell>
        </row>
        <row r="1311">
          <cell r="B1311">
            <v>2013023249</v>
          </cell>
          <cell r="C1311" t="str">
            <v>RANDI SUTIAWAN</v>
          </cell>
          <cell r="D1311" t="str">
            <v>TBHB</v>
          </cell>
          <cell r="E1311" t="str">
            <v>IDM VIMALA HILLS</v>
          </cell>
          <cell r="F1311" t="str">
            <v>Chief Of Store (Ss)</v>
          </cell>
          <cell r="G1311" t="str">
            <v>B2</v>
          </cell>
          <cell r="H1311" t="str">
            <v>Tetap</v>
          </cell>
          <cell r="I1311" t="str">
            <v>PRIA</v>
          </cell>
          <cell r="J1311">
            <v>41578</v>
          </cell>
          <cell r="L1311">
            <v>41579</v>
          </cell>
          <cell r="N1311" t="str">
            <v>ERI</v>
          </cell>
          <cell r="O1311" t="str">
            <v>APN</v>
          </cell>
        </row>
        <row r="1312">
          <cell r="B1312">
            <v>2015291988</v>
          </cell>
          <cell r="C1312" t="str">
            <v>M LUTFIANSYAH</v>
          </cell>
          <cell r="D1312" t="str">
            <v>TBHB</v>
          </cell>
          <cell r="E1312" t="str">
            <v>IDM VIMALA HILLS</v>
          </cell>
          <cell r="F1312" t="str">
            <v>Store Crew Boy</v>
          </cell>
          <cell r="G1312" t="str">
            <v>A1</v>
          </cell>
          <cell r="H1312" t="str">
            <v>Kontrak 2</v>
          </cell>
          <cell r="I1312" t="str">
            <v>PRIA</v>
          </cell>
          <cell r="J1312">
            <v>44488</v>
          </cell>
          <cell r="K1312">
            <v>45230</v>
          </cell>
          <cell r="L1312">
            <v>44488</v>
          </cell>
          <cell r="N1312" t="str">
            <v>ERI</v>
          </cell>
          <cell r="O1312" t="str">
            <v>APN</v>
          </cell>
        </row>
        <row r="1313">
          <cell r="B1313">
            <v>2015362925</v>
          </cell>
          <cell r="C1313" t="str">
            <v>MUH RIZKI FADHILAH</v>
          </cell>
          <cell r="D1313" t="str">
            <v>TBHB</v>
          </cell>
          <cell r="E1313" t="str">
            <v>IDM VIMALA HILLS</v>
          </cell>
          <cell r="F1313" t="str">
            <v>Store Crew Boy</v>
          </cell>
          <cell r="G1313" t="str">
            <v>A1</v>
          </cell>
          <cell r="H1313" t="str">
            <v>Kontrak 1</v>
          </cell>
          <cell r="I1313" t="str">
            <v>PRIA</v>
          </cell>
          <cell r="J1313">
            <v>44769</v>
          </cell>
          <cell r="K1313">
            <v>45138</v>
          </cell>
          <cell r="L1313">
            <v>44769</v>
          </cell>
          <cell r="N1313" t="str">
            <v>ERI</v>
          </cell>
          <cell r="O1313" t="str">
            <v>APN</v>
          </cell>
        </row>
        <row r="1314">
          <cell r="B1314">
            <v>2015125337</v>
          </cell>
          <cell r="C1314" t="str">
            <v>ALFI SAHRIN SUWARNA</v>
          </cell>
          <cell r="D1314" t="str">
            <v>TBHB</v>
          </cell>
          <cell r="E1314" t="str">
            <v>IDM VIMALA HILLS</v>
          </cell>
          <cell r="F1314" t="str">
            <v>Store Crew Girl</v>
          </cell>
          <cell r="G1314" t="str">
            <v>A1</v>
          </cell>
          <cell r="H1314" t="str">
            <v>Kontrak 4</v>
          </cell>
          <cell r="I1314" t="str">
            <v>WANITA</v>
          </cell>
          <cell r="J1314">
            <v>43525</v>
          </cell>
          <cell r="K1314">
            <v>45169</v>
          </cell>
          <cell r="L1314">
            <v>43525</v>
          </cell>
          <cell r="N1314" t="str">
            <v>ERI</v>
          </cell>
          <cell r="O1314" t="str">
            <v>APN</v>
          </cell>
        </row>
        <row r="1315">
          <cell r="B1315">
            <v>2015363084</v>
          </cell>
          <cell r="C1315" t="str">
            <v>YUNI MAULANI</v>
          </cell>
          <cell r="D1315" t="str">
            <v>TBHB</v>
          </cell>
          <cell r="E1315" t="str">
            <v>IDM VIMALA HILLS</v>
          </cell>
          <cell r="F1315" t="str">
            <v>Store Jr. Leader (Ss)</v>
          </cell>
          <cell r="G1315" t="str">
            <v>A3</v>
          </cell>
          <cell r="H1315" t="str">
            <v>Tetap</v>
          </cell>
          <cell r="I1315" t="str">
            <v>WANITA</v>
          </cell>
          <cell r="J1315">
            <v>44774</v>
          </cell>
          <cell r="L1315">
            <v>44774</v>
          </cell>
          <cell r="N1315" t="str">
            <v>ERI</v>
          </cell>
          <cell r="O1315" t="str">
            <v>APN</v>
          </cell>
        </row>
        <row r="1316">
          <cell r="B1316">
            <v>2013183558</v>
          </cell>
          <cell r="C1316" t="str">
            <v>MOCH RUSLI H</v>
          </cell>
          <cell r="D1316" t="str">
            <v>TBHB</v>
          </cell>
          <cell r="E1316" t="str">
            <v>IDM VIMALA HILLS</v>
          </cell>
          <cell r="F1316" t="str">
            <v>Store Sr. Leader</v>
          </cell>
          <cell r="G1316" t="str">
            <v>B1</v>
          </cell>
          <cell r="H1316" t="str">
            <v>Tetap</v>
          </cell>
          <cell r="I1316" t="str">
            <v>PRIA</v>
          </cell>
          <cell r="J1316">
            <v>42529</v>
          </cell>
          <cell r="L1316">
            <v>43405</v>
          </cell>
          <cell r="N1316" t="str">
            <v>ERI</v>
          </cell>
          <cell r="O1316" t="str">
            <v>APN</v>
          </cell>
        </row>
        <row r="1317">
          <cell r="B1317">
            <v>2011005462</v>
          </cell>
          <cell r="C1317" t="str">
            <v>RISKI CAHYADIN</v>
          </cell>
          <cell r="D1317" t="str">
            <v>TBQE</v>
          </cell>
          <cell r="E1317" t="str">
            <v>IDM GADOG 2</v>
          </cell>
          <cell r="F1317" t="str">
            <v>Chief Of Store</v>
          </cell>
          <cell r="G1317" t="str">
            <v>B2</v>
          </cell>
          <cell r="H1317" t="str">
            <v>Tetap</v>
          </cell>
          <cell r="I1317" t="str">
            <v>PRIA</v>
          </cell>
          <cell r="J1317">
            <v>40603</v>
          </cell>
          <cell r="L1317">
            <v>40603</v>
          </cell>
          <cell r="N1317" t="str">
            <v>ERI</v>
          </cell>
          <cell r="O1317" t="str">
            <v>APN</v>
          </cell>
        </row>
        <row r="1318">
          <cell r="B1318">
            <v>2015380661</v>
          </cell>
          <cell r="C1318" t="str">
            <v>ARIPIN</v>
          </cell>
          <cell r="D1318" t="str">
            <v>TBQE</v>
          </cell>
          <cell r="E1318" t="str">
            <v>IDM GADOG 2</v>
          </cell>
          <cell r="F1318" t="str">
            <v>Store Crew Boy</v>
          </cell>
          <cell r="G1318" t="str">
            <v>A1</v>
          </cell>
          <cell r="H1318" t="str">
            <v>Kontrak 1</v>
          </cell>
          <cell r="I1318" t="str">
            <v>PRIA</v>
          </cell>
          <cell r="J1318">
            <v>44819</v>
          </cell>
          <cell r="K1318">
            <v>45199</v>
          </cell>
          <cell r="L1318">
            <v>44819</v>
          </cell>
          <cell r="N1318" t="str">
            <v>ERI</v>
          </cell>
          <cell r="O1318" t="str">
            <v>APN</v>
          </cell>
        </row>
        <row r="1319">
          <cell r="B1319">
            <v>2015235448</v>
          </cell>
          <cell r="C1319" t="str">
            <v>SILVIANI</v>
          </cell>
          <cell r="D1319" t="str">
            <v>TBQE</v>
          </cell>
          <cell r="E1319" t="str">
            <v>IDM GADOG 2</v>
          </cell>
          <cell r="F1319" t="str">
            <v>Store Crew Girl</v>
          </cell>
          <cell r="G1319" t="str">
            <v>A1</v>
          </cell>
          <cell r="H1319" t="str">
            <v>Kontrak 2</v>
          </cell>
          <cell r="I1319" t="str">
            <v>WANITA</v>
          </cell>
          <cell r="J1319">
            <v>44179</v>
          </cell>
          <cell r="K1319">
            <v>45107</v>
          </cell>
          <cell r="L1319">
            <v>44179</v>
          </cell>
          <cell r="N1319" t="str">
            <v>ERI</v>
          </cell>
          <cell r="O1319" t="str">
            <v>APN</v>
          </cell>
        </row>
        <row r="1320">
          <cell r="B1320">
            <v>2015010909</v>
          </cell>
          <cell r="C1320" t="str">
            <v>ASEP KOMARUDIN</v>
          </cell>
          <cell r="D1320" t="str">
            <v>TBQE</v>
          </cell>
          <cell r="E1320" t="str">
            <v>IDM GADOG 2</v>
          </cell>
          <cell r="F1320" t="str">
            <v>Store Jr. Leader</v>
          </cell>
          <cell r="G1320" t="str">
            <v>A3</v>
          </cell>
          <cell r="H1320" t="str">
            <v>Tetap</v>
          </cell>
          <cell r="I1320" t="str">
            <v>PRIA</v>
          </cell>
          <cell r="J1320">
            <v>42893</v>
          </cell>
          <cell r="L1320">
            <v>43191</v>
          </cell>
          <cell r="N1320" t="str">
            <v>ERI</v>
          </cell>
          <cell r="O1320" t="str">
            <v>APN</v>
          </cell>
        </row>
        <row r="1321">
          <cell r="B1321">
            <v>2013193186</v>
          </cell>
          <cell r="C1321" t="str">
            <v>RIKA AMELIA</v>
          </cell>
          <cell r="D1321" t="str">
            <v>TBQE</v>
          </cell>
          <cell r="E1321" t="str">
            <v>IDM GADOG 2</v>
          </cell>
          <cell r="F1321" t="str">
            <v>Store Sr. Leader</v>
          </cell>
          <cell r="G1321" t="str">
            <v>B1</v>
          </cell>
          <cell r="H1321" t="str">
            <v>Tetap</v>
          </cell>
          <cell r="I1321" t="str">
            <v>WANITA</v>
          </cell>
          <cell r="J1321">
            <v>42594</v>
          </cell>
          <cell r="L1321">
            <v>43497</v>
          </cell>
          <cell r="N1321" t="str">
            <v>ERI</v>
          </cell>
          <cell r="O1321" t="str">
            <v>APN</v>
          </cell>
        </row>
        <row r="1322">
          <cell r="B1322">
            <v>2013102130</v>
          </cell>
          <cell r="C1322" t="str">
            <v>SITI DEWI NAFISAH</v>
          </cell>
          <cell r="D1322" t="str">
            <v>TDRN</v>
          </cell>
          <cell r="E1322" t="str">
            <v>IDM TAPOS CIAWI 3</v>
          </cell>
          <cell r="F1322" t="str">
            <v>Chief Of Store (Ss)</v>
          </cell>
          <cell r="G1322" t="str">
            <v>B2</v>
          </cell>
          <cell r="H1322" t="str">
            <v>Tetap</v>
          </cell>
          <cell r="I1322" t="str">
            <v>WANITA</v>
          </cell>
          <cell r="J1322">
            <v>42095</v>
          </cell>
          <cell r="L1322">
            <v>42186</v>
          </cell>
          <cell r="N1322" t="str">
            <v>ERI</v>
          </cell>
          <cell r="O1322" t="str">
            <v>APN</v>
          </cell>
        </row>
        <row r="1323">
          <cell r="B1323">
            <v>2015380743</v>
          </cell>
          <cell r="C1323" t="str">
            <v>MUHAMAD PARJO</v>
          </cell>
          <cell r="D1323" t="str">
            <v>TDRN</v>
          </cell>
          <cell r="E1323" t="str">
            <v>IDM TAPOS CIAWI 3</v>
          </cell>
          <cell r="F1323" t="str">
            <v>Store Crew Boy</v>
          </cell>
          <cell r="G1323" t="str">
            <v>A1</v>
          </cell>
          <cell r="H1323" t="str">
            <v>Kontrak 1</v>
          </cell>
          <cell r="I1323" t="str">
            <v>PRIA</v>
          </cell>
          <cell r="J1323">
            <v>44819</v>
          </cell>
          <cell r="K1323">
            <v>45199</v>
          </cell>
          <cell r="L1323">
            <v>44819</v>
          </cell>
          <cell r="N1323" t="str">
            <v>ERI</v>
          </cell>
          <cell r="O1323" t="str">
            <v>APN</v>
          </cell>
        </row>
        <row r="1324">
          <cell r="B1324">
            <v>2015318206</v>
          </cell>
          <cell r="C1324" t="str">
            <v>SITI HANIFAH</v>
          </cell>
          <cell r="D1324" t="str">
            <v>TDRN</v>
          </cell>
          <cell r="E1324" t="str">
            <v>IDM TAPOS CIAWI 3</v>
          </cell>
          <cell r="F1324" t="str">
            <v>Store Crew Girl</v>
          </cell>
          <cell r="G1324" t="str">
            <v>A1</v>
          </cell>
          <cell r="H1324" t="str">
            <v>Kontrak 1</v>
          </cell>
          <cell r="I1324" t="str">
            <v>WANITA</v>
          </cell>
          <cell r="J1324">
            <v>44603</v>
          </cell>
          <cell r="K1324">
            <v>44985</v>
          </cell>
          <cell r="L1324">
            <v>44603</v>
          </cell>
          <cell r="N1324" t="str">
            <v>ERI</v>
          </cell>
          <cell r="O1324" t="str">
            <v>APN</v>
          </cell>
        </row>
        <row r="1325">
          <cell r="B1325">
            <v>2015313623</v>
          </cell>
          <cell r="C1325" t="str">
            <v>INDRA SETIAWAN</v>
          </cell>
          <cell r="D1325" t="str">
            <v>TDRN</v>
          </cell>
          <cell r="E1325" t="str">
            <v>IDM TAPOS CIAWI 3</v>
          </cell>
          <cell r="F1325" t="str">
            <v>Store Jr. Leader</v>
          </cell>
          <cell r="G1325" t="str">
            <v>A3</v>
          </cell>
          <cell r="H1325" t="str">
            <v>Tetap</v>
          </cell>
          <cell r="I1325" t="str">
            <v>PRIA</v>
          </cell>
          <cell r="J1325">
            <v>44593</v>
          </cell>
          <cell r="L1325">
            <v>44593</v>
          </cell>
          <cell r="N1325" t="str">
            <v>ERI</v>
          </cell>
          <cell r="O1325" t="str">
            <v>APN</v>
          </cell>
        </row>
        <row r="1326">
          <cell r="B1326">
            <v>2013084859</v>
          </cell>
          <cell r="C1326" t="str">
            <v>DADEN MAULANA</v>
          </cell>
          <cell r="D1326" t="str">
            <v>TDRN</v>
          </cell>
          <cell r="E1326" t="str">
            <v>IDM TAPOS CIAWI 3</v>
          </cell>
          <cell r="F1326" t="str">
            <v>Store Sr. Leader (Ss)</v>
          </cell>
          <cell r="G1326" t="str">
            <v>B1</v>
          </cell>
          <cell r="H1326" t="str">
            <v>Tetap</v>
          </cell>
          <cell r="I1326" t="str">
            <v>PRIA</v>
          </cell>
          <cell r="J1326">
            <v>41992</v>
          </cell>
          <cell r="L1326">
            <v>42795</v>
          </cell>
          <cell r="N1326" t="str">
            <v>ERI</v>
          </cell>
          <cell r="O1326" t="str">
            <v>APN</v>
          </cell>
        </row>
        <row r="1327">
          <cell r="B1327">
            <v>2010025268</v>
          </cell>
          <cell r="C1327" t="str">
            <v>PEPI ARIANTI</v>
          </cell>
          <cell r="D1327" t="str">
            <v>TJ52</v>
          </cell>
          <cell r="E1327" t="str">
            <v>IDM TAPOS CIAWI</v>
          </cell>
          <cell r="F1327" t="str">
            <v>Chief Of Store</v>
          </cell>
          <cell r="G1327" t="str">
            <v>B2</v>
          </cell>
          <cell r="H1327" t="str">
            <v>Tetap</v>
          </cell>
          <cell r="I1327" t="str">
            <v>WANITA</v>
          </cell>
          <cell r="J1327">
            <v>40452</v>
          </cell>
          <cell r="L1327">
            <v>40452</v>
          </cell>
          <cell r="N1327" t="str">
            <v>ERI</v>
          </cell>
          <cell r="O1327" t="str">
            <v>APN</v>
          </cell>
        </row>
        <row r="1328">
          <cell r="B1328">
            <v>2015116096</v>
          </cell>
          <cell r="C1328" t="str">
            <v>MUHAMAD DANI YAHYA</v>
          </cell>
          <cell r="D1328" t="str">
            <v>TJ52</v>
          </cell>
          <cell r="E1328" t="str">
            <v>IDM TAPOS CIAWI</v>
          </cell>
          <cell r="F1328" t="str">
            <v>Store Crew Boy</v>
          </cell>
          <cell r="G1328" t="str">
            <v>A1</v>
          </cell>
          <cell r="H1328" t="str">
            <v>Kontrak 4</v>
          </cell>
          <cell r="I1328" t="str">
            <v>PRIA</v>
          </cell>
          <cell r="J1328">
            <v>43480</v>
          </cell>
          <cell r="K1328">
            <v>45138</v>
          </cell>
          <cell r="L1328">
            <v>43480</v>
          </cell>
          <cell r="N1328" t="str">
            <v>ERI</v>
          </cell>
          <cell r="O1328" t="str">
            <v>APN</v>
          </cell>
        </row>
        <row r="1329">
          <cell r="B1329">
            <v>2015193975</v>
          </cell>
          <cell r="C1329" t="str">
            <v>FINE SANEVA</v>
          </cell>
          <cell r="D1329" t="str">
            <v>TJ52</v>
          </cell>
          <cell r="E1329" t="str">
            <v>IDM TAPOS CIAWI</v>
          </cell>
          <cell r="F1329" t="str">
            <v>Store Crew Girl (Ss)</v>
          </cell>
          <cell r="G1329" t="str">
            <v>A1</v>
          </cell>
          <cell r="H1329" t="str">
            <v>Kontrak 3</v>
          </cell>
          <cell r="I1329" t="str">
            <v>WANITA</v>
          </cell>
          <cell r="J1329">
            <v>43826</v>
          </cell>
          <cell r="K1329">
            <v>45107</v>
          </cell>
          <cell r="L1329">
            <v>43826</v>
          </cell>
          <cell r="N1329" t="str">
            <v>ERI</v>
          </cell>
          <cell r="O1329" t="str">
            <v>APN</v>
          </cell>
        </row>
        <row r="1330">
          <cell r="B1330">
            <v>2013155342</v>
          </cell>
          <cell r="C1330" t="str">
            <v>YOGA SEFTIANS</v>
          </cell>
          <cell r="D1330" t="str">
            <v>TJ52</v>
          </cell>
          <cell r="E1330" t="str">
            <v>IDM TAPOS CIAWI</v>
          </cell>
          <cell r="F1330" t="str">
            <v>Store Jr. Leader</v>
          </cell>
          <cell r="G1330" t="str">
            <v>A3</v>
          </cell>
          <cell r="H1330" t="str">
            <v>Tetap</v>
          </cell>
          <cell r="I1330" t="str">
            <v>PRIA</v>
          </cell>
          <cell r="J1330">
            <v>42389</v>
          </cell>
          <cell r="L1330">
            <v>43313</v>
          </cell>
          <cell r="N1330" t="str">
            <v>ERI</v>
          </cell>
          <cell r="O1330" t="str">
            <v>APN</v>
          </cell>
        </row>
        <row r="1331">
          <cell r="B1331">
            <v>2013027218</v>
          </cell>
          <cell r="C1331" t="str">
            <v>MUHAMMAD ABDURAHMAN</v>
          </cell>
          <cell r="D1331" t="str">
            <v>TJ52</v>
          </cell>
          <cell r="E1331" t="str">
            <v>IDM TAPOS CIAWI</v>
          </cell>
          <cell r="F1331" t="str">
            <v>Store Sr. Leader</v>
          </cell>
          <cell r="G1331" t="str">
            <v>B1</v>
          </cell>
          <cell r="H1331" t="str">
            <v>Tetap</v>
          </cell>
          <cell r="I1331" t="str">
            <v>PRIA</v>
          </cell>
          <cell r="J1331">
            <v>41609</v>
          </cell>
          <cell r="L1331">
            <v>41609</v>
          </cell>
          <cell r="N1331" t="str">
            <v>ERI</v>
          </cell>
          <cell r="O1331" t="str">
            <v>APN</v>
          </cell>
        </row>
        <row r="1332">
          <cell r="B1332">
            <v>2011019908</v>
          </cell>
          <cell r="C1332" t="str">
            <v>JAKARIA</v>
          </cell>
          <cell r="D1332" t="str">
            <v>TJQO</v>
          </cell>
          <cell r="E1332" t="str">
            <v>IDM CIBOGO 3</v>
          </cell>
          <cell r="F1332" t="str">
            <v>Chief Of Store</v>
          </cell>
          <cell r="G1332" t="str">
            <v>B2</v>
          </cell>
          <cell r="H1332" t="str">
            <v>Tetap</v>
          </cell>
          <cell r="I1332" t="str">
            <v>PRIA</v>
          </cell>
          <cell r="J1332">
            <v>40848</v>
          </cell>
          <cell r="L1332">
            <v>40848</v>
          </cell>
          <cell r="N1332" t="str">
            <v>ERI</v>
          </cell>
          <cell r="O1332" t="str">
            <v>APN</v>
          </cell>
        </row>
        <row r="1333">
          <cell r="B1333">
            <v>2015357718</v>
          </cell>
          <cell r="C1333" t="str">
            <v>MUHAMAD NUGIE ANUGRAH</v>
          </cell>
          <cell r="D1333" t="str">
            <v>TJQO</v>
          </cell>
          <cell r="E1333" t="str">
            <v>IDM CIBOGO 3</v>
          </cell>
          <cell r="F1333" t="str">
            <v>Store Crew Boy</v>
          </cell>
          <cell r="G1333" t="str">
            <v>A1</v>
          </cell>
          <cell r="H1333" t="str">
            <v>Kontrak 1</v>
          </cell>
          <cell r="I1333" t="str">
            <v>PRIA</v>
          </cell>
          <cell r="J1333">
            <v>44750</v>
          </cell>
          <cell r="K1333">
            <v>45138</v>
          </cell>
          <cell r="L1333">
            <v>44750</v>
          </cell>
          <cell r="N1333" t="str">
            <v>ERI</v>
          </cell>
          <cell r="O1333" t="str">
            <v>APN</v>
          </cell>
        </row>
        <row r="1334">
          <cell r="B1334">
            <v>2015380741</v>
          </cell>
          <cell r="C1334" t="str">
            <v>NAYA SANDYA</v>
          </cell>
          <cell r="D1334" t="str">
            <v>TJQO</v>
          </cell>
          <cell r="E1334" t="str">
            <v>IDM CIBOGO 3</v>
          </cell>
          <cell r="F1334" t="str">
            <v>Store Crew Girl</v>
          </cell>
          <cell r="G1334" t="str">
            <v>A1</v>
          </cell>
          <cell r="H1334" t="str">
            <v>Kontrak 1</v>
          </cell>
          <cell r="I1334" t="str">
            <v>WANITA</v>
          </cell>
          <cell r="J1334">
            <v>44819</v>
          </cell>
          <cell r="K1334">
            <v>45199</v>
          </cell>
          <cell r="L1334">
            <v>44819</v>
          </cell>
          <cell r="N1334" t="str">
            <v>ERI</v>
          </cell>
          <cell r="O1334" t="str">
            <v>APN</v>
          </cell>
        </row>
        <row r="1335">
          <cell r="B1335">
            <v>2015428020</v>
          </cell>
          <cell r="C1335" t="str">
            <v>DEVIE DEWANTI AGUSTIN</v>
          </cell>
          <cell r="D1335" t="str">
            <v>TJQO</v>
          </cell>
          <cell r="E1335" t="str">
            <v>IDM CIBOGO 3</v>
          </cell>
          <cell r="F1335" t="str">
            <v>Store Jr. Leader (Ss)</v>
          </cell>
          <cell r="G1335" t="str">
            <v>A2</v>
          </cell>
          <cell r="H1335" t="str">
            <v>Tetap</v>
          </cell>
          <cell r="I1335" t="str">
            <v>WANITA</v>
          </cell>
          <cell r="J1335">
            <v>44958</v>
          </cell>
          <cell r="L1335">
            <v>44958</v>
          </cell>
          <cell r="N1335" t="str">
            <v>ERI</v>
          </cell>
          <cell r="O1335" t="str">
            <v>APN</v>
          </cell>
        </row>
        <row r="1336">
          <cell r="B1336">
            <v>2013191346</v>
          </cell>
          <cell r="C1336" t="str">
            <v>SOFWAN JUNIAR SAPUTRA</v>
          </cell>
          <cell r="D1336" t="str">
            <v>TJQO</v>
          </cell>
          <cell r="E1336" t="str">
            <v>IDM CIBOGO 3</v>
          </cell>
          <cell r="F1336" t="str">
            <v>Store Sr. Leader (Ss)</v>
          </cell>
          <cell r="G1336" t="str">
            <v>B1</v>
          </cell>
          <cell r="H1336" t="str">
            <v>Tetap</v>
          </cell>
          <cell r="I1336" t="str">
            <v>PRIA</v>
          </cell>
          <cell r="J1336">
            <v>42583</v>
          </cell>
          <cell r="L1336">
            <v>43132</v>
          </cell>
          <cell r="N1336" t="str">
            <v>ERI</v>
          </cell>
          <cell r="O1336" t="str">
            <v>APN</v>
          </cell>
        </row>
        <row r="1337">
          <cell r="B1337">
            <v>2013126620</v>
          </cell>
          <cell r="C1337" t="str">
            <v>RINI SULISTIANI</v>
          </cell>
          <cell r="D1337" t="str">
            <v>TVLJ</v>
          </cell>
          <cell r="E1337" t="str">
            <v>IDM GUGUNUNG CIAWI</v>
          </cell>
          <cell r="F1337" t="str">
            <v>Chief Of Store (Ss)</v>
          </cell>
          <cell r="G1337" t="str">
            <v>B2</v>
          </cell>
          <cell r="H1337" t="str">
            <v>Tetap</v>
          </cell>
          <cell r="I1337" t="str">
            <v>WANITA</v>
          </cell>
          <cell r="J1337">
            <v>42248</v>
          </cell>
          <cell r="L1337">
            <v>42339</v>
          </cell>
          <cell r="N1337" t="str">
            <v>ERI</v>
          </cell>
          <cell r="O1337" t="str">
            <v>APN</v>
          </cell>
        </row>
        <row r="1338">
          <cell r="B1338">
            <v>2015324260</v>
          </cell>
          <cell r="C1338" t="str">
            <v>TENGKU ADITIA ILHAMSYAH</v>
          </cell>
          <cell r="D1338" t="str">
            <v>TVLJ</v>
          </cell>
          <cell r="E1338" t="str">
            <v>IDM GUGUNUNG CIAWI</v>
          </cell>
          <cell r="F1338" t="str">
            <v>Store Crew Boy</v>
          </cell>
          <cell r="G1338" t="str">
            <v>A1</v>
          </cell>
          <cell r="H1338" t="str">
            <v>Kontrak 1</v>
          </cell>
          <cell r="I1338" t="str">
            <v>PRIA</v>
          </cell>
          <cell r="J1338">
            <v>44632</v>
          </cell>
          <cell r="K1338">
            <v>45016</v>
          </cell>
          <cell r="L1338">
            <v>44632</v>
          </cell>
          <cell r="N1338" t="str">
            <v>ERI</v>
          </cell>
          <cell r="O1338" t="str">
            <v>APN</v>
          </cell>
        </row>
        <row r="1339">
          <cell r="B1339">
            <v>2015414160</v>
          </cell>
          <cell r="C1339" t="str">
            <v>AYI MAULANA</v>
          </cell>
          <cell r="D1339" t="str">
            <v>TVLJ</v>
          </cell>
          <cell r="E1339" t="str">
            <v>IDM GUGUNUNG CIAWI</v>
          </cell>
          <cell r="F1339" t="str">
            <v>Store Crew Boy</v>
          </cell>
          <cell r="G1339" t="str">
            <v>A1</v>
          </cell>
          <cell r="H1339" t="str">
            <v>Kontrak 1</v>
          </cell>
          <cell r="I1339" t="str">
            <v>PRIA</v>
          </cell>
          <cell r="J1339">
            <v>44918</v>
          </cell>
          <cell r="K1339">
            <v>45291</v>
          </cell>
          <cell r="L1339">
            <v>44918</v>
          </cell>
          <cell r="N1339" t="str">
            <v>ERI</v>
          </cell>
          <cell r="O1339" t="str">
            <v>APN</v>
          </cell>
        </row>
        <row r="1340">
          <cell r="B1340">
            <v>2015414186</v>
          </cell>
          <cell r="C1340" t="str">
            <v>MUHAMAD IBNU SOLIHIN</v>
          </cell>
          <cell r="D1340" t="str">
            <v>TVLJ</v>
          </cell>
          <cell r="E1340" t="str">
            <v>IDM GUGUNUNG CIAWI</v>
          </cell>
          <cell r="F1340" t="str">
            <v>Store Crew Boy</v>
          </cell>
          <cell r="G1340" t="str">
            <v>A1</v>
          </cell>
          <cell r="H1340" t="str">
            <v>Kontrak 1</v>
          </cell>
          <cell r="I1340" t="str">
            <v>PRIA</v>
          </cell>
          <cell r="J1340">
            <v>44918</v>
          </cell>
          <cell r="K1340">
            <v>45291</v>
          </cell>
          <cell r="L1340">
            <v>44918</v>
          </cell>
          <cell r="N1340" t="str">
            <v>ERI</v>
          </cell>
          <cell r="O1340" t="str">
            <v>APN</v>
          </cell>
        </row>
        <row r="1341">
          <cell r="B1341">
            <v>2015380732</v>
          </cell>
          <cell r="C1341" t="str">
            <v>RISKA DWIYANTI</v>
          </cell>
          <cell r="D1341" t="str">
            <v>TVLJ</v>
          </cell>
          <cell r="E1341" t="str">
            <v>IDM GUGUNUNG CIAWI</v>
          </cell>
          <cell r="F1341" t="str">
            <v>Store Crew Girl</v>
          </cell>
          <cell r="G1341" t="str">
            <v>A1</v>
          </cell>
          <cell r="H1341" t="str">
            <v>Kontrak 1</v>
          </cell>
          <cell r="I1341" t="str">
            <v>WANITA</v>
          </cell>
          <cell r="J1341">
            <v>44819</v>
          </cell>
          <cell r="K1341">
            <v>45199</v>
          </cell>
          <cell r="L1341">
            <v>44819</v>
          </cell>
          <cell r="N1341" t="str">
            <v>ERI</v>
          </cell>
          <cell r="O1341" t="str">
            <v>APN</v>
          </cell>
        </row>
        <row r="1342">
          <cell r="B1342">
            <v>2015385875</v>
          </cell>
          <cell r="C1342" t="str">
            <v>INDRA PERMANA</v>
          </cell>
          <cell r="D1342" t="str">
            <v>TVLJ</v>
          </cell>
          <cell r="E1342" t="str">
            <v>IDM GUGUNUNG CIAWI</v>
          </cell>
          <cell r="F1342" t="str">
            <v>Store Jr. Leader (Ss)</v>
          </cell>
          <cell r="G1342" t="str">
            <v>A3</v>
          </cell>
          <cell r="H1342" t="str">
            <v>Tetap</v>
          </cell>
          <cell r="I1342" t="str">
            <v>PRIA</v>
          </cell>
          <cell r="J1342">
            <v>44835</v>
          </cell>
          <cell r="L1342">
            <v>44835</v>
          </cell>
          <cell r="N1342" t="str">
            <v>ERI</v>
          </cell>
          <cell r="O1342" t="str">
            <v>APN</v>
          </cell>
        </row>
        <row r="1343">
          <cell r="B1343">
            <v>2013149129</v>
          </cell>
          <cell r="C1343" t="str">
            <v>M RIHSAN RISWANDI</v>
          </cell>
          <cell r="D1343" t="str">
            <v>TVLJ</v>
          </cell>
          <cell r="E1343" t="str">
            <v>IDM GUGUNUNG CIAWI</v>
          </cell>
          <cell r="F1343" t="str">
            <v>Store Sr. Leader</v>
          </cell>
          <cell r="G1343" t="str">
            <v>B1</v>
          </cell>
          <cell r="H1343" t="str">
            <v>Tetap</v>
          </cell>
          <cell r="I1343" t="str">
            <v>PRIA</v>
          </cell>
          <cell r="J1343">
            <v>42354</v>
          </cell>
          <cell r="L1343">
            <v>43252</v>
          </cell>
          <cell r="N1343" t="str">
            <v>ERI</v>
          </cell>
          <cell r="O1343" t="str">
            <v>APN</v>
          </cell>
        </row>
        <row r="1344">
          <cell r="B1344">
            <v>2013185515</v>
          </cell>
          <cell r="C1344" t="str">
            <v>ERNAWATI</v>
          </cell>
          <cell r="D1344" t="str">
            <v>TTE8</v>
          </cell>
          <cell r="E1344" t="str">
            <v>IDM HYBRID PASIR ANGIN GADOG</v>
          </cell>
          <cell r="F1344" t="str">
            <v>Store Jr. Leader (Ss)</v>
          </cell>
          <cell r="G1344" t="str">
            <v>A3</v>
          </cell>
          <cell r="H1344" t="str">
            <v>Tetap</v>
          </cell>
          <cell r="I1344" t="str">
            <v>WANITA</v>
          </cell>
          <cell r="J1344">
            <v>42538</v>
          </cell>
          <cell r="L1344">
            <v>43466</v>
          </cell>
          <cell r="M1344" t="str">
            <v>CADANGAN TOKO 24 JAM</v>
          </cell>
          <cell r="N1344" t="str">
            <v>ERI</v>
          </cell>
          <cell r="O1344" t="str">
            <v>APN</v>
          </cell>
          <cell r="P1344" t="str">
            <v>ERICADANGAN TOKO 24 JAM</v>
          </cell>
          <cell r="Q1344" t="str">
            <v>ERI</v>
          </cell>
          <cell r="R1344" t="str">
            <v>AKTIF</v>
          </cell>
          <cell r="S1344" t="str">
            <v>APN</v>
          </cell>
        </row>
        <row r="1345">
          <cell r="B1345">
            <v>2013165684</v>
          </cell>
          <cell r="C1345" t="str">
            <v>MUHAMAD MULYA RAMDANI</v>
          </cell>
          <cell r="D1345" t="str">
            <v>TDUG</v>
          </cell>
          <cell r="E1345" t="str">
            <v>IDM FRESH CISARUA BOGOR</v>
          </cell>
          <cell r="F1345" t="str">
            <v>Barista Point Coffee</v>
          </cell>
          <cell r="G1345" t="str">
            <v>A3</v>
          </cell>
          <cell r="H1345" t="str">
            <v>Tetap</v>
          </cell>
          <cell r="I1345" t="str">
            <v>PRIA</v>
          </cell>
          <cell r="J1345">
            <v>42438</v>
          </cell>
          <cell r="L1345">
            <v>43101</v>
          </cell>
          <cell r="N1345" t="str">
            <v>ERI</v>
          </cell>
          <cell r="O1345" t="str">
            <v>DDN</v>
          </cell>
        </row>
        <row r="1346">
          <cell r="B1346">
            <v>2015385235</v>
          </cell>
          <cell r="C1346" t="str">
            <v>INDAH LESTARI</v>
          </cell>
          <cell r="D1346" t="str">
            <v>TDUG</v>
          </cell>
          <cell r="E1346" t="str">
            <v>IDM FRESH CISARUA BOGOR</v>
          </cell>
          <cell r="F1346" t="str">
            <v>Barista Point Coffee</v>
          </cell>
          <cell r="G1346" t="str">
            <v>A2</v>
          </cell>
          <cell r="H1346" t="str">
            <v>Tetap</v>
          </cell>
          <cell r="I1346" t="str">
            <v>WANITA</v>
          </cell>
          <cell r="J1346">
            <v>44835</v>
          </cell>
          <cell r="L1346">
            <v>44835</v>
          </cell>
          <cell r="N1346" t="str">
            <v>ERI</v>
          </cell>
          <cell r="O1346" t="str">
            <v>DDN</v>
          </cell>
        </row>
        <row r="1347">
          <cell r="B1347">
            <v>2015385243</v>
          </cell>
          <cell r="C1347" t="str">
            <v>RIJAL YUKRIS SUGIYANTO</v>
          </cell>
          <cell r="D1347" t="str">
            <v>TDUG</v>
          </cell>
          <cell r="E1347" t="str">
            <v>IDM FRESH CISARUA BOGOR</v>
          </cell>
          <cell r="F1347" t="str">
            <v>Barista Point Coffee</v>
          </cell>
          <cell r="G1347" t="str">
            <v>A2</v>
          </cell>
          <cell r="H1347" t="str">
            <v>Tetap</v>
          </cell>
          <cell r="I1347" t="str">
            <v>PRIA</v>
          </cell>
          <cell r="J1347">
            <v>44835</v>
          </cell>
          <cell r="L1347">
            <v>44835</v>
          </cell>
          <cell r="N1347" t="str">
            <v>ERI</v>
          </cell>
          <cell r="O1347" t="str">
            <v>DDN</v>
          </cell>
        </row>
        <row r="1348">
          <cell r="B1348">
            <v>2012074775</v>
          </cell>
          <cell r="C1348" t="str">
            <v>NANANG MULYANA</v>
          </cell>
          <cell r="D1348" t="str">
            <v>TDUG</v>
          </cell>
          <cell r="E1348" t="str">
            <v>IDM FRESH CISARUA BOGOR</v>
          </cell>
          <cell r="F1348" t="str">
            <v>Chief Of Store (Ss)</v>
          </cell>
          <cell r="G1348" t="str">
            <v>B2</v>
          </cell>
          <cell r="H1348" t="str">
            <v>Tetap</v>
          </cell>
          <cell r="I1348" t="str">
            <v>PRIA</v>
          </cell>
          <cell r="J1348">
            <v>41275</v>
          </cell>
          <cell r="L1348">
            <v>42005</v>
          </cell>
          <cell r="N1348" t="str">
            <v>ERI</v>
          </cell>
          <cell r="O1348" t="str">
            <v>DDN</v>
          </cell>
        </row>
        <row r="1349">
          <cell r="B1349">
            <v>2015391960</v>
          </cell>
          <cell r="C1349" t="str">
            <v>REZA YUNIAR</v>
          </cell>
          <cell r="D1349" t="str">
            <v>TDUG</v>
          </cell>
          <cell r="E1349" t="str">
            <v>IDM FRESH CISARUA BOGOR</v>
          </cell>
          <cell r="F1349" t="str">
            <v>Store Crew Boy</v>
          </cell>
          <cell r="G1349" t="str">
            <v>A1</v>
          </cell>
          <cell r="H1349" t="str">
            <v>Kontrak 1</v>
          </cell>
          <cell r="I1349" t="str">
            <v>PRIA</v>
          </cell>
          <cell r="J1349">
            <v>44855</v>
          </cell>
          <cell r="K1349">
            <v>45230</v>
          </cell>
          <cell r="L1349">
            <v>44855</v>
          </cell>
          <cell r="N1349" t="str">
            <v>ERI</v>
          </cell>
          <cell r="O1349" t="str">
            <v>DDN</v>
          </cell>
        </row>
        <row r="1350">
          <cell r="B1350">
            <v>2015334229</v>
          </cell>
          <cell r="C1350" t="str">
            <v>MOHAMAD WAHID LATOFA</v>
          </cell>
          <cell r="D1350" t="str">
            <v>TDUG</v>
          </cell>
          <cell r="E1350" t="str">
            <v>IDM FRESH CISARUA BOGOR</v>
          </cell>
          <cell r="F1350" t="str">
            <v>Store Crew Boy (Ss)</v>
          </cell>
          <cell r="G1350" t="str">
            <v>A1</v>
          </cell>
          <cell r="H1350" t="str">
            <v>Kontrak 1</v>
          </cell>
          <cell r="I1350" t="str">
            <v>PRIA</v>
          </cell>
          <cell r="J1350">
            <v>44667</v>
          </cell>
          <cell r="K1350">
            <v>45046</v>
          </cell>
          <cell r="L1350">
            <v>44667</v>
          </cell>
          <cell r="N1350" t="str">
            <v>ERI</v>
          </cell>
          <cell r="O1350" t="str">
            <v>DDN</v>
          </cell>
        </row>
        <row r="1351">
          <cell r="B1351">
            <v>2015391969</v>
          </cell>
          <cell r="C1351" t="str">
            <v>INDRI SAVITRI</v>
          </cell>
          <cell r="D1351" t="str">
            <v>TDUG</v>
          </cell>
          <cell r="E1351" t="str">
            <v>IDM FRESH CISARUA BOGOR</v>
          </cell>
          <cell r="F1351" t="str">
            <v>Store Crew Girl</v>
          </cell>
          <cell r="G1351" t="str">
            <v>A1</v>
          </cell>
          <cell r="H1351" t="str">
            <v>Kontrak 1</v>
          </cell>
          <cell r="I1351" t="str">
            <v>WANITA</v>
          </cell>
          <cell r="J1351">
            <v>44855</v>
          </cell>
          <cell r="K1351">
            <v>45230</v>
          </cell>
          <cell r="L1351">
            <v>44855</v>
          </cell>
          <cell r="N1351" t="str">
            <v>ERI</v>
          </cell>
          <cell r="O1351" t="str">
            <v>DDN</v>
          </cell>
        </row>
        <row r="1352">
          <cell r="B1352">
            <v>2015210644</v>
          </cell>
          <cell r="C1352" t="str">
            <v>SITI WAHYUNI</v>
          </cell>
          <cell r="D1352" t="str">
            <v>TDUG</v>
          </cell>
          <cell r="E1352" t="str">
            <v>IDM FRESH CISARUA BOGOR</v>
          </cell>
          <cell r="F1352" t="str">
            <v>Store Crew Girl (Ss)</v>
          </cell>
          <cell r="G1352" t="str">
            <v>A1</v>
          </cell>
          <cell r="H1352" t="str">
            <v>Kontrak 3</v>
          </cell>
          <cell r="I1352" t="str">
            <v>WANITA</v>
          </cell>
          <cell r="J1352">
            <v>43896</v>
          </cell>
          <cell r="K1352">
            <v>45199</v>
          </cell>
          <cell r="L1352">
            <v>43896</v>
          </cell>
          <cell r="N1352" t="str">
            <v>ERI</v>
          </cell>
          <cell r="O1352" t="str">
            <v>DDN</v>
          </cell>
        </row>
        <row r="1353">
          <cell r="B1353">
            <v>2015307939</v>
          </cell>
          <cell r="C1353" t="str">
            <v>MUHAMMAD FACHMI IDRIES</v>
          </cell>
          <cell r="D1353" t="str">
            <v>TDUG</v>
          </cell>
          <cell r="E1353" t="str">
            <v>IDM FRESH CISARUA BOGOR</v>
          </cell>
          <cell r="F1353" t="str">
            <v>Store Jr. Leader (Ss)</v>
          </cell>
          <cell r="G1353" t="str">
            <v>A3</v>
          </cell>
          <cell r="H1353" t="str">
            <v>Tetap</v>
          </cell>
          <cell r="I1353" t="str">
            <v>PRIA</v>
          </cell>
          <cell r="J1353">
            <v>44562</v>
          </cell>
          <cell r="L1353">
            <v>44562</v>
          </cell>
          <cell r="N1353" t="str">
            <v>ERI</v>
          </cell>
          <cell r="O1353" t="str">
            <v>DDN</v>
          </cell>
        </row>
        <row r="1354">
          <cell r="B1354">
            <v>2015313651</v>
          </cell>
          <cell r="C1354" t="str">
            <v>YUGI PIRMANSAH</v>
          </cell>
          <cell r="D1354" t="str">
            <v>TDUG</v>
          </cell>
          <cell r="E1354" t="str">
            <v>IDM FRESH CISARUA BOGOR</v>
          </cell>
          <cell r="F1354" t="str">
            <v>Store Jr. Leader (Ss)</v>
          </cell>
          <cell r="G1354" t="str">
            <v>A2</v>
          </cell>
          <cell r="H1354" t="str">
            <v>Tetap</v>
          </cell>
          <cell r="I1354" t="str">
            <v>PRIA</v>
          </cell>
          <cell r="J1354">
            <v>44593</v>
          </cell>
          <cell r="L1354">
            <v>44593</v>
          </cell>
          <cell r="N1354" t="str">
            <v>ERI</v>
          </cell>
          <cell r="O1354" t="str">
            <v>DDN</v>
          </cell>
        </row>
        <row r="1355">
          <cell r="B1355">
            <v>2013147451</v>
          </cell>
          <cell r="C1355" t="str">
            <v>NOVA RIANA</v>
          </cell>
          <cell r="D1355" t="str">
            <v>TDUG</v>
          </cell>
          <cell r="E1355" t="str">
            <v>IDM FRESH CISARUA BOGOR</v>
          </cell>
          <cell r="F1355" t="str">
            <v>Store Jr. Leader (Ss)</v>
          </cell>
          <cell r="G1355" t="str">
            <v>A2</v>
          </cell>
          <cell r="H1355" t="str">
            <v>Tetap</v>
          </cell>
          <cell r="I1355" t="str">
            <v>WANITA</v>
          </cell>
          <cell r="J1355">
            <v>42349</v>
          </cell>
          <cell r="L1355">
            <v>43252</v>
          </cell>
          <cell r="N1355" t="str">
            <v>ERI</v>
          </cell>
          <cell r="O1355" t="str">
            <v>DDN</v>
          </cell>
        </row>
        <row r="1356">
          <cell r="B1356">
            <v>2015404371</v>
          </cell>
          <cell r="C1356" t="str">
            <v>RIFAN FERDIAN</v>
          </cell>
          <cell r="D1356" t="str">
            <v>TDUG</v>
          </cell>
          <cell r="E1356" t="str">
            <v>IDM FRESH CISARUA BOGOR</v>
          </cell>
          <cell r="F1356" t="str">
            <v>Store Jr. Leader (Ss)</v>
          </cell>
          <cell r="G1356" t="str">
            <v>A2</v>
          </cell>
          <cell r="H1356" t="str">
            <v>Tetap</v>
          </cell>
          <cell r="I1356" t="str">
            <v>PRIA</v>
          </cell>
          <cell r="J1356">
            <v>44896</v>
          </cell>
          <cell r="L1356">
            <v>44896</v>
          </cell>
          <cell r="N1356" t="str">
            <v>ERI</v>
          </cell>
          <cell r="O1356" t="str">
            <v>DDN</v>
          </cell>
        </row>
        <row r="1357">
          <cell r="B1357">
            <v>2015428021</v>
          </cell>
          <cell r="C1357" t="str">
            <v>DINA PUSPITASARI</v>
          </cell>
          <cell r="D1357" t="str">
            <v>TDUG</v>
          </cell>
          <cell r="E1357" t="str">
            <v>IDM FRESH CISARUA BOGOR</v>
          </cell>
          <cell r="F1357" t="str">
            <v>Store Jr. Leader (Ss)</v>
          </cell>
          <cell r="G1357" t="str">
            <v>A2</v>
          </cell>
          <cell r="H1357" t="str">
            <v>Tetap</v>
          </cell>
          <cell r="I1357" t="str">
            <v>WANITA</v>
          </cell>
          <cell r="J1357">
            <v>44958</v>
          </cell>
          <cell r="L1357">
            <v>44958</v>
          </cell>
          <cell r="N1357" t="str">
            <v>ERI</v>
          </cell>
          <cell r="O1357" t="str">
            <v>DDN</v>
          </cell>
        </row>
        <row r="1358">
          <cell r="B1358">
            <v>2015405486</v>
          </cell>
          <cell r="C1358" t="str">
            <v>ARDIYANSAH</v>
          </cell>
          <cell r="D1358" t="str">
            <v>TDUG</v>
          </cell>
          <cell r="E1358" t="str">
            <v>IDM FRESH CISARUA BOGOR</v>
          </cell>
          <cell r="F1358" t="str">
            <v>Store Jr. Leader (Ss)</v>
          </cell>
          <cell r="G1358" t="str">
            <v>A2</v>
          </cell>
          <cell r="H1358" t="str">
            <v>Tetap</v>
          </cell>
          <cell r="I1358" t="str">
            <v>PRIA</v>
          </cell>
          <cell r="J1358">
            <v>44896</v>
          </cell>
          <cell r="L1358">
            <v>44896</v>
          </cell>
          <cell r="N1358" t="str">
            <v>ERI</v>
          </cell>
          <cell r="O1358" t="str">
            <v>DDN</v>
          </cell>
        </row>
        <row r="1359">
          <cell r="B1359">
            <v>2015261882</v>
          </cell>
          <cell r="C1359" t="str">
            <v>FARHAN NUDIN</v>
          </cell>
          <cell r="D1359" t="str">
            <v>TDUG</v>
          </cell>
          <cell r="E1359" t="str">
            <v>IDM FRESH CISARUA BOGOR</v>
          </cell>
          <cell r="F1359" t="str">
            <v>Store Jr. Leader (Ss)</v>
          </cell>
          <cell r="G1359" t="str">
            <v>A2</v>
          </cell>
          <cell r="H1359" t="str">
            <v>Tetap</v>
          </cell>
          <cell r="I1359" t="str">
            <v>PRIA</v>
          </cell>
          <cell r="J1359">
            <v>44348</v>
          </cell>
          <cell r="L1359">
            <v>44348</v>
          </cell>
          <cell r="N1359" t="str">
            <v>ERI</v>
          </cell>
          <cell r="O1359" t="str">
            <v>DDN</v>
          </cell>
        </row>
        <row r="1360">
          <cell r="B1360">
            <v>2013181885</v>
          </cell>
          <cell r="C1360" t="str">
            <v>ISA FIRDAUS</v>
          </cell>
          <cell r="D1360" t="str">
            <v>TDUG</v>
          </cell>
          <cell r="E1360" t="str">
            <v>IDM FRESH CISARUA BOGOR</v>
          </cell>
          <cell r="F1360" t="str">
            <v>Store Sr. Leader (Ss)</v>
          </cell>
          <cell r="G1360" t="str">
            <v>B1</v>
          </cell>
          <cell r="H1360" t="str">
            <v>Tetap</v>
          </cell>
          <cell r="I1360" t="str">
            <v>PRIA</v>
          </cell>
          <cell r="J1360">
            <v>42522</v>
          </cell>
          <cell r="L1360">
            <v>43070</v>
          </cell>
          <cell r="N1360" t="str">
            <v>ERI</v>
          </cell>
          <cell r="O1360" t="str">
            <v>DDN</v>
          </cell>
        </row>
        <row r="1361">
          <cell r="B1361">
            <v>2012104097</v>
          </cell>
          <cell r="C1361" t="str">
            <v>MUHAMAD DIMYATI</v>
          </cell>
          <cell r="D1361" t="str">
            <v>RSDA</v>
          </cell>
          <cell r="E1361" t="str">
            <v>CRM TAMAN SAFARI</v>
          </cell>
          <cell r="F1361" t="str">
            <v>Chief Of Store</v>
          </cell>
          <cell r="G1361" t="str">
            <v>B2</v>
          </cell>
          <cell r="H1361" t="str">
            <v>Tetap</v>
          </cell>
          <cell r="I1361" t="str">
            <v>PRIA</v>
          </cell>
          <cell r="J1361">
            <v>41395</v>
          </cell>
          <cell r="L1361">
            <v>41395</v>
          </cell>
          <cell r="N1361" t="str">
            <v>ERI</v>
          </cell>
          <cell r="O1361" t="str">
            <v>DDN</v>
          </cell>
        </row>
        <row r="1362">
          <cell r="B1362">
            <v>2015381173</v>
          </cell>
          <cell r="C1362" t="str">
            <v>ARIF SANUSI</v>
          </cell>
          <cell r="D1362" t="str">
            <v>RSDA</v>
          </cell>
          <cell r="E1362" t="str">
            <v>CRM TAMAN SAFARI</v>
          </cell>
          <cell r="F1362" t="str">
            <v>Store Crew Boy</v>
          </cell>
          <cell r="G1362" t="str">
            <v>A1</v>
          </cell>
          <cell r="H1362" t="str">
            <v>Kontrak 1</v>
          </cell>
          <cell r="I1362" t="str">
            <v>PRIA</v>
          </cell>
          <cell r="J1362">
            <v>44822</v>
          </cell>
          <cell r="K1362">
            <v>45199</v>
          </cell>
          <cell r="L1362">
            <v>44822</v>
          </cell>
          <cell r="N1362" t="str">
            <v>ERI</v>
          </cell>
          <cell r="O1362" t="str">
            <v>DDN</v>
          </cell>
        </row>
        <row r="1363">
          <cell r="B1363">
            <v>2015217918</v>
          </cell>
          <cell r="C1363" t="str">
            <v>SITI SULASTRI NUR SOLIHAT</v>
          </cell>
          <cell r="D1363" t="str">
            <v>RSDA</v>
          </cell>
          <cell r="E1363" t="str">
            <v>CRM TAMAN SAFARI</v>
          </cell>
          <cell r="F1363" t="str">
            <v>Store Crew Girl</v>
          </cell>
          <cell r="G1363" t="str">
            <v>A1</v>
          </cell>
          <cell r="H1363" t="str">
            <v>Kontrak 3</v>
          </cell>
          <cell r="I1363" t="str">
            <v>WANITA</v>
          </cell>
          <cell r="J1363">
            <v>43924</v>
          </cell>
          <cell r="K1363">
            <v>45230</v>
          </cell>
          <cell r="L1363">
            <v>43924</v>
          </cell>
          <cell r="N1363" t="str">
            <v>ERI</v>
          </cell>
          <cell r="O1363" t="str">
            <v>DDN</v>
          </cell>
        </row>
        <row r="1364">
          <cell r="B1364">
            <v>2015382514</v>
          </cell>
          <cell r="C1364" t="str">
            <v>NOVELIANA ZALFA</v>
          </cell>
          <cell r="D1364" t="str">
            <v>RSDA</v>
          </cell>
          <cell r="E1364" t="str">
            <v>CRM TAMAN SAFARI</v>
          </cell>
          <cell r="F1364" t="str">
            <v>Store Crew Girl</v>
          </cell>
          <cell r="G1364" t="str">
            <v>A1</v>
          </cell>
          <cell r="H1364" t="str">
            <v>Kontrak 1</v>
          </cell>
          <cell r="I1364" t="str">
            <v>WANITA</v>
          </cell>
          <cell r="J1364">
            <v>44826</v>
          </cell>
          <cell r="K1364">
            <v>45199</v>
          </cell>
          <cell r="L1364">
            <v>44826</v>
          </cell>
          <cell r="N1364" t="str">
            <v>ERI</v>
          </cell>
          <cell r="O1364" t="str">
            <v>DDN</v>
          </cell>
        </row>
        <row r="1365">
          <cell r="B1365">
            <v>2015307941</v>
          </cell>
          <cell r="C1365" t="str">
            <v>ANDI RINALDI</v>
          </cell>
          <cell r="D1365" t="str">
            <v>RSDA</v>
          </cell>
          <cell r="E1365" t="str">
            <v>CRM TAMAN SAFARI</v>
          </cell>
          <cell r="F1365" t="str">
            <v>Store Jr. Leader</v>
          </cell>
          <cell r="G1365" t="str">
            <v>A2</v>
          </cell>
          <cell r="H1365" t="str">
            <v>Tetap</v>
          </cell>
          <cell r="I1365" t="str">
            <v>PRIA</v>
          </cell>
          <cell r="J1365">
            <v>44562</v>
          </cell>
          <cell r="L1365">
            <v>44562</v>
          </cell>
          <cell r="N1365" t="str">
            <v>ERI</v>
          </cell>
          <cell r="O1365" t="str">
            <v>DDN</v>
          </cell>
        </row>
        <row r="1366">
          <cell r="B1366">
            <v>2013045404</v>
          </cell>
          <cell r="C1366" t="str">
            <v>SITI YULIANI</v>
          </cell>
          <cell r="D1366" t="str">
            <v>RSDA</v>
          </cell>
          <cell r="E1366" t="str">
            <v>CRM TAMAN SAFARI</v>
          </cell>
          <cell r="F1366" t="str">
            <v>Store Sr. Leader</v>
          </cell>
          <cell r="G1366" t="str">
            <v>B1</v>
          </cell>
          <cell r="H1366" t="str">
            <v>Tetap</v>
          </cell>
          <cell r="I1366" t="str">
            <v>WANITA</v>
          </cell>
          <cell r="J1366">
            <v>41760</v>
          </cell>
          <cell r="L1366">
            <v>41944</v>
          </cell>
          <cell r="N1366" t="str">
            <v>ERI</v>
          </cell>
          <cell r="O1366" t="str">
            <v>DDN</v>
          </cell>
        </row>
        <row r="1367">
          <cell r="B1367">
            <v>2015262270</v>
          </cell>
          <cell r="C1367" t="str">
            <v>IYAN SOPIANULOH</v>
          </cell>
          <cell r="D1367" t="str">
            <v>T790</v>
          </cell>
          <cell r="E1367" t="str">
            <v>IDM HYBRID EKONOMI CIPANAS 2 - CIANJUR</v>
          </cell>
          <cell r="F1367" t="str">
            <v>Barista Point Coffee</v>
          </cell>
          <cell r="G1367" t="str">
            <v>A2</v>
          </cell>
          <cell r="H1367" t="str">
            <v>Tetap</v>
          </cell>
          <cell r="I1367" t="str">
            <v>PRIA</v>
          </cell>
          <cell r="J1367">
            <v>44348</v>
          </cell>
          <cell r="L1367">
            <v>44348</v>
          </cell>
          <cell r="N1367" t="str">
            <v>ERI</v>
          </cell>
          <cell r="O1367" t="str">
            <v>DDN</v>
          </cell>
        </row>
        <row r="1368">
          <cell r="B1368">
            <v>2015263810</v>
          </cell>
          <cell r="C1368" t="str">
            <v>RANI PEBRIANTI</v>
          </cell>
          <cell r="D1368" t="str">
            <v>T790</v>
          </cell>
          <cell r="E1368" t="str">
            <v>IDM HYBRID EKONOMI CIPANAS 2 - CIANJUR</v>
          </cell>
          <cell r="F1368" t="str">
            <v>Barista Point Coffee</v>
          </cell>
          <cell r="G1368" t="str">
            <v>A2</v>
          </cell>
          <cell r="H1368" t="str">
            <v>Tetap</v>
          </cell>
          <cell r="I1368" t="str">
            <v>WANITA</v>
          </cell>
          <cell r="J1368">
            <v>44348</v>
          </cell>
          <cell r="L1368">
            <v>44348</v>
          </cell>
          <cell r="N1368" t="str">
            <v>ERI</v>
          </cell>
          <cell r="O1368" t="str">
            <v>DDN</v>
          </cell>
        </row>
        <row r="1369">
          <cell r="B1369">
            <v>2011005156</v>
          </cell>
          <cell r="C1369" t="str">
            <v>YANA PERMANA</v>
          </cell>
          <cell r="D1369" t="str">
            <v>T790</v>
          </cell>
          <cell r="E1369" t="str">
            <v>IDM HYBRID EKONOMI CIPANAS 2 - CIANJUR</v>
          </cell>
          <cell r="F1369" t="str">
            <v>Chief Of Store (Ss)</v>
          </cell>
          <cell r="G1369" t="str">
            <v>B2</v>
          </cell>
          <cell r="H1369" t="str">
            <v>Tetap</v>
          </cell>
          <cell r="I1369" t="str">
            <v>PRIA</v>
          </cell>
          <cell r="J1369">
            <v>40603</v>
          </cell>
          <cell r="L1369">
            <v>40603</v>
          </cell>
          <cell r="N1369" t="str">
            <v>ERI</v>
          </cell>
          <cell r="O1369" t="str">
            <v>DDN</v>
          </cell>
        </row>
        <row r="1370">
          <cell r="B1370">
            <v>2015054387</v>
          </cell>
          <cell r="C1370" t="str">
            <v>IRVAN SURYADI</v>
          </cell>
          <cell r="D1370" t="str">
            <v>T790</v>
          </cell>
          <cell r="E1370" t="str">
            <v>IDM HYBRID EKONOMI CIPANAS 2 - CIANJUR</v>
          </cell>
          <cell r="F1370" t="str">
            <v>Leader Point Coffee</v>
          </cell>
          <cell r="G1370" t="str">
            <v>B1</v>
          </cell>
          <cell r="H1370" t="str">
            <v>Tetap</v>
          </cell>
          <cell r="I1370" t="str">
            <v>PRIA</v>
          </cell>
          <cell r="J1370">
            <v>43168</v>
          </cell>
          <cell r="L1370">
            <v>43739</v>
          </cell>
          <cell r="N1370" t="str">
            <v>ERI</v>
          </cell>
          <cell r="O1370" t="str">
            <v>DDN</v>
          </cell>
        </row>
        <row r="1371">
          <cell r="B1371">
            <v>2015371328</v>
          </cell>
          <cell r="C1371" t="str">
            <v>AIDIL SOPYAN</v>
          </cell>
          <cell r="D1371" t="str">
            <v>T790</v>
          </cell>
          <cell r="E1371" t="str">
            <v>IDM HYBRID EKONOMI CIPANAS 2 - CIANJUR</v>
          </cell>
          <cell r="F1371" t="str">
            <v>Store Crew Boy (Ss)</v>
          </cell>
          <cell r="G1371" t="str">
            <v>A1</v>
          </cell>
          <cell r="H1371" t="str">
            <v>Kontrak 1</v>
          </cell>
          <cell r="I1371" t="str">
            <v>PRIA</v>
          </cell>
          <cell r="J1371">
            <v>44792</v>
          </cell>
          <cell r="K1371">
            <v>45169</v>
          </cell>
          <cell r="L1371">
            <v>44792</v>
          </cell>
          <cell r="N1371" t="str">
            <v>ERI</v>
          </cell>
          <cell r="O1371" t="str">
            <v>DDN</v>
          </cell>
        </row>
        <row r="1372">
          <cell r="B1372">
            <v>2015305341</v>
          </cell>
          <cell r="C1372" t="str">
            <v>DZIO HAMANDAR</v>
          </cell>
          <cell r="D1372" t="str">
            <v>T790</v>
          </cell>
          <cell r="E1372" t="str">
            <v>IDM HYBRID EKONOMI CIPANAS 2 - CIANJUR</v>
          </cell>
          <cell r="F1372" t="str">
            <v>Store Crew Boy (Ss)</v>
          </cell>
          <cell r="G1372" t="str">
            <v>A1</v>
          </cell>
          <cell r="H1372" t="str">
            <v>Kontrak 2</v>
          </cell>
          <cell r="I1372" t="str">
            <v>PRIA</v>
          </cell>
          <cell r="J1372">
            <v>44551</v>
          </cell>
          <cell r="K1372">
            <v>45291</v>
          </cell>
          <cell r="L1372">
            <v>44551</v>
          </cell>
          <cell r="N1372" t="str">
            <v>ERI</v>
          </cell>
          <cell r="O1372" t="str">
            <v>DDN</v>
          </cell>
        </row>
        <row r="1373">
          <cell r="B1373">
            <v>2015351743</v>
          </cell>
          <cell r="C1373" t="str">
            <v>MUHAMMAD HENDARSYAH</v>
          </cell>
          <cell r="D1373" t="str">
            <v>T790</v>
          </cell>
          <cell r="E1373" t="str">
            <v>IDM HYBRID EKONOMI CIPANAS 2 - CIANJUR</v>
          </cell>
          <cell r="F1373" t="str">
            <v>Store Crew Boy (Ss)</v>
          </cell>
          <cell r="G1373" t="str">
            <v>A1</v>
          </cell>
          <cell r="H1373" t="str">
            <v>Kontrak 1</v>
          </cell>
          <cell r="I1373" t="str">
            <v>PRIA</v>
          </cell>
          <cell r="J1373">
            <v>44740</v>
          </cell>
          <cell r="K1373">
            <v>45107</v>
          </cell>
          <cell r="L1373">
            <v>44740</v>
          </cell>
          <cell r="N1373" t="str">
            <v>ERI</v>
          </cell>
          <cell r="O1373" t="str">
            <v>DDN</v>
          </cell>
        </row>
        <row r="1374">
          <cell r="B1374">
            <v>2015374839</v>
          </cell>
          <cell r="C1374" t="str">
            <v>WIDI ANNUR SAJADI</v>
          </cell>
          <cell r="D1374" t="str">
            <v>T790</v>
          </cell>
          <cell r="E1374" t="str">
            <v>IDM HYBRID EKONOMI CIPANAS 2 - CIANJUR</v>
          </cell>
          <cell r="F1374" t="str">
            <v>Store Jr. Leader (Ss)</v>
          </cell>
          <cell r="G1374" t="str">
            <v>A2</v>
          </cell>
          <cell r="H1374" t="str">
            <v>Tetap</v>
          </cell>
          <cell r="I1374" t="str">
            <v>PRIA</v>
          </cell>
          <cell r="J1374">
            <v>44805</v>
          </cell>
          <cell r="L1374">
            <v>44805</v>
          </cell>
          <cell r="N1374" t="str">
            <v>ERI</v>
          </cell>
          <cell r="O1374" t="str">
            <v>DDN</v>
          </cell>
        </row>
        <row r="1375">
          <cell r="B1375">
            <v>2015428026</v>
          </cell>
          <cell r="C1375" t="str">
            <v>HELGA HERMAWATI</v>
          </cell>
          <cell r="D1375" t="str">
            <v>T790</v>
          </cell>
          <cell r="E1375" t="str">
            <v>IDM HYBRID EKONOMI CIPANAS 2 - CIANJUR</v>
          </cell>
          <cell r="F1375" t="str">
            <v>Store Jr. Leader (Ss)</v>
          </cell>
          <cell r="G1375" t="str">
            <v>A2</v>
          </cell>
          <cell r="H1375" t="str">
            <v>Tetap</v>
          </cell>
          <cell r="I1375" t="str">
            <v>WANITA</v>
          </cell>
          <cell r="J1375">
            <v>44958</v>
          </cell>
          <cell r="L1375">
            <v>44958</v>
          </cell>
          <cell r="N1375" t="str">
            <v>ERI</v>
          </cell>
          <cell r="O1375" t="str">
            <v>DDN</v>
          </cell>
        </row>
        <row r="1376">
          <cell r="B1376">
            <v>2015355606</v>
          </cell>
          <cell r="C1376" t="str">
            <v>DEWI JULIYANTI</v>
          </cell>
          <cell r="D1376" t="str">
            <v>T790</v>
          </cell>
          <cell r="E1376" t="str">
            <v>IDM HYBRID EKONOMI CIPANAS 2 - CIANJUR</v>
          </cell>
          <cell r="F1376" t="str">
            <v>Store Jr. Leader (Ss)</v>
          </cell>
          <cell r="G1376" t="str">
            <v>A2</v>
          </cell>
          <cell r="H1376" t="str">
            <v>Tetap</v>
          </cell>
          <cell r="I1376" t="str">
            <v>WANITA</v>
          </cell>
          <cell r="J1376">
            <v>44743</v>
          </cell>
          <cell r="L1376">
            <v>44743</v>
          </cell>
          <cell r="N1376" t="str">
            <v>ERI</v>
          </cell>
          <cell r="O1376" t="str">
            <v>DDN</v>
          </cell>
        </row>
        <row r="1377">
          <cell r="B1377">
            <v>2013033601</v>
          </cell>
          <cell r="C1377" t="str">
            <v>IPUNG ARDIAN</v>
          </cell>
          <cell r="D1377" t="str">
            <v>T790</v>
          </cell>
          <cell r="E1377" t="str">
            <v>IDM HYBRID EKONOMI CIPANAS 2 - CIANJUR</v>
          </cell>
          <cell r="F1377" t="str">
            <v>Store Sr. Leader (Ss)</v>
          </cell>
          <cell r="G1377" t="str">
            <v>B1</v>
          </cell>
          <cell r="H1377" t="str">
            <v>Tetap</v>
          </cell>
          <cell r="I1377" t="str">
            <v>PRIA</v>
          </cell>
          <cell r="J1377">
            <v>41671</v>
          </cell>
          <cell r="L1377">
            <v>42186</v>
          </cell>
          <cell r="N1377" t="str">
            <v>ERI</v>
          </cell>
          <cell r="O1377" t="str">
            <v>DDN</v>
          </cell>
        </row>
        <row r="1378">
          <cell r="B1378">
            <v>2012064712</v>
          </cell>
          <cell r="C1378" t="str">
            <v>MUHAMAD IMAN TAOFIK</v>
          </cell>
          <cell r="D1378" t="str">
            <v>TNXD</v>
          </cell>
          <cell r="E1378" t="str">
            <v>IDM CIPANAS 3 - CIANJUR</v>
          </cell>
          <cell r="F1378" t="str">
            <v>Chief Of Store (Ss)</v>
          </cell>
          <cell r="G1378" t="str">
            <v>B2</v>
          </cell>
          <cell r="H1378" t="str">
            <v>Tetap</v>
          </cell>
          <cell r="I1378" t="str">
            <v>PRIA</v>
          </cell>
          <cell r="J1378">
            <v>41233</v>
          </cell>
          <cell r="L1378">
            <v>41974</v>
          </cell>
          <cell r="N1378" t="str">
            <v>ERI</v>
          </cell>
          <cell r="O1378" t="str">
            <v>DDN</v>
          </cell>
        </row>
        <row r="1379">
          <cell r="B1379">
            <v>2015301918</v>
          </cell>
          <cell r="C1379" t="str">
            <v>ANDI PARIZKI</v>
          </cell>
          <cell r="D1379" t="str">
            <v>TNXD</v>
          </cell>
          <cell r="E1379" t="str">
            <v>IDM CIPANAS 3 - CIANJUR</v>
          </cell>
          <cell r="F1379" t="str">
            <v>Store Crew Boy</v>
          </cell>
          <cell r="G1379" t="str">
            <v>A1</v>
          </cell>
          <cell r="H1379" t="str">
            <v>Kontrak 2</v>
          </cell>
          <cell r="I1379" t="str">
            <v>PRIA</v>
          </cell>
          <cell r="J1379">
            <v>44533</v>
          </cell>
          <cell r="K1379">
            <v>45291</v>
          </cell>
          <cell r="L1379">
            <v>44533</v>
          </cell>
          <cell r="N1379" t="str">
            <v>ERI</v>
          </cell>
          <cell r="O1379" t="str">
            <v>DDN</v>
          </cell>
        </row>
        <row r="1380">
          <cell r="B1380">
            <v>2015391406</v>
          </cell>
          <cell r="C1380" t="str">
            <v>FIKRI ADRIANSYAH</v>
          </cell>
          <cell r="D1380" t="str">
            <v>TNXD</v>
          </cell>
          <cell r="E1380" t="str">
            <v>IDM CIPANAS 3 - CIANJUR</v>
          </cell>
          <cell r="F1380" t="str">
            <v>Store Crew Boy</v>
          </cell>
          <cell r="G1380" t="str">
            <v>A1</v>
          </cell>
          <cell r="H1380" t="str">
            <v>Kontrak 1</v>
          </cell>
          <cell r="I1380" t="str">
            <v>PRIA</v>
          </cell>
          <cell r="J1380">
            <v>44854</v>
          </cell>
          <cell r="K1380">
            <v>45230</v>
          </cell>
          <cell r="L1380">
            <v>44854</v>
          </cell>
          <cell r="N1380" t="str">
            <v>ERI</v>
          </cell>
          <cell r="O1380" t="str">
            <v>DDN</v>
          </cell>
        </row>
        <row r="1381">
          <cell r="B1381">
            <v>2015373005</v>
          </cell>
          <cell r="C1381" t="str">
            <v>DEA SETIAWATI</v>
          </cell>
          <cell r="D1381" t="str">
            <v>TNXD</v>
          </cell>
          <cell r="E1381" t="str">
            <v>IDM CIPANAS 3 - CIANJUR</v>
          </cell>
          <cell r="F1381" t="str">
            <v>Store Crew Girl</v>
          </cell>
          <cell r="G1381" t="str">
            <v>A1</v>
          </cell>
          <cell r="H1381" t="str">
            <v>Kontrak 1</v>
          </cell>
          <cell r="I1381" t="str">
            <v>WANITA</v>
          </cell>
          <cell r="J1381">
            <v>44799</v>
          </cell>
          <cell r="K1381">
            <v>45169</v>
          </cell>
          <cell r="L1381">
            <v>44799</v>
          </cell>
          <cell r="N1381" t="str">
            <v>ERI</v>
          </cell>
          <cell r="O1381" t="str">
            <v>DDN</v>
          </cell>
        </row>
        <row r="1382">
          <cell r="B1382">
            <v>2015308731</v>
          </cell>
          <cell r="C1382" t="str">
            <v>RIVALDI</v>
          </cell>
          <cell r="D1382" t="str">
            <v>TNXD</v>
          </cell>
          <cell r="E1382" t="str">
            <v>IDM CIPANAS 3 - CIANJUR</v>
          </cell>
          <cell r="F1382" t="str">
            <v>Store Jr. Leader</v>
          </cell>
          <cell r="G1382" t="str">
            <v>A2</v>
          </cell>
          <cell r="H1382" t="str">
            <v>Tetap</v>
          </cell>
          <cell r="I1382" t="str">
            <v>PRIA</v>
          </cell>
          <cell r="J1382">
            <v>44562</v>
          </cell>
          <cell r="L1382">
            <v>44562</v>
          </cell>
          <cell r="N1382" t="str">
            <v>ERI</v>
          </cell>
          <cell r="O1382" t="str">
            <v>DDN</v>
          </cell>
        </row>
        <row r="1383">
          <cell r="B1383">
            <v>2015072613</v>
          </cell>
          <cell r="C1383" t="str">
            <v>MUHAMAD ABDURAHMAN RIFKI</v>
          </cell>
          <cell r="D1383" t="str">
            <v>TNXD</v>
          </cell>
          <cell r="E1383" t="str">
            <v>IDM CIPANAS 3 - CIANJUR</v>
          </cell>
          <cell r="F1383" t="str">
            <v>Store Jr. Leader</v>
          </cell>
          <cell r="G1383" t="str">
            <v>A2</v>
          </cell>
          <cell r="H1383" t="str">
            <v>Tetap</v>
          </cell>
          <cell r="I1383" t="str">
            <v>PRIA</v>
          </cell>
          <cell r="J1383">
            <v>43257</v>
          </cell>
          <cell r="L1383">
            <v>44075</v>
          </cell>
          <cell r="N1383" t="str">
            <v>ERI</v>
          </cell>
          <cell r="O1383" t="str">
            <v>DDN</v>
          </cell>
        </row>
        <row r="1384">
          <cell r="B1384">
            <v>2015392799</v>
          </cell>
          <cell r="C1384" t="str">
            <v>NURYATI</v>
          </cell>
          <cell r="D1384" t="str">
            <v>TNXD</v>
          </cell>
          <cell r="E1384" t="str">
            <v>IDM CIPANAS 3 - CIANJUR</v>
          </cell>
          <cell r="F1384" t="str">
            <v>Store Jr. Leader (Ss)</v>
          </cell>
          <cell r="G1384" t="str">
            <v>A2</v>
          </cell>
          <cell r="H1384" t="str">
            <v>Tetap</v>
          </cell>
          <cell r="I1384" t="str">
            <v>WANITA</v>
          </cell>
          <cell r="J1384">
            <v>44866</v>
          </cell>
          <cell r="L1384">
            <v>44866</v>
          </cell>
          <cell r="N1384" t="str">
            <v>ERI</v>
          </cell>
          <cell r="O1384" t="str">
            <v>DDN</v>
          </cell>
        </row>
        <row r="1385">
          <cell r="B1385">
            <v>2015124450</v>
          </cell>
          <cell r="C1385" t="str">
            <v>MUHAMAD RISMAN NUR FADILAH RH</v>
          </cell>
          <cell r="D1385" t="str">
            <v>TNXD</v>
          </cell>
          <cell r="E1385" t="str">
            <v>IDM CIPANAS 3 - CIANJUR</v>
          </cell>
          <cell r="F1385" t="str">
            <v>Store Sr. Leader</v>
          </cell>
          <cell r="G1385" t="str">
            <v>B1</v>
          </cell>
          <cell r="H1385" t="str">
            <v>Tetap</v>
          </cell>
          <cell r="I1385" t="str">
            <v>PRIA</v>
          </cell>
          <cell r="J1385">
            <v>43522</v>
          </cell>
          <cell r="L1385">
            <v>43891</v>
          </cell>
          <cell r="N1385" t="str">
            <v>ERI</v>
          </cell>
          <cell r="O1385" t="str">
            <v>DDN</v>
          </cell>
        </row>
        <row r="1386">
          <cell r="B1386">
            <v>2011014615</v>
          </cell>
          <cell r="C1386" t="str">
            <v>OKI HIDAYAT</v>
          </cell>
          <cell r="D1386" t="str">
            <v>TD65</v>
          </cell>
          <cell r="E1386" t="str">
            <v>IDM HYBRID CISARUA 2</v>
          </cell>
          <cell r="F1386" t="str">
            <v>Chief Of Store (Ss)</v>
          </cell>
          <cell r="G1386" t="str">
            <v>B2</v>
          </cell>
          <cell r="H1386" t="str">
            <v>Tetap</v>
          </cell>
          <cell r="I1386" t="str">
            <v>PRIA</v>
          </cell>
          <cell r="J1386">
            <v>40756</v>
          </cell>
          <cell r="L1386">
            <v>40756</v>
          </cell>
          <cell r="N1386" t="str">
            <v>ERI</v>
          </cell>
          <cell r="O1386" t="str">
            <v>DDN</v>
          </cell>
        </row>
        <row r="1387">
          <cell r="B1387">
            <v>2015066091</v>
          </cell>
          <cell r="C1387" t="str">
            <v>IRWAN</v>
          </cell>
          <cell r="D1387" t="str">
            <v>TD65</v>
          </cell>
          <cell r="E1387" t="str">
            <v>IDM HYBRID CISARUA 2</v>
          </cell>
          <cell r="F1387" t="str">
            <v>i-Delivery Crew</v>
          </cell>
          <cell r="G1387" t="str">
            <v>A2</v>
          </cell>
          <cell r="H1387" t="str">
            <v>Tetap</v>
          </cell>
          <cell r="I1387" t="str">
            <v>PRIA</v>
          </cell>
          <cell r="J1387">
            <v>43235</v>
          </cell>
          <cell r="L1387">
            <v>44166</v>
          </cell>
          <cell r="N1387" t="str">
            <v>ERI</v>
          </cell>
          <cell r="O1387" t="str">
            <v>DDN</v>
          </cell>
        </row>
        <row r="1388">
          <cell r="B1388">
            <v>2015391950</v>
          </cell>
          <cell r="C1388" t="str">
            <v>MOHAMMAD EGEL SAPUTRA</v>
          </cell>
          <cell r="D1388" t="str">
            <v>TD65</v>
          </cell>
          <cell r="E1388" t="str">
            <v>IDM HYBRID CISARUA 2</v>
          </cell>
          <cell r="F1388" t="str">
            <v>Store Crew Boy</v>
          </cell>
          <cell r="G1388" t="str">
            <v>A1</v>
          </cell>
          <cell r="H1388" t="str">
            <v>Kontrak 1</v>
          </cell>
          <cell r="I1388" t="str">
            <v>PRIA</v>
          </cell>
          <cell r="J1388">
            <v>44855</v>
          </cell>
          <cell r="K1388">
            <v>45230</v>
          </cell>
          <cell r="L1388">
            <v>44855</v>
          </cell>
          <cell r="N1388" t="str">
            <v>ERI</v>
          </cell>
          <cell r="O1388" t="str">
            <v>DDN</v>
          </cell>
        </row>
        <row r="1389">
          <cell r="B1389">
            <v>2015335375</v>
          </cell>
          <cell r="C1389" t="str">
            <v>MUHAMMAD ARDI RADJA</v>
          </cell>
          <cell r="D1389" t="str">
            <v>TD65</v>
          </cell>
          <cell r="E1389" t="str">
            <v>IDM HYBRID CISARUA 2</v>
          </cell>
          <cell r="F1389" t="str">
            <v>Store Crew Boy (Ss)</v>
          </cell>
          <cell r="G1389" t="str">
            <v>A1</v>
          </cell>
          <cell r="H1389" t="str">
            <v>Kontrak 1</v>
          </cell>
          <cell r="I1389" t="str">
            <v>PRIA</v>
          </cell>
          <cell r="J1389">
            <v>44673</v>
          </cell>
          <cell r="K1389">
            <v>45046</v>
          </cell>
          <cell r="L1389">
            <v>44673</v>
          </cell>
          <cell r="N1389" t="str">
            <v>ERI</v>
          </cell>
          <cell r="O1389" t="str">
            <v>DDN</v>
          </cell>
        </row>
        <row r="1390">
          <cell r="B1390">
            <v>2015358602</v>
          </cell>
          <cell r="C1390" t="str">
            <v>MUHAMAD ADI RACHMANTYA</v>
          </cell>
          <cell r="D1390" t="str">
            <v>TD65</v>
          </cell>
          <cell r="E1390" t="str">
            <v>IDM HYBRID CISARUA 2</v>
          </cell>
          <cell r="F1390" t="str">
            <v>Store Crew Boy (Ss)</v>
          </cell>
          <cell r="G1390" t="str">
            <v>A1</v>
          </cell>
          <cell r="H1390" t="str">
            <v>Kontrak 1</v>
          </cell>
          <cell r="I1390" t="str">
            <v>PRIA</v>
          </cell>
          <cell r="J1390">
            <v>44753</v>
          </cell>
          <cell r="K1390">
            <v>45138</v>
          </cell>
          <cell r="L1390">
            <v>44753</v>
          </cell>
          <cell r="N1390" t="str">
            <v>ERI</v>
          </cell>
          <cell r="O1390" t="str">
            <v>DDN</v>
          </cell>
        </row>
        <row r="1391">
          <cell r="B1391">
            <v>2015133134</v>
          </cell>
          <cell r="C1391" t="str">
            <v>PUTRI INDRIYANI</v>
          </cell>
          <cell r="D1391" t="str">
            <v>TD65</v>
          </cell>
          <cell r="E1391" t="str">
            <v>IDM HYBRID CISARUA 2</v>
          </cell>
          <cell r="F1391" t="str">
            <v>Store Crew Girl (Ss)</v>
          </cell>
          <cell r="G1391" t="str">
            <v>A1</v>
          </cell>
          <cell r="H1391" t="str">
            <v>Kontrak 4</v>
          </cell>
          <cell r="I1391" t="str">
            <v>WANITA</v>
          </cell>
          <cell r="J1391">
            <v>43560</v>
          </cell>
          <cell r="K1391">
            <v>45230</v>
          </cell>
          <cell r="L1391">
            <v>43560</v>
          </cell>
          <cell r="N1391" t="str">
            <v>ERI</v>
          </cell>
          <cell r="O1391" t="str">
            <v>DDN</v>
          </cell>
        </row>
        <row r="1392">
          <cell r="B1392">
            <v>2015199594</v>
          </cell>
          <cell r="C1392" t="str">
            <v>WINDI SEPTIANI</v>
          </cell>
          <cell r="D1392" t="str">
            <v>TD65</v>
          </cell>
          <cell r="E1392" t="str">
            <v>IDM HYBRID CISARUA 2</v>
          </cell>
          <cell r="F1392" t="str">
            <v>Store Crew Girl (Ss)</v>
          </cell>
          <cell r="G1392" t="str">
            <v>A1</v>
          </cell>
          <cell r="H1392" t="str">
            <v>Kontrak 3</v>
          </cell>
          <cell r="I1392" t="str">
            <v>WANITA</v>
          </cell>
          <cell r="J1392">
            <v>43854</v>
          </cell>
          <cell r="K1392">
            <v>45138</v>
          </cell>
          <cell r="L1392">
            <v>43854</v>
          </cell>
          <cell r="N1392" t="str">
            <v>ERI</v>
          </cell>
          <cell r="O1392" t="str">
            <v>DDN</v>
          </cell>
        </row>
        <row r="1393">
          <cell r="B1393">
            <v>2015393250</v>
          </cell>
          <cell r="C1393" t="str">
            <v>M ALMAN MAULANA</v>
          </cell>
          <cell r="D1393" t="str">
            <v>TD65</v>
          </cell>
          <cell r="E1393" t="str">
            <v>IDM HYBRID CISARUA 2</v>
          </cell>
          <cell r="F1393" t="str">
            <v>Store Jr. Leader (Ss)</v>
          </cell>
          <cell r="G1393" t="str">
            <v>A2</v>
          </cell>
          <cell r="H1393" t="str">
            <v>Tetap</v>
          </cell>
          <cell r="I1393" t="str">
            <v>PRIA</v>
          </cell>
          <cell r="J1393">
            <v>44866</v>
          </cell>
          <cell r="L1393">
            <v>44866</v>
          </cell>
          <cell r="N1393" t="str">
            <v>ERI</v>
          </cell>
          <cell r="O1393" t="str">
            <v>DDN</v>
          </cell>
        </row>
        <row r="1394">
          <cell r="B1394">
            <v>2013151968</v>
          </cell>
          <cell r="C1394" t="str">
            <v>MUHAMAD SYAIDI</v>
          </cell>
          <cell r="D1394" t="str">
            <v>TD65</v>
          </cell>
          <cell r="E1394" t="str">
            <v>IDM HYBRID CISARUA 2</v>
          </cell>
          <cell r="F1394" t="str">
            <v>Store Sr. Leader (Ss)</v>
          </cell>
          <cell r="G1394" t="str">
            <v>A3</v>
          </cell>
          <cell r="H1394" t="str">
            <v>Tetap</v>
          </cell>
          <cell r="I1394" t="str">
            <v>PRIA</v>
          </cell>
          <cell r="J1394">
            <v>42368</v>
          </cell>
          <cell r="L1394">
            <v>43282</v>
          </cell>
          <cell r="N1394" t="str">
            <v>ERI</v>
          </cell>
          <cell r="O1394" t="str">
            <v>DDN</v>
          </cell>
        </row>
        <row r="1395">
          <cell r="B1395">
            <v>2012061019</v>
          </cell>
          <cell r="C1395" t="str">
            <v>TETI SUMIATI</v>
          </cell>
          <cell r="D1395" t="str">
            <v>TYAT</v>
          </cell>
          <cell r="E1395" t="str">
            <v>IDM SINDANG JAYA CIPANAS</v>
          </cell>
          <cell r="F1395" t="str">
            <v>Chief Of Store (Ss)</v>
          </cell>
          <cell r="G1395" t="str">
            <v>B2</v>
          </cell>
          <cell r="H1395" t="str">
            <v>Tetap</v>
          </cell>
          <cell r="I1395" t="str">
            <v>WANITA</v>
          </cell>
          <cell r="J1395">
            <v>41219</v>
          </cell>
          <cell r="L1395">
            <v>41791</v>
          </cell>
          <cell r="N1395" t="str">
            <v>ERI</v>
          </cell>
          <cell r="O1395" t="str">
            <v>DDN</v>
          </cell>
        </row>
        <row r="1396">
          <cell r="B1396">
            <v>2015408558</v>
          </cell>
          <cell r="C1396" t="str">
            <v>MUHAMMAD NAUFAL FADILLAH</v>
          </cell>
          <cell r="D1396" t="str">
            <v>TYAT</v>
          </cell>
          <cell r="E1396" t="str">
            <v>IDM SINDANG JAYA CIPANAS</v>
          </cell>
          <cell r="F1396" t="str">
            <v>Store Crew Boy</v>
          </cell>
          <cell r="G1396" t="str">
            <v>A1</v>
          </cell>
          <cell r="H1396" t="str">
            <v>Kontrak 1</v>
          </cell>
          <cell r="I1396" t="str">
            <v>PRIA</v>
          </cell>
          <cell r="J1396">
            <v>44898</v>
          </cell>
          <cell r="K1396">
            <v>45291</v>
          </cell>
          <cell r="L1396">
            <v>44898</v>
          </cell>
          <cell r="N1396" t="str">
            <v>ERI</v>
          </cell>
          <cell r="O1396" t="str">
            <v>DDN</v>
          </cell>
        </row>
        <row r="1397">
          <cell r="B1397">
            <v>2015299008</v>
          </cell>
          <cell r="C1397" t="str">
            <v>M DWIKI BAGJA SUSANTO</v>
          </cell>
          <cell r="D1397" t="str">
            <v>TYAT</v>
          </cell>
          <cell r="E1397" t="str">
            <v>IDM SINDANG JAYA CIPANAS</v>
          </cell>
          <cell r="F1397" t="str">
            <v>Store Crew Boy</v>
          </cell>
          <cell r="G1397" t="str">
            <v>A1</v>
          </cell>
          <cell r="H1397" t="str">
            <v>Kontrak 2</v>
          </cell>
          <cell r="I1397" t="str">
            <v>PRIA</v>
          </cell>
          <cell r="J1397">
            <v>44522</v>
          </cell>
          <cell r="K1397">
            <v>45260</v>
          </cell>
          <cell r="L1397">
            <v>44522</v>
          </cell>
          <cell r="N1397" t="str">
            <v>ERI</v>
          </cell>
          <cell r="O1397" t="str">
            <v>DDN</v>
          </cell>
        </row>
        <row r="1398">
          <cell r="B1398">
            <v>2015408549</v>
          </cell>
          <cell r="C1398" t="str">
            <v>DONI DHARMAWAN</v>
          </cell>
          <cell r="D1398" t="str">
            <v>TYAT</v>
          </cell>
          <cell r="E1398" t="str">
            <v>IDM SINDANG JAYA CIPANAS</v>
          </cell>
          <cell r="F1398" t="str">
            <v>Store Crew Boy</v>
          </cell>
          <cell r="G1398" t="str">
            <v>A1</v>
          </cell>
          <cell r="H1398" t="str">
            <v>Kontrak 1</v>
          </cell>
          <cell r="I1398" t="str">
            <v>PRIA</v>
          </cell>
          <cell r="J1398">
            <v>44898</v>
          </cell>
          <cell r="K1398">
            <v>45291</v>
          </cell>
          <cell r="L1398">
            <v>44898</v>
          </cell>
          <cell r="N1398" t="str">
            <v>ERI</v>
          </cell>
          <cell r="O1398" t="str">
            <v>DDN</v>
          </cell>
        </row>
        <row r="1399">
          <cell r="B1399">
            <v>2015369049</v>
          </cell>
          <cell r="C1399" t="str">
            <v>SITI MUTIARA</v>
          </cell>
          <cell r="D1399" t="str">
            <v>TYAT</v>
          </cell>
          <cell r="E1399" t="str">
            <v>IDM SINDANG JAYA CIPANAS</v>
          </cell>
          <cell r="F1399" t="str">
            <v>Store Crew Girl</v>
          </cell>
          <cell r="G1399" t="str">
            <v>A1</v>
          </cell>
          <cell r="H1399" t="str">
            <v>Kontrak 1</v>
          </cell>
          <cell r="I1399" t="str">
            <v>WANITA</v>
          </cell>
          <cell r="J1399">
            <v>44784</v>
          </cell>
          <cell r="K1399">
            <v>45169</v>
          </cell>
          <cell r="L1399">
            <v>44784</v>
          </cell>
          <cell r="N1399" t="str">
            <v>ERI</v>
          </cell>
          <cell r="O1399" t="str">
            <v>DDN</v>
          </cell>
        </row>
        <row r="1400">
          <cell r="B1400">
            <v>2015404370</v>
          </cell>
          <cell r="C1400" t="str">
            <v>REZA JAMALUDIN MUSTOPA</v>
          </cell>
          <cell r="D1400" t="str">
            <v>TYAT</v>
          </cell>
          <cell r="E1400" t="str">
            <v>IDM SINDANG JAYA CIPANAS</v>
          </cell>
          <cell r="F1400" t="str">
            <v>Store Jr. Leader (Ss)</v>
          </cell>
          <cell r="G1400" t="str">
            <v>A2</v>
          </cell>
          <cell r="H1400" t="str">
            <v>Tetap</v>
          </cell>
          <cell r="I1400" t="str">
            <v>PRIA</v>
          </cell>
          <cell r="J1400">
            <v>44896</v>
          </cell>
          <cell r="L1400">
            <v>44896</v>
          </cell>
          <cell r="N1400" t="str">
            <v>ERI</v>
          </cell>
          <cell r="O1400" t="str">
            <v>DDN</v>
          </cell>
        </row>
        <row r="1401">
          <cell r="B1401">
            <v>2013004741</v>
          </cell>
          <cell r="C1401" t="str">
            <v>HILMAN PARISI</v>
          </cell>
          <cell r="D1401" t="str">
            <v>TYAT</v>
          </cell>
          <cell r="E1401" t="str">
            <v>IDM SINDANG JAYA CIPANAS</v>
          </cell>
          <cell r="F1401" t="str">
            <v>Store Sr. Leader (Ss)</v>
          </cell>
          <cell r="G1401" t="str">
            <v>B1</v>
          </cell>
          <cell r="H1401" t="str">
            <v>Tetap</v>
          </cell>
          <cell r="I1401" t="str">
            <v>PRIA</v>
          </cell>
          <cell r="J1401">
            <v>41442</v>
          </cell>
          <cell r="L1401">
            <v>42186</v>
          </cell>
          <cell r="N1401" t="str">
            <v>ERI</v>
          </cell>
          <cell r="O1401" t="str">
            <v>DDN</v>
          </cell>
        </row>
        <row r="1402">
          <cell r="B1402">
            <v>2013034009</v>
          </cell>
          <cell r="C1402" t="str">
            <v>IPAN HANAPI</v>
          </cell>
          <cell r="D1402" t="str">
            <v>FGJ5</v>
          </cell>
          <cell r="E1402" t="str">
            <v>FRC HYBRID EKONOMI CISARUA 3</v>
          </cell>
          <cell r="F1402" t="str">
            <v>Chief Of Store (Ss)</v>
          </cell>
          <cell r="G1402" t="str">
            <v>B2</v>
          </cell>
          <cell r="H1402" t="str">
            <v>Tetap</v>
          </cell>
          <cell r="I1402" t="str">
            <v>PRIA</v>
          </cell>
          <cell r="J1402">
            <v>41671</v>
          </cell>
          <cell r="L1402">
            <v>42036</v>
          </cell>
          <cell r="N1402" t="str">
            <v>ERI</v>
          </cell>
          <cell r="O1402" t="str">
            <v>DDN</v>
          </cell>
        </row>
        <row r="1403">
          <cell r="B1403">
            <v>2015382445</v>
          </cell>
          <cell r="C1403" t="str">
            <v>MUHAMMAD FADLAN HAYKAL LURAHMAN KIRMAINI</v>
          </cell>
          <cell r="D1403" t="str">
            <v>FGJ5</v>
          </cell>
          <cell r="E1403" t="str">
            <v>FRC HYBRID EKONOMI CISARUA 3</v>
          </cell>
          <cell r="F1403" t="str">
            <v>Store Crew Boy</v>
          </cell>
          <cell r="G1403" t="str">
            <v>A1</v>
          </cell>
          <cell r="H1403" t="str">
            <v>Kontrak 1</v>
          </cell>
          <cell r="I1403" t="str">
            <v>PRIA</v>
          </cell>
          <cell r="J1403">
            <v>44826</v>
          </cell>
          <cell r="K1403">
            <v>45199</v>
          </cell>
          <cell r="L1403">
            <v>44826</v>
          </cell>
          <cell r="N1403" t="str">
            <v>ERI</v>
          </cell>
          <cell r="O1403" t="str">
            <v>DDN</v>
          </cell>
        </row>
        <row r="1404">
          <cell r="B1404">
            <v>2015218655</v>
          </cell>
          <cell r="C1404" t="str">
            <v>ANGGIT WIJANARKO</v>
          </cell>
          <cell r="D1404" t="str">
            <v>FGJ5</v>
          </cell>
          <cell r="E1404" t="str">
            <v>FRC HYBRID EKONOMI CISARUA 3</v>
          </cell>
          <cell r="F1404" t="str">
            <v>Store Crew Boy (Ss)</v>
          </cell>
          <cell r="G1404" t="str">
            <v>A1</v>
          </cell>
          <cell r="H1404" t="str">
            <v>Kontrak 3</v>
          </cell>
          <cell r="I1404" t="str">
            <v>PRIA</v>
          </cell>
          <cell r="J1404">
            <v>43928</v>
          </cell>
          <cell r="K1404">
            <v>45230</v>
          </cell>
          <cell r="L1404">
            <v>43928</v>
          </cell>
          <cell r="N1404" t="str">
            <v>ERI</v>
          </cell>
          <cell r="O1404" t="str">
            <v>DDN</v>
          </cell>
        </row>
        <row r="1405">
          <cell r="B1405">
            <v>2015334225</v>
          </cell>
          <cell r="C1405" t="str">
            <v>M YUSUF S</v>
          </cell>
          <cell r="D1405" t="str">
            <v>FGJ5</v>
          </cell>
          <cell r="E1405" t="str">
            <v>FRC HYBRID EKONOMI CISARUA 3</v>
          </cell>
          <cell r="F1405" t="str">
            <v>Store Crew Boy (Ss)</v>
          </cell>
          <cell r="G1405" t="str">
            <v>A1</v>
          </cell>
          <cell r="H1405" t="str">
            <v>Kontrak 1</v>
          </cell>
          <cell r="I1405" t="str">
            <v>PRIA</v>
          </cell>
          <cell r="J1405">
            <v>44667</v>
          </cell>
          <cell r="K1405">
            <v>45046</v>
          </cell>
          <cell r="L1405">
            <v>44667</v>
          </cell>
          <cell r="N1405" t="str">
            <v>ERI</v>
          </cell>
          <cell r="O1405" t="str">
            <v>DDN</v>
          </cell>
        </row>
        <row r="1406">
          <cell r="B1406">
            <v>2015370279</v>
          </cell>
          <cell r="C1406" t="str">
            <v>FERDIANSYAH SUBAGJA</v>
          </cell>
          <cell r="D1406" t="str">
            <v>FGJ5</v>
          </cell>
          <cell r="E1406" t="str">
            <v>FRC HYBRID EKONOMI CISARUA 3</v>
          </cell>
          <cell r="F1406" t="str">
            <v>Store Crew Boy (Ss)</v>
          </cell>
          <cell r="G1406" t="str">
            <v>A1</v>
          </cell>
          <cell r="H1406" t="str">
            <v>Kontrak 1</v>
          </cell>
          <cell r="I1406" t="str">
            <v>PRIA</v>
          </cell>
          <cell r="J1406">
            <v>44787</v>
          </cell>
          <cell r="K1406">
            <v>45169</v>
          </cell>
          <cell r="L1406">
            <v>44787</v>
          </cell>
          <cell r="N1406" t="str">
            <v>ERI</v>
          </cell>
          <cell r="O1406" t="str">
            <v>DDN</v>
          </cell>
        </row>
        <row r="1407">
          <cell r="B1407">
            <v>2015177314</v>
          </cell>
          <cell r="C1407" t="str">
            <v>CELIKA NUTRIANI</v>
          </cell>
          <cell r="D1407" t="str">
            <v>FGJ5</v>
          </cell>
          <cell r="E1407" t="str">
            <v>FRC HYBRID EKONOMI CISARUA 3</v>
          </cell>
          <cell r="F1407" t="str">
            <v>Store Crew Girl (Ss)</v>
          </cell>
          <cell r="G1407" t="str">
            <v>A1</v>
          </cell>
          <cell r="H1407" t="str">
            <v>Kontrak 3</v>
          </cell>
          <cell r="I1407" t="str">
            <v>WANITA</v>
          </cell>
          <cell r="J1407">
            <v>43756</v>
          </cell>
          <cell r="K1407">
            <v>45046</v>
          </cell>
          <cell r="L1407">
            <v>43756</v>
          </cell>
          <cell r="N1407" t="str">
            <v>ERI</v>
          </cell>
          <cell r="O1407" t="str">
            <v>DDN</v>
          </cell>
        </row>
        <row r="1408">
          <cell r="B1408">
            <v>2015369040</v>
          </cell>
          <cell r="C1408" t="str">
            <v>NAYLA AZ ZAHRA</v>
          </cell>
          <cell r="D1408" t="str">
            <v>FGJ5</v>
          </cell>
          <cell r="E1408" t="str">
            <v>FRC HYBRID EKONOMI CISARUA 3</v>
          </cell>
          <cell r="F1408" t="str">
            <v>Store Crew Girl (Ss)</v>
          </cell>
          <cell r="G1408" t="str">
            <v>A1</v>
          </cell>
          <cell r="H1408" t="str">
            <v>Kontrak 1</v>
          </cell>
          <cell r="I1408" t="str">
            <v>WANITA</v>
          </cell>
          <cell r="J1408">
            <v>44784</v>
          </cell>
          <cell r="K1408">
            <v>45169</v>
          </cell>
          <cell r="L1408">
            <v>44784</v>
          </cell>
          <cell r="N1408" t="str">
            <v>ERI</v>
          </cell>
          <cell r="O1408" t="str">
            <v>DDN</v>
          </cell>
        </row>
        <row r="1409">
          <cell r="B1409">
            <v>2015212271</v>
          </cell>
          <cell r="C1409" t="str">
            <v>SITI ERIE ANDINI</v>
          </cell>
          <cell r="D1409" t="str">
            <v>FGJ5</v>
          </cell>
          <cell r="E1409" t="str">
            <v>FRC HYBRID EKONOMI CISARUA 3</v>
          </cell>
          <cell r="F1409" t="str">
            <v>Store Crew Girl (Ss)</v>
          </cell>
          <cell r="G1409" t="str">
            <v>A1</v>
          </cell>
          <cell r="H1409" t="str">
            <v>Kontrak 3</v>
          </cell>
          <cell r="I1409" t="str">
            <v>WANITA</v>
          </cell>
          <cell r="J1409">
            <v>43903</v>
          </cell>
          <cell r="K1409">
            <v>45199</v>
          </cell>
          <cell r="L1409">
            <v>43903</v>
          </cell>
          <cell r="N1409" t="str">
            <v>ERI</v>
          </cell>
          <cell r="O1409" t="str">
            <v>DDN</v>
          </cell>
        </row>
        <row r="1410">
          <cell r="B1410">
            <v>2015369029</v>
          </cell>
          <cell r="C1410" t="str">
            <v>AMILIA PUSPITA SARI</v>
          </cell>
          <cell r="D1410" t="str">
            <v>FGJ5</v>
          </cell>
          <cell r="E1410" t="str">
            <v>FRC HYBRID EKONOMI CISARUA 3</v>
          </cell>
          <cell r="F1410" t="str">
            <v>Store Crew Girl (Ss)</v>
          </cell>
          <cell r="G1410" t="str">
            <v>A1</v>
          </cell>
          <cell r="H1410" t="str">
            <v>Kontrak 1</v>
          </cell>
          <cell r="I1410" t="str">
            <v>WANITA</v>
          </cell>
          <cell r="J1410">
            <v>44784</v>
          </cell>
          <cell r="K1410">
            <v>45169</v>
          </cell>
          <cell r="L1410">
            <v>44784</v>
          </cell>
          <cell r="N1410" t="str">
            <v>ERI</v>
          </cell>
          <cell r="O1410" t="str">
            <v>DDN</v>
          </cell>
        </row>
        <row r="1411">
          <cell r="B1411">
            <v>2013209313</v>
          </cell>
          <cell r="C1411" t="str">
            <v>BADRIYANA</v>
          </cell>
          <cell r="D1411" t="str">
            <v>FGJ5</v>
          </cell>
          <cell r="E1411" t="str">
            <v>FRC HYBRID EKONOMI CISARUA 3</v>
          </cell>
          <cell r="F1411" t="str">
            <v>Store Jr. Leader (Ss)</v>
          </cell>
          <cell r="G1411" t="str">
            <v>A2</v>
          </cell>
          <cell r="H1411" t="str">
            <v>Tetap</v>
          </cell>
          <cell r="I1411" t="str">
            <v>PRIA</v>
          </cell>
          <cell r="J1411">
            <v>42676</v>
          </cell>
          <cell r="L1411">
            <v>43586</v>
          </cell>
          <cell r="N1411" t="str">
            <v>ERI</v>
          </cell>
          <cell r="O1411" t="str">
            <v>DDN</v>
          </cell>
        </row>
        <row r="1412">
          <cell r="B1412">
            <v>2015393257</v>
          </cell>
          <cell r="C1412" t="str">
            <v>ANDRI APRILIAWAN</v>
          </cell>
          <cell r="D1412" t="str">
            <v>FGJ5</v>
          </cell>
          <cell r="E1412" t="str">
            <v>FRC HYBRID EKONOMI CISARUA 3</v>
          </cell>
          <cell r="F1412" t="str">
            <v>Store Jr. Leader (Ss)</v>
          </cell>
          <cell r="G1412" t="str">
            <v>A2</v>
          </cell>
          <cell r="H1412" t="str">
            <v>Tetap</v>
          </cell>
          <cell r="I1412" t="str">
            <v>PRIA</v>
          </cell>
          <cell r="J1412">
            <v>44866</v>
          </cell>
          <cell r="L1412">
            <v>44866</v>
          </cell>
          <cell r="N1412" t="str">
            <v>ERI</v>
          </cell>
          <cell r="O1412" t="str">
            <v>DDN</v>
          </cell>
        </row>
        <row r="1413">
          <cell r="B1413">
            <v>2013045398</v>
          </cell>
          <cell r="C1413" t="str">
            <v>NURDIN</v>
          </cell>
          <cell r="D1413" t="str">
            <v>FGJ5</v>
          </cell>
          <cell r="E1413" t="str">
            <v>FRC HYBRID EKONOMI CISARUA 3</v>
          </cell>
          <cell r="F1413" t="str">
            <v>Store Sr. Leader (Ss)</v>
          </cell>
          <cell r="G1413" t="str">
            <v>B1</v>
          </cell>
          <cell r="H1413" t="str">
            <v>Tetap</v>
          </cell>
          <cell r="I1413" t="str">
            <v>PRIA</v>
          </cell>
          <cell r="J1413">
            <v>41760</v>
          </cell>
          <cell r="L1413">
            <v>41913</v>
          </cell>
          <cell r="N1413" t="str">
            <v>ERI</v>
          </cell>
          <cell r="O1413" t="str">
            <v>DDN</v>
          </cell>
        </row>
        <row r="1414">
          <cell r="B1414">
            <v>2013164078</v>
          </cell>
          <cell r="C1414" t="str">
            <v>SITI KOKOY RUKOYAH</v>
          </cell>
          <cell r="D1414" t="str">
            <v>FGJ5</v>
          </cell>
          <cell r="E1414" t="str">
            <v>FRC HYBRID EKONOMI CISARUA 3</v>
          </cell>
          <cell r="F1414" t="str">
            <v>Store Sr. Leader (Ss)</v>
          </cell>
          <cell r="G1414" t="str">
            <v>A3</v>
          </cell>
          <cell r="H1414" t="str">
            <v>Tetap</v>
          </cell>
          <cell r="I1414" t="str">
            <v>WANITA</v>
          </cell>
          <cell r="J1414">
            <v>42430</v>
          </cell>
          <cell r="L1414">
            <v>42948</v>
          </cell>
          <cell r="N1414" t="str">
            <v>ERI</v>
          </cell>
          <cell r="O1414" t="str">
            <v>DDN</v>
          </cell>
        </row>
        <row r="1415">
          <cell r="B1415">
            <v>2012075422</v>
          </cell>
          <cell r="C1415" t="str">
            <v>AZIZ KURNIAWAN</v>
          </cell>
          <cell r="D1415" t="str">
            <v>F0BV</v>
          </cell>
          <cell r="E1415" t="str">
            <v>FRC CIMACAN DSE - CIANJUR</v>
          </cell>
          <cell r="F1415" t="str">
            <v>Chief Of Store</v>
          </cell>
          <cell r="G1415" t="str">
            <v>B2</v>
          </cell>
          <cell r="H1415" t="str">
            <v>Tetap</v>
          </cell>
          <cell r="I1415" t="str">
            <v>PRIA</v>
          </cell>
          <cell r="J1415">
            <v>41275</v>
          </cell>
          <cell r="L1415">
            <v>41791</v>
          </cell>
          <cell r="N1415" t="str">
            <v>ERI</v>
          </cell>
          <cell r="O1415" t="str">
            <v>DDN</v>
          </cell>
        </row>
        <row r="1416">
          <cell r="B1416">
            <v>2015324239</v>
          </cell>
          <cell r="C1416" t="str">
            <v>IMAM PADILAH</v>
          </cell>
          <cell r="D1416" t="str">
            <v>F0BV</v>
          </cell>
          <cell r="E1416" t="str">
            <v>FRC CIMACAN DSE - CIANJUR</v>
          </cell>
          <cell r="F1416" t="str">
            <v>Store Crew Boy</v>
          </cell>
          <cell r="G1416" t="str">
            <v>A1</v>
          </cell>
          <cell r="H1416" t="str">
            <v>Kontrak 1</v>
          </cell>
          <cell r="I1416" t="str">
            <v>PRIA</v>
          </cell>
          <cell r="J1416">
            <v>44632</v>
          </cell>
          <cell r="K1416">
            <v>45016</v>
          </cell>
          <cell r="L1416">
            <v>44632</v>
          </cell>
          <cell r="N1416" t="str">
            <v>ERI</v>
          </cell>
          <cell r="O1416" t="str">
            <v>DDN</v>
          </cell>
        </row>
        <row r="1417">
          <cell r="B1417">
            <v>2015352056</v>
          </cell>
          <cell r="C1417" t="str">
            <v>DESTI FITRIA M</v>
          </cell>
          <cell r="D1417" t="str">
            <v>F0BV</v>
          </cell>
          <cell r="E1417" t="str">
            <v>FRC CIMACAN DSE - CIANJUR</v>
          </cell>
          <cell r="F1417" t="str">
            <v>Store Crew Girl</v>
          </cell>
          <cell r="G1417" t="str">
            <v>A1</v>
          </cell>
          <cell r="H1417" t="str">
            <v>Kontrak 1</v>
          </cell>
          <cell r="I1417" t="str">
            <v>WANITA</v>
          </cell>
          <cell r="J1417">
            <v>44740</v>
          </cell>
          <cell r="K1417">
            <v>45107</v>
          </cell>
          <cell r="L1417">
            <v>44740</v>
          </cell>
          <cell r="N1417" t="str">
            <v>ERI</v>
          </cell>
          <cell r="O1417" t="str">
            <v>DDN</v>
          </cell>
        </row>
        <row r="1418">
          <cell r="B1418">
            <v>2015419117</v>
          </cell>
          <cell r="C1418" t="str">
            <v>ASEP SELAMET</v>
          </cell>
          <cell r="D1418" t="str">
            <v>F0BV</v>
          </cell>
          <cell r="E1418" t="str">
            <v>FRC CIMACAN DSE - CIANJUR</v>
          </cell>
          <cell r="F1418" t="str">
            <v>Store Jr. Leader</v>
          </cell>
          <cell r="G1418" t="str">
            <v>A2</v>
          </cell>
          <cell r="H1418" t="str">
            <v>Tetap</v>
          </cell>
          <cell r="I1418" t="str">
            <v>PRIA</v>
          </cell>
          <cell r="J1418">
            <v>44927</v>
          </cell>
          <cell r="L1418">
            <v>44927</v>
          </cell>
          <cell r="N1418" t="str">
            <v>ERI</v>
          </cell>
          <cell r="O1418" t="str">
            <v>DDN</v>
          </cell>
        </row>
        <row r="1419">
          <cell r="B1419">
            <v>2013023970</v>
          </cell>
          <cell r="C1419" t="str">
            <v>ASEP HERI MULYADI</v>
          </cell>
          <cell r="D1419" t="str">
            <v>F0BV</v>
          </cell>
          <cell r="E1419" t="str">
            <v>FRC CIMACAN DSE - CIANJUR</v>
          </cell>
          <cell r="F1419" t="str">
            <v>Store Sr. Leader</v>
          </cell>
          <cell r="G1419" t="str">
            <v>B1</v>
          </cell>
          <cell r="H1419" t="str">
            <v>Tetap</v>
          </cell>
          <cell r="I1419" t="str">
            <v>PRIA</v>
          </cell>
          <cell r="J1419">
            <v>41586</v>
          </cell>
          <cell r="L1419">
            <v>42125</v>
          </cell>
          <cell r="N1419" t="str">
            <v>ERI</v>
          </cell>
          <cell r="O1419" t="str">
            <v>DDN</v>
          </cell>
        </row>
        <row r="1420">
          <cell r="B1420">
            <v>2013086038</v>
          </cell>
          <cell r="C1420" t="str">
            <v>SAHRUL GUNAWAN</v>
          </cell>
          <cell r="D1420" t="str">
            <v>T6LH</v>
          </cell>
          <cell r="E1420" t="str">
            <v>IDM CIMACAN - CIANJUR</v>
          </cell>
          <cell r="F1420" t="str">
            <v>Chief Of Store</v>
          </cell>
          <cell r="G1420" t="str">
            <v>B2</v>
          </cell>
          <cell r="H1420" t="str">
            <v>Tetap</v>
          </cell>
          <cell r="I1420" t="str">
            <v>PRIA</v>
          </cell>
          <cell r="J1420">
            <v>41992</v>
          </cell>
          <cell r="L1420">
            <v>42917</v>
          </cell>
          <cell r="N1420" t="str">
            <v>ERI</v>
          </cell>
          <cell r="O1420" t="str">
            <v>DDN</v>
          </cell>
        </row>
        <row r="1421">
          <cell r="B1421">
            <v>2015371338</v>
          </cell>
          <cell r="C1421" t="str">
            <v>MUHAMAD ALI YUSUP</v>
          </cell>
          <cell r="D1421" t="str">
            <v>T6LH</v>
          </cell>
          <cell r="E1421" t="str">
            <v>IDM CIMACAN - CIANJUR</v>
          </cell>
          <cell r="F1421" t="str">
            <v>Store Crew Boy</v>
          </cell>
          <cell r="G1421" t="str">
            <v>A1</v>
          </cell>
          <cell r="H1421" t="str">
            <v>Kontrak 1</v>
          </cell>
          <cell r="I1421" t="str">
            <v>PRIA</v>
          </cell>
          <cell r="J1421">
            <v>44792</v>
          </cell>
          <cell r="K1421">
            <v>45169</v>
          </cell>
          <cell r="L1421">
            <v>44792</v>
          </cell>
          <cell r="N1421" t="str">
            <v>ERI</v>
          </cell>
          <cell r="O1421" t="str">
            <v>DDN</v>
          </cell>
        </row>
        <row r="1422">
          <cell r="B1422">
            <v>2015358597</v>
          </cell>
          <cell r="C1422" t="str">
            <v>ILHAM NUGRAHA</v>
          </cell>
          <cell r="D1422" t="str">
            <v>T6LH</v>
          </cell>
          <cell r="E1422" t="str">
            <v>IDM CIMACAN - CIANJUR</v>
          </cell>
          <cell r="F1422" t="str">
            <v>Store Crew Boy (Ss)</v>
          </cell>
          <cell r="G1422" t="str">
            <v>A1</v>
          </cell>
          <cell r="H1422" t="str">
            <v>Kontrak 1</v>
          </cell>
          <cell r="I1422" t="str">
            <v>PRIA</v>
          </cell>
          <cell r="J1422">
            <v>44753</v>
          </cell>
          <cell r="K1422">
            <v>45138</v>
          </cell>
          <cell r="L1422">
            <v>44753</v>
          </cell>
          <cell r="N1422" t="str">
            <v>ERI</v>
          </cell>
          <cell r="O1422" t="str">
            <v>DDN</v>
          </cell>
        </row>
        <row r="1423">
          <cell r="B1423">
            <v>2015152559</v>
          </cell>
          <cell r="C1423" t="str">
            <v>SITI MULKULSUM</v>
          </cell>
          <cell r="D1423" t="str">
            <v>T6LH</v>
          </cell>
          <cell r="E1423" t="str">
            <v>IDM CIMACAN - CIANJUR</v>
          </cell>
          <cell r="F1423" t="str">
            <v>Store Crew Girl</v>
          </cell>
          <cell r="G1423" t="str">
            <v>A1</v>
          </cell>
          <cell r="H1423" t="str">
            <v>Kontrak 4</v>
          </cell>
          <cell r="I1423" t="str">
            <v>WANITA</v>
          </cell>
          <cell r="J1423">
            <v>43637</v>
          </cell>
          <cell r="K1423">
            <v>45291</v>
          </cell>
          <cell r="L1423">
            <v>43637</v>
          </cell>
          <cell r="N1423" t="str">
            <v>ERI</v>
          </cell>
          <cell r="O1423" t="str">
            <v>DDN</v>
          </cell>
        </row>
        <row r="1424">
          <cell r="B1424">
            <v>2015287273</v>
          </cell>
          <cell r="C1424" t="str">
            <v>SITI SAFINATUN NAZAH</v>
          </cell>
          <cell r="D1424" t="str">
            <v>T6LH</v>
          </cell>
          <cell r="E1424" t="str">
            <v>IDM CIMACAN - CIANJUR</v>
          </cell>
          <cell r="F1424" t="str">
            <v>Store Jr. Leader</v>
          </cell>
          <cell r="G1424" t="str">
            <v>A2</v>
          </cell>
          <cell r="H1424" t="str">
            <v>Tetap</v>
          </cell>
          <cell r="I1424" t="str">
            <v>WANITA</v>
          </cell>
          <cell r="J1424">
            <v>44470</v>
          </cell>
          <cell r="L1424">
            <v>44470</v>
          </cell>
          <cell r="N1424" t="str">
            <v>ERI</v>
          </cell>
          <cell r="O1424" t="str">
            <v>DDN</v>
          </cell>
        </row>
        <row r="1425">
          <cell r="B1425">
            <v>2013173611</v>
          </cell>
          <cell r="C1425" t="str">
            <v>DEDEN ABIDIN</v>
          </cell>
          <cell r="D1425" t="str">
            <v>T6LH</v>
          </cell>
          <cell r="E1425" t="str">
            <v>IDM CIMACAN - CIANJUR</v>
          </cell>
          <cell r="F1425" t="str">
            <v>Store Sr. Leader</v>
          </cell>
          <cell r="G1425" t="str">
            <v>B1</v>
          </cell>
          <cell r="H1425" t="str">
            <v>Tetap</v>
          </cell>
          <cell r="I1425" t="str">
            <v>PRIA</v>
          </cell>
          <cell r="J1425">
            <v>42487</v>
          </cell>
          <cell r="L1425">
            <v>43405</v>
          </cell>
          <cell r="N1425" t="str">
            <v>ERI</v>
          </cell>
          <cell r="O1425" t="str">
            <v>DDN</v>
          </cell>
        </row>
        <row r="1426">
          <cell r="B1426">
            <v>2012075418</v>
          </cell>
          <cell r="C1426" t="str">
            <v>ASEP MULYA</v>
          </cell>
          <cell r="D1426" t="str">
            <v>T8QI</v>
          </cell>
          <cell r="E1426" t="str">
            <v>IDM CIPANAS 5</v>
          </cell>
          <cell r="F1426" t="str">
            <v>Chief Of Store (Ss)</v>
          </cell>
          <cell r="G1426" t="str">
            <v>B2</v>
          </cell>
          <cell r="H1426" t="str">
            <v>Tetap</v>
          </cell>
          <cell r="I1426" t="str">
            <v>PRIA</v>
          </cell>
          <cell r="J1426">
            <v>41275</v>
          </cell>
          <cell r="L1426">
            <v>41518</v>
          </cell>
          <cell r="N1426" t="str">
            <v>ERI</v>
          </cell>
          <cell r="O1426" t="str">
            <v>DDN</v>
          </cell>
        </row>
        <row r="1427">
          <cell r="B1427">
            <v>2015056428</v>
          </cell>
          <cell r="C1427" t="str">
            <v>ARDI PALDA</v>
          </cell>
          <cell r="D1427" t="str">
            <v>T8QI</v>
          </cell>
          <cell r="E1427" t="str">
            <v>IDM CIPANAS 5</v>
          </cell>
          <cell r="F1427" t="str">
            <v>i-Delivery Crew</v>
          </cell>
          <cell r="G1427" t="str">
            <v>A2</v>
          </cell>
          <cell r="H1427" t="str">
            <v>Tetap</v>
          </cell>
          <cell r="I1427" t="str">
            <v>PRIA</v>
          </cell>
          <cell r="J1427">
            <v>43179</v>
          </cell>
          <cell r="L1427">
            <v>44105</v>
          </cell>
          <cell r="N1427" t="str">
            <v>ERI</v>
          </cell>
          <cell r="O1427" t="str">
            <v>DDN</v>
          </cell>
        </row>
        <row r="1428">
          <cell r="B1428">
            <v>2015176596</v>
          </cell>
          <cell r="C1428" t="str">
            <v>FEBRIAN</v>
          </cell>
          <cell r="D1428" t="str">
            <v>T8QI</v>
          </cell>
          <cell r="E1428" t="str">
            <v>IDM CIPANAS 5</v>
          </cell>
          <cell r="F1428" t="str">
            <v>i-Delivery Crew</v>
          </cell>
          <cell r="G1428" t="str">
            <v>A1</v>
          </cell>
          <cell r="H1428" t="str">
            <v>Kontrak 3</v>
          </cell>
          <cell r="I1428" t="str">
            <v>PRIA</v>
          </cell>
          <cell r="J1428">
            <v>43753</v>
          </cell>
          <cell r="K1428">
            <v>45046</v>
          </cell>
          <cell r="L1428">
            <v>43753</v>
          </cell>
          <cell r="N1428" t="str">
            <v>ERI</v>
          </cell>
          <cell r="O1428" t="str">
            <v>DDN</v>
          </cell>
        </row>
        <row r="1429">
          <cell r="B1429">
            <v>2015272452</v>
          </cell>
          <cell r="C1429" t="str">
            <v>RENDI APRIYANDI</v>
          </cell>
          <cell r="D1429" t="str">
            <v>T8QI</v>
          </cell>
          <cell r="E1429" t="str">
            <v>IDM CIPANAS 5</v>
          </cell>
          <cell r="F1429" t="str">
            <v>Store Crew Boy</v>
          </cell>
          <cell r="G1429" t="str">
            <v>A1</v>
          </cell>
          <cell r="H1429" t="str">
            <v>Kontrak 2</v>
          </cell>
          <cell r="I1429" t="str">
            <v>PRIA</v>
          </cell>
          <cell r="J1429">
            <v>44394</v>
          </cell>
          <cell r="K1429">
            <v>45138</v>
          </cell>
          <cell r="L1429">
            <v>44394</v>
          </cell>
          <cell r="N1429" t="str">
            <v>ERI</v>
          </cell>
          <cell r="O1429" t="str">
            <v>DDN</v>
          </cell>
        </row>
        <row r="1430">
          <cell r="B1430">
            <v>2015391418</v>
          </cell>
          <cell r="C1430" t="str">
            <v>NURLIANTI</v>
          </cell>
          <cell r="D1430" t="str">
            <v>T8QI</v>
          </cell>
          <cell r="E1430" t="str">
            <v>IDM CIPANAS 5</v>
          </cell>
          <cell r="F1430" t="str">
            <v>Store Crew Girl</v>
          </cell>
          <cell r="G1430" t="str">
            <v>A1</v>
          </cell>
          <cell r="H1430" t="str">
            <v>Kontrak 1</v>
          </cell>
          <cell r="I1430" t="str">
            <v>WANITA</v>
          </cell>
          <cell r="J1430">
            <v>44854</v>
          </cell>
          <cell r="K1430">
            <v>45230</v>
          </cell>
          <cell r="L1430">
            <v>44854</v>
          </cell>
          <cell r="N1430" t="str">
            <v>ERI</v>
          </cell>
          <cell r="O1430" t="str">
            <v>DDN</v>
          </cell>
        </row>
        <row r="1431">
          <cell r="B1431">
            <v>2015371361</v>
          </cell>
          <cell r="C1431" t="str">
            <v>MIA NURHALIMAH</v>
          </cell>
          <cell r="D1431" t="str">
            <v>T8QI</v>
          </cell>
          <cell r="E1431" t="str">
            <v>IDM CIPANAS 5</v>
          </cell>
          <cell r="F1431" t="str">
            <v>Store Crew Girl</v>
          </cell>
          <cell r="G1431" t="str">
            <v>A1</v>
          </cell>
          <cell r="H1431" t="str">
            <v>Kontrak 1</v>
          </cell>
          <cell r="I1431" t="str">
            <v>WANITA</v>
          </cell>
          <cell r="J1431">
            <v>44792</v>
          </cell>
          <cell r="K1431">
            <v>45169</v>
          </cell>
          <cell r="L1431">
            <v>44792</v>
          </cell>
          <cell r="N1431" t="str">
            <v>ERI</v>
          </cell>
          <cell r="O1431" t="str">
            <v>DDN</v>
          </cell>
        </row>
        <row r="1432">
          <cell r="B1432">
            <v>2015371366</v>
          </cell>
          <cell r="C1432" t="str">
            <v>RISTI WIDIYANTI</v>
          </cell>
          <cell r="D1432" t="str">
            <v>T8QI</v>
          </cell>
          <cell r="E1432" t="str">
            <v>IDM CIPANAS 5</v>
          </cell>
          <cell r="F1432" t="str">
            <v>Store Crew Girl</v>
          </cell>
          <cell r="G1432" t="str">
            <v>A1</v>
          </cell>
          <cell r="H1432" t="str">
            <v>Kontrak 1</v>
          </cell>
          <cell r="I1432" t="str">
            <v>WANITA</v>
          </cell>
          <cell r="J1432">
            <v>44792</v>
          </cell>
          <cell r="K1432">
            <v>45169</v>
          </cell>
          <cell r="L1432">
            <v>44792</v>
          </cell>
          <cell r="N1432" t="str">
            <v>ERI</v>
          </cell>
          <cell r="O1432" t="str">
            <v>DDN</v>
          </cell>
        </row>
        <row r="1433">
          <cell r="B1433">
            <v>2015355610</v>
          </cell>
          <cell r="C1433" t="str">
            <v>LUTHPI HALAWANI</v>
          </cell>
          <cell r="D1433" t="str">
            <v>T8QI</v>
          </cell>
          <cell r="E1433" t="str">
            <v>IDM CIPANAS 5</v>
          </cell>
          <cell r="F1433" t="str">
            <v>Store Jr. Leader</v>
          </cell>
          <cell r="G1433" t="str">
            <v>A2</v>
          </cell>
          <cell r="H1433" t="str">
            <v>Tetap</v>
          </cell>
          <cell r="I1433" t="str">
            <v>PRIA</v>
          </cell>
          <cell r="J1433">
            <v>44743</v>
          </cell>
          <cell r="L1433">
            <v>44743</v>
          </cell>
          <cell r="N1433" t="str">
            <v>ERI</v>
          </cell>
          <cell r="O1433" t="str">
            <v>DDN</v>
          </cell>
        </row>
        <row r="1434">
          <cell r="B1434">
            <v>2013210167</v>
          </cell>
          <cell r="C1434" t="str">
            <v>ANISA NURHAIDA</v>
          </cell>
          <cell r="D1434" t="str">
            <v>T8QI</v>
          </cell>
          <cell r="E1434" t="str">
            <v>IDM CIPANAS 5</v>
          </cell>
          <cell r="F1434" t="str">
            <v>Store Sr. Leader</v>
          </cell>
          <cell r="G1434" t="str">
            <v>B1</v>
          </cell>
          <cell r="H1434" t="str">
            <v>Tetap</v>
          </cell>
          <cell r="I1434" t="str">
            <v>WANITA</v>
          </cell>
          <cell r="J1434">
            <v>42685</v>
          </cell>
          <cell r="L1434">
            <v>43586</v>
          </cell>
          <cell r="N1434" t="str">
            <v>ERI</v>
          </cell>
          <cell r="O1434" t="str">
            <v>DDN</v>
          </cell>
        </row>
        <row r="1435">
          <cell r="B1435">
            <v>2013017145</v>
          </cell>
          <cell r="C1435" t="str">
            <v>RIKI MUHAMAD NU MAN</v>
          </cell>
          <cell r="D1435" t="str">
            <v>THL7</v>
          </cell>
          <cell r="E1435" t="str">
            <v>IDM CIPANAS 4  - CIANJUR</v>
          </cell>
          <cell r="F1435" t="str">
            <v>Chief Of Store (Ss)</v>
          </cell>
          <cell r="G1435" t="str">
            <v>B2</v>
          </cell>
          <cell r="H1435" t="str">
            <v>Tetap</v>
          </cell>
          <cell r="I1435" t="str">
            <v>PRIA</v>
          </cell>
          <cell r="J1435">
            <v>41537</v>
          </cell>
          <cell r="L1435">
            <v>42005</v>
          </cell>
          <cell r="N1435" t="str">
            <v>ERI</v>
          </cell>
          <cell r="O1435" t="str">
            <v>DDN</v>
          </cell>
        </row>
        <row r="1436">
          <cell r="B1436">
            <v>2015203916</v>
          </cell>
          <cell r="C1436" t="str">
            <v>AHMAD FIRMAN TAUFIK HIDAYAT</v>
          </cell>
          <cell r="D1436" t="str">
            <v>THL7</v>
          </cell>
          <cell r="E1436" t="str">
            <v>IDM CIPANAS 4  - CIANJUR</v>
          </cell>
          <cell r="F1436" t="str">
            <v>Store Crew Boy</v>
          </cell>
          <cell r="G1436" t="str">
            <v>A1</v>
          </cell>
          <cell r="H1436" t="str">
            <v>Kontrak 3</v>
          </cell>
          <cell r="I1436" t="str">
            <v>PRIA</v>
          </cell>
          <cell r="J1436">
            <v>43872</v>
          </cell>
          <cell r="K1436">
            <v>45169</v>
          </cell>
          <cell r="L1436">
            <v>43872</v>
          </cell>
          <cell r="N1436" t="str">
            <v>ERI</v>
          </cell>
          <cell r="O1436" t="str">
            <v>DDN</v>
          </cell>
        </row>
        <row r="1437">
          <cell r="B1437">
            <v>2015272457</v>
          </cell>
          <cell r="C1437" t="str">
            <v>DINI ANGGRAENI</v>
          </cell>
          <cell r="D1437" t="str">
            <v>THL7</v>
          </cell>
          <cell r="E1437" t="str">
            <v>IDM CIPANAS 4  - CIANJUR</v>
          </cell>
          <cell r="F1437" t="str">
            <v>Store Crew Girl</v>
          </cell>
          <cell r="G1437" t="str">
            <v>A1</v>
          </cell>
          <cell r="H1437" t="str">
            <v>Kontrak 2</v>
          </cell>
          <cell r="I1437" t="str">
            <v>WANITA</v>
          </cell>
          <cell r="J1437">
            <v>44394</v>
          </cell>
          <cell r="K1437">
            <v>45138</v>
          </cell>
          <cell r="L1437">
            <v>44394</v>
          </cell>
          <cell r="N1437" t="str">
            <v>ERI</v>
          </cell>
          <cell r="O1437" t="str">
            <v>DDN</v>
          </cell>
        </row>
        <row r="1438">
          <cell r="B1438">
            <v>2015415415</v>
          </cell>
          <cell r="C1438" t="str">
            <v>ERIN RINAWATI</v>
          </cell>
          <cell r="D1438" t="str">
            <v>THL7</v>
          </cell>
          <cell r="E1438" t="str">
            <v>IDM CIPANAS 4  - CIANJUR</v>
          </cell>
          <cell r="F1438" t="str">
            <v>Store Jr. Leader (Ss)</v>
          </cell>
          <cell r="G1438" t="str">
            <v>A2</v>
          </cell>
          <cell r="H1438" t="str">
            <v>Tetap</v>
          </cell>
          <cell r="I1438" t="str">
            <v>WANITA</v>
          </cell>
          <cell r="J1438">
            <v>44927</v>
          </cell>
          <cell r="L1438">
            <v>44927</v>
          </cell>
          <cell r="N1438" t="str">
            <v>ERI</v>
          </cell>
          <cell r="O1438" t="str">
            <v>DDN</v>
          </cell>
        </row>
        <row r="1439">
          <cell r="B1439">
            <v>2013033711</v>
          </cell>
          <cell r="C1439" t="str">
            <v>DADI ALMUSTOFA</v>
          </cell>
          <cell r="D1439" t="str">
            <v>THL7</v>
          </cell>
          <cell r="E1439" t="str">
            <v>IDM CIPANAS 4  - CIANJUR</v>
          </cell>
          <cell r="F1439" t="str">
            <v>Store Sr. Leader</v>
          </cell>
          <cell r="G1439" t="str">
            <v>B1</v>
          </cell>
          <cell r="H1439" t="str">
            <v>Tetap</v>
          </cell>
          <cell r="I1439" t="str">
            <v>PRIA</v>
          </cell>
          <cell r="J1439">
            <v>41671</v>
          </cell>
          <cell r="L1439">
            <v>42522</v>
          </cell>
          <cell r="N1439" t="str">
            <v>ERI</v>
          </cell>
          <cell r="O1439" t="str">
            <v>DDN</v>
          </cell>
        </row>
        <row r="1440">
          <cell r="B1440">
            <v>2015391402</v>
          </cell>
          <cell r="C1440" t="str">
            <v>ADIH PERMANA PUTRA</v>
          </cell>
          <cell r="D1440" t="str">
            <v>TDUG</v>
          </cell>
          <cell r="E1440" t="str">
            <v>IDM FRESH CISARUA BOGOR</v>
          </cell>
          <cell r="F1440" t="str">
            <v>Store Crew Boy</v>
          </cell>
          <cell r="G1440" t="str">
            <v>A1</v>
          </cell>
          <cell r="H1440" t="str">
            <v>Kontrak 1</v>
          </cell>
          <cell r="I1440" t="str">
            <v>PRIA</v>
          </cell>
          <cell r="J1440">
            <v>44854</v>
          </cell>
          <cell r="K1440">
            <v>45230</v>
          </cell>
          <cell r="L1440">
            <v>44854</v>
          </cell>
          <cell r="M1440" t="str">
            <v>CADANGAN TOKO 24 JAM</v>
          </cell>
          <cell r="N1440" t="str">
            <v>ERI</v>
          </cell>
          <cell r="O1440" t="str">
            <v>DDN</v>
          </cell>
          <cell r="P1440" t="str">
            <v>ERICADANGAN TOKO 24 JAM</v>
          </cell>
          <cell r="Q1440" t="str">
            <v>ERI</v>
          </cell>
          <cell r="R1440" t="str">
            <v>AKTIF</v>
          </cell>
          <cell r="S1440" t="str">
            <v>DDN</v>
          </cell>
        </row>
        <row r="1441">
          <cell r="B1441">
            <v>2015073611</v>
          </cell>
          <cell r="C1441" t="str">
            <v>SITI WARDILAH</v>
          </cell>
          <cell r="D1441" t="str">
            <v>TYSA</v>
          </cell>
          <cell r="E1441" t="str">
            <v>IDM HYBRID CIBOGO 2</v>
          </cell>
          <cell r="F1441" t="str">
            <v>Barista Point Coffee</v>
          </cell>
          <cell r="G1441" t="str">
            <v>A3</v>
          </cell>
          <cell r="H1441" t="str">
            <v>Tetap</v>
          </cell>
          <cell r="I1441" t="str">
            <v>WANITA</v>
          </cell>
          <cell r="J1441">
            <v>43260</v>
          </cell>
          <cell r="L1441">
            <v>43556</v>
          </cell>
          <cell r="N1441" t="str">
            <v>ERI</v>
          </cell>
          <cell r="O1441" t="str">
            <v>MAN</v>
          </cell>
        </row>
        <row r="1442">
          <cell r="B1442">
            <v>2015330431</v>
          </cell>
          <cell r="C1442" t="str">
            <v>PRABU WISNU A S</v>
          </cell>
          <cell r="D1442" t="str">
            <v>TYSA</v>
          </cell>
          <cell r="E1442" t="str">
            <v>IDM HYBRID CIBOGO 2</v>
          </cell>
          <cell r="F1442" t="str">
            <v>Barista Point Coffee</v>
          </cell>
          <cell r="G1442" t="str">
            <v>A2</v>
          </cell>
          <cell r="H1442" t="str">
            <v>Tetap</v>
          </cell>
          <cell r="I1442" t="str">
            <v>PRIA</v>
          </cell>
          <cell r="J1442">
            <v>44652</v>
          </cell>
          <cell r="L1442">
            <v>44652</v>
          </cell>
          <cell r="N1442" t="str">
            <v>ERI</v>
          </cell>
          <cell r="O1442" t="str">
            <v>MAN</v>
          </cell>
        </row>
        <row r="1443">
          <cell r="B1443">
            <v>2015385260</v>
          </cell>
          <cell r="C1443" t="str">
            <v>MUHAMAD IQRO ARSI ASSALAM</v>
          </cell>
          <cell r="D1443" t="str">
            <v>TYSA</v>
          </cell>
          <cell r="E1443" t="str">
            <v>IDM HYBRID CIBOGO 2</v>
          </cell>
          <cell r="F1443" t="str">
            <v>Barista Point Coffee</v>
          </cell>
          <cell r="G1443" t="str">
            <v>A2</v>
          </cell>
          <cell r="H1443" t="str">
            <v>Tetap</v>
          </cell>
          <cell r="I1443" t="str">
            <v>PRIA</v>
          </cell>
          <cell r="J1443">
            <v>44835</v>
          </cell>
          <cell r="L1443">
            <v>44835</v>
          </cell>
          <cell r="N1443" t="str">
            <v>ERI</v>
          </cell>
          <cell r="O1443" t="str">
            <v>MAN</v>
          </cell>
        </row>
        <row r="1444">
          <cell r="B1444">
            <v>2013191345</v>
          </cell>
          <cell r="C1444" t="str">
            <v>SAEPUL MUTAKIN</v>
          </cell>
          <cell r="D1444" t="str">
            <v>TYSA</v>
          </cell>
          <cell r="E1444" t="str">
            <v>IDM HYBRID CIBOGO 2</v>
          </cell>
          <cell r="F1444" t="str">
            <v>Chief Of Store (Ss)</v>
          </cell>
          <cell r="G1444" t="str">
            <v>B2</v>
          </cell>
          <cell r="H1444" t="str">
            <v>Tetap</v>
          </cell>
          <cell r="I1444" t="str">
            <v>PRIA</v>
          </cell>
          <cell r="J1444">
            <v>42583</v>
          </cell>
          <cell r="L1444">
            <v>42767</v>
          </cell>
          <cell r="N1444" t="str">
            <v>ERI</v>
          </cell>
          <cell r="O1444" t="str">
            <v>MAN</v>
          </cell>
        </row>
        <row r="1445">
          <cell r="B1445">
            <v>2013181532</v>
          </cell>
          <cell r="C1445" t="str">
            <v>FIRMANSYAH</v>
          </cell>
          <cell r="D1445" t="str">
            <v>TYSA</v>
          </cell>
          <cell r="E1445" t="str">
            <v>IDM HYBRID CIBOGO 2</v>
          </cell>
          <cell r="F1445" t="str">
            <v>Leader Point Coffee</v>
          </cell>
          <cell r="G1445" t="str">
            <v>B1</v>
          </cell>
          <cell r="H1445" t="str">
            <v>Tetap</v>
          </cell>
          <cell r="I1445" t="str">
            <v>PRIA</v>
          </cell>
          <cell r="J1445">
            <v>42522</v>
          </cell>
          <cell r="L1445">
            <v>43435</v>
          </cell>
          <cell r="N1445" t="str">
            <v>ERI</v>
          </cell>
          <cell r="O1445" t="str">
            <v>MAN</v>
          </cell>
        </row>
        <row r="1446">
          <cell r="B1446">
            <v>2015318184</v>
          </cell>
          <cell r="C1446" t="str">
            <v>RAHMAT ABDULLOH</v>
          </cell>
          <cell r="D1446" t="str">
            <v>TYSA</v>
          </cell>
          <cell r="E1446" t="str">
            <v>IDM HYBRID CIBOGO 2</v>
          </cell>
          <cell r="F1446" t="str">
            <v>Store Crew Boy (Ss)</v>
          </cell>
          <cell r="G1446" t="str">
            <v>A1</v>
          </cell>
          <cell r="H1446" t="str">
            <v>Kontrak 1</v>
          </cell>
          <cell r="I1446" t="str">
            <v>PRIA</v>
          </cell>
          <cell r="J1446">
            <v>44603</v>
          </cell>
          <cell r="K1446">
            <v>44985</v>
          </cell>
          <cell r="L1446">
            <v>44603</v>
          </cell>
          <cell r="N1446" t="str">
            <v>ERI</v>
          </cell>
          <cell r="O1446" t="str">
            <v>MAN</v>
          </cell>
        </row>
        <row r="1447">
          <cell r="B1447">
            <v>2015193173</v>
          </cell>
          <cell r="C1447" t="str">
            <v>MUHAMAD HAMDAN</v>
          </cell>
          <cell r="D1447" t="str">
            <v>TYSA</v>
          </cell>
          <cell r="E1447" t="str">
            <v>IDM HYBRID CIBOGO 2</v>
          </cell>
          <cell r="F1447" t="str">
            <v>Store Crew Boy (Ss)</v>
          </cell>
          <cell r="G1447" t="str">
            <v>A1</v>
          </cell>
          <cell r="H1447" t="str">
            <v>Kontrak 3</v>
          </cell>
          <cell r="I1447" t="str">
            <v>PRIA</v>
          </cell>
          <cell r="J1447">
            <v>43823</v>
          </cell>
          <cell r="K1447">
            <v>45107</v>
          </cell>
          <cell r="L1447">
            <v>43823</v>
          </cell>
          <cell r="N1447" t="str">
            <v>ERI</v>
          </cell>
          <cell r="O1447" t="str">
            <v>MAN</v>
          </cell>
        </row>
        <row r="1448">
          <cell r="B1448">
            <v>2015304557</v>
          </cell>
          <cell r="C1448" t="str">
            <v>MUHAMAD AGIL FATHUR ROZIQ</v>
          </cell>
          <cell r="D1448" t="str">
            <v>TYSA</v>
          </cell>
          <cell r="E1448" t="str">
            <v>IDM HYBRID CIBOGO 2</v>
          </cell>
          <cell r="F1448" t="str">
            <v>Store Crew Boy (Ss)</v>
          </cell>
          <cell r="G1448" t="str">
            <v>A1</v>
          </cell>
          <cell r="H1448" t="str">
            <v>Kontrak 2</v>
          </cell>
          <cell r="I1448" t="str">
            <v>PRIA</v>
          </cell>
          <cell r="J1448">
            <v>44547</v>
          </cell>
          <cell r="K1448">
            <v>45291</v>
          </cell>
          <cell r="L1448">
            <v>44547</v>
          </cell>
          <cell r="N1448" t="str">
            <v>ERI</v>
          </cell>
          <cell r="O1448" t="str">
            <v>MAN</v>
          </cell>
        </row>
        <row r="1449">
          <cell r="B1449">
            <v>2015357660</v>
          </cell>
          <cell r="C1449" t="str">
            <v>BAYU RAMADHAN</v>
          </cell>
          <cell r="D1449" t="str">
            <v>TYSA</v>
          </cell>
          <cell r="E1449" t="str">
            <v>IDM HYBRID CIBOGO 2</v>
          </cell>
          <cell r="F1449" t="str">
            <v>Store Crew Boy (Ss)</v>
          </cell>
          <cell r="G1449" t="str">
            <v>A1</v>
          </cell>
          <cell r="H1449" t="str">
            <v>Kontrak 1</v>
          </cell>
          <cell r="I1449" t="str">
            <v>PRIA</v>
          </cell>
          <cell r="J1449">
            <v>44750</v>
          </cell>
          <cell r="K1449">
            <v>45138</v>
          </cell>
          <cell r="L1449">
            <v>44750</v>
          </cell>
          <cell r="N1449" t="str">
            <v>ERI</v>
          </cell>
          <cell r="O1449" t="str">
            <v>MAN</v>
          </cell>
        </row>
        <row r="1450">
          <cell r="B1450">
            <v>2015328052</v>
          </cell>
          <cell r="C1450" t="str">
            <v>MUHAMMAD HARIS SAPUTRA</v>
          </cell>
          <cell r="D1450" t="str">
            <v>TYSA</v>
          </cell>
          <cell r="E1450" t="str">
            <v>IDM HYBRID CIBOGO 2</v>
          </cell>
          <cell r="F1450" t="str">
            <v>Store Crew Boy (Ss)</v>
          </cell>
          <cell r="G1450" t="str">
            <v>A1</v>
          </cell>
          <cell r="H1450" t="str">
            <v>Kontrak 1</v>
          </cell>
          <cell r="I1450" t="str">
            <v>PRIA</v>
          </cell>
          <cell r="J1450">
            <v>44649</v>
          </cell>
          <cell r="K1450">
            <v>45016</v>
          </cell>
          <cell r="L1450">
            <v>44649</v>
          </cell>
          <cell r="N1450" t="str">
            <v>ERI</v>
          </cell>
          <cell r="O1450" t="str">
            <v>MAN</v>
          </cell>
        </row>
        <row r="1451">
          <cell r="B1451">
            <v>2015304549</v>
          </cell>
          <cell r="C1451" t="str">
            <v>M ALPI MUTAKIN</v>
          </cell>
          <cell r="D1451" t="str">
            <v>TYSA</v>
          </cell>
          <cell r="E1451" t="str">
            <v>IDM HYBRID CIBOGO 2</v>
          </cell>
          <cell r="F1451" t="str">
            <v>Store Crew Boy (Ss)</v>
          </cell>
          <cell r="G1451" t="str">
            <v>A1</v>
          </cell>
          <cell r="H1451" t="str">
            <v>Kontrak 2</v>
          </cell>
          <cell r="I1451" t="str">
            <v>PRIA</v>
          </cell>
          <cell r="J1451">
            <v>44547</v>
          </cell>
          <cell r="K1451">
            <v>45291</v>
          </cell>
          <cell r="L1451">
            <v>44547</v>
          </cell>
          <cell r="N1451" t="str">
            <v>ERI</v>
          </cell>
          <cell r="O1451" t="str">
            <v>MAN</v>
          </cell>
        </row>
        <row r="1452">
          <cell r="B1452">
            <v>2015334207</v>
          </cell>
          <cell r="C1452" t="str">
            <v>FIKRI ALAMSYAH</v>
          </cell>
          <cell r="D1452" t="str">
            <v>TYSA</v>
          </cell>
          <cell r="E1452" t="str">
            <v>IDM HYBRID CIBOGO 2</v>
          </cell>
          <cell r="F1452" t="str">
            <v>Store Crew Boy (Ss)</v>
          </cell>
          <cell r="G1452" t="str">
            <v>A1</v>
          </cell>
          <cell r="H1452" t="str">
            <v>Kontrak 1</v>
          </cell>
          <cell r="I1452" t="str">
            <v>PRIA</v>
          </cell>
          <cell r="J1452">
            <v>44667</v>
          </cell>
          <cell r="K1452">
            <v>45046</v>
          </cell>
          <cell r="L1452">
            <v>44667</v>
          </cell>
          <cell r="N1452" t="str">
            <v>ERI</v>
          </cell>
          <cell r="O1452" t="str">
            <v>MAN</v>
          </cell>
        </row>
        <row r="1453">
          <cell r="B1453">
            <v>2015306289</v>
          </cell>
          <cell r="C1453" t="str">
            <v>MUHAMMAD NABIIL NAUPAL FAUZAN</v>
          </cell>
          <cell r="D1453" t="str">
            <v>TYSA</v>
          </cell>
          <cell r="E1453" t="str">
            <v>IDM HYBRID CIBOGO 2</v>
          </cell>
          <cell r="F1453" t="str">
            <v>Store Crew Boy (Ss)</v>
          </cell>
          <cell r="G1453" t="str">
            <v>A1</v>
          </cell>
          <cell r="H1453" t="str">
            <v>Kontrak 2</v>
          </cell>
          <cell r="I1453" t="str">
            <v>PRIA</v>
          </cell>
          <cell r="J1453">
            <v>44554</v>
          </cell>
          <cell r="K1453">
            <v>45291</v>
          </cell>
          <cell r="L1453">
            <v>44554</v>
          </cell>
          <cell r="N1453" t="str">
            <v>ERI</v>
          </cell>
          <cell r="O1453" t="str">
            <v>MAN</v>
          </cell>
        </row>
        <row r="1454">
          <cell r="B1454">
            <v>2015249925</v>
          </cell>
          <cell r="C1454" t="str">
            <v>ANITA WIDAYANTI</v>
          </cell>
          <cell r="D1454" t="str">
            <v>TYSA</v>
          </cell>
          <cell r="E1454" t="str">
            <v>IDM HYBRID CIBOGO 2</v>
          </cell>
          <cell r="F1454" t="str">
            <v>Store Crew Girl (Ss)</v>
          </cell>
          <cell r="G1454" t="str">
            <v>A1</v>
          </cell>
          <cell r="H1454" t="str">
            <v>Kontrak 2</v>
          </cell>
          <cell r="I1454" t="str">
            <v>WANITA</v>
          </cell>
          <cell r="J1454">
            <v>44295</v>
          </cell>
          <cell r="K1454">
            <v>45046</v>
          </cell>
          <cell r="L1454">
            <v>44295</v>
          </cell>
          <cell r="N1454" t="str">
            <v>ERI</v>
          </cell>
          <cell r="O1454" t="str">
            <v>MAN</v>
          </cell>
        </row>
        <row r="1455">
          <cell r="B1455">
            <v>2015304653</v>
          </cell>
          <cell r="C1455" t="str">
            <v>HILDA NURYUNINGSIH</v>
          </cell>
          <cell r="D1455" t="str">
            <v>TYSA</v>
          </cell>
          <cell r="E1455" t="str">
            <v>IDM HYBRID CIBOGO 2</v>
          </cell>
          <cell r="F1455" t="str">
            <v>Store Crew Girl (Ss)</v>
          </cell>
          <cell r="G1455" t="str">
            <v>A1</v>
          </cell>
          <cell r="H1455" t="str">
            <v>Kontrak 2</v>
          </cell>
          <cell r="I1455" t="str">
            <v>WANITA</v>
          </cell>
          <cell r="J1455">
            <v>44547</v>
          </cell>
          <cell r="K1455">
            <v>45291</v>
          </cell>
          <cell r="L1455">
            <v>44547</v>
          </cell>
          <cell r="N1455" t="str">
            <v>ERI</v>
          </cell>
          <cell r="O1455" t="str">
            <v>MAN</v>
          </cell>
        </row>
        <row r="1456">
          <cell r="B1456">
            <v>2015318192</v>
          </cell>
          <cell r="C1456" t="str">
            <v>FUTRIA TRI HAPSARI</v>
          </cell>
          <cell r="D1456" t="str">
            <v>TYSA</v>
          </cell>
          <cell r="E1456" t="str">
            <v>IDM HYBRID CIBOGO 2</v>
          </cell>
          <cell r="F1456" t="str">
            <v>Store Crew Girl (Ss)</v>
          </cell>
          <cell r="G1456" t="str">
            <v>A1</v>
          </cell>
          <cell r="H1456" t="str">
            <v>Kontrak 1</v>
          </cell>
          <cell r="I1456" t="str">
            <v>WANITA</v>
          </cell>
          <cell r="J1456">
            <v>44603</v>
          </cell>
          <cell r="K1456">
            <v>44985</v>
          </cell>
          <cell r="L1456">
            <v>44603</v>
          </cell>
          <cell r="N1456" t="str">
            <v>ERI</v>
          </cell>
          <cell r="O1456" t="str">
            <v>MAN</v>
          </cell>
        </row>
        <row r="1457">
          <cell r="B1457">
            <v>2015357786</v>
          </cell>
          <cell r="C1457" t="str">
            <v>SITI NURCHOLIPAH</v>
          </cell>
          <cell r="D1457" t="str">
            <v>TYSA</v>
          </cell>
          <cell r="E1457" t="str">
            <v>IDM HYBRID CIBOGO 2</v>
          </cell>
          <cell r="F1457" t="str">
            <v>Store Crew Girl (Ss)</v>
          </cell>
          <cell r="G1457" t="str">
            <v>A1</v>
          </cell>
          <cell r="H1457" t="str">
            <v>Kontrak 1</v>
          </cell>
          <cell r="I1457" t="str">
            <v>WANITA</v>
          </cell>
          <cell r="J1457">
            <v>44750</v>
          </cell>
          <cell r="K1457">
            <v>45138</v>
          </cell>
          <cell r="L1457">
            <v>44750</v>
          </cell>
          <cell r="N1457" t="str">
            <v>ERI</v>
          </cell>
          <cell r="O1457" t="str">
            <v>MAN</v>
          </cell>
        </row>
        <row r="1458">
          <cell r="B1458">
            <v>2015392798</v>
          </cell>
          <cell r="C1458" t="str">
            <v>NURUL AINUN NISYA</v>
          </cell>
          <cell r="D1458" t="str">
            <v>TYSA</v>
          </cell>
          <cell r="E1458" t="str">
            <v>IDM HYBRID CIBOGO 2</v>
          </cell>
          <cell r="F1458" t="str">
            <v>Store Jr. Leader (Ss)</v>
          </cell>
          <cell r="G1458" t="str">
            <v>A2</v>
          </cell>
          <cell r="H1458" t="str">
            <v>Tetap</v>
          </cell>
          <cell r="I1458" t="str">
            <v>WANITA</v>
          </cell>
          <cell r="J1458">
            <v>44866</v>
          </cell>
          <cell r="L1458">
            <v>44866</v>
          </cell>
          <cell r="N1458" t="str">
            <v>ERI</v>
          </cell>
          <cell r="O1458" t="str">
            <v>MAN</v>
          </cell>
        </row>
        <row r="1459">
          <cell r="B1459">
            <v>2015404365</v>
          </cell>
          <cell r="C1459" t="str">
            <v>ANISHA MEITRY PANGESTIKA</v>
          </cell>
          <cell r="D1459" t="str">
            <v>TYSA</v>
          </cell>
          <cell r="E1459" t="str">
            <v>IDM HYBRID CIBOGO 2</v>
          </cell>
          <cell r="F1459" t="str">
            <v>Store Jr. Leader (Ss)</v>
          </cell>
          <cell r="G1459" t="str">
            <v>A2</v>
          </cell>
          <cell r="H1459" t="str">
            <v>Tetap</v>
          </cell>
          <cell r="I1459" t="str">
            <v>WANITA</v>
          </cell>
          <cell r="J1459">
            <v>44896</v>
          </cell>
          <cell r="L1459">
            <v>44896</v>
          </cell>
          <cell r="N1459" t="str">
            <v>ERI</v>
          </cell>
          <cell r="O1459" t="str">
            <v>MAN</v>
          </cell>
        </row>
        <row r="1460">
          <cell r="B1460">
            <v>2015404372</v>
          </cell>
          <cell r="C1460" t="str">
            <v>RIJALDI</v>
          </cell>
          <cell r="D1460" t="str">
            <v>TYSA</v>
          </cell>
          <cell r="E1460" t="str">
            <v>IDM HYBRID CIBOGO 2</v>
          </cell>
          <cell r="F1460" t="str">
            <v>Store Jr. Leader (Ss)</v>
          </cell>
          <cell r="G1460" t="str">
            <v>A2</v>
          </cell>
          <cell r="H1460" t="str">
            <v>Tetap</v>
          </cell>
          <cell r="I1460" t="str">
            <v>PRIA</v>
          </cell>
          <cell r="J1460">
            <v>44896</v>
          </cell>
          <cell r="L1460">
            <v>44896</v>
          </cell>
          <cell r="N1460" t="str">
            <v>ERI</v>
          </cell>
          <cell r="O1460" t="str">
            <v>MAN</v>
          </cell>
        </row>
        <row r="1461">
          <cell r="B1461">
            <v>2015415428</v>
          </cell>
          <cell r="C1461" t="str">
            <v>IRWAN ISMAWAN</v>
          </cell>
          <cell r="D1461" t="str">
            <v>TYSA</v>
          </cell>
          <cell r="E1461" t="str">
            <v>IDM HYBRID CIBOGO 2</v>
          </cell>
          <cell r="F1461" t="str">
            <v>Store Jr. Leader (Ss)</v>
          </cell>
          <cell r="G1461" t="str">
            <v>A2</v>
          </cell>
          <cell r="H1461" t="str">
            <v>Tetap</v>
          </cell>
          <cell r="I1461" t="str">
            <v>PRIA</v>
          </cell>
          <cell r="J1461">
            <v>44927</v>
          </cell>
          <cell r="L1461">
            <v>44927</v>
          </cell>
          <cell r="N1461" t="str">
            <v>ERI</v>
          </cell>
          <cell r="O1461" t="str">
            <v>MAN</v>
          </cell>
        </row>
        <row r="1462">
          <cell r="B1462">
            <v>2015288165</v>
          </cell>
          <cell r="C1462" t="str">
            <v>MUHAMMAD DIKI KUSUMA</v>
          </cell>
          <cell r="D1462" t="str">
            <v>TYSA</v>
          </cell>
          <cell r="E1462" t="str">
            <v>IDM HYBRID CIBOGO 2</v>
          </cell>
          <cell r="F1462" t="str">
            <v>Store Jr. Leader (Ss)</v>
          </cell>
          <cell r="G1462" t="str">
            <v>A2</v>
          </cell>
          <cell r="H1462" t="str">
            <v>Tetap</v>
          </cell>
          <cell r="I1462" t="str">
            <v>PRIA</v>
          </cell>
          <cell r="J1462">
            <v>44470</v>
          </cell>
          <cell r="L1462">
            <v>44470</v>
          </cell>
          <cell r="N1462" t="str">
            <v>ERI</v>
          </cell>
          <cell r="O1462" t="str">
            <v>MAN</v>
          </cell>
        </row>
        <row r="1463">
          <cell r="B1463">
            <v>2015405516</v>
          </cell>
          <cell r="C1463" t="str">
            <v>MUHAMAD SOPIAN SAORI</v>
          </cell>
          <cell r="D1463" t="str">
            <v>TYSA</v>
          </cell>
          <cell r="E1463" t="str">
            <v>IDM HYBRID CIBOGO 2</v>
          </cell>
          <cell r="F1463" t="str">
            <v>Store Jr. Leader (Ss)</v>
          </cell>
          <cell r="G1463" t="str">
            <v>A2</v>
          </cell>
          <cell r="H1463" t="str">
            <v>Tetap</v>
          </cell>
          <cell r="I1463" t="str">
            <v>PRIA</v>
          </cell>
          <cell r="J1463">
            <v>44896</v>
          </cell>
          <cell r="L1463">
            <v>44896</v>
          </cell>
          <cell r="N1463" t="str">
            <v>ERI</v>
          </cell>
          <cell r="O1463" t="str">
            <v>MAN</v>
          </cell>
        </row>
        <row r="1464">
          <cell r="B1464">
            <v>2013201386</v>
          </cell>
          <cell r="C1464" t="str">
            <v>DANI SEPTIAN</v>
          </cell>
          <cell r="D1464" t="str">
            <v>TYSA</v>
          </cell>
          <cell r="E1464" t="str">
            <v>IDM HYBRID CIBOGO 2</v>
          </cell>
          <cell r="F1464" t="str">
            <v>Store Sr. Leader (Ss)</v>
          </cell>
          <cell r="G1464" t="str">
            <v>B1</v>
          </cell>
          <cell r="H1464" t="str">
            <v>Tetap</v>
          </cell>
          <cell r="I1464" t="str">
            <v>PRIA</v>
          </cell>
          <cell r="J1464">
            <v>42634</v>
          </cell>
          <cell r="L1464">
            <v>43556</v>
          </cell>
          <cell r="N1464" t="str">
            <v>ERI</v>
          </cell>
          <cell r="O1464" t="str">
            <v>MAN</v>
          </cell>
        </row>
        <row r="1465">
          <cell r="B1465">
            <v>2013173644</v>
          </cell>
          <cell r="C1465" t="str">
            <v>SYAFINAH PUSPITASARI</v>
          </cell>
          <cell r="D1465" t="str">
            <v>TYSA</v>
          </cell>
          <cell r="E1465" t="str">
            <v>IDM HYBRID CIBOGO 2</v>
          </cell>
          <cell r="F1465" t="str">
            <v>Store Sr. Leader (Ss)</v>
          </cell>
          <cell r="G1465" t="str">
            <v>B1</v>
          </cell>
          <cell r="H1465" t="str">
            <v>Tetap</v>
          </cell>
          <cell r="I1465" t="str">
            <v>WANITA</v>
          </cell>
          <cell r="J1465">
            <v>42489</v>
          </cell>
          <cell r="L1465">
            <v>43374</v>
          </cell>
          <cell r="N1465" t="str">
            <v>ERI</v>
          </cell>
          <cell r="O1465" t="str">
            <v>MAN</v>
          </cell>
        </row>
        <row r="1466">
          <cell r="B1466">
            <v>2013034019</v>
          </cell>
          <cell r="C1466" t="str">
            <v>RIZAL HERMAWAN</v>
          </cell>
          <cell r="D1466" t="str">
            <v>T14T</v>
          </cell>
          <cell r="E1466" t="str">
            <v>IDM CIPAYUNG DATAR</v>
          </cell>
          <cell r="F1466" t="str">
            <v>Chief Of Store (Ss)</v>
          </cell>
          <cell r="G1466" t="str">
            <v>B2</v>
          </cell>
          <cell r="H1466" t="str">
            <v>Tetap</v>
          </cell>
          <cell r="I1466" t="str">
            <v>PRIA</v>
          </cell>
          <cell r="J1466">
            <v>41671</v>
          </cell>
          <cell r="L1466">
            <v>41791</v>
          </cell>
          <cell r="N1466" t="str">
            <v>ERI</v>
          </cell>
          <cell r="O1466" t="str">
            <v>MAN</v>
          </cell>
        </row>
        <row r="1467">
          <cell r="B1467">
            <v>2015369019</v>
          </cell>
          <cell r="C1467" t="str">
            <v>YUDISTIRA</v>
          </cell>
          <cell r="D1467" t="str">
            <v>T14T</v>
          </cell>
          <cell r="E1467" t="str">
            <v>IDM CIPAYUNG DATAR</v>
          </cell>
          <cell r="F1467" t="str">
            <v>Store Crew Boy</v>
          </cell>
          <cell r="G1467" t="str">
            <v>A1</v>
          </cell>
          <cell r="H1467" t="str">
            <v>Kontrak 1</v>
          </cell>
          <cell r="I1467" t="str">
            <v>PRIA</v>
          </cell>
          <cell r="J1467">
            <v>44784</v>
          </cell>
          <cell r="K1467">
            <v>45169</v>
          </cell>
          <cell r="L1467">
            <v>44784</v>
          </cell>
          <cell r="N1467" t="str">
            <v>ERI</v>
          </cell>
          <cell r="O1467" t="str">
            <v>MAN</v>
          </cell>
        </row>
        <row r="1468">
          <cell r="B1468">
            <v>2015414174</v>
          </cell>
          <cell r="C1468" t="str">
            <v>HELMI HERMAWAN</v>
          </cell>
          <cell r="D1468" t="str">
            <v>T14T</v>
          </cell>
          <cell r="E1468" t="str">
            <v>IDM CIPAYUNG DATAR</v>
          </cell>
          <cell r="F1468" t="str">
            <v>Store Crew Boy</v>
          </cell>
          <cell r="G1468" t="str">
            <v>A1</v>
          </cell>
          <cell r="H1468" t="str">
            <v>Kontrak 1</v>
          </cell>
          <cell r="I1468" t="str">
            <v>PRIA</v>
          </cell>
          <cell r="J1468">
            <v>44918</v>
          </cell>
          <cell r="K1468">
            <v>45291</v>
          </cell>
          <cell r="L1468">
            <v>44918</v>
          </cell>
          <cell r="N1468" t="str">
            <v>ERI</v>
          </cell>
          <cell r="O1468" t="str">
            <v>MAN</v>
          </cell>
        </row>
        <row r="1469">
          <cell r="B1469">
            <v>2015382432</v>
          </cell>
          <cell r="C1469" t="str">
            <v>MUHAMAD RIZKY WAHYUDI</v>
          </cell>
          <cell r="D1469" t="str">
            <v>T14T</v>
          </cell>
          <cell r="E1469" t="str">
            <v>IDM CIPAYUNG DATAR</v>
          </cell>
          <cell r="F1469" t="str">
            <v>Store Crew Boy</v>
          </cell>
          <cell r="G1469" t="str">
            <v>A1</v>
          </cell>
          <cell r="H1469" t="str">
            <v>Kontrak 1</v>
          </cell>
          <cell r="I1469" t="str">
            <v>PRIA</v>
          </cell>
          <cell r="J1469">
            <v>44826</v>
          </cell>
          <cell r="K1469">
            <v>45199</v>
          </cell>
          <cell r="L1469">
            <v>44826</v>
          </cell>
          <cell r="N1469" t="str">
            <v>ERI</v>
          </cell>
          <cell r="O1469" t="str">
            <v>MAN</v>
          </cell>
        </row>
        <row r="1470">
          <cell r="B1470">
            <v>2015413715</v>
          </cell>
          <cell r="C1470" t="str">
            <v>ARDIANSYAH</v>
          </cell>
          <cell r="D1470" t="str">
            <v>T14T</v>
          </cell>
          <cell r="E1470" t="str">
            <v>IDM CIPAYUNG DATAR</v>
          </cell>
          <cell r="F1470" t="str">
            <v>Store Crew Boy</v>
          </cell>
          <cell r="G1470" t="str">
            <v>A1</v>
          </cell>
          <cell r="H1470" t="str">
            <v>Kontrak 1</v>
          </cell>
          <cell r="I1470" t="str">
            <v>PRIA</v>
          </cell>
          <cell r="J1470">
            <v>44917</v>
          </cell>
          <cell r="K1470">
            <v>45291</v>
          </cell>
          <cell r="L1470">
            <v>44917</v>
          </cell>
          <cell r="N1470" t="str">
            <v>ERI</v>
          </cell>
          <cell r="O1470" t="str">
            <v>MAN</v>
          </cell>
        </row>
        <row r="1471">
          <cell r="B1471">
            <v>2015414216</v>
          </cell>
          <cell r="C1471" t="str">
            <v>SITI DINA LESTARI</v>
          </cell>
          <cell r="D1471" t="str">
            <v>T14T</v>
          </cell>
          <cell r="E1471" t="str">
            <v>IDM CIPAYUNG DATAR</v>
          </cell>
          <cell r="F1471" t="str">
            <v>Store Crew Girl</v>
          </cell>
          <cell r="G1471" t="str">
            <v>A1</v>
          </cell>
          <cell r="H1471" t="str">
            <v>Kontrak 1</v>
          </cell>
          <cell r="I1471" t="str">
            <v>WANITA</v>
          </cell>
          <cell r="J1471">
            <v>44918</v>
          </cell>
          <cell r="K1471">
            <v>45291</v>
          </cell>
          <cell r="L1471">
            <v>44918</v>
          </cell>
          <cell r="N1471" t="str">
            <v>ERI</v>
          </cell>
          <cell r="O1471" t="str">
            <v>MAN</v>
          </cell>
        </row>
        <row r="1472">
          <cell r="B1472">
            <v>2015413738</v>
          </cell>
          <cell r="C1472" t="str">
            <v>SITI ENDANG LESTARI</v>
          </cell>
          <cell r="D1472" t="str">
            <v>T14T</v>
          </cell>
          <cell r="E1472" t="str">
            <v>IDM CIPAYUNG DATAR</v>
          </cell>
          <cell r="F1472" t="str">
            <v>Store Crew Girl</v>
          </cell>
          <cell r="G1472" t="str">
            <v>A1</v>
          </cell>
          <cell r="H1472" t="str">
            <v>Kontrak 1</v>
          </cell>
          <cell r="I1472" t="str">
            <v>WANITA</v>
          </cell>
          <cell r="J1472">
            <v>44917</v>
          </cell>
          <cell r="K1472">
            <v>45291</v>
          </cell>
          <cell r="L1472">
            <v>44917</v>
          </cell>
          <cell r="N1472" t="str">
            <v>ERI</v>
          </cell>
          <cell r="O1472" t="str">
            <v>MAN</v>
          </cell>
        </row>
        <row r="1473">
          <cell r="B1473">
            <v>2015040318</v>
          </cell>
          <cell r="C1473" t="str">
            <v>RIDWAN</v>
          </cell>
          <cell r="D1473" t="str">
            <v>T14T</v>
          </cell>
          <cell r="E1473" t="str">
            <v>IDM CIPAYUNG DATAR</v>
          </cell>
          <cell r="F1473" t="str">
            <v>Store Jr. Leader</v>
          </cell>
          <cell r="G1473" t="str">
            <v>A3</v>
          </cell>
          <cell r="H1473" t="str">
            <v>Tetap</v>
          </cell>
          <cell r="I1473" t="str">
            <v>PRIA</v>
          </cell>
          <cell r="J1473">
            <v>43089</v>
          </cell>
          <cell r="L1473">
            <v>44013</v>
          </cell>
          <cell r="N1473" t="str">
            <v>ERI</v>
          </cell>
          <cell r="O1473" t="str">
            <v>MAN</v>
          </cell>
        </row>
        <row r="1474">
          <cell r="B1474">
            <v>2015384061</v>
          </cell>
          <cell r="C1474" t="str">
            <v>HERDI JUNIANSYAH</v>
          </cell>
          <cell r="D1474" t="str">
            <v>T14T</v>
          </cell>
          <cell r="E1474" t="str">
            <v>IDM CIPAYUNG DATAR</v>
          </cell>
          <cell r="F1474" t="str">
            <v>Store Jr. Leader (Ss)</v>
          </cell>
          <cell r="G1474" t="str">
            <v>A2</v>
          </cell>
          <cell r="H1474" t="str">
            <v>Tetap</v>
          </cell>
          <cell r="I1474" t="str">
            <v>PRIA</v>
          </cell>
          <cell r="J1474">
            <v>44835</v>
          </cell>
          <cell r="L1474">
            <v>44835</v>
          </cell>
          <cell r="N1474" t="str">
            <v>ERI</v>
          </cell>
          <cell r="O1474" t="str">
            <v>MAN</v>
          </cell>
        </row>
        <row r="1475">
          <cell r="B1475">
            <v>2015415419</v>
          </cell>
          <cell r="C1475" t="str">
            <v>FITRIANI</v>
          </cell>
          <cell r="D1475" t="str">
            <v>T14T</v>
          </cell>
          <cell r="E1475" t="str">
            <v>IDM CIPAYUNG DATAR</v>
          </cell>
          <cell r="F1475" t="str">
            <v>Store Jr. Leader (Ss)</v>
          </cell>
          <cell r="G1475" t="str">
            <v>A2</v>
          </cell>
          <cell r="H1475" t="str">
            <v>Tetap</v>
          </cell>
          <cell r="I1475" t="str">
            <v>WANITA</v>
          </cell>
          <cell r="J1475">
            <v>44927</v>
          </cell>
          <cell r="L1475">
            <v>44927</v>
          </cell>
          <cell r="N1475" t="str">
            <v>ERI</v>
          </cell>
          <cell r="O1475" t="str">
            <v>MAN</v>
          </cell>
        </row>
        <row r="1476">
          <cell r="B1476">
            <v>2013132585</v>
          </cell>
          <cell r="C1476" t="str">
            <v>INDRI FEBRIYANTI</v>
          </cell>
          <cell r="D1476" t="str">
            <v>T14T</v>
          </cell>
          <cell r="E1476" t="str">
            <v>IDM CIPAYUNG DATAR</v>
          </cell>
          <cell r="F1476" t="str">
            <v>Store Sr. Leader</v>
          </cell>
          <cell r="G1476" t="str">
            <v>A3</v>
          </cell>
          <cell r="H1476" t="str">
            <v>Tetap</v>
          </cell>
          <cell r="I1476" t="str">
            <v>WANITA</v>
          </cell>
          <cell r="J1476">
            <v>42279</v>
          </cell>
          <cell r="L1476">
            <v>43191</v>
          </cell>
          <cell r="N1476" t="str">
            <v>ERI</v>
          </cell>
          <cell r="O1476" t="str">
            <v>MAN</v>
          </cell>
        </row>
        <row r="1477">
          <cell r="B1477">
            <v>2013110464</v>
          </cell>
          <cell r="C1477" t="str">
            <v>DEDE KAMAL</v>
          </cell>
          <cell r="D1477" t="str">
            <v>T6NE</v>
          </cell>
          <cell r="E1477" t="str">
            <v>IDM CIPAYUNG DATAR 2</v>
          </cell>
          <cell r="F1477" t="str">
            <v>Chief Of Store</v>
          </cell>
          <cell r="G1477" t="str">
            <v>B2</v>
          </cell>
          <cell r="H1477" t="str">
            <v>Tetap</v>
          </cell>
          <cell r="I1477" t="str">
            <v>PRIA</v>
          </cell>
          <cell r="J1477">
            <v>42156</v>
          </cell>
          <cell r="L1477">
            <v>42186</v>
          </cell>
          <cell r="N1477" t="str">
            <v>ERI</v>
          </cell>
          <cell r="O1477" t="str">
            <v>MAN</v>
          </cell>
        </row>
        <row r="1478">
          <cell r="B1478">
            <v>2015414172</v>
          </cell>
          <cell r="C1478" t="str">
            <v>DWI NUROHMAD</v>
          </cell>
          <cell r="D1478" t="str">
            <v>T6NE</v>
          </cell>
          <cell r="E1478" t="str">
            <v>IDM CIPAYUNG DATAR 2</v>
          </cell>
          <cell r="F1478" t="str">
            <v>Store Crew Boy</v>
          </cell>
          <cell r="G1478" t="str">
            <v>A1</v>
          </cell>
          <cell r="H1478" t="str">
            <v>Kontrak 1</v>
          </cell>
          <cell r="I1478" t="str">
            <v>PRIA</v>
          </cell>
          <cell r="J1478">
            <v>44918</v>
          </cell>
          <cell r="K1478">
            <v>45291</v>
          </cell>
          <cell r="L1478">
            <v>44918</v>
          </cell>
          <cell r="N1478" t="str">
            <v>ERI</v>
          </cell>
          <cell r="O1478" t="str">
            <v>MAN</v>
          </cell>
        </row>
        <row r="1479">
          <cell r="B1479">
            <v>2015360233</v>
          </cell>
          <cell r="C1479" t="str">
            <v>MUHAMAD ADI SETIAWAN</v>
          </cell>
          <cell r="D1479" t="str">
            <v>T6NE</v>
          </cell>
          <cell r="E1479" t="str">
            <v>IDM CIPAYUNG DATAR 2</v>
          </cell>
          <cell r="F1479" t="str">
            <v>Store Crew Boy</v>
          </cell>
          <cell r="G1479" t="str">
            <v>A1</v>
          </cell>
          <cell r="H1479" t="str">
            <v>Kontrak 1</v>
          </cell>
          <cell r="I1479" t="str">
            <v>PRIA</v>
          </cell>
          <cell r="J1479">
            <v>44758</v>
          </cell>
          <cell r="K1479">
            <v>45138</v>
          </cell>
          <cell r="L1479">
            <v>44758</v>
          </cell>
          <cell r="N1479" t="str">
            <v>ERI</v>
          </cell>
          <cell r="O1479" t="str">
            <v>MAN</v>
          </cell>
        </row>
        <row r="1480">
          <cell r="B1480">
            <v>2015382398</v>
          </cell>
          <cell r="C1480" t="str">
            <v>ANGGA RAKA SIWI</v>
          </cell>
          <cell r="D1480" t="str">
            <v>T6NE</v>
          </cell>
          <cell r="E1480" t="str">
            <v>IDM CIPAYUNG DATAR 2</v>
          </cell>
          <cell r="F1480" t="str">
            <v>Store Crew Boy</v>
          </cell>
          <cell r="G1480" t="str">
            <v>A1</v>
          </cell>
          <cell r="H1480" t="str">
            <v>Kontrak 1</v>
          </cell>
          <cell r="I1480" t="str">
            <v>PRIA</v>
          </cell>
          <cell r="J1480">
            <v>44826</v>
          </cell>
          <cell r="K1480">
            <v>45199</v>
          </cell>
          <cell r="L1480">
            <v>44826</v>
          </cell>
          <cell r="N1480" t="str">
            <v>ERI</v>
          </cell>
          <cell r="O1480" t="str">
            <v>MAN</v>
          </cell>
        </row>
        <row r="1481">
          <cell r="B1481">
            <v>2015371358</v>
          </cell>
          <cell r="C1481" t="str">
            <v>ELSYA TRIANA</v>
          </cell>
          <cell r="D1481" t="str">
            <v>T6NE</v>
          </cell>
          <cell r="E1481" t="str">
            <v>IDM CIPAYUNG DATAR 2</v>
          </cell>
          <cell r="F1481" t="str">
            <v>Store Crew Girl</v>
          </cell>
          <cell r="G1481" t="str">
            <v>A1</v>
          </cell>
          <cell r="H1481" t="str">
            <v>Kontrak 1</v>
          </cell>
          <cell r="I1481" t="str">
            <v>WANITA</v>
          </cell>
          <cell r="J1481">
            <v>44792</v>
          </cell>
          <cell r="K1481">
            <v>45169</v>
          </cell>
          <cell r="L1481">
            <v>44792</v>
          </cell>
          <cell r="N1481" t="str">
            <v>ERI</v>
          </cell>
          <cell r="O1481" t="str">
            <v>MAN</v>
          </cell>
        </row>
        <row r="1482">
          <cell r="B1482">
            <v>2015058055</v>
          </cell>
          <cell r="C1482" t="str">
            <v>MUHAMAD FIRYANDI</v>
          </cell>
          <cell r="D1482" t="str">
            <v>T6NE</v>
          </cell>
          <cell r="E1482" t="str">
            <v>IDM CIPAYUNG DATAR 2</v>
          </cell>
          <cell r="F1482" t="str">
            <v>Store Sr. Leader</v>
          </cell>
          <cell r="G1482" t="str">
            <v>A3</v>
          </cell>
          <cell r="H1482" t="str">
            <v>Tetap</v>
          </cell>
          <cell r="I1482" t="str">
            <v>PRIA</v>
          </cell>
          <cell r="J1482">
            <v>43193</v>
          </cell>
          <cell r="L1482">
            <v>44013</v>
          </cell>
          <cell r="N1482" t="str">
            <v>ERI</v>
          </cell>
          <cell r="O1482" t="str">
            <v>MAN</v>
          </cell>
        </row>
        <row r="1483">
          <cell r="B1483">
            <v>2015294396</v>
          </cell>
          <cell r="C1483" t="str">
            <v>ELSA ELIASARI</v>
          </cell>
          <cell r="D1483" t="str">
            <v>T6NE</v>
          </cell>
          <cell r="E1483" t="str">
            <v>IDM CIPAYUNG DATAR 2</v>
          </cell>
          <cell r="F1483" t="str">
            <v>Store Jr. Leader</v>
          </cell>
          <cell r="G1483" t="str">
            <v>A3</v>
          </cell>
          <cell r="H1483" t="str">
            <v>Tetap</v>
          </cell>
          <cell r="I1483" t="str">
            <v>WANITA</v>
          </cell>
          <cell r="J1483">
            <v>44501</v>
          </cell>
          <cell r="L1483">
            <v>44501</v>
          </cell>
          <cell r="N1483" t="str">
            <v>ERI</v>
          </cell>
          <cell r="O1483" t="str">
            <v>MAN</v>
          </cell>
        </row>
        <row r="1484">
          <cell r="B1484">
            <v>2011011229</v>
          </cell>
          <cell r="C1484" t="str">
            <v>MUHAMMAD ANWAR MUNAWAR</v>
          </cell>
          <cell r="D1484" t="str">
            <v>TZFU</v>
          </cell>
          <cell r="E1484" t="str">
            <v>IDM LEMBAH NYIUR</v>
          </cell>
          <cell r="F1484" t="str">
            <v>Chief Of Store</v>
          </cell>
          <cell r="G1484" t="str">
            <v>B2</v>
          </cell>
          <cell r="H1484" t="str">
            <v>Tetap</v>
          </cell>
          <cell r="I1484" t="str">
            <v>PRIA</v>
          </cell>
          <cell r="J1484">
            <v>40695</v>
          </cell>
          <cell r="L1484">
            <v>40695</v>
          </cell>
          <cell r="N1484" t="str">
            <v>ERI</v>
          </cell>
          <cell r="O1484" t="str">
            <v>MAN</v>
          </cell>
        </row>
        <row r="1485">
          <cell r="B1485">
            <v>2015357704</v>
          </cell>
          <cell r="C1485" t="str">
            <v>MUHAMAD ABDUL MALIK</v>
          </cell>
          <cell r="D1485" t="str">
            <v>TZFU</v>
          </cell>
          <cell r="E1485" t="str">
            <v>IDM LEMBAH NYIUR</v>
          </cell>
          <cell r="F1485" t="str">
            <v>Store Crew Boy</v>
          </cell>
          <cell r="G1485" t="str">
            <v>A1</v>
          </cell>
          <cell r="H1485" t="str">
            <v>Kontrak 1</v>
          </cell>
          <cell r="I1485" t="str">
            <v>PRIA</v>
          </cell>
          <cell r="J1485">
            <v>44750</v>
          </cell>
          <cell r="K1485">
            <v>45138</v>
          </cell>
          <cell r="L1485">
            <v>44750</v>
          </cell>
          <cell r="N1485" t="str">
            <v>ERI</v>
          </cell>
          <cell r="O1485" t="str">
            <v>MAN</v>
          </cell>
        </row>
        <row r="1486">
          <cell r="B1486">
            <v>2015357699</v>
          </cell>
          <cell r="C1486" t="str">
            <v>MOHAMAD RIZKI FADILAH</v>
          </cell>
          <cell r="D1486" t="str">
            <v>TZFU</v>
          </cell>
          <cell r="E1486" t="str">
            <v>IDM LEMBAH NYIUR</v>
          </cell>
          <cell r="F1486" t="str">
            <v>Store Crew Boy (Ss)</v>
          </cell>
          <cell r="G1486" t="str">
            <v>A1</v>
          </cell>
          <cell r="H1486" t="str">
            <v>Kontrak 1</v>
          </cell>
          <cell r="I1486" t="str">
            <v>PRIA</v>
          </cell>
          <cell r="J1486">
            <v>44750</v>
          </cell>
          <cell r="K1486">
            <v>45138</v>
          </cell>
          <cell r="L1486">
            <v>44750</v>
          </cell>
          <cell r="N1486" t="str">
            <v>ERI</v>
          </cell>
          <cell r="O1486" t="str">
            <v>MAN</v>
          </cell>
        </row>
        <row r="1487">
          <cell r="B1487">
            <v>2015217917</v>
          </cell>
          <cell r="C1487" t="str">
            <v>SITI SARI</v>
          </cell>
          <cell r="D1487" t="str">
            <v>TZFU</v>
          </cell>
          <cell r="E1487" t="str">
            <v>IDM LEMBAH NYIUR</v>
          </cell>
          <cell r="F1487" t="str">
            <v>Store Crew Girl</v>
          </cell>
          <cell r="G1487" t="str">
            <v>A1</v>
          </cell>
          <cell r="H1487" t="str">
            <v>Kontrak 3</v>
          </cell>
          <cell r="I1487" t="str">
            <v>WANITA</v>
          </cell>
          <cell r="J1487">
            <v>43924</v>
          </cell>
          <cell r="K1487">
            <v>45230</v>
          </cell>
          <cell r="L1487">
            <v>43924</v>
          </cell>
          <cell r="N1487" t="str">
            <v>ERI</v>
          </cell>
          <cell r="O1487" t="str">
            <v>MAN</v>
          </cell>
        </row>
        <row r="1488">
          <cell r="B1488">
            <v>2015040295</v>
          </cell>
          <cell r="C1488" t="str">
            <v>MUHAMAD SENDI SETIAWAN</v>
          </cell>
          <cell r="D1488" t="str">
            <v>TZFU</v>
          </cell>
          <cell r="E1488" t="str">
            <v>IDM LEMBAH NYIUR</v>
          </cell>
          <cell r="F1488" t="str">
            <v>Store Jr. Leader</v>
          </cell>
          <cell r="G1488" t="str">
            <v>A2</v>
          </cell>
          <cell r="H1488" t="str">
            <v>Tetap</v>
          </cell>
          <cell r="I1488" t="str">
            <v>PRIA</v>
          </cell>
          <cell r="J1488">
            <v>43089</v>
          </cell>
          <cell r="L1488">
            <v>43891</v>
          </cell>
          <cell r="N1488" t="str">
            <v>ERI</v>
          </cell>
          <cell r="O1488" t="str">
            <v>MAN</v>
          </cell>
        </row>
        <row r="1489">
          <cell r="B1489">
            <v>2013045403</v>
          </cell>
          <cell r="C1489" t="str">
            <v>SIFA SILFIA</v>
          </cell>
          <cell r="D1489" t="str">
            <v>TZFU</v>
          </cell>
          <cell r="E1489" t="str">
            <v>IDM LEMBAH NYIUR</v>
          </cell>
          <cell r="F1489" t="str">
            <v>Store Sr. Leader</v>
          </cell>
          <cell r="G1489" t="str">
            <v>B1</v>
          </cell>
          <cell r="H1489" t="str">
            <v>Tetap</v>
          </cell>
          <cell r="I1489" t="str">
            <v>WANITA</v>
          </cell>
          <cell r="J1489">
            <v>41760</v>
          </cell>
          <cell r="L1489">
            <v>42064</v>
          </cell>
          <cell r="N1489" t="str">
            <v>ERI</v>
          </cell>
          <cell r="O1489" t="str">
            <v>MAN</v>
          </cell>
        </row>
        <row r="1490">
          <cell r="B1490">
            <v>2013129776</v>
          </cell>
          <cell r="C1490" t="str">
            <v>JAYADI</v>
          </cell>
          <cell r="D1490" t="str">
            <v>T4QT</v>
          </cell>
          <cell r="E1490" t="str">
            <v>IDM POINT SPBU CIBOGO</v>
          </cell>
          <cell r="F1490" t="str">
            <v>Chief Of Store (Ss)</v>
          </cell>
          <cell r="G1490" t="str">
            <v>B2</v>
          </cell>
          <cell r="H1490" t="str">
            <v>Tetap</v>
          </cell>
          <cell r="I1490" t="str">
            <v>PRIA</v>
          </cell>
          <cell r="J1490">
            <v>42265</v>
          </cell>
          <cell r="L1490">
            <v>42736</v>
          </cell>
          <cell r="N1490" t="str">
            <v>ERI</v>
          </cell>
          <cell r="O1490" t="str">
            <v>MAN</v>
          </cell>
        </row>
        <row r="1491">
          <cell r="B1491">
            <v>2015370283</v>
          </cell>
          <cell r="C1491" t="str">
            <v>SUPRIYADI</v>
          </cell>
          <cell r="D1491" t="str">
            <v>T4QT</v>
          </cell>
          <cell r="E1491" t="str">
            <v>IDM POINT SPBU CIBOGO</v>
          </cell>
          <cell r="F1491" t="str">
            <v>Store Crew Boy (Ss)</v>
          </cell>
          <cell r="G1491" t="str">
            <v>A1</v>
          </cell>
          <cell r="H1491" t="str">
            <v>Kontrak 1</v>
          </cell>
          <cell r="I1491" t="str">
            <v>PRIA</v>
          </cell>
          <cell r="J1491">
            <v>44787</v>
          </cell>
          <cell r="K1491">
            <v>45169</v>
          </cell>
          <cell r="L1491">
            <v>44787</v>
          </cell>
          <cell r="N1491" t="str">
            <v>ERI</v>
          </cell>
          <cell r="O1491" t="str">
            <v>MAN</v>
          </cell>
        </row>
        <row r="1492">
          <cell r="B1492">
            <v>2015368994</v>
          </cell>
          <cell r="C1492" t="str">
            <v>MUHAMAD ALFIN SUMANTRI</v>
          </cell>
          <cell r="D1492" t="str">
            <v>T4QT</v>
          </cell>
          <cell r="E1492" t="str">
            <v>IDM POINT SPBU CIBOGO</v>
          </cell>
          <cell r="F1492" t="str">
            <v>Store Crew Boy (Ss)</v>
          </cell>
          <cell r="G1492" t="str">
            <v>A1</v>
          </cell>
          <cell r="H1492" t="str">
            <v>Kontrak 1</v>
          </cell>
          <cell r="I1492" t="str">
            <v>PRIA</v>
          </cell>
          <cell r="J1492">
            <v>44784</v>
          </cell>
          <cell r="K1492">
            <v>45169</v>
          </cell>
          <cell r="L1492">
            <v>44784</v>
          </cell>
          <cell r="N1492" t="str">
            <v>ERI</v>
          </cell>
          <cell r="O1492" t="str">
            <v>MAN</v>
          </cell>
        </row>
        <row r="1493">
          <cell r="B1493">
            <v>2015357735</v>
          </cell>
          <cell r="C1493" t="str">
            <v>SENDI SETIAWAN</v>
          </cell>
          <cell r="D1493" t="str">
            <v>T4QT</v>
          </cell>
          <cell r="E1493" t="str">
            <v>IDM POINT SPBU CIBOGO</v>
          </cell>
          <cell r="F1493" t="str">
            <v>Store Crew Boy (Ss)</v>
          </cell>
          <cell r="G1493" t="str">
            <v>A1</v>
          </cell>
          <cell r="H1493" t="str">
            <v>Kontrak 1</v>
          </cell>
          <cell r="I1493" t="str">
            <v>PRIA</v>
          </cell>
          <cell r="J1493">
            <v>44750</v>
          </cell>
          <cell r="K1493">
            <v>45138</v>
          </cell>
          <cell r="L1493">
            <v>44750</v>
          </cell>
          <cell r="N1493" t="str">
            <v>ERI</v>
          </cell>
          <cell r="O1493" t="str">
            <v>MAN</v>
          </cell>
        </row>
        <row r="1494">
          <cell r="B1494">
            <v>2013218072</v>
          </cell>
          <cell r="C1494" t="str">
            <v>FIRMAN HERMANSYAH</v>
          </cell>
          <cell r="D1494" t="str">
            <v>T4QT</v>
          </cell>
          <cell r="E1494" t="str">
            <v>IDM POINT SPBU CIBOGO</v>
          </cell>
          <cell r="F1494" t="str">
            <v>Store Jr. Leader (Ss)</v>
          </cell>
          <cell r="G1494" t="str">
            <v>A3</v>
          </cell>
          <cell r="H1494" t="str">
            <v>Tetap</v>
          </cell>
          <cell r="I1494" t="str">
            <v>PRIA</v>
          </cell>
          <cell r="J1494">
            <v>42725</v>
          </cell>
          <cell r="L1494">
            <v>43525</v>
          </cell>
          <cell r="N1494" t="str">
            <v>ERI</v>
          </cell>
          <cell r="O1494" t="str">
            <v>MAN</v>
          </cell>
        </row>
        <row r="1495">
          <cell r="B1495">
            <v>2013165623</v>
          </cell>
          <cell r="C1495" t="str">
            <v>SITI RAHAYU AGUSTIN</v>
          </cell>
          <cell r="D1495" t="str">
            <v>T4QT</v>
          </cell>
          <cell r="E1495" t="str">
            <v>IDM POINT SPBU CIBOGO</v>
          </cell>
          <cell r="F1495" t="str">
            <v>Store Jr. Leader (Ss)</v>
          </cell>
          <cell r="G1495" t="str">
            <v>A3</v>
          </cell>
          <cell r="H1495" t="str">
            <v>Tetap</v>
          </cell>
          <cell r="I1495" t="str">
            <v>WANITA</v>
          </cell>
          <cell r="J1495">
            <v>42440</v>
          </cell>
          <cell r="L1495">
            <v>43344</v>
          </cell>
          <cell r="N1495" t="str">
            <v>ERI</v>
          </cell>
          <cell r="O1495" t="str">
            <v>MAN</v>
          </cell>
        </row>
        <row r="1496">
          <cell r="B1496">
            <v>2013190761</v>
          </cell>
          <cell r="C1496" t="str">
            <v>MUHAMAD AMIR</v>
          </cell>
          <cell r="D1496" t="str">
            <v>T4QT</v>
          </cell>
          <cell r="E1496" t="str">
            <v>IDM POINT SPBU CIBOGO</v>
          </cell>
          <cell r="F1496" t="str">
            <v>Store Jr. Leader (Ss)</v>
          </cell>
          <cell r="G1496" t="str">
            <v>A3</v>
          </cell>
          <cell r="H1496" t="str">
            <v>Tetap</v>
          </cell>
          <cell r="I1496" t="str">
            <v>PRIA</v>
          </cell>
          <cell r="J1496">
            <v>42578</v>
          </cell>
          <cell r="L1496">
            <v>43497</v>
          </cell>
          <cell r="N1496" t="str">
            <v>ERI</v>
          </cell>
          <cell r="O1496" t="str">
            <v>MAN</v>
          </cell>
        </row>
        <row r="1497">
          <cell r="B1497">
            <v>2013022007</v>
          </cell>
          <cell r="C1497" t="str">
            <v>INTAN DARLIAH</v>
          </cell>
          <cell r="D1497" t="str">
            <v>T4QT</v>
          </cell>
          <cell r="E1497" t="str">
            <v>IDM POINT SPBU CIBOGO</v>
          </cell>
          <cell r="F1497" t="str">
            <v>Store Sr. Leader (Ss)</v>
          </cell>
          <cell r="G1497" t="str">
            <v>B1</v>
          </cell>
          <cell r="H1497" t="str">
            <v>Tetap</v>
          </cell>
          <cell r="I1497" t="str">
            <v>WANITA</v>
          </cell>
          <cell r="J1497">
            <v>41576</v>
          </cell>
          <cell r="L1497">
            <v>42461</v>
          </cell>
          <cell r="N1497" t="str">
            <v>ERI</v>
          </cell>
          <cell r="O1497" t="str">
            <v>MAN</v>
          </cell>
        </row>
        <row r="1498">
          <cell r="B1498">
            <v>2012080410</v>
          </cell>
          <cell r="C1498" t="str">
            <v>DADANG SUPRIADI</v>
          </cell>
          <cell r="D1498" t="str">
            <v>FT4C</v>
          </cell>
          <cell r="E1498" t="str">
            <v>FRC HOTEL PUNCAK RAYA</v>
          </cell>
          <cell r="F1498" t="str">
            <v>Chief Of Store (Ss)</v>
          </cell>
          <cell r="G1498" t="str">
            <v>B2</v>
          </cell>
          <cell r="H1498" t="str">
            <v>Tetap</v>
          </cell>
          <cell r="I1498" t="str">
            <v>PRIA</v>
          </cell>
          <cell r="J1498">
            <v>41281</v>
          </cell>
          <cell r="L1498">
            <v>42005</v>
          </cell>
          <cell r="N1498" t="str">
            <v>ERI</v>
          </cell>
          <cell r="O1498" t="str">
            <v>MAN</v>
          </cell>
        </row>
        <row r="1499">
          <cell r="B1499">
            <v>2015397508</v>
          </cell>
          <cell r="C1499" t="str">
            <v>MUHAMAD SYUKURDIAWAN</v>
          </cell>
          <cell r="D1499" t="str">
            <v>FT4C</v>
          </cell>
          <cell r="E1499" t="str">
            <v>FRC HOTEL PUNCAK RAYA</v>
          </cell>
          <cell r="F1499" t="str">
            <v>Store Crew Boy</v>
          </cell>
          <cell r="G1499" t="str">
            <v>A1</v>
          </cell>
          <cell r="H1499" t="str">
            <v>Kontrak 1</v>
          </cell>
          <cell r="I1499" t="str">
            <v>PRIA</v>
          </cell>
          <cell r="J1499">
            <v>44869</v>
          </cell>
          <cell r="K1499">
            <v>45260</v>
          </cell>
          <cell r="L1499">
            <v>44869</v>
          </cell>
          <cell r="N1499" t="str">
            <v>ERI</v>
          </cell>
          <cell r="O1499" t="str">
            <v>MAN</v>
          </cell>
        </row>
        <row r="1500">
          <cell r="B1500">
            <v>2015393437</v>
          </cell>
          <cell r="C1500" t="str">
            <v>TEDDY CAHYADI</v>
          </cell>
          <cell r="D1500" t="str">
            <v>FT4C</v>
          </cell>
          <cell r="E1500" t="str">
            <v>FRC HOTEL PUNCAK RAYA</v>
          </cell>
          <cell r="F1500" t="str">
            <v>Store Crew Boy</v>
          </cell>
          <cell r="G1500" t="str">
            <v>A1</v>
          </cell>
          <cell r="H1500" t="str">
            <v>Kontrak 1</v>
          </cell>
          <cell r="I1500" t="str">
            <v>PRIA</v>
          </cell>
          <cell r="J1500">
            <v>44861</v>
          </cell>
          <cell r="K1500">
            <v>45230</v>
          </cell>
          <cell r="L1500">
            <v>44861</v>
          </cell>
          <cell r="N1500" t="str">
            <v>ERI</v>
          </cell>
          <cell r="O1500" t="str">
            <v>MAN</v>
          </cell>
        </row>
        <row r="1501">
          <cell r="B1501">
            <v>2015157673</v>
          </cell>
          <cell r="C1501" t="str">
            <v>LINA NURFADILAH</v>
          </cell>
          <cell r="D1501" t="str">
            <v>FT4C</v>
          </cell>
          <cell r="E1501" t="str">
            <v>FRC HOTEL PUNCAK RAYA</v>
          </cell>
          <cell r="F1501" t="str">
            <v>Store Crew Girl</v>
          </cell>
          <cell r="G1501" t="str">
            <v>A1</v>
          </cell>
          <cell r="H1501" t="str">
            <v>Kontrak 4</v>
          </cell>
          <cell r="I1501" t="str">
            <v>WANITA</v>
          </cell>
          <cell r="J1501">
            <v>43658</v>
          </cell>
          <cell r="K1501">
            <v>45322</v>
          </cell>
          <cell r="L1501">
            <v>43658</v>
          </cell>
          <cell r="N1501" t="str">
            <v>ERI</v>
          </cell>
          <cell r="O1501" t="str">
            <v>MAN</v>
          </cell>
        </row>
        <row r="1502">
          <cell r="B1502">
            <v>2015381244</v>
          </cell>
          <cell r="C1502" t="str">
            <v>PUTRI PERTIWI SANIA APRILIAWATI</v>
          </cell>
          <cell r="D1502" t="str">
            <v>FT4C</v>
          </cell>
          <cell r="E1502" t="str">
            <v>FRC HOTEL PUNCAK RAYA</v>
          </cell>
          <cell r="F1502" t="str">
            <v>Store Crew Girl</v>
          </cell>
          <cell r="G1502" t="str">
            <v>A1</v>
          </cell>
          <cell r="H1502" t="str">
            <v>Kontrak 1</v>
          </cell>
          <cell r="I1502" t="str">
            <v>WANITA</v>
          </cell>
          <cell r="J1502">
            <v>44822</v>
          </cell>
          <cell r="K1502">
            <v>45199</v>
          </cell>
          <cell r="L1502">
            <v>44822</v>
          </cell>
          <cell r="N1502" t="str">
            <v>ERI</v>
          </cell>
          <cell r="O1502" t="str">
            <v>MAN</v>
          </cell>
        </row>
        <row r="1503">
          <cell r="B1503">
            <v>2015053648</v>
          </cell>
          <cell r="C1503" t="str">
            <v>KIKI OKTAVIANI</v>
          </cell>
          <cell r="D1503" t="str">
            <v>FT4C</v>
          </cell>
          <cell r="E1503" t="str">
            <v>FRC HOTEL PUNCAK RAYA</v>
          </cell>
          <cell r="F1503" t="str">
            <v>Store Jr. Leader</v>
          </cell>
          <cell r="G1503" t="str">
            <v>A2</v>
          </cell>
          <cell r="H1503" t="str">
            <v>Tetap</v>
          </cell>
          <cell r="I1503" t="str">
            <v>WANITA</v>
          </cell>
          <cell r="J1503">
            <v>43165</v>
          </cell>
          <cell r="L1503">
            <v>43983</v>
          </cell>
          <cell r="N1503" t="str">
            <v>ERI</v>
          </cell>
          <cell r="O1503" t="str">
            <v>MAN</v>
          </cell>
        </row>
        <row r="1504">
          <cell r="B1504">
            <v>2012026838</v>
          </cell>
          <cell r="C1504" t="str">
            <v>EMAN</v>
          </cell>
          <cell r="D1504" t="str">
            <v>FT4C</v>
          </cell>
          <cell r="E1504" t="str">
            <v>FRC HOTEL PUNCAK RAYA</v>
          </cell>
          <cell r="F1504" t="str">
            <v>Store Sr. Leader</v>
          </cell>
          <cell r="G1504" t="str">
            <v>B1</v>
          </cell>
          <cell r="H1504" t="str">
            <v>Tetap</v>
          </cell>
          <cell r="I1504" t="str">
            <v>PRIA</v>
          </cell>
          <cell r="J1504">
            <v>40969</v>
          </cell>
          <cell r="L1504">
            <v>40969</v>
          </cell>
          <cell r="N1504" t="str">
            <v>ERI</v>
          </cell>
          <cell r="O1504" t="str">
            <v>MAN</v>
          </cell>
        </row>
        <row r="1505">
          <cell r="B1505">
            <v>2013034033</v>
          </cell>
          <cell r="C1505" t="str">
            <v>HADI HADROMI</v>
          </cell>
          <cell r="D1505" t="str">
            <v>TH9T</v>
          </cell>
          <cell r="E1505" t="str">
            <v>IDM SPBU CISARUA</v>
          </cell>
          <cell r="F1505" t="str">
            <v>Chief Of Store</v>
          </cell>
          <cell r="G1505" t="str">
            <v>B2</v>
          </cell>
          <cell r="H1505" t="str">
            <v>Tetap</v>
          </cell>
          <cell r="I1505" t="str">
            <v>PRIA</v>
          </cell>
          <cell r="J1505">
            <v>41671</v>
          </cell>
          <cell r="L1505">
            <v>41671</v>
          </cell>
          <cell r="N1505" t="str">
            <v>ERI</v>
          </cell>
          <cell r="O1505" t="str">
            <v>MAN</v>
          </cell>
        </row>
        <row r="1506">
          <cell r="B1506">
            <v>2015414180</v>
          </cell>
          <cell r="C1506" t="str">
            <v>M FACHRI SOLAHUDIN</v>
          </cell>
          <cell r="D1506" t="str">
            <v>TH9T</v>
          </cell>
          <cell r="E1506" t="str">
            <v>IDM SPBU CISARUA</v>
          </cell>
          <cell r="F1506" t="str">
            <v>Store Crew Boy</v>
          </cell>
          <cell r="G1506" t="str">
            <v>A1</v>
          </cell>
          <cell r="H1506" t="str">
            <v>Kontrak 1</v>
          </cell>
          <cell r="I1506" t="str">
            <v>PRIA</v>
          </cell>
          <cell r="J1506">
            <v>44918</v>
          </cell>
          <cell r="K1506">
            <v>45291</v>
          </cell>
          <cell r="L1506">
            <v>44918</v>
          </cell>
          <cell r="N1506" t="str">
            <v>ERI</v>
          </cell>
          <cell r="O1506" t="str">
            <v>MAN</v>
          </cell>
        </row>
        <row r="1507">
          <cell r="B1507">
            <v>2015414213</v>
          </cell>
          <cell r="C1507" t="str">
            <v>RESYA RAHMA NURAISA</v>
          </cell>
          <cell r="D1507" t="str">
            <v>TH9T</v>
          </cell>
          <cell r="E1507" t="str">
            <v>IDM SPBU CISARUA</v>
          </cell>
          <cell r="F1507" t="str">
            <v>Store Crew Girl</v>
          </cell>
          <cell r="G1507" t="str">
            <v>A1</v>
          </cell>
          <cell r="H1507" t="str">
            <v>Kontrak 1</v>
          </cell>
          <cell r="I1507" t="str">
            <v>WANITA</v>
          </cell>
          <cell r="J1507">
            <v>44918</v>
          </cell>
          <cell r="K1507">
            <v>45291</v>
          </cell>
          <cell r="L1507">
            <v>44918</v>
          </cell>
          <cell r="N1507" t="str">
            <v>ERI</v>
          </cell>
          <cell r="O1507" t="str">
            <v>MAN</v>
          </cell>
        </row>
        <row r="1508">
          <cell r="B1508">
            <v>2015381225</v>
          </cell>
          <cell r="C1508" t="str">
            <v>INA RAHMADINA</v>
          </cell>
          <cell r="D1508" t="str">
            <v>TH9T</v>
          </cell>
          <cell r="E1508" t="str">
            <v>IDM SPBU CISARUA</v>
          </cell>
          <cell r="F1508" t="str">
            <v>Store Crew Girl</v>
          </cell>
          <cell r="G1508" t="str">
            <v>A1</v>
          </cell>
          <cell r="H1508" t="str">
            <v>Kontrak 1</v>
          </cell>
          <cell r="I1508" t="str">
            <v>WANITA</v>
          </cell>
          <cell r="J1508">
            <v>44822</v>
          </cell>
          <cell r="K1508">
            <v>45199</v>
          </cell>
          <cell r="L1508">
            <v>44822</v>
          </cell>
          <cell r="N1508" t="str">
            <v>ERI</v>
          </cell>
          <cell r="O1508" t="str">
            <v>MAN</v>
          </cell>
        </row>
        <row r="1509">
          <cell r="B1509">
            <v>2015289877</v>
          </cell>
          <cell r="C1509" t="str">
            <v>DEVI RAMJANINGSIH</v>
          </cell>
          <cell r="D1509" t="str">
            <v>TH9T</v>
          </cell>
          <cell r="E1509" t="str">
            <v>IDM SPBU CISARUA</v>
          </cell>
          <cell r="F1509" t="str">
            <v>Store Jr. Leader</v>
          </cell>
          <cell r="G1509" t="str">
            <v>A2</v>
          </cell>
          <cell r="H1509" t="str">
            <v>Tetap</v>
          </cell>
          <cell r="I1509" t="str">
            <v>WANITA</v>
          </cell>
          <cell r="J1509">
            <v>44470</v>
          </cell>
          <cell r="L1509">
            <v>44470</v>
          </cell>
          <cell r="N1509" t="str">
            <v>ERI</v>
          </cell>
          <cell r="O1509" t="str">
            <v>MAN</v>
          </cell>
        </row>
        <row r="1510">
          <cell r="B1510">
            <v>2013122704</v>
          </cell>
          <cell r="C1510" t="str">
            <v>ADE ARIFIN</v>
          </cell>
          <cell r="D1510" t="str">
            <v>TH9T</v>
          </cell>
          <cell r="E1510" t="str">
            <v>IDM SPBU CISARUA</v>
          </cell>
          <cell r="F1510" t="str">
            <v>Store Sr. Leader (Ss)</v>
          </cell>
          <cell r="G1510" t="str">
            <v>B1</v>
          </cell>
          <cell r="H1510" t="str">
            <v>Tetap</v>
          </cell>
          <cell r="I1510" t="str">
            <v>PRIA</v>
          </cell>
          <cell r="J1510">
            <v>42217</v>
          </cell>
          <cell r="L1510">
            <v>42644</v>
          </cell>
          <cell r="N1510" t="str">
            <v>ERI</v>
          </cell>
          <cell r="O1510" t="str">
            <v>MAN</v>
          </cell>
        </row>
        <row r="1511">
          <cell r="B1511">
            <v>2012078987</v>
          </cell>
          <cell r="C1511" t="str">
            <v>MOH SAMSUL ARIPIN</v>
          </cell>
          <cell r="D1511" t="str">
            <v>TJFI</v>
          </cell>
          <cell r="E1511" t="str">
            <v>IDM CIPAYUNG PUNCAK</v>
          </cell>
          <cell r="F1511" t="str">
            <v>Chief Of Store</v>
          </cell>
          <cell r="G1511" t="str">
            <v>B2</v>
          </cell>
          <cell r="H1511" t="str">
            <v>Tetap</v>
          </cell>
          <cell r="I1511" t="str">
            <v>PRIA</v>
          </cell>
          <cell r="J1511">
            <v>41306</v>
          </cell>
          <cell r="L1511">
            <v>42217</v>
          </cell>
          <cell r="N1511" t="str">
            <v>ERI</v>
          </cell>
          <cell r="O1511" t="str">
            <v>MAN</v>
          </cell>
        </row>
        <row r="1512">
          <cell r="B1512">
            <v>2015393433</v>
          </cell>
          <cell r="C1512" t="str">
            <v>SUHARTONO</v>
          </cell>
          <cell r="D1512" t="str">
            <v>TJFI</v>
          </cell>
          <cell r="E1512" t="str">
            <v>IDM CIPAYUNG PUNCAK</v>
          </cell>
          <cell r="F1512" t="str">
            <v>Store Crew Boy</v>
          </cell>
          <cell r="G1512" t="str">
            <v>A1</v>
          </cell>
          <cell r="H1512" t="str">
            <v>Kontrak 1</v>
          </cell>
          <cell r="I1512" t="str">
            <v>PRIA</v>
          </cell>
          <cell r="J1512">
            <v>44861</v>
          </cell>
          <cell r="K1512">
            <v>45230</v>
          </cell>
          <cell r="L1512">
            <v>44861</v>
          </cell>
          <cell r="N1512" t="str">
            <v>ERI</v>
          </cell>
          <cell r="O1512" t="str">
            <v>MAN</v>
          </cell>
        </row>
        <row r="1513">
          <cell r="B1513">
            <v>2015291451</v>
          </cell>
          <cell r="C1513" t="str">
            <v>BAGAS ZAISMAN</v>
          </cell>
          <cell r="D1513" t="str">
            <v>TJFI</v>
          </cell>
          <cell r="E1513" t="str">
            <v>IDM CIPAYUNG PUNCAK</v>
          </cell>
          <cell r="F1513" t="str">
            <v>Store Crew Boy (Ss)</v>
          </cell>
          <cell r="G1513" t="str">
            <v>A1</v>
          </cell>
          <cell r="H1513" t="str">
            <v>Kontrak 2</v>
          </cell>
          <cell r="I1513" t="str">
            <v>PRIA</v>
          </cell>
          <cell r="J1513">
            <v>44484</v>
          </cell>
          <cell r="K1513">
            <v>45230</v>
          </cell>
          <cell r="L1513">
            <v>44484</v>
          </cell>
          <cell r="N1513" t="str">
            <v>ERI</v>
          </cell>
          <cell r="O1513" t="str">
            <v>MAN</v>
          </cell>
        </row>
        <row r="1514">
          <cell r="B1514">
            <v>2015332837</v>
          </cell>
          <cell r="C1514" t="str">
            <v>INDRIANI</v>
          </cell>
          <cell r="D1514" t="str">
            <v>TJFI</v>
          </cell>
          <cell r="E1514" t="str">
            <v>IDM CIPAYUNG PUNCAK</v>
          </cell>
          <cell r="F1514" t="str">
            <v>Store Crew Girl</v>
          </cell>
          <cell r="G1514" t="str">
            <v>A1</v>
          </cell>
          <cell r="H1514" t="str">
            <v>Kontrak 1</v>
          </cell>
          <cell r="I1514" t="str">
            <v>WANITA</v>
          </cell>
          <cell r="J1514">
            <v>44659</v>
          </cell>
          <cell r="K1514">
            <v>45046</v>
          </cell>
          <cell r="L1514">
            <v>44659</v>
          </cell>
          <cell r="N1514" t="str">
            <v>ERI</v>
          </cell>
          <cell r="O1514" t="str">
            <v>MAN</v>
          </cell>
        </row>
        <row r="1515">
          <cell r="B1515">
            <v>2013122709</v>
          </cell>
          <cell r="C1515" t="str">
            <v>AHMAD ISHAK</v>
          </cell>
          <cell r="D1515" t="str">
            <v>TJFI</v>
          </cell>
          <cell r="E1515" t="str">
            <v>IDM CIPAYUNG PUNCAK</v>
          </cell>
          <cell r="F1515" t="str">
            <v>Store Jr. Leader</v>
          </cell>
          <cell r="G1515" t="str">
            <v>A2</v>
          </cell>
          <cell r="H1515" t="str">
            <v>Tetap</v>
          </cell>
          <cell r="I1515" t="str">
            <v>PRIA</v>
          </cell>
          <cell r="J1515">
            <v>42217</v>
          </cell>
          <cell r="L1515">
            <v>42644</v>
          </cell>
          <cell r="N1515" t="str">
            <v>ERI</v>
          </cell>
          <cell r="O1515" t="str">
            <v>MAN</v>
          </cell>
        </row>
        <row r="1516">
          <cell r="B1516">
            <v>2013105976</v>
          </cell>
          <cell r="C1516" t="str">
            <v>EVA NURYANTI</v>
          </cell>
          <cell r="D1516" t="str">
            <v>TJFI</v>
          </cell>
          <cell r="E1516" t="str">
            <v>IDM CIPAYUNG PUNCAK</v>
          </cell>
          <cell r="F1516" t="str">
            <v>Store Sr. Leader</v>
          </cell>
          <cell r="G1516" t="str">
            <v>B1</v>
          </cell>
          <cell r="H1516" t="str">
            <v>Tetap</v>
          </cell>
          <cell r="I1516" t="str">
            <v>WANITA</v>
          </cell>
          <cell r="J1516">
            <v>42125</v>
          </cell>
          <cell r="L1516">
            <v>42675</v>
          </cell>
          <cell r="N1516" t="str">
            <v>ERI</v>
          </cell>
          <cell r="O1516" t="str">
            <v>MAN</v>
          </cell>
        </row>
        <row r="1517">
          <cell r="B1517">
            <v>2015004044</v>
          </cell>
          <cell r="C1517" t="str">
            <v>SINTA DAMAYANTI</v>
          </cell>
          <cell r="D1517" t="str">
            <v>TTZH</v>
          </cell>
          <cell r="E1517" t="str">
            <v>IDM PUNCAK RAYA NO 99</v>
          </cell>
          <cell r="F1517" t="str">
            <v>Chief Of Store (Ss)</v>
          </cell>
          <cell r="G1517" t="str">
            <v>B2</v>
          </cell>
          <cell r="H1517" t="str">
            <v>Tetap</v>
          </cell>
          <cell r="I1517" t="str">
            <v>WANITA</v>
          </cell>
          <cell r="J1517">
            <v>42853</v>
          </cell>
          <cell r="L1517">
            <v>43739</v>
          </cell>
          <cell r="N1517" t="str">
            <v>ERI</v>
          </cell>
          <cell r="O1517" t="str">
            <v>MAN</v>
          </cell>
        </row>
        <row r="1518">
          <cell r="B1518">
            <v>2015382400</v>
          </cell>
          <cell r="C1518" t="str">
            <v>DIKI RIZKIA</v>
          </cell>
          <cell r="D1518" t="str">
            <v>TTZH</v>
          </cell>
          <cell r="E1518" t="str">
            <v>IDM PUNCAK RAYA NO 99</v>
          </cell>
          <cell r="F1518" t="str">
            <v>Store Crew Boy</v>
          </cell>
          <cell r="G1518" t="str">
            <v>A1</v>
          </cell>
          <cell r="H1518" t="str">
            <v>Kontrak 1</v>
          </cell>
          <cell r="I1518" t="str">
            <v>PRIA</v>
          </cell>
          <cell r="J1518">
            <v>44826</v>
          </cell>
          <cell r="K1518">
            <v>45199</v>
          </cell>
          <cell r="L1518">
            <v>44826</v>
          </cell>
          <cell r="N1518" t="str">
            <v>ERI</v>
          </cell>
          <cell r="O1518" t="str">
            <v>MAN</v>
          </cell>
        </row>
        <row r="1519">
          <cell r="B1519">
            <v>2015391408</v>
          </cell>
          <cell r="C1519" t="str">
            <v>MUHAMMAD RIDWAN</v>
          </cell>
          <cell r="D1519" t="str">
            <v>TTZH</v>
          </cell>
          <cell r="E1519" t="str">
            <v>IDM PUNCAK RAYA NO 99</v>
          </cell>
          <cell r="F1519" t="str">
            <v>Store Crew Boy</v>
          </cell>
          <cell r="G1519" t="str">
            <v>A1</v>
          </cell>
          <cell r="H1519" t="str">
            <v>Kontrak 1</v>
          </cell>
          <cell r="I1519" t="str">
            <v>PRIA</v>
          </cell>
          <cell r="J1519">
            <v>44854</v>
          </cell>
          <cell r="K1519">
            <v>45230</v>
          </cell>
          <cell r="L1519">
            <v>44854</v>
          </cell>
          <cell r="N1519" t="str">
            <v>ERI</v>
          </cell>
          <cell r="O1519" t="str">
            <v>MAN</v>
          </cell>
        </row>
        <row r="1520">
          <cell r="B1520">
            <v>2015393439</v>
          </cell>
          <cell r="C1520" t="str">
            <v>DEA SEPTIYANI</v>
          </cell>
          <cell r="D1520" t="str">
            <v>TTZH</v>
          </cell>
          <cell r="E1520" t="str">
            <v>IDM PUNCAK RAYA NO 99</v>
          </cell>
          <cell r="F1520" t="str">
            <v>Store Crew Girl</v>
          </cell>
          <cell r="G1520" t="str">
            <v>A1</v>
          </cell>
          <cell r="H1520" t="str">
            <v>Kontrak 1</v>
          </cell>
          <cell r="I1520" t="str">
            <v>WANITA</v>
          </cell>
          <cell r="J1520">
            <v>44861</v>
          </cell>
          <cell r="K1520">
            <v>45230</v>
          </cell>
          <cell r="L1520">
            <v>44861</v>
          </cell>
          <cell r="N1520" t="str">
            <v>ERI</v>
          </cell>
          <cell r="O1520" t="str">
            <v>MAN</v>
          </cell>
        </row>
        <row r="1521">
          <cell r="B1521">
            <v>2015428063</v>
          </cell>
          <cell r="C1521" t="str">
            <v>M RIQOI FAUZI CAHYADI</v>
          </cell>
          <cell r="D1521" t="str">
            <v>TTZH</v>
          </cell>
          <cell r="E1521" t="str">
            <v>IDM PUNCAK RAYA NO 99</v>
          </cell>
          <cell r="F1521" t="str">
            <v>Store Jr. Leader (Ss)</v>
          </cell>
          <cell r="G1521" t="str">
            <v>A2</v>
          </cell>
          <cell r="H1521" t="str">
            <v>Tetap</v>
          </cell>
          <cell r="I1521" t="str">
            <v>PRIA</v>
          </cell>
          <cell r="J1521">
            <v>44958</v>
          </cell>
          <cell r="L1521">
            <v>44958</v>
          </cell>
          <cell r="N1521" t="str">
            <v>ERI</v>
          </cell>
          <cell r="O1521" t="str">
            <v>MAN</v>
          </cell>
        </row>
        <row r="1522">
          <cell r="B1522">
            <v>2015109150</v>
          </cell>
          <cell r="C1522" t="str">
            <v>YUSUF PERMANA SURIATMAJA</v>
          </cell>
          <cell r="D1522" t="str">
            <v>TTZH</v>
          </cell>
          <cell r="E1522" t="str">
            <v>IDM PUNCAK RAYA NO 99</v>
          </cell>
          <cell r="F1522" t="str">
            <v>Store Sr. Leader (Ss)</v>
          </cell>
          <cell r="G1522" t="str">
            <v>B1</v>
          </cell>
          <cell r="H1522" t="str">
            <v>Tetap</v>
          </cell>
          <cell r="I1522" t="str">
            <v>PRIA</v>
          </cell>
          <cell r="J1522">
            <v>43445</v>
          </cell>
          <cell r="L1522">
            <v>43739</v>
          </cell>
          <cell r="N1522" t="str">
            <v>ERI</v>
          </cell>
          <cell r="O1522" t="str">
            <v>MAN</v>
          </cell>
        </row>
        <row r="1523">
          <cell r="B1523">
            <v>2013145796</v>
          </cell>
          <cell r="C1523" t="str">
            <v>ENENG MINA SAPINAH</v>
          </cell>
          <cell r="D1523" t="str">
            <v>TYSA</v>
          </cell>
          <cell r="E1523" t="str">
            <v>IDM HYBRID CIBOGO 2</v>
          </cell>
          <cell r="F1523" t="str">
            <v>Leader Point Coffee</v>
          </cell>
          <cell r="G1523" t="str">
            <v>B1</v>
          </cell>
          <cell r="H1523" t="str">
            <v>Tetap</v>
          </cell>
          <cell r="I1523" t="str">
            <v>WANITA</v>
          </cell>
          <cell r="J1523">
            <v>42342</v>
          </cell>
          <cell r="L1523">
            <v>43252</v>
          </cell>
          <cell r="M1523" t="str">
            <v>CADANGAN BARISTA</v>
          </cell>
          <cell r="N1523" t="str">
            <v>ERI</v>
          </cell>
          <cell r="O1523" t="str">
            <v>MAN</v>
          </cell>
          <cell r="P1523" t="str">
            <v>ERICADANGAN BARISTA</v>
          </cell>
          <cell r="Q1523" t="str">
            <v>ERI</v>
          </cell>
          <cell r="R1523" t="str">
            <v>AKTIF</v>
          </cell>
          <cell r="S1523" t="str">
            <v>MAN</v>
          </cell>
        </row>
        <row r="1524">
          <cell r="B1524">
            <v>2015397525</v>
          </cell>
          <cell r="C1524" t="str">
            <v>MAULANI SAFITRI</v>
          </cell>
          <cell r="D1524" t="str">
            <v>T6NE</v>
          </cell>
          <cell r="E1524" t="str">
            <v>IDM CIPAYUNG DATAR 2</v>
          </cell>
          <cell r="F1524" t="str">
            <v>Store Crew Girl</v>
          </cell>
          <cell r="G1524" t="str">
            <v>A1</v>
          </cell>
          <cell r="H1524" t="str">
            <v>Kontrak 1</v>
          </cell>
          <cell r="I1524" t="str">
            <v>WANITA</v>
          </cell>
          <cell r="J1524">
            <v>44869</v>
          </cell>
          <cell r="K1524">
            <v>45260</v>
          </cell>
          <cell r="L1524">
            <v>44869</v>
          </cell>
          <cell r="M1524" t="str">
            <v>CADANGAN TOKO 24 JAM</v>
          </cell>
          <cell r="N1524" t="str">
            <v>ERI</v>
          </cell>
          <cell r="O1524" t="str">
            <v>MAN</v>
          </cell>
          <cell r="P1524" t="str">
            <v>ERICADANGAN TOKO 24 JAM</v>
          </cell>
          <cell r="Q1524" t="str">
            <v>ERI</v>
          </cell>
          <cell r="R1524" t="str">
            <v>AKTIF</v>
          </cell>
          <cell r="S1524" t="str">
            <v>MAN</v>
          </cell>
        </row>
        <row r="1525">
          <cell r="B1525">
            <v>2015415417</v>
          </cell>
          <cell r="C1525" t="str">
            <v>FARIZ SEPTRIADI</v>
          </cell>
          <cell r="D1525" t="str">
            <v>TYSA</v>
          </cell>
          <cell r="E1525" t="str">
            <v>IDM HYBRID CIBOGO 2</v>
          </cell>
          <cell r="F1525" t="str">
            <v>Store Jr. Leader (Ss)</v>
          </cell>
          <cell r="G1525" t="str">
            <v>A2</v>
          </cell>
          <cell r="H1525" t="str">
            <v>Tetap</v>
          </cell>
          <cell r="I1525" t="str">
            <v>PRIA</v>
          </cell>
          <cell r="J1525">
            <v>44927</v>
          </cell>
          <cell r="L1525">
            <v>44927</v>
          </cell>
          <cell r="M1525" t="str">
            <v>CADANGAN TOKO 24 JAM</v>
          </cell>
          <cell r="N1525" t="str">
            <v>ERI</v>
          </cell>
          <cell r="O1525" t="str">
            <v>MAN</v>
          </cell>
          <cell r="P1525" t="str">
            <v>ERICADANGAN TOKO 24 JAM</v>
          </cell>
          <cell r="Q1525" t="str">
            <v>ERI</v>
          </cell>
          <cell r="R1525" t="str">
            <v>AKTIF</v>
          </cell>
          <cell r="S1525" t="str">
            <v>MAN</v>
          </cell>
        </row>
        <row r="1526">
          <cell r="B1526">
            <v>2015370278</v>
          </cell>
          <cell r="C1526" t="str">
            <v>DIAS MAULANA ALKAHFI</v>
          </cell>
          <cell r="D1526" t="str">
            <v>TYSA</v>
          </cell>
          <cell r="E1526" t="str">
            <v>IDM HYBRID CIBOGO 2</v>
          </cell>
          <cell r="F1526" t="str">
            <v>Store Crew Boy (Ss)</v>
          </cell>
          <cell r="G1526" t="str">
            <v>A1</v>
          </cell>
          <cell r="H1526" t="str">
            <v>Kontrak 1</v>
          </cell>
          <cell r="I1526" t="str">
            <v>PRIA</v>
          </cell>
          <cell r="J1526">
            <v>44787</v>
          </cell>
          <cell r="K1526">
            <v>45169</v>
          </cell>
          <cell r="L1526">
            <v>44787</v>
          </cell>
          <cell r="M1526" t="str">
            <v>TOKO TUTUP SEMENTARA</v>
          </cell>
          <cell r="N1526" t="str">
            <v>ERI</v>
          </cell>
          <cell r="O1526" t="str">
            <v>MAN</v>
          </cell>
          <cell r="P1526" t="str">
            <v>ERITOKO TUTUP SEMENTARA</v>
          </cell>
          <cell r="Q1526" t="str">
            <v>ERI</v>
          </cell>
          <cell r="R1526" t="str">
            <v>AKTIF</v>
          </cell>
          <cell r="S1526" t="str">
            <v>MAN</v>
          </cell>
        </row>
        <row r="1527">
          <cell r="B1527">
            <v>2015303221</v>
          </cell>
          <cell r="C1527" t="str">
            <v>MUHAMAD AANG KUNAEPI</v>
          </cell>
          <cell r="D1527" t="str">
            <v>TYSA</v>
          </cell>
          <cell r="E1527" t="str">
            <v>IDM HYBRID CIBOGO 2</v>
          </cell>
          <cell r="F1527" t="str">
            <v>Store Crew Boy (Ss)</v>
          </cell>
          <cell r="G1527" t="str">
            <v>A1</v>
          </cell>
          <cell r="H1527" t="str">
            <v>Kontrak 2</v>
          </cell>
          <cell r="I1527" t="str">
            <v>PRIA</v>
          </cell>
          <cell r="J1527">
            <v>44540</v>
          </cell>
          <cell r="K1527">
            <v>45291</v>
          </cell>
          <cell r="L1527">
            <v>44540</v>
          </cell>
          <cell r="M1527" t="str">
            <v>TOKO TUTUP SEMENTARA</v>
          </cell>
          <cell r="N1527" t="str">
            <v>ERI</v>
          </cell>
          <cell r="O1527" t="str">
            <v>MAN</v>
          </cell>
          <cell r="P1527" t="str">
            <v>ERITOKO TUTUP SEMENTARA</v>
          </cell>
          <cell r="Q1527" t="str">
            <v>ERI</v>
          </cell>
          <cell r="R1527" t="str">
            <v>AKTIF</v>
          </cell>
          <cell r="S1527" t="str">
            <v>MAN</v>
          </cell>
        </row>
        <row r="1528">
          <cell r="B1528">
            <v>2015334250</v>
          </cell>
          <cell r="C1528" t="str">
            <v>NIZZIANA QAYLA</v>
          </cell>
          <cell r="D1528" t="str">
            <v>TYSA</v>
          </cell>
          <cell r="E1528" t="str">
            <v>IDM HYBRID CIBOGO 2</v>
          </cell>
          <cell r="F1528" t="str">
            <v>Store Crew Girl (Ss)</v>
          </cell>
          <cell r="G1528" t="str">
            <v>A1</v>
          </cell>
          <cell r="H1528" t="str">
            <v>Kontrak 1</v>
          </cell>
          <cell r="I1528" t="str">
            <v>WANITA</v>
          </cell>
          <cell r="J1528">
            <v>44667</v>
          </cell>
          <cell r="K1528">
            <v>45046</v>
          </cell>
          <cell r="L1528">
            <v>44667</v>
          </cell>
          <cell r="M1528" t="str">
            <v>TOKO TUTUP SEMENTARA</v>
          </cell>
          <cell r="N1528" t="str">
            <v>ERI</v>
          </cell>
          <cell r="O1528" t="str">
            <v>MAN</v>
          </cell>
          <cell r="P1528" t="str">
            <v>ERITOKO TUTUP SEMENTARA</v>
          </cell>
          <cell r="Q1528" t="str">
            <v>ERI</v>
          </cell>
          <cell r="R1528" t="str">
            <v>AKTIF</v>
          </cell>
          <cell r="S1528" t="str">
            <v>MAN</v>
          </cell>
        </row>
        <row r="1529">
          <cell r="B1529">
            <v>2013012797</v>
          </cell>
          <cell r="C1529" t="str">
            <v>MUHAMAD SANDI</v>
          </cell>
          <cell r="D1529" t="str">
            <v>TYSA</v>
          </cell>
          <cell r="E1529" t="str">
            <v>IDM HYBRID CIBOGO 2</v>
          </cell>
          <cell r="F1529" t="str">
            <v>Chief Of Store (Ss)</v>
          </cell>
          <cell r="G1529" t="str">
            <v>B2</v>
          </cell>
          <cell r="H1529" t="str">
            <v>Tetap</v>
          </cell>
          <cell r="I1529" t="str">
            <v>PRIA</v>
          </cell>
          <cell r="J1529">
            <v>41518</v>
          </cell>
          <cell r="L1529">
            <v>41518</v>
          </cell>
          <cell r="M1529" t="str">
            <v>TOKO TUTUP SEMENTARA</v>
          </cell>
          <cell r="N1529" t="str">
            <v>ERI</v>
          </cell>
          <cell r="O1529" t="str">
            <v>MAN</v>
          </cell>
          <cell r="P1529" t="str">
            <v>ERITOKO TUTUP SEMENTARA</v>
          </cell>
          <cell r="Q1529" t="str">
            <v>ERI</v>
          </cell>
          <cell r="R1529" t="str">
            <v>AKTIF</v>
          </cell>
          <cell r="S1529" t="str">
            <v>MAN</v>
          </cell>
        </row>
        <row r="1530">
          <cell r="B1530">
            <v>2015404366</v>
          </cell>
          <cell r="C1530" t="str">
            <v>DEBBY MUTHIARA HARI LESTARI</v>
          </cell>
          <cell r="D1530" t="str">
            <v>TYSA</v>
          </cell>
          <cell r="E1530" t="str">
            <v>IDM HYBRID CIBOGO 2</v>
          </cell>
          <cell r="F1530" t="str">
            <v>Store Jr. Leader (Ss)</v>
          </cell>
          <cell r="G1530" t="str">
            <v>A2</v>
          </cell>
          <cell r="H1530" t="str">
            <v>Tetap</v>
          </cell>
          <cell r="I1530" t="str">
            <v>WANITA</v>
          </cell>
          <cell r="J1530">
            <v>44896</v>
          </cell>
          <cell r="L1530">
            <v>44896</v>
          </cell>
          <cell r="M1530" t="str">
            <v>TOKO TUTUP SEMENTARA</v>
          </cell>
          <cell r="N1530" t="str">
            <v>ERI</v>
          </cell>
          <cell r="O1530" t="str">
            <v>MAN</v>
          </cell>
          <cell r="P1530" t="str">
            <v>ERITOKO TUTUP SEMENTARA</v>
          </cell>
          <cell r="Q1530" t="str">
            <v>ERI</v>
          </cell>
          <cell r="R1530" t="str">
            <v>AKTIF</v>
          </cell>
          <cell r="S1530" t="str">
            <v>MAN</v>
          </cell>
        </row>
        <row r="1531">
          <cell r="B1531">
            <v>2015415462</v>
          </cell>
          <cell r="C1531" t="str">
            <v>SITI NURAENI</v>
          </cell>
          <cell r="D1531" t="str">
            <v>TYSA</v>
          </cell>
          <cell r="E1531" t="str">
            <v>IDM HYBRID CIBOGO 2</v>
          </cell>
          <cell r="F1531" t="str">
            <v>Store Jr. Leader (Ss)</v>
          </cell>
          <cell r="G1531" t="str">
            <v>A2</v>
          </cell>
          <cell r="H1531" t="str">
            <v>Tetap</v>
          </cell>
          <cell r="I1531" t="str">
            <v>WANITA</v>
          </cell>
          <cell r="J1531">
            <v>44927</v>
          </cell>
          <cell r="L1531">
            <v>44927</v>
          </cell>
          <cell r="M1531" t="str">
            <v>TOKO TUTUP SEMENTARA</v>
          </cell>
          <cell r="N1531" t="str">
            <v>ERI</v>
          </cell>
          <cell r="O1531" t="str">
            <v>MAN</v>
          </cell>
          <cell r="P1531" t="str">
            <v>ERITOKO TUTUP SEMENTARA</v>
          </cell>
          <cell r="Q1531" t="str">
            <v>ERI</v>
          </cell>
          <cell r="R1531" t="str">
            <v>AKTIF</v>
          </cell>
          <cell r="S1531" t="str">
            <v>MAN</v>
          </cell>
        </row>
        <row r="1532">
          <cell r="B1532">
            <v>2013193178</v>
          </cell>
          <cell r="C1532" t="str">
            <v>ILHAM RIYADI</v>
          </cell>
          <cell r="D1532" t="str">
            <v>TYSA</v>
          </cell>
          <cell r="E1532" t="str">
            <v>IDM HYBRID CIBOGO 2</v>
          </cell>
          <cell r="F1532" t="str">
            <v>Store Sr. Leader (Ss)</v>
          </cell>
          <cell r="G1532" t="str">
            <v>A3</v>
          </cell>
          <cell r="H1532" t="str">
            <v>Tetap</v>
          </cell>
          <cell r="I1532" t="str">
            <v>PRIA</v>
          </cell>
          <cell r="J1532">
            <v>42592</v>
          </cell>
          <cell r="L1532">
            <v>43497</v>
          </cell>
          <cell r="M1532" t="str">
            <v>TOKO TUTUP SEMENTARA</v>
          </cell>
          <cell r="N1532" t="str">
            <v>ERI</v>
          </cell>
          <cell r="O1532" t="str">
            <v>MAN</v>
          </cell>
          <cell r="P1532" t="str">
            <v>ERITOKO TUTUP SEMENTARA</v>
          </cell>
          <cell r="Q1532" t="str">
            <v>ERI</v>
          </cell>
          <cell r="R1532" t="str">
            <v>AKTIF</v>
          </cell>
          <cell r="S1532" t="str">
            <v>MAN</v>
          </cell>
        </row>
        <row r="1533">
          <cell r="B1533">
            <v>2012044316</v>
          </cell>
          <cell r="C1533" t="str">
            <v>MUHAMMAD RIDWAN</v>
          </cell>
          <cell r="D1533" t="str">
            <v>T708</v>
          </cell>
          <cell r="E1533" t="str">
            <v>IDM CIPANAS 1  - CIANJUR</v>
          </cell>
          <cell r="F1533" t="str">
            <v>Chief Of Store (Ss)</v>
          </cell>
          <cell r="G1533" t="str">
            <v>B2</v>
          </cell>
          <cell r="H1533" t="str">
            <v>Tetap</v>
          </cell>
          <cell r="I1533" t="str">
            <v>PRIA</v>
          </cell>
          <cell r="J1533">
            <v>41153</v>
          </cell>
          <cell r="L1533">
            <v>41153</v>
          </cell>
          <cell r="N1533" t="str">
            <v>ERI</v>
          </cell>
          <cell r="O1533" t="str">
            <v>MYS</v>
          </cell>
        </row>
        <row r="1534">
          <cell r="B1534">
            <v>2015417379</v>
          </cell>
          <cell r="C1534" t="str">
            <v>IMAM PRATAMA PUTRA</v>
          </cell>
          <cell r="D1534" t="str">
            <v>T708</v>
          </cell>
          <cell r="E1534" t="str">
            <v>IDM CIPANAS 1  - CIANJUR</v>
          </cell>
          <cell r="F1534" t="str">
            <v>Store Crew Boy</v>
          </cell>
          <cell r="G1534" t="str">
            <v>A1</v>
          </cell>
          <cell r="H1534" t="str">
            <v>Kontrak 1</v>
          </cell>
          <cell r="I1534" t="str">
            <v>PRIA</v>
          </cell>
          <cell r="J1534">
            <v>44925</v>
          </cell>
          <cell r="K1534">
            <v>45291</v>
          </cell>
          <cell r="L1534">
            <v>44925</v>
          </cell>
          <cell r="N1534" t="str">
            <v>ERI</v>
          </cell>
          <cell r="O1534" t="str">
            <v>MYS</v>
          </cell>
        </row>
        <row r="1535">
          <cell r="B1535">
            <v>2015335357</v>
          </cell>
          <cell r="C1535" t="str">
            <v>ADHY ABDUL HANAN</v>
          </cell>
          <cell r="D1535" t="str">
            <v>T708</v>
          </cell>
          <cell r="E1535" t="str">
            <v>IDM CIPANAS 1  - CIANJUR</v>
          </cell>
          <cell r="F1535" t="str">
            <v>Store Crew Boy (Ss)</v>
          </cell>
          <cell r="G1535" t="str">
            <v>A1</v>
          </cell>
          <cell r="H1535" t="str">
            <v>Kontrak 1</v>
          </cell>
          <cell r="I1535" t="str">
            <v>PRIA</v>
          </cell>
          <cell r="J1535">
            <v>44673</v>
          </cell>
          <cell r="K1535">
            <v>45046</v>
          </cell>
          <cell r="L1535">
            <v>44673</v>
          </cell>
          <cell r="N1535" t="str">
            <v>ERI</v>
          </cell>
          <cell r="O1535" t="str">
            <v>MYS</v>
          </cell>
        </row>
        <row r="1536">
          <cell r="B1536">
            <v>2015351486</v>
          </cell>
          <cell r="C1536" t="str">
            <v>BAGAS CHEVISTA</v>
          </cell>
          <cell r="D1536" t="str">
            <v>T708</v>
          </cell>
          <cell r="E1536" t="str">
            <v>IDM CIPANAS 1  - CIANJUR</v>
          </cell>
          <cell r="F1536" t="str">
            <v>Store Crew Boy (Ss)</v>
          </cell>
          <cell r="G1536" t="str">
            <v>A1</v>
          </cell>
          <cell r="H1536" t="str">
            <v>Kontrak 1</v>
          </cell>
          <cell r="I1536" t="str">
            <v>PRIA</v>
          </cell>
          <cell r="J1536">
            <v>44740</v>
          </cell>
          <cell r="K1536">
            <v>45107</v>
          </cell>
          <cell r="L1536">
            <v>44740</v>
          </cell>
          <cell r="N1536" t="str">
            <v>ERI</v>
          </cell>
          <cell r="O1536" t="str">
            <v>MYS</v>
          </cell>
        </row>
        <row r="1537">
          <cell r="B1537">
            <v>2015362935</v>
          </cell>
          <cell r="C1537" t="str">
            <v>NADIA ISMI A</v>
          </cell>
          <cell r="D1537" t="str">
            <v>T708</v>
          </cell>
          <cell r="E1537" t="str">
            <v>IDM CIPANAS 1  - CIANJUR</v>
          </cell>
          <cell r="F1537" t="str">
            <v>Store Crew Girl</v>
          </cell>
          <cell r="G1537" t="str">
            <v>A1</v>
          </cell>
          <cell r="H1537" t="str">
            <v>Kontrak 1</v>
          </cell>
          <cell r="I1537" t="str">
            <v>WANITA</v>
          </cell>
          <cell r="J1537">
            <v>44769</v>
          </cell>
          <cell r="K1537">
            <v>45138</v>
          </cell>
          <cell r="L1537">
            <v>44769</v>
          </cell>
          <cell r="N1537" t="str">
            <v>ERI</v>
          </cell>
          <cell r="O1537" t="str">
            <v>MYS</v>
          </cell>
        </row>
        <row r="1538">
          <cell r="B1538">
            <v>2015374829</v>
          </cell>
          <cell r="C1538" t="str">
            <v>RETHA YULINDA</v>
          </cell>
          <cell r="D1538" t="str">
            <v>T708</v>
          </cell>
          <cell r="E1538" t="str">
            <v>IDM CIPANAS 1  - CIANJUR</v>
          </cell>
          <cell r="F1538" t="str">
            <v>Store Jr. Leader (Ss)</v>
          </cell>
          <cell r="G1538" t="str">
            <v>A2</v>
          </cell>
          <cell r="H1538" t="str">
            <v>Tetap</v>
          </cell>
          <cell r="I1538" t="str">
            <v>WANITA</v>
          </cell>
          <cell r="J1538">
            <v>44805</v>
          </cell>
          <cell r="L1538">
            <v>44805</v>
          </cell>
          <cell r="N1538" t="str">
            <v>ERI</v>
          </cell>
          <cell r="O1538" t="str">
            <v>MYS</v>
          </cell>
        </row>
        <row r="1539">
          <cell r="B1539">
            <v>2013024634</v>
          </cell>
          <cell r="C1539" t="str">
            <v>ARIEF RINALDI</v>
          </cell>
          <cell r="D1539" t="str">
            <v>T708</v>
          </cell>
          <cell r="E1539" t="str">
            <v>IDM CIPANAS 1  - CIANJUR</v>
          </cell>
          <cell r="F1539" t="str">
            <v>Store Sr. Leader (Ss)</v>
          </cell>
          <cell r="G1539" t="str">
            <v>B1</v>
          </cell>
          <cell r="H1539" t="str">
            <v>Tetap</v>
          </cell>
          <cell r="I1539" t="str">
            <v>PRIA</v>
          </cell>
          <cell r="J1539">
            <v>41593</v>
          </cell>
          <cell r="L1539">
            <v>42064</v>
          </cell>
          <cell r="N1539" t="str">
            <v>ERI</v>
          </cell>
          <cell r="O1539" t="str">
            <v>MYS</v>
          </cell>
        </row>
        <row r="1540">
          <cell r="B1540">
            <v>2012037826</v>
          </cell>
          <cell r="C1540" t="str">
            <v>LILIS SURYANI</v>
          </cell>
          <cell r="D1540" t="str">
            <v>TFME</v>
          </cell>
          <cell r="E1540" t="str">
            <v>IDM CIPENDAWA - CIANJUR</v>
          </cell>
          <cell r="F1540" t="str">
            <v>Chief Of Store (Ss)</v>
          </cell>
          <cell r="G1540" t="str">
            <v>B2</v>
          </cell>
          <cell r="H1540" t="str">
            <v>Tetap</v>
          </cell>
          <cell r="I1540" t="str">
            <v>WANITA</v>
          </cell>
          <cell r="J1540">
            <v>41122</v>
          </cell>
          <cell r="L1540">
            <v>41548</v>
          </cell>
          <cell r="N1540" t="str">
            <v>ERI</v>
          </cell>
          <cell r="O1540" t="str">
            <v>MYS</v>
          </cell>
        </row>
        <row r="1541">
          <cell r="B1541">
            <v>2015216918</v>
          </cell>
          <cell r="C1541" t="str">
            <v>M HERMAN MAULANA</v>
          </cell>
          <cell r="D1541" t="str">
            <v>TFME</v>
          </cell>
          <cell r="E1541" t="str">
            <v>IDM CIPENDAWA - CIANJUR</v>
          </cell>
          <cell r="F1541" t="str">
            <v>Store Crew Boy</v>
          </cell>
          <cell r="G1541" t="str">
            <v>A1</v>
          </cell>
          <cell r="H1541" t="str">
            <v>Kontrak 3</v>
          </cell>
          <cell r="I1541" t="str">
            <v>PRIA</v>
          </cell>
          <cell r="J1541">
            <v>43921</v>
          </cell>
          <cell r="K1541">
            <v>45199</v>
          </cell>
          <cell r="L1541">
            <v>43921</v>
          </cell>
          <cell r="N1541" t="str">
            <v>ERI</v>
          </cell>
          <cell r="O1541" t="str">
            <v>MYS</v>
          </cell>
        </row>
        <row r="1542">
          <cell r="B1542">
            <v>2015408550</v>
          </cell>
          <cell r="C1542" t="str">
            <v>FARHAN AFGANI</v>
          </cell>
          <cell r="D1542" t="str">
            <v>TFME</v>
          </cell>
          <cell r="E1542" t="str">
            <v>IDM CIPENDAWA - CIANJUR</v>
          </cell>
          <cell r="F1542" t="str">
            <v>Store Crew Boy</v>
          </cell>
          <cell r="G1542" t="str">
            <v>A1</v>
          </cell>
          <cell r="H1542" t="str">
            <v>Kontrak 1</v>
          </cell>
          <cell r="I1542" t="str">
            <v>PRIA</v>
          </cell>
          <cell r="J1542">
            <v>44898</v>
          </cell>
          <cell r="K1542">
            <v>45291</v>
          </cell>
          <cell r="L1542">
            <v>44898</v>
          </cell>
          <cell r="N1542" t="str">
            <v>ERI</v>
          </cell>
          <cell r="O1542" t="str">
            <v>MYS</v>
          </cell>
        </row>
        <row r="1543">
          <cell r="B1543">
            <v>2015280196</v>
          </cell>
          <cell r="C1543" t="str">
            <v>APRIZAL MUHARAM</v>
          </cell>
          <cell r="D1543" t="str">
            <v>TFME</v>
          </cell>
          <cell r="E1543" t="str">
            <v>IDM CIPENDAWA - CIANJUR</v>
          </cell>
          <cell r="F1543" t="str">
            <v>Store Jr. Leader (Ss)</v>
          </cell>
          <cell r="G1543" t="str">
            <v>A2</v>
          </cell>
          <cell r="H1543" t="str">
            <v>Tetap</v>
          </cell>
          <cell r="I1543" t="str">
            <v>PRIA</v>
          </cell>
          <cell r="J1543">
            <v>44440</v>
          </cell>
          <cell r="L1543">
            <v>44440</v>
          </cell>
          <cell r="N1543" t="str">
            <v>ERI</v>
          </cell>
          <cell r="O1543" t="str">
            <v>MYS</v>
          </cell>
        </row>
        <row r="1544">
          <cell r="B1544">
            <v>2013044097</v>
          </cell>
          <cell r="C1544" t="str">
            <v>HAMDAN FAUZI ARDIAN</v>
          </cell>
          <cell r="D1544" t="str">
            <v>TFME</v>
          </cell>
          <cell r="E1544" t="str">
            <v>IDM CIPENDAWA - CIANJUR</v>
          </cell>
          <cell r="F1544" t="str">
            <v>Store Sr. Leader (Ss)</v>
          </cell>
          <cell r="G1544" t="str">
            <v>B1</v>
          </cell>
          <cell r="H1544" t="str">
            <v>Tetap</v>
          </cell>
          <cell r="I1544" t="str">
            <v>PRIA</v>
          </cell>
          <cell r="J1544">
            <v>41740</v>
          </cell>
          <cell r="L1544">
            <v>42370</v>
          </cell>
          <cell r="N1544" t="str">
            <v>ERI</v>
          </cell>
          <cell r="O1544" t="str">
            <v>MYS</v>
          </cell>
        </row>
        <row r="1545">
          <cell r="B1545">
            <v>2011008542</v>
          </cell>
          <cell r="C1545" t="str">
            <v>RISAN TAUFIK ISMAIL</v>
          </cell>
          <cell r="D1545" t="str">
            <v>T20H</v>
          </cell>
          <cell r="E1545" t="str">
            <v>IDM HYBRID HANJAWAR</v>
          </cell>
          <cell r="F1545" t="str">
            <v>Chief Of Store (Ss)</v>
          </cell>
          <cell r="G1545" t="str">
            <v>B2</v>
          </cell>
          <cell r="H1545" t="str">
            <v>Tetap</v>
          </cell>
          <cell r="I1545" t="str">
            <v>PRIA</v>
          </cell>
          <cell r="J1545">
            <v>40664</v>
          </cell>
          <cell r="L1545">
            <v>40664</v>
          </cell>
          <cell r="N1545" t="str">
            <v>ERI</v>
          </cell>
          <cell r="O1545" t="str">
            <v>MYS</v>
          </cell>
        </row>
        <row r="1546">
          <cell r="B1546">
            <v>2015272455</v>
          </cell>
          <cell r="C1546" t="str">
            <v>YUSEF APRIANA</v>
          </cell>
          <cell r="D1546" t="str">
            <v>T20H</v>
          </cell>
          <cell r="E1546" t="str">
            <v>IDM HYBRID HANJAWAR</v>
          </cell>
          <cell r="F1546" t="str">
            <v>Store Crew Boy (Ss)</v>
          </cell>
          <cell r="G1546" t="str">
            <v>A1</v>
          </cell>
          <cell r="H1546" t="str">
            <v>Kontrak 2</v>
          </cell>
          <cell r="I1546" t="str">
            <v>PRIA</v>
          </cell>
          <cell r="J1546">
            <v>44394</v>
          </cell>
          <cell r="K1546">
            <v>45138</v>
          </cell>
          <cell r="L1546">
            <v>44394</v>
          </cell>
          <cell r="N1546" t="str">
            <v>ERI</v>
          </cell>
          <cell r="O1546" t="str">
            <v>MYS</v>
          </cell>
        </row>
        <row r="1547">
          <cell r="B1547">
            <v>2015357721</v>
          </cell>
          <cell r="C1547" t="str">
            <v>MUHAMAD NUR FARHAN</v>
          </cell>
          <cell r="D1547" t="str">
            <v>T20H</v>
          </cell>
          <cell r="E1547" t="str">
            <v>IDM HYBRID HANJAWAR</v>
          </cell>
          <cell r="F1547" t="str">
            <v>Store Crew Boy (Ss)</v>
          </cell>
          <cell r="G1547" t="str">
            <v>A1</v>
          </cell>
          <cell r="H1547" t="str">
            <v>Kontrak 1</v>
          </cell>
          <cell r="I1547" t="str">
            <v>PRIA</v>
          </cell>
          <cell r="J1547">
            <v>44750</v>
          </cell>
          <cell r="K1547">
            <v>45138</v>
          </cell>
          <cell r="L1547">
            <v>44750</v>
          </cell>
          <cell r="N1547" t="str">
            <v>ERI</v>
          </cell>
          <cell r="O1547" t="str">
            <v>MYS</v>
          </cell>
        </row>
        <row r="1548">
          <cell r="B1548">
            <v>2015371419</v>
          </cell>
          <cell r="C1548" t="str">
            <v>SITI SADIAH</v>
          </cell>
          <cell r="D1548" t="str">
            <v>T20H</v>
          </cell>
          <cell r="E1548" t="str">
            <v>IDM HYBRID HANJAWAR</v>
          </cell>
          <cell r="F1548" t="str">
            <v>Store Crew Girl (Ss)</v>
          </cell>
          <cell r="G1548" t="str">
            <v>A1</v>
          </cell>
          <cell r="H1548" t="str">
            <v>Kontrak 1</v>
          </cell>
          <cell r="I1548" t="str">
            <v>WANITA</v>
          </cell>
          <cell r="J1548">
            <v>44792</v>
          </cell>
          <cell r="K1548">
            <v>45169</v>
          </cell>
          <cell r="L1548">
            <v>44792</v>
          </cell>
          <cell r="N1548" t="str">
            <v>ERI</v>
          </cell>
          <cell r="O1548" t="str">
            <v>MYS</v>
          </cell>
        </row>
        <row r="1549">
          <cell r="B1549">
            <v>2015260252</v>
          </cell>
          <cell r="C1549" t="str">
            <v>FAHRA RUSTIANI</v>
          </cell>
          <cell r="D1549" t="str">
            <v>T20H</v>
          </cell>
          <cell r="E1549" t="str">
            <v>IDM HYBRID HANJAWAR</v>
          </cell>
          <cell r="F1549" t="str">
            <v>Store Crew Girl (Ss)</v>
          </cell>
          <cell r="G1549" t="str">
            <v>A1</v>
          </cell>
          <cell r="H1549" t="str">
            <v>Kontrak 2</v>
          </cell>
          <cell r="I1549" t="str">
            <v>WANITA</v>
          </cell>
          <cell r="J1549">
            <v>44323</v>
          </cell>
          <cell r="K1549">
            <v>45077</v>
          </cell>
          <cell r="L1549">
            <v>44323</v>
          </cell>
          <cell r="N1549" t="str">
            <v>ERI</v>
          </cell>
          <cell r="O1549" t="str">
            <v>MYS</v>
          </cell>
        </row>
        <row r="1550">
          <cell r="B1550">
            <v>2015067841</v>
          </cell>
          <cell r="C1550" t="str">
            <v>AGUNG WIRAKSA RAHAYU</v>
          </cell>
          <cell r="D1550" t="str">
            <v>T20H</v>
          </cell>
          <cell r="E1550" t="str">
            <v>IDM HYBRID HANJAWAR</v>
          </cell>
          <cell r="F1550" t="str">
            <v>Store Jr. Leader (Ss)</v>
          </cell>
          <cell r="G1550" t="str">
            <v>A2</v>
          </cell>
          <cell r="H1550" t="str">
            <v>Tetap</v>
          </cell>
          <cell r="I1550" t="str">
            <v>PRIA</v>
          </cell>
          <cell r="J1550">
            <v>43242</v>
          </cell>
          <cell r="L1550">
            <v>43922</v>
          </cell>
          <cell r="N1550" t="str">
            <v>ERI</v>
          </cell>
          <cell r="O1550" t="str">
            <v>MYS</v>
          </cell>
        </row>
        <row r="1551">
          <cell r="B1551">
            <v>2013221189</v>
          </cell>
          <cell r="C1551" t="str">
            <v>WISNU BAYU ANGGARA</v>
          </cell>
          <cell r="D1551" t="str">
            <v>T20H</v>
          </cell>
          <cell r="E1551" t="str">
            <v>IDM HYBRID HANJAWAR</v>
          </cell>
          <cell r="F1551" t="str">
            <v>Store Jr. Leader (Ss)</v>
          </cell>
          <cell r="G1551" t="str">
            <v>A3</v>
          </cell>
          <cell r="H1551" t="str">
            <v>Tetap</v>
          </cell>
          <cell r="I1551" t="str">
            <v>PRIA</v>
          </cell>
          <cell r="J1551">
            <v>42739</v>
          </cell>
          <cell r="L1551">
            <v>43525</v>
          </cell>
          <cell r="N1551" t="str">
            <v>ERI</v>
          </cell>
          <cell r="O1551" t="str">
            <v>MYS</v>
          </cell>
        </row>
        <row r="1552">
          <cell r="B1552">
            <v>2013170327</v>
          </cell>
          <cell r="C1552" t="str">
            <v>SUCI SUMIYATI</v>
          </cell>
          <cell r="D1552" t="str">
            <v>T20H</v>
          </cell>
          <cell r="E1552" t="str">
            <v>IDM HYBRID HANJAWAR</v>
          </cell>
          <cell r="F1552" t="str">
            <v>Store Sr. Leader (Ss)</v>
          </cell>
          <cell r="G1552" t="str">
            <v>A3</v>
          </cell>
          <cell r="H1552" t="str">
            <v>Tetap</v>
          </cell>
          <cell r="I1552" t="str">
            <v>WANITA</v>
          </cell>
          <cell r="J1552">
            <v>42468</v>
          </cell>
          <cell r="L1552">
            <v>43374</v>
          </cell>
          <cell r="N1552" t="str">
            <v>ERI</v>
          </cell>
          <cell r="O1552" t="str">
            <v>MYS</v>
          </cell>
        </row>
        <row r="1553">
          <cell r="B1553">
            <v>2012030109</v>
          </cell>
          <cell r="C1553" t="str">
            <v>ANDRI KUSNADI</v>
          </cell>
          <cell r="D1553" t="str">
            <v>TSCZ</v>
          </cell>
          <cell r="E1553" t="str">
            <v>IDM HYBRID PALASARI</v>
          </cell>
          <cell r="F1553" t="str">
            <v>Chief Of Store (Ss)</v>
          </cell>
          <cell r="G1553" t="str">
            <v>B2</v>
          </cell>
          <cell r="H1553" t="str">
            <v>Tetap</v>
          </cell>
          <cell r="I1553" t="str">
            <v>PRIA</v>
          </cell>
          <cell r="J1553">
            <v>41030</v>
          </cell>
          <cell r="L1553">
            <v>41030</v>
          </cell>
          <cell r="N1553" t="str">
            <v>ERI</v>
          </cell>
          <cell r="O1553" t="str">
            <v>MYS</v>
          </cell>
        </row>
        <row r="1554">
          <cell r="B1554">
            <v>2015291471</v>
          </cell>
          <cell r="C1554" t="str">
            <v>YUSUP FIRMANSYAH</v>
          </cell>
          <cell r="D1554" t="str">
            <v>TSCZ</v>
          </cell>
          <cell r="E1554" t="str">
            <v>IDM HYBRID PALASARI</v>
          </cell>
          <cell r="F1554" t="str">
            <v>Store Crew Boy (Ss)</v>
          </cell>
          <cell r="G1554" t="str">
            <v>A1</v>
          </cell>
          <cell r="H1554" t="str">
            <v>Kontrak 2</v>
          </cell>
          <cell r="I1554" t="str">
            <v>PRIA</v>
          </cell>
          <cell r="J1554">
            <v>44484</v>
          </cell>
          <cell r="K1554">
            <v>45230</v>
          </cell>
          <cell r="L1554">
            <v>44484</v>
          </cell>
          <cell r="N1554" t="str">
            <v>ERI</v>
          </cell>
          <cell r="O1554" t="str">
            <v>MYS</v>
          </cell>
        </row>
        <row r="1555">
          <cell r="B1555">
            <v>2015218838</v>
          </cell>
          <cell r="C1555" t="str">
            <v>RIZKY ALFIANSYAH</v>
          </cell>
          <cell r="D1555" t="str">
            <v>TSCZ</v>
          </cell>
          <cell r="E1555" t="str">
            <v>IDM HYBRID PALASARI</v>
          </cell>
          <cell r="F1555" t="str">
            <v>Store Crew Boy (Ss)</v>
          </cell>
          <cell r="G1555" t="str">
            <v>A1</v>
          </cell>
          <cell r="H1555" t="str">
            <v>Kontrak 3</v>
          </cell>
          <cell r="I1555" t="str">
            <v>PRIA</v>
          </cell>
          <cell r="J1555">
            <v>43928</v>
          </cell>
          <cell r="K1555">
            <v>45230</v>
          </cell>
          <cell r="L1555">
            <v>43928</v>
          </cell>
          <cell r="N1555" t="str">
            <v>ERI</v>
          </cell>
          <cell r="O1555" t="str">
            <v>MYS</v>
          </cell>
        </row>
        <row r="1556">
          <cell r="B1556">
            <v>2015362917</v>
          </cell>
          <cell r="C1556" t="str">
            <v>M ALFAQIH HERYAN</v>
          </cell>
          <cell r="D1556" t="str">
            <v>TSCZ</v>
          </cell>
          <cell r="E1556" t="str">
            <v>IDM HYBRID PALASARI</v>
          </cell>
          <cell r="F1556" t="str">
            <v>Store Crew Boy (Ss)</v>
          </cell>
          <cell r="G1556" t="str">
            <v>A1</v>
          </cell>
          <cell r="H1556" t="str">
            <v>Kontrak 1</v>
          </cell>
          <cell r="I1556" t="str">
            <v>PRIA</v>
          </cell>
          <cell r="J1556">
            <v>44769</v>
          </cell>
          <cell r="K1556">
            <v>45138</v>
          </cell>
          <cell r="L1556">
            <v>44769</v>
          </cell>
          <cell r="N1556" t="str">
            <v>ERI</v>
          </cell>
          <cell r="O1556" t="str">
            <v>MYS</v>
          </cell>
        </row>
        <row r="1557">
          <cell r="B1557">
            <v>2015307816</v>
          </cell>
          <cell r="C1557" t="str">
            <v>NOVI MEILANI</v>
          </cell>
          <cell r="D1557" t="str">
            <v>TSCZ</v>
          </cell>
          <cell r="E1557" t="str">
            <v>IDM HYBRID PALASARI</v>
          </cell>
          <cell r="F1557" t="str">
            <v>Store Crew Girl (Ss)</v>
          </cell>
          <cell r="G1557" t="str">
            <v>A1</v>
          </cell>
          <cell r="H1557" t="str">
            <v>Kontrak 2</v>
          </cell>
          <cell r="I1557" t="str">
            <v>WANITA</v>
          </cell>
          <cell r="J1557">
            <v>44561</v>
          </cell>
          <cell r="K1557">
            <v>45291</v>
          </cell>
          <cell r="L1557">
            <v>44561</v>
          </cell>
          <cell r="N1557" t="str">
            <v>ERI</v>
          </cell>
          <cell r="O1557" t="str">
            <v>MYS</v>
          </cell>
        </row>
        <row r="1558">
          <cell r="B1558">
            <v>2015314698</v>
          </cell>
          <cell r="C1558" t="str">
            <v>INDRA GUMILAR</v>
          </cell>
          <cell r="D1558" t="str">
            <v>TSCZ</v>
          </cell>
          <cell r="E1558" t="str">
            <v>IDM HYBRID PALASARI</v>
          </cell>
          <cell r="F1558" t="str">
            <v>Store Jr. Leader (Ss)</v>
          </cell>
          <cell r="G1558" t="str">
            <v>A2</v>
          </cell>
          <cell r="H1558" t="str">
            <v>Tetap</v>
          </cell>
          <cell r="I1558" t="str">
            <v>PRIA</v>
          </cell>
          <cell r="J1558">
            <v>44593</v>
          </cell>
          <cell r="L1558">
            <v>44593</v>
          </cell>
          <cell r="N1558" t="str">
            <v>ERI</v>
          </cell>
          <cell r="O1558" t="str">
            <v>MYS</v>
          </cell>
        </row>
        <row r="1559">
          <cell r="B1559">
            <v>2015078268</v>
          </cell>
          <cell r="C1559" t="str">
            <v>MAULANA YUSUF</v>
          </cell>
          <cell r="D1559" t="str">
            <v>TSCZ</v>
          </cell>
          <cell r="E1559" t="str">
            <v>IDM HYBRID PALASARI</v>
          </cell>
          <cell r="F1559" t="str">
            <v>Store Sr. Leader (Ss)</v>
          </cell>
          <cell r="G1559" t="str">
            <v>A3</v>
          </cell>
          <cell r="H1559" t="str">
            <v>Tetap</v>
          </cell>
          <cell r="I1559" t="str">
            <v>PRIA</v>
          </cell>
          <cell r="J1559">
            <v>43305</v>
          </cell>
          <cell r="L1559">
            <v>43922</v>
          </cell>
          <cell r="N1559" t="str">
            <v>ERI</v>
          </cell>
          <cell r="O1559" t="str">
            <v>MYS</v>
          </cell>
        </row>
        <row r="1560">
          <cell r="B1560">
            <v>2012082008</v>
          </cell>
          <cell r="C1560" t="str">
            <v>DENI NURDIANSYAH</v>
          </cell>
          <cell r="D1560" t="str">
            <v>T24A</v>
          </cell>
          <cell r="E1560" t="str">
            <v>IDM RAYA CIHERANG CIPANAS -CIANJUR</v>
          </cell>
          <cell r="F1560" t="str">
            <v>Chief Of Store</v>
          </cell>
          <cell r="G1560" t="str">
            <v>B2</v>
          </cell>
          <cell r="H1560" t="str">
            <v>Tetap</v>
          </cell>
          <cell r="I1560" t="str">
            <v>PRIA</v>
          </cell>
          <cell r="J1560">
            <v>41306</v>
          </cell>
          <cell r="L1560">
            <v>41306</v>
          </cell>
          <cell r="N1560" t="str">
            <v>ERI</v>
          </cell>
          <cell r="O1560" t="str">
            <v>MYS</v>
          </cell>
        </row>
        <row r="1561">
          <cell r="B1561">
            <v>2015395244</v>
          </cell>
          <cell r="C1561" t="str">
            <v>ADITIYA</v>
          </cell>
          <cell r="D1561" t="str">
            <v>T24A</v>
          </cell>
          <cell r="E1561" t="str">
            <v>IDM RAYA CIHERANG CIPANAS -CIANJUR</v>
          </cell>
          <cell r="F1561" t="str">
            <v>Store Crew Boy</v>
          </cell>
          <cell r="G1561" t="str">
            <v>A1</v>
          </cell>
          <cell r="H1561" t="str">
            <v>Kontrak 1</v>
          </cell>
          <cell r="I1561" t="str">
            <v>PRIA</v>
          </cell>
          <cell r="J1561">
            <v>44864</v>
          </cell>
          <cell r="K1561">
            <v>45230</v>
          </cell>
          <cell r="L1561">
            <v>44864</v>
          </cell>
          <cell r="N1561" t="str">
            <v>ERI</v>
          </cell>
          <cell r="O1561" t="str">
            <v>MYS</v>
          </cell>
        </row>
        <row r="1562">
          <cell r="B1562">
            <v>2015351649</v>
          </cell>
          <cell r="C1562" t="str">
            <v>IBRAHIM AJI</v>
          </cell>
          <cell r="D1562" t="str">
            <v>T24A</v>
          </cell>
          <cell r="E1562" t="str">
            <v>IDM RAYA CIHERANG CIPANAS -CIANJUR</v>
          </cell>
          <cell r="F1562" t="str">
            <v>Store Crew Boy</v>
          </cell>
          <cell r="G1562" t="str">
            <v>A1</v>
          </cell>
          <cell r="H1562" t="str">
            <v>Kontrak 1</v>
          </cell>
          <cell r="I1562" t="str">
            <v>PRIA</v>
          </cell>
          <cell r="J1562">
            <v>44740</v>
          </cell>
          <cell r="K1562">
            <v>45107</v>
          </cell>
          <cell r="L1562">
            <v>44740</v>
          </cell>
          <cell r="N1562" t="str">
            <v>ERI</v>
          </cell>
          <cell r="O1562" t="str">
            <v>MYS</v>
          </cell>
        </row>
        <row r="1563">
          <cell r="B1563">
            <v>2015290423</v>
          </cell>
          <cell r="C1563" t="str">
            <v>NANDA FAUZIA</v>
          </cell>
          <cell r="D1563" t="str">
            <v>T24A</v>
          </cell>
          <cell r="E1563" t="str">
            <v>IDM RAYA CIHERANG CIPANAS -CIANJUR</v>
          </cell>
          <cell r="F1563" t="str">
            <v>Store Crew Girl</v>
          </cell>
          <cell r="G1563" t="str">
            <v>A1</v>
          </cell>
          <cell r="H1563" t="str">
            <v>Kontrak 2</v>
          </cell>
          <cell r="I1563" t="str">
            <v>WANITA</v>
          </cell>
          <cell r="J1563">
            <v>44477</v>
          </cell>
          <cell r="K1563">
            <v>45230</v>
          </cell>
          <cell r="L1563">
            <v>44477</v>
          </cell>
          <cell r="N1563" t="str">
            <v>ERI</v>
          </cell>
          <cell r="O1563" t="str">
            <v>MYS</v>
          </cell>
        </row>
        <row r="1564">
          <cell r="B1564">
            <v>2015419126</v>
          </cell>
          <cell r="C1564" t="str">
            <v>MUHAMAD SOFYAN HAERUDIN</v>
          </cell>
          <cell r="D1564" t="str">
            <v>T24A</v>
          </cell>
          <cell r="E1564" t="str">
            <v>IDM RAYA CIHERANG CIPANAS -CIANJUR</v>
          </cell>
          <cell r="F1564" t="str">
            <v>Store Jr. Leader</v>
          </cell>
          <cell r="G1564" t="str">
            <v>A2</v>
          </cell>
          <cell r="H1564" t="str">
            <v>Tetap</v>
          </cell>
          <cell r="I1564" t="str">
            <v>PRIA</v>
          </cell>
          <cell r="J1564">
            <v>44927</v>
          </cell>
          <cell r="L1564">
            <v>44927</v>
          </cell>
          <cell r="N1564" t="str">
            <v>ERI</v>
          </cell>
          <cell r="O1564" t="str">
            <v>MYS</v>
          </cell>
        </row>
        <row r="1565">
          <cell r="B1565">
            <v>2015337019</v>
          </cell>
          <cell r="C1565" t="str">
            <v>MULKI SULAEMAN</v>
          </cell>
          <cell r="D1565" t="str">
            <v>T24A</v>
          </cell>
          <cell r="E1565" t="str">
            <v>IDM RAYA CIHERANG CIPANAS -CIANJUR</v>
          </cell>
          <cell r="F1565" t="str">
            <v>Store Jr. Leader</v>
          </cell>
          <cell r="G1565" t="str">
            <v>A2</v>
          </cell>
          <cell r="H1565" t="str">
            <v>Tetap</v>
          </cell>
          <cell r="I1565" t="str">
            <v>PRIA</v>
          </cell>
          <cell r="J1565">
            <v>44682</v>
          </cell>
          <cell r="L1565">
            <v>44682</v>
          </cell>
          <cell r="N1565" t="str">
            <v>ERI</v>
          </cell>
          <cell r="O1565" t="str">
            <v>MYS</v>
          </cell>
        </row>
        <row r="1566">
          <cell r="B1566">
            <v>2015082095</v>
          </cell>
          <cell r="C1566" t="str">
            <v>ZAIDA AMARULLY UTAMI</v>
          </cell>
          <cell r="D1566" t="str">
            <v>T24A</v>
          </cell>
          <cell r="E1566" t="str">
            <v>IDM RAYA CIHERANG CIPANAS -CIANJUR</v>
          </cell>
          <cell r="F1566" t="str">
            <v>Store Sr. Leader</v>
          </cell>
          <cell r="G1566" t="str">
            <v>A3</v>
          </cell>
          <cell r="H1566" t="str">
            <v>Tetap</v>
          </cell>
          <cell r="I1566" t="str">
            <v>WANITA</v>
          </cell>
          <cell r="J1566">
            <v>43322</v>
          </cell>
          <cell r="L1566">
            <v>43831</v>
          </cell>
          <cell r="N1566" t="str">
            <v>ERI</v>
          </cell>
          <cell r="O1566" t="str">
            <v>MYS</v>
          </cell>
        </row>
        <row r="1567">
          <cell r="B1567">
            <v>2013077350</v>
          </cell>
          <cell r="C1567" t="str">
            <v>NURHAYATI</v>
          </cell>
          <cell r="D1567" t="str">
            <v>T783</v>
          </cell>
          <cell r="E1567" t="str">
            <v>IDM HYBRID VILLA BOUGENVILLE</v>
          </cell>
          <cell r="F1567" t="str">
            <v>Chief Of Store (Ss)</v>
          </cell>
          <cell r="G1567" t="str">
            <v>B2</v>
          </cell>
          <cell r="H1567" t="str">
            <v>Tetap</v>
          </cell>
          <cell r="I1567" t="str">
            <v>WANITA</v>
          </cell>
          <cell r="J1567">
            <v>41947</v>
          </cell>
          <cell r="L1567">
            <v>42856</v>
          </cell>
          <cell r="N1567" t="str">
            <v>ERI</v>
          </cell>
          <cell r="O1567" t="str">
            <v>MYS</v>
          </cell>
        </row>
        <row r="1568">
          <cell r="B1568">
            <v>2013210583</v>
          </cell>
          <cell r="C1568" t="str">
            <v>GUNAWAN</v>
          </cell>
          <cell r="D1568" t="str">
            <v>T783</v>
          </cell>
          <cell r="E1568" t="str">
            <v>IDM HYBRID VILLA BOUGENVILLE</v>
          </cell>
          <cell r="F1568" t="str">
            <v>i-Delivery Crew</v>
          </cell>
          <cell r="G1568" t="str">
            <v>A2</v>
          </cell>
          <cell r="H1568" t="str">
            <v>Tetap</v>
          </cell>
          <cell r="I1568" t="str">
            <v>PRIA</v>
          </cell>
          <cell r="J1568">
            <v>42683</v>
          </cell>
          <cell r="L1568">
            <v>43586</v>
          </cell>
          <cell r="N1568" t="str">
            <v>ERI</v>
          </cell>
          <cell r="O1568" t="str">
            <v>MYS</v>
          </cell>
        </row>
        <row r="1569">
          <cell r="B1569">
            <v>2015175098</v>
          </cell>
          <cell r="C1569" t="str">
            <v>HERDIAN KUSUMAH PRATAMA</v>
          </cell>
          <cell r="D1569" t="str">
            <v>T783</v>
          </cell>
          <cell r="E1569" t="str">
            <v>IDM HYBRID VILLA BOUGENVILLE</v>
          </cell>
          <cell r="F1569" t="str">
            <v>i-Delivery Crew</v>
          </cell>
          <cell r="G1569" t="str">
            <v>A1</v>
          </cell>
          <cell r="H1569" t="str">
            <v>Kontrak 3</v>
          </cell>
          <cell r="I1569" t="str">
            <v>PRIA</v>
          </cell>
          <cell r="J1569">
            <v>43746</v>
          </cell>
          <cell r="K1569">
            <v>45046</v>
          </cell>
          <cell r="L1569">
            <v>43746</v>
          </cell>
          <cell r="N1569" t="str">
            <v>ERI</v>
          </cell>
          <cell r="O1569" t="str">
            <v>MYS</v>
          </cell>
        </row>
        <row r="1570">
          <cell r="B1570">
            <v>2015328099</v>
          </cell>
          <cell r="C1570" t="str">
            <v>M FARHAN</v>
          </cell>
          <cell r="D1570" t="str">
            <v>T783</v>
          </cell>
          <cell r="E1570" t="str">
            <v>IDM HYBRID VILLA BOUGENVILLE</v>
          </cell>
          <cell r="F1570" t="str">
            <v>Store Crew Boy (Ss)</v>
          </cell>
          <cell r="G1570" t="str">
            <v>A1</v>
          </cell>
          <cell r="H1570" t="str">
            <v>Kontrak 1</v>
          </cell>
          <cell r="I1570" t="str">
            <v>PRIA</v>
          </cell>
          <cell r="J1570">
            <v>44649</v>
          </cell>
          <cell r="K1570">
            <v>45016</v>
          </cell>
          <cell r="L1570">
            <v>44649</v>
          </cell>
          <cell r="N1570" t="str">
            <v>ERI</v>
          </cell>
          <cell r="O1570" t="str">
            <v>MYS</v>
          </cell>
        </row>
        <row r="1571">
          <cell r="B1571">
            <v>2015362924</v>
          </cell>
          <cell r="C1571" t="str">
            <v>MOCHAMAD SHAQIEL RAKA DIAZ</v>
          </cell>
          <cell r="D1571" t="str">
            <v>T783</v>
          </cell>
          <cell r="E1571" t="str">
            <v>IDM HYBRID VILLA BOUGENVILLE</v>
          </cell>
          <cell r="F1571" t="str">
            <v>Store Crew Boy (Ss)</v>
          </cell>
          <cell r="G1571" t="str">
            <v>A1</v>
          </cell>
          <cell r="H1571" t="str">
            <v>Kontrak 1</v>
          </cell>
          <cell r="I1571" t="str">
            <v>PRIA</v>
          </cell>
          <cell r="J1571">
            <v>44769</v>
          </cell>
          <cell r="K1571">
            <v>45138</v>
          </cell>
          <cell r="L1571">
            <v>44769</v>
          </cell>
          <cell r="N1571" t="str">
            <v>ERI</v>
          </cell>
          <cell r="O1571" t="str">
            <v>MYS</v>
          </cell>
        </row>
        <row r="1572">
          <cell r="B1572">
            <v>2015304039</v>
          </cell>
          <cell r="C1572" t="str">
            <v>ADIS REVA NISSA</v>
          </cell>
          <cell r="D1572" t="str">
            <v>T783</v>
          </cell>
          <cell r="E1572" t="str">
            <v>IDM HYBRID VILLA BOUGENVILLE</v>
          </cell>
          <cell r="F1572" t="str">
            <v>Store Crew Girl (Ss)</v>
          </cell>
          <cell r="G1572" t="str">
            <v>A1</v>
          </cell>
          <cell r="H1572" t="str">
            <v>Kontrak 2</v>
          </cell>
          <cell r="I1572" t="str">
            <v>WANITA</v>
          </cell>
          <cell r="J1572">
            <v>44544</v>
          </cell>
          <cell r="K1572">
            <v>45291</v>
          </cell>
          <cell r="L1572">
            <v>44544</v>
          </cell>
          <cell r="N1572" t="str">
            <v>ERI</v>
          </cell>
          <cell r="O1572" t="str">
            <v>MYS</v>
          </cell>
        </row>
        <row r="1573">
          <cell r="B1573">
            <v>2015393255</v>
          </cell>
          <cell r="C1573" t="str">
            <v>TEDI RISMAWAN</v>
          </cell>
          <cell r="D1573" t="str">
            <v>T783</v>
          </cell>
          <cell r="E1573" t="str">
            <v>IDM HYBRID VILLA BOUGENVILLE</v>
          </cell>
          <cell r="F1573" t="str">
            <v>Store Jr. Leader (Ss)</v>
          </cell>
          <cell r="G1573" t="str">
            <v>A2</v>
          </cell>
          <cell r="H1573" t="str">
            <v>Tetap</v>
          </cell>
          <cell r="I1573" t="str">
            <v>PRIA</v>
          </cell>
          <cell r="J1573">
            <v>44866</v>
          </cell>
          <cell r="L1573">
            <v>44866</v>
          </cell>
          <cell r="N1573" t="str">
            <v>ERI</v>
          </cell>
          <cell r="O1573" t="str">
            <v>MYS</v>
          </cell>
        </row>
        <row r="1574">
          <cell r="B1574">
            <v>2015314693</v>
          </cell>
          <cell r="C1574" t="str">
            <v>FAJAR HENDRIAN</v>
          </cell>
          <cell r="D1574" t="str">
            <v>T783</v>
          </cell>
          <cell r="E1574" t="str">
            <v>IDM HYBRID VILLA BOUGENVILLE</v>
          </cell>
          <cell r="F1574" t="str">
            <v>Store Jr. Leader (Ss)</v>
          </cell>
          <cell r="G1574" t="str">
            <v>A2</v>
          </cell>
          <cell r="H1574" t="str">
            <v>Tetap</v>
          </cell>
          <cell r="I1574" t="str">
            <v>PRIA</v>
          </cell>
          <cell r="J1574">
            <v>44593</v>
          </cell>
          <cell r="L1574">
            <v>44593</v>
          </cell>
          <cell r="N1574" t="str">
            <v>ERI</v>
          </cell>
          <cell r="O1574" t="str">
            <v>MYS</v>
          </cell>
        </row>
        <row r="1575">
          <cell r="B1575">
            <v>2015419131</v>
          </cell>
          <cell r="C1575" t="str">
            <v>SAMI RIDA FIRDAUS</v>
          </cell>
          <cell r="D1575" t="str">
            <v>T783</v>
          </cell>
          <cell r="E1575" t="str">
            <v>IDM HYBRID VILLA BOUGENVILLE</v>
          </cell>
          <cell r="F1575" t="str">
            <v>Store Jr. Leader (Ss)</v>
          </cell>
          <cell r="G1575" t="str">
            <v>A2</v>
          </cell>
          <cell r="H1575" t="str">
            <v>Tetap</v>
          </cell>
          <cell r="I1575" t="str">
            <v>WANITA</v>
          </cell>
          <cell r="J1575">
            <v>44927</v>
          </cell>
          <cell r="L1575">
            <v>44927</v>
          </cell>
          <cell r="N1575" t="str">
            <v>ERI</v>
          </cell>
          <cell r="O1575" t="str">
            <v>MYS</v>
          </cell>
        </row>
        <row r="1576">
          <cell r="B1576">
            <v>2015079857</v>
          </cell>
          <cell r="C1576" t="str">
            <v>ABDUL AZIZ SAPUTRA</v>
          </cell>
          <cell r="D1576" t="str">
            <v>T783</v>
          </cell>
          <cell r="E1576" t="str">
            <v>IDM HYBRID VILLA BOUGENVILLE</v>
          </cell>
          <cell r="F1576" t="str">
            <v>Store Sr. Leader (Ss)</v>
          </cell>
          <cell r="G1576" t="str">
            <v>B1</v>
          </cell>
          <cell r="H1576" t="str">
            <v>Tetap</v>
          </cell>
          <cell r="I1576" t="str">
            <v>PRIA</v>
          </cell>
          <cell r="J1576">
            <v>43312</v>
          </cell>
          <cell r="L1576">
            <v>43709</v>
          </cell>
          <cell r="N1576" t="str">
            <v>ERI</v>
          </cell>
          <cell r="O1576" t="str">
            <v>MYS</v>
          </cell>
        </row>
        <row r="1577">
          <cell r="B1577">
            <v>2012070870</v>
          </cell>
          <cell r="C1577" t="str">
            <v>AHMAD GOZALI</v>
          </cell>
          <cell r="D1577" t="str">
            <v>TXCJ</v>
          </cell>
          <cell r="E1577" t="str">
            <v>IDM RAYA CIPANAS 25</v>
          </cell>
          <cell r="F1577" t="str">
            <v>Chief Of Store (Ss)</v>
          </cell>
          <cell r="G1577" t="str">
            <v>B2</v>
          </cell>
          <cell r="H1577" t="str">
            <v>Tetap</v>
          </cell>
          <cell r="I1577" t="str">
            <v>PRIA</v>
          </cell>
          <cell r="J1577">
            <v>41261</v>
          </cell>
          <cell r="L1577">
            <v>41699</v>
          </cell>
          <cell r="N1577" t="str">
            <v>ERI</v>
          </cell>
          <cell r="O1577" t="str">
            <v>MYS</v>
          </cell>
        </row>
        <row r="1578">
          <cell r="B1578">
            <v>2015191032</v>
          </cell>
          <cell r="C1578" t="str">
            <v>MUHAMAD SULTON</v>
          </cell>
          <cell r="D1578" t="str">
            <v>TXCJ</v>
          </cell>
          <cell r="E1578" t="str">
            <v>IDM RAYA CIPANAS 25</v>
          </cell>
          <cell r="F1578" t="str">
            <v>Store Crew Boy</v>
          </cell>
          <cell r="G1578" t="str">
            <v>A1</v>
          </cell>
          <cell r="H1578" t="str">
            <v>Kontrak 3</v>
          </cell>
          <cell r="I1578" t="str">
            <v>PRIA</v>
          </cell>
          <cell r="J1578">
            <v>43816</v>
          </cell>
          <cell r="K1578">
            <v>45107</v>
          </cell>
          <cell r="L1578">
            <v>43816</v>
          </cell>
          <cell r="N1578" t="str">
            <v>ERI</v>
          </cell>
          <cell r="O1578" t="str">
            <v>MYS</v>
          </cell>
        </row>
        <row r="1579">
          <cell r="B1579">
            <v>2015291996</v>
          </cell>
          <cell r="C1579" t="str">
            <v>MUH RIDWAN</v>
          </cell>
          <cell r="D1579" t="str">
            <v>TXCJ</v>
          </cell>
          <cell r="E1579" t="str">
            <v>IDM RAYA CIPANAS 25</v>
          </cell>
          <cell r="F1579" t="str">
            <v>Store Crew Boy (Ss)</v>
          </cell>
          <cell r="G1579" t="str">
            <v>A1</v>
          </cell>
          <cell r="H1579" t="str">
            <v>Kontrak 2</v>
          </cell>
          <cell r="I1579" t="str">
            <v>PRIA</v>
          </cell>
          <cell r="J1579">
            <v>44488</v>
          </cell>
          <cell r="K1579">
            <v>45230</v>
          </cell>
          <cell r="L1579">
            <v>44488</v>
          </cell>
          <cell r="N1579" t="str">
            <v>ERI</v>
          </cell>
          <cell r="O1579" t="str">
            <v>MYS</v>
          </cell>
        </row>
        <row r="1580">
          <cell r="B1580">
            <v>2015356272</v>
          </cell>
          <cell r="C1580" t="str">
            <v>MOHAMAD SAHRUL</v>
          </cell>
          <cell r="D1580" t="str">
            <v>TXCJ</v>
          </cell>
          <cell r="E1580" t="str">
            <v>IDM RAYA CIPANAS 25</v>
          </cell>
          <cell r="F1580" t="str">
            <v>Store Crew Boy (Ss)</v>
          </cell>
          <cell r="G1580" t="str">
            <v>A1</v>
          </cell>
          <cell r="H1580" t="str">
            <v>Kontrak 1</v>
          </cell>
          <cell r="I1580" t="str">
            <v>PRIA</v>
          </cell>
          <cell r="J1580">
            <v>44747</v>
          </cell>
          <cell r="K1580">
            <v>45138</v>
          </cell>
          <cell r="L1580">
            <v>44747</v>
          </cell>
          <cell r="N1580" t="str">
            <v>ERI</v>
          </cell>
          <cell r="O1580" t="str">
            <v>MYS</v>
          </cell>
        </row>
        <row r="1581">
          <cell r="B1581">
            <v>2015357776</v>
          </cell>
          <cell r="C1581" t="str">
            <v>NOVI FITRIANI</v>
          </cell>
          <cell r="D1581" t="str">
            <v>TXCJ</v>
          </cell>
          <cell r="E1581" t="str">
            <v>IDM RAYA CIPANAS 25</v>
          </cell>
          <cell r="F1581" t="str">
            <v>Store Crew Girl (Ss)</v>
          </cell>
          <cell r="G1581" t="str">
            <v>A1</v>
          </cell>
          <cell r="H1581" t="str">
            <v>Kontrak 1</v>
          </cell>
          <cell r="I1581" t="str">
            <v>WANITA</v>
          </cell>
          <cell r="J1581">
            <v>44750</v>
          </cell>
          <cell r="K1581">
            <v>45138</v>
          </cell>
          <cell r="L1581">
            <v>44750</v>
          </cell>
          <cell r="N1581" t="str">
            <v>ERI</v>
          </cell>
          <cell r="O1581" t="str">
            <v>MYS</v>
          </cell>
        </row>
        <row r="1582">
          <cell r="B1582">
            <v>2015326652</v>
          </cell>
          <cell r="C1582" t="str">
            <v>YUNITA MAULIDA</v>
          </cell>
          <cell r="D1582" t="str">
            <v>TXCJ</v>
          </cell>
          <cell r="E1582" t="str">
            <v>IDM RAYA CIPANAS 25</v>
          </cell>
          <cell r="F1582" t="str">
            <v>Store Jr. Leader (Ss)</v>
          </cell>
          <cell r="G1582" t="str">
            <v>A2</v>
          </cell>
          <cell r="H1582" t="str">
            <v>Tetap</v>
          </cell>
          <cell r="I1582" t="str">
            <v>WANITA</v>
          </cell>
          <cell r="J1582">
            <v>44652</v>
          </cell>
          <cell r="L1582">
            <v>44652</v>
          </cell>
          <cell r="N1582" t="str">
            <v>ERI</v>
          </cell>
          <cell r="O1582" t="str">
            <v>MYS</v>
          </cell>
        </row>
        <row r="1583">
          <cell r="B1583">
            <v>2013196637</v>
          </cell>
          <cell r="C1583" t="str">
            <v>M FAUZAN</v>
          </cell>
          <cell r="D1583" t="str">
            <v>TXCJ</v>
          </cell>
          <cell r="E1583" t="str">
            <v>IDM RAYA CIPANAS 25</v>
          </cell>
          <cell r="F1583" t="str">
            <v>Store Sr. Leader</v>
          </cell>
          <cell r="G1583" t="str">
            <v>B1</v>
          </cell>
          <cell r="H1583" t="str">
            <v>Tetap</v>
          </cell>
          <cell r="I1583" t="str">
            <v>PRIA</v>
          </cell>
          <cell r="J1583">
            <v>42613</v>
          </cell>
          <cell r="L1583">
            <v>43525</v>
          </cell>
          <cell r="N1583" t="str">
            <v>ERI</v>
          </cell>
          <cell r="O1583" t="str">
            <v>MYS</v>
          </cell>
        </row>
        <row r="1584">
          <cell r="B1584">
            <v>2013019591</v>
          </cell>
          <cell r="C1584" t="str">
            <v>RISMAN NURFADILAH</v>
          </cell>
          <cell r="D1584" t="str">
            <v>FFJL</v>
          </cell>
          <cell r="E1584" t="str">
            <v>FRC SUKARESMI - CIANJUR</v>
          </cell>
          <cell r="F1584" t="str">
            <v>Chief Of Store (Ss)</v>
          </cell>
          <cell r="G1584" t="str">
            <v>B2</v>
          </cell>
          <cell r="H1584" t="str">
            <v>Tetap</v>
          </cell>
          <cell r="I1584" t="str">
            <v>PRIA</v>
          </cell>
          <cell r="J1584">
            <v>41548</v>
          </cell>
          <cell r="L1584">
            <v>41548</v>
          </cell>
          <cell r="N1584" t="str">
            <v>ERI</v>
          </cell>
          <cell r="O1584" t="str">
            <v>MYS</v>
          </cell>
        </row>
        <row r="1585">
          <cell r="B1585">
            <v>2015291449</v>
          </cell>
          <cell r="C1585" t="str">
            <v>ARMAN MAULANA MALIK IBARHIM</v>
          </cell>
          <cell r="D1585" t="str">
            <v>FFJL</v>
          </cell>
          <cell r="E1585" t="str">
            <v>FRC SUKARESMI - CIANJUR</v>
          </cell>
          <cell r="F1585" t="str">
            <v>Store Crew Boy</v>
          </cell>
          <cell r="G1585" t="str">
            <v>A1</v>
          </cell>
          <cell r="H1585" t="str">
            <v>Kontrak 2</v>
          </cell>
          <cell r="I1585" t="str">
            <v>PRIA</v>
          </cell>
          <cell r="J1585">
            <v>44484</v>
          </cell>
          <cell r="K1585">
            <v>45230</v>
          </cell>
          <cell r="L1585">
            <v>44484</v>
          </cell>
          <cell r="N1585" t="str">
            <v>ERI</v>
          </cell>
          <cell r="O1585" t="str">
            <v>MYS</v>
          </cell>
        </row>
        <row r="1586">
          <cell r="B1586">
            <v>2015277924</v>
          </cell>
          <cell r="C1586" t="str">
            <v>MUHAMMAD RAMLAN</v>
          </cell>
          <cell r="D1586" t="str">
            <v>FFJL</v>
          </cell>
          <cell r="E1586" t="str">
            <v>FRC SUKARESMI - CIANJUR</v>
          </cell>
          <cell r="F1586" t="str">
            <v>Store Crew Boy</v>
          </cell>
          <cell r="G1586" t="str">
            <v>A1</v>
          </cell>
          <cell r="H1586" t="str">
            <v>Kontrak 2</v>
          </cell>
          <cell r="I1586" t="str">
            <v>PRIA</v>
          </cell>
          <cell r="J1586">
            <v>44420</v>
          </cell>
          <cell r="K1586">
            <v>45169</v>
          </cell>
          <cell r="L1586">
            <v>44420</v>
          </cell>
          <cell r="N1586" t="str">
            <v>ERI</v>
          </cell>
          <cell r="O1586" t="str">
            <v>MYS</v>
          </cell>
        </row>
        <row r="1587">
          <cell r="B1587">
            <v>2015314700</v>
          </cell>
          <cell r="C1587" t="str">
            <v>ISEP NANDO</v>
          </cell>
          <cell r="D1587" t="str">
            <v>FFJL</v>
          </cell>
          <cell r="E1587" t="str">
            <v>FRC SUKARESMI - CIANJUR</v>
          </cell>
          <cell r="F1587" t="str">
            <v>Store Jr. Leader</v>
          </cell>
          <cell r="G1587" t="str">
            <v>A2</v>
          </cell>
          <cell r="H1587" t="str">
            <v>Tetap</v>
          </cell>
          <cell r="I1587" t="str">
            <v>PRIA</v>
          </cell>
          <cell r="J1587">
            <v>44593</v>
          </cell>
          <cell r="L1587">
            <v>44593</v>
          </cell>
          <cell r="N1587" t="str">
            <v>ERI</v>
          </cell>
          <cell r="O1587" t="str">
            <v>MYS</v>
          </cell>
        </row>
        <row r="1588">
          <cell r="B1588">
            <v>2015082146</v>
          </cell>
          <cell r="C1588" t="str">
            <v>AI RISA NURSABILA</v>
          </cell>
          <cell r="D1588" t="str">
            <v>FFJL</v>
          </cell>
          <cell r="E1588" t="str">
            <v>FRC SUKARESMI - CIANJUR</v>
          </cell>
          <cell r="F1588" t="str">
            <v>Store Sr. Leader</v>
          </cell>
          <cell r="G1588" t="str">
            <v>B1</v>
          </cell>
          <cell r="H1588" t="str">
            <v>Tetap</v>
          </cell>
          <cell r="I1588" t="str">
            <v>WANITA</v>
          </cell>
          <cell r="J1588">
            <v>43322</v>
          </cell>
          <cell r="L1588">
            <v>43709</v>
          </cell>
          <cell r="N1588" t="str">
            <v>ERI</v>
          </cell>
          <cell r="O1588" t="str">
            <v>MYS</v>
          </cell>
        </row>
        <row r="1589">
          <cell r="B1589">
            <v>2012033016</v>
          </cell>
          <cell r="C1589" t="str">
            <v>DADAN SETIAWAN</v>
          </cell>
          <cell r="D1589" t="str">
            <v>FJZJ</v>
          </cell>
          <cell r="E1589" t="str">
            <v>FRC JOGLO - CIANJUR</v>
          </cell>
          <cell r="F1589" t="str">
            <v>Chief Of Store</v>
          </cell>
          <cell r="G1589" t="str">
            <v>B2</v>
          </cell>
          <cell r="H1589" t="str">
            <v>Tetap</v>
          </cell>
          <cell r="I1589" t="str">
            <v>PRIA</v>
          </cell>
          <cell r="J1589">
            <v>41061</v>
          </cell>
          <cell r="L1589">
            <v>41061</v>
          </cell>
          <cell r="N1589" t="str">
            <v>ERI</v>
          </cell>
          <cell r="O1589" t="str">
            <v>MYS</v>
          </cell>
        </row>
        <row r="1590">
          <cell r="B1590">
            <v>2015219962</v>
          </cell>
          <cell r="C1590" t="str">
            <v>RENALDI PRATAMA</v>
          </cell>
          <cell r="D1590" t="str">
            <v>FJZJ</v>
          </cell>
          <cell r="E1590" t="str">
            <v>FRC JOGLO - CIANJUR</v>
          </cell>
          <cell r="F1590" t="str">
            <v>Store Crew Boy</v>
          </cell>
          <cell r="G1590" t="str">
            <v>A1</v>
          </cell>
          <cell r="H1590" t="str">
            <v>Kontrak 3</v>
          </cell>
          <cell r="I1590" t="str">
            <v>PRIA</v>
          </cell>
          <cell r="J1590">
            <v>43935</v>
          </cell>
          <cell r="K1590">
            <v>45230</v>
          </cell>
          <cell r="L1590">
            <v>43935</v>
          </cell>
          <cell r="N1590" t="str">
            <v>ERI</v>
          </cell>
          <cell r="O1590" t="str">
            <v>MYS</v>
          </cell>
        </row>
        <row r="1591">
          <cell r="B1591">
            <v>2015301911</v>
          </cell>
          <cell r="C1591" t="str">
            <v>ALPIN PRAYUDA</v>
          </cell>
          <cell r="D1591" t="str">
            <v>FJZJ</v>
          </cell>
          <cell r="E1591" t="str">
            <v>FRC JOGLO - CIANJUR</v>
          </cell>
          <cell r="F1591" t="str">
            <v>Store Crew Boy (Ss)</v>
          </cell>
          <cell r="G1591" t="str">
            <v>A1</v>
          </cell>
          <cell r="H1591" t="str">
            <v>Kontrak 2</v>
          </cell>
          <cell r="I1591" t="str">
            <v>PRIA</v>
          </cell>
          <cell r="J1591">
            <v>44533</v>
          </cell>
          <cell r="K1591">
            <v>45291</v>
          </cell>
          <cell r="L1591">
            <v>44533</v>
          </cell>
          <cell r="N1591" t="str">
            <v>ERI</v>
          </cell>
          <cell r="O1591" t="str">
            <v>MYS</v>
          </cell>
        </row>
        <row r="1592">
          <cell r="B1592">
            <v>2015362986</v>
          </cell>
          <cell r="C1592" t="str">
            <v>RIVA LUTVIANI ZAKIAH</v>
          </cell>
          <cell r="D1592" t="str">
            <v>FJZJ</v>
          </cell>
          <cell r="E1592" t="str">
            <v>FRC JOGLO - CIANJUR</v>
          </cell>
          <cell r="F1592" t="str">
            <v>Store Crew Girl</v>
          </cell>
          <cell r="G1592" t="str">
            <v>A1</v>
          </cell>
          <cell r="H1592" t="str">
            <v>Kontrak 1</v>
          </cell>
          <cell r="I1592" t="str">
            <v>WANITA</v>
          </cell>
          <cell r="J1592">
            <v>44769</v>
          </cell>
          <cell r="K1592">
            <v>45138</v>
          </cell>
          <cell r="L1592">
            <v>44769</v>
          </cell>
          <cell r="N1592" t="str">
            <v>ERI</v>
          </cell>
          <cell r="O1592" t="str">
            <v>MYS</v>
          </cell>
        </row>
        <row r="1593">
          <cell r="B1593">
            <v>2015064551</v>
          </cell>
          <cell r="C1593" t="str">
            <v>AZIS FACHRUL RIZA</v>
          </cell>
          <cell r="D1593" t="str">
            <v>FJZJ</v>
          </cell>
          <cell r="E1593" t="str">
            <v>FRC JOGLO - CIANJUR</v>
          </cell>
          <cell r="F1593" t="str">
            <v>Store Jr. Leader</v>
          </cell>
          <cell r="G1593" t="str">
            <v>A2</v>
          </cell>
          <cell r="H1593" t="str">
            <v>Tetap</v>
          </cell>
          <cell r="I1593" t="str">
            <v>PRIA</v>
          </cell>
          <cell r="J1593">
            <v>43228</v>
          </cell>
          <cell r="L1593">
            <v>43617</v>
          </cell>
          <cell r="N1593" t="str">
            <v>ERI</v>
          </cell>
          <cell r="O1593" t="str">
            <v>MYS</v>
          </cell>
        </row>
        <row r="1594">
          <cell r="B1594">
            <v>2015071508</v>
          </cell>
          <cell r="C1594" t="str">
            <v>GIA AZMILATUL RIDHO</v>
          </cell>
          <cell r="D1594" t="str">
            <v>FJZJ</v>
          </cell>
          <cell r="E1594" t="str">
            <v>FRC JOGLO - CIANJUR</v>
          </cell>
          <cell r="F1594" t="str">
            <v>Store Sr. Leader</v>
          </cell>
          <cell r="G1594" t="str">
            <v>A3</v>
          </cell>
          <cell r="H1594" t="str">
            <v>Tetap</v>
          </cell>
          <cell r="I1594" t="str">
            <v>WANITA</v>
          </cell>
          <cell r="J1594">
            <v>43253</v>
          </cell>
          <cell r="L1594">
            <v>43617</v>
          </cell>
          <cell r="N1594" t="str">
            <v>ERI</v>
          </cell>
          <cell r="O1594" t="str">
            <v>MYS</v>
          </cell>
        </row>
        <row r="1595">
          <cell r="B1595">
            <v>2012064360</v>
          </cell>
          <cell r="C1595" t="str">
            <v>AGUNG MAULANA</v>
          </cell>
          <cell r="D1595" t="str">
            <v>FWI5</v>
          </cell>
          <cell r="E1595" t="str">
            <v>FRC MARIWATI KM 05 - CIANJUR</v>
          </cell>
          <cell r="F1595" t="str">
            <v>Chief Of Store</v>
          </cell>
          <cell r="G1595" t="str">
            <v>B2</v>
          </cell>
          <cell r="H1595" t="str">
            <v>Tetap</v>
          </cell>
          <cell r="I1595" t="str">
            <v>PRIA</v>
          </cell>
          <cell r="J1595">
            <v>41244</v>
          </cell>
          <cell r="L1595">
            <v>41671</v>
          </cell>
          <cell r="N1595" t="str">
            <v>ERI</v>
          </cell>
          <cell r="O1595" t="str">
            <v>MYS</v>
          </cell>
        </row>
        <row r="1596">
          <cell r="B1596">
            <v>2015370281</v>
          </cell>
          <cell r="C1596" t="str">
            <v>MUHAMAD ANGGI MULYADI</v>
          </cell>
          <cell r="D1596" t="str">
            <v>FWI5</v>
          </cell>
          <cell r="E1596" t="str">
            <v>FRC MARIWATI KM 05 - CIANJUR</v>
          </cell>
          <cell r="F1596" t="str">
            <v>Store Crew Boy</v>
          </cell>
          <cell r="G1596" t="str">
            <v>A1</v>
          </cell>
          <cell r="H1596" t="str">
            <v>Kontrak 1</v>
          </cell>
          <cell r="I1596" t="str">
            <v>PRIA</v>
          </cell>
          <cell r="J1596">
            <v>44787</v>
          </cell>
          <cell r="K1596">
            <v>45169</v>
          </cell>
          <cell r="L1596">
            <v>44787</v>
          </cell>
          <cell r="N1596" t="str">
            <v>ERI</v>
          </cell>
          <cell r="O1596" t="str">
            <v>MYS</v>
          </cell>
        </row>
        <row r="1597">
          <cell r="B1597">
            <v>2015304045</v>
          </cell>
          <cell r="C1597" t="str">
            <v>RINI YULIANI HERMAWAN</v>
          </cell>
          <cell r="D1597" t="str">
            <v>FWI5</v>
          </cell>
          <cell r="E1597" t="str">
            <v>FRC MARIWATI KM 05 - CIANJUR</v>
          </cell>
          <cell r="F1597" t="str">
            <v>Store Crew Girl (Ss)</v>
          </cell>
          <cell r="G1597" t="str">
            <v>A1</v>
          </cell>
          <cell r="H1597" t="str">
            <v>Kontrak 2</v>
          </cell>
          <cell r="I1597" t="str">
            <v>WANITA</v>
          </cell>
          <cell r="J1597">
            <v>44544</v>
          </cell>
          <cell r="K1597">
            <v>45291</v>
          </cell>
          <cell r="L1597">
            <v>44544</v>
          </cell>
          <cell r="N1597" t="str">
            <v>ERI</v>
          </cell>
          <cell r="O1597" t="str">
            <v>MYS</v>
          </cell>
        </row>
        <row r="1598">
          <cell r="B1598">
            <v>2015314696</v>
          </cell>
          <cell r="C1598" t="str">
            <v>WULAN AFRIANI</v>
          </cell>
          <cell r="D1598" t="str">
            <v>FWI5</v>
          </cell>
          <cell r="E1598" t="str">
            <v>FRC MARIWATI KM 05 - CIANJUR</v>
          </cell>
          <cell r="F1598" t="str">
            <v>Store Jr. Leader</v>
          </cell>
          <cell r="G1598" t="str">
            <v>A2</v>
          </cell>
          <cell r="H1598" t="str">
            <v>Tetap</v>
          </cell>
          <cell r="I1598" t="str">
            <v>WANITA</v>
          </cell>
          <cell r="J1598">
            <v>44593</v>
          </cell>
          <cell r="L1598">
            <v>44593</v>
          </cell>
          <cell r="N1598" t="str">
            <v>ERI</v>
          </cell>
          <cell r="O1598" t="str">
            <v>MYS</v>
          </cell>
        </row>
        <row r="1599">
          <cell r="B1599">
            <v>2015056443</v>
          </cell>
          <cell r="C1599" t="str">
            <v>TEGUH IMANDA</v>
          </cell>
          <cell r="D1599" t="str">
            <v>FWI5</v>
          </cell>
          <cell r="E1599" t="str">
            <v>FRC MARIWATI KM 05 - CIANJUR</v>
          </cell>
          <cell r="F1599" t="str">
            <v>Store Sr. Leader</v>
          </cell>
          <cell r="G1599" t="str">
            <v>A3</v>
          </cell>
          <cell r="H1599" t="str">
            <v>Tetap</v>
          </cell>
          <cell r="I1599" t="str">
            <v>PRIA</v>
          </cell>
          <cell r="J1599">
            <v>43179</v>
          </cell>
          <cell r="L1599">
            <v>43891</v>
          </cell>
          <cell r="N1599" t="str">
            <v>ERI</v>
          </cell>
          <cell r="O1599" t="str">
            <v>MYS</v>
          </cell>
        </row>
        <row r="1600">
          <cell r="B1600">
            <v>2012073854</v>
          </cell>
          <cell r="C1600" t="str">
            <v>AJANG NURJAMAN</v>
          </cell>
          <cell r="D1600" t="str">
            <v>TWUG</v>
          </cell>
          <cell r="E1600" t="str">
            <v>IDM CIPENDAWA VILLA ESTATE</v>
          </cell>
          <cell r="F1600" t="str">
            <v>Chief Of Store (Ss)</v>
          </cell>
          <cell r="G1600" t="str">
            <v>B2</v>
          </cell>
          <cell r="H1600" t="str">
            <v>Tetap</v>
          </cell>
          <cell r="I1600" t="str">
            <v>PRIA</v>
          </cell>
          <cell r="J1600">
            <v>41276</v>
          </cell>
          <cell r="L1600">
            <v>42064</v>
          </cell>
          <cell r="N1600" t="str">
            <v>ERI</v>
          </cell>
          <cell r="O1600" t="str">
            <v>MYS</v>
          </cell>
        </row>
        <row r="1601">
          <cell r="B1601">
            <v>2015176606</v>
          </cell>
          <cell r="C1601" t="str">
            <v>TEDI SAEFUL IDRUS</v>
          </cell>
          <cell r="D1601" t="str">
            <v>TWUG</v>
          </cell>
          <cell r="E1601" t="str">
            <v>IDM CIPENDAWA VILLA ESTATE</v>
          </cell>
          <cell r="F1601" t="str">
            <v>Store Crew Boy</v>
          </cell>
          <cell r="G1601" t="str">
            <v>A1</v>
          </cell>
          <cell r="H1601" t="str">
            <v>Kontrak 3</v>
          </cell>
          <cell r="I1601" t="str">
            <v>PRIA</v>
          </cell>
          <cell r="J1601">
            <v>43753</v>
          </cell>
          <cell r="K1601">
            <v>45046</v>
          </cell>
          <cell r="L1601">
            <v>43753</v>
          </cell>
          <cell r="N1601" t="str">
            <v>ERI</v>
          </cell>
          <cell r="O1601" t="str">
            <v>MYS</v>
          </cell>
        </row>
        <row r="1602">
          <cell r="B1602">
            <v>2015371341</v>
          </cell>
          <cell r="C1602" t="str">
            <v>MUHAMMAD EZRA AR RAJIHAN</v>
          </cell>
          <cell r="D1602" t="str">
            <v>TWUG</v>
          </cell>
          <cell r="E1602" t="str">
            <v>IDM CIPENDAWA VILLA ESTATE</v>
          </cell>
          <cell r="F1602" t="str">
            <v>Store Crew Boy</v>
          </cell>
          <cell r="G1602" t="str">
            <v>A1</v>
          </cell>
          <cell r="H1602" t="str">
            <v>Kontrak 1</v>
          </cell>
          <cell r="I1602" t="str">
            <v>PRIA</v>
          </cell>
          <cell r="J1602">
            <v>44792</v>
          </cell>
          <cell r="K1602">
            <v>45169</v>
          </cell>
          <cell r="L1602">
            <v>44792</v>
          </cell>
          <cell r="N1602" t="str">
            <v>ERI</v>
          </cell>
          <cell r="O1602" t="str">
            <v>MYS</v>
          </cell>
        </row>
        <row r="1603">
          <cell r="B1603">
            <v>2015373008</v>
          </cell>
          <cell r="C1603" t="str">
            <v>MUTI ARADHINA FATIMAH</v>
          </cell>
          <cell r="D1603" t="str">
            <v>TWUG</v>
          </cell>
          <cell r="E1603" t="str">
            <v>IDM CIPENDAWA VILLA ESTATE</v>
          </cell>
          <cell r="F1603" t="str">
            <v>Store Crew Girl</v>
          </cell>
          <cell r="G1603" t="str">
            <v>A1</v>
          </cell>
          <cell r="H1603" t="str">
            <v>Kontrak 1</v>
          </cell>
          <cell r="I1603" t="str">
            <v>WANITA</v>
          </cell>
          <cell r="J1603">
            <v>44799</v>
          </cell>
          <cell r="K1603">
            <v>45169</v>
          </cell>
          <cell r="L1603">
            <v>44799</v>
          </cell>
          <cell r="N1603" t="str">
            <v>ERI</v>
          </cell>
          <cell r="O1603" t="str">
            <v>MYS</v>
          </cell>
        </row>
        <row r="1604">
          <cell r="B1604">
            <v>2015079211</v>
          </cell>
          <cell r="C1604" t="str">
            <v>AI NUR AFIFAH</v>
          </cell>
          <cell r="D1604" t="str">
            <v>TWUG</v>
          </cell>
          <cell r="E1604" t="str">
            <v>IDM CIPENDAWA VILLA ESTATE</v>
          </cell>
          <cell r="F1604" t="str">
            <v>Store Jr. Leader</v>
          </cell>
          <cell r="G1604" t="str">
            <v>A2</v>
          </cell>
          <cell r="H1604" t="str">
            <v>Tetap</v>
          </cell>
          <cell r="I1604" t="str">
            <v>WANITA</v>
          </cell>
          <cell r="J1604">
            <v>43308</v>
          </cell>
          <cell r="L1604">
            <v>43770</v>
          </cell>
          <cell r="N1604" t="str">
            <v>ERI</v>
          </cell>
          <cell r="O1604" t="str">
            <v>MYS</v>
          </cell>
        </row>
        <row r="1605">
          <cell r="B1605">
            <v>2013155478</v>
          </cell>
          <cell r="C1605" t="str">
            <v>YUSUP MUBAROK</v>
          </cell>
          <cell r="D1605" t="str">
            <v>TWUG</v>
          </cell>
          <cell r="E1605" t="str">
            <v>IDM CIPENDAWA VILLA ESTATE</v>
          </cell>
          <cell r="F1605" t="str">
            <v>Store Sr. Leader</v>
          </cell>
          <cell r="G1605" t="str">
            <v>B1</v>
          </cell>
          <cell r="H1605" t="str">
            <v>Tetap</v>
          </cell>
          <cell r="I1605" t="str">
            <v>PRIA</v>
          </cell>
          <cell r="J1605">
            <v>42384</v>
          </cell>
          <cell r="L1605">
            <v>43282</v>
          </cell>
          <cell r="N1605" t="str">
            <v>ERI</v>
          </cell>
          <cell r="O1605" t="str">
            <v>MYS</v>
          </cell>
        </row>
        <row r="1606">
          <cell r="B1606">
            <v>2015059967</v>
          </cell>
          <cell r="C1606" t="str">
            <v>SITI ARYANI IKA PRATIWI</v>
          </cell>
          <cell r="D1606" t="str">
            <v>T00J</v>
          </cell>
          <cell r="E1606" t="str">
            <v>IDM FRESH TAMAN SAFARI</v>
          </cell>
          <cell r="F1606" t="str">
            <v>Barista Point Coffee</v>
          </cell>
          <cell r="G1606" t="str">
            <v>A2</v>
          </cell>
          <cell r="H1606" t="str">
            <v>Tetap</v>
          </cell>
          <cell r="I1606" t="str">
            <v>WANITA</v>
          </cell>
          <cell r="J1606">
            <v>43203</v>
          </cell>
          <cell r="L1606">
            <v>44105</v>
          </cell>
          <cell r="N1606" t="str">
            <v>ERI</v>
          </cell>
          <cell r="O1606" t="str">
            <v>SMH</v>
          </cell>
        </row>
        <row r="1607">
          <cell r="B1607">
            <v>2015035582</v>
          </cell>
          <cell r="C1607" t="str">
            <v>RINA SAFITRI</v>
          </cell>
          <cell r="D1607" t="str">
            <v>T00J</v>
          </cell>
          <cell r="E1607" t="str">
            <v>IDM FRESH TAMAN SAFARI</v>
          </cell>
          <cell r="F1607" t="str">
            <v>Barista Point Coffee</v>
          </cell>
          <cell r="G1607" t="str">
            <v>A2</v>
          </cell>
          <cell r="H1607" t="str">
            <v>Tetap</v>
          </cell>
          <cell r="I1607" t="str">
            <v>WANITA</v>
          </cell>
          <cell r="J1607">
            <v>43067</v>
          </cell>
          <cell r="L1607">
            <v>43983</v>
          </cell>
          <cell r="N1607" t="str">
            <v>ERI</v>
          </cell>
          <cell r="O1607" t="str">
            <v>SMH</v>
          </cell>
        </row>
        <row r="1608">
          <cell r="B1608">
            <v>2015385251</v>
          </cell>
          <cell r="C1608" t="str">
            <v>PARHAN</v>
          </cell>
          <cell r="D1608" t="str">
            <v>T00J</v>
          </cell>
          <cell r="E1608" t="str">
            <v>IDM FRESH TAMAN SAFARI</v>
          </cell>
          <cell r="F1608" t="str">
            <v>Barista Point Coffee</v>
          </cell>
          <cell r="G1608" t="str">
            <v>A2</v>
          </cell>
          <cell r="H1608" t="str">
            <v>Tetap</v>
          </cell>
          <cell r="I1608" t="str">
            <v>PRIA</v>
          </cell>
          <cell r="J1608">
            <v>44835</v>
          </cell>
          <cell r="L1608">
            <v>44835</v>
          </cell>
          <cell r="N1608" t="str">
            <v>ERI</v>
          </cell>
          <cell r="O1608" t="str">
            <v>SMH</v>
          </cell>
        </row>
        <row r="1609">
          <cell r="B1609">
            <v>2012108799</v>
          </cell>
          <cell r="C1609" t="str">
            <v>YULIANA AGUSTINA</v>
          </cell>
          <cell r="D1609" t="str">
            <v>T00J</v>
          </cell>
          <cell r="E1609" t="str">
            <v>IDM FRESH TAMAN SAFARI</v>
          </cell>
          <cell r="F1609" t="str">
            <v>Chief Of Store (Ss)</v>
          </cell>
          <cell r="G1609" t="str">
            <v>B2</v>
          </cell>
          <cell r="H1609" t="str">
            <v>Tetap</v>
          </cell>
          <cell r="I1609" t="str">
            <v>WANITA</v>
          </cell>
          <cell r="J1609">
            <v>41426</v>
          </cell>
          <cell r="L1609">
            <v>41426</v>
          </cell>
          <cell r="N1609" t="str">
            <v>ERI</v>
          </cell>
          <cell r="O1609" t="str">
            <v>SMH</v>
          </cell>
        </row>
        <row r="1610">
          <cell r="B1610">
            <v>2013181534</v>
          </cell>
          <cell r="C1610" t="str">
            <v>HARDI RAINALDI</v>
          </cell>
          <cell r="D1610" t="str">
            <v>T00J</v>
          </cell>
          <cell r="E1610" t="str">
            <v>IDM FRESH TAMAN SAFARI</v>
          </cell>
          <cell r="F1610" t="str">
            <v>Leader Point Coffee</v>
          </cell>
          <cell r="G1610" t="str">
            <v>B1</v>
          </cell>
          <cell r="H1610" t="str">
            <v>Tetap</v>
          </cell>
          <cell r="I1610" t="str">
            <v>PRIA</v>
          </cell>
          <cell r="J1610">
            <v>42522</v>
          </cell>
          <cell r="L1610">
            <v>43405</v>
          </cell>
          <cell r="N1610" t="str">
            <v>ERI</v>
          </cell>
          <cell r="O1610" t="str">
            <v>SMH</v>
          </cell>
        </row>
        <row r="1611">
          <cell r="B1611">
            <v>2015393426</v>
          </cell>
          <cell r="C1611" t="str">
            <v>RENDI PRATAMA SUHENDI</v>
          </cell>
          <cell r="D1611" t="str">
            <v>T00J</v>
          </cell>
          <cell r="E1611" t="str">
            <v>IDM FRESH TAMAN SAFARI</v>
          </cell>
          <cell r="F1611" t="str">
            <v>Store Crew Boy</v>
          </cell>
          <cell r="G1611" t="str">
            <v>A1</v>
          </cell>
          <cell r="H1611" t="str">
            <v>Kontrak 1</v>
          </cell>
          <cell r="I1611" t="str">
            <v>PRIA</v>
          </cell>
          <cell r="J1611">
            <v>44861</v>
          </cell>
          <cell r="K1611">
            <v>45230</v>
          </cell>
          <cell r="L1611">
            <v>44861</v>
          </cell>
          <cell r="N1611" t="str">
            <v>ERI</v>
          </cell>
          <cell r="O1611" t="str">
            <v>SMH</v>
          </cell>
        </row>
        <row r="1612">
          <cell r="B1612">
            <v>2015393419</v>
          </cell>
          <cell r="C1612" t="str">
            <v>MUHAMMAD ADHI FIRMANSYAH</v>
          </cell>
          <cell r="D1612" t="str">
            <v>T00J</v>
          </cell>
          <cell r="E1612" t="str">
            <v>IDM FRESH TAMAN SAFARI</v>
          </cell>
          <cell r="F1612" t="str">
            <v>Store Crew Boy</v>
          </cell>
          <cell r="G1612" t="str">
            <v>A1</v>
          </cell>
          <cell r="H1612" t="str">
            <v>Kontrak 1</v>
          </cell>
          <cell r="I1612" t="str">
            <v>PRIA</v>
          </cell>
          <cell r="J1612">
            <v>44861</v>
          </cell>
          <cell r="K1612">
            <v>45230</v>
          </cell>
          <cell r="L1612">
            <v>44861</v>
          </cell>
          <cell r="N1612" t="str">
            <v>ERI</v>
          </cell>
          <cell r="O1612" t="str">
            <v>SMH</v>
          </cell>
        </row>
        <row r="1613">
          <cell r="B1613">
            <v>2015358624</v>
          </cell>
          <cell r="C1613" t="str">
            <v>RIFQI RAMDANI</v>
          </cell>
          <cell r="D1613" t="str">
            <v>T00J</v>
          </cell>
          <cell r="E1613" t="str">
            <v>IDM FRESH TAMAN SAFARI</v>
          </cell>
          <cell r="F1613" t="str">
            <v>Store Crew Boy (Ss)</v>
          </cell>
          <cell r="G1613" t="str">
            <v>A1</v>
          </cell>
          <cell r="H1613" t="str">
            <v>Kontrak 1</v>
          </cell>
          <cell r="I1613" t="str">
            <v>PRIA</v>
          </cell>
          <cell r="J1613">
            <v>44753</v>
          </cell>
          <cell r="K1613">
            <v>45138</v>
          </cell>
          <cell r="L1613">
            <v>44753</v>
          </cell>
          <cell r="N1613" t="str">
            <v>ERI</v>
          </cell>
          <cell r="O1613" t="str">
            <v>SMH</v>
          </cell>
        </row>
        <row r="1614">
          <cell r="B1614">
            <v>2015334231</v>
          </cell>
          <cell r="C1614" t="str">
            <v>RUSDI YUNANDI</v>
          </cell>
          <cell r="D1614" t="str">
            <v>T00J</v>
          </cell>
          <cell r="E1614" t="str">
            <v>IDM FRESH TAMAN SAFARI</v>
          </cell>
          <cell r="F1614" t="str">
            <v>Store Crew Boy (Ss)</v>
          </cell>
          <cell r="G1614" t="str">
            <v>A1</v>
          </cell>
          <cell r="H1614" t="str">
            <v>Kontrak 1</v>
          </cell>
          <cell r="I1614" t="str">
            <v>PRIA</v>
          </cell>
          <cell r="J1614">
            <v>44667</v>
          </cell>
          <cell r="K1614">
            <v>45046</v>
          </cell>
          <cell r="L1614">
            <v>44667</v>
          </cell>
          <cell r="N1614" t="str">
            <v>ERI</v>
          </cell>
          <cell r="O1614" t="str">
            <v>SMH</v>
          </cell>
        </row>
        <row r="1615">
          <cell r="B1615">
            <v>2015186841</v>
          </cell>
          <cell r="C1615" t="str">
            <v>INAYATI ROHANI</v>
          </cell>
          <cell r="D1615" t="str">
            <v>T00J</v>
          </cell>
          <cell r="E1615" t="str">
            <v>IDM FRESH TAMAN SAFARI</v>
          </cell>
          <cell r="F1615" t="str">
            <v>Store Crew Girl (Ss)</v>
          </cell>
          <cell r="G1615" t="str">
            <v>A1</v>
          </cell>
          <cell r="H1615" t="str">
            <v>Kontrak 3</v>
          </cell>
          <cell r="I1615" t="str">
            <v>WANITA</v>
          </cell>
          <cell r="J1615">
            <v>43798</v>
          </cell>
          <cell r="K1615">
            <v>45077</v>
          </cell>
          <cell r="L1615">
            <v>43798</v>
          </cell>
          <cell r="N1615" t="str">
            <v>ERI</v>
          </cell>
          <cell r="O1615" t="str">
            <v>SMH</v>
          </cell>
        </row>
        <row r="1616">
          <cell r="B1616">
            <v>2015371356</v>
          </cell>
          <cell r="C1616" t="str">
            <v>AYU NOVITASARI</v>
          </cell>
          <cell r="D1616" t="str">
            <v>T00J</v>
          </cell>
          <cell r="E1616" t="str">
            <v>IDM FRESH TAMAN SAFARI</v>
          </cell>
          <cell r="F1616" t="str">
            <v>Store Crew Girl (Ss)</v>
          </cell>
          <cell r="G1616" t="str">
            <v>A1</v>
          </cell>
          <cell r="H1616" t="str">
            <v>Kontrak 1</v>
          </cell>
          <cell r="I1616" t="str">
            <v>WANITA</v>
          </cell>
          <cell r="J1616">
            <v>44792</v>
          </cell>
          <cell r="K1616">
            <v>45169</v>
          </cell>
          <cell r="L1616">
            <v>44792</v>
          </cell>
          <cell r="N1616" t="str">
            <v>ERI</v>
          </cell>
          <cell r="O1616" t="str">
            <v>SMH</v>
          </cell>
        </row>
        <row r="1617">
          <cell r="B1617">
            <v>2015302004</v>
          </cell>
          <cell r="C1617" t="str">
            <v>SUCI RAHMAYANTI</v>
          </cell>
          <cell r="D1617" t="str">
            <v>T00J</v>
          </cell>
          <cell r="E1617" t="str">
            <v>IDM FRESH TAMAN SAFARI</v>
          </cell>
          <cell r="F1617" t="str">
            <v>Store Crew Girl (Ss)</v>
          </cell>
          <cell r="G1617" t="str">
            <v>A1</v>
          </cell>
          <cell r="H1617" t="str">
            <v>Kontrak 2</v>
          </cell>
          <cell r="I1617" t="str">
            <v>WANITA</v>
          </cell>
          <cell r="J1617">
            <v>44533</v>
          </cell>
          <cell r="K1617">
            <v>45291</v>
          </cell>
          <cell r="L1617">
            <v>44533</v>
          </cell>
          <cell r="N1617" t="str">
            <v>ERI</v>
          </cell>
          <cell r="O1617" t="str">
            <v>SMH</v>
          </cell>
        </row>
        <row r="1618">
          <cell r="B1618">
            <v>2015306310</v>
          </cell>
          <cell r="C1618" t="str">
            <v>ZULPA CHOERUNNISA</v>
          </cell>
          <cell r="D1618" t="str">
            <v>T00J</v>
          </cell>
          <cell r="E1618" t="str">
            <v>IDM FRESH TAMAN SAFARI</v>
          </cell>
          <cell r="F1618" t="str">
            <v>Store Crew Girl (Ss)</v>
          </cell>
          <cell r="G1618" t="str">
            <v>A1</v>
          </cell>
          <cell r="H1618" t="str">
            <v>Kontrak 2</v>
          </cell>
          <cell r="I1618" t="str">
            <v>WANITA</v>
          </cell>
          <cell r="J1618">
            <v>44554</v>
          </cell>
          <cell r="K1618">
            <v>45291</v>
          </cell>
          <cell r="L1618">
            <v>44554</v>
          </cell>
          <cell r="N1618" t="str">
            <v>ERI</v>
          </cell>
          <cell r="O1618" t="str">
            <v>SMH</v>
          </cell>
        </row>
        <row r="1619">
          <cell r="B1619">
            <v>2015415437</v>
          </cell>
          <cell r="C1619" t="str">
            <v>MUHAMMAD KHOERUL GIFARI</v>
          </cell>
          <cell r="D1619" t="str">
            <v>T00J</v>
          </cell>
          <cell r="E1619" t="str">
            <v>IDM FRESH TAMAN SAFARI</v>
          </cell>
          <cell r="F1619" t="str">
            <v>Store Jr. Leader (Ss)</v>
          </cell>
          <cell r="G1619" t="str">
            <v>A2</v>
          </cell>
          <cell r="H1619" t="str">
            <v>Tetap</v>
          </cell>
          <cell r="I1619" t="str">
            <v>PRIA</v>
          </cell>
          <cell r="J1619">
            <v>44927</v>
          </cell>
          <cell r="L1619">
            <v>44927</v>
          </cell>
          <cell r="N1619" t="str">
            <v>ERI</v>
          </cell>
          <cell r="O1619" t="str">
            <v>SMH</v>
          </cell>
        </row>
        <row r="1620">
          <cell r="B1620">
            <v>2015307942</v>
          </cell>
          <cell r="C1620" t="str">
            <v>RIANSYAH</v>
          </cell>
          <cell r="D1620" t="str">
            <v>T00J</v>
          </cell>
          <cell r="E1620" t="str">
            <v>IDM FRESH TAMAN SAFARI</v>
          </cell>
          <cell r="F1620" t="str">
            <v>Store Jr. Leader (Ss)</v>
          </cell>
          <cell r="G1620" t="str">
            <v>A2</v>
          </cell>
          <cell r="H1620" t="str">
            <v>Tetap</v>
          </cell>
          <cell r="I1620" t="str">
            <v>PRIA</v>
          </cell>
          <cell r="J1620">
            <v>44562</v>
          </cell>
          <cell r="L1620">
            <v>44562</v>
          </cell>
          <cell r="N1620" t="str">
            <v>ERI</v>
          </cell>
          <cell r="O1620" t="str">
            <v>SMH</v>
          </cell>
        </row>
        <row r="1621">
          <cell r="B1621">
            <v>2015428032</v>
          </cell>
          <cell r="C1621" t="str">
            <v>MOCH MAULANA RIZAL</v>
          </cell>
          <cell r="D1621" t="str">
            <v>T00J</v>
          </cell>
          <cell r="E1621" t="str">
            <v>IDM FRESH TAMAN SAFARI</v>
          </cell>
          <cell r="F1621" t="str">
            <v>Store Jr. Leader (Ss)</v>
          </cell>
          <cell r="G1621" t="str">
            <v>A2</v>
          </cell>
          <cell r="H1621" t="str">
            <v>Tetap</v>
          </cell>
          <cell r="I1621" t="str">
            <v>PRIA</v>
          </cell>
          <cell r="J1621">
            <v>44958</v>
          </cell>
          <cell r="L1621">
            <v>44958</v>
          </cell>
          <cell r="N1621" t="str">
            <v>ERI</v>
          </cell>
          <cell r="O1621" t="str">
            <v>SMH</v>
          </cell>
        </row>
        <row r="1622">
          <cell r="B1622">
            <v>2015294403</v>
          </cell>
          <cell r="C1622" t="str">
            <v>M ARIF HIDAYAT</v>
          </cell>
          <cell r="D1622" t="str">
            <v>T00J</v>
          </cell>
          <cell r="E1622" t="str">
            <v>IDM FRESH TAMAN SAFARI</v>
          </cell>
          <cell r="F1622" t="str">
            <v>Store Jr. Leader (Ss)</v>
          </cell>
          <cell r="G1622" t="str">
            <v>A2</v>
          </cell>
          <cell r="H1622" t="str">
            <v>Tetap</v>
          </cell>
          <cell r="I1622" t="str">
            <v>PRIA</v>
          </cell>
          <cell r="J1622">
            <v>44501</v>
          </cell>
          <cell r="L1622">
            <v>44501</v>
          </cell>
          <cell r="N1622" t="str">
            <v>ERI</v>
          </cell>
          <cell r="O1622" t="str">
            <v>SMH</v>
          </cell>
        </row>
        <row r="1623">
          <cell r="B1623">
            <v>2015428030</v>
          </cell>
          <cell r="C1623" t="str">
            <v>M ROHMAT PRAYOGI</v>
          </cell>
          <cell r="D1623" t="str">
            <v>T00J</v>
          </cell>
          <cell r="E1623" t="str">
            <v>IDM FRESH TAMAN SAFARI</v>
          </cell>
          <cell r="F1623" t="str">
            <v>Store Jr. Leader (Ss)</v>
          </cell>
          <cell r="G1623" t="str">
            <v>A2</v>
          </cell>
          <cell r="H1623" t="str">
            <v>Tetap</v>
          </cell>
          <cell r="I1623" t="str">
            <v>PRIA</v>
          </cell>
          <cell r="J1623">
            <v>44958</v>
          </cell>
          <cell r="L1623">
            <v>44958</v>
          </cell>
          <cell r="N1623" t="str">
            <v>ERI</v>
          </cell>
          <cell r="O1623" t="str">
            <v>SMH</v>
          </cell>
        </row>
        <row r="1624">
          <cell r="B1624">
            <v>2013147387</v>
          </cell>
          <cell r="C1624" t="str">
            <v>AHMAD KHODIR</v>
          </cell>
          <cell r="D1624" t="str">
            <v>T00J</v>
          </cell>
          <cell r="E1624" t="str">
            <v>IDM FRESH TAMAN SAFARI</v>
          </cell>
          <cell r="F1624" t="str">
            <v>Store Sr. Leader (Ss)</v>
          </cell>
          <cell r="G1624" t="str">
            <v>B1</v>
          </cell>
          <cell r="H1624" t="str">
            <v>Tetap</v>
          </cell>
          <cell r="I1624" t="str">
            <v>PRIA</v>
          </cell>
          <cell r="J1624">
            <v>42347</v>
          </cell>
          <cell r="L1624">
            <v>43252</v>
          </cell>
          <cell r="N1624" t="str">
            <v>ERI</v>
          </cell>
          <cell r="O1624" t="str">
            <v>SMH</v>
          </cell>
        </row>
        <row r="1625">
          <cell r="B1625">
            <v>2013147395</v>
          </cell>
          <cell r="C1625" t="str">
            <v>DAUD SUKUMBANG</v>
          </cell>
          <cell r="D1625" t="str">
            <v>T00J</v>
          </cell>
          <cell r="E1625" t="str">
            <v>IDM FRESH TAMAN SAFARI</v>
          </cell>
          <cell r="F1625" t="str">
            <v>Store Sr. Leader (Ss)</v>
          </cell>
          <cell r="G1625" t="str">
            <v>B1</v>
          </cell>
          <cell r="H1625" t="str">
            <v>Tetap</v>
          </cell>
          <cell r="I1625" t="str">
            <v>PRIA</v>
          </cell>
          <cell r="J1625">
            <v>42347</v>
          </cell>
          <cell r="L1625">
            <v>43221</v>
          </cell>
          <cell r="N1625" t="str">
            <v>ERI</v>
          </cell>
          <cell r="O1625" t="str">
            <v>SMH</v>
          </cell>
        </row>
        <row r="1626">
          <cell r="B1626">
            <v>2011019010</v>
          </cell>
          <cell r="C1626" t="str">
            <v>ARI NUGRAHA</v>
          </cell>
          <cell r="D1626" t="str">
            <v>F8HJ</v>
          </cell>
          <cell r="E1626" t="str">
            <v>FRC SUKANAGALIH</v>
          </cell>
          <cell r="F1626" t="str">
            <v>Chief Of Store</v>
          </cell>
          <cell r="G1626" t="str">
            <v>B2</v>
          </cell>
          <cell r="H1626" t="str">
            <v>Tetap</v>
          </cell>
          <cell r="I1626" t="str">
            <v>PRIA</v>
          </cell>
          <cell r="J1626">
            <v>40848</v>
          </cell>
          <cell r="L1626">
            <v>40848</v>
          </cell>
          <cell r="N1626" t="str">
            <v>ERI</v>
          </cell>
          <cell r="O1626" t="str">
            <v>SMH</v>
          </cell>
        </row>
        <row r="1627">
          <cell r="B1627">
            <v>2015371334</v>
          </cell>
          <cell r="C1627" t="str">
            <v>M YOSEF ARIFIN</v>
          </cell>
          <cell r="D1627" t="str">
            <v>F8HJ</v>
          </cell>
          <cell r="E1627" t="str">
            <v>FRC SUKANAGALIH</v>
          </cell>
          <cell r="F1627" t="str">
            <v>Store Crew Boy</v>
          </cell>
          <cell r="G1627" t="str">
            <v>A1</v>
          </cell>
          <cell r="H1627" t="str">
            <v>Kontrak 1</v>
          </cell>
          <cell r="I1627" t="str">
            <v>PRIA</v>
          </cell>
          <cell r="J1627">
            <v>44792</v>
          </cell>
          <cell r="K1627">
            <v>45169</v>
          </cell>
          <cell r="L1627">
            <v>44792</v>
          </cell>
          <cell r="N1627" t="str">
            <v>ERI</v>
          </cell>
          <cell r="O1627" t="str">
            <v>SMH</v>
          </cell>
        </row>
        <row r="1628">
          <cell r="B1628">
            <v>2015305373</v>
          </cell>
          <cell r="C1628" t="str">
            <v>NENG SOFIYATUL MILAH</v>
          </cell>
          <cell r="D1628" t="str">
            <v>F8HJ</v>
          </cell>
          <cell r="E1628" t="str">
            <v>FRC SUKANAGALIH</v>
          </cell>
          <cell r="F1628" t="str">
            <v>Store Crew Girl</v>
          </cell>
          <cell r="G1628" t="str">
            <v>A1</v>
          </cell>
          <cell r="H1628" t="str">
            <v>Kontrak 2</v>
          </cell>
          <cell r="I1628" t="str">
            <v>WANITA</v>
          </cell>
          <cell r="J1628">
            <v>44551</v>
          </cell>
          <cell r="K1628">
            <v>45291</v>
          </cell>
          <cell r="L1628">
            <v>44551</v>
          </cell>
          <cell r="N1628" t="str">
            <v>ERI</v>
          </cell>
          <cell r="O1628" t="str">
            <v>SMH</v>
          </cell>
        </row>
        <row r="1629">
          <cell r="B1629">
            <v>2015363082</v>
          </cell>
          <cell r="C1629" t="str">
            <v>SHIFA LATIFA</v>
          </cell>
          <cell r="D1629" t="str">
            <v>F8HJ</v>
          </cell>
          <cell r="E1629" t="str">
            <v>FRC SUKANAGALIH</v>
          </cell>
          <cell r="F1629" t="str">
            <v>Store Jr. Leader</v>
          </cell>
          <cell r="G1629" t="str">
            <v>A2</v>
          </cell>
          <cell r="H1629" t="str">
            <v>Tetap</v>
          </cell>
          <cell r="I1629" t="str">
            <v>WANITA</v>
          </cell>
          <cell r="J1629">
            <v>44774</v>
          </cell>
          <cell r="L1629">
            <v>44774</v>
          </cell>
          <cell r="N1629" t="str">
            <v>ERI</v>
          </cell>
          <cell r="O1629" t="str">
            <v>SMH</v>
          </cell>
        </row>
        <row r="1630">
          <cell r="B1630">
            <v>2015287264</v>
          </cell>
          <cell r="C1630" t="str">
            <v>ALVI ZAHARA WAFIROHNUR</v>
          </cell>
          <cell r="D1630" t="str">
            <v>F8HJ</v>
          </cell>
          <cell r="E1630" t="str">
            <v>FRC SUKANAGALIH</v>
          </cell>
          <cell r="F1630" t="str">
            <v>Store Sr. Leader (Ss)</v>
          </cell>
          <cell r="G1630" t="str">
            <v>A3</v>
          </cell>
          <cell r="H1630" t="str">
            <v>Tetap</v>
          </cell>
          <cell r="I1630" t="str">
            <v>WANITA</v>
          </cell>
          <cell r="J1630">
            <v>44470</v>
          </cell>
          <cell r="L1630">
            <v>44470</v>
          </cell>
          <cell r="N1630" t="str">
            <v>ERI</v>
          </cell>
          <cell r="O1630" t="str">
            <v>SMH</v>
          </cell>
        </row>
        <row r="1631">
          <cell r="B1631">
            <v>2012068123</v>
          </cell>
          <cell r="C1631" t="str">
            <v>MUHAMAD RIZQI WAHID</v>
          </cell>
          <cell r="D1631" t="str">
            <v>TYBO</v>
          </cell>
          <cell r="E1631" t="str">
            <v>IDM PLUS LOJI CIANJUR</v>
          </cell>
          <cell r="F1631" t="str">
            <v>Chief Of Store (Ss)</v>
          </cell>
          <cell r="G1631" t="str">
            <v>B2</v>
          </cell>
          <cell r="H1631" t="str">
            <v>Tetap</v>
          </cell>
          <cell r="I1631" t="str">
            <v>PRIA</v>
          </cell>
          <cell r="J1631">
            <v>41247</v>
          </cell>
          <cell r="L1631">
            <v>42095</v>
          </cell>
          <cell r="N1631" t="str">
            <v>ERI</v>
          </cell>
          <cell r="O1631" t="str">
            <v>SMH</v>
          </cell>
        </row>
        <row r="1632">
          <cell r="B1632">
            <v>2015132176</v>
          </cell>
          <cell r="C1632" t="str">
            <v>ILHAM ALVEN NURYANSYAH</v>
          </cell>
          <cell r="D1632" t="str">
            <v>TYBO</v>
          </cell>
          <cell r="E1632" t="str">
            <v>IDM PLUS LOJI CIANJUR</v>
          </cell>
          <cell r="F1632" t="str">
            <v>Store Crew Boy (Ss)</v>
          </cell>
          <cell r="G1632" t="str">
            <v>A1</v>
          </cell>
          <cell r="H1632" t="str">
            <v>Kontrak 4</v>
          </cell>
          <cell r="I1632" t="str">
            <v>PRIA</v>
          </cell>
          <cell r="J1632">
            <v>43557</v>
          </cell>
          <cell r="K1632">
            <v>45230</v>
          </cell>
          <cell r="L1632">
            <v>43557</v>
          </cell>
          <cell r="N1632" t="str">
            <v>ERI</v>
          </cell>
          <cell r="O1632" t="str">
            <v>SMH</v>
          </cell>
        </row>
        <row r="1633">
          <cell r="B1633">
            <v>2015301914</v>
          </cell>
          <cell r="C1633" t="str">
            <v>ANDI JUNAEDI</v>
          </cell>
          <cell r="D1633" t="str">
            <v>TYBO</v>
          </cell>
          <cell r="E1633" t="str">
            <v>IDM PLUS LOJI CIANJUR</v>
          </cell>
          <cell r="F1633" t="str">
            <v>Store Crew Boy (Ss)</v>
          </cell>
          <cell r="G1633" t="str">
            <v>A1</v>
          </cell>
          <cell r="H1633" t="str">
            <v>Kontrak 2</v>
          </cell>
          <cell r="I1633" t="str">
            <v>PRIA</v>
          </cell>
          <cell r="J1633">
            <v>44533</v>
          </cell>
          <cell r="K1633">
            <v>45291</v>
          </cell>
          <cell r="L1633">
            <v>44533</v>
          </cell>
          <cell r="N1633" t="str">
            <v>ERI</v>
          </cell>
          <cell r="O1633" t="str">
            <v>SMH</v>
          </cell>
        </row>
        <row r="1634">
          <cell r="B1634">
            <v>2015340038</v>
          </cell>
          <cell r="C1634" t="str">
            <v>A KURNIAWADI</v>
          </cell>
          <cell r="D1634" t="str">
            <v>TYBO</v>
          </cell>
          <cell r="E1634" t="str">
            <v>IDM PLUS LOJI CIANJUR</v>
          </cell>
          <cell r="F1634" t="str">
            <v>Store Crew Boy (Ss)</v>
          </cell>
          <cell r="G1634" t="str">
            <v>A1</v>
          </cell>
          <cell r="H1634" t="str">
            <v>Kontrak 1</v>
          </cell>
          <cell r="I1634" t="str">
            <v>PRIA</v>
          </cell>
          <cell r="J1634">
            <v>44687</v>
          </cell>
          <cell r="K1634">
            <v>45077</v>
          </cell>
          <cell r="L1634">
            <v>44687</v>
          </cell>
          <cell r="N1634" t="str">
            <v>ERI</v>
          </cell>
          <cell r="O1634" t="str">
            <v>SMH</v>
          </cell>
        </row>
        <row r="1635">
          <cell r="B1635">
            <v>2015290929</v>
          </cell>
          <cell r="C1635" t="str">
            <v>NURUL MARHAMAH</v>
          </cell>
          <cell r="D1635" t="str">
            <v>TYBO</v>
          </cell>
          <cell r="E1635" t="str">
            <v>IDM PLUS LOJI CIANJUR</v>
          </cell>
          <cell r="F1635" t="str">
            <v>Store Crew Girl (Ss)</v>
          </cell>
          <cell r="G1635" t="str">
            <v>A1</v>
          </cell>
          <cell r="H1635" t="str">
            <v>Kontrak 2</v>
          </cell>
          <cell r="I1635" t="str">
            <v>WANITA</v>
          </cell>
          <cell r="J1635">
            <v>44481</v>
          </cell>
          <cell r="K1635">
            <v>45230</v>
          </cell>
          <cell r="L1635">
            <v>44481</v>
          </cell>
          <cell r="N1635" t="str">
            <v>ERI</v>
          </cell>
          <cell r="O1635" t="str">
            <v>SMH</v>
          </cell>
        </row>
        <row r="1636">
          <cell r="B1636">
            <v>2015276288</v>
          </cell>
          <cell r="C1636" t="str">
            <v>SINTA SUCI</v>
          </cell>
          <cell r="D1636" t="str">
            <v>TYBO</v>
          </cell>
          <cell r="E1636" t="str">
            <v>IDM PLUS LOJI CIANJUR</v>
          </cell>
          <cell r="F1636" t="str">
            <v>Store Jr. Leader (Ss)</v>
          </cell>
          <cell r="G1636" t="str">
            <v>A2</v>
          </cell>
          <cell r="H1636" t="str">
            <v>Tetap</v>
          </cell>
          <cell r="I1636" t="str">
            <v>WANITA</v>
          </cell>
          <cell r="J1636">
            <v>44409</v>
          </cell>
          <cell r="L1636">
            <v>44409</v>
          </cell>
          <cell r="N1636" t="str">
            <v>ERI</v>
          </cell>
          <cell r="O1636" t="str">
            <v>SMH</v>
          </cell>
        </row>
        <row r="1637">
          <cell r="B1637">
            <v>2013101893</v>
          </cell>
          <cell r="C1637" t="str">
            <v>CICI SETIAWATI</v>
          </cell>
          <cell r="D1637" t="str">
            <v>TYBO</v>
          </cell>
          <cell r="E1637" t="str">
            <v>IDM PLUS LOJI CIANJUR</v>
          </cell>
          <cell r="F1637" t="str">
            <v>Store Sr. Leader (Ss)</v>
          </cell>
          <cell r="G1637" t="str">
            <v>B1</v>
          </cell>
          <cell r="H1637" t="str">
            <v>Tetap</v>
          </cell>
          <cell r="I1637" t="str">
            <v>WANITA</v>
          </cell>
          <cell r="J1637">
            <v>42094</v>
          </cell>
          <cell r="L1637">
            <v>43009</v>
          </cell>
          <cell r="N1637" t="str">
            <v>ERI</v>
          </cell>
          <cell r="O1637" t="str">
            <v>SMH</v>
          </cell>
        </row>
        <row r="1638">
          <cell r="B1638">
            <v>2012064637</v>
          </cell>
          <cell r="C1638" t="str">
            <v>UJANG RAHMAT</v>
          </cell>
          <cell r="D1638" t="str">
            <v>TG73</v>
          </cell>
          <cell r="E1638" t="str">
            <v>IDM PUNCAK BOULEVARD</v>
          </cell>
          <cell r="F1638" t="str">
            <v>Chief Of Store (Ss)</v>
          </cell>
          <cell r="G1638" t="str">
            <v>B2</v>
          </cell>
          <cell r="H1638" t="str">
            <v>Tetap</v>
          </cell>
          <cell r="I1638" t="str">
            <v>PRIA</v>
          </cell>
          <cell r="J1638">
            <v>41244</v>
          </cell>
          <cell r="L1638">
            <v>41487</v>
          </cell>
          <cell r="N1638" t="str">
            <v>ERI</v>
          </cell>
          <cell r="O1638" t="str">
            <v>SMH</v>
          </cell>
        </row>
        <row r="1639">
          <cell r="B1639">
            <v>2015203918</v>
          </cell>
          <cell r="C1639" t="str">
            <v>ALBY HERMAWAN SIDIK</v>
          </cell>
          <cell r="D1639" t="str">
            <v>TG73</v>
          </cell>
          <cell r="E1639" t="str">
            <v>IDM PUNCAK BOULEVARD</v>
          </cell>
          <cell r="F1639" t="str">
            <v>Store Crew Boy</v>
          </cell>
          <cell r="G1639" t="str">
            <v>A1</v>
          </cell>
          <cell r="H1639" t="str">
            <v>Kontrak 3</v>
          </cell>
          <cell r="I1639" t="str">
            <v>PRIA</v>
          </cell>
          <cell r="J1639">
            <v>43872</v>
          </cell>
          <cell r="K1639">
            <v>45169</v>
          </cell>
          <cell r="L1639">
            <v>43872</v>
          </cell>
          <cell r="N1639" t="str">
            <v>ERI</v>
          </cell>
          <cell r="O1639" t="str">
            <v>SMH</v>
          </cell>
        </row>
        <row r="1640">
          <cell r="B1640">
            <v>2015408601</v>
          </cell>
          <cell r="C1640" t="str">
            <v>NENG ALIA</v>
          </cell>
          <cell r="D1640" t="str">
            <v>TG73</v>
          </cell>
          <cell r="E1640" t="str">
            <v>IDM PUNCAK BOULEVARD</v>
          </cell>
          <cell r="F1640" t="str">
            <v>Store Crew Girl</v>
          </cell>
          <cell r="G1640" t="str">
            <v>A1</v>
          </cell>
          <cell r="H1640" t="str">
            <v>Kontrak 1</v>
          </cell>
          <cell r="I1640" t="str">
            <v>WANITA</v>
          </cell>
          <cell r="J1640">
            <v>44898</v>
          </cell>
          <cell r="K1640">
            <v>45291</v>
          </cell>
          <cell r="L1640">
            <v>44898</v>
          </cell>
          <cell r="N1640" t="str">
            <v>ERI</v>
          </cell>
          <cell r="O1640" t="str">
            <v>SMH</v>
          </cell>
        </row>
        <row r="1641">
          <cell r="B1641">
            <v>2015306299</v>
          </cell>
          <cell r="C1641" t="str">
            <v>SINTA MAULIDA</v>
          </cell>
          <cell r="D1641" t="str">
            <v>TG73</v>
          </cell>
          <cell r="E1641" t="str">
            <v>IDM PUNCAK BOULEVARD</v>
          </cell>
          <cell r="F1641" t="str">
            <v>Store Crew Girl</v>
          </cell>
          <cell r="G1641" t="str">
            <v>A1</v>
          </cell>
          <cell r="H1641" t="str">
            <v>Kontrak 2</v>
          </cell>
          <cell r="I1641" t="str">
            <v>WANITA</v>
          </cell>
          <cell r="J1641">
            <v>44554</v>
          </cell>
          <cell r="K1641">
            <v>45291</v>
          </cell>
          <cell r="L1641">
            <v>44554</v>
          </cell>
          <cell r="N1641" t="str">
            <v>ERI</v>
          </cell>
          <cell r="O1641" t="str">
            <v>SMH</v>
          </cell>
        </row>
        <row r="1642">
          <cell r="B1642">
            <v>2015363083</v>
          </cell>
          <cell r="C1642" t="str">
            <v>USMAN</v>
          </cell>
          <cell r="D1642" t="str">
            <v>TG73</v>
          </cell>
          <cell r="E1642" t="str">
            <v>IDM PUNCAK BOULEVARD</v>
          </cell>
          <cell r="F1642" t="str">
            <v>Store Jr. Leader (Ss)</v>
          </cell>
          <cell r="G1642" t="str">
            <v>A2</v>
          </cell>
          <cell r="H1642" t="str">
            <v>Tetap</v>
          </cell>
          <cell r="I1642" t="str">
            <v>PRIA</v>
          </cell>
          <cell r="J1642">
            <v>44774</v>
          </cell>
          <cell r="L1642">
            <v>44774</v>
          </cell>
          <cell r="N1642" t="str">
            <v>ERI</v>
          </cell>
          <cell r="O1642" t="str">
            <v>SMH</v>
          </cell>
        </row>
        <row r="1643">
          <cell r="B1643">
            <v>2013202505</v>
          </cell>
          <cell r="C1643" t="str">
            <v>MEIDIE AMEILIA</v>
          </cell>
          <cell r="D1643" t="str">
            <v>TG73</v>
          </cell>
          <cell r="E1643" t="str">
            <v>IDM PUNCAK BOULEVARD</v>
          </cell>
          <cell r="F1643" t="str">
            <v>Store Sr. Leader</v>
          </cell>
          <cell r="G1643" t="str">
            <v>B1</v>
          </cell>
          <cell r="H1643" t="str">
            <v>Tetap</v>
          </cell>
          <cell r="I1643" t="str">
            <v>WANITA</v>
          </cell>
          <cell r="J1643">
            <v>42644</v>
          </cell>
          <cell r="L1643">
            <v>43556</v>
          </cell>
          <cell r="N1643" t="str">
            <v>ERI</v>
          </cell>
          <cell r="O1643" t="str">
            <v>SMH</v>
          </cell>
        </row>
        <row r="1644">
          <cell r="B1644">
            <v>2010025306</v>
          </cell>
          <cell r="C1644" t="str">
            <v>UMAR</v>
          </cell>
          <cell r="D1644" t="str">
            <v>TT61</v>
          </cell>
          <cell r="E1644" t="str">
            <v>IDM HYBRID RAYA PUNCAK KM 85,3</v>
          </cell>
          <cell r="F1644" t="str">
            <v>Chief Of Store (Ss)</v>
          </cell>
          <cell r="G1644" t="str">
            <v>B2</v>
          </cell>
          <cell r="H1644" t="str">
            <v>Tetap</v>
          </cell>
          <cell r="I1644" t="str">
            <v>PRIA</v>
          </cell>
          <cell r="J1644">
            <v>40452</v>
          </cell>
          <cell r="L1644">
            <v>40452</v>
          </cell>
          <cell r="N1644" t="str">
            <v>ERI</v>
          </cell>
          <cell r="O1644" t="str">
            <v>SMH</v>
          </cell>
        </row>
        <row r="1645">
          <cell r="B1645">
            <v>2015393422</v>
          </cell>
          <cell r="C1645" t="str">
            <v>MUHAMMAD FAISAL RIZKY</v>
          </cell>
          <cell r="D1645" t="str">
            <v>TT61</v>
          </cell>
          <cell r="E1645" t="str">
            <v>IDM HYBRID RAYA PUNCAK KM 85,3</v>
          </cell>
          <cell r="F1645" t="str">
            <v>Store Crew Boy</v>
          </cell>
          <cell r="G1645" t="str">
            <v>A1</v>
          </cell>
          <cell r="H1645" t="str">
            <v>Kontrak 1</v>
          </cell>
          <cell r="I1645" t="str">
            <v>PRIA</v>
          </cell>
          <cell r="J1645">
            <v>44861</v>
          </cell>
          <cell r="K1645">
            <v>45230</v>
          </cell>
          <cell r="L1645">
            <v>44861</v>
          </cell>
          <cell r="N1645" t="str">
            <v>ERI</v>
          </cell>
          <cell r="O1645" t="str">
            <v>SMH</v>
          </cell>
        </row>
        <row r="1646">
          <cell r="B1646">
            <v>2015260207</v>
          </cell>
          <cell r="C1646" t="str">
            <v>MUHAMAD RUSLI</v>
          </cell>
          <cell r="D1646" t="str">
            <v>TT61</v>
          </cell>
          <cell r="E1646" t="str">
            <v>IDM HYBRID RAYA PUNCAK KM 85,3</v>
          </cell>
          <cell r="F1646" t="str">
            <v>Store Crew Boy (Ss)</v>
          </cell>
          <cell r="G1646" t="str">
            <v>A1</v>
          </cell>
          <cell r="H1646" t="str">
            <v>Kontrak 2</v>
          </cell>
          <cell r="I1646" t="str">
            <v>PRIA</v>
          </cell>
          <cell r="J1646">
            <v>44323</v>
          </cell>
          <cell r="K1646">
            <v>45077</v>
          </cell>
          <cell r="L1646">
            <v>44323</v>
          </cell>
          <cell r="N1646" t="str">
            <v>ERI</v>
          </cell>
          <cell r="O1646" t="str">
            <v>SMH</v>
          </cell>
        </row>
        <row r="1647">
          <cell r="B1647">
            <v>2015358584</v>
          </cell>
          <cell r="C1647" t="str">
            <v>AZRIEL MUHAMMAD FAWAZ</v>
          </cell>
          <cell r="D1647" t="str">
            <v>TT61</v>
          </cell>
          <cell r="E1647" t="str">
            <v>IDM HYBRID RAYA PUNCAK KM 85,3</v>
          </cell>
          <cell r="F1647" t="str">
            <v>Store Crew Boy (Ss)</v>
          </cell>
          <cell r="G1647" t="str">
            <v>A1</v>
          </cell>
          <cell r="H1647" t="str">
            <v>Kontrak 1</v>
          </cell>
          <cell r="I1647" t="str">
            <v>PRIA</v>
          </cell>
          <cell r="J1647">
            <v>44753</v>
          </cell>
          <cell r="K1647">
            <v>45138</v>
          </cell>
          <cell r="L1647">
            <v>44753</v>
          </cell>
          <cell r="N1647" t="str">
            <v>ERI</v>
          </cell>
          <cell r="O1647" t="str">
            <v>SMH</v>
          </cell>
        </row>
        <row r="1648">
          <cell r="B1648">
            <v>2015332844</v>
          </cell>
          <cell r="C1648" t="str">
            <v>NOVIA SAFITRI</v>
          </cell>
          <cell r="D1648" t="str">
            <v>TT61</v>
          </cell>
          <cell r="E1648" t="str">
            <v>IDM HYBRID RAYA PUNCAK KM 85,3</v>
          </cell>
          <cell r="F1648" t="str">
            <v>Store Crew Girl (Ss)</v>
          </cell>
          <cell r="G1648" t="str">
            <v>A1</v>
          </cell>
          <cell r="H1648" t="str">
            <v>Kontrak 1</v>
          </cell>
          <cell r="I1648" t="str">
            <v>WANITA</v>
          </cell>
          <cell r="J1648">
            <v>44659</v>
          </cell>
          <cell r="K1648">
            <v>45046</v>
          </cell>
          <cell r="L1648">
            <v>44659</v>
          </cell>
          <cell r="N1648" t="str">
            <v>ERI</v>
          </cell>
          <cell r="O1648" t="str">
            <v>SMH</v>
          </cell>
        </row>
        <row r="1649">
          <cell r="B1649">
            <v>2013202572</v>
          </cell>
          <cell r="C1649" t="str">
            <v>YUNIAR AFIANI SAFITRI</v>
          </cell>
          <cell r="D1649" t="str">
            <v>TT61</v>
          </cell>
          <cell r="E1649" t="str">
            <v>IDM HYBRID RAYA PUNCAK KM 85,3</v>
          </cell>
          <cell r="F1649" t="str">
            <v>Store Jr. Leader (Ss)</v>
          </cell>
          <cell r="G1649" t="str">
            <v>A2</v>
          </cell>
          <cell r="H1649" t="str">
            <v>Tetap</v>
          </cell>
          <cell r="I1649" t="str">
            <v>WANITA</v>
          </cell>
          <cell r="J1649">
            <v>42644</v>
          </cell>
          <cell r="L1649">
            <v>43556</v>
          </cell>
          <cell r="N1649" t="str">
            <v>ERI</v>
          </cell>
          <cell r="O1649" t="str">
            <v>SMH</v>
          </cell>
        </row>
        <row r="1650">
          <cell r="B1650">
            <v>2015313648</v>
          </cell>
          <cell r="C1650" t="str">
            <v>YANA SUPRIYATNA</v>
          </cell>
          <cell r="D1650" t="str">
            <v>TT61</v>
          </cell>
          <cell r="E1650" t="str">
            <v>IDM HYBRID RAYA PUNCAK KM 85,3</v>
          </cell>
          <cell r="F1650" t="str">
            <v>Store Jr. Leader (Ss)</v>
          </cell>
          <cell r="G1650" t="str">
            <v>A2</v>
          </cell>
          <cell r="H1650" t="str">
            <v>Tetap</v>
          </cell>
          <cell r="I1650" t="str">
            <v>PRIA</v>
          </cell>
          <cell r="J1650">
            <v>44593</v>
          </cell>
          <cell r="L1650">
            <v>44593</v>
          </cell>
          <cell r="N1650" t="str">
            <v>ERI</v>
          </cell>
          <cell r="O1650" t="str">
            <v>SMH</v>
          </cell>
        </row>
        <row r="1651">
          <cell r="B1651">
            <v>2013141270</v>
          </cell>
          <cell r="C1651" t="str">
            <v>ADITYA MUGFI</v>
          </cell>
          <cell r="D1651" t="str">
            <v>TT61</v>
          </cell>
          <cell r="E1651" t="str">
            <v>IDM HYBRID RAYA PUNCAK KM 85,3</v>
          </cell>
          <cell r="F1651" t="str">
            <v>Store Sr. Leader (Ss)</v>
          </cell>
          <cell r="G1651" t="str">
            <v>B1</v>
          </cell>
          <cell r="H1651" t="str">
            <v>Tetap</v>
          </cell>
          <cell r="I1651" t="str">
            <v>PRIA</v>
          </cell>
          <cell r="J1651">
            <v>42319</v>
          </cell>
          <cell r="L1651">
            <v>43221</v>
          </cell>
          <cell r="N1651" t="str">
            <v>ERI</v>
          </cell>
          <cell r="O1651" t="str">
            <v>SMH</v>
          </cell>
        </row>
        <row r="1652">
          <cell r="B1652">
            <v>2013164074</v>
          </cell>
          <cell r="C1652" t="str">
            <v>NUR ANISA ASLIYANI</v>
          </cell>
          <cell r="D1652" t="str">
            <v>T6ZE</v>
          </cell>
          <cell r="E1652" t="str">
            <v>IDM HYBRID ECO SPBU TUGU</v>
          </cell>
          <cell r="F1652" t="str">
            <v>Chief Of Store (Ss)</v>
          </cell>
          <cell r="G1652" t="str">
            <v>B2</v>
          </cell>
          <cell r="H1652" t="str">
            <v>Tetap</v>
          </cell>
          <cell r="I1652" t="str">
            <v>WANITA</v>
          </cell>
          <cell r="J1652">
            <v>42430</v>
          </cell>
          <cell r="L1652">
            <v>42461</v>
          </cell>
          <cell r="N1652" t="str">
            <v>ERI</v>
          </cell>
          <cell r="O1652" t="str">
            <v>SMH</v>
          </cell>
        </row>
        <row r="1653">
          <cell r="B1653">
            <v>2015358582</v>
          </cell>
          <cell r="C1653" t="str">
            <v>ADITYAS DEWA SAPUTRA</v>
          </cell>
          <cell r="D1653" t="str">
            <v>T6ZE</v>
          </cell>
          <cell r="E1653" t="str">
            <v>IDM HYBRID ECO SPBU TUGU</v>
          </cell>
          <cell r="F1653" t="str">
            <v>Store Crew Boy (Ss)</v>
          </cell>
          <cell r="G1653" t="str">
            <v>A1</v>
          </cell>
          <cell r="H1653" t="str">
            <v>Kontrak 1</v>
          </cell>
          <cell r="I1653" t="str">
            <v>PRIA</v>
          </cell>
          <cell r="J1653">
            <v>44753</v>
          </cell>
          <cell r="K1653">
            <v>45138</v>
          </cell>
          <cell r="L1653">
            <v>44753</v>
          </cell>
          <cell r="N1653" t="str">
            <v>ERI</v>
          </cell>
          <cell r="O1653" t="str">
            <v>SMH</v>
          </cell>
        </row>
        <row r="1654">
          <cell r="B1654">
            <v>2015360240</v>
          </cell>
          <cell r="C1654" t="str">
            <v>MUHAMAD ALDI RIZKYANSAH</v>
          </cell>
          <cell r="D1654" t="str">
            <v>T6ZE</v>
          </cell>
          <cell r="E1654" t="str">
            <v>IDM HYBRID ECO SPBU TUGU</v>
          </cell>
          <cell r="F1654" t="str">
            <v>Store Crew Boy (Ss)</v>
          </cell>
          <cell r="G1654" t="str">
            <v>A1</v>
          </cell>
          <cell r="H1654" t="str">
            <v>Kontrak 1</v>
          </cell>
          <cell r="I1654" t="str">
            <v>PRIA</v>
          </cell>
          <cell r="J1654">
            <v>44758</v>
          </cell>
          <cell r="K1654">
            <v>45138</v>
          </cell>
          <cell r="L1654">
            <v>44758</v>
          </cell>
          <cell r="N1654" t="str">
            <v>ERI</v>
          </cell>
          <cell r="O1654" t="str">
            <v>SMH</v>
          </cell>
        </row>
        <row r="1655">
          <cell r="B1655">
            <v>2015360259</v>
          </cell>
          <cell r="C1655" t="str">
            <v>VICKY SEPTIANDI</v>
          </cell>
          <cell r="D1655" t="str">
            <v>T6ZE</v>
          </cell>
          <cell r="E1655" t="str">
            <v>IDM HYBRID ECO SPBU TUGU</v>
          </cell>
          <cell r="F1655" t="str">
            <v>Store Crew Boy (Ss)</v>
          </cell>
          <cell r="G1655" t="str">
            <v>A1</v>
          </cell>
          <cell r="H1655" t="str">
            <v>Kontrak 1</v>
          </cell>
          <cell r="I1655" t="str">
            <v>PRIA</v>
          </cell>
          <cell r="J1655">
            <v>44758</v>
          </cell>
          <cell r="K1655">
            <v>45138</v>
          </cell>
          <cell r="L1655">
            <v>44758</v>
          </cell>
          <cell r="N1655" t="str">
            <v>ERI</v>
          </cell>
          <cell r="O1655" t="str">
            <v>SMH</v>
          </cell>
        </row>
        <row r="1656">
          <cell r="B1656">
            <v>2015303243</v>
          </cell>
          <cell r="C1656" t="str">
            <v>RISMA WIDYA AZZAHRA</v>
          </cell>
          <cell r="D1656" t="str">
            <v>T6ZE</v>
          </cell>
          <cell r="E1656" t="str">
            <v>IDM HYBRID ECO SPBU TUGU</v>
          </cell>
          <cell r="F1656" t="str">
            <v>Store Crew Girl (Ss)</v>
          </cell>
          <cell r="G1656" t="str">
            <v>A1</v>
          </cell>
          <cell r="H1656" t="str">
            <v>Kontrak 2</v>
          </cell>
          <cell r="I1656" t="str">
            <v>WANITA</v>
          </cell>
          <cell r="J1656">
            <v>44540</v>
          </cell>
          <cell r="K1656">
            <v>45291</v>
          </cell>
          <cell r="L1656">
            <v>44540</v>
          </cell>
          <cell r="N1656" t="str">
            <v>ERI</v>
          </cell>
          <cell r="O1656" t="str">
            <v>SMH</v>
          </cell>
        </row>
        <row r="1657">
          <cell r="B1657">
            <v>2013122772</v>
          </cell>
          <cell r="C1657" t="str">
            <v>RUSLI MUHAEMIN</v>
          </cell>
          <cell r="D1657" t="str">
            <v>T6ZE</v>
          </cell>
          <cell r="E1657" t="str">
            <v>IDM HYBRID ECO SPBU TUGU</v>
          </cell>
          <cell r="F1657" t="str">
            <v>Store Jr. Leader (Ss)</v>
          </cell>
          <cell r="G1657" t="str">
            <v>A2</v>
          </cell>
          <cell r="H1657" t="str">
            <v>Tetap</v>
          </cell>
          <cell r="I1657" t="str">
            <v>PRIA</v>
          </cell>
          <cell r="J1657">
            <v>42217</v>
          </cell>
          <cell r="L1657">
            <v>42491</v>
          </cell>
          <cell r="N1657" t="str">
            <v>ERI</v>
          </cell>
          <cell r="O1657" t="str">
            <v>SMH</v>
          </cell>
        </row>
        <row r="1658">
          <cell r="B1658">
            <v>2013142221</v>
          </cell>
          <cell r="C1658" t="str">
            <v>HASAN RUSTANDI</v>
          </cell>
          <cell r="D1658" t="str">
            <v>T6ZE</v>
          </cell>
          <cell r="E1658" t="str">
            <v>IDM HYBRID ECO SPBU TUGU</v>
          </cell>
          <cell r="F1658" t="str">
            <v>Store Jr. Leader (Ss)</v>
          </cell>
          <cell r="G1658" t="str">
            <v>A3</v>
          </cell>
          <cell r="H1658" t="str">
            <v>Tetap</v>
          </cell>
          <cell r="I1658" t="str">
            <v>PRIA</v>
          </cell>
          <cell r="J1658">
            <v>42333</v>
          </cell>
          <cell r="L1658">
            <v>43252</v>
          </cell>
          <cell r="N1658" t="str">
            <v>ERI</v>
          </cell>
          <cell r="O1658" t="str">
            <v>SMH</v>
          </cell>
        </row>
        <row r="1659">
          <cell r="B1659">
            <v>2015294401</v>
          </cell>
          <cell r="C1659" t="str">
            <v>JULIANA</v>
          </cell>
          <cell r="D1659" t="str">
            <v>T6ZE</v>
          </cell>
          <cell r="E1659" t="str">
            <v>IDM HYBRID ECO SPBU TUGU</v>
          </cell>
          <cell r="F1659" t="str">
            <v>Store Jr. Leader (Ss)</v>
          </cell>
          <cell r="G1659" t="str">
            <v>A2</v>
          </cell>
          <cell r="H1659" t="str">
            <v>Tetap</v>
          </cell>
          <cell r="I1659" t="str">
            <v>PRIA</v>
          </cell>
          <cell r="J1659">
            <v>44501</v>
          </cell>
          <cell r="L1659">
            <v>44501</v>
          </cell>
          <cell r="N1659" t="str">
            <v>ERI</v>
          </cell>
          <cell r="O1659" t="str">
            <v>SMH</v>
          </cell>
        </row>
        <row r="1660">
          <cell r="B1660">
            <v>2013027205</v>
          </cell>
          <cell r="C1660" t="str">
            <v>ILHAM NUGRAHA</v>
          </cell>
          <cell r="D1660" t="str">
            <v>T6ZE</v>
          </cell>
          <cell r="E1660" t="str">
            <v>IDM HYBRID ECO SPBU TUGU</v>
          </cell>
          <cell r="F1660" t="str">
            <v>Store Sr. Leader (Ss)</v>
          </cell>
          <cell r="G1660" t="str">
            <v>B1</v>
          </cell>
          <cell r="H1660" t="str">
            <v>Tetap</v>
          </cell>
          <cell r="I1660" t="str">
            <v>PRIA</v>
          </cell>
          <cell r="J1660">
            <v>41609</v>
          </cell>
          <cell r="L1660">
            <v>41609</v>
          </cell>
          <cell r="N1660" t="str">
            <v>ERI</v>
          </cell>
          <cell r="O1660" t="str">
            <v>SMH</v>
          </cell>
        </row>
        <row r="1661">
          <cell r="B1661">
            <v>2013038970</v>
          </cell>
          <cell r="C1661" t="str">
            <v>SOPANDI</v>
          </cell>
          <cell r="D1661" t="str">
            <v>F8VN</v>
          </cell>
          <cell r="E1661" t="str">
            <v>FRC RAYA PUNCAK KM 86</v>
          </cell>
          <cell r="F1661" t="str">
            <v>Chief Of Store</v>
          </cell>
          <cell r="G1661" t="str">
            <v>B2</v>
          </cell>
          <cell r="H1661" t="str">
            <v>Tetap</v>
          </cell>
          <cell r="I1661" t="str">
            <v>PRIA</v>
          </cell>
          <cell r="J1661">
            <v>41699</v>
          </cell>
          <cell r="L1661">
            <v>41699</v>
          </cell>
          <cell r="N1661" t="str">
            <v>ERI</v>
          </cell>
          <cell r="O1661" t="str">
            <v>SMH</v>
          </cell>
        </row>
        <row r="1662">
          <cell r="B1662">
            <v>2015173657</v>
          </cell>
          <cell r="C1662" t="str">
            <v>GIO VANIGORO</v>
          </cell>
          <cell r="D1662" t="str">
            <v>F8VN</v>
          </cell>
          <cell r="E1662" t="str">
            <v>FRC RAYA PUNCAK KM 86</v>
          </cell>
          <cell r="F1662" t="str">
            <v>Store Crew Boy</v>
          </cell>
          <cell r="G1662" t="str">
            <v>A1</v>
          </cell>
          <cell r="H1662" t="str">
            <v>Kontrak 3</v>
          </cell>
          <cell r="I1662" t="str">
            <v>PRIA</v>
          </cell>
          <cell r="J1662">
            <v>43739</v>
          </cell>
          <cell r="K1662">
            <v>45016</v>
          </cell>
          <cell r="L1662">
            <v>43739</v>
          </cell>
          <cell r="N1662" t="str">
            <v>ERI</v>
          </cell>
          <cell r="O1662" t="str">
            <v>SMH</v>
          </cell>
        </row>
        <row r="1663">
          <cell r="B1663">
            <v>2015318181</v>
          </cell>
          <cell r="C1663" t="str">
            <v>MUHAMMAD FADJAR AL FALAH</v>
          </cell>
          <cell r="D1663" t="str">
            <v>F8VN</v>
          </cell>
          <cell r="E1663" t="str">
            <v>FRC RAYA PUNCAK KM 86</v>
          </cell>
          <cell r="F1663" t="str">
            <v>Store Crew Boy</v>
          </cell>
          <cell r="G1663" t="str">
            <v>A1</v>
          </cell>
          <cell r="H1663" t="str">
            <v>Kontrak 1</v>
          </cell>
          <cell r="I1663" t="str">
            <v>PRIA</v>
          </cell>
          <cell r="J1663">
            <v>44603</v>
          </cell>
          <cell r="K1663">
            <v>44985</v>
          </cell>
          <cell r="L1663">
            <v>44603</v>
          </cell>
          <cell r="N1663" t="str">
            <v>ERI</v>
          </cell>
          <cell r="O1663" t="str">
            <v>SMH</v>
          </cell>
        </row>
        <row r="1664">
          <cell r="B1664">
            <v>2015166185</v>
          </cell>
          <cell r="C1664" t="str">
            <v>ARDIA REGITA CAHYANI</v>
          </cell>
          <cell r="D1664" t="str">
            <v>F8VN</v>
          </cell>
          <cell r="E1664" t="str">
            <v>FRC RAYA PUNCAK KM 86</v>
          </cell>
          <cell r="F1664" t="str">
            <v>Store Crew Girl</v>
          </cell>
          <cell r="G1664" t="str">
            <v>A1</v>
          </cell>
          <cell r="H1664" t="str">
            <v>Kontrak 3</v>
          </cell>
          <cell r="I1664" t="str">
            <v>WANITA</v>
          </cell>
          <cell r="J1664">
            <v>43700</v>
          </cell>
          <cell r="K1664">
            <v>44985</v>
          </cell>
          <cell r="L1664">
            <v>43700</v>
          </cell>
          <cell r="N1664" t="str">
            <v>ERI</v>
          </cell>
          <cell r="O1664" t="str">
            <v>SMH</v>
          </cell>
        </row>
        <row r="1665">
          <cell r="B1665">
            <v>2015181875</v>
          </cell>
          <cell r="C1665" t="str">
            <v>SYIFA RAHMATAN NISA</v>
          </cell>
          <cell r="D1665" t="str">
            <v>F8VN</v>
          </cell>
          <cell r="E1665" t="str">
            <v>FRC RAYA PUNCAK KM 86</v>
          </cell>
          <cell r="F1665" t="str">
            <v>Store Crew Girl</v>
          </cell>
          <cell r="G1665" t="str">
            <v>A1</v>
          </cell>
          <cell r="H1665" t="str">
            <v>Kontrak 3</v>
          </cell>
          <cell r="I1665" t="str">
            <v>WANITA</v>
          </cell>
          <cell r="J1665">
            <v>43777</v>
          </cell>
          <cell r="K1665">
            <v>45077</v>
          </cell>
          <cell r="L1665">
            <v>43777</v>
          </cell>
          <cell r="N1665" t="str">
            <v>ERI</v>
          </cell>
          <cell r="O1665" t="str">
            <v>SMH</v>
          </cell>
        </row>
        <row r="1666">
          <cell r="B1666">
            <v>2015392764</v>
          </cell>
          <cell r="C1666" t="str">
            <v>MUHAMAD REZA SAPUTRA</v>
          </cell>
          <cell r="D1666" t="str">
            <v>F8VN</v>
          </cell>
          <cell r="E1666" t="str">
            <v>FRC RAYA PUNCAK KM 86</v>
          </cell>
          <cell r="F1666" t="str">
            <v>Store Jr. Leader (Ss)</v>
          </cell>
          <cell r="G1666" t="str">
            <v>A2</v>
          </cell>
          <cell r="H1666" t="str">
            <v>Tetap</v>
          </cell>
          <cell r="I1666" t="str">
            <v>PRIA</v>
          </cell>
          <cell r="J1666">
            <v>44866</v>
          </cell>
          <cell r="L1666">
            <v>44866</v>
          </cell>
          <cell r="N1666" t="str">
            <v>ERI</v>
          </cell>
          <cell r="O1666" t="str">
            <v>SMH</v>
          </cell>
        </row>
        <row r="1667">
          <cell r="B1667">
            <v>2013193183</v>
          </cell>
          <cell r="C1667" t="str">
            <v>MUHAMAD RUSLAN NURSALAM</v>
          </cell>
          <cell r="D1667" t="str">
            <v>F8VN</v>
          </cell>
          <cell r="E1667" t="str">
            <v>FRC RAYA PUNCAK KM 86</v>
          </cell>
          <cell r="F1667" t="str">
            <v>Store Sr. Leader</v>
          </cell>
          <cell r="G1667" t="str">
            <v>B1</v>
          </cell>
          <cell r="H1667" t="str">
            <v>Tetap</v>
          </cell>
          <cell r="I1667" t="str">
            <v>PRIA</v>
          </cell>
          <cell r="J1667">
            <v>42592</v>
          </cell>
          <cell r="L1667">
            <v>43313</v>
          </cell>
          <cell r="N1667" t="str">
            <v>ERI</v>
          </cell>
          <cell r="O1667" t="str">
            <v>SMH</v>
          </cell>
        </row>
        <row r="1668">
          <cell r="B1668">
            <v>2013033398</v>
          </cell>
          <cell r="C1668" t="str">
            <v>AHMAD SOPANDI</v>
          </cell>
          <cell r="D1668" t="str">
            <v>TOLI</v>
          </cell>
          <cell r="E1668" t="str">
            <v>IDM HANJAWAR  PACET - CIANJUR</v>
          </cell>
          <cell r="F1668" t="str">
            <v>Chief Of Store (Ss)</v>
          </cell>
          <cell r="G1668" t="str">
            <v>B2</v>
          </cell>
          <cell r="H1668" t="str">
            <v>Tetap</v>
          </cell>
          <cell r="I1668" t="str">
            <v>PRIA</v>
          </cell>
          <cell r="J1668">
            <v>41671</v>
          </cell>
          <cell r="L1668">
            <v>42278</v>
          </cell>
          <cell r="N1668" t="str">
            <v>ERI</v>
          </cell>
          <cell r="O1668" t="str">
            <v>SMH</v>
          </cell>
        </row>
        <row r="1669">
          <cell r="B1669">
            <v>2015203942</v>
          </cell>
          <cell r="C1669" t="str">
            <v>NANDA HILMAWAN</v>
          </cell>
          <cell r="D1669" t="str">
            <v>TOLI</v>
          </cell>
          <cell r="E1669" t="str">
            <v>IDM HANJAWAR  PACET - CIANJUR</v>
          </cell>
          <cell r="F1669" t="str">
            <v>Store Crew Boy</v>
          </cell>
          <cell r="G1669" t="str">
            <v>A1</v>
          </cell>
          <cell r="H1669" t="str">
            <v>Kontrak 3</v>
          </cell>
          <cell r="I1669" t="str">
            <v>PRIA</v>
          </cell>
          <cell r="J1669">
            <v>43872</v>
          </cell>
          <cell r="K1669">
            <v>45169</v>
          </cell>
          <cell r="L1669">
            <v>43872</v>
          </cell>
          <cell r="N1669" t="str">
            <v>ERI</v>
          </cell>
          <cell r="O1669" t="str">
            <v>SMH</v>
          </cell>
        </row>
        <row r="1670">
          <cell r="B1670">
            <v>2015370282</v>
          </cell>
          <cell r="C1670" t="str">
            <v>MUHAMAD ARUL ARDIYANSAH</v>
          </cell>
          <cell r="D1670" t="str">
            <v>TOLI</v>
          </cell>
          <cell r="E1670" t="str">
            <v>IDM HANJAWAR  PACET - CIANJUR</v>
          </cell>
          <cell r="F1670" t="str">
            <v>Store Crew Boy</v>
          </cell>
          <cell r="G1670" t="str">
            <v>A1</v>
          </cell>
          <cell r="H1670" t="str">
            <v>Kontrak 1</v>
          </cell>
          <cell r="I1670" t="str">
            <v>PRIA</v>
          </cell>
          <cell r="J1670">
            <v>44787</v>
          </cell>
          <cell r="K1670">
            <v>45169</v>
          </cell>
          <cell r="L1670">
            <v>44787</v>
          </cell>
          <cell r="N1670" t="str">
            <v>ERI</v>
          </cell>
          <cell r="O1670" t="str">
            <v>SMH</v>
          </cell>
        </row>
        <row r="1671">
          <cell r="B1671">
            <v>2015408553</v>
          </cell>
          <cell r="C1671" t="str">
            <v>MUHAMAD RIFKI ASHARI</v>
          </cell>
          <cell r="D1671" t="str">
            <v>TOLI</v>
          </cell>
          <cell r="E1671" t="str">
            <v>IDM HANJAWAR  PACET - CIANJUR</v>
          </cell>
          <cell r="F1671" t="str">
            <v>Store Crew Boy</v>
          </cell>
          <cell r="G1671" t="str">
            <v>A1</v>
          </cell>
          <cell r="H1671" t="str">
            <v>Kontrak 1</v>
          </cell>
          <cell r="I1671" t="str">
            <v>PRIA</v>
          </cell>
          <cell r="J1671">
            <v>44898</v>
          </cell>
          <cell r="K1671">
            <v>45291</v>
          </cell>
          <cell r="L1671">
            <v>44898</v>
          </cell>
          <cell r="N1671" t="str">
            <v>ERI</v>
          </cell>
          <cell r="O1671" t="str">
            <v>SMH</v>
          </cell>
        </row>
        <row r="1672">
          <cell r="B1672">
            <v>2015394274</v>
          </cell>
          <cell r="C1672" t="str">
            <v>SALMA NURMAYLA</v>
          </cell>
          <cell r="D1672" t="str">
            <v>TOLI</v>
          </cell>
          <cell r="E1672" t="str">
            <v>IDM HANJAWAR  PACET - CIANJUR</v>
          </cell>
          <cell r="F1672" t="str">
            <v>Store Crew Girl</v>
          </cell>
          <cell r="G1672" t="str">
            <v>A1</v>
          </cell>
          <cell r="H1672" t="str">
            <v>Kontrak 1</v>
          </cell>
          <cell r="I1672" t="str">
            <v>WANITA</v>
          </cell>
          <cell r="J1672">
            <v>44862</v>
          </cell>
          <cell r="K1672">
            <v>45230</v>
          </cell>
          <cell r="L1672">
            <v>44862</v>
          </cell>
          <cell r="N1672" t="str">
            <v>ERI</v>
          </cell>
          <cell r="O1672" t="str">
            <v>SMH</v>
          </cell>
        </row>
        <row r="1673">
          <cell r="B1673">
            <v>2015404367</v>
          </cell>
          <cell r="C1673" t="str">
            <v>DERI SEFTIAN</v>
          </cell>
          <cell r="D1673" t="str">
            <v>TOLI</v>
          </cell>
          <cell r="E1673" t="str">
            <v>IDM HANJAWAR  PACET - CIANJUR</v>
          </cell>
          <cell r="F1673" t="str">
            <v>Store Jr. Leader</v>
          </cell>
          <cell r="G1673" t="str">
            <v>A2</v>
          </cell>
          <cell r="H1673" t="str">
            <v>Tetap</v>
          </cell>
          <cell r="I1673" t="str">
            <v>PRIA</v>
          </cell>
          <cell r="J1673">
            <v>44896</v>
          </cell>
          <cell r="L1673">
            <v>44896</v>
          </cell>
          <cell r="N1673" t="str">
            <v>ERI</v>
          </cell>
          <cell r="O1673" t="str">
            <v>SMH</v>
          </cell>
        </row>
        <row r="1674">
          <cell r="B1674">
            <v>2015281361</v>
          </cell>
          <cell r="C1674" t="str">
            <v>ELSA ROSDIANA PUTRI</v>
          </cell>
          <cell r="D1674" t="str">
            <v>TOLI</v>
          </cell>
          <cell r="E1674" t="str">
            <v>IDM HANJAWAR  PACET - CIANJUR</v>
          </cell>
          <cell r="F1674" t="str">
            <v>Store Sr. Leader</v>
          </cell>
          <cell r="G1674" t="str">
            <v>A3</v>
          </cell>
          <cell r="H1674" t="str">
            <v>Tetap</v>
          </cell>
          <cell r="I1674" t="str">
            <v>WANITA</v>
          </cell>
          <cell r="J1674">
            <v>44440</v>
          </cell>
          <cell r="L1674">
            <v>44440</v>
          </cell>
          <cell r="N1674" t="str">
            <v>ERI</v>
          </cell>
          <cell r="O1674" t="str">
            <v>SMH</v>
          </cell>
        </row>
        <row r="1675">
          <cell r="B1675">
            <v>2013086043</v>
          </cell>
          <cell r="C1675" t="str">
            <v>YOGI SUPRAYOGI</v>
          </cell>
          <cell r="D1675" t="str">
            <v>TZ7W</v>
          </cell>
          <cell r="E1675" t="str">
            <v>IDM MARIWATI</v>
          </cell>
          <cell r="F1675" t="str">
            <v>Chief Of Store</v>
          </cell>
          <cell r="G1675" t="str">
            <v>B2</v>
          </cell>
          <cell r="H1675" t="str">
            <v>Tetap</v>
          </cell>
          <cell r="I1675" t="str">
            <v>PRIA</v>
          </cell>
          <cell r="J1675">
            <v>41992</v>
          </cell>
          <cell r="L1675">
            <v>42917</v>
          </cell>
          <cell r="N1675" t="str">
            <v>ERI</v>
          </cell>
          <cell r="O1675" t="str">
            <v>SMH</v>
          </cell>
        </row>
        <row r="1676">
          <cell r="B1676">
            <v>2015391414</v>
          </cell>
          <cell r="C1676" t="str">
            <v>SALMAN MUHAMBALI</v>
          </cell>
          <cell r="D1676" t="str">
            <v>TZ7W</v>
          </cell>
          <cell r="E1676" t="str">
            <v>IDM MARIWATI</v>
          </cell>
          <cell r="F1676" t="str">
            <v>Store Crew Boy</v>
          </cell>
          <cell r="G1676" t="str">
            <v>A1</v>
          </cell>
          <cell r="H1676" t="str">
            <v>Kontrak 1</v>
          </cell>
          <cell r="I1676" t="str">
            <v>PRIA</v>
          </cell>
          <cell r="J1676">
            <v>44854</v>
          </cell>
          <cell r="K1676">
            <v>45230</v>
          </cell>
          <cell r="L1676">
            <v>44854</v>
          </cell>
          <cell r="N1676" t="str">
            <v>ERI</v>
          </cell>
          <cell r="O1676" t="str">
            <v>SMH</v>
          </cell>
        </row>
        <row r="1677">
          <cell r="B1677">
            <v>2015362933</v>
          </cell>
          <cell r="C1677" t="str">
            <v>EVA NURLELA</v>
          </cell>
          <cell r="D1677" t="str">
            <v>TZ7W</v>
          </cell>
          <cell r="E1677" t="str">
            <v>IDM MARIWATI</v>
          </cell>
          <cell r="F1677" t="str">
            <v>Store Crew Girl</v>
          </cell>
          <cell r="G1677" t="str">
            <v>A1</v>
          </cell>
          <cell r="H1677" t="str">
            <v>Kontrak 1</v>
          </cell>
          <cell r="I1677" t="str">
            <v>WANITA</v>
          </cell>
          <cell r="J1677">
            <v>44769</v>
          </cell>
          <cell r="K1677">
            <v>45138</v>
          </cell>
          <cell r="L1677">
            <v>44769</v>
          </cell>
          <cell r="N1677" t="str">
            <v>ERI</v>
          </cell>
          <cell r="O1677" t="str">
            <v>SMH</v>
          </cell>
        </row>
        <row r="1678">
          <cell r="B1678">
            <v>2015363079</v>
          </cell>
          <cell r="C1678" t="str">
            <v>M RIZCKY RYADI</v>
          </cell>
          <cell r="D1678" t="str">
            <v>TZ7W</v>
          </cell>
          <cell r="E1678" t="str">
            <v>IDM MARIWATI</v>
          </cell>
          <cell r="F1678" t="str">
            <v>Store Jr. Leader (Ss)</v>
          </cell>
          <cell r="G1678" t="str">
            <v>A2</v>
          </cell>
          <cell r="H1678" t="str">
            <v>Tetap</v>
          </cell>
          <cell r="I1678" t="str">
            <v>PRIA</v>
          </cell>
          <cell r="J1678">
            <v>44774</v>
          </cell>
          <cell r="L1678">
            <v>44774</v>
          </cell>
          <cell r="N1678" t="str">
            <v>ERI</v>
          </cell>
          <cell r="O1678" t="str">
            <v>SMH</v>
          </cell>
        </row>
        <row r="1679">
          <cell r="B1679">
            <v>2015017712</v>
          </cell>
          <cell r="C1679" t="str">
            <v>IRMA RUSMIATI</v>
          </cell>
          <cell r="D1679" t="str">
            <v>TZ7W</v>
          </cell>
          <cell r="E1679" t="str">
            <v>IDM MARIWATI</v>
          </cell>
          <cell r="F1679" t="str">
            <v>Store Sr. Leader</v>
          </cell>
          <cell r="G1679" t="str">
            <v>B1</v>
          </cell>
          <cell r="H1679" t="str">
            <v>Tetap</v>
          </cell>
          <cell r="I1679" t="str">
            <v>WANITA</v>
          </cell>
          <cell r="J1679">
            <v>42948</v>
          </cell>
          <cell r="L1679">
            <v>43586</v>
          </cell>
          <cell r="N1679" t="str">
            <v>ERI</v>
          </cell>
          <cell r="O1679" t="str">
            <v>SMH</v>
          </cell>
        </row>
        <row r="1680">
          <cell r="B1680">
            <v>2013096385</v>
          </cell>
          <cell r="C1680" t="str">
            <v>RIYAN M SOFYAN</v>
          </cell>
          <cell r="D1680" t="str">
            <v>TZHH</v>
          </cell>
          <cell r="E1680" t="str">
            <v>IDM HANJAWAR 31</v>
          </cell>
          <cell r="F1680" t="str">
            <v>Chief Of Store</v>
          </cell>
          <cell r="G1680" t="str">
            <v>B2</v>
          </cell>
          <cell r="H1680" t="str">
            <v>Tetap</v>
          </cell>
          <cell r="I1680" t="str">
            <v>PRIA</v>
          </cell>
          <cell r="J1680">
            <v>42055</v>
          </cell>
          <cell r="L1680">
            <v>42979</v>
          </cell>
          <cell r="N1680" t="str">
            <v>ERI</v>
          </cell>
          <cell r="O1680" t="str">
            <v>SMH</v>
          </cell>
        </row>
        <row r="1681">
          <cell r="B1681">
            <v>2015362926</v>
          </cell>
          <cell r="C1681" t="str">
            <v>SANDI RAMDAN</v>
          </cell>
          <cell r="D1681" t="str">
            <v>TZHH</v>
          </cell>
          <cell r="E1681" t="str">
            <v>IDM HANJAWAR 31</v>
          </cell>
          <cell r="F1681" t="str">
            <v>Store Crew Boy</v>
          </cell>
          <cell r="G1681" t="str">
            <v>A1</v>
          </cell>
          <cell r="H1681" t="str">
            <v>Kontrak 1</v>
          </cell>
          <cell r="I1681" t="str">
            <v>PRIA</v>
          </cell>
          <cell r="J1681">
            <v>44769</v>
          </cell>
          <cell r="K1681">
            <v>45138</v>
          </cell>
          <cell r="L1681">
            <v>44769</v>
          </cell>
          <cell r="N1681" t="str">
            <v>ERI</v>
          </cell>
          <cell r="O1681" t="str">
            <v>SMH</v>
          </cell>
        </row>
        <row r="1682">
          <cell r="B1682">
            <v>2015391413</v>
          </cell>
          <cell r="C1682" t="str">
            <v>RAYHAN DWI NUGRAHA</v>
          </cell>
          <cell r="D1682" t="str">
            <v>TZHH</v>
          </cell>
          <cell r="E1682" t="str">
            <v>IDM HANJAWAR 31</v>
          </cell>
          <cell r="F1682" t="str">
            <v>Store Crew Boy</v>
          </cell>
          <cell r="G1682" t="str">
            <v>A1</v>
          </cell>
          <cell r="H1682" t="str">
            <v>Kontrak 1</v>
          </cell>
          <cell r="I1682" t="str">
            <v>PRIA</v>
          </cell>
          <cell r="J1682">
            <v>44854</v>
          </cell>
          <cell r="K1682">
            <v>45230</v>
          </cell>
          <cell r="L1682">
            <v>44854</v>
          </cell>
          <cell r="N1682" t="str">
            <v>ERI</v>
          </cell>
          <cell r="O1682" t="str">
            <v>SMH</v>
          </cell>
        </row>
        <row r="1683">
          <cell r="B1683">
            <v>2013033397</v>
          </cell>
          <cell r="C1683" t="str">
            <v>SITI ROSILAH</v>
          </cell>
          <cell r="D1683" t="str">
            <v>TZHH</v>
          </cell>
          <cell r="E1683" t="str">
            <v>IDM HANJAWAR 31</v>
          </cell>
          <cell r="F1683" t="str">
            <v>Store Sr. Leader</v>
          </cell>
          <cell r="G1683" t="str">
            <v>B1</v>
          </cell>
          <cell r="H1683" t="str">
            <v>Tetap</v>
          </cell>
          <cell r="I1683" t="str">
            <v>WANITA</v>
          </cell>
          <cell r="J1683">
            <v>41671</v>
          </cell>
          <cell r="L1683">
            <v>42278</v>
          </cell>
          <cell r="N1683" t="str">
            <v>ERI</v>
          </cell>
          <cell r="O1683" t="str">
            <v>SMH</v>
          </cell>
        </row>
        <row r="1684">
          <cell r="B1684">
            <v>2011003563</v>
          </cell>
          <cell r="C1684" t="str">
            <v>BUDI SUTISNA</v>
          </cell>
          <cell r="D1684" t="str">
            <v>T00J</v>
          </cell>
          <cell r="E1684" t="str">
            <v>IDM HYBRID TAMAN SAFARI</v>
          </cell>
          <cell r="F1684" t="str">
            <v>Chief Of Store</v>
          </cell>
          <cell r="G1684" t="str">
            <v>B2</v>
          </cell>
          <cell r="H1684" t="str">
            <v>Tetap</v>
          </cell>
          <cell r="I1684" t="str">
            <v>PRIA</v>
          </cell>
          <cell r="J1684">
            <v>40575</v>
          </cell>
          <cell r="L1684">
            <v>40575</v>
          </cell>
          <cell r="M1684" t="str">
            <v>CADANGAN TOKO 24 JAM</v>
          </cell>
          <cell r="N1684" t="str">
            <v>ERI</v>
          </cell>
          <cell r="O1684" t="str">
            <v>SMH</v>
          </cell>
          <cell r="P1684" t="str">
            <v>ERICADANGAN TOKO 24 JAM</v>
          </cell>
          <cell r="Q1684" t="str">
            <v>ERI</v>
          </cell>
          <cell r="R1684" t="str">
            <v>AKTIF</v>
          </cell>
          <cell r="S1684" t="str">
            <v>SMH</v>
          </cell>
        </row>
        <row r="1685">
          <cell r="B1685">
            <v>2015391974</v>
          </cell>
          <cell r="C1685" t="str">
            <v>NADA FITRAHUZAQIA</v>
          </cell>
          <cell r="D1685" t="str">
            <v>T00J</v>
          </cell>
          <cell r="E1685" t="str">
            <v>IDM FRESH TAMAN SAFARI</v>
          </cell>
          <cell r="F1685" t="str">
            <v>Store Crew Girl</v>
          </cell>
          <cell r="G1685" t="str">
            <v>A1</v>
          </cell>
          <cell r="H1685" t="str">
            <v>Kontrak 1</v>
          </cell>
          <cell r="I1685" t="str">
            <v>WANITA</v>
          </cell>
          <cell r="J1685">
            <v>44855</v>
          </cell>
          <cell r="K1685">
            <v>45230</v>
          </cell>
          <cell r="L1685">
            <v>44855</v>
          </cell>
          <cell r="M1685" t="str">
            <v>CADANGAN TOKO 24 JAM</v>
          </cell>
          <cell r="N1685" t="str">
            <v>ERI</v>
          </cell>
          <cell r="O1685" t="str">
            <v>SMH</v>
          </cell>
          <cell r="P1685" t="str">
            <v>ERICADANGAN TOKO 24 JAM</v>
          </cell>
          <cell r="Q1685" t="str">
            <v>ERI</v>
          </cell>
          <cell r="R1685" t="str">
            <v>AKTIF</v>
          </cell>
          <cell r="S1685" t="str">
            <v>SMH</v>
          </cell>
        </row>
        <row r="1686">
          <cell r="B1686">
            <v>2013100319</v>
          </cell>
          <cell r="C1686" t="str">
            <v>ARMAN SOPIAN</v>
          </cell>
          <cell r="D1686" t="str">
            <v>TSR9</v>
          </cell>
          <cell r="E1686" t="str">
            <v>IDM CIBEUREUM SUKABUMI</v>
          </cell>
          <cell r="F1686" t="str">
            <v>Chief Of Store</v>
          </cell>
          <cell r="G1686" t="str">
            <v>B2</v>
          </cell>
          <cell r="H1686" t="str">
            <v>Tetap</v>
          </cell>
          <cell r="I1686" t="str">
            <v>PRIA</v>
          </cell>
          <cell r="J1686">
            <v>42090</v>
          </cell>
          <cell r="L1686">
            <v>42917</v>
          </cell>
          <cell r="N1686" t="str">
            <v>FTA</v>
          </cell>
          <cell r="O1686" t="str">
            <v>ACN</v>
          </cell>
        </row>
        <row r="1687">
          <cell r="B1687">
            <v>2015235992</v>
          </cell>
          <cell r="C1687" t="str">
            <v>MUHAMAD ALFIN REZKYANSYAH</v>
          </cell>
          <cell r="D1687" t="str">
            <v>TSR9</v>
          </cell>
          <cell r="E1687" t="str">
            <v>IDM CIBEUREUM SUKABUMI</v>
          </cell>
          <cell r="F1687" t="str">
            <v>Store Crew Boy</v>
          </cell>
          <cell r="G1687" t="str">
            <v>A1</v>
          </cell>
          <cell r="H1687" t="str">
            <v>Kontrak 2</v>
          </cell>
          <cell r="I1687" t="str">
            <v>PRIA</v>
          </cell>
          <cell r="J1687">
            <v>44183</v>
          </cell>
          <cell r="K1687">
            <v>45107</v>
          </cell>
          <cell r="L1687">
            <v>44183</v>
          </cell>
          <cell r="N1687" t="str">
            <v>FTA</v>
          </cell>
          <cell r="O1687" t="str">
            <v>ACN</v>
          </cell>
        </row>
        <row r="1688">
          <cell r="B1688">
            <v>2015306975</v>
          </cell>
          <cell r="C1688" t="str">
            <v>IRGI</v>
          </cell>
          <cell r="D1688" t="str">
            <v>TSR9</v>
          </cell>
          <cell r="E1688" t="str">
            <v>IDM CIBEUREUM SUKABUMI</v>
          </cell>
          <cell r="F1688" t="str">
            <v>Store Crew Boy</v>
          </cell>
          <cell r="G1688" t="str">
            <v>A1</v>
          </cell>
          <cell r="H1688" t="str">
            <v>Kontrak 2</v>
          </cell>
          <cell r="I1688" t="str">
            <v>PRIA</v>
          </cell>
          <cell r="J1688">
            <v>44556</v>
          </cell>
          <cell r="K1688">
            <v>45291</v>
          </cell>
          <cell r="L1688">
            <v>44556</v>
          </cell>
          <cell r="N1688" t="str">
            <v>FTA</v>
          </cell>
          <cell r="O1688" t="str">
            <v>ACN</v>
          </cell>
        </row>
        <row r="1689">
          <cell r="B1689">
            <v>2015256368</v>
          </cell>
          <cell r="C1689" t="str">
            <v>VANY FITRIA AGUSTIN</v>
          </cell>
          <cell r="D1689" t="str">
            <v>TSR9</v>
          </cell>
          <cell r="E1689" t="str">
            <v>IDM CIBEUREUM SUKABUMI</v>
          </cell>
          <cell r="F1689" t="str">
            <v>Store Crew Girl</v>
          </cell>
          <cell r="G1689" t="str">
            <v>A1</v>
          </cell>
          <cell r="H1689" t="str">
            <v>Kontrak 2</v>
          </cell>
          <cell r="I1689" t="str">
            <v>WANITA</v>
          </cell>
          <cell r="J1689">
            <v>44313</v>
          </cell>
          <cell r="K1689">
            <v>45046</v>
          </cell>
          <cell r="L1689">
            <v>44313</v>
          </cell>
          <cell r="N1689" t="str">
            <v>FTA</v>
          </cell>
          <cell r="O1689" t="str">
            <v>ACN</v>
          </cell>
        </row>
        <row r="1690">
          <cell r="B1690">
            <v>2015320033</v>
          </cell>
          <cell r="C1690" t="str">
            <v>ELIZA OKTAVIANI</v>
          </cell>
          <cell r="D1690" t="str">
            <v>TSR9</v>
          </cell>
          <cell r="E1690" t="str">
            <v>IDM CIBEUREUM SUKABUMI</v>
          </cell>
          <cell r="F1690" t="str">
            <v>Store Jr. Leader</v>
          </cell>
          <cell r="G1690" t="str">
            <v>A2</v>
          </cell>
          <cell r="H1690" t="str">
            <v>Tetap</v>
          </cell>
          <cell r="I1690" t="str">
            <v>WANITA</v>
          </cell>
          <cell r="J1690">
            <v>44621</v>
          </cell>
          <cell r="L1690">
            <v>44621</v>
          </cell>
          <cell r="N1690" t="str">
            <v>FTA</v>
          </cell>
          <cell r="O1690" t="str">
            <v>ACN</v>
          </cell>
        </row>
        <row r="1691">
          <cell r="B1691">
            <v>2015287269</v>
          </cell>
          <cell r="C1691" t="str">
            <v>HISYAM INDRA MAULANA</v>
          </cell>
          <cell r="D1691" t="str">
            <v>TSR9</v>
          </cell>
          <cell r="E1691" t="str">
            <v>IDM CIBEUREUM SUKABUMI</v>
          </cell>
          <cell r="F1691" t="str">
            <v>Store Sr. Leader</v>
          </cell>
          <cell r="G1691" t="str">
            <v>A3</v>
          </cell>
          <cell r="H1691" t="str">
            <v>Tetap</v>
          </cell>
          <cell r="I1691" t="str">
            <v>PRIA</v>
          </cell>
          <cell r="J1691">
            <v>44470</v>
          </cell>
          <cell r="L1691">
            <v>44470</v>
          </cell>
          <cell r="N1691" t="str">
            <v>FTA</v>
          </cell>
          <cell r="O1691" t="str">
            <v>ACN</v>
          </cell>
        </row>
        <row r="1692">
          <cell r="B1692">
            <v>2012041501</v>
          </cell>
          <cell r="C1692" t="str">
            <v>KIKI JUANDA</v>
          </cell>
          <cell r="D1692" t="str">
            <v>TON7</v>
          </cell>
          <cell r="E1692" t="str">
            <v>IDM OTISTA SUKABUMI</v>
          </cell>
          <cell r="F1692" t="str">
            <v>Chief Of Store</v>
          </cell>
          <cell r="G1692" t="str">
            <v>B2</v>
          </cell>
          <cell r="H1692" t="str">
            <v>Tetap</v>
          </cell>
          <cell r="I1692" t="str">
            <v>PRIA</v>
          </cell>
          <cell r="J1692">
            <v>41122</v>
          </cell>
          <cell r="L1692">
            <v>41122</v>
          </cell>
          <cell r="N1692" t="str">
            <v>FTA</v>
          </cell>
          <cell r="O1692" t="str">
            <v>ACN</v>
          </cell>
        </row>
        <row r="1693">
          <cell r="B1693">
            <v>2015399092</v>
          </cell>
          <cell r="C1693" t="str">
            <v>HASBI JANUAR</v>
          </cell>
          <cell r="D1693" t="str">
            <v>TON7</v>
          </cell>
          <cell r="E1693" t="str">
            <v>IDM OTISTA SUKABUMI</v>
          </cell>
          <cell r="F1693" t="str">
            <v>Store Crew Boy</v>
          </cell>
          <cell r="G1693" t="str">
            <v>A1</v>
          </cell>
          <cell r="H1693" t="str">
            <v>Kontrak 1</v>
          </cell>
          <cell r="I1693" t="str">
            <v>PRIA</v>
          </cell>
          <cell r="J1693">
            <v>44875</v>
          </cell>
          <cell r="K1693">
            <v>45260</v>
          </cell>
          <cell r="L1693">
            <v>44875</v>
          </cell>
          <cell r="N1693" t="str">
            <v>FTA</v>
          </cell>
          <cell r="O1693" t="str">
            <v>ACN</v>
          </cell>
        </row>
        <row r="1694">
          <cell r="B1694">
            <v>2015310049</v>
          </cell>
          <cell r="C1694" t="str">
            <v>INDAH JANUARI PUTRI</v>
          </cell>
          <cell r="D1694" t="str">
            <v>TON7</v>
          </cell>
          <cell r="E1694" t="str">
            <v>IDM OTISTA SUKABUMI</v>
          </cell>
          <cell r="F1694" t="str">
            <v>Store Crew Girl (Ss)</v>
          </cell>
          <cell r="G1694" t="str">
            <v>A1</v>
          </cell>
          <cell r="H1694" t="str">
            <v>Kontrak 2</v>
          </cell>
          <cell r="I1694" t="str">
            <v>WANITA</v>
          </cell>
          <cell r="J1694">
            <v>44568</v>
          </cell>
          <cell r="K1694">
            <v>45322</v>
          </cell>
          <cell r="L1694">
            <v>44568</v>
          </cell>
          <cell r="N1694" t="str">
            <v>FTA</v>
          </cell>
          <cell r="O1694" t="str">
            <v>ACN</v>
          </cell>
        </row>
        <row r="1695">
          <cell r="B1695">
            <v>2015282803</v>
          </cell>
          <cell r="C1695" t="str">
            <v>SEPTI SETIAWAN</v>
          </cell>
          <cell r="D1695" t="str">
            <v>TON7</v>
          </cell>
          <cell r="E1695" t="str">
            <v>IDM OTISTA SUKABUMI</v>
          </cell>
          <cell r="F1695" t="str">
            <v>Store Jr. Leader</v>
          </cell>
          <cell r="G1695" t="str">
            <v>A2</v>
          </cell>
          <cell r="H1695" t="str">
            <v>Tetap</v>
          </cell>
          <cell r="I1695" t="str">
            <v>PRIA</v>
          </cell>
          <cell r="J1695">
            <v>44440</v>
          </cell>
          <cell r="L1695">
            <v>44440</v>
          </cell>
          <cell r="N1695" t="str">
            <v>FTA</v>
          </cell>
          <cell r="O1695" t="str">
            <v>ACN</v>
          </cell>
        </row>
        <row r="1696">
          <cell r="B1696">
            <v>2013141242</v>
          </cell>
          <cell r="C1696" t="str">
            <v>RINA NURWIYAH</v>
          </cell>
          <cell r="D1696" t="str">
            <v>TON7</v>
          </cell>
          <cell r="E1696" t="str">
            <v>IDM OTISTA SUKABUMI</v>
          </cell>
          <cell r="F1696" t="str">
            <v>Store Sr. Leader</v>
          </cell>
          <cell r="G1696" t="str">
            <v>B1</v>
          </cell>
          <cell r="H1696" t="str">
            <v>Tetap</v>
          </cell>
          <cell r="I1696" t="str">
            <v>WANITA</v>
          </cell>
          <cell r="J1696">
            <v>42321</v>
          </cell>
          <cell r="L1696">
            <v>43221</v>
          </cell>
          <cell r="N1696" t="str">
            <v>FTA</v>
          </cell>
          <cell r="O1696" t="str">
            <v>ACN</v>
          </cell>
        </row>
        <row r="1697">
          <cell r="B1697">
            <v>2012045293</v>
          </cell>
          <cell r="C1697" t="str">
            <v>DONIH FIRMANSYAH</v>
          </cell>
          <cell r="D1697" t="str">
            <v>TJ09</v>
          </cell>
          <cell r="E1697" t="str">
            <v>IDM PELDA RE SURYANTA</v>
          </cell>
          <cell r="F1697" t="str">
            <v>Chief Of Store (Ss)</v>
          </cell>
          <cell r="G1697" t="str">
            <v>B2</v>
          </cell>
          <cell r="H1697" t="str">
            <v>Tetap</v>
          </cell>
          <cell r="I1697" t="str">
            <v>PRIA</v>
          </cell>
          <cell r="J1697">
            <v>41153</v>
          </cell>
          <cell r="L1697">
            <v>41153</v>
          </cell>
          <cell r="N1697" t="str">
            <v>FTA</v>
          </cell>
          <cell r="O1697" t="str">
            <v>ACN</v>
          </cell>
        </row>
        <row r="1698">
          <cell r="B1698">
            <v>2015397506</v>
          </cell>
          <cell r="C1698" t="str">
            <v>MUHAMAD SENDI</v>
          </cell>
          <cell r="D1698" t="str">
            <v>TJ09</v>
          </cell>
          <cell r="E1698" t="str">
            <v>IDM PELDA RE SURYANTA</v>
          </cell>
          <cell r="F1698" t="str">
            <v>Store Crew Boy</v>
          </cell>
          <cell r="G1698" t="str">
            <v>A1</v>
          </cell>
          <cell r="H1698" t="str">
            <v>Kontrak 1</v>
          </cell>
          <cell r="I1698" t="str">
            <v>PRIA</v>
          </cell>
          <cell r="J1698">
            <v>44869</v>
          </cell>
          <cell r="K1698">
            <v>45260</v>
          </cell>
          <cell r="L1698">
            <v>44869</v>
          </cell>
          <cell r="N1698" t="str">
            <v>FTA</v>
          </cell>
          <cell r="O1698" t="str">
            <v>ACN</v>
          </cell>
        </row>
        <row r="1699">
          <cell r="B1699">
            <v>2015300596</v>
          </cell>
          <cell r="C1699" t="str">
            <v>AJENG SEPTIANI</v>
          </cell>
          <cell r="D1699" t="str">
            <v>TJ09</v>
          </cell>
          <cell r="E1699" t="str">
            <v>IDM PELDA RE SURYANTA</v>
          </cell>
          <cell r="F1699" t="str">
            <v>Store Crew Girl</v>
          </cell>
          <cell r="G1699" t="str">
            <v>A1</v>
          </cell>
          <cell r="H1699" t="str">
            <v>Kontrak 2</v>
          </cell>
          <cell r="I1699" t="str">
            <v>WANITA</v>
          </cell>
          <cell r="J1699">
            <v>44530</v>
          </cell>
          <cell r="K1699">
            <v>45260</v>
          </cell>
          <cell r="L1699">
            <v>44530</v>
          </cell>
          <cell r="N1699" t="str">
            <v>FTA</v>
          </cell>
          <cell r="O1699" t="str">
            <v>ACN</v>
          </cell>
        </row>
        <row r="1700">
          <cell r="B1700">
            <v>2015251821</v>
          </cell>
          <cell r="C1700" t="str">
            <v>SARAH ANGGRAENI</v>
          </cell>
          <cell r="D1700" t="str">
            <v>TJ09</v>
          </cell>
          <cell r="E1700" t="str">
            <v>IDM PELDA RE SURYANTA</v>
          </cell>
          <cell r="F1700" t="str">
            <v>Store Jr. Leader (Ss)</v>
          </cell>
          <cell r="G1700" t="str">
            <v>A3</v>
          </cell>
          <cell r="H1700" t="str">
            <v>Tetap</v>
          </cell>
          <cell r="I1700" t="str">
            <v>WANITA</v>
          </cell>
          <cell r="J1700">
            <v>44287</v>
          </cell>
          <cell r="L1700">
            <v>44287</v>
          </cell>
          <cell r="N1700" t="str">
            <v>FTA</v>
          </cell>
          <cell r="O1700" t="str">
            <v>ACN</v>
          </cell>
        </row>
        <row r="1701">
          <cell r="B1701">
            <v>2015086005</v>
          </cell>
          <cell r="C1701" t="str">
            <v>MUHAMMAD RESTU RADITYA</v>
          </cell>
          <cell r="D1701" t="str">
            <v>TJ09</v>
          </cell>
          <cell r="E1701" t="str">
            <v>IDM PELDA RE SURYANTA</v>
          </cell>
          <cell r="F1701" t="str">
            <v>Store Sr. Leader</v>
          </cell>
          <cell r="G1701" t="str">
            <v>B1</v>
          </cell>
          <cell r="H1701" t="str">
            <v>Tetap</v>
          </cell>
          <cell r="I1701" t="str">
            <v>PRIA</v>
          </cell>
          <cell r="J1701">
            <v>43340</v>
          </cell>
          <cell r="L1701">
            <v>43770</v>
          </cell>
          <cell r="N1701" t="str">
            <v>FTA</v>
          </cell>
          <cell r="O1701" t="str">
            <v>ACN</v>
          </cell>
        </row>
        <row r="1702">
          <cell r="B1702">
            <v>2013183577</v>
          </cell>
          <cell r="C1702" t="str">
            <v>FUJI SITI FITRIAH</v>
          </cell>
          <cell r="D1702" t="str">
            <v>TR13</v>
          </cell>
          <cell r="E1702" t="str">
            <v>IDM RA.KOSASIH SUKABUMI</v>
          </cell>
          <cell r="F1702" t="str">
            <v>Chief Of Store</v>
          </cell>
          <cell r="G1702" t="str">
            <v>B2</v>
          </cell>
          <cell r="H1702" t="str">
            <v>Tetap</v>
          </cell>
          <cell r="I1702" t="str">
            <v>WANITA</v>
          </cell>
          <cell r="J1702">
            <v>42531</v>
          </cell>
          <cell r="L1702">
            <v>43009</v>
          </cell>
          <cell r="N1702" t="str">
            <v>FTA</v>
          </cell>
          <cell r="O1702" t="str">
            <v>ACN</v>
          </cell>
        </row>
        <row r="1703">
          <cell r="B1703">
            <v>2015424498</v>
          </cell>
          <cell r="C1703" t="str">
            <v>RICO ADRIAN HIDAYATULLOH</v>
          </cell>
          <cell r="D1703" t="str">
            <v>TR13</v>
          </cell>
          <cell r="E1703" t="str">
            <v>IDM RA.KOSASIH SUKABUMI</v>
          </cell>
          <cell r="F1703" t="str">
            <v>i-Delivery Crew</v>
          </cell>
          <cell r="G1703" t="str">
            <v>A2</v>
          </cell>
          <cell r="H1703" t="str">
            <v>Tetap</v>
          </cell>
          <cell r="I1703" t="str">
            <v>PRIA</v>
          </cell>
          <cell r="J1703">
            <v>44958</v>
          </cell>
          <cell r="L1703">
            <v>44958</v>
          </cell>
          <cell r="N1703" t="str">
            <v>FTA</v>
          </cell>
          <cell r="O1703" t="str">
            <v>ACN</v>
          </cell>
        </row>
        <row r="1704">
          <cell r="B1704">
            <v>2015358583</v>
          </cell>
          <cell r="C1704" t="str">
            <v>ALI LUKMAN</v>
          </cell>
          <cell r="D1704" t="str">
            <v>TR13</v>
          </cell>
          <cell r="E1704" t="str">
            <v>IDM RA.KOSASIH SUKABUMI</v>
          </cell>
          <cell r="F1704" t="str">
            <v>i-Delivery Crew</v>
          </cell>
          <cell r="G1704" t="str">
            <v>A1</v>
          </cell>
          <cell r="H1704" t="str">
            <v>Kontrak 1</v>
          </cell>
          <cell r="I1704" t="str">
            <v>PRIA</v>
          </cell>
          <cell r="J1704">
            <v>44753</v>
          </cell>
          <cell r="K1704">
            <v>45138</v>
          </cell>
          <cell r="L1704">
            <v>44753</v>
          </cell>
          <cell r="N1704" t="str">
            <v>FTA</v>
          </cell>
          <cell r="O1704" t="str">
            <v>ACN</v>
          </cell>
        </row>
        <row r="1705">
          <cell r="B1705">
            <v>2015340681</v>
          </cell>
          <cell r="C1705" t="str">
            <v>SAEPUL RAHMAT</v>
          </cell>
          <cell r="D1705" t="str">
            <v>TR13</v>
          </cell>
          <cell r="E1705" t="str">
            <v>IDM RA.KOSASIH SUKABUMI</v>
          </cell>
          <cell r="F1705" t="str">
            <v>Store Crew Boy</v>
          </cell>
          <cell r="G1705" t="str">
            <v>A1</v>
          </cell>
          <cell r="H1705" t="str">
            <v>Kontrak 1</v>
          </cell>
          <cell r="I1705" t="str">
            <v>PRIA</v>
          </cell>
          <cell r="J1705">
            <v>44695</v>
          </cell>
          <cell r="K1705">
            <v>45077</v>
          </cell>
          <cell r="L1705">
            <v>44695</v>
          </cell>
          <cell r="N1705" t="str">
            <v>FTA</v>
          </cell>
          <cell r="O1705" t="str">
            <v>ACN</v>
          </cell>
        </row>
        <row r="1706">
          <cell r="B1706">
            <v>2015352989</v>
          </cell>
          <cell r="C1706" t="str">
            <v>WIRMANSAH</v>
          </cell>
          <cell r="D1706" t="str">
            <v>TR13</v>
          </cell>
          <cell r="E1706" t="str">
            <v>IDM RA.KOSASIH SUKABUMI</v>
          </cell>
          <cell r="F1706" t="str">
            <v>Store Crew Boy (Ss)</v>
          </cell>
          <cell r="G1706" t="str">
            <v>A1</v>
          </cell>
          <cell r="H1706" t="str">
            <v>Kontrak 1</v>
          </cell>
          <cell r="I1706" t="str">
            <v>PRIA</v>
          </cell>
          <cell r="J1706">
            <v>44741</v>
          </cell>
          <cell r="K1706">
            <v>45107</v>
          </cell>
          <cell r="L1706">
            <v>44741</v>
          </cell>
          <cell r="N1706" t="str">
            <v>FTA</v>
          </cell>
          <cell r="O1706" t="str">
            <v>ACN</v>
          </cell>
        </row>
        <row r="1707">
          <cell r="B1707">
            <v>2015357664</v>
          </cell>
          <cell r="C1707" t="str">
            <v>BIMA RUDIANSYAH</v>
          </cell>
          <cell r="D1707" t="str">
            <v>TR13</v>
          </cell>
          <cell r="E1707" t="str">
            <v>IDM RA.KOSASIH SUKABUMI</v>
          </cell>
          <cell r="F1707" t="str">
            <v>Store Crew Boy (Ss)</v>
          </cell>
          <cell r="G1707" t="str">
            <v>A1</v>
          </cell>
          <cell r="H1707" t="str">
            <v>Kontrak 1</v>
          </cell>
          <cell r="I1707" t="str">
            <v>PRIA</v>
          </cell>
          <cell r="J1707">
            <v>44750</v>
          </cell>
          <cell r="K1707">
            <v>45138</v>
          </cell>
          <cell r="L1707">
            <v>44750</v>
          </cell>
          <cell r="N1707" t="str">
            <v>FTA</v>
          </cell>
          <cell r="O1707" t="str">
            <v>ACN</v>
          </cell>
        </row>
        <row r="1708">
          <cell r="B1708">
            <v>2015348081</v>
          </cell>
          <cell r="C1708" t="str">
            <v>DIANA ANGGRAENI</v>
          </cell>
          <cell r="D1708" t="str">
            <v>TR13</v>
          </cell>
          <cell r="E1708" t="str">
            <v>IDM RA.KOSASIH SUKABUMI</v>
          </cell>
          <cell r="F1708" t="str">
            <v>Store Crew Girl</v>
          </cell>
          <cell r="G1708" t="str">
            <v>A1</v>
          </cell>
          <cell r="H1708" t="str">
            <v>Kontrak 1</v>
          </cell>
          <cell r="I1708" t="str">
            <v>WANITA</v>
          </cell>
          <cell r="J1708">
            <v>44724</v>
          </cell>
          <cell r="K1708">
            <v>45107</v>
          </cell>
          <cell r="L1708">
            <v>44724</v>
          </cell>
          <cell r="N1708" t="str">
            <v>FTA</v>
          </cell>
          <cell r="O1708" t="str">
            <v>ACN</v>
          </cell>
        </row>
        <row r="1709">
          <cell r="B1709">
            <v>2015361742</v>
          </cell>
          <cell r="C1709" t="str">
            <v>NAJMAULJANNAH MUSTIKAHATI BAQARAH</v>
          </cell>
          <cell r="D1709" t="str">
            <v>TR13</v>
          </cell>
          <cell r="E1709" t="str">
            <v>IDM RA.KOSASIH SUKABUMI</v>
          </cell>
          <cell r="F1709" t="str">
            <v>Store Crew Girl (Ss)</v>
          </cell>
          <cell r="G1709" t="str">
            <v>A1</v>
          </cell>
          <cell r="H1709" t="str">
            <v>Kontrak 1</v>
          </cell>
          <cell r="I1709" t="str">
            <v>WANITA</v>
          </cell>
          <cell r="J1709">
            <v>44764</v>
          </cell>
          <cell r="K1709">
            <v>45138</v>
          </cell>
          <cell r="L1709">
            <v>44764</v>
          </cell>
          <cell r="N1709" t="str">
            <v>FTA</v>
          </cell>
          <cell r="O1709" t="str">
            <v>ACN</v>
          </cell>
        </row>
        <row r="1710">
          <cell r="B1710">
            <v>2015428087</v>
          </cell>
          <cell r="C1710" t="str">
            <v>SERLY AGUSTIANI</v>
          </cell>
          <cell r="D1710" t="str">
            <v>TR13</v>
          </cell>
          <cell r="E1710" t="str">
            <v>IDM RA.KOSASIH SUKABUMI</v>
          </cell>
          <cell r="F1710" t="str">
            <v>Store Jr. Leader</v>
          </cell>
          <cell r="G1710" t="str">
            <v>A2</v>
          </cell>
          <cell r="H1710" t="str">
            <v>Tetap</v>
          </cell>
          <cell r="I1710" t="str">
            <v>WANITA</v>
          </cell>
          <cell r="J1710">
            <v>44958</v>
          </cell>
          <cell r="L1710">
            <v>44958</v>
          </cell>
          <cell r="N1710" t="str">
            <v>FTA</v>
          </cell>
          <cell r="O1710" t="str">
            <v>ACN</v>
          </cell>
        </row>
        <row r="1711">
          <cell r="B1711">
            <v>2013202641</v>
          </cell>
          <cell r="C1711" t="str">
            <v>ZAENAL MUTAKIN</v>
          </cell>
          <cell r="D1711" t="str">
            <v>TR13</v>
          </cell>
          <cell r="E1711" t="str">
            <v>IDM RA.KOSASIH SUKABUMI</v>
          </cell>
          <cell r="F1711" t="str">
            <v>Store Sr. Leader</v>
          </cell>
          <cell r="G1711" t="str">
            <v>B1</v>
          </cell>
          <cell r="H1711" t="str">
            <v>Tetap</v>
          </cell>
          <cell r="I1711" t="str">
            <v>PRIA</v>
          </cell>
          <cell r="J1711">
            <v>42644</v>
          </cell>
          <cell r="L1711">
            <v>43435</v>
          </cell>
          <cell r="N1711" t="str">
            <v>FTA</v>
          </cell>
          <cell r="O1711" t="str">
            <v>ACN</v>
          </cell>
        </row>
        <row r="1712">
          <cell r="B1712">
            <v>2012079004</v>
          </cell>
          <cell r="C1712" t="str">
            <v>DEDE MARDIANSAH</v>
          </cell>
          <cell r="D1712" t="str">
            <v>TZWJ</v>
          </cell>
          <cell r="E1712" t="str">
            <v>IDM HYBRID SPBU KIBODAS</v>
          </cell>
          <cell r="F1712" t="str">
            <v>Chief Of Store (Ss)</v>
          </cell>
          <cell r="G1712" t="str">
            <v>B2</v>
          </cell>
          <cell r="H1712" t="str">
            <v>Tetap</v>
          </cell>
          <cell r="I1712" t="str">
            <v>PRIA</v>
          </cell>
          <cell r="J1712">
            <v>41306</v>
          </cell>
          <cell r="L1712">
            <v>41518</v>
          </cell>
          <cell r="N1712" t="str">
            <v>FTA</v>
          </cell>
          <cell r="O1712" t="str">
            <v>ACN</v>
          </cell>
        </row>
        <row r="1713">
          <cell r="B1713">
            <v>2015123208</v>
          </cell>
          <cell r="C1713" t="str">
            <v>WILDAN DANI</v>
          </cell>
          <cell r="D1713" t="str">
            <v>TZWJ</v>
          </cell>
          <cell r="E1713" t="str">
            <v>IDM HYBRID SPBU KIBODAS</v>
          </cell>
          <cell r="F1713" t="str">
            <v>Store Crew Boy (Ss)</v>
          </cell>
          <cell r="G1713" t="str">
            <v>A1</v>
          </cell>
          <cell r="H1713" t="str">
            <v>Kontrak 4</v>
          </cell>
          <cell r="I1713" t="str">
            <v>PRIA</v>
          </cell>
          <cell r="J1713">
            <v>43515</v>
          </cell>
          <cell r="K1713">
            <v>45169</v>
          </cell>
          <cell r="L1713">
            <v>43515</v>
          </cell>
          <cell r="N1713" t="str">
            <v>FTA</v>
          </cell>
          <cell r="O1713" t="str">
            <v>ACN</v>
          </cell>
        </row>
        <row r="1714">
          <cell r="B1714">
            <v>2015342705</v>
          </cell>
          <cell r="C1714" t="str">
            <v>MUHAMMAD DIAZ RAMDHANI</v>
          </cell>
          <cell r="D1714" t="str">
            <v>TZWJ</v>
          </cell>
          <cell r="E1714" t="str">
            <v>IDM HYBRID SPBU KIBODAS</v>
          </cell>
          <cell r="F1714" t="str">
            <v>Store Crew Boy (Ss)</v>
          </cell>
          <cell r="G1714" t="str">
            <v>A1</v>
          </cell>
          <cell r="H1714" t="str">
            <v>Kontrak 1</v>
          </cell>
          <cell r="I1714" t="str">
            <v>PRIA</v>
          </cell>
          <cell r="J1714">
            <v>44708</v>
          </cell>
          <cell r="K1714">
            <v>45077</v>
          </cell>
          <cell r="L1714">
            <v>44708</v>
          </cell>
          <cell r="N1714" t="str">
            <v>FTA</v>
          </cell>
          <cell r="O1714" t="str">
            <v>ACN</v>
          </cell>
        </row>
        <row r="1715">
          <cell r="B1715">
            <v>2015300607</v>
          </cell>
          <cell r="C1715" t="str">
            <v>MUQTI ALFATIAH FATTAH</v>
          </cell>
          <cell r="D1715" t="str">
            <v>TZWJ</v>
          </cell>
          <cell r="E1715" t="str">
            <v>IDM HYBRID SPBU KIBODAS</v>
          </cell>
          <cell r="F1715" t="str">
            <v>Store Crew Girl (Ss)</v>
          </cell>
          <cell r="G1715" t="str">
            <v>A1</v>
          </cell>
          <cell r="H1715" t="str">
            <v>Kontrak 2</v>
          </cell>
          <cell r="I1715" t="str">
            <v>WANITA</v>
          </cell>
          <cell r="J1715">
            <v>44530</v>
          </cell>
          <cell r="K1715">
            <v>45260</v>
          </cell>
          <cell r="L1715">
            <v>44530</v>
          </cell>
          <cell r="N1715" t="str">
            <v>FTA</v>
          </cell>
          <cell r="O1715" t="str">
            <v>ACN</v>
          </cell>
        </row>
        <row r="1716">
          <cell r="B1716">
            <v>2015292318</v>
          </cell>
          <cell r="C1716" t="str">
            <v>FANIA SARI RAHMATIKA</v>
          </cell>
          <cell r="D1716" t="str">
            <v>TZWJ</v>
          </cell>
          <cell r="E1716" t="str">
            <v>IDM HYBRID SPBU KIBODAS</v>
          </cell>
          <cell r="F1716" t="str">
            <v>Store Crew Girl (Ss)</v>
          </cell>
          <cell r="G1716" t="str">
            <v>A1</v>
          </cell>
          <cell r="H1716" t="str">
            <v>Kontrak 2</v>
          </cell>
          <cell r="I1716" t="str">
            <v>WANITA</v>
          </cell>
          <cell r="J1716">
            <v>44490</v>
          </cell>
          <cell r="K1716">
            <v>45230</v>
          </cell>
          <cell r="L1716">
            <v>44490</v>
          </cell>
          <cell r="N1716" t="str">
            <v>FTA</v>
          </cell>
          <cell r="O1716" t="str">
            <v>ACN</v>
          </cell>
        </row>
        <row r="1717">
          <cell r="B1717">
            <v>2015404238</v>
          </cell>
          <cell r="C1717" t="str">
            <v>GUSPIANDI</v>
          </cell>
          <cell r="D1717" t="str">
            <v>TZWJ</v>
          </cell>
          <cell r="E1717" t="str">
            <v>IDM HYBRID SPBU KIBODAS</v>
          </cell>
          <cell r="F1717" t="str">
            <v>Store Jr. Leader (Ss)</v>
          </cell>
          <cell r="G1717" t="str">
            <v>A2</v>
          </cell>
          <cell r="H1717" t="str">
            <v>Tetap</v>
          </cell>
          <cell r="I1717" t="str">
            <v>PRIA</v>
          </cell>
          <cell r="J1717">
            <v>44896</v>
          </cell>
          <cell r="L1717">
            <v>44896</v>
          </cell>
          <cell r="N1717" t="str">
            <v>FTA</v>
          </cell>
          <cell r="O1717" t="str">
            <v>ACN</v>
          </cell>
        </row>
        <row r="1718">
          <cell r="B1718">
            <v>2015363080</v>
          </cell>
          <cell r="C1718" t="str">
            <v>MUHAMMAD REZA APRIANSYAH</v>
          </cell>
          <cell r="D1718" t="str">
            <v>TZWJ</v>
          </cell>
          <cell r="E1718" t="str">
            <v>IDM HYBRID SPBU KIBODAS</v>
          </cell>
          <cell r="F1718" t="str">
            <v>Store Jr. Leader (Ss)</v>
          </cell>
          <cell r="G1718" t="str">
            <v>A2</v>
          </cell>
          <cell r="H1718" t="str">
            <v>Tetap</v>
          </cell>
          <cell r="I1718" t="str">
            <v>PRIA</v>
          </cell>
          <cell r="J1718">
            <v>44774</v>
          </cell>
          <cell r="L1718">
            <v>44774</v>
          </cell>
          <cell r="N1718" t="str">
            <v>FTA</v>
          </cell>
          <cell r="O1718" t="str">
            <v>ACN</v>
          </cell>
        </row>
        <row r="1719">
          <cell r="B1719">
            <v>2015307945</v>
          </cell>
          <cell r="C1719" t="str">
            <v>SINDI IRAWAN</v>
          </cell>
          <cell r="D1719" t="str">
            <v>TZWJ</v>
          </cell>
          <cell r="E1719" t="str">
            <v>IDM HYBRID SPBU KIBODAS</v>
          </cell>
          <cell r="F1719" t="str">
            <v>Store Jr. Leader (Ss)</v>
          </cell>
          <cell r="G1719" t="str">
            <v>A2</v>
          </cell>
          <cell r="H1719" t="str">
            <v>Tetap</v>
          </cell>
          <cell r="I1719" t="str">
            <v>WANITA</v>
          </cell>
          <cell r="J1719">
            <v>44562</v>
          </cell>
          <cell r="L1719">
            <v>44562</v>
          </cell>
          <cell r="N1719" t="str">
            <v>FTA</v>
          </cell>
          <cell r="O1719" t="str">
            <v>ACN</v>
          </cell>
        </row>
        <row r="1720">
          <cell r="B1720">
            <v>2015263808</v>
          </cell>
          <cell r="C1720" t="str">
            <v>MUHAMMAD ALFIRDAN AWALLUDIN</v>
          </cell>
          <cell r="D1720" t="str">
            <v>TZWJ</v>
          </cell>
          <cell r="E1720" t="str">
            <v>IDM HYBRID SPBU KIBODAS</v>
          </cell>
          <cell r="F1720" t="str">
            <v>Store Sr. Leader (Ss)</v>
          </cell>
          <cell r="G1720" t="str">
            <v>A3</v>
          </cell>
          <cell r="H1720" t="str">
            <v>Tetap</v>
          </cell>
          <cell r="I1720" t="str">
            <v>PRIA</v>
          </cell>
          <cell r="J1720">
            <v>44348</v>
          </cell>
          <cell r="L1720">
            <v>44348</v>
          </cell>
          <cell r="N1720" t="str">
            <v>FTA</v>
          </cell>
          <cell r="O1720" t="str">
            <v>ACN</v>
          </cell>
        </row>
        <row r="1721">
          <cell r="B1721">
            <v>2012036181</v>
          </cell>
          <cell r="C1721" t="str">
            <v>DEDE REZAL ELIK SUMARNA</v>
          </cell>
          <cell r="D1721" t="str">
            <v>FGHE</v>
          </cell>
          <cell r="E1721" t="str">
            <v>FRC GOALPARA SUKARAJA</v>
          </cell>
          <cell r="F1721" t="str">
            <v>Chief Of Store</v>
          </cell>
          <cell r="G1721" t="str">
            <v>B2</v>
          </cell>
          <cell r="H1721" t="str">
            <v>Tetap</v>
          </cell>
          <cell r="I1721" t="str">
            <v>PRIA</v>
          </cell>
          <cell r="J1721">
            <v>41091</v>
          </cell>
          <cell r="L1721">
            <v>41091</v>
          </cell>
          <cell r="N1721" t="str">
            <v>FTA</v>
          </cell>
          <cell r="O1721" t="str">
            <v>ACN</v>
          </cell>
        </row>
        <row r="1722">
          <cell r="B1722">
            <v>2015291458</v>
          </cell>
          <cell r="C1722" t="str">
            <v>MUHAMAD WILDAN</v>
          </cell>
          <cell r="D1722" t="str">
            <v>FGHE</v>
          </cell>
          <cell r="E1722" t="str">
            <v>FRC GOALPARA SUKARAJA</v>
          </cell>
          <cell r="F1722" t="str">
            <v>Store Crew Boy</v>
          </cell>
          <cell r="G1722" t="str">
            <v>A1</v>
          </cell>
          <cell r="H1722" t="str">
            <v>Kontrak 2</v>
          </cell>
          <cell r="I1722" t="str">
            <v>PRIA</v>
          </cell>
          <cell r="J1722">
            <v>44484</v>
          </cell>
          <cell r="K1722">
            <v>45230</v>
          </cell>
          <cell r="L1722">
            <v>44484</v>
          </cell>
          <cell r="N1722" t="str">
            <v>FTA</v>
          </cell>
          <cell r="O1722" t="str">
            <v>ACN</v>
          </cell>
        </row>
        <row r="1723">
          <cell r="B1723">
            <v>2015358630</v>
          </cell>
          <cell r="C1723" t="str">
            <v>EVA SIFATULATIFAH</v>
          </cell>
          <cell r="D1723" t="str">
            <v>FGHE</v>
          </cell>
          <cell r="E1723" t="str">
            <v>FRC GOALPARA SUKARAJA</v>
          </cell>
          <cell r="F1723" t="str">
            <v>Store Crew Girl</v>
          </cell>
          <cell r="G1723" t="str">
            <v>A1</v>
          </cell>
          <cell r="H1723" t="str">
            <v>Kontrak 1</v>
          </cell>
          <cell r="I1723" t="str">
            <v>WANITA</v>
          </cell>
          <cell r="J1723">
            <v>44753</v>
          </cell>
          <cell r="K1723">
            <v>45138</v>
          </cell>
          <cell r="L1723">
            <v>44753</v>
          </cell>
          <cell r="N1723" t="str">
            <v>FTA</v>
          </cell>
          <cell r="O1723" t="str">
            <v>ACN</v>
          </cell>
        </row>
        <row r="1724">
          <cell r="B1724">
            <v>2015263448</v>
          </cell>
          <cell r="C1724" t="str">
            <v>ELSA KRIS ARYADI</v>
          </cell>
          <cell r="D1724" t="str">
            <v>FGHE</v>
          </cell>
          <cell r="E1724" t="str">
            <v>FRC GOALPARA SUKARAJA</v>
          </cell>
          <cell r="F1724" t="str">
            <v>Store Jr. Leader</v>
          </cell>
          <cell r="G1724" t="str">
            <v>A2</v>
          </cell>
          <cell r="H1724" t="str">
            <v>Tetap</v>
          </cell>
          <cell r="I1724" t="str">
            <v>WANITA</v>
          </cell>
          <cell r="J1724">
            <v>44348</v>
          </cell>
          <cell r="L1724">
            <v>44348</v>
          </cell>
          <cell r="N1724" t="str">
            <v>FTA</v>
          </cell>
          <cell r="O1724" t="str">
            <v>ACN</v>
          </cell>
        </row>
        <row r="1725">
          <cell r="B1725">
            <v>2015050921</v>
          </cell>
          <cell r="C1725" t="str">
            <v>ALDI WIJAYA</v>
          </cell>
          <cell r="D1725" t="str">
            <v>FGHE</v>
          </cell>
          <cell r="E1725" t="str">
            <v>FRC GOALPARA SUKARAJA</v>
          </cell>
          <cell r="F1725" t="str">
            <v>Store Sr. Leader</v>
          </cell>
          <cell r="G1725" t="str">
            <v>B1</v>
          </cell>
          <cell r="H1725" t="str">
            <v>Tetap</v>
          </cell>
          <cell r="I1725" t="str">
            <v>PRIA</v>
          </cell>
          <cell r="J1725">
            <v>43145</v>
          </cell>
          <cell r="L1725">
            <v>43739</v>
          </cell>
          <cell r="N1725" t="str">
            <v>FTA</v>
          </cell>
          <cell r="O1725" t="str">
            <v>ACN</v>
          </cell>
        </row>
        <row r="1726">
          <cell r="B1726">
            <v>2012055427</v>
          </cell>
          <cell r="C1726" t="str">
            <v>MUHAMAD RAHAYU</v>
          </cell>
          <cell r="D1726" t="str">
            <v>FT5J</v>
          </cell>
          <cell r="E1726" t="str">
            <v>FRC DIDI SUKARDI  2</v>
          </cell>
          <cell r="F1726" t="str">
            <v>Chief Of Store</v>
          </cell>
          <cell r="G1726" t="str">
            <v>B2</v>
          </cell>
          <cell r="H1726" t="str">
            <v>Tetap</v>
          </cell>
          <cell r="I1726" t="str">
            <v>PRIA</v>
          </cell>
          <cell r="J1726">
            <v>41214</v>
          </cell>
          <cell r="L1726">
            <v>41791</v>
          </cell>
          <cell r="N1726" t="str">
            <v>FTA</v>
          </cell>
          <cell r="O1726" t="str">
            <v>ACN</v>
          </cell>
        </row>
        <row r="1727">
          <cell r="B1727">
            <v>2015205610</v>
          </cell>
          <cell r="C1727" t="str">
            <v>DEDE ADI SETIAWAN</v>
          </cell>
          <cell r="D1727" t="str">
            <v>FT5J</v>
          </cell>
          <cell r="E1727" t="str">
            <v>FRC DIDI SUKARDI  2</v>
          </cell>
          <cell r="F1727" t="str">
            <v>Store Crew Boy</v>
          </cell>
          <cell r="G1727" t="str">
            <v>A1</v>
          </cell>
          <cell r="H1727" t="str">
            <v>Kontrak 3</v>
          </cell>
          <cell r="I1727" t="str">
            <v>PRIA</v>
          </cell>
          <cell r="J1727">
            <v>43879</v>
          </cell>
          <cell r="K1727">
            <v>45169</v>
          </cell>
          <cell r="L1727">
            <v>43879</v>
          </cell>
          <cell r="N1727" t="str">
            <v>FTA</v>
          </cell>
          <cell r="O1727" t="str">
            <v>ACN</v>
          </cell>
        </row>
        <row r="1728">
          <cell r="B1728">
            <v>2015244435</v>
          </cell>
          <cell r="C1728" t="str">
            <v>REZA AHMAD NURFAJRI</v>
          </cell>
          <cell r="D1728" t="str">
            <v>FT5J</v>
          </cell>
          <cell r="E1728" t="str">
            <v>FRC DIDI SUKARDI  2</v>
          </cell>
          <cell r="F1728" t="str">
            <v>Store Crew Boy</v>
          </cell>
          <cell r="G1728" t="str">
            <v>A1</v>
          </cell>
          <cell r="H1728" t="str">
            <v>Kontrak 2</v>
          </cell>
          <cell r="I1728" t="str">
            <v>PRIA</v>
          </cell>
          <cell r="J1728">
            <v>44257</v>
          </cell>
          <cell r="K1728">
            <v>45199</v>
          </cell>
          <cell r="L1728">
            <v>44257</v>
          </cell>
          <cell r="N1728" t="str">
            <v>FTA</v>
          </cell>
          <cell r="O1728" t="str">
            <v>ACN</v>
          </cell>
        </row>
        <row r="1729">
          <cell r="B1729">
            <v>2015358599</v>
          </cell>
          <cell r="C1729" t="str">
            <v>M RIZAL AGUSTIAN</v>
          </cell>
          <cell r="D1729" t="str">
            <v>FT5J</v>
          </cell>
          <cell r="E1729" t="str">
            <v>FRC DIDI SUKARDI  2</v>
          </cell>
          <cell r="F1729" t="str">
            <v>Store Crew Boy (Ss)</v>
          </cell>
          <cell r="G1729" t="str">
            <v>A1</v>
          </cell>
          <cell r="H1729" t="str">
            <v>Kontrak 1</v>
          </cell>
          <cell r="I1729" t="str">
            <v>PRIA</v>
          </cell>
          <cell r="J1729">
            <v>44753</v>
          </cell>
          <cell r="K1729">
            <v>45138</v>
          </cell>
          <cell r="L1729">
            <v>44753</v>
          </cell>
          <cell r="N1729" t="str">
            <v>FTA</v>
          </cell>
          <cell r="O1729" t="str">
            <v>ACN</v>
          </cell>
        </row>
        <row r="1730">
          <cell r="B1730">
            <v>2015306981</v>
          </cell>
          <cell r="C1730" t="str">
            <v>SELVIA PUSPA AYU</v>
          </cell>
          <cell r="D1730" t="str">
            <v>FT5J</v>
          </cell>
          <cell r="E1730" t="str">
            <v>FRC DIDI SUKARDI  2</v>
          </cell>
          <cell r="F1730" t="str">
            <v>Store Crew Girl</v>
          </cell>
          <cell r="G1730" t="str">
            <v>A1</v>
          </cell>
          <cell r="H1730" t="str">
            <v>Kontrak 2</v>
          </cell>
          <cell r="I1730" t="str">
            <v>WANITA</v>
          </cell>
          <cell r="J1730">
            <v>44556</v>
          </cell>
          <cell r="K1730">
            <v>45291</v>
          </cell>
          <cell r="L1730">
            <v>44556</v>
          </cell>
          <cell r="N1730" t="str">
            <v>FTA</v>
          </cell>
          <cell r="O1730" t="str">
            <v>ACN</v>
          </cell>
        </row>
        <row r="1731">
          <cell r="B1731">
            <v>2015428056</v>
          </cell>
          <cell r="C1731" t="str">
            <v>AIDAH</v>
          </cell>
          <cell r="D1731" t="str">
            <v>FT5J</v>
          </cell>
          <cell r="E1731" t="str">
            <v>FRC DIDI SUKARDI  2</v>
          </cell>
          <cell r="F1731" t="str">
            <v>Store Jr. Leader</v>
          </cell>
          <cell r="G1731" t="str">
            <v>A2</v>
          </cell>
          <cell r="H1731" t="str">
            <v>Tetap</v>
          </cell>
          <cell r="I1731" t="str">
            <v>WANITA</v>
          </cell>
          <cell r="J1731">
            <v>44958</v>
          </cell>
          <cell r="L1731">
            <v>44958</v>
          </cell>
          <cell r="N1731" t="str">
            <v>FTA</v>
          </cell>
          <cell r="O1731" t="str">
            <v>ACN</v>
          </cell>
        </row>
        <row r="1732">
          <cell r="B1732">
            <v>2013143672</v>
          </cell>
          <cell r="C1732" t="str">
            <v>FAIZ ADITYA RAHMAN</v>
          </cell>
          <cell r="D1732" t="str">
            <v>FT5J</v>
          </cell>
          <cell r="E1732" t="str">
            <v>FRC DIDI SUKARDI  2</v>
          </cell>
          <cell r="F1732" t="str">
            <v>Store Sr. Leader</v>
          </cell>
          <cell r="G1732" t="str">
            <v>B1</v>
          </cell>
          <cell r="H1732" t="str">
            <v>Tetap</v>
          </cell>
          <cell r="I1732" t="str">
            <v>PRIA</v>
          </cell>
          <cell r="J1732">
            <v>42333</v>
          </cell>
          <cell r="L1732">
            <v>42887</v>
          </cell>
          <cell r="N1732" t="str">
            <v>FTA</v>
          </cell>
          <cell r="O1732" t="str">
            <v>ACN</v>
          </cell>
        </row>
        <row r="1733">
          <cell r="B1733">
            <v>2013069286</v>
          </cell>
          <cell r="C1733" t="str">
            <v>RIDHO</v>
          </cell>
          <cell r="D1733" t="str">
            <v>TB0G</v>
          </cell>
          <cell r="E1733" t="str">
            <v>IDM SUKAMEKAR SUKARAJA</v>
          </cell>
          <cell r="F1733" t="str">
            <v>Chief Of Store</v>
          </cell>
          <cell r="G1733" t="str">
            <v>B2</v>
          </cell>
          <cell r="H1733" t="str">
            <v>Tetap</v>
          </cell>
          <cell r="I1733" t="str">
            <v>PRIA</v>
          </cell>
          <cell r="J1733">
            <v>41908</v>
          </cell>
          <cell r="L1733">
            <v>42430</v>
          </cell>
          <cell r="N1733" t="str">
            <v>FTA</v>
          </cell>
          <cell r="O1733" t="str">
            <v>ACN</v>
          </cell>
        </row>
        <row r="1734">
          <cell r="B1734">
            <v>2015412558</v>
          </cell>
          <cell r="C1734" t="str">
            <v>INDRA MAULANA</v>
          </cell>
          <cell r="D1734" t="str">
            <v>TB0G</v>
          </cell>
          <cell r="E1734" t="str">
            <v>IDM SUKAMEKAR SUKARAJA</v>
          </cell>
          <cell r="F1734" t="str">
            <v>Store Crew Boy</v>
          </cell>
          <cell r="G1734" t="str">
            <v>A1</v>
          </cell>
          <cell r="H1734" t="str">
            <v>Kontrak 1</v>
          </cell>
          <cell r="I1734" t="str">
            <v>PRIA</v>
          </cell>
          <cell r="J1734">
            <v>44913</v>
          </cell>
          <cell r="K1734">
            <v>45291</v>
          </cell>
          <cell r="L1734">
            <v>44913</v>
          </cell>
          <cell r="N1734" t="str">
            <v>FTA</v>
          </cell>
          <cell r="O1734" t="str">
            <v>ACN</v>
          </cell>
        </row>
        <row r="1735">
          <cell r="B1735">
            <v>2015402817</v>
          </cell>
          <cell r="C1735" t="str">
            <v>NURAENI</v>
          </cell>
          <cell r="D1735" t="str">
            <v>TB0G</v>
          </cell>
          <cell r="E1735" t="str">
            <v>IDM SUKAMEKAR SUKARAJA</v>
          </cell>
          <cell r="F1735" t="str">
            <v>Store Crew Girl</v>
          </cell>
          <cell r="G1735" t="str">
            <v>A1</v>
          </cell>
          <cell r="H1735" t="str">
            <v>Kontrak 1</v>
          </cell>
          <cell r="I1735" t="str">
            <v>WANITA</v>
          </cell>
          <cell r="J1735">
            <v>44890</v>
          </cell>
          <cell r="K1735">
            <v>45260</v>
          </cell>
          <cell r="L1735">
            <v>44890</v>
          </cell>
          <cell r="N1735" t="str">
            <v>FTA</v>
          </cell>
          <cell r="O1735" t="str">
            <v>ACN</v>
          </cell>
        </row>
        <row r="1736">
          <cell r="B1736">
            <v>2015024908</v>
          </cell>
          <cell r="C1736" t="str">
            <v>REZA MAULANA FIRMANSYAH</v>
          </cell>
          <cell r="D1736" t="str">
            <v>TB0G</v>
          </cell>
          <cell r="E1736" t="str">
            <v>IDM SUKAMEKAR SUKARAJA</v>
          </cell>
          <cell r="F1736" t="str">
            <v>Store Jr. Leader</v>
          </cell>
          <cell r="G1736" t="str">
            <v>A2</v>
          </cell>
          <cell r="H1736" t="str">
            <v>Tetap</v>
          </cell>
          <cell r="I1736" t="str">
            <v>PRIA</v>
          </cell>
          <cell r="J1736">
            <v>42998</v>
          </cell>
          <cell r="L1736">
            <v>43282</v>
          </cell>
          <cell r="N1736" t="str">
            <v>FTA</v>
          </cell>
          <cell r="O1736" t="str">
            <v>ACN</v>
          </cell>
        </row>
        <row r="1737">
          <cell r="B1737">
            <v>2013145792</v>
          </cell>
          <cell r="C1737" t="str">
            <v>ANNISA NUR SYAIMA</v>
          </cell>
          <cell r="D1737" t="str">
            <v>TB0G</v>
          </cell>
          <cell r="E1737" t="str">
            <v>IDM SUKAMEKAR SUKARAJA</v>
          </cell>
          <cell r="F1737" t="str">
            <v>Store Sr. Leader</v>
          </cell>
          <cell r="G1737" t="str">
            <v>B1</v>
          </cell>
          <cell r="H1737" t="str">
            <v>Tetap</v>
          </cell>
          <cell r="I1737" t="str">
            <v>WANITA</v>
          </cell>
          <cell r="J1737">
            <v>42342</v>
          </cell>
          <cell r="L1737">
            <v>42979</v>
          </cell>
          <cell r="N1737" t="str">
            <v>FTA</v>
          </cell>
          <cell r="O1737" t="str">
            <v>ACN</v>
          </cell>
        </row>
        <row r="1738">
          <cell r="B1738">
            <v>2012074650</v>
          </cell>
          <cell r="C1738" t="str">
            <v>HENDRIANSYAH</v>
          </cell>
          <cell r="D1738" t="str">
            <v>THXR</v>
          </cell>
          <cell r="E1738" t="str">
            <v>IDM CIBEREUM SUKARAJA</v>
          </cell>
          <cell r="F1738" t="str">
            <v>Chief Of Store</v>
          </cell>
          <cell r="G1738" t="str">
            <v>B2</v>
          </cell>
          <cell r="H1738" t="str">
            <v>Tetap</v>
          </cell>
          <cell r="I1738" t="str">
            <v>PRIA</v>
          </cell>
          <cell r="J1738">
            <v>41275</v>
          </cell>
          <cell r="L1738">
            <v>41883</v>
          </cell>
          <cell r="N1738" t="str">
            <v>FTA</v>
          </cell>
          <cell r="O1738" t="str">
            <v>ACN</v>
          </cell>
        </row>
        <row r="1739">
          <cell r="B1739">
            <v>2015144553</v>
          </cell>
          <cell r="C1739" t="str">
            <v>YUSEP DANIAL</v>
          </cell>
          <cell r="D1739" t="str">
            <v>THXR</v>
          </cell>
          <cell r="E1739" t="str">
            <v>IDM CIBEREUM SUKARAJA</v>
          </cell>
          <cell r="F1739" t="str">
            <v>Store Crew Boy</v>
          </cell>
          <cell r="G1739" t="str">
            <v>A1</v>
          </cell>
          <cell r="H1739" t="str">
            <v>Kontrak 4</v>
          </cell>
          <cell r="I1739" t="str">
            <v>PRIA</v>
          </cell>
          <cell r="J1739">
            <v>43599</v>
          </cell>
          <cell r="K1739">
            <v>45260</v>
          </cell>
          <cell r="L1739">
            <v>43599</v>
          </cell>
          <cell r="N1739" t="str">
            <v>FTA</v>
          </cell>
          <cell r="O1739" t="str">
            <v>ACN</v>
          </cell>
        </row>
        <row r="1740">
          <cell r="B1740">
            <v>2015168891</v>
          </cell>
          <cell r="C1740" t="str">
            <v>NOVIA LESMANA</v>
          </cell>
          <cell r="D1740" t="str">
            <v>THXR</v>
          </cell>
          <cell r="E1740" t="str">
            <v>IDM CIBEREUM SUKARAJA</v>
          </cell>
          <cell r="F1740" t="str">
            <v>Store Crew Girl</v>
          </cell>
          <cell r="G1740" t="str">
            <v>A1</v>
          </cell>
          <cell r="H1740" t="str">
            <v>Kontrak 3</v>
          </cell>
          <cell r="I1740" t="str">
            <v>WANITA</v>
          </cell>
          <cell r="J1740">
            <v>43714</v>
          </cell>
          <cell r="K1740">
            <v>45016</v>
          </cell>
          <cell r="L1740">
            <v>43714</v>
          </cell>
          <cell r="N1740" t="str">
            <v>FTA</v>
          </cell>
          <cell r="O1740" t="str">
            <v>ACN</v>
          </cell>
        </row>
        <row r="1741">
          <cell r="B1741">
            <v>2015307947</v>
          </cell>
          <cell r="C1741" t="str">
            <v>MUHAMAD RISNANDAR</v>
          </cell>
          <cell r="D1741" t="str">
            <v>THXR</v>
          </cell>
          <cell r="E1741" t="str">
            <v>IDM CIBEREUM SUKARAJA</v>
          </cell>
          <cell r="F1741" t="str">
            <v>Store Jr. Leader (Ss)</v>
          </cell>
          <cell r="G1741" t="str">
            <v>A2</v>
          </cell>
          <cell r="H1741" t="str">
            <v>Tetap</v>
          </cell>
          <cell r="I1741" t="str">
            <v>PRIA</v>
          </cell>
          <cell r="J1741">
            <v>44562</v>
          </cell>
          <cell r="L1741">
            <v>44562</v>
          </cell>
          <cell r="N1741" t="str">
            <v>FTA</v>
          </cell>
          <cell r="O1741" t="str">
            <v>ACN</v>
          </cell>
        </row>
        <row r="1742">
          <cell r="B1742">
            <v>2013212555</v>
          </cell>
          <cell r="C1742" t="str">
            <v>INDRIYANI</v>
          </cell>
          <cell r="D1742" t="str">
            <v>THXR</v>
          </cell>
          <cell r="E1742" t="str">
            <v>IDM CIBEREUM SUKARAJA</v>
          </cell>
          <cell r="F1742" t="str">
            <v>Store Sr. Leader</v>
          </cell>
          <cell r="G1742" t="str">
            <v>B1</v>
          </cell>
          <cell r="H1742" t="str">
            <v>Tetap</v>
          </cell>
          <cell r="I1742" t="str">
            <v>WANITA</v>
          </cell>
          <cell r="J1742">
            <v>42692</v>
          </cell>
          <cell r="L1742">
            <v>43586</v>
          </cell>
          <cell r="N1742" t="str">
            <v>FTA</v>
          </cell>
          <cell r="O1742" t="str">
            <v>ACN</v>
          </cell>
        </row>
        <row r="1743">
          <cell r="B1743">
            <v>2013206414</v>
          </cell>
          <cell r="C1743" t="str">
            <v>MUHAMAD PAHRU</v>
          </cell>
          <cell r="D1743" t="str">
            <v>TZG6</v>
          </cell>
          <cell r="E1743" t="str">
            <v>IDM SUKAJAYA</v>
          </cell>
          <cell r="F1743" t="str">
            <v>Chief Of Store</v>
          </cell>
          <cell r="G1743" t="str">
            <v>B2</v>
          </cell>
          <cell r="H1743" t="str">
            <v>Tetap</v>
          </cell>
          <cell r="I1743" t="str">
            <v>PRIA</v>
          </cell>
          <cell r="J1743">
            <v>42662</v>
          </cell>
          <cell r="L1743">
            <v>42979</v>
          </cell>
          <cell r="N1743" t="str">
            <v>FTA</v>
          </cell>
          <cell r="O1743" t="str">
            <v>ACN</v>
          </cell>
        </row>
        <row r="1744">
          <cell r="B1744">
            <v>2015216861</v>
          </cell>
          <cell r="C1744" t="str">
            <v>ARIF FAUZAN NURUL IHSAN</v>
          </cell>
          <cell r="D1744" t="str">
            <v>TZG6</v>
          </cell>
          <cell r="E1744" t="str">
            <v>IDM SUKAJAYA</v>
          </cell>
          <cell r="F1744" t="str">
            <v>Store Crew Boy</v>
          </cell>
          <cell r="G1744" t="str">
            <v>A1</v>
          </cell>
          <cell r="H1744" t="str">
            <v>Kontrak 3</v>
          </cell>
          <cell r="I1744" t="str">
            <v>PRIA</v>
          </cell>
          <cell r="J1744">
            <v>43921</v>
          </cell>
          <cell r="K1744">
            <v>45199</v>
          </cell>
          <cell r="L1744">
            <v>43921</v>
          </cell>
          <cell r="N1744" t="str">
            <v>FTA</v>
          </cell>
          <cell r="O1744" t="str">
            <v>ACN</v>
          </cell>
        </row>
        <row r="1745">
          <cell r="B1745">
            <v>2015341745</v>
          </cell>
          <cell r="C1745" t="str">
            <v>MUHAMAD FAUZI</v>
          </cell>
          <cell r="D1745" t="str">
            <v>TZG6</v>
          </cell>
          <cell r="E1745" t="str">
            <v>IDM SUKAJAYA</v>
          </cell>
          <cell r="F1745" t="str">
            <v>Store Crew Boy</v>
          </cell>
          <cell r="G1745" t="str">
            <v>A1</v>
          </cell>
          <cell r="H1745" t="str">
            <v>Kontrak 1</v>
          </cell>
          <cell r="I1745" t="str">
            <v>PRIA</v>
          </cell>
          <cell r="J1745">
            <v>44705</v>
          </cell>
          <cell r="K1745">
            <v>45077</v>
          </cell>
          <cell r="L1745">
            <v>44705</v>
          </cell>
          <cell r="N1745" t="str">
            <v>FTA</v>
          </cell>
          <cell r="O1745" t="str">
            <v>ACN</v>
          </cell>
        </row>
        <row r="1746">
          <cell r="B1746">
            <v>2015166206</v>
          </cell>
          <cell r="C1746" t="str">
            <v>NADA NABILAH</v>
          </cell>
          <cell r="D1746" t="str">
            <v>TZG6</v>
          </cell>
          <cell r="E1746" t="str">
            <v>IDM SUKAJAYA</v>
          </cell>
          <cell r="F1746" t="str">
            <v>Store Crew Girl</v>
          </cell>
          <cell r="G1746" t="str">
            <v>A1</v>
          </cell>
          <cell r="H1746" t="str">
            <v>Kontrak 3</v>
          </cell>
          <cell r="I1746" t="str">
            <v>WANITA</v>
          </cell>
          <cell r="J1746">
            <v>43700</v>
          </cell>
          <cell r="K1746">
            <v>44985</v>
          </cell>
          <cell r="L1746">
            <v>43700</v>
          </cell>
          <cell r="N1746" t="str">
            <v>FTA</v>
          </cell>
          <cell r="O1746" t="str">
            <v>ACN</v>
          </cell>
        </row>
        <row r="1747">
          <cell r="B1747">
            <v>2015260798</v>
          </cell>
          <cell r="C1747" t="str">
            <v>SITI ROBIAH ADAWIAH</v>
          </cell>
          <cell r="D1747" t="str">
            <v>TZG6</v>
          </cell>
          <cell r="E1747" t="str">
            <v>IDM SUKAJAYA</v>
          </cell>
          <cell r="F1747" t="str">
            <v>Store Jr. Leader</v>
          </cell>
          <cell r="G1747" t="str">
            <v>A2</v>
          </cell>
          <cell r="H1747" t="str">
            <v>Tetap</v>
          </cell>
          <cell r="I1747" t="str">
            <v>WANITA</v>
          </cell>
          <cell r="J1747">
            <v>44348</v>
          </cell>
          <cell r="L1747">
            <v>44348</v>
          </cell>
          <cell r="N1747" t="str">
            <v>FTA</v>
          </cell>
          <cell r="O1747" t="str">
            <v>ACN</v>
          </cell>
        </row>
        <row r="1748">
          <cell r="B1748">
            <v>2015064537</v>
          </cell>
          <cell r="C1748" t="str">
            <v>I WAHYUDIN MUHAROM</v>
          </cell>
          <cell r="D1748" t="str">
            <v>TZG6</v>
          </cell>
          <cell r="E1748" t="str">
            <v>IDM SUKAJAYA</v>
          </cell>
          <cell r="F1748" t="str">
            <v>Store Sr. Leader</v>
          </cell>
          <cell r="G1748" t="str">
            <v>A3</v>
          </cell>
          <cell r="H1748" t="str">
            <v>Tetap</v>
          </cell>
          <cell r="I1748" t="str">
            <v>PRIA</v>
          </cell>
          <cell r="J1748">
            <v>43228</v>
          </cell>
          <cell r="L1748">
            <v>44166</v>
          </cell>
          <cell r="N1748" t="str">
            <v>FTA</v>
          </cell>
          <cell r="O1748" t="str">
            <v>ACN</v>
          </cell>
        </row>
        <row r="1749">
          <cell r="B1749">
            <v>2015349816</v>
          </cell>
          <cell r="C1749" t="str">
            <v>HAYA ISMAYANTI</v>
          </cell>
          <cell r="D1749" t="str">
            <v>TON7</v>
          </cell>
          <cell r="E1749" t="str">
            <v>IDM OTISTA SUKABUMI</v>
          </cell>
          <cell r="F1749" t="str">
            <v>Store Crew Girl (Ss)</v>
          </cell>
          <cell r="G1749" t="str">
            <v>A1</v>
          </cell>
          <cell r="H1749" t="str">
            <v>Kontrak 1</v>
          </cell>
          <cell r="I1749" t="str">
            <v>WANITA</v>
          </cell>
          <cell r="J1749">
            <v>44731</v>
          </cell>
          <cell r="K1749">
            <v>45107</v>
          </cell>
          <cell r="L1749">
            <v>44731</v>
          </cell>
          <cell r="M1749" t="str">
            <v>CADANGAN TOKO 24 JAM</v>
          </cell>
          <cell r="N1749" t="str">
            <v>FTA</v>
          </cell>
          <cell r="O1749" t="str">
            <v>ACN</v>
          </cell>
          <cell r="P1749" t="str">
            <v>FTACADANGAN TOKO 24 JAM</v>
          </cell>
          <cell r="Q1749" t="str">
            <v>FTA</v>
          </cell>
          <cell r="R1749" t="str">
            <v>AKTIF</v>
          </cell>
          <cell r="S1749" t="str">
            <v>ACN</v>
          </cell>
        </row>
        <row r="1750">
          <cell r="B1750">
            <v>2012084578</v>
          </cell>
          <cell r="C1750" t="str">
            <v>DANI RAMDANI</v>
          </cell>
          <cell r="D1750" t="str">
            <v>T5YP</v>
          </cell>
          <cell r="E1750" t="str">
            <v>IDM GEGER BITUNG</v>
          </cell>
          <cell r="F1750" t="str">
            <v>Chief Of Store</v>
          </cell>
          <cell r="G1750" t="str">
            <v>B2</v>
          </cell>
          <cell r="H1750" t="str">
            <v>Tetap</v>
          </cell>
          <cell r="I1750" t="str">
            <v>PRIA</v>
          </cell>
          <cell r="J1750">
            <v>41310</v>
          </cell>
          <cell r="L1750">
            <v>41791</v>
          </cell>
          <cell r="N1750" t="str">
            <v>FTA</v>
          </cell>
          <cell r="O1750" t="str">
            <v>ADN</v>
          </cell>
        </row>
        <row r="1751">
          <cell r="B1751">
            <v>2015344711</v>
          </cell>
          <cell r="C1751" t="str">
            <v>MOCH RAMDANI</v>
          </cell>
          <cell r="D1751" t="str">
            <v>T5YP</v>
          </cell>
          <cell r="E1751" t="str">
            <v>IDM GEGER BITUNG</v>
          </cell>
          <cell r="F1751" t="str">
            <v>Store Crew Boy</v>
          </cell>
          <cell r="G1751" t="str">
            <v>A1</v>
          </cell>
          <cell r="H1751" t="str">
            <v>Kontrak 1</v>
          </cell>
          <cell r="I1751" t="str">
            <v>PRIA</v>
          </cell>
          <cell r="J1751">
            <v>44715</v>
          </cell>
          <cell r="K1751">
            <v>45107</v>
          </cell>
          <cell r="L1751">
            <v>44715</v>
          </cell>
          <cell r="N1751" t="str">
            <v>FTA</v>
          </cell>
          <cell r="O1751" t="str">
            <v>ADN</v>
          </cell>
        </row>
        <row r="1752">
          <cell r="B1752">
            <v>2015309345</v>
          </cell>
          <cell r="C1752" t="str">
            <v>WINDILA ANASTASYA</v>
          </cell>
          <cell r="D1752" t="str">
            <v>T5YP</v>
          </cell>
          <cell r="E1752" t="str">
            <v>IDM GEGER BITUNG</v>
          </cell>
          <cell r="F1752" t="str">
            <v>Store Crew Girl</v>
          </cell>
          <cell r="G1752" t="str">
            <v>A1</v>
          </cell>
          <cell r="H1752" t="str">
            <v>Kontrak 2</v>
          </cell>
          <cell r="I1752" t="str">
            <v>WANITA</v>
          </cell>
          <cell r="J1752">
            <v>44565</v>
          </cell>
          <cell r="K1752">
            <v>45322</v>
          </cell>
          <cell r="L1752">
            <v>44565</v>
          </cell>
          <cell r="N1752" t="str">
            <v>FTA</v>
          </cell>
          <cell r="O1752" t="str">
            <v>ADN</v>
          </cell>
        </row>
        <row r="1753">
          <cell r="B1753">
            <v>2015328735</v>
          </cell>
          <cell r="C1753" t="str">
            <v>IIT SAPITRI</v>
          </cell>
          <cell r="D1753" t="str">
            <v>T5YP</v>
          </cell>
          <cell r="E1753" t="str">
            <v>IDM GEGER BITUNG</v>
          </cell>
          <cell r="F1753" t="str">
            <v>Store Jr. Leader</v>
          </cell>
          <cell r="G1753" t="str">
            <v>A2</v>
          </cell>
          <cell r="H1753" t="str">
            <v>Tetap</v>
          </cell>
          <cell r="I1753" t="str">
            <v>WANITA</v>
          </cell>
          <cell r="J1753">
            <v>44652</v>
          </cell>
          <cell r="L1753">
            <v>44652</v>
          </cell>
          <cell r="N1753" t="str">
            <v>FTA</v>
          </cell>
          <cell r="O1753" t="str">
            <v>ADN</v>
          </cell>
        </row>
        <row r="1754">
          <cell r="B1754">
            <v>2015059406</v>
          </cell>
          <cell r="C1754" t="str">
            <v>ULE SULAEMAN</v>
          </cell>
          <cell r="D1754" t="str">
            <v>T5YP</v>
          </cell>
          <cell r="E1754" t="str">
            <v>IDM GEGER BITUNG</v>
          </cell>
          <cell r="F1754" t="str">
            <v>Store Sr. Leader</v>
          </cell>
          <cell r="G1754" t="str">
            <v>A3</v>
          </cell>
          <cell r="H1754" t="str">
            <v>Tetap</v>
          </cell>
          <cell r="I1754" t="str">
            <v>PRIA</v>
          </cell>
          <cell r="J1754">
            <v>43200</v>
          </cell>
          <cell r="L1754">
            <v>43922</v>
          </cell>
          <cell r="N1754" t="str">
            <v>FTA</v>
          </cell>
          <cell r="O1754" t="str">
            <v>ADN</v>
          </cell>
        </row>
        <row r="1755">
          <cell r="B1755">
            <v>2012103732</v>
          </cell>
          <cell r="C1755" t="str">
            <v>ROHMANDANI</v>
          </cell>
          <cell r="D1755" t="str">
            <v>FEIR</v>
          </cell>
          <cell r="E1755" t="str">
            <v>FRC TERMINAL SUKARAJA</v>
          </cell>
          <cell r="F1755" t="str">
            <v>Chief Of Store</v>
          </cell>
          <cell r="G1755" t="str">
            <v>B2</v>
          </cell>
          <cell r="H1755" t="str">
            <v>Tetap</v>
          </cell>
          <cell r="I1755" t="str">
            <v>PRIA</v>
          </cell>
          <cell r="J1755">
            <v>41386</v>
          </cell>
          <cell r="L1755">
            <v>42036</v>
          </cell>
          <cell r="N1755" t="str">
            <v>FTA</v>
          </cell>
          <cell r="O1755" t="str">
            <v>ADN</v>
          </cell>
        </row>
        <row r="1756">
          <cell r="B1756">
            <v>2015205644</v>
          </cell>
          <cell r="C1756" t="str">
            <v>UJANG DARUSALAM</v>
          </cell>
          <cell r="D1756" t="str">
            <v>FEIR</v>
          </cell>
          <cell r="E1756" t="str">
            <v>FRC TERMINAL SUKARAJA</v>
          </cell>
          <cell r="F1756" t="str">
            <v>Store Crew Boy</v>
          </cell>
          <cell r="G1756" t="str">
            <v>A1</v>
          </cell>
          <cell r="H1756" t="str">
            <v>Kontrak 3</v>
          </cell>
          <cell r="I1756" t="str">
            <v>PRIA</v>
          </cell>
          <cell r="J1756">
            <v>43879</v>
          </cell>
          <cell r="K1756">
            <v>45169</v>
          </cell>
          <cell r="L1756">
            <v>43879</v>
          </cell>
          <cell r="N1756" t="str">
            <v>FTA</v>
          </cell>
          <cell r="O1756" t="str">
            <v>ADN</v>
          </cell>
        </row>
        <row r="1757">
          <cell r="B1757">
            <v>2015348047</v>
          </cell>
          <cell r="C1757" t="str">
            <v>MUHAMMAD AKROM HALIMI</v>
          </cell>
          <cell r="D1757" t="str">
            <v>FEIR</v>
          </cell>
          <cell r="E1757" t="str">
            <v>FRC TERMINAL SUKARAJA</v>
          </cell>
          <cell r="F1757" t="str">
            <v>Store Crew Boy</v>
          </cell>
          <cell r="G1757" t="str">
            <v>A1</v>
          </cell>
          <cell r="H1757" t="str">
            <v>Kontrak 1</v>
          </cell>
          <cell r="I1757" t="str">
            <v>PRIA</v>
          </cell>
          <cell r="J1757">
            <v>44724</v>
          </cell>
          <cell r="K1757">
            <v>45107</v>
          </cell>
          <cell r="L1757">
            <v>44724</v>
          </cell>
          <cell r="N1757" t="str">
            <v>FTA</v>
          </cell>
          <cell r="O1757" t="str">
            <v>ADN</v>
          </cell>
        </row>
        <row r="1758">
          <cell r="B1758">
            <v>2015341784</v>
          </cell>
          <cell r="C1758" t="str">
            <v>EVA AFIFAH</v>
          </cell>
          <cell r="D1758" t="str">
            <v>FEIR</v>
          </cell>
          <cell r="E1758" t="str">
            <v>FRC TERMINAL SUKARAJA</v>
          </cell>
          <cell r="F1758" t="str">
            <v>Store Crew Girl</v>
          </cell>
          <cell r="G1758" t="str">
            <v>A1</v>
          </cell>
          <cell r="H1758" t="str">
            <v>Kontrak 1</v>
          </cell>
          <cell r="I1758" t="str">
            <v>WANITA</v>
          </cell>
          <cell r="J1758">
            <v>44705</v>
          </cell>
          <cell r="K1758">
            <v>45077</v>
          </cell>
          <cell r="L1758">
            <v>44705</v>
          </cell>
          <cell r="N1758" t="str">
            <v>FTA</v>
          </cell>
          <cell r="O1758" t="str">
            <v>ADN</v>
          </cell>
        </row>
        <row r="1759">
          <cell r="B1759">
            <v>2015392767</v>
          </cell>
          <cell r="C1759" t="str">
            <v>MUHAMAD THORIQ ALFARIZ SOPYAN</v>
          </cell>
          <cell r="D1759" t="str">
            <v>FEIR</v>
          </cell>
          <cell r="E1759" t="str">
            <v>FRC TERMINAL SUKARAJA</v>
          </cell>
          <cell r="F1759" t="str">
            <v>Store Jr. Leader</v>
          </cell>
          <cell r="G1759" t="str">
            <v>A2</v>
          </cell>
          <cell r="H1759" t="str">
            <v>Tetap</v>
          </cell>
          <cell r="I1759" t="str">
            <v>PRIA</v>
          </cell>
          <cell r="J1759">
            <v>44866</v>
          </cell>
          <cell r="L1759">
            <v>44866</v>
          </cell>
          <cell r="N1759" t="str">
            <v>FTA</v>
          </cell>
          <cell r="O1759" t="str">
            <v>ADN</v>
          </cell>
        </row>
        <row r="1760">
          <cell r="B1760">
            <v>2015021229</v>
          </cell>
          <cell r="C1760" t="str">
            <v>SITI RAPITA</v>
          </cell>
          <cell r="D1760" t="str">
            <v>FEIR</v>
          </cell>
          <cell r="E1760" t="str">
            <v>FRC TERMINAL SUKARAJA</v>
          </cell>
          <cell r="F1760" t="str">
            <v>Store Sr. Leader</v>
          </cell>
          <cell r="G1760" t="str">
            <v>A3</v>
          </cell>
          <cell r="H1760" t="str">
            <v>Tetap</v>
          </cell>
          <cell r="I1760" t="str">
            <v>WANITA</v>
          </cell>
          <cell r="J1760">
            <v>42969</v>
          </cell>
          <cell r="L1760">
            <v>43891</v>
          </cell>
          <cell r="N1760" t="str">
            <v>FTA</v>
          </cell>
          <cell r="O1760" t="str">
            <v>ADN</v>
          </cell>
        </row>
        <row r="1761">
          <cell r="B1761">
            <v>2012024730</v>
          </cell>
          <cell r="C1761" t="str">
            <v>IRFAN ARFIAN</v>
          </cell>
          <cell r="D1761" t="str">
            <v>FH1U</v>
          </cell>
          <cell r="E1761" t="str">
            <v>FRC TEGAL PANJANG</v>
          </cell>
          <cell r="F1761" t="str">
            <v>Chief Of Store</v>
          </cell>
          <cell r="G1761" t="str">
            <v>B2</v>
          </cell>
          <cell r="H1761" t="str">
            <v>Tetap</v>
          </cell>
          <cell r="I1761" t="str">
            <v>PRIA</v>
          </cell>
          <cell r="J1761">
            <v>40940</v>
          </cell>
          <cell r="L1761">
            <v>40940</v>
          </cell>
          <cell r="N1761" t="str">
            <v>FTA</v>
          </cell>
          <cell r="O1761" t="str">
            <v>ADN</v>
          </cell>
        </row>
        <row r="1762">
          <cell r="B1762">
            <v>2015177896</v>
          </cell>
          <cell r="C1762" t="str">
            <v>MUHAMAD HUMAEDI RAMDANI</v>
          </cell>
          <cell r="D1762" t="str">
            <v>FH1U</v>
          </cell>
          <cell r="E1762" t="str">
            <v>FRC TEGAL PANJANG</v>
          </cell>
          <cell r="F1762" t="str">
            <v>Store Crew Boy</v>
          </cell>
          <cell r="G1762" t="str">
            <v>A1</v>
          </cell>
          <cell r="H1762" t="str">
            <v>Kontrak 3</v>
          </cell>
          <cell r="I1762" t="str">
            <v>PRIA</v>
          </cell>
          <cell r="J1762">
            <v>43760</v>
          </cell>
          <cell r="K1762">
            <v>45046</v>
          </cell>
          <cell r="L1762">
            <v>43760</v>
          </cell>
          <cell r="N1762" t="str">
            <v>FTA</v>
          </cell>
          <cell r="O1762" t="str">
            <v>ADN</v>
          </cell>
        </row>
        <row r="1763">
          <cell r="B1763">
            <v>2015292327</v>
          </cell>
          <cell r="C1763" t="str">
            <v>IRSYA MUTIARA RAHMAH</v>
          </cell>
          <cell r="D1763" t="str">
            <v>FH1U</v>
          </cell>
          <cell r="E1763" t="str">
            <v>FRC TEGAL PANJANG</v>
          </cell>
          <cell r="F1763" t="str">
            <v>Store Crew Girl</v>
          </cell>
          <cell r="G1763" t="str">
            <v>A1</v>
          </cell>
          <cell r="H1763" t="str">
            <v>Kontrak 2</v>
          </cell>
          <cell r="I1763" t="str">
            <v>WANITA</v>
          </cell>
          <cell r="J1763">
            <v>44490</v>
          </cell>
          <cell r="K1763">
            <v>45230</v>
          </cell>
          <cell r="L1763">
            <v>44490</v>
          </cell>
          <cell r="N1763" t="str">
            <v>FTA</v>
          </cell>
          <cell r="O1763" t="str">
            <v>ADN</v>
          </cell>
        </row>
        <row r="1764">
          <cell r="B1764">
            <v>2015385951</v>
          </cell>
          <cell r="C1764" t="str">
            <v>MUHAMAD YUSUP NABHANI</v>
          </cell>
          <cell r="D1764" t="str">
            <v>FH1U</v>
          </cell>
          <cell r="E1764" t="str">
            <v>FRC TEGAL PANJANG</v>
          </cell>
          <cell r="F1764" t="str">
            <v>Store Jr. Leader</v>
          </cell>
          <cell r="G1764" t="str">
            <v>A2</v>
          </cell>
          <cell r="H1764" t="str">
            <v>Tetap</v>
          </cell>
          <cell r="I1764" t="str">
            <v>PRIA</v>
          </cell>
          <cell r="J1764">
            <v>44835</v>
          </cell>
          <cell r="L1764">
            <v>44835</v>
          </cell>
          <cell r="N1764" t="str">
            <v>FTA</v>
          </cell>
          <cell r="O1764" t="str">
            <v>ADN</v>
          </cell>
        </row>
        <row r="1765">
          <cell r="B1765">
            <v>2013060714</v>
          </cell>
          <cell r="C1765" t="str">
            <v>GUNTUR NUGRAHA</v>
          </cell>
          <cell r="D1765" t="str">
            <v>FH1U</v>
          </cell>
          <cell r="E1765" t="str">
            <v>FRC TEGAL PANJANG</v>
          </cell>
          <cell r="F1765" t="str">
            <v>Store Sr. Leader</v>
          </cell>
          <cell r="G1765" t="str">
            <v>B1</v>
          </cell>
          <cell r="H1765" t="str">
            <v>Tetap</v>
          </cell>
          <cell r="I1765" t="str">
            <v>PRIA</v>
          </cell>
          <cell r="J1765">
            <v>41873</v>
          </cell>
          <cell r="L1765">
            <v>42795</v>
          </cell>
          <cell r="N1765" t="str">
            <v>FTA</v>
          </cell>
          <cell r="O1765" t="str">
            <v>ADN</v>
          </cell>
        </row>
        <row r="1766">
          <cell r="B1766">
            <v>2013169219</v>
          </cell>
          <cell r="C1766" t="str">
            <v>DARMA</v>
          </cell>
          <cell r="D1766" t="str">
            <v>FTO5</v>
          </cell>
          <cell r="E1766" t="str">
            <v>FRC CIKONDANG SUKABUMI</v>
          </cell>
          <cell r="F1766" t="str">
            <v>Chief Of Store</v>
          </cell>
          <cell r="G1766" t="str">
            <v>B2</v>
          </cell>
          <cell r="H1766" t="str">
            <v>Tetap</v>
          </cell>
          <cell r="I1766" t="str">
            <v>PRIA</v>
          </cell>
          <cell r="J1766">
            <v>42459</v>
          </cell>
          <cell r="L1766">
            <v>43191</v>
          </cell>
          <cell r="N1766" t="str">
            <v>FTA</v>
          </cell>
          <cell r="O1766" t="str">
            <v>ADN</v>
          </cell>
        </row>
        <row r="1767">
          <cell r="B1767">
            <v>2015389887</v>
          </cell>
          <cell r="C1767" t="str">
            <v>GUSTIAWAN RIZALDI</v>
          </cell>
          <cell r="D1767" t="str">
            <v>FTO5</v>
          </cell>
          <cell r="E1767" t="str">
            <v>FRC CIKONDANG SUKABUMI</v>
          </cell>
          <cell r="F1767" t="str">
            <v>Store Crew Boy</v>
          </cell>
          <cell r="G1767" t="str">
            <v>A1</v>
          </cell>
          <cell r="H1767" t="str">
            <v>Kontrak 1</v>
          </cell>
          <cell r="I1767" t="str">
            <v>PRIA</v>
          </cell>
          <cell r="J1767">
            <v>44848</v>
          </cell>
          <cell r="K1767">
            <v>45230</v>
          </cell>
          <cell r="L1767">
            <v>44848</v>
          </cell>
          <cell r="N1767" t="str">
            <v>FTA</v>
          </cell>
          <cell r="O1767" t="str">
            <v>ADN</v>
          </cell>
        </row>
        <row r="1768">
          <cell r="B1768">
            <v>2015411586</v>
          </cell>
          <cell r="C1768" t="str">
            <v>RAMDHAN HIDAYAT ALFIQRI</v>
          </cell>
          <cell r="D1768" t="str">
            <v>FTO5</v>
          </cell>
          <cell r="E1768" t="str">
            <v>FRC CIKONDANG SUKABUMI</v>
          </cell>
          <cell r="F1768" t="str">
            <v>Store Crew Boy</v>
          </cell>
          <cell r="G1768" t="str">
            <v>A1</v>
          </cell>
          <cell r="H1768" t="str">
            <v>Kontrak 1</v>
          </cell>
          <cell r="I1768" t="str">
            <v>PRIA</v>
          </cell>
          <cell r="J1768">
            <v>44911</v>
          </cell>
          <cell r="K1768">
            <v>45291</v>
          </cell>
          <cell r="L1768">
            <v>44911</v>
          </cell>
          <cell r="N1768" t="str">
            <v>FTA</v>
          </cell>
          <cell r="O1768" t="str">
            <v>ADN</v>
          </cell>
        </row>
        <row r="1769">
          <cell r="B1769">
            <v>2015382527</v>
          </cell>
          <cell r="C1769" t="str">
            <v>VIVI AGUSTIANI PUTRI</v>
          </cell>
          <cell r="D1769" t="str">
            <v>FTO5</v>
          </cell>
          <cell r="E1769" t="str">
            <v>FRC CIKONDANG SUKABUMI</v>
          </cell>
          <cell r="F1769" t="str">
            <v>Store Crew Girl</v>
          </cell>
          <cell r="G1769" t="str">
            <v>A1</v>
          </cell>
          <cell r="H1769" t="str">
            <v>Kontrak 1</v>
          </cell>
          <cell r="I1769" t="str">
            <v>WANITA</v>
          </cell>
          <cell r="J1769">
            <v>44826</v>
          </cell>
          <cell r="K1769">
            <v>45199</v>
          </cell>
          <cell r="L1769">
            <v>44826</v>
          </cell>
          <cell r="N1769" t="str">
            <v>FTA</v>
          </cell>
          <cell r="O1769" t="str">
            <v>ADN</v>
          </cell>
        </row>
        <row r="1770">
          <cell r="B1770">
            <v>2015428037</v>
          </cell>
          <cell r="C1770" t="str">
            <v>NURMALA</v>
          </cell>
          <cell r="D1770" t="str">
            <v>FTO5</v>
          </cell>
          <cell r="E1770" t="str">
            <v>FRC CIKONDANG SUKABUMI</v>
          </cell>
          <cell r="F1770" t="str">
            <v>Store Jr. Leader</v>
          </cell>
          <cell r="G1770" t="str">
            <v>A2</v>
          </cell>
          <cell r="H1770" t="str">
            <v>Tetap</v>
          </cell>
          <cell r="I1770" t="str">
            <v>WANITA</v>
          </cell>
          <cell r="J1770">
            <v>44958</v>
          </cell>
          <cell r="L1770">
            <v>44958</v>
          </cell>
          <cell r="N1770" t="str">
            <v>FTA</v>
          </cell>
          <cell r="O1770" t="str">
            <v>ADN</v>
          </cell>
        </row>
        <row r="1771">
          <cell r="B1771">
            <v>2015007110</v>
          </cell>
          <cell r="C1771" t="str">
            <v>RAMDANI</v>
          </cell>
          <cell r="D1771" t="str">
            <v>FTO5</v>
          </cell>
          <cell r="E1771" t="str">
            <v>FRC CIKONDANG SUKABUMI</v>
          </cell>
          <cell r="F1771" t="str">
            <v>Store Sr. Leader (Ss)</v>
          </cell>
          <cell r="G1771" t="str">
            <v>A3</v>
          </cell>
          <cell r="H1771" t="str">
            <v>Tetap</v>
          </cell>
          <cell r="I1771" t="str">
            <v>PRIA</v>
          </cell>
          <cell r="J1771">
            <v>42872</v>
          </cell>
          <cell r="L1771">
            <v>43678</v>
          </cell>
          <cell r="N1771" t="str">
            <v>FTA</v>
          </cell>
          <cell r="O1771" t="str">
            <v>ADN</v>
          </cell>
        </row>
        <row r="1772">
          <cell r="B1772">
            <v>2012045269</v>
          </cell>
          <cell r="C1772" t="str">
            <v>ANDIS FIRGIAWAN</v>
          </cell>
          <cell r="D1772" t="str">
            <v>T0H8</v>
          </cell>
          <cell r="E1772" t="str">
            <v>IDM JALUR SUKARAJA</v>
          </cell>
          <cell r="F1772" t="str">
            <v>Chief Of Store</v>
          </cell>
          <cell r="G1772" t="str">
            <v>B2</v>
          </cell>
          <cell r="H1772" t="str">
            <v>Tetap</v>
          </cell>
          <cell r="I1772" t="str">
            <v>PRIA</v>
          </cell>
          <cell r="J1772">
            <v>41153</v>
          </cell>
          <cell r="L1772">
            <v>41153</v>
          </cell>
          <cell r="N1772" t="str">
            <v>FTA</v>
          </cell>
          <cell r="O1772" t="str">
            <v>ADN</v>
          </cell>
        </row>
        <row r="1773">
          <cell r="B1773">
            <v>2015358622</v>
          </cell>
          <cell r="C1773" t="str">
            <v>RESTU GESANG ASHARRY</v>
          </cell>
          <cell r="D1773" t="str">
            <v>T0H8</v>
          </cell>
          <cell r="E1773" t="str">
            <v>IDM JALUR SUKARAJA</v>
          </cell>
          <cell r="F1773" t="str">
            <v>Store Crew Boy</v>
          </cell>
          <cell r="G1773" t="str">
            <v>A1</v>
          </cell>
          <cell r="H1773" t="str">
            <v>Kontrak 1</v>
          </cell>
          <cell r="I1773" t="str">
            <v>PRIA</v>
          </cell>
          <cell r="J1773">
            <v>44753</v>
          </cell>
          <cell r="K1773">
            <v>45138</v>
          </cell>
          <cell r="L1773">
            <v>44753</v>
          </cell>
          <cell r="N1773" t="str">
            <v>FTA</v>
          </cell>
          <cell r="O1773" t="str">
            <v>ADN</v>
          </cell>
        </row>
        <row r="1774">
          <cell r="B1774">
            <v>2015256891</v>
          </cell>
          <cell r="C1774" t="str">
            <v>ANITA</v>
          </cell>
          <cell r="D1774" t="str">
            <v>T0H8</v>
          </cell>
          <cell r="E1774" t="str">
            <v>IDM JALUR SUKARAJA</v>
          </cell>
          <cell r="F1774" t="str">
            <v>Store Crew Girl</v>
          </cell>
          <cell r="G1774" t="str">
            <v>A1</v>
          </cell>
          <cell r="H1774" t="str">
            <v>Kontrak 2</v>
          </cell>
          <cell r="I1774" t="str">
            <v>WANITA</v>
          </cell>
          <cell r="J1774">
            <v>44313</v>
          </cell>
          <cell r="K1774">
            <v>45046</v>
          </cell>
          <cell r="L1774">
            <v>44313</v>
          </cell>
          <cell r="N1774" t="str">
            <v>FTA</v>
          </cell>
          <cell r="O1774" t="str">
            <v>ADN</v>
          </cell>
        </row>
        <row r="1775">
          <cell r="B1775">
            <v>2015233282</v>
          </cell>
          <cell r="C1775" t="str">
            <v>FUJI AULIA MIRANTI</v>
          </cell>
          <cell r="D1775" t="str">
            <v>T0H8</v>
          </cell>
          <cell r="E1775" t="str">
            <v>IDM JALUR SUKARAJA</v>
          </cell>
          <cell r="F1775" t="str">
            <v>Store Jr. Leader</v>
          </cell>
          <cell r="G1775" t="str">
            <v>A2</v>
          </cell>
          <cell r="H1775" t="str">
            <v>Tetap</v>
          </cell>
          <cell r="I1775" t="str">
            <v>WANITA</v>
          </cell>
          <cell r="J1775">
            <v>44166</v>
          </cell>
          <cell r="L1775">
            <v>44171</v>
          </cell>
          <cell r="N1775" t="str">
            <v>FTA</v>
          </cell>
          <cell r="O1775" t="str">
            <v>ADN</v>
          </cell>
        </row>
        <row r="1776">
          <cell r="B1776">
            <v>2015230444</v>
          </cell>
          <cell r="C1776" t="str">
            <v>HASAN JAMALUDIN</v>
          </cell>
          <cell r="D1776" t="str">
            <v>T0H8</v>
          </cell>
          <cell r="E1776" t="str">
            <v>IDM JALUR SUKARAJA</v>
          </cell>
          <cell r="F1776" t="str">
            <v>Store Sr. Leader</v>
          </cell>
          <cell r="G1776" t="str">
            <v>B1</v>
          </cell>
          <cell r="H1776" t="str">
            <v>Tetap</v>
          </cell>
          <cell r="I1776" t="str">
            <v>PRIA</v>
          </cell>
          <cell r="J1776">
            <v>44136</v>
          </cell>
          <cell r="L1776">
            <v>44166</v>
          </cell>
          <cell r="N1776" t="str">
            <v>FTA</v>
          </cell>
          <cell r="O1776" t="str">
            <v>ADN</v>
          </cell>
        </row>
        <row r="1777">
          <cell r="B1777">
            <v>2013145746</v>
          </cell>
          <cell r="C1777" t="str">
            <v>ROBI CAHYADI</v>
          </cell>
          <cell r="D1777" t="str">
            <v>T2K1</v>
          </cell>
          <cell r="E1777" t="str">
            <v>IDM GANDASOLI</v>
          </cell>
          <cell r="F1777" t="str">
            <v>Chief Of Store</v>
          </cell>
          <cell r="G1777" t="str">
            <v>B2</v>
          </cell>
          <cell r="H1777" t="str">
            <v>Tetap</v>
          </cell>
          <cell r="I1777" t="str">
            <v>PRIA</v>
          </cell>
          <cell r="J1777">
            <v>42340</v>
          </cell>
          <cell r="L1777">
            <v>42979</v>
          </cell>
          <cell r="N1777" t="str">
            <v>FTA</v>
          </cell>
          <cell r="O1777" t="str">
            <v>ADN</v>
          </cell>
        </row>
        <row r="1778">
          <cell r="B1778">
            <v>2015141804</v>
          </cell>
          <cell r="C1778" t="str">
            <v>MUHAMMAD NOVAL</v>
          </cell>
          <cell r="D1778" t="str">
            <v>T2K1</v>
          </cell>
          <cell r="E1778" t="str">
            <v>IDM GANDASOLI</v>
          </cell>
          <cell r="F1778" t="str">
            <v>Store Crew Boy</v>
          </cell>
          <cell r="G1778" t="str">
            <v>A1</v>
          </cell>
          <cell r="H1778" t="str">
            <v>Kontrak 4</v>
          </cell>
          <cell r="I1778" t="str">
            <v>PRIA</v>
          </cell>
          <cell r="J1778">
            <v>43592</v>
          </cell>
          <cell r="K1778">
            <v>45260</v>
          </cell>
          <cell r="L1778">
            <v>43592</v>
          </cell>
          <cell r="N1778" t="str">
            <v>FTA</v>
          </cell>
          <cell r="O1778" t="str">
            <v>ADN</v>
          </cell>
        </row>
        <row r="1779">
          <cell r="B1779">
            <v>2015227094</v>
          </cell>
          <cell r="C1779" t="str">
            <v>RAISA OKTAPIYANI</v>
          </cell>
          <cell r="D1779" t="str">
            <v>T2K1</v>
          </cell>
          <cell r="E1779" t="str">
            <v>IDM GANDASOLI</v>
          </cell>
          <cell r="F1779" t="str">
            <v>Store Crew Girl</v>
          </cell>
          <cell r="G1779" t="str">
            <v>A1</v>
          </cell>
          <cell r="H1779" t="str">
            <v>Kontrak 2</v>
          </cell>
          <cell r="I1779" t="str">
            <v>WANITA</v>
          </cell>
          <cell r="J1779">
            <v>44092</v>
          </cell>
          <cell r="K1779">
            <v>45016</v>
          </cell>
          <cell r="L1779">
            <v>44092</v>
          </cell>
          <cell r="N1779" t="str">
            <v>FTA</v>
          </cell>
          <cell r="O1779" t="str">
            <v>ADN</v>
          </cell>
        </row>
        <row r="1780">
          <cell r="B1780">
            <v>2015050926</v>
          </cell>
          <cell r="C1780" t="str">
            <v>MUHAMMAD HARI ILYASA</v>
          </cell>
          <cell r="D1780" t="str">
            <v>T2K1</v>
          </cell>
          <cell r="E1780" t="str">
            <v>IDM GANDASOLI</v>
          </cell>
          <cell r="F1780" t="str">
            <v>Store Jr. Leader</v>
          </cell>
          <cell r="G1780" t="str">
            <v>A2</v>
          </cell>
          <cell r="H1780" t="str">
            <v>Tetap</v>
          </cell>
          <cell r="I1780" t="str">
            <v>PRIA</v>
          </cell>
          <cell r="J1780">
            <v>43145</v>
          </cell>
          <cell r="L1780">
            <v>43800</v>
          </cell>
          <cell r="N1780" t="str">
            <v>FTA</v>
          </cell>
          <cell r="O1780" t="str">
            <v>ADN</v>
          </cell>
        </row>
        <row r="1781">
          <cell r="B1781">
            <v>2013235368</v>
          </cell>
          <cell r="C1781" t="str">
            <v>FEBBY FEBRIYANI MARDIAWAN</v>
          </cell>
          <cell r="D1781" t="str">
            <v>T2K1</v>
          </cell>
          <cell r="E1781" t="str">
            <v>IDM GANDASOLI</v>
          </cell>
          <cell r="F1781" t="str">
            <v>Store Sr. Leader</v>
          </cell>
          <cell r="G1781" t="str">
            <v>B1</v>
          </cell>
          <cell r="H1781" t="str">
            <v>Tetap</v>
          </cell>
          <cell r="I1781" t="str">
            <v>WANITA</v>
          </cell>
          <cell r="J1781">
            <v>42825</v>
          </cell>
          <cell r="L1781">
            <v>43709</v>
          </cell>
          <cell r="N1781" t="str">
            <v>FTA</v>
          </cell>
          <cell r="O1781" t="str">
            <v>ADN</v>
          </cell>
        </row>
        <row r="1782">
          <cell r="B1782">
            <v>2013092771</v>
          </cell>
          <cell r="C1782" t="str">
            <v>RIKI RAMDANI</v>
          </cell>
          <cell r="D1782" t="str">
            <v>TAXB</v>
          </cell>
          <cell r="E1782" t="str">
            <v>IDM KEBON PEDES SUKABUMI</v>
          </cell>
          <cell r="F1782" t="str">
            <v>Chief Of Store</v>
          </cell>
          <cell r="G1782" t="str">
            <v>B2</v>
          </cell>
          <cell r="H1782" t="str">
            <v>Tetap</v>
          </cell>
          <cell r="I1782" t="str">
            <v>PRIA</v>
          </cell>
          <cell r="J1782">
            <v>42041</v>
          </cell>
          <cell r="L1782">
            <v>42370</v>
          </cell>
          <cell r="N1782" t="str">
            <v>FTA</v>
          </cell>
          <cell r="O1782" t="str">
            <v>ADN</v>
          </cell>
        </row>
        <row r="1783">
          <cell r="B1783">
            <v>2015211219</v>
          </cell>
          <cell r="C1783" t="str">
            <v>EGI NUGRAHA</v>
          </cell>
          <cell r="D1783" t="str">
            <v>TAXB</v>
          </cell>
          <cell r="E1783" t="str">
            <v>IDM KEBON PEDES SUKABUMI</v>
          </cell>
          <cell r="F1783" t="str">
            <v>i-Delivery Crew</v>
          </cell>
          <cell r="G1783" t="str">
            <v>A1</v>
          </cell>
          <cell r="H1783" t="str">
            <v>Kontrak 3</v>
          </cell>
          <cell r="I1783" t="str">
            <v>PRIA</v>
          </cell>
          <cell r="J1783">
            <v>43900</v>
          </cell>
          <cell r="K1783">
            <v>45199</v>
          </cell>
          <cell r="L1783">
            <v>43900</v>
          </cell>
          <cell r="N1783" t="str">
            <v>FTA</v>
          </cell>
          <cell r="O1783" t="str">
            <v>ADN</v>
          </cell>
        </row>
        <row r="1784">
          <cell r="B1784">
            <v>2015348066</v>
          </cell>
          <cell r="C1784" t="str">
            <v>SYAUKANI FATHUR ROBBANI</v>
          </cell>
          <cell r="D1784" t="str">
            <v>TAXB</v>
          </cell>
          <cell r="E1784" t="str">
            <v>IDM KEBON PEDES SUKABUMI</v>
          </cell>
          <cell r="F1784" t="str">
            <v>i-Delivery Crew</v>
          </cell>
          <cell r="G1784" t="str">
            <v>A1</v>
          </cell>
          <cell r="H1784" t="str">
            <v>Kontrak 1</v>
          </cell>
          <cell r="I1784" t="str">
            <v>PRIA</v>
          </cell>
          <cell r="J1784">
            <v>44724</v>
          </cell>
          <cell r="K1784">
            <v>45107</v>
          </cell>
          <cell r="L1784">
            <v>44724</v>
          </cell>
          <cell r="N1784" t="str">
            <v>FTA</v>
          </cell>
          <cell r="O1784" t="str">
            <v>ADN</v>
          </cell>
        </row>
        <row r="1785">
          <cell r="B1785">
            <v>2015304016</v>
          </cell>
          <cell r="C1785" t="str">
            <v>ANDI KURNIA SEPTIAWAN</v>
          </cell>
          <cell r="D1785" t="str">
            <v>TAXB</v>
          </cell>
          <cell r="E1785" t="str">
            <v>IDM KEBON PEDES SUKABUMI</v>
          </cell>
          <cell r="F1785" t="str">
            <v>Store Crew Boy</v>
          </cell>
          <cell r="G1785" t="str">
            <v>A1</v>
          </cell>
          <cell r="H1785" t="str">
            <v>Kontrak 2</v>
          </cell>
          <cell r="I1785" t="str">
            <v>PRIA</v>
          </cell>
          <cell r="J1785">
            <v>44544</v>
          </cell>
          <cell r="K1785">
            <v>45291</v>
          </cell>
          <cell r="L1785">
            <v>44544</v>
          </cell>
          <cell r="N1785" t="str">
            <v>FTA</v>
          </cell>
          <cell r="O1785" t="str">
            <v>ADN</v>
          </cell>
        </row>
        <row r="1786">
          <cell r="B1786">
            <v>2015245895</v>
          </cell>
          <cell r="C1786" t="str">
            <v>SITI HASANAH</v>
          </cell>
          <cell r="D1786" t="str">
            <v>TAXB</v>
          </cell>
          <cell r="E1786" t="str">
            <v>IDM KEBON PEDES SUKABUMI</v>
          </cell>
          <cell r="F1786" t="str">
            <v>Store Crew Girl</v>
          </cell>
          <cell r="G1786" t="str">
            <v>A1</v>
          </cell>
          <cell r="H1786" t="str">
            <v>Kontrak 2</v>
          </cell>
          <cell r="I1786" t="str">
            <v>WANITA</v>
          </cell>
          <cell r="J1786">
            <v>44271</v>
          </cell>
          <cell r="K1786">
            <v>45199</v>
          </cell>
          <cell r="L1786">
            <v>44271</v>
          </cell>
          <cell r="N1786" t="str">
            <v>FTA</v>
          </cell>
          <cell r="O1786" t="str">
            <v>ADN</v>
          </cell>
        </row>
        <row r="1787">
          <cell r="B1787">
            <v>2015047838</v>
          </cell>
          <cell r="C1787" t="str">
            <v>OKVI OKTAVIANI</v>
          </cell>
          <cell r="D1787" t="str">
            <v>TAXB</v>
          </cell>
          <cell r="E1787" t="str">
            <v>IDM KEBON PEDES SUKABUMI</v>
          </cell>
          <cell r="F1787" t="str">
            <v>Store Jr. Leader</v>
          </cell>
          <cell r="G1787" t="str">
            <v>A2</v>
          </cell>
          <cell r="H1787" t="str">
            <v>Tetap</v>
          </cell>
          <cell r="I1787" t="str">
            <v>WANITA</v>
          </cell>
          <cell r="J1787">
            <v>43130</v>
          </cell>
          <cell r="L1787">
            <v>43891</v>
          </cell>
          <cell r="N1787" t="str">
            <v>FTA</v>
          </cell>
          <cell r="O1787" t="str">
            <v>ADN</v>
          </cell>
        </row>
        <row r="1788">
          <cell r="B1788">
            <v>2013179693</v>
          </cell>
          <cell r="C1788" t="str">
            <v>YANA HERYANA</v>
          </cell>
          <cell r="D1788" t="str">
            <v>TAXB</v>
          </cell>
          <cell r="E1788" t="str">
            <v>IDM KEBON PEDES SUKABUMI</v>
          </cell>
          <cell r="F1788" t="str">
            <v>Store Sr. Leader</v>
          </cell>
          <cell r="G1788" t="str">
            <v>B1</v>
          </cell>
          <cell r="H1788" t="str">
            <v>Tetap</v>
          </cell>
          <cell r="I1788" t="str">
            <v>PRIA</v>
          </cell>
          <cell r="J1788">
            <v>42515</v>
          </cell>
          <cell r="L1788">
            <v>43191</v>
          </cell>
          <cell r="N1788" t="str">
            <v>FTA</v>
          </cell>
          <cell r="O1788" t="str">
            <v>ADN</v>
          </cell>
        </row>
        <row r="1789">
          <cell r="B1789">
            <v>2013145704</v>
          </cell>
          <cell r="C1789" t="str">
            <v>DEDE KOMARA</v>
          </cell>
          <cell r="D1789" t="str">
            <v>TEZN</v>
          </cell>
          <cell r="E1789" t="str">
            <v>IDM  CIREUNGHAS</v>
          </cell>
          <cell r="F1789" t="str">
            <v>Chief Of Store</v>
          </cell>
          <cell r="G1789" t="str">
            <v>B2</v>
          </cell>
          <cell r="H1789" t="str">
            <v>Tetap</v>
          </cell>
          <cell r="I1789" t="str">
            <v>PRIA</v>
          </cell>
          <cell r="J1789">
            <v>42340</v>
          </cell>
          <cell r="L1789">
            <v>42856</v>
          </cell>
          <cell r="N1789" t="str">
            <v>FTA</v>
          </cell>
          <cell r="O1789" t="str">
            <v>ADN</v>
          </cell>
        </row>
        <row r="1790">
          <cell r="B1790">
            <v>2015389862</v>
          </cell>
          <cell r="C1790" t="str">
            <v>ANDHIKA KUSUMA WIJAYA NASUTION</v>
          </cell>
          <cell r="D1790" t="str">
            <v>TEZN</v>
          </cell>
          <cell r="E1790" t="str">
            <v>IDM  CIREUNGHAS</v>
          </cell>
          <cell r="F1790" t="str">
            <v>Store Crew Boy</v>
          </cell>
          <cell r="G1790" t="str">
            <v>A1</v>
          </cell>
          <cell r="H1790" t="str">
            <v>Kontrak 1</v>
          </cell>
          <cell r="I1790" t="str">
            <v>PRIA</v>
          </cell>
          <cell r="J1790">
            <v>44848</v>
          </cell>
          <cell r="K1790">
            <v>45230</v>
          </cell>
          <cell r="L1790">
            <v>44848</v>
          </cell>
          <cell r="N1790" t="str">
            <v>FTA</v>
          </cell>
          <cell r="O1790" t="str">
            <v>ADN</v>
          </cell>
        </row>
        <row r="1791">
          <cell r="B1791">
            <v>2015291478</v>
          </cell>
          <cell r="C1791" t="str">
            <v>NISA NURAINI</v>
          </cell>
          <cell r="D1791" t="str">
            <v>TEZN</v>
          </cell>
          <cell r="E1791" t="str">
            <v>IDM  CIREUNGHAS</v>
          </cell>
          <cell r="F1791" t="str">
            <v>Store Crew Girl</v>
          </cell>
          <cell r="G1791" t="str">
            <v>A1</v>
          </cell>
          <cell r="H1791" t="str">
            <v>Kontrak 2</v>
          </cell>
          <cell r="I1791" t="str">
            <v>WANITA</v>
          </cell>
          <cell r="J1791">
            <v>44484</v>
          </cell>
          <cell r="K1791">
            <v>45230</v>
          </cell>
          <cell r="L1791">
            <v>44484</v>
          </cell>
          <cell r="N1791" t="str">
            <v>FTA</v>
          </cell>
          <cell r="O1791" t="str">
            <v>ADN</v>
          </cell>
        </row>
        <row r="1792">
          <cell r="B1792">
            <v>2015415489</v>
          </cell>
          <cell r="C1792" t="str">
            <v>JIHAD GANJAR FAUZIANSYAH</v>
          </cell>
          <cell r="D1792" t="str">
            <v>TEZN</v>
          </cell>
          <cell r="E1792" t="str">
            <v>IDM  CIREUNGHAS</v>
          </cell>
          <cell r="F1792" t="str">
            <v>Store Jr. Leader</v>
          </cell>
          <cell r="G1792" t="str">
            <v>A2</v>
          </cell>
          <cell r="H1792" t="str">
            <v>Tetap</v>
          </cell>
          <cell r="I1792" t="str">
            <v>PRIA</v>
          </cell>
          <cell r="J1792">
            <v>44927</v>
          </cell>
          <cell r="L1792">
            <v>44927</v>
          </cell>
          <cell r="N1792" t="str">
            <v>FTA</v>
          </cell>
          <cell r="O1792" t="str">
            <v>ADN</v>
          </cell>
        </row>
        <row r="1793">
          <cell r="B1793">
            <v>2015067844</v>
          </cell>
          <cell r="C1793" t="str">
            <v>ALDY SYAHRULLOH</v>
          </cell>
          <cell r="D1793" t="str">
            <v>TEZN</v>
          </cell>
          <cell r="E1793" t="str">
            <v>IDM  CIREUNGHAS</v>
          </cell>
          <cell r="F1793" t="str">
            <v>Store Sr. Leader</v>
          </cell>
          <cell r="G1793" t="str">
            <v>A3</v>
          </cell>
          <cell r="H1793" t="str">
            <v>Tetap</v>
          </cell>
          <cell r="I1793" t="str">
            <v>PRIA</v>
          </cell>
          <cell r="J1793">
            <v>43242</v>
          </cell>
          <cell r="L1793">
            <v>43983</v>
          </cell>
          <cell r="N1793" t="str">
            <v>FTA</v>
          </cell>
          <cell r="O1793" t="str">
            <v>ADN</v>
          </cell>
        </row>
        <row r="1794">
          <cell r="B1794">
            <v>2013214550</v>
          </cell>
          <cell r="C1794" t="str">
            <v>RAFLIANA SAPUTRA</v>
          </cell>
          <cell r="D1794" t="str">
            <v>TNWG</v>
          </cell>
          <cell r="E1794" t="str">
            <v>IDM SUKAMANAH</v>
          </cell>
          <cell r="F1794" t="str">
            <v>Chief Of Store</v>
          </cell>
          <cell r="G1794" t="str">
            <v>B2</v>
          </cell>
          <cell r="H1794" t="str">
            <v>Tetap</v>
          </cell>
          <cell r="I1794" t="str">
            <v>PRIA</v>
          </cell>
          <cell r="J1794">
            <v>42704</v>
          </cell>
          <cell r="L1794">
            <v>43191</v>
          </cell>
          <cell r="N1794" t="str">
            <v>FTA</v>
          </cell>
          <cell r="O1794" t="str">
            <v>ADN</v>
          </cell>
        </row>
        <row r="1795">
          <cell r="B1795">
            <v>2015237129</v>
          </cell>
          <cell r="C1795" t="str">
            <v>SAHRUL ABDULLAH SAFEI</v>
          </cell>
          <cell r="D1795" t="str">
            <v>TNWG</v>
          </cell>
          <cell r="E1795" t="str">
            <v>IDM SUKAMANAH</v>
          </cell>
          <cell r="F1795" t="str">
            <v>Store Crew Boy</v>
          </cell>
          <cell r="G1795" t="str">
            <v>A1</v>
          </cell>
          <cell r="H1795" t="str">
            <v>Kontrak 2</v>
          </cell>
          <cell r="I1795" t="str">
            <v>PRIA</v>
          </cell>
          <cell r="J1795">
            <v>44189</v>
          </cell>
          <cell r="K1795">
            <v>45107</v>
          </cell>
          <cell r="L1795">
            <v>44189</v>
          </cell>
          <cell r="N1795" t="str">
            <v>FTA</v>
          </cell>
          <cell r="O1795" t="str">
            <v>ADN</v>
          </cell>
        </row>
        <row r="1796">
          <cell r="B1796">
            <v>2015293298</v>
          </cell>
          <cell r="C1796" t="str">
            <v>PITRI NURAENI</v>
          </cell>
          <cell r="D1796" t="str">
            <v>TNWG</v>
          </cell>
          <cell r="E1796" t="str">
            <v>IDM SUKAMANAH</v>
          </cell>
          <cell r="F1796" t="str">
            <v>Store Crew Girl</v>
          </cell>
          <cell r="G1796" t="str">
            <v>A1</v>
          </cell>
          <cell r="H1796" t="str">
            <v>Kontrak 2</v>
          </cell>
          <cell r="I1796" t="str">
            <v>WANITA</v>
          </cell>
          <cell r="J1796">
            <v>44495</v>
          </cell>
          <cell r="K1796">
            <v>45230</v>
          </cell>
          <cell r="L1796">
            <v>44495</v>
          </cell>
          <cell r="N1796" t="str">
            <v>FTA</v>
          </cell>
          <cell r="O1796" t="str">
            <v>ADN</v>
          </cell>
        </row>
        <row r="1797">
          <cell r="B1797">
            <v>2015305685</v>
          </cell>
          <cell r="C1797" t="str">
            <v>YANA MULYANA</v>
          </cell>
          <cell r="D1797" t="str">
            <v>TNWG</v>
          </cell>
          <cell r="E1797" t="str">
            <v>IDM SUKAMANAH</v>
          </cell>
          <cell r="F1797" t="str">
            <v>Store Jr. Leader</v>
          </cell>
          <cell r="G1797" t="str">
            <v>A2</v>
          </cell>
          <cell r="H1797" t="str">
            <v>Tetap</v>
          </cell>
          <cell r="I1797" t="str">
            <v>PRIA</v>
          </cell>
          <cell r="J1797">
            <v>44562</v>
          </cell>
          <cell r="L1797">
            <v>44562</v>
          </cell>
          <cell r="N1797" t="str">
            <v>FTA</v>
          </cell>
          <cell r="O1797" t="str">
            <v>ADN</v>
          </cell>
        </row>
        <row r="1798">
          <cell r="B1798">
            <v>2015046798</v>
          </cell>
          <cell r="C1798" t="str">
            <v>ASEP SUPATMA</v>
          </cell>
          <cell r="D1798" t="str">
            <v>TNWG</v>
          </cell>
          <cell r="E1798" t="str">
            <v>IDM SUKAMANAH</v>
          </cell>
          <cell r="F1798" t="str">
            <v>Store Sr. Leader</v>
          </cell>
          <cell r="G1798" t="str">
            <v>A3</v>
          </cell>
          <cell r="H1798" t="str">
            <v>Tetap</v>
          </cell>
          <cell r="I1798" t="str">
            <v>PRIA</v>
          </cell>
          <cell r="J1798">
            <v>43124</v>
          </cell>
          <cell r="L1798">
            <v>43739</v>
          </cell>
          <cell r="N1798" t="str">
            <v>FTA</v>
          </cell>
          <cell r="O1798" t="str">
            <v>ADN</v>
          </cell>
        </row>
        <row r="1799">
          <cell r="B1799">
            <v>2013183538</v>
          </cell>
          <cell r="C1799" t="str">
            <v>ARFA ALFAY</v>
          </cell>
          <cell r="D1799" t="str">
            <v>TWIU</v>
          </cell>
          <cell r="E1799" t="str">
            <v>IDM RANJI KEBON PEDES</v>
          </cell>
          <cell r="F1799" t="str">
            <v>Chief Of Store</v>
          </cell>
          <cell r="G1799" t="str">
            <v>B2</v>
          </cell>
          <cell r="H1799" t="str">
            <v>Tetap</v>
          </cell>
          <cell r="I1799" t="str">
            <v>PRIA</v>
          </cell>
          <cell r="J1799">
            <v>42529</v>
          </cell>
          <cell r="L1799">
            <v>43101</v>
          </cell>
          <cell r="N1799" t="str">
            <v>FTA</v>
          </cell>
          <cell r="O1799" t="str">
            <v>ADN</v>
          </cell>
        </row>
        <row r="1800">
          <cell r="B1800">
            <v>2015389939</v>
          </cell>
          <cell r="C1800" t="str">
            <v>SRI SOPIAWATI</v>
          </cell>
          <cell r="D1800" t="str">
            <v>TWIU</v>
          </cell>
          <cell r="E1800" t="str">
            <v>IDM RANJI KEBON PEDES</v>
          </cell>
          <cell r="F1800" t="str">
            <v>Store Crew Girl</v>
          </cell>
          <cell r="G1800" t="str">
            <v>A1</v>
          </cell>
          <cell r="H1800" t="str">
            <v>Kontrak 1</v>
          </cell>
          <cell r="I1800" t="str">
            <v>WANITA</v>
          </cell>
          <cell r="J1800">
            <v>44848</v>
          </cell>
          <cell r="K1800">
            <v>45230</v>
          </cell>
          <cell r="L1800">
            <v>44848</v>
          </cell>
          <cell r="N1800" t="str">
            <v>FTA</v>
          </cell>
          <cell r="O1800" t="str">
            <v>ADN</v>
          </cell>
        </row>
        <row r="1801">
          <cell r="B1801">
            <v>2015227096</v>
          </cell>
          <cell r="C1801" t="str">
            <v>SAFA RAHMA SABILA</v>
          </cell>
          <cell r="D1801" t="str">
            <v>TWIU</v>
          </cell>
          <cell r="E1801" t="str">
            <v>IDM RANJI KEBON PEDES</v>
          </cell>
          <cell r="F1801" t="str">
            <v>Store Crew Girl</v>
          </cell>
          <cell r="G1801" t="str">
            <v>A1</v>
          </cell>
          <cell r="H1801" t="str">
            <v>Kontrak 2</v>
          </cell>
          <cell r="I1801" t="str">
            <v>WANITA</v>
          </cell>
          <cell r="J1801">
            <v>44092</v>
          </cell>
          <cell r="K1801">
            <v>45016</v>
          </cell>
          <cell r="L1801">
            <v>44092</v>
          </cell>
          <cell r="N1801" t="str">
            <v>FTA</v>
          </cell>
          <cell r="O1801" t="str">
            <v>ADN</v>
          </cell>
        </row>
        <row r="1802">
          <cell r="B1802">
            <v>2015343081</v>
          </cell>
          <cell r="C1802" t="str">
            <v>MUHAMMAD NUUR ARIEF</v>
          </cell>
          <cell r="D1802" t="str">
            <v>TWIU</v>
          </cell>
          <cell r="E1802" t="str">
            <v>IDM RANJI KEBON PEDES</v>
          </cell>
          <cell r="F1802" t="str">
            <v>Store Jr. Leader</v>
          </cell>
          <cell r="G1802" t="str">
            <v>A2</v>
          </cell>
          <cell r="H1802" t="str">
            <v>Tetap</v>
          </cell>
          <cell r="I1802" t="str">
            <v>PRIA</v>
          </cell>
          <cell r="J1802">
            <v>44713</v>
          </cell>
          <cell r="L1802">
            <v>44713</v>
          </cell>
          <cell r="N1802" t="str">
            <v>FTA</v>
          </cell>
          <cell r="O1802" t="str">
            <v>ADN</v>
          </cell>
        </row>
        <row r="1803">
          <cell r="B1803">
            <v>2013161655</v>
          </cell>
          <cell r="C1803" t="str">
            <v>HERDIANSYAH</v>
          </cell>
          <cell r="D1803" t="str">
            <v>TWIU</v>
          </cell>
          <cell r="E1803" t="str">
            <v>IDM RANJI KEBON PEDES</v>
          </cell>
          <cell r="F1803" t="str">
            <v>Store Sr. Leader</v>
          </cell>
          <cell r="G1803" t="str">
            <v>B1</v>
          </cell>
          <cell r="H1803" t="str">
            <v>Tetap</v>
          </cell>
          <cell r="I1803" t="str">
            <v>PRIA</v>
          </cell>
          <cell r="J1803">
            <v>42417</v>
          </cell>
          <cell r="L1803">
            <v>42948</v>
          </cell>
          <cell r="N1803" t="str">
            <v>FTA</v>
          </cell>
          <cell r="O1803" t="str">
            <v>ADN</v>
          </cell>
        </row>
        <row r="1804">
          <cell r="B1804">
            <v>2015047829</v>
          </cell>
          <cell r="C1804" t="str">
            <v>RESTI LESTARI</v>
          </cell>
          <cell r="D1804" t="str">
            <v>TRDS</v>
          </cell>
          <cell r="E1804" t="str">
            <v>IDM PLUS EKONOMI RADEN SAMSUDIN SUKABUMI</v>
          </cell>
          <cell r="F1804" t="str">
            <v>Barista Point Coffee</v>
          </cell>
          <cell r="G1804" t="str">
            <v>A2</v>
          </cell>
          <cell r="H1804" t="str">
            <v>Tetap</v>
          </cell>
          <cell r="I1804" t="str">
            <v>WANITA</v>
          </cell>
          <cell r="J1804">
            <v>43130</v>
          </cell>
          <cell r="L1804">
            <v>43647</v>
          </cell>
          <cell r="N1804" t="str">
            <v>FTA</v>
          </cell>
          <cell r="O1804" t="str">
            <v>DRO</v>
          </cell>
        </row>
        <row r="1805">
          <cell r="B1805">
            <v>2011003294</v>
          </cell>
          <cell r="C1805" t="str">
            <v>SEPTO MARDIAN</v>
          </cell>
          <cell r="D1805" t="str">
            <v>TRDS</v>
          </cell>
          <cell r="E1805" t="str">
            <v>IDM PLUS EKONOMI RADEN SAMSUDIN SUKABUMI</v>
          </cell>
          <cell r="F1805" t="str">
            <v>Chief Of Store (Ss)</v>
          </cell>
          <cell r="G1805" t="str">
            <v>B2</v>
          </cell>
          <cell r="H1805" t="str">
            <v>Tetap</v>
          </cell>
          <cell r="I1805" t="str">
            <v>PRIA</v>
          </cell>
          <cell r="J1805">
            <v>40575</v>
          </cell>
          <cell r="L1805">
            <v>40575</v>
          </cell>
          <cell r="N1805" t="str">
            <v>FTA</v>
          </cell>
          <cell r="O1805" t="str">
            <v>DRO</v>
          </cell>
        </row>
        <row r="1806">
          <cell r="B1806">
            <v>2013145022</v>
          </cell>
          <cell r="C1806" t="str">
            <v>BUDI AHDAN</v>
          </cell>
          <cell r="D1806" t="str">
            <v>TRDS</v>
          </cell>
          <cell r="E1806" t="str">
            <v>IDM PLUS EKONOMI RADEN SAMSUDIN SUKABUMI</v>
          </cell>
          <cell r="F1806" t="str">
            <v>Leader Point Coffee</v>
          </cell>
          <cell r="G1806" t="str">
            <v>B1</v>
          </cell>
          <cell r="H1806" t="str">
            <v>Tetap</v>
          </cell>
          <cell r="I1806" t="str">
            <v>PRIA</v>
          </cell>
          <cell r="J1806">
            <v>42339</v>
          </cell>
          <cell r="L1806">
            <v>42491</v>
          </cell>
          <cell r="N1806" t="str">
            <v>FTA</v>
          </cell>
          <cell r="O1806" t="str">
            <v>DRO</v>
          </cell>
        </row>
        <row r="1807">
          <cell r="B1807">
            <v>2015175073</v>
          </cell>
          <cell r="C1807" t="str">
            <v>ADITYA PAMUNGKAS</v>
          </cell>
          <cell r="D1807" t="str">
            <v>TRDS</v>
          </cell>
          <cell r="E1807" t="str">
            <v>IDM PLUS EKONOMI RADEN SAMSUDIN SUKABUMI</v>
          </cell>
          <cell r="F1807" t="str">
            <v>Store Crew Boy (Ss)</v>
          </cell>
          <cell r="G1807" t="str">
            <v>A1</v>
          </cell>
          <cell r="H1807" t="str">
            <v>Kontrak 3</v>
          </cell>
          <cell r="I1807" t="str">
            <v>PRIA</v>
          </cell>
          <cell r="J1807">
            <v>43746</v>
          </cell>
          <cell r="K1807">
            <v>45046</v>
          </cell>
          <cell r="L1807">
            <v>43746</v>
          </cell>
          <cell r="N1807" t="str">
            <v>FTA</v>
          </cell>
          <cell r="O1807" t="str">
            <v>DRO</v>
          </cell>
        </row>
        <row r="1808">
          <cell r="B1808">
            <v>2015319297</v>
          </cell>
          <cell r="C1808" t="str">
            <v>MUHAMAD FARHAN</v>
          </cell>
          <cell r="D1808" t="str">
            <v>TRDS</v>
          </cell>
          <cell r="E1808" t="str">
            <v>IDM PLUS EKONOMI RADEN SAMSUDIN SUKABUMI</v>
          </cell>
          <cell r="F1808" t="str">
            <v>Store Crew Boy (Ss)</v>
          </cell>
          <cell r="G1808" t="str">
            <v>A1</v>
          </cell>
          <cell r="H1808" t="str">
            <v>Kontrak 1</v>
          </cell>
          <cell r="I1808" t="str">
            <v>PRIA</v>
          </cell>
          <cell r="J1808">
            <v>44610</v>
          </cell>
          <cell r="K1808">
            <v>44985</v>
          </cell>
          <cell r="L1808">
            <v>44610</v>
          </cell>
          <cell r="N1808" t="str">
            <v>FTA</v>
          </cell>
          <cell r="O1808" t="str">
            <v>DRO</v>
          </cell>
        </row>
        <row r="1809">
          <cell r="B1809">
            <v>2015358606</v>
          </cell>
          <cell r="C1809" t="str">
            <v>MUHAMAD RAM RANGGA SIVANI</v>
          </cell>
          <cell r="D1809" t="str">
            <v>TRDS</v>
          </cell>
          <cell r="E1809" t="str">
            <v>IDM PLUS EKONOMI RADEN SAMSUDIN SUKABUMI</v>
          </cell>
          <cell r="F1809" t="str">
            <v>Store Crew Boy (Ss)</v>
          </cell>
          <cell r="G1809" t="str">
            <v>A1</v>
          </cell>
          <cell r="H1809" t="str">
            <v>Kontrak 1</v>
          </cell>
          <cell r="I1809" t="str">
            <v>PRIA</v>
          </cell>
          <cell r="J1809">
            <v>44753</v>
          </cell>
          <cell r="K1809">
            <v>45138</v>
          </cell>
          <cell r="L1809">
            <v>44753</v>
          </cell>
          <cell r="N1809" t="str">
            <v>FTA</v>
          </cell>
          <cell r="O1809" t="str">
            <v>DRO</v>
          </cell>
        </row>
        <row r="1810">
          <cell r="B1810">
            <v>2015290919</v>
          </cell>
          <cell r="C1810" t="str">
            <v>DEPSA SYAMSUL RIZAL ARRAMDHONA</v>
          </cell>
          <cell r="D1810" t="str">
            <v>TRDS</v>
          </cell>
          <cell r="E1810" t="str">
            <v>IDM PLUS EKONOMI RADEN SAMSUDIN SUKABUMI</v>
          </cell>
          <cell r="F1810" t="str">
            <v>Store Crew Boy (Ss)</v>
          </cell>
          <cell r="G1810" t="str">
            <v>A1</v>
          </cell>
          <cell r="H1810" t="str">
            <v>Kontrak 2</v>
          </cell>
          <cell r="I1810" t="str">
            <v>PRIA</v>
          </cell>
          <cell r="J1810">
            <v>44481</v>
          </cell>
          <cell r="K1810">
            <v>45230</v>
          </cell>
          <cell r="L1810">
            <v>44481</v>
          </cell>
          <cell r="N1810" t="str">
            <v>FTA</v>
          </cell>
          <cell r="O1810" t="str">
            <v>DRO</v>
          </cell>
        </row>
        <row r="1811">
          <cell r="B1811">
            <v>2015177321</v>
          </cell>
          <cell r="C1811" t="str">
            <v>MAHA JULYANTI</v>
          </cell>
          <cell r="D1811" t="str">
            <v>TRDS</v>
          </cell>
          <cell r="E1811" t="str">
            <v>IDM PLUS EKONOMI RADEN SAMSUDIN SUKABUMI</v>
          </cell>
          <cell r="F1811" t="str">
            <v>Store Crew Girl (Ss)</v>
          </cell>
          <cell r="G1811" t="str">
            <v>A1</v>
          </cell>
          <cell r="H1811" t="str">
            <v>Kontrak 3</v>
          </cell>
          <cell r="I1811" t="str">
            <v>WANITA</v>
          </cell>
          <cell r="J1811">
            <v>43756</v>
          </cell>
          <cell r="K1811">
            <v>45046</v>
          </cell>
          <cell r="L1811">
            <v>43756</v>
          </cell>
          <cell r="N1811" t="str">
            <v>FTA</v>
          </cell>
          <cell r="O1811" t="str">
            <v>DRO</v>
          </cell>
        </row>
        <row r="1812">
          <cell r="B1812">
            <v>2015227088</v>
          </cell>
          <cell r="C1812" t="str">
            <v>ANDINI YASMIN RINANDA</v>
          </cell>
          <cell r="D1812" t="str">
            <v>TRDS</v>
          </cell>
          <cell r="E1812" t="str">
            <v>IDM PLUS EKONOMI RADEN SAMSUDIN SUKABUMI</v>
          </cell>
          <cell r="F1812" t="str">
            <v>Store Crew Girl (Ss)</v>
          </cell>
          <cell r="G1812" t="str">
            <v>A1</v>
          </cell>
          <cell r="H1812" t="str">
            <v>Kontrak 2</v>
          </cell>
          <cell r="I1812" t="str">
            <v>WANITA</v>
          </cell>
          <cell r="J1812">
            <v>44092</v>
          </cell>
          <cell r="K1812">
            <v>45016</v>
          </cell>
          <cell r="L1812">
            <v>44092</v>
          </cell>
          <cell r="N1812" t="str">
            <v>FTA</v>
          </cell>
          <cell r="O1812" t="str">
            <v>DRO</v>
          </cell>
        </row>
        <row r="1813">
          <cell r="B1813">
            <v>2015293314</v>
          </cell>
          <cell r="C1813" t="str">
            <v>YOLA ANGGRAENI</v>
          </cell>
          <cell r="D1813" t="str">
            <v>TRDS</v>
          </cell>
          <cell r="E1813" t="str">
            <v>IDM PLUS EKONOMI RADEN SAMSUDIN SUKABUMI</v>
          </cell>
          <cell r="F1813" t="str">
            <v>Store Crew Girl (Ss)</v>
          </cell>
          <cell r="G1813" t="str">
            <v>A1</v>
          </cell>
          <cell r="H1813" t="str">
            <v>Kontrak 2</v>
          </cell>
          <cell r="I1813" t="str">
            <v>WANITA</v>
          </cell>
          <cell r="J1813">
            <v>44495</v>
          </cell>
          <cell r="K1813">
            <v>45230</v>
          </cell>
          <cell r="L1813">
            <v>44495</v>
          </cell>
          <cell r="N1813" t="str">
            <v>FTA</v>
          </cell>
          <cell r="O1813" t="str">
            <v>DRO</v>
          </cell>
        </row>
        <row r="1814">
          <cell r="B1814">
            <v>2015167647</v>
          </cell>
          <cell r="C1814" t="str">
            <v>RESA RESTIANA</v>
          </cell>
          <cell r="D1814" t="str">
            <v>TRDS</v>
          </cell>
          <cell r="E1814" t="str">
            <v>IDM PLUS EKONOMI RADEN SAMSUDIN SUKABUMI</v>
          </cell>
          <cell r="F1814" t="str">
            <v>Store Crew Girl (Ss)</v>
          </cell>
          <cell r="G1814" t="str">
            <v>A1</v>
          </cell>
          <cell r="H1814" t="str">
            <v>Kontrak 3</v>
          </cell>
          <cell r="I1814" t="str">
            <v>WANITA</v>
          </cell>
          <cell r="J1814">
            <v>43707</v>
          </cell>
          <cell r="K1814">
            <v>44985</v>
          </cell>
          <cell r="L1814">
            <v>44256</v>
          </cell>
          <cell r="N1814" t="str">
            <v>FTA</v>
          </cell>
          <cell r="O1814" t="str">
            <v>DRO</v>
          </cell>
        </row>
        <row r="1815">
          <cell r="B1815">
            <v>2015025738</v>
          </cell>
          <cell r="C1815" t="str">
            <v>OKTAVARIZA SAPUTRA</v>
          </cell>
          <cell r="D1815" t="str">
            <v>TRDS</v>
          </cell>
          <cell r="E1815" t="str">
            <v>IDM PLUS EKONOMI RADEN SAMSUDIN SUKABUMI</v>
          </cell>
          <cell r="F1815" t="str">
            <v>Store Jr. Leader (Ss)</v>
          </cell>
          <cell r="G1815" t="str">
            <v>A2</v>
          </cell>
          <cell r="H1815" t="str">
            <v>Tetap</v>
          </cell>
          <cell r="I1815" t="str">
            <v>PRIA</v>
          </cell>
          <cell r="J1815">
            <v>43005</v>
          </cell>
          <cell r="L1815">
            <v>43862</v>
          </cell>
          <cell r="N1815" t="str">
            <v>FTA</v>
          </cell>
          <cell r="O1815" t="str">
            <v>DRO</v>
          </cell>
        </row>
        <row r="1816">
          <cell r="B1816">
            <v>2015415564</v>
          </cell>
          <cell r="C1816" t="str">
            <v>JAENUDIN</v>
          </cell>
          <cell r="D1816" t="str">
            <v>TRDS</v>
          </cell>
          <cell r="E1816" t="str">
            <v>IDM PLUS EKONOMI RADEN SAMSUDIN SUKABUMI</v>
          </cell>
          <cell r="F1816" t="str">
            <v>Store Jr. Leader (Ss)</v>
          </cell>
          <cell r="G1816" t="str">
            <v>A2</v>
          </cell>
          <cell r="H1816" t="str">
            <v>Tetap</v>
          </cell>
          <cell r="I1816" t="str">
            <v>PRIA</v>
          </cell>
          <cell r="J1816">
            <v>44927</v>
          </cell>
          <cell r="L1816">
            <v>44927</v>
          </cell>
          <cell r="N1816" t="str">
            <v>FTA</v>
          </cell>
          <cell r="O1816" t="str">
            <v>DRO</v>
          </cell>
        </row>
        <row r="1817">
          <cell r="B1817">
            <v>2015415493</v>
          </cell>
          <cell r="C1817" t="str">
            <v>MUHAMMAD SYAHRUL RASID PANE</v>
          </cell>
          <cell r="D1817" t="str">
            <v>TRDS</v>
          </cell>
          <cell r="E1817" t="str">
            <v>IDM PLUS EKONOMI RADEN SAMSUDIN SUKABUMI</v>
          </cell>
          <cell r="F1817" t="str">
            <v>Store Jr. Leader (Ss)</v>
          </cell>
          <cell r="G1817" t="str">
            <v>A2</v>
          </cell>
          <cell r="H1817" t="str">
            <v>Tetap</v>
          </cell>
          <cell r="I1817" t="str">
            <v>PRIA</v>
          </cell>
          <cell r="J1817">
            <v>44927</v>
          </cell>
          <cell r="L1817">
            <v>44927</v>
          </cell>
          <cell r="N1817" t="str">
            <v>FTA</v>
          </cell>
          <cell r="O1817" t="str">
            <v>DRO</v>
          </cell>
        </row>
        <row r="1818">
          <cell r="B1818">
            <v>2015404163</v>
          </cell>
          <cell r="C1818" t="str">
            <v>MUHAMAD RAMLAN</v>
          </cell>
          <cell r="D1818" t="str">
            <v>TRDS</v>
          </cell>
          <cell r="E1818" t="str">
            <v>IDM PLUS EKONOMI RADEN SAMSUDIN SUKABUMI</v>
          </cell>
          <cell r="F1818" t="str">
            <v>Store Jr. Leader (Ss)</v>
          </cell>
          <cell r="G1818" t="str">
            <v>A2</v>
          </cell>
          <cell r="H1818" t="str">
            <v>Tetap</v>
          </cell>
          <cell r="I1818" t="str">
            <v>PRIA</v>
          </cell>
          <cell r="J1818">
            <v>44896</v>
          </cell>
          <cell r="L1818">
            <v>44896</v>
          </cell>
          <cell r="N1818" t="str">
            <v>FTA</v>
          </cell>
          <cell r="O1818" t="str">
            <v>DRO</v>
          </cell>
        </row>
        <row r="1819">
          <cell r="B1819">
            <v>2015415496</v>
          </cell>
          <cell r="C1819" t="str">
            <v>SLAMET TAUFIK HIDAYAT</v>
          </cell>
          <cell r="D1819" t="str">
            <v>TRDS</v>
          </cell>
          <cell r="E1819" t="str">
            <v>IDM PLUS EKONOMI RADEN SAMSUDIN SUKABUMI</v>
          </cell>
          <cell r="F1819" t="str">
            <v>Store Jr. Leader (Ss)</v>
          </cell>
          <cell r="G1819" t="str">
            <v>A2</v>
          </cell>
          <cell r="H1819" t="str">
            <v>Tetap</v>
          </cell>
          <cell r="I1819" t="str">
            <v>PRIA</v>
          </cell>
          <cell r="J1819">
            <v>44927</v>
          </cell>
          <cell r="L1819">
            <v>44927</v>
          </cell>
          <cell r="N1819" t="str">
            <v>FTA</v>
          </cell>
          <cell r="O1819" t="str">
            <v>DRO</v>
          </cell>
        </row>
        <row r="1820">
          <cell r="B1820">
            <v>2015316010</v>
          </cell>
          <cell r="C1820" t="str">
            <v>DELA WATI FATIMAH</v>
          </cell>
          <cell r="D1820" t="str">
            <v>TRDS</v>
          </cell>
          <cell r="E1820" t="str">
            <v>IDM PLUS EKONOMI RADEN SAMSUDIN SUKABUMI</v>
          </cell>
          <cell r="F1820" t="str">
            <v>Store Jr. Leader (Ss)</v>
          </cell>
          <cell r="G1820" t="str">
            <v>A2</v>
          </cell>
          <cell r="H1820" t="str">
            <v>Tetap</v>
          </cell>
          <cell r="I1820" t="str">
            <v>WANITA</v>
          </cell>
          <cell r="J1820">
            <v>44593</v>
          </cell>
          <cell r="L1820">
            <v>44593</v>
          </cell>
          <cell r="N1820" t="str">
            <v>FTA</v>
          </cell>
          <cell r="O1820" t="str">
            <v>DRO</v>
          </cell>
        </row>
        <row r="1821">
          <cell r="B1821">
            <v>2015363075</v>
          </cell>
          <cell r="C1821" t="str">
            <v>AJI PURNAMA</v>
          </cell>
          <cell r="D1821" t="str">
            <v>TRDS</v>
          </cell>
          <cell r="E1821" t="str">
            <v>IDM PLUS EKONOMI RADEN SAMSUDIN SUKABUMI</v>
          </cell>
          <cell r="F1821" t="str">
            <v>Store Jr. Leader (Ss)</v>
          </cell>
          <cell r="G1821" t="str">
            <v>A2</v>
          </cell>
          <cell r="H1821" t="str">
            <v>Tetap</v>
          </cell>
          <cell r="I1821" t="str">
            <v>PRIA</v>
          </cell>
          <cell r="J1821">
            <v>44774</v>
          </cell>
          <cell r="L1821">
            <v>44774</v>
          </cell>
          <cell r="N1821" t="str">
            <v>FTA</v>
          </cell>
          <cell r="O1821" t="str">
            <v>DRO</v>
          </cell>
        </row>
        <row r="1822">
          <cell r="B1822">
            <v>2015043069</v>
          </cell>
          <cell r="C1822" t="str">
            <v>FADHILLAH PUTRA FAISAL</v>
          </cell>
          <cell r="D1822" t="str">
            <v>TRDS</v>
          </cell>
          <cell r="E1822" t="str">
            <v>IDM PLUS EKONOMI RADEN SAMSUDIN SUKABUMI</v>
          </cell>
          <cell r="F1822" t="str">
            <v>Store Sr. Leader (Ss)</v>
          </cell>
          <cell r="G1822" t="str">
            <v>B1</v>
          </cell>
          <cell r="H1822" t="str">
            <v>Tetap</v>
          </cell>
          <cell r="I1822" t="str">
            <v>PRIA</v>
          </cell>
          <cell r="J1822">
            <v>43103</v>
          </cell>
          <cell r="L1822">
            <v>43831</v>
          </cell>
          <cell r="N1822" t="str">
            <v>FTA</v>
          </cell>
          <cell r="O1822" t="str">
            <v>DRO</v>
          </cell>
        </row>
        <row r="1823">
          <cell r="B1823">
            <v>2013215887</v>
          </cell>
          <cell r="C1823" t="str">
            <v>VIA SEPTIANI</v>
          </cell>
          <cell r="D1823" t="str">
            <v>TRDS</v>
          </cell>
          <cell r="E1823" t="str">
            <v>IDM PLUS EKONOMI RADEN SAMSUDIN SUKABUMI</v>
          </cell>
          <cell r="F1823" t="str">
            <v>Store Sr. Leader (Ss)</v>
          </cell>
          <cell r="G1823" t="str">
            <v>B1</v>
          </cell>
          <cell r="H1823" t="str">
            <v>Tetap</v>
          </cell>
          <cell r="I1823" t="str">
            <v>WANITA</v>
          </cell>
          <cell r="J1823">
            <v>42713</v>
          </cell>
          <cell r="L1823">
            <v>43556</v>
          </cell>
          <cell r="N1823" t="str">
            <v>FTA</v>
          </cell>
          <cell r="O1823" t="str">
            <v>DRO</v>
          </cell>
        </row>
        <row r="1824">
          <cell r="B1824">
            <v>2013122776</v>
          </cell>
          <cell r="C1824" t="str">
            <v>SOPANDI</v>
          </cell>
          <cell r="D1824" t="str">
            <v>TZDU</v>
          </cell>
          <cell r="E1824" t="str">
            <v>IDM AHMAD YANI SUKABUMI</v>
          </cell>
          <cell r="F1824" t="str">
            <v>Chief Of Store (Ss)</v>
          </cell>
          <cell r="G1824" t="str">
            <v>B2</v>
          </cell>
          <cell r="H1824" t="str">
            <v>Tetap</v>
          </cell>
          <cell r="I1824" t="str">
            <v>PRIA</v>
          </cell>
          <cell r="J1824">
            <v>42217</v>
          </cell>
          <cell r="L1824">
            <v>42278</v>
          </cell>
          <cell r="N1824" t="str">
            <v>FTA</v>
          </cell>
          <cell r="O1824" t="str">
            <v>DRO</v>
          </cell>
        </row>
        <row r="1825">
          <cell r="B1825">
            <v>2015237108</v>
          </cell>
          <cell r="C1825" t="str">
            <v>LUGAS JULIANA</v>
          </cell>
          <cell r="D1825" t="str">
            <v>TZDU</v>
          </cell>
          <cell r="E1825" t="str">
            <v>IDM AHMAD YANI SUKABUMI</v>
          </cell>
          <cell r="F1825" t="str">
            <v>Store Crew Boy</v>
          </cell>
          <cell r="G1825" t="str">
            <v>A1</v>
          </cell>
          <cell r="H1825" t="str">
            <v>Kontrak 2</v>
          </cell>
          <cell r="I1825" t="str">
            <v>PRIA</v>
          </cell>
          <cell r="J1825">
            <v>44189</v>
          </cell>
          <cell r="K1825">
            <v>45107</v>
          </cell>
          <cell r="L1825">
            <v>44189</v>
          </cell>
          <cell r="N1825" t="str">
            <v>FTA</v>
          </cell>
          <cell r="O1825" t="str">
            <v>DRO</v>
          </cell>
        </row>
        <row r="1826">
          <cell r="B1826">
            <v>2015290466</v>
          </cell>
          <cell r="C1826" t="str">
            <v>TRIA AFRIYANI</v>
          </cell>
          <cell r="D1826" t="str">
            <v>TZDU</v>
          </cell>
          <cell r="E1826" t="str">
            <v>IDM AHMAD YANI SUKABUMI</v>
          </cell>
          <cell r="F1826" t="str">
            <v>Store Crew Girl (Ss)</v>
          </cell>
          <cell r="G1826" t="str">
            <v>A1</v>
          </cell>
          <cell r="H1826" t="str">
            <v>Kontrak 2</v>
          </cell>
          <cell r="I1826" t="str">
            <v>WANITA</v>
          </cell>
          <cell r="J1826">
            <v>44477</v>
          </cell>
          <cell r="K1826">
            <v>45230</v>
          </cell>
          <cell r="L1826">
            <v>44477</v>
          </cell>
          <cell r="N1826" t="str">
            <v>FTA</v>
          </cell>
          <cell r="O1826" t="str">
            <v>DRO</v>
          </cell>
        </row>
        <row r="1827">
          <cell r="B1827">
            <v>2015415488</v>
          </cell>
          <cell r="C1827" t="str">
            <v>FANI PUTRI RIZKI</v>
          </cell>
          <cell r="D1827" t="str">
            <v>TZDU</v>
          </cell>
          <cell r="E1827" t="str">
            <v>IDM AHMAD YANI SUKABUMI</v>
          </cell>
          <cell r="F1827" t="str">
            <v>Store Jr. Leader (Ss)</v>
          </cell>
          <cell r="G1827" t="str">
            <v>A2</v>
          </cell>
          <cell r="H1827" t="str">
            <v>Tetap</v>
          </cell>
          <cell r="I1827" t="str">
            <v>WANITA</v>
          </cell>
          <cell r="J1827">
            <v>44927</v>
          </cell>
          <cell r="L1827">
            <v>44927</v>
          </cell>
          <cell r="N1827" t="str">
            <v>FTA</v>
          </cell>
          <cell r="O1827" t="str">
            <v>DRO</v>
          </cell>
        </row>
        <row r="1828">
          <cell r="B1828">
            <v>2013202639</v>
          </cell>
          <cell r="C1828" t="str">
            <v>RIZKI NUR FAUZI</v>
          </cell>
          <cell r="D1828" t="str">
            <v>TZDU</v>
          </cell>
          <cell r="E1828" t="str">
            <v>IDM AHMAD YANI SUKABUMI</v>
          </cell>
          <cell r="F1828" t="str">
            <v>Store Sr. Leader</v>
          </cell>
          <cell r="G1828" t="str">
            <v>B1</v>
          </cell>
          <cell r="H1828" t="str">
            <v>Tetap</v>
          </cell>
          <cell r="I1828" t="str">
            <v>PRIA</v>
          </cell>
          <cell r="J1828">
            <v>42644</v>
          </cell>
          <cell r="L1828">
            <v>43466</v>
          </cell>
          <cell r="N1828" t="str">
            <v>FTA</v>
          </cell>
          <cell r="O1828" t="str">
            <v>DRO</v>
          </cell>
        </row>
        <row r="1829">
          <cell r="B1829">
            <v>2010022910</v>
          </cell>
          <cell r="C1829" t="str">
            <v>ROHMANUDIN</v>
          </cell>
          <cell r="D1829" t="str">
            <v>TB91</v>
          </cell>
          <cell r="E1829" t="str">
            <v>IDM HYBRID EKONOMI PERINTIS KEMERDEKAAN</v>
          </cell>
          <cell r="F1829" t="str">
            <v>Chief Of Store (Ss)</v>
          </cell>
          <cell r="G1829" t="str">
            <v>B2</v>
          </cell>
          <cell r="H1829" t="str">
            <v>Tetap</v>
          </cell>
          <cell r="I1829" t="str">
            <v>PRIA</v>
          </cell>
          <cell r="J1829">
            <v>40422</v>
          </cell>
          <cell r="L1829">
            <v>40422</v>
          </cell>
          <cell r="N1829" t="str">
            <v>FTA</v>
          </cell>
          <cell r="O1829" t="str">
            <v>DRO</v>
          </cell>
        </row>
        <row r="1830">
          <cell r="B1830">
            <v>2015207449</v>
          </cell>
          <cell r="C1830" t="str">
            <v>AGIL ADITHYA GERALDI P</v>
          </cell>
          <cell r="D1830" t="str">
            <v>TB91</v>
          </cell>
          <cell r="E1830" t="str">
            <v>IDM HYBRID EKONOMI PERINTIS KEMERDEKAAN</v>
          </cell>
          <cell r="F1830" t="str">
            <v>Store Crew Boy (Ss)</v>
          </cell>
          <cell r="G1830" t="str">
            <v>A1</v>
          </cell>
          <cell r="H1830" t="str">
            <v>Kontrak 3</v>
          </cell>
          <cell r="I1830" t="str">
            <v>PRIA</v>
          </cell>
          <cell r="J1830">
            <v>43886</v>
          </cell>
          <cell r="K1830">
            <v>45169</v>
          </cell>
          <cell r="L1830">
            <v>43886</v>
          </cell>
          <cell r="N1830" t="str">
            <v>FTA</v>
          </cell>
          <cell r="O1830" t="str">
            <v>DRO</v>
          </cell>
        </row>
        <row r="1831">
          <cell r="B1831">
            <v>2015236000</v>
          </cell>
          <cell r="C1831" t="str">
            <v>TAUFIQ RAMADAN</v>
          </cell>
          <cell r="D1831" t="str">
            <v>TB91</v>
          </cell>
          <cell r="E1831" t="str">
            <v>IDM HYBRID EKONOMI PERINTIS KEMERDEKAAN</v>
          </cell>
          <cell r="F1831" t="str">
            <v>Store Crew Boy (Ss)</v>
          </cell>
          <cell r="G1831" t="str">
            <v>A1</v>
          </cell>
          <cell r="H1831" t="str">
            <v>Kontrak 2</v>
          </cell>
          <cell r="I1831" t="str">
            <v>PRIA</v>
          </cell>
          <cell r="J1831">
            <v>44183</v>
          </cell>
          <cell r="K1831">
            <v>45107</v>
          </cell>
          <cell r="L1831">
            <v>44183</v>
          </cell>
          <cell r="N1831" t="str">
            <v>FTA</v>
          </cell>
          <cell r="O1831" t="str">
            <v>DRO</v>
          </cell>
        </row>
        <row r="1832">
          <cell r="B1832">
            <v>2015304022</v>
          </cell>
          <cell r="C1832" t="str">
            <v>MUHAMAD YUSUP</v>
          </cell>
          <cell r="D1832" t="str">
            <v>TB91</v>
          </cell>
          <cell r="E1832" t="str">
            <v>IDM HYBRID EKONOMI PERINTIS KEMERDEKAAN</v>
          </cell>
          <cell r="F1832" t="str">
            <v>Store Crew Boy (Ss)</v>
          </cell>
          <cell r="G1832" t="str">
            <v>A1</v>
          </cell>
          <cell r="H1832" t="str">
            <v>Kontrak 2</v>
          </cell>
          <cell r="I1832" t="str">
            <v>PRIA</v>
          </cell>
          <cell r="J1832">
            <v>44544</v>
          </cell>
          <cell r="K1832">
            <v>45291</v>
          </cell>
          <cell r="L1832">
            <v>44544</v>
          </cell>
          <cell r="N1832" t="str">
            <v>FTA</v>
          </cell>
          <cell r="O1832" t="str">
            <v>DRO</v>
          </cell>
        </row>
        <row r="1833">
          <cell r="B1833">
            <v>2015357727</v>
          </cell>
          <cell r="C1833" t="str">
            <v>MUHAMAD NURUL FIKRI</v>
          </cell>
          <cell r="D1833" t="str">
            <v>TB91</v>
          </cell>
          <cell r="E1833" t="str">
            <v>IDM HYBRID EKONOMI PERINTIS KEMERDEKAAN</v>
          </cell>
          <cell r="F1833" t="str">
            <v>Store Crew Boy (Ss)</v>
          </cell>
          <cell r="G1833" t="str">
            <v>A1</v>
          </cell>
          <cell r="H1833" t="str">
            <v>Kontrak 1</v>
          </cell>
          <cell r="I1833" t="str">
            <v>PRIA</v>
          </cell>
          <cell r="J1833">
            <v>44750</v>
          </cell>
          <cell r="K1833">
            <v>45138</v>
          </cell>
          <cell r="L1833">
            <v>44750</v>
          </cell>
          <cell r="N1833" t="str">
            <v>FTA</v>
          </cell>
          <cell r="O1833" t="str">
            <v>DRO</v>
          </cell>
        </row>
        <row r="1834">
          <cell r="B1834">
            <v>2015164967</v>
          </cell>
          <cell r="C1834" t="str">
            <v>RIDHO SITI SYARAH</v>
          </cell>
          <cell r="D1834" t="str">
            <v>TB91</v>
          </cell>
          <cell r="E1834" t="str">
            <v>IDM HYBRID EKONOMI PERINTIS KEMERDEKAAN</v>
          </cell>
          <cell r="F1834" t="str">
            <v>Store Crew Girl (Ss)</v>
          </cell>
          <cell r="G1834" t="str">
            <v>A1</v>
          </cell>
          <cell r="H1834" t="str">
            <v>Kontrak 3</v>
          </cell>
          <cell r="I1834" t="str">
            <v>WANITA</v>
          </cell>
          <cell r="J1834">
            <v>43693</v>
          </cell>
          <cell r="K1834">
            <v>44985</v>
          </cell>
          <cell r="L1834">
            <v>43693</v>
          </cell>
          <cell r="N1834" t="str">
            <v>FTA</v>
          </cell>
          <cell r="O1834" t="str">
            <v>DRO</v>
          </cell>
        </row>
        <row r="1835">
          <cell r="B1835">
            <v>2015428189</v>
          </cell>
          <cell r="C1835" t="str">
            <v>ROSMIATI</v>
          </cell>
          <cell r="D1835" t="str">
            <v>TB91</v>
          </cell>
          <cell r="E1835" t="str">
            <v>IDM HYBRID EKONOMI PERINTIS KEMERDEKAAN</v>
          </cell>
          <cell r="F1835" t="str">
            <v>Store Jr. Leader (Ss)</v>
          </cell>
          <cell r="G1835" t="str">
            <v>A2</v>
          </cell>
          <cell r="H1835" t="str">
            <v>Tetap</v>
          </cell>
          <cell r="I1835" t="str">
            <v>WANITA</v>
          </cell>
          <cell r="J1835">
            <v>44958</v>
          </cell>
          <cell r="L1835">
            <v>44958</v>
          </cell>
          <cell r="N1835" t="str">
            <v>FTA</v>
          </cell>
          <cell r="O1835" t="str">
            <v>DRO</v>
          </cell>
        </row>
        <row r="1836">
          <cell r="B1836">
            <v>2015428074</v>
          </cell>
          <cell r="C1836" t="str">
            <v>NURAENI</v>
          </cell>
          <cell r="D1836" t="str">
            <v>TB91</v>
          </cell>
          <cell r="E1836" t="str">
            <v>IDM HYBRID EKONOMI PERINTIS KEMERDEKAAN</v>
          </cell>
          <cell r="F1836" t="str">
            <v>Store Jr. Leader (Ss)</v>
          </cell>
          <cell r="G1836" t="str">
            <v>A2</v>
          </cell>
          <cell r="H1836" t="str">
            <v>Tetap</v>
          </cell>
          <cell r="I1836" t="str">
            <v>WANITA</v>
          </cell>
          <cell r="J1836">
            <v>44958</v>
          </cell>
          <cell r="L1836">
            <v>44958</v>
          </cell>
          <cell r="N1836" t="str">
            <v>FTA</v>
          </cell>
          <cell r="O1836" t="str">
            <v>DRO</v>
          </cell>
        </row>
        <row r="1837">
          <cell r="B1837">
            <v>2015339185</v>
          </cell>
          <cell r="C1837" t="str">
            <v>CEP RIDWAN</v>
          </cell>
          <cell r="D1837" t="str">
            <v>TB91</v>
          </cell>
          <cell r="E1837" t="str">
            <v>IDM HYBRID EKONOMI PERINTIS KEMERDEKAAN</v>
          </cell>
          <cell r="F1837" t="str">
            <v>Store Jr. Leader (Ss)</v>
          </cell>
          <cell r="G1837" t="str">
            <v>A2</v>
          </cell>
          <cell r="H1837" t="str">
            <v>Tetap</v>
          </cell>
          <cell r="I1837" t="str">
            <v>PRIA</v>
          </cell>
          <cell r="J1837">
            <v>44682</v>
          </cell>
          <cell r="L1837">
            <v>44682</v>
          </cell>
          <cell r="N1837" t="str">
            <v>FTA</v>
          </cell>
          <cell r="O1837" t="str">
            <v>DRO</v>
          </cell>
        </row>
        <row r="1838">
          <cell r="B1838">
            <v>2013028454</v>
          </cell>
          <cell r="C1838" t="str">
            <v>RISKA AFRIANI</v>
          </cell>
          <cell r="D1838" t="str">
            <v>TB91</v>
          </cell>
          <cell r="E1838" t="str">
            <v>IDM HYBRID EKONOMI PERINTIS KEMERDEKAAN</v>
          </cell>
          <cell r="F1838" t="str">
            <v>Store Sr. Leader (Ss)</v>
          </cell>
          <cell r="G1838" t="str">
            <v>B1</v>
          </cell>
          <cell r="H1838" t="str">
            <v>Tetap</v>
          </cell>
          <cell r="I1838" t="str">
            <v>WANITA</v>
          </cell>
          <cell r="J1838">
            <v>41618</v>
          </cell>
          <cell r="L1838">
            <v>42430</v>
          </cell>
          <cell r="N1838" t="str">
            <v>FTA</v>
          </cell>
          <cell r="O1838" t="str">
            <v>DRO</v>
          </cell>
        </row>
        <row r="1839">
          <cell r="B1839">
            <v>2012085875</v>
          </cell>
          <cell r="C1839" t="str">
            <v>NANDA CANIAGO</v>
          </cell>
          <cell r="D1839" t="str">
            <v>TTIP</v>
          </cell>
          <cell r="E1839" t="str">
            <v>IDM HYBRID ECO SRIWEDARI</v>
          </cell>
          <cell r="F1839" t="str">
            <v>Chief Of Store (Ss)</v>
          </cell>
          <cell r="G1839" t="str">
            <v>B2</v>
          </cell>
          <cell r="H1839" t="str">
            <v>Tetap</v>
          </cell>
          <cell r="I1839" t="str">
            <v>PRIA</v>
          </cell>
          <cell r="J1839">
            <v>41306</v>
          </cell>
          <cell r="L1839">
            <v>41306</v>
          </cell>
          <cell r="N1839" t="str">
            <v>FTA</v>
          </cell>
          <cell r="O1839" t="str">
            <v>DRO</v>
          </cell>
        </row>
        <row r="1840">
          <cell r="B1840">
            <v>2015137924</v>
          </cell>
          <cell r="C1840" t="str">
            <v>M DADUN MUNAWAR</v>
          </cell>
          <cell r="D1840" t="str">
            <v>TTIP</v>
          </cell>
          <cell r="E1840" t="str">
            <v>IDM HYBRID ECO SRIWEDARI</v>
          </cell>
          <cell r="F1840" t="str">
            <v>Store Crew Boy (Ss)</v>
          </cell>
          <cell r="G1840" t="str">
            <v>A1</v>
          </cell>
          <cell r="H1840" t="str">
            <v>Kontrak 4</v>
          </cell>
          <cell r="I1840" t="str">
            <v>PRIA</v>
          </cell>
          <cell r="J1840">
            <v>43578</v>
          </cell>
          <cell r="K1840">
            <v>45230</v>
          </cell>
          <cell r="L1840">
            <v>43578</v>
          </cell>
          <cell r="N1840" t="str">
            <v>FTA</v>
          </cell>
          <cell r="O1840" t="str">
            <v>DRO</v>
          </cell>
        </row>
        <row r="1841">
          <cell r="B1841">
            <v>2015357707</v>
          </cell>
          <cell r="C1841" t="str">
            <v>MUHAMAD ARIF</v>
          </cell>
          <cell r="D1841" t="str">
            <v>TTIP</v>
          </cell>
          <cell r="E1841" t="str">
            <v>IDM HYBRID ECO SRIWEDARI</v>
          </cell>
          <cell r="F1841" t="str">
            <v>Store Crew Boy (Ss)</v>
          </cell>
          <cell r="G1841" t="str">
            <v>A1</v>
          </cell>
          <cell r="H1841" t="str">
            <v>Kontrak 1</v>
          </cell>
          <cell r="I1841" t="str">
            <v>PRIA</v>
          </cell>
          <cell r="J1841">
            <v>44750</v>
          </cell>
          <cell r="K1841">
            <v>45138</v>
          </cell>
          <cell r="L1841">
            <v>44750</v>
          </cell>
          <cell r="N1841" t="str">
            <v>FTA</v>
          </cell>
          <cell r="O1841" t="str">
            <v>DRO</v>
          </cell>
        </row>
        <row r="1842">
          <cell r="B1842">
            <v>2015344717</v>
          </cell>
          <cell r="C1842" t="str">
            <v>MUHAMAD AKMAL MAULANA</v>
          </cell>
          <cell r="D1842" t="str">
            <v>TTIP</v>
          </cell>
          <cell r="E1842" t="str">
            <v>IDM HYBRID ECO SRIWEDARI</v>
          </cell>
          <cell r="F1842" t="str">
            <v>Store Crew Boy (Ss)</v>
          </cell>
          <cell r="G1842" t="str">
            <v>A1</v>
          </cell>
          <cell r="H1842" t="str">
            <v>Kontrak 1</v>
          </cell>
          <cell r="I1842" t="str">
            <v>PRIA</v>
          </cell>
          <cell r="J1842">
            <v>44715</v>
          </cell>
          <cell r="K1842">
            <v>45107</v>
          </cell>
          <cell r="L1842">
            <v>44715</v>
          </cell>
          <cell r="N1842" t="str">
            <v>FTA</v>
          </cell>
          <cell r="O1842" t="str">
            <v>DRO</v>
          </cell>
        </row>
        <row r="1843">
          <cell r="B1843">
            <v>2015348088</v>
          </cell>
          <cell r="C1843" t="str">
            <v>HESTI RAHMAWATI</v>
          </cell>
          <cell r="D1843" t="str">
            <v>TTIP</v>
          </cell>
          <cell r="E1843" t="str">
            <v>IDM HYBRID ECO SRIWEDARI</v>
          </cell>
          <cell r="F1843" t="str">
            <v>Store Crew Girl (Ss)</v>
          </cell>
          <cell r="G1843" t="str">
            <v>A1</v>
          </cell>
          <cell r="H1843" t="str">
            <v>Kontrak 1</v>
          </cell>
          <cell r="I1843" t="str">
            <v>WANITA</v>
          </cell>
          <cell r="J1843">
            <v>44724</v>
          </cell>
          <cell r="K1843">
            <v>45107</v>
          </cell>
          <cell r="L1843">
            <v>44724</v>
          </cell>
          <cell r="N1843" t="str">
            <v>FTA</v>
          </cell>
          <cell r="O1843" t="str">
            <v>DRO</v>
          </cell>
        </row>
        <row r="1844">
          <cell r="B1844">
            <v>2015404128</v>
          </cell>
          <cell r="C1844" t="str">
            <v>AGUNG NANDA FIRMANSYAH</v>
          </cell>
          <cell r="D1844" t="str">
            <v>TTIP</v>
          </cell>
          <cell r="E1844" t="str">
            <v>IDM HYBRID ECO SRIWEDARI</v>
          </cell>
          <cell r="F1844" t="str">
            <v>Store Jr. Leader (Ss)</v>
          </cell>
          <cell r="G1844" t="str">
            <v>A2</v>
          </cell>
          <cell r="H1844" t="str">
            <v>Tetap</v>
          </cell>
          <cell r="I1844" t="str">
            <v>PRIA</v>
          </cell>
          <cell r="J1844">
            <v>44896</v>
          </cell>
          <cell r="L1844">
            <v>44896</v>
          </cell>
          <cell r="N1844" t="str">
            <v>FTA</v>
          </cell>
          <cell r="O1844" t="str">
            <v>DRO</v>
          </cell>
        </row>
        <row r="1845">
          <cell r="B1845">
            <v>2015365996</v>
          </cell>
          <cell r="C1845" t="str">
            <v>RIZKI PRATAMA</v>
          </cell>
          <cell r="D1845" t="str">
            <v>TTIP</v>
          </cell>
          <cell r="E1845" t="str">
            <v>IDM HYBRID ECO SRIWEDARI</v>
          </cell>
          <cell r="F1845" t="str">
            <v>Store Jr. Leader (Ss)</v>
          </cell>
          <cell r="G1845" t="str">
            <v>A2</v>
          </cell>
          <cell r="H1845" t="str">
            <v>Tetap</v>
          </cell>
          <cell r="I1845" t="str">
            <v>PRIA</v>
          </cell>
          <cell r="J1845">
            <v>44774</v>
          </cell>
          <cell r="L1845">
            <v>44774</v>
          </cell>
          <cell r="N1845" t="str">
            <v>FTA</v>
          </cell>
          <cell r="O1845" t="str">
            <v>DRO</v>
          </cell>
        </row>
        <row r="1846">
          <cell r="B1846">
            <v>2015393219</v>
          </cell>
          <cell r="C1846" t="str">
            <v>INTAN NOOR FATIMAH</v>
          </cell>
          <cell r="D1846" t="str">
            <v>TTIP</v>
          </cell>
          <cell r="E1846" t="str">
            <v>IDM HYBRID ECO SRIWEDARI</v>
          </cell>
          <cell r="F1846" t="str">
            <v>Store Jr. Leader (Ss)</v>
          </cell>
          <cell r="G1846" t="str">
            <v>A2</v>
          </cell>
          <cell r="H1846" t="str">
            <v>Tetap</v>
          </cell>
          <cell r="I1846" t="str">
            <v>WANITA</v>
          </cell>
          <cell r="J1846">
            <v>44866</v>
          </cell>
          <cell r="L1846">
            <v>44866</v>
          </cell>
          <cell r="N1846" t="str">
            <v>FTA</v>
          </cell>
          <cell r="O1846" t="str">
            <v>DRO</v>
          </cell>
        </row>
        <row r="1847">
          <cell r="B1847">
            <v>2015070036</v>
          </cell>
          <cell r="C1847" t="str">
            <v>HADI</v>
          </cell>
          <cell r="D1847" t="str">
            <v>TTIP</v>
          </cell>
          <cell r="E1847" t="str">
            <v>IDM HYBRID ECO SRIWEDARI</v>
          </cell>
          <cell r="F1847" t="str">
            <v>Store Sr. Leader (Ss)</v>
          </cell>
          <cell r="G1847" t="str">
            <v>B1</v>
          </cell>
          <cell r="H1847" t="str">
            <v>Tetap</v>
          </cell>
          <cell r="I1847" t="str">
            <v>PRIA</v>
          </cell>
          <cell r="J1847">
            <v>43250</v>
          </cell>
          <cell r="L1847">
            <v>43466</v>
          </cell>
          <cell r="N1847" t="str">
            <v>FTA</v>
          </cell>
          <cell r="O1847" t="str">
            <v>DRO</v>
          </cell>
        </row>
        <row r="1848">
          <cell r="B1848">
            <v>2013189202</v>
          </cell>
          <cell r="C1848" t="str">
            <v>RANIE BANI ASIH</v>
          </cell>
          <cell r="D1848" t="str">
            <v>T9NO</v>
          </cell>
          <cell r="E1848" t="str">
            <v>IDM SALABINTANA RAYA</v>
          </cell>
          <cell r="F1848" t="str">
            <v>Chief Of Store</v>
          </cell>
          <cell r="G1848" t="str">
            <v>B2</v>
          </cell>
          <cell r="H1848" t="str">
            <v>Tetap</v>
          </cell>
          <cell r="I1848" t="str">
            <v>WANITA</v>
          </cell>
          <cell r="J1848">
            <v>42552</v>
          </cell>
          <cell r="L1848">
            <v>43374</v>
          </cell>
          <cell r="N1848" t="str">
            <v>FTA</v>
          </cell>
          <cell r="O1848" t="str">
            <v>DRO</v>
          </cell>
        </row>
        <row r="1849">
          <cell r="B1849">
            <v>2015176586</v>
          </cell>
          <cell r="C1849" t="str">
            <v>GERRI IKRA NUGRAHA</v>
          </cell>
          <cell r="D1849" t="str">
            <v>T9NO</v>
          </cell>
          <cell r="E1849" t="str">
            <v>IDM SALABINTANA RAYA</v>
          </cell>
          <cell r="F1849" t="str">
            <v>Store Crew Boy</v>
          </cell>
          <cell r="G1849" t="str">
            <v>A1</v>
          </cell>
          <cell r="H1849" t="str">
            <v>Kontrak 3</v>
          </cell>
          <cell r="I1849" t="str">
            <v>PRIA</v>
          </cell>
          <cell r="J1849">
            <v>43753</v>
          </cell>
          <cell r="K1849">
            <v>45046</v>
          </cell>
          <cell r="L1849">
            <v>43753</v>
          </cell>
          <cell r="N1849" t="str">
            <v>FTA</v>
          </cell>
          <cell r="O1849" t="str">
            <v>DRO</v>
          </cell>
        </row>
        <row r="1850">
          <cell r="B1850">
            <v>2015422251</v>
          </cell>
          <cell r="C1850" t="str">
            <v>WANDI WIJAYA</v>
          </cell>
          <cell r="D1850" t="str">
            <v>T9NO</v>
          </cell>
          <cell r="E1850" t="str">
            <v>IDM SALABINTANA RAYA</v>
          </cell>
          <cell r="F1850" t="str">
            <v>Store Crew Boy</v>
          </cell>
          <cell r="G1850" t="str">
            <v>A1</v>
          </cell>
          <cell r="H1850" t="str">
            <v>Kontrak 1</v>
          </cell>
          <cell r="I1850" t="str">
            <v>PRIA</v>
          </cell>
          <cell r="J1850">
            <v>44938</v>
          </cell>
          <cell r="K1850">
            <v>45322</v>
          </cell>
          <cell r="L1850">
            <v>44938</v>
          </cell>
          <cell r="N1850" t="str">
            <v>FTA</v>
          </cell>
          <cell r="O1850" t="str">
            <v>DRO</v>
          </cell>
        </row>
        <row r="1851">
          <cell r="B1851">
            <v>2015304051</v>
          </cell>
          <cell r="C1851" t="str">
            <v>WIDYA PUSPITA SARI</v>
          </cell>
          <cell r="D1851" t="str">
            <v>T9NO</v>
          </cell>
          <cell r="E1851" t="str">
            <v>IDM SALABINTANA RAYA</v>
          </cell>
          <cell r="F1851" t="str">
            <v>Store Crew Girl (Ss)</v>
          </cell>
          <cell r="G1851" t="str">
            <v>A1</v>
          </cell>
          <cell r="H1851" t="str">
            <v>Kontrak 2</v>
          </cell>
          <cell r="I1851" t="str">
            <v>WANITA</v>
          </cell>
          <cell r="J1851">
            <v>44544</v>
          </cell>
          <cell r="K1851">
            <v>45291</v>
          </cell>
          <cell r="L1851">
            <v>44544</v>
          </cell>
          <cell r="N1851" t="str">
            <v>FTA</v>
          </cell>
          <cell r="O1851" t="str">
            <v>DRO</v>
          </cell>
        </row>
        <row r="1852">
          <cell r="B1852">
            <v>2015428061</v>
          </cell>
          <cell r="C1852" t="str">
            <v>FITRI SETIAWATI</v>
          </cell>
          <cell r="D1852" t="str">
            <v>T9NO</v>
          </cell>
          <cell r="E1852" t="str">
            <v>IDM SALABINTANA RAYA</v>
          </cell>
          <cell r="F1852" t="str">
            <v>Store Jr. Leader</v>
          </cell>
          <cell r="G1852" t="str">
            <v>A2</v>
          </cell>
          <cell r="H1852" t="str">
            <v>Tetap</v>
          </cell>
          <cell r="I1852" t="str">
            <v>WANITA</v>
          </cell>
          <cell r="J1852">
            <v>44958</v>
          </cell>
          <cell r="L1852">
            <v>44958</v>
          </cell>
          <cell r="N1852" t="str">
            <v>FTA</v>
          </cell>
          <cell r="O1852" t="str">
            <v>DRO</v>
          </cell>
        </row>
        <row r="1853">
          <cell r="B1853">
            <v>2013189148</v>
          </cell>
          <cell r="C1853" t="str">
            <v>MADSOLEH SOLIHIN</v>
          </cell>
          <cell r="D1853" t="str">
            <v>T9NO</v>
          </cell>
          <cell r="E1853" t="str">
            <v>IDM SALABINTANA RAYA</v>
          </cell>
          <cell r="F1853" t="str">
            <v>Store Sr. Leader</v>
          </cell>
          <cell r="G1853" t="str">
            <v>B1</v>
          </cell>
          <cell r="H1853" t="str">
            <v>Tetap</v>
          </cell>
          <cell r="I1853" t="str">
            <v>PRIA</v>
          </cell>
          <cell r="J1853">
            <v>42550</v>
          </cell>
          <cell r="L1853">
            <v>43282</v>
          </cell>
          <cell r="N1853" t="str">
            <v>FTA</v>
          </cell>
          <cell r="O1853" t="str">
            <v>DRO</v>
          </cell>
        </row>
        <row r="1854">
          <cell r="B1854">
            <v>2013064452</v>
          </cell>
          <cell r="C1854" t="str">
            <v>UJANG HANA SETIAWAN</v>
          </cell>
          <cell r="D1854" t="str">
            <v>FHVK</v>
          </cell>
          <cell r="E1854" t="str">
            <v>FRC SALABINTANA</v>
          </cell>
          <cell r="F1854" t="str">
            <v>Chief Of Store (Ss)</v>
          </cell>
          <cell r="G1854" t="str">
            <v>B2</v>
          </cell>
          <cell r="H1854" t="str">
            <v>Tetap</v>
          </cell>
          <cell r="I1854" t="str">
            <v>PRIA</v>
          </cell>
          <cell r="J1854">
            <v>41887</v>
          </cell>
          <cell r="L1854">
            <v>42583</v>
          </cell>
          <cell r="N1854" t="str">
            <v>FTA</v>
          </cell>
          <cell r="O1854" t="str">
            <v>DRO</v>
          </cell>
        </row>
        <row r="1855">
          <cell r="B1855">
            <v>2015291456</v>
          </cell>
          <cell r="C1855" t="str">
            <v>M RIZKY PAISAL</v>
          </cell>
          <cell r="D1855" t="str">
            <v>FHVK</v>
          </cell>
          <cell r="E1855" t="str">
            <v>FRC SALABINTANA</v>
          </cell>
          <cell r="F1855" t="str">
            <v>Store Crew Boy</v>
          </cell>
          <cell r="G1855" t="str">
            <v>A1</v>
          </cell>
          <cell r="H1855" t="str">
            <v>Kontrak 2</v>
          </cell>
          <cell r="I1855" t="str">
            <v>PRIA</v>
          </cell>
          <cell r="J1855">
            <v>44484</v>
          </cell>
          <cell r="K1855">
            <v>45230</v>
          </cell>
          <cell r="L1855">
            <v>44484</v>
          </cell>
          <cell r="N1855" t="str">
            <v>FTA</v>
          </cell>
          <cell r="O1855" t="str">
            <v>DRO</v>
          </cell>
        </row>
        <row r="1856">
          <cell r="B1856">
            <v>2015307791</v>
          </cell>
          <cell r="C1856" t="str">
            <v>ISMI WULANDARI S</v>
          </cell>
          <cell r="D1856" t="str">
            <v>FHVK</v>
          </cell>
          <cell r="E1856" t="str">
            <v>FRC SALABINTANA</v>
          </cell>
          <cell r="F1856" t="str">
            <v>Store Crew Girl</v>
          </cell>
          <cell r="G1856" t="str">
            <v>A1</v>
          </cell>
          <cell r="H1856" t="str">
            <v>Kontrak 2</v>
          </cell>
          <cell r="I1856" t="str">
            <v>WANITA</v>
          </cell>
          <cell r="J1856">
            <v>44561</v>
          </cell>
          <cell r="K1856">
            <v>45291</v>
          </cell>
          <cell r="L1856">
            <v>44561</v>
          </cell>
          <cell r="N1856" t="str">
            <v>FTA</v>
          </cell>
          <cell r="O1856" t="str">
            <v>DRO</v>
          </cell>
        </row>
        <row r="1857">
          <cell r="B1857">
            <v>2015328766</v>
          </cell>
          <cell r="C1857" t="str">
            <v>NISA MEIRANI</v>
          </cell>
          <cell r="D1857" t="str">
            <v>FHVK</v>
          </cell>
          <cell r="E1857" t="str">
            <v>FRC SALABINTANA</v>
          </cell>
          <cell r="F1857" t="str">
            <v>Store Jr. Leader (Ss)</v>
          </cell>
          <cell r="G1857" t="str">
            <v>A2</v>
          </cell>
          <cell r="H1857" t="str">
            <v>Tetap</v>
          </cell>
          <cell r="I1857" t="str">
            <v>WANITA</v>
          </cell>
          <cell r="J1857">
            <v>44652</v>
          </cell>
          <cell r="L1857">
            <v>44652</v>
          </cell>
          <cell r="N1857" t="str">
            <v>FTA</v>
          </cell>
          <cell r="O1857" t="str">
            <v>DRO</v>
          </cell>
        </row>
        <row r="1858">
          <cell r="B1858">
            <v>2015050923</v>
          </cell>
          <cell r="C1858" t="str">
            <v>MUHAMAD RIDWAN HIDAYAT</v>
          </cell>
          <cell r="D1858" t="str">
            <v>FHVK</v>
          </cell>
          <cell r="E1858" t="str">
            <v>FRC SALABINTANA</v>
          </cell>
          <cell r="F1858" t="str">
            <v>Store Sr. Leader</v>
          </cell>
          <cell r="G1858" t="str">
            <v>A3</v>
          </cell>
          <cell r="H1858" t="str">
            <v>Tetap</v>
          </cell>
          <cell r="I1858" t="str">
            <v>PRIA</v>
          </cell>
          <cell r="J1858">
            <v>43145</v>
          </cell>
          <cell r="L1858">
            <v>44013</v>
          </cell>
          <cell r="N1858" t="str">
            <v>FTA</v>
          </cell>
          <cell r="O1858" t="str">
            <v>DRO</v>
          </cell>
        </row>
        <row r="1859">
          <cell r="B1859">
            <v>2013004869</v>
          </cell>
          <cell r="C1859" t="str">
            <v>FAISAL RAMDANI</v>
          </cell>
          <cell r="D1859" t="str">
            <v>FMOL</v>
          </cell>
          <cell r="E1859" t="str">
            <v>FRC BHAYANGKARA SUKABUMI</v>
          </cell>
          <cell r="F1859" t="str">
            <v>Chief Of Store</v>
          </cell>
          <cell r="G1859" t="str">
            <v>B2</v>
          </cell>
          <cell r="H1859" t="str">
            <v>Tetap</v>
          </cell>
          <cell r="I1859" t="str">
            <v>PRIA</v>
          </cell>
          <cell r="J1859">
            <v>41449</v>
          </cell>
          <cell r="L1859">
            <v>42278</v>
          </cell>
          <cell r="N1859" t="str">
            <v>FTA</v>
          </cell>
          <cell r="O1859" t="str">
            <v>DRO</v>
          </cell>
        </row>
        <row r="1860">
          <cell r="B1860">
            <v>2015389888</v>
          </cell>
          <cell r="C1860" t="str">
            <v>HENRI SAPUTRA</v>
          </cell>
          <cell r="D1860" t="str">
            <v>FMOL</v>
          </cell>
          <cell r="E1860" t="str">
            <v>FRC BHAYANGKARA SUKABUMI</v>
          </cell>
          <cell r="F1860" t="str">
            <v>Store Crew Boy</v>
          </cell>
          <cell r="G1860" t="str">
            <v>A1</v>
          </cell>
          <cell r="H1860" t="str">
            <v>Kontrak 1</v>
          </cell>
          <cell r="I1860" t="str">
            <v>PRIA</v>
          </cell>
          <cell r="J1860">
            <v>44848</v>
          </cell>
          <cell r="K1860">
            <v>45230</v>
          </cell>
          <cell r="L1860">
            <v>44848</v>
          </cell>
          <cell r="N1860" t="str">
            <v>FTA</v>
          </cell>
          <cell r="O1860" t="str">
            <v>DRO</v>
          </cell>
        </row>
        <row r="1861">
          <cell r="B1861">
            <v>2015357680</v>
          </cell>
          <cell r="C1861" t="str">
            <v>FIQRI RAMDANI</v>
          </cell>
          <cell r="D1861" t="str">
            <v>FMOL</v>
          </cell>
          <cell r="E1861" t="str">
            <v>FRC BHAYANGKARA SUKABUMI</v>
          </cell>
          <cell r="F1861" t="str">
            <v>Store Crew Boy</v>
          </cell>
          <cell r="G1861" t="str">
            <v>A1</v>
          </cell>
          <cell r="H1861" t="str">
            <v>Kontrak 1</v>
          </cell>
          <cell r="I1861" t="str">
            <v>PRIA</v>
          </cell>
          <cell r="J1861">
            <v>44750</v>
          </cell>
          <cell r="K1861">
            <v>45138</v>
          </cell>
          <cell r="L1861">
            <v>44750</v>
          </cell>
          <cell r="N1861" t="str">
            <v>FTA</v>
          </cell>
          <cell r="O1861" t="str">
            <v>DRO</v>
          </cell>
        </row>
        <row r="1862">
          <cell r="B1862">
            <v>2015411631</v>
          </cell>
          <cell r="C1862" t="str">
            <v>SINTA FADYA RAHMANIA</v>
          </cell>
          <cell r="D1862" t="str">
            <v>FMOL</v>
          </cell>
          <cell r="E1862" t="str">
            <v>FRC BHAYANGKARA SUKABUMI</v>
          </cell>
          <cell r="F1862" t="str">
            <v>Store Crew Girl</v>
          </cell>
          <cell r="G1862" t="str">
            <v>A1</v>
          </cell>
          <cell r="H1862" t="str">
            <v>Kontrak 1</v>
          </cell>
          <cell r="I1862" t="str">
            <v>WANITA</v>
          </cell>
          <cell r="J1862">
            <v>44911</v>
          </cell>
          <cell r="K1862">
            <v>45291</v>
          </cell>
          <cell r="L1862">
            <v>44911</v>
          </cell>
          <cell r="N1862" t="str">
            <v>FTA</v>
          </cell>
          <cell r="O1862" t="str">
            <v>DRO</v>
          </cell>
        </row>
        <row r="1863">
          <cell r="B1863">
            <v>2015395943</v>
          </cell>
          <cell r="C1863" t="str">
            <v>WIDA SAFITRI</v>
          </cell>
          <cell r="D1863" t="str">
            <v>FMOL</v>
          </cell>
          <cell r="E1863" t="str">
            <v>FRC BHAYANGKARA SUKABUMI</v>
          </cell>
          <cell r="F1863" t="str">
            <v>Store Jr. Leader (Ss)</v>
          </cell>
          <cell r="G1863" t="str">
            <v>A2</v>
          </cell>
          <cell r="H1863" t="str">
            <v>Tetap</v>
          </cell>
          <cell r="I1863" t="str">
            <v>WANITA</v>
          </cell>
          <cell r="J1863">
            <v>44866</v>
          </cell>
          <cell r="L1863">
            <v>44866</v>
          </cell>
          <cell r="N1863" t="str">
            <v>FTA</v>
          </cell>
          <cell r="O1863" t="str">
            <v>DRO</v>
          </cell>
        </row>
        <row r="1864">
          <cell r="B1864">
            <v>2015036018</v>
          </cell>
          <cell r="C1864" t="str">
            <v>REGINAL HIDAYAT</v>
          </cell>
          <cell r="D1864" t="str">
            <v>FMOL</v>
          </cell>
          <cell r="E1864" t="str">
            <v>FRC BHAYANGKARA SUKABUMI</v>
          </cell>
          <cell r="F1864" t="str">
            <v>Store Sr. Leader</v>
          </cell>
          <cell r="G1864" t="str">
            <v>B1</v>
          </cell>
          <cell r="H1864" t="str">
            <v>Tetap</v>
          </cell>
          <cell r="I1864" t="str">
            <v>PRIA</v>
          </cell>
          <cell r="J1864">
            <v>43068</v>
          </cell>
          <cell r="L1864">
            <v>43405</v>
          </cell>
          <cell r="N1864" t="str">
            <v>FTA</v>
          </cell>
          <cell r="O1864" t="str">
            <v>DRO</v>
          </cell>
        </row>
        <row r="1865">
          <cell r="B1865">
            <v>2013201365</v>
          </cell>
          <cell r="C1865" t="str">
            <v>ANJAR MAULANA</v>
          </cell>
          <cell r="D1865" t="str">
            <v>FR24</v>
          </cell>
          <cell r="E1865" t="str">
            <v>FRC PESONA PANGRANGO</v>
          </cell>
          <cell r="F1865" t="str">
            <v>Chief Of Store</v>
          </cell>
          <cell r="G1865" t="str">
            <v>B2</v>
          </cell>
          <cell r="H1865" t="str">
            <v>Tetap</v>
          </cell>
          <cell r="I1865" t="str">
            <v>PRIA</v>
          </cell>
          <cell r="J1865">
            <v>42634</v>
          </cell>
          <cell r="L1865">
            <v>43282</v>
          </cell>
          <cell r="N1865" t="str">
            <v>FTA</v>
          </cell>
          <cell r="O1865" t="str">
            <v>DRO</v>
          </cell>
        </row>
        <row r="1866">
          <cell r="B1866">
            <v>2015165473</v>
          </cell>
          <cell r="C1866" t="str">
            <v>MUHAMMAD WILDAN HERSANDI</v>
          </cell>
          <cell r="D1866" t="str">
            <v>FR24</v>
          </cell>
          <cell r="E1866" t="str">
            <v>FRC PESONA PANGRANGO</v>
          </cell>
          <cell r="F1866" t="str">
            <v>Store Crew Boy</v>
          </cell>
          <cell r="G1866" t="str">
            <v>A1</v>
          </cell>
          <cell r="H1866" t="str">
            <v>Kontrak 3</v>
          </cell>
          <cell r="I1866" t="str">
            <v>PRIA</v>
          </cell>
          <cell r="J1866">
            <v>43697</v>
          </cell>
          <cell r="K1866">
            <v>44985</v>
          </cell>
          <cell r="L1866">
            <v>43697</v>
          </cell>
          <cell r="N1866" t="str">
            <v>FTA</v>
          </cell>
          <cell r="O1866" t="str">
            <v>DRO</v>
          </cell>
        </row>
        <row r="1867">
          <cell r="B1867">
            <v>2015389872</v>
          </cell>
          <cell r="C1867" t="str">
            <v>ARIFIN ILHAM</v>
          </cell>
          <cell r="D1867" t="str">
            <v>FR24</v>
          </cell>
          <cell r="E1867" t="str">
            <v>FRC PESONA PANGRANGO</v>
          </cell>
          <cell r="F1867" t="str">
            <v>Store Crew Boy</v>
          </cell>
          <cell r="G1867" t="str">
            <v>A1</v>
          </cell>
          <cell r="H1867" t="str">
            <v>Kontrak 1</v>
          </cell>
          <cell r="I1867" t="str">
            <v>PRIA</v>
          </cell>
          <cell r="J1867">
            <v>44848</v>
          </cell>
          <cell r="K1867">
            <v>45230</v>
          </cell>
          <cell r="L1867">
            <v>44848</v>
          </cell>
          <cell r="N1867" t="str">
            <v>FTA</v>
          </cell>
          <cell r="O1867" t="str">
            <v>DRO</v>
          </cell>
        </row>
        <row r="1868">
          <cell r="B1868">
            <v>2015395306</v>
          </cell>
          <cell r="C1868" t="str">
            <v>MUTIARA MEISARI</v>
          </cell>
          <cell r="D1868" t="str">
            <v>FR24</v>
          </cell>
          <cell r="E1868" t="str">
            <v>FRC PESONA PANGRANGO</v>
          </cell>
          <cell r="F1868" t="str">
            <v>Store Crew Girl</v>
          </cell>
          <cell r="G1868" t="str">
            <v>A1</v>
          </cell>
          <cell r="H1868" t="str">
            <v>Kontrak 1</v>
          </cell>
          <cell r="I1868" t="str">
            <v>WANITA</v>
          </cell>
          <cell r="J1868">
            <v>44864</v>
          </cell>
          <cell r="K1868">
            <v>45230</v>
          </cell>
          <cell r="L1868">
            <v>44864</v>
          </cell>
          <cell r="N1868" t="str">
            <v>FTA</v>
          </cell>
          <cell r="O1868" t="str">
            <v>DRO</v>
          </cell>
        </row>
        <row r="1869">
          <cell r="B1869">
            <v>2015417072</v>
          </cell>
          <cell r="C1869" t="str">
            <v>ANISA PUTRI FITRIANI</v>
          </cell>
          <cell r="D1869" t="str">
            <v>FR24</v>
          </cell>
          <cell r="E1869" t="str">
            <v>FRC PESONA PANGRANGO</v>
          </cell>
          <cell r="F1869" t="str">
            <v>Store Crew Girl</v>
          </cell>
          <cell r="G1869" t="str">
            <v>A1</v>
          </cell>
          <cell r="H1869" t="str">
            <v>Kontrak 1</v>
          </cell>
          <cell r="I1869" t="str">
            <v>WANITA</v>
          </cell>
          <cell r="J1869">
            <v>44925</v>
          </cell>
          <cell r="K1869">
            <v>45291</v>
          </cell>
          <cell r="L1869">
            <v>44925</v>
          </cell>
          <cell r="N1869" t="str">
            <v>FTA</v>
          </cell>
          <cell r="O1869" t="str">
            <v>DRO</v>
          </cell>
        </row>
        <row r="1870">
          <cell r="B1870">
            <v>2015300974</v>
          </cell>
          <cell r="C1870" t="str">
            <v>MUKHLIS</v>
          </cell>
          <cell r="D1870" t="str">
            <v>FR24</v>
          </cell>
          <cell r="E1870" t="str">
            <v>FRC PESONA PANGRANGO</v>
          </cell>
          <cell r="F1870" t="str">
            <v>Store Jr. Leader (Ss)</v>
          </cell>
          <cell r="G1870" t="str">
            <v>A2</v>
          </cell>
          <cell r="H1870" t="str">
            <v>Tetap</v>
          </cell>
          <cell r="I1870" t="str">
            <v>PRIA</v>
          </cell>
          <cell r="J1870">
            <v>44531</v>
          </cell>
          <cell r="L1870">
            <v>44531</v>
          </cell>
          <cell r="N1870" t="str">
            <v>FTA</v>
          </cell>
          <cell r="O1870" t="str">
            <v>DRO</v>
          </cell>
        </row>
        <row r="1871">
          <cell r="B1871">
            <v>2015227979</v>
          </cell>
          <cell r="C1871" t="str">
            <v>PENTI</v>
          </cell>
          <cell r="D1871" t="str">
            <v>FR24</v>
          </cell>
          <cell r="E1871" t="str">
            <v>FRC PESONA PANGRANGO</v>
          </cell>
          <cell r="F1871" t="str">
            <v>Store Sr. Leader</v>
          </cell>
          <cell r="G1871" t="str">
            <v>A3</v>
          </cell>
          <cell r="H1871" t="str">
            <v>Tetap</v>
          </cell>
          <cell r="I1871" t="str">
            <v>WANITA</v>
          </cell>
          <cell r="J1871">
            <v>44105</v>
          </cell>
          <cell r="L1871">
            <v>44197</v>
          </cell>
          <cell r="N1871" t="str">
            <v>FTA</v>
          </cell>
          <cell r="O1871" t="str">
            <v>DRO</v>
          </cell>
        </row>
        <row r="1872">
          <cell r="B1872">
            <v>2013105980</v>
          </cell>
          <cell r="C1872" t="str">
            <v>HUSNI MAULANA MUBAROK</v>
          </cell>
          <cell r="D1872" t="str">
            <v>TQP0</v>
          </cell>
          <cell r="E1872" t="str">
            <v>IDM NYOMPLONG - SUKABUMI</v>
          </cell>
          <cell r="F1872" t="str">
            <v>Chief Of Store</v>
          </cell>
          <cell r="G1872" t="str">
            <v>B2</v>
          </cell>
          <cell r="H1872" t="str">
            <v>Tetap</v>
          </cell>
          <cell r="I1872" t="str">
            <v>PRIA</v>
          </cell>
          <cell r="J1872">
            <v>42125</v>
          </cell>
          <cell r="L1872">
            <v>42248</v>
          </cell>
          <cell r="N1872" t="str">
            <v>FTA</v>
          </cell>
          <cell r="O1872" t="str">
            <v>DRO</v>
          </cell>
        </row>
        <row r="1873">
          <cell r="B1873">
            <v>2015306984</v>
          </cell>
          <cell r="C1873" t="str">
            <v>RENDY IRAWAN</v>
          </cell>
          <cell r="D1873" t="str">
            <v>TQP0</v>
          </cell>
          <cell r="E1873" t="str">
            <v>IDM NYOMPLONG - SUKABUMI</v>
          </cell>
          <cell r="F1873" t="str">
            <v>Store Crew Boy</v>
          </cell>
          <cell r="G1873" t="str">
            <v>A1</v>
          </cell>
          <cell r="H1873" t="str">
            <v>Kontrak 2</v>
          </cell>
          <cell r="I1873" t="str">
            <v>PRIA</v>
          </cell>
          <cell r="J1873">
            <v>44556</v>
          </cell>
          <cell r="K1873">
            <v>45291</v>
          </cell>
          <cell r="L1873">
            <v>44556</v>
          </cell>
          <cell r="N1873" t="str">
            <v>FTA</v>
          </cell>
          <cell r="O1873" t="str">
            <v>DRO</v>
          </cell>
        </row>
        <row r="1874">
          <cell r="B1874">
            <v>2015394278</v>
          </cell>
          <cell r="C1874" t="str">
            <v>SALSA NUR RAHMA HIDAYAT</v>
          </cell>
          <cell r="D1874" t="str">
            <v>TQP0</v>
          </cell>
          <cell r="E1874" t="str">
            <v>IDM NYOMPLONG - SUKABUMI</v>
          </cell>
          <cell r="F1874" t="str">
            <v>Store Crew Girl</v>
          </cell>
          <cell r="G1874" t="str">
            <v>A1</v>
          </cell>
          <cell r="H1874" t="str">
            <v>Kontrak 1</v>
          </cell>
          <cell r="I1874" t="str">
            <v>WANITA</v>
          </cell>
          <cell r="J1874">
            <v>44862</v>
          </cell>
          <cell r="K1874">
            <v>45230</v>
          </cell>
          <cell r="L1874">
            <v>44862</v>
          </cell>
          <cell r="N1874" t="str">
            <v>FTA</v>
          </cell>
          <cell r="O1874" t="str">
            <v>DRO</v>
          </cell>
        </row>
        <row r="1875">
          <cell r="B1875">
            <v>2015035928</v>
          </cell>
          <cell r="C1875" t="str">
            <v>ELDI MURDIANSYAH</v>
          </cell>
          <cell r="D1875" t="str">
            <v>TQP0</v>
          </cell>
          <cell r="E1875" t="str">
            <v>IDM NYOMPLONG - SUKABUMI</v>
          </cell>
          <cell r="F1875" t="str">
            <v>Store Jr. Leader</v>
          </cell>
          <cell r="G1875" t="str">
            <v>A2</v>
          </cell>
          <cell r="H1875" t="str">
            <v>Tetap</v>
          </cell>
          <cell r="I1875" t="str">
            <v>PRIA</v>
          </cell>
          <cell r="J1875">
            <v>43068</v>
          </cell>
          <cell r="L1875">
            <v>43617</v>
          </cell>
          <cell r="N1875" t="str">
            <v>FTA</v>
          </cell>
          <cell r="O1875" t="str">
            <v>DRO</v>
          </cell>
        </row>
        <row r="1876">
          <cell r="B1876">
            <v>2015263446</v>
          </cell>
          <cell r="C1876" t="str">
            <v>WURI FEBRIAN HIDAYAT</v>
          </cell>
          <cell r="D1876" t="str">
            <v>TQP0</v>
          </cell>
          <cell r="E1876" t="str">
            <v>IDM NYOMPLONG - SUKABUMI</v>
          </cell>
          <cell r="F1876" t="str">
            <v>Store Sr. Leader</v>
          </cell>
          <cell r="G1876" t="str">
            <v>A3</v>
          </cell>
          <cell r="H1876" t="str">
            <v>Tetap</v>
          </cell>
          <cell r="I1876" t="str">
            <v>WANITA</v>
          </cell>
          <cell r="J1876">
            <v>44348</v>
          </cell>
          <cell r="L1876">
            <v>44348</v>
          </cell>
          <cell r="N1876" t="str">
            <v>FTA</v>
          </cell>
          <cell r="O1876" t="str">
            <v>DRO</v>
          </cell>
        </row>
        <row r="1877">
          <cell r="B1877">
            <v>2015424495</v>
          </cell>
          <cell r="C1877" t="str">
            <v>ARI APRIANTO</v>
          </cell>
          <cell r="D1877" t="str">
            <v>TCMI</v>
          </cell>
          <cell r="E1877" t="str">
            <v>IDM HYBRID SENTUL NIRWANA</v>
          </cell>
          <cell r="F1877" t="str">
            <v>Barista Point Coffee</v>
          </cell>
          <cell r="G1877" t="str">
            <v>A2</v>
          </cell>
          <cell r="H1877" t="str">
            <v>Tetap</v>
          </cell>
          <cell r="I1877" t="str">
            <v>PRIA</v>
          </cell>
          <cell r="J1877">
            <v>44958</v>
          </cell>
          <cell r="L1877">
            <v>44958</v>
          </cell>
          <cell r="N1877" t="str">
            <v>FTA</v>
          </cell>
          <cell r="O1877" t="str">
            <v>DSN</v>
          </cell>
        </row>
        <row r="1878">
          <cell r="B1878">
            <v>2012085340</v>
          </cell>
          <cell r="C1878" t="str">
            <v>SITI MARLINA</v>
          </cell>
          <cell r="D1878" t="str">
            <v>TCMI</v>
          </cell>
          <cell r="E1878" t="str">
            <v>IDM HYBRID SENTUL NIRWANA</v>
          </cell>
          <cell r="F1878" t="str">
            <v>Chief Of Store (Ss)</v>
          </cell>
          <cell r="G1878" t="str">
            <v>B2</v>
          </cell>
          <cell r="H1878" t="str">
            <v>Tetap</v>
          </cell>
          <cell r="I1878" t="str">
            <v>WANITA</v>
          </cell>
          <cell r="J1878">
            <v>40575</v>
          </cell>
          <cell r="L1878">
            <v>41306</v>
          </cell>
          <cell r="N1878" t="str">
            <v>FTA</v>
          </cell>
          <cell r="O1878" t="str">
            <v>DSN</v>
          </cell>
        </row>
        <row r="1879">
          <cell r="B1879">
            <v>2015076801</v>
          </cell>
          <cell r="C1879" t="str">
            <v>ANGGA MAULANA AFANDI</v>
          </cell>
          <cell r="D1879" t="str">
            <v>TCMI</v>
          </cell>
          <cell r="E1879" t="str">
            <v>IDM HYBRID SENTUL NIRWANA</v>
          </cell>
          <cell r="F1879" t="str">
            <v>Leader Point Coffee</v>
          </cell>
          <cell r="G1879" t="str">
            <v>B1</v>
          </cell>
          <cell r="H1879" t="str">
            <v>Tetap</v>
          </cell>
          <cell r="I1879" t="str">
            <v>PRIA</v>
          </cell>
          <cell r="J1879">
            <v>43298</v>
          </cell>
          <cell r="L1879">
            <v>43617</v>
          </cell>
          <cell r="N1879" t="str">
            <v>FTA</v>
          </cell>
          <cell r="O1879" t="str">
            <v>DSN</v>
          </cell>
        </row>
        <row r="1880">
          <cell r="B1880">
            <v>2015236370</v>
          </cell>
          <cell r="C1880" t="str">
            <v>IRMAN MAULANA</v>
          </cell>
          <cell r="D1880" t="str">
            <v>TCMI</v>
          </cell>
          <cell r="E1880" t="str">
            <v>IDM HYBRID SENTUL NIRWANA</v>
          </cell>
          <cell r="F1880" t="str">
            <v>Store Crew Boy (Ss)</v>
          </cell>
          <cell r="G1880" t="str">
            <v>A1</v>
          </cell>
          <cell r="H1880" t="str">
            <v>Kontrak 2</v>
          </cell>
          <cell r="I1880" t="str">
            <v>PRIA</v>
          </cell>
          <cell r="J1880">
            <v>44186</v>
          </cell>
          <cell r="K1880">
            <v>45107</v>
          </cell>
          <cell r="L1880">
            <v>44186</v>
          </cell>
          <cell r="N1880" t="str">
            <v>FTA</v>
          </cell>
          <cell r="O1880" t="str">
            <v>DSN</v>
          </cell>
        </row>
        <row r="1881">
          <cell r="B1881">
            <v>2015236360</v>
          </cell>
          <cell r="C1881" t="str">
            <v>BAGUS SURYA</v>
          </cell>
          <cell r="D1881" t="str">
            <v>TCMI</v>
          </cell>
          <cell r="E1881" t="str">
            <v>IDM HYBRID SENTUL NIRWANA</v>
          </cell>
          <cell r="F1881" t="str">
            <v>Store Crew Boy (Ss)</v>
          </cell>
          <cell r="G1881" t="str">
            <v>A1</v>
          </cell>
          <cell r="H1881" t="str">
            <v>Kontrak 2</v>
          </cell>
          <cell r="I1881" t="str">
            <v>PRIA</v>
          </cell>
          <cell r="J1881">
            <v>44186</v>
          </cell>
          <cell r="K1881">
            <v>45107</v>
          </cell>
          <cell r="L1881">
            <v>44186</v>
          </cell>
          <cell r="N1881" t="str">
            <v>FTA</v>
          </cell>
          <cell r="O1881" t="str">
            <v>DSN</v>
          </cell>
        </row>
        <row r="1882">
          <cell r="B1882">
            <v>2015303217</v>
          </cell>
          <cell r="C1882" t="str">
            <v>DAFFA AMRULLAH</v>
          </cell>
          <cell r="D1882" t="str">
            <v>TCMI</v>
          </cell>
          <cell r="E1882" t="str">
            <v>IDM HYBRID SENTUL NIRWANA</v>
          </cell>
          <cell r="F1882" t="str">
            <v>Store Crew Boy (Ss)</v>
          </cell>
          <cell r="G1882" t="str">
            <v>A1</v>
          </cell>
          <cell r="H1882" t="str">
            <v>Kontrak 2</v>
          </cell>
          <cell r="I1882" t="str">
            <v>PRIA</v>
          </cell>
          <cell r="J1882">
            <v>44540</v>
          </cell>
          <cell r="K1882">
            <v>45291</v>
          </cell>
          <cell r="L1882">
            <v>44540</v>
          </cell>
          <cell r="N1882" t="str">
            <v>FTA</v>
          </cell>
          <cell r="O1882" t="str">
            <v>DSN</v>
          </cell>
        </row>
        <row r="1883">
          <cell r="B1883">
            <v>2015230050</v>
          </cell>
          <cell r="C1883" t="str">
            <v>MITHA APRILLIA</v>
          </cell>
          <cell r="D1883" t="str">
            <v>TCMI</v>
          </cell>
          <cell r="E1883" t="str">
            <v>IDM HYBRID SENTUL NIRWANA</v>
          </cell>
          <cell r="F1883" t="str">
            <v>Store Crew Girl (Ss)</v>
          </cell>
          <cell r="G1883" t="str">
            <v>A1</v>
          </cell>
          <cell r="H1883" t="str">
            <v>Kontrak 2</v>
          </cell>
          <cell r="I1883" t="str">
            <v>WANITA</v>
          </cell>
          <cell r="J1883">
            <v>44127</v>
          </cell>
          <cell r="K1883">
            <v>45046</v>
          </cell>
          <cell r="L1883">
            <v>44127</v>
          </cell>
          <cell r="N1883" t="str">
            <v>FTA</v>
          </cell>
          <cell r="O1883" t="str">
            <v>DSN</v>
          </cell>
        </row>
        <row r="1884">
          <cell r="B1884">
            <v>2015300617</v>
          </cell>
          <cell r="C1884" t="str">
            <v>SELVI</v>
          </cell>
          <cell r="D1884" t="str">
            <v>TCMI</v>
          </cell>
          <cell r="E1884" t="str">
            <v>IDM HYBRID SENTUL NIRWANA</v>
          </cell>
          <cell r="F1884" t="str">
            <v>Store Crew Girl (Ss)</v>
          </cell>
          <cell r="G1884" t="str">
            <v>A1</v>
          </cell>
          <cell r="H1884" t="str">
            <v>Kontrak 2</v>
          </cell>
          <cell r="I1884" t="str">
            <v>WANITA</v>
          </cell>
          <cell r="J1884">
            <v>44530</v>
          </cell>
          <cell r="K1884">
            <v>45260</v>
          </cell>
          <cell r="L1884">
            <v>44530</v>
          </cell>
          <cell r="N1884" t="str">
            <v>FTA</v>
          </cell>
          <cell r="O1884" t="str">
            <v>DSN</v>
          </cell>
        </row>
        <row r="1885">
          <cell r="B1885">
            <v>2015334252</v>
          </cell>
          <cell r="C1885" t="str">
            <v>ZAKIAWATI</v>
          </cell>
          <cell r="D1885" t="str">
            <v>TCMI</v>
          </cell>
          <cell r="E1885" t="str">
            <v>IDM HYBRID SENTUL NIRWANA</v>
          </cell>
          <cell r="F1885" t="str">
            <v>Store Crew Girl (Ss)</v>
          </cell>
          <cell r="G1885" t="str">
            <v>A1</v>
          </cell>
          <cell r="H1885" t="str">
            <v>Kontrak 1</v>
          </cell>
          <cell r="I1885" t="str">
            <v>WANITA</v>
          </cell>
          <cell r="J1885">
            <v>44667</v>
          </cell>
          <cell r="K1885">
            <v>45046</v>
          </cell>
          <cell r="L1885">
            <v>44667</v>
          </cell>
          <cell r="N1885" t="str">
            <v>FTA</v>
          </cell>
          <cell r="O1885" t="str">
            <v>DSN</v>
          </cell>
        </row>
        <row r="1886">
          <cell r="B1886">
            <v>2015427757</v>
          </cell>
          <cell r="C1886" t="str">
            <v>USWATUN HASANAH</v>
          </cell>
          <cell r="D1886" t="str">
            <v>TCMI</v>
          </cell>
          <cell r="E1886" t="str">
            <v>IDM HYBRID SENTUL NIRWANA</v>
          </cell>
          <cell r="F1886" t="str">
            <v>Store Jr. Leader (Ss)</v>
          </cell>
          <cell r="G1886" t="str">
            <v>A2</v>
          </cell>
          <cell r="H1886" t="str">
            <v>Tetap</v>
          </cell>
          <cell r="I1886" t="str">
            <v>WANITA</v>
          </cell>
          <cell r="J1886">
            <v>44958</v>
          </cell>
          <cell r="L1886">
            <v>44958</v>
          </cell>
          <cell r="N1886" t="str">
            <v>FTA</v>
          </cell>
          <cell r="O1886" t="str">
            <v>DSN</v>
          </cell>
        </row>
        <row r="1887">
          <cell r="B1887">
            <v>2015427741</v>
          </cell>
          <cell r="C1887" t="str">
            <v>RAFLI RAIFAN</v>
          </cell>
          <cell r="D1887" t="str">
            <v>TCMI</v>
          </cell>
          <cell r="E1887" t="str">
            <v>IDM HYBRID SENTUL NIRWANA</v>
          </cell>
          <cell r="F1887" t="str">
            <v>Store Jr. Leader (Ss)</v>
          </cell>
          <cell r="G1887" t="str">
            <v>A2</v>
          </cell>
          <cell r="H1887" t="str">
            <v>Tetap</v>
          </cell>
          <cell r="I1887" t="str">
            <v>PRIA</v>
          </cell>
          <cell r="J1887">
            <v>44958</v>
          </cell>
          <cell r="L1887">
            <v>44958</v>
          </cell>
          <cell r="N1887" t="str">
            <v>FTA</v>
          </cell>
          <cell r="O1887" t="str">
            <v>DSN</v>
          </cell>
        </row>
        <row r="1888">
          <cell r="B1888">
            <v>2015394966</v>
          </cell>
          <cell r="C1888" t="str">
            <v>OYAN MAULANA</v>
          </cell>
          <cell r="D1888" t="str">
            <v>TCMI</v>
          </cell>
          <cell r="E1888" t="str">
            <v>IDM HYBRID SENTUL NIRWANA</v>
          </cell>
          <cell r="F1888" t="str">
            <v>Store Jr. Leader (Ss)</v>
          </cell>
          <cell r="G1888" t="str">
            <v>A2</v>
          </cell>
          <cell r="H1888" t="str">
            <v>Tetap</v>
          </cell>
          <cell r="I1888" t="str">
            <v>PRIA</v>
          </cell>
          <cell r="J1888">
            <v>44866</v>
          </cell>
          <cell r="L1888">
            <v>44866</v>
          </cell>
          <cell r="N1888" t="str">
            <v>FTA</v>
          </cell>
          <cell r="O1888" t="str">
            <v>DSN</v>
          </cell>
        </row>
        <row r="1889">
          <cell r="B1889">
            <v>2015427711</v>
          </cell>
          <cell r="C1889" t="str">
            <v>IRGO</v>
          </cell>
          <cell r="D1889" t="str">
            <v>TCMI</v>
          </cell>
          <cell r="E1889" t="str">
            <v>IDM HYBRID SENTUL NIRWANA</v>
          </cell>
          <cell r="F1889" t="str">
            <v>Store Jr. Leader (Ss)</v>
          </cell>
          <cell r="G1889" t="str">
            <v>A2</v>
          </cell>
          <cell r="H1889" t="str">
            <v>Tetap</v>
          </cell>
          <cell r="I1889" t="str">
            <v>PRIA</v>
          </cell>
          <cell r="J1889">
            <v>44958</v>
          </cell>
          <cell r="L1889">
            <v>44958</v>
          </cell>
          <cell r="N1889" t="str">
            <v>FTA</v>
          </cell>
          <cell r="O1889" t="str">
            <v>DSN</v>
          </cell>
        </row>
        <row r="1890">
          <cell r="B1890">
            <v>2015427750</v>
          </cell>
          <cell r="C1890" t="str">
            <v>SARIPUDIN</v>
          </cell>
          <cell r="D1890" t="str">
            <v>TCMI</v>
          </cell>
          <cell r="E1890" t="str">
            <v>IDM HYBRID SENTUL NIRWANA</v>
          </cell>
          <cell r="F1890" t="str">
            <v>Store Jr. Leader (Ss)</v>
          </cell>
          <cell r="G1890" t="str">
            <v>A2</v>
          </cell>
          <cell r="H1890" t="str">
            <v>Tetap</v>
          </cell>
          <cell r="I1890" t="str">
            <v>PRIA</v>
          </cell>
          <cell r="J1890">
            <v>44958</v>
          </cell>
          <cell r="L1890">
            <v>44958</v>
          </cell>
          <cell r="N1890" t="str">
            <v>FTA</v>
          </cell>
          <cell r="O1890" t="str">
            <v>DSN</v>
          </cell>
        </row>
        <row r="1891">
          <cell r="B1891">
            <v>2013214549</v>
          </cell>
          <cell r="C1891" t="str">
            <v>MUHAMAD ILHAM</v>
          </cell>
          <cell r="D1891" t="str">
            <v>TCMI</v>
          </cell>
          <cell r="E1891" t="str">
            <v>IDM HYBRID SENTUL NIRWANA</v>
          </cell>
          <cell r="F1891" t="str">
            <v>Store Sr. Leader (Ss)</v>
          </cell>
          <cell r="G1891" t="str">
            <v>B1</v>
          </cell>
          <cell r="H1891" t="str">
            <v>Tetap</v>
          </cell>
          <cell r="I1891" t="str">
            <v>PRIA</v>
          </cell>
          <cell r="J1891">
            <v>42704</v>
          </cell>
          <cell r="L1891">
            <v>43282</v>
          </cell>
          <cell r="N1891" t="str">
            <v>FTA</v>
          </cell>
          <cell r="O1891" t="str">
            <v>DSN</v>
          </cell>
        </row>
        <row r="1892">
          <cell r="B1892">
            <v>2013159120</v>
          </cell>
          <cell r="C1892" t="str">
            <v>FAHRUL HERDIANSYAH</v>
          </cell>
          <cell r="D1892" t="str">
            <v>TSEW</v>
          </cell>
          <cell r="E1892" t="str">
            <v>IDM BELLANOVA 2</v>
          </cell>
          <cell r="F1892" t="str">
            <v>Chief Of Store</v>
          </cell>
          <cell r="G1892" t="str">
            <v>B2</v>
          </cell>
          <cell r="H1892" t="str">
            <v>Tetap</v>
          </cell>
          <cell r="I1892" t="str">
            <v>PRIA</v>
          </cell>
          <cell r="J1892">
            <v>42401</v>
          </cell>
          <cell r="L1892">
            <v>42948</v>
          </cell>
          <cell r="N1892" t="str">
            <v>FTA</v>
          </cell>
          <cell r="O1892" t="str">
            <v>DSN</v>
          </cell>
        </row>
        <row r="1893">
          <cell r="B1893">
            <v>2015413731</v>
          </cell>
          <cell r="C1893" t="str">
            <v>REDA ADAM</v>
          </cell>
          <cell r="D1893" t="str">
            <v>TSEW</v>
          </cell>
          <cell r="E1893" t="str">
            <v>IDM BELLANOVA 2</v>
          </cell>
          <cell r="F1893" t="str">
            <v>Store Crew Boy</v>
          </cell>
          <cell r="G1893" t="str">
            <v>A1</v>
          </cell>
          <cell r="H1893" t="str">
            <v>Kontrak 1</v>
          </cell>
          <cell r="I1893" t="str">
            <v>PRIA</v>
          </cell>
          <cell r="J1893">
            <v>44917</v>
          </cell>
          <cell r="K1893">
            <v>45291</v>
          </cell>
          <cell r="L1893">
            <v>44917</v>
          </cell>
          <cell r="N1893" t="str">
            <v>FTA</v>
          </cell>
          <cell r="O1893" t="str">
            <v>DSN</v>
          </cell>
        </row>
        <row r="1894">
          <cell r="B1894">
            <v>2015422255</v>
          </cell>
          <cell r="C1894" t="str">
            <v>AIFA SAFITRI</v>
          </cell>
          <cell r="D1894" t="str">
            <v>TSEW</v>
          </cell>
          <cell r="E1894" t="str">
            <v>IDM BELLANOVA 2</v>
          </cell>
          <cell r="F1894" t="str">
            <v>Store Crew Girl</v>
          </cell>
          <cell r="G1894" t="str">
            <v>A1</v>
          </cell>
          <cell r="H1894" t="str">
            <v>Kontrak 1</v>
          </cell>
          <cell r="I1894" t="str">
            <v>WANITA</v>
          </cell>
          <cell r="J1894">
            <v>44938</v>
          </cell>
          <cell r="K1894">
            <v>45322</v>
          </cell>
          <cell r="L1894">
            <v>44938</v>
          </cell>
          <cell r="N1894" t="str">
            <v>FTA</v>
          </cell>
          <cell r="O1894" t="str">
            <v>DSN</v>
          </cell>
        </row>
        <row r="1895">
          <cell r="B1895">
            <v>2015414222</v>
          </cell>
          <cell r="C1895" t="str">
            <v>WANAH</v>
          </cell>
          <cell r="D1895" t="str">
            <v>TSEW</v>
          </cell>
          <cell r="E1895" t="str">
            <v>IDM BELLANOVA 2</v>
          </cell>
          <cell r="F1895" t="str">
            <v>Store Crew Girl</v>
          </cell>
          <cell r="G1895" t="str">
            <v>A1</v>
          </cell>
          <cell r="H1895" t="str">
            <v>Kontrak 1</v>
          </cell>
          <cell r="I1895" t="str">
            <v>WANITA</v>
          </cell>
          <cell r="J1895">
            <v>44918</v>
          </cell>
          <cell r="K1895">
            <v>45291</v>
          </cell>
          <cell r="L1895">
            <v>44918</v>
          </cell>
          <cell r="N1895" t="str">
            <v>FTA</v>
          </cell>
          <cell r="O1895" t="str">
            <v>DSN</v>
          </cell>
        </row>
        <row r="1896">
          <cell r="B1896">
            <v>2015350667</v>
          </cell>
          <cell r="C1896" t="str">
            <v>TIA AYU LESTARI</v>
          </cell>
          <cell r="D1896" t="str">
            <v>TSEW</v>
          </cell>
          <cell r="E1896" t="str">
            <v>IDM BELLANOVA 2</v>
          </cell>
          <cell r="F1896" t="str">
            <v>Store Jr. Leader</v>
          </cell>
          <cell r="G1896" t="str">
            <v>A2</v>
          </cell>
          <cell r="H1896" t="str">
            <v>Tetap</v>
          </cell>
          <cell r="I1896" t="str">
            <v>WANITA</v>
          </cell>
          <cell r="J1896">
            <v>44743</v>
          </cell>
          <cell r="L1896">
            <v>44743</v>
          </cell>
          <cell r="N1896" t="str">
            <v>FTA</v>
          </cell>
          <cell r="O1896" t="str">
            <v>DSN</v>
          </cell>
        </row>
        <row r="1897">
          <cell r="B1897">
            <v>2013161624</v>
          </cell>
          <cell r="C1897" t="str">
            <v>ABDUL MUNAWAR</v>
          </cell>
          <cell r="D1897" t="str">
            <v>TSEW</v>
          </cell>
          <cell r="E1897" t="str">
            <v>IDM BELLANOVA 2</v>
          </cell>
          <cell r="F1897" t="str">
            <v>Store Sr. Leader</v>
          </cell>
          <cell r="G1897" t="str">
            <v>B1</v>
          </cell>
          <cell r="H1897" t="str">
            <v>Tetap</v>
          </cell>
          <cell r="I1897" t="str">
            <v>PRIA</v>
          </cell>
          <cell r="J1897">
            <v>42438</v>
          </cell>
          <cell r="L1897">
            <v>43344</v>
          </cell>
          <cell r="N1897" t="str">
            <v>FTA</v>
          </cell>
          <cell r="O1897" t="str">
            <v>DSN</v>
          </cell>
        </row>
        <row r="1898">
          <cell r="B1898">
            <v>2013169222</v>
          </cell>
          <cell r="C1898" t="str">
            <v>HARIS SETIAWAN</v>
          </cell>
          <cell r="D1898" t="str">
            <v>TOZ7</v>
          </cell>
          <cell r="E1898" t="str">
            <v>IDM HYBRID CIJAYANTI BOGOR</v>
          </cell>
          <cell r="F1898" t="str">
            <v>Chief Of Store (Ss)</v>
          </cell>
          <cell r="G1898" t="str">
            <v>B2</v>
          </cell>
          <cell r="H1898" t="str">
            <v>Tetap</v>
          </cell>
          <cell r="I1898" t="str">
            <v>PRIA</v>
          </cell>
          <cell r="J1898">
            <v>42459</v>
          </cell>
          <cell r="L1898">
            <v>43070</v>
          </cell>
          <cell r="N1898" t="str">
            <v>FTA</v>
          </cell>
          <cell r="O1898" t="str">
            <v>DSN</v>
          </cell>
        </row>
        <row r="1899">
          <cell r="B1899">
            <v>2015385286</v>
          </cell>
          <cell r="C1899" t="str">
            <v>RAHMAT AKBAR RAMADHAN</v>
          </cell>
          <cell r="D1899" t="str">
            <v>TOZ7</v>
          </cell>
          <cell r="E1899" t="str">
            <v>IDM HYBRID CIJAYANTI BOGOR</v>
          </cell>
          <cell r="F1899" t="str">
            <v>i-Delivery Crew</v>
          </cell>
          <cell r="G1899" t="str">
            <v>A2</v>
          </cell>
          <cell r="H1899" t="str">
            <v>Tetap</v>
          </cell>
          <cell r="I1899" t="str">
            <v>PRIA</v>
          </cell>
          <cell r="J1899">
            <v>44835</v>
          </cell>
          <cell r="L1899">
            <v>44835</v>
          </cell>
          <cell r="N1899" t="str">
            <v>FTA</v>
          </cell>
          <cell r="O1899" t="str">
            <v>DSN</v>
          </cell>
        </row>
        <row r="1900">
          <cell r="B1900">
            <v>2015385271</v>
          </cell>
          <cell r="C1900" t="str">
            <v>AKBAR NURUL RAHMAN</v>
          </cell>
          <cell r="D1900" t="str">
            <v>TOZ7</v>
          </cell>
          <cell r="E1900" t="str">
            <v>IDM HYBRID CIJAYANTI BOGOR</v>
          </cell>
          <cell r="F1900" t="str">
            <v>i-Delivery Crew</v>
          </cell>
          <cell r="G1900" t="str">
            <v>A2</v>
          </cell>
          <cell r="H1900" t="str">
            <v>Tetap</v>
          </cell>
          <cell r="I1900" t="str">
            <v>PRIA</v>
          </cell>
          <cell r="J1900">
            <v>44835</v>
          </cell>
          <cell r="L1900">
            <v>44835</v>
          </cell>
          <cell r="N1900" t="str">
            <v>FTA</v>
          </cell>
          <cell r="O1900" t="str">
            <v>DSN</v>
          </cell>
        </row>
        <row r="1901">
          <cell r="B1901">
            <v>2015334245</v>
          </cell>
          <cell r="C1901" t="str">
            <v>MUNISAH</v>
          </cell>
          <cell r="D1901" t="str">
            <v>TOZ7</v>
          </cell>
          <cell r="E1901" t="str">
            <v>IDM HYBRID CIJAYANTI BOGOR</v>
          </cell>
          <cell r="F1901" t="str">
            <v>Store Crew Girl (Ss)</v>
          </cell>
          <cell r="G1901" t="str">
            <v>A1</v>
          </cell>
          <cell r="H1901" t="str">
            <v>Kontrak 1</v>
          </cell>
          <cell r="I1901" t="str">
            <v>WANITA</v>
          </cell>
          <cell r="J1901">
            <v>44667</v>
          </cell>
          <cell r="K1901">
            <v>45046</v>
          </cell>
          <cell r="L1901">
            <v>44667</v>
          </cell>
          <cell r="N1901" t="str">
            <v>FTA</v>
          </cell>
          <cell r="O1901" t="str">
            <v>DSN</v>
          </cell>
        </row>
        <row r="1902">
          <cell r="B1902">
            <v>2015309336</v>
          </cell>
          <cell r="C1902" t="str">
            <v>ADE ROSI</v>
          </cell>
          <cell r="D1902" t="str">
            <v>TOZ7</v>
          </cell>
          <cell r="E1902" t="str">
            <v>IDM HYBRID CIJAYANTI BOGOR</v>
          </cell>
          <cell r="F1902" t="str">
            <v>Store Crew Girl (Ss)</v>
          </cell>
          <cell r="G1902" t="str">
            <v>A1</v>
          </cell>
          <cell r="H1902" t="str">
            <v>Kontrak 2</v>
          </cell>
          <cell r="I1902" t="str">
            <v>WANITA</v>
          </cell>
          <cell r="J1902">
            <v>44565</v>
          </cell>
          <cell r="K1902">
            <v>45322</v>
          </cell>
          <cell r="L1902">
            <v>44565</v>
          </cell>
          <cell r="N1902" t="str">
            <v>FTA</v>
          </cell>
          <cell r="O1902" t="str">
            <v>DSN</v>
          </cell>
        </row>
        <row r="1903">
          <cell r="B1903">
            <v>2015427699</v>
          </cell>
          <cell r="C1903" t="str">
            <v>ASEP SAEPUDIN</v>
          </cell>
          <cell r="D1903" t="str">
            <v>TOZ7</v>
          </cell>
          <cell r="E1903" t="str">
            <v>IDM HYBRID CIJAYANTI BOGOR</v>
          </cell>
          <cell r="F1903" t="str">
            <v>Store Jr. Leader (Ss)</v>
          </cell>
          <cell r="G1903" t="str">
            <v>A2</v>
          </cell>
          <cell r="H1903" t="str">
            <v>Tetap</v>
          </cell>
          <cell r="I1903" t="str">
            <v>PRIA</v>
          </cell>
          <cell r="J1903">
            <v>44958</v>
          </cell>
          <cell r="L1903">
            <v>44958</v>
          </cell>
          <cell r="N1903" t="str">
            <v>FTA</v>
          </cell>
          <cell r="O1903" t="str">
            <v>DSN</v>
          </cell>
        </row>
        <row r="1904">
          <cell r="B1904">
            <v>2015223054</v>
          </cell>
          <cell r="C1904" t="str">
            <v>ANDRI SAPUTRA</v>
          </cell>
          <cell r="D1904" t="str">
            <v>TOZ7</v>
          </cell>
          <cell r="E1904" t="str">
            <v>IDM HYBRID CIJAYANTI BOGOR</v>
          </cell>
          <cell r="F1904" t="str">
            <v>Store Sr. Leader (Ss)</v>
          </cell>
          <cell r="G1904" t="str">
            <v>B1</v>
          </cell>
          <cell r="H1904" t="str">
            <v>Tetap</v>
          </cell>
          <cell r="I1904" t="str">
            <v>PRIA</v>
          </cell>
          <cell r="J1904">
            <v>43983</v>
          </cell>
          <cell r="L1904">
            <v>44256</v>
          </cell>
          <cell r="N1904" t="str">
            <v>FTA</v>
          </cell>
          <cell r="O1904" t="str">
            <v>DSN</v>
          </cell>
        </row>
        <row r="1905">
          <cell r="B1905">
            <v>2013012756</v>
          </cell>
          <cell r="C1905" t="str">
            <v>INTAN INDAH YULYANTI</v>
          </cell>
          <cell r="D1905" t="str">
            <v>TCV1</v>
          </cell>
          <cell r="E1905" t="str">
            <v>IDM CIKEAS SUKARAJA</v>
          </cell>
          <cell r="F1905" t="str">
            <v>Chief Of Store (Ss)</v>
          </cell>
          <cell r="G1905" t="str">
            <v>B2</v>
          </cell>
          <cell r="H1905" t="str">
            <v>Tetap</v>
          </cell>
          <cell r="I1905" t="str">
            <v>WANITA</v>
          </cell>
          <cell r="J1905">
            <v>41518</v>
          </cell>
          <cell r="L1905">
            <v>41518</v>
          </cell>
          <cell r="N1905" t="str">
            <v>FTA</v>
          </cell>
          <cell r="O1905" t="str">
            <v>DSN</v>
          </cell>
        </row>
        <row r="1906">
          <cell r="B1906">
            <v>2015413720</v>
          </cell>
          <cell r="C1906" t="str">
            <v>IRSYAD ROMADON</v>
          </cell>
          <cell r="D1906" t="str">
            <v>TCV1</v>
          </cell>
          <cell r="E1906" t="str">
            <v>IDM CIKEAS SUKARAJA</v>
          </cell>
          <cell r="F1906" t="str">
            <v>Store Crew Boy</v>
          </cell>
          <cell r="G1906" t="str">
            <v>A1</v>
          </cell>
          <cell r="H1906" t="str">
            <v>Kontrak 1</v>
          </cell>
          <cell r="I1906" t="str">
            <v>PRIA</v>
          </cell>
          <cell r="J1906">
            <v>44917</v>
          </cell>
          <cell r="K1906">
            <v>45291</v>
          </cell>
          <cell r="L1906">
            <v>44917</v>
          </cell>
          <cell r="N1906" t="str">
            <v>FTA</v>
          </cell>
          <cell r="O1906" t="str">
            <v>DSN</v>
          </cell>
        </row>
        <row r="1907">
          <cell r="B1907">
            <v>2015303238</v>
          </cell>
          <cell r="C1907" t="str">
            <v>SOPIAN HADI</v>
          </cell>
          <cell r="D1907" t="str">
            <v>TCV1</v>
          </cell>
          <cell r="E1907" t="str">
            <v>IDM CIKEAS SUKARAJA</v>
          </cell>
          <cell r="F1907" t="str">
            <v>Store Crew Boy</v>
          </cell>
          <cell r="G1907" t="str">
            <v>A1</v>
          </cell>
          <cell r="H1907" t="str">
            <v>Kontrak 2</v>
          </cell>
          <cell r="I1907" t="str">
            <v>PRIA</v>
          </cell>
          <cell r="J1907">
            <v>44540</v>
          </cell>
          <cell r="K1907">
            <v>45291</v>
          </cell>
          <cell r="L1907">
            <v>44540</v>
          </cell>
          <cell r="N1907" t="str">
            <v>FTA</v>
          </cell>
          <cell r="O1907" t="str">
            <v>DSN</v>
          </cell>
        </row>
        <row r="1908">
          <cell r="B1908">
            <v>2015416974</v>
          </cell>
          <cell r="C1908" t="str">
            <v>M AZHAR SAPUTRA</v>
          </cell>
          <cell r="D1908" t="str">
            <v>TCV1</v>
          </cell>
          <cell r="E1908" t="str">
            <v>IDM CIKEAS SUKARAJA</v>
          </cell>
          <cell r="F1908" t="str">
            <v>Store Crew Boy</v>
          </cell>
          <cell r="G1908" t="str">
            <v>A1</v>
          </cell>
          <cell r="H1908" t="str">
            <v>Kontrak 1</v>
          </cell>
          <cell r="I1908" t="str">
            <v>PRIA</v>
          </cell>
          <cell r="J1908">
            <v>44925</v>
          </cell>
          <cell r="K1908">
            <v>45291</v>
          </cell>
          <cell r="L1908">
            <v>44925</v>
          </cell>
          <cell r="N1908" t="str">
            <v>FTA</v>
          </cell>
          <cell r="O1908" t="str">
            <v>DSN</v>
          </cell>
        </row>
        <row r="1909">
          <cell r="B1909">
            <v>2015422243</v>
          </cell>
          <cell r="C1909" t="str">
            <v>MUHAMMAD RIZKI</v>
          </cell>
          <cell r="D1909" t="str">
            <v>TCV1</v>
          </cell>
          <cell r="E1909" t="str">
            <v>IDM CIKEAS SUKARAJA</v>
          </cell>
          <cell r="F1909" t="str">
            <v>Store Crew Boy</v>
          </cell>
          <cell r="G1909" t="str">
            <v>A1</v>
          </cell>
          <cell r="H1909" t="str">
            <v>Kontrak 1</v>
          </cell>
          <cell r="I1909" t="str">
            <v>PRIA</v>
          </cell>
          <cell r="J1909">
            <v>44938</v>
          </cell>
          <cell r="K1909">
            <v>45322</v>
          </cell>
          <cell r="L1909">
            <v>44938</v>
          </cell>
          <cell r="N1909" t="str">
            <v>FTA</v>
          </cell>
          <cell r="O1909" t="str">
            <v>DSN</v>
          </cell>
        </row>
        <row r="1910">
          <cell r="B1910">
            <v>2015417113</v>
          </cell>
          <cell r="C1910" t="str">
            <v>ABDUL AJI</v>
          </cell>
          <cell r="D1910" t="str">
            <v>TCV1</v>
          </cell>
          <cell r="E1910" t="str">
            <v>IDM CIKEAS SUKARAJA</v>
          </cell>
          <cell r="F1910" t="str">
            <v>Store Crew Boy</v>
          </cell>
          <cell r="G1910" t="str">
            <v>A1</v>
          </cell>
          <cell r="H1910" t="str">
            <v>Kontrak 1</v>
          </cell>
          <cell r="I1910" t="str">
            <v>PRIA</v>
          </cell>
          <cell r="J1910">
            <v>44925</v>
          </cell>
          <cell r="K1910">
            <v>45291</v>
          </cell>
          <cell r="L1910">
            <v>44925</v>
          </cell>
          <cell r="N1910" t="str">
            <v>FTA</v>
          </cell>
          <cell r="O1910" t="str">
            <v>DSN</v>
          </cell>
        </row>
        <row r="1911">
          <cell r="B1911">
            <v>2015207462</v>
          </cell>
          <cell r="C1911" t="str">
            <v>DEDEN IRWAN SAARI</v>
          </cell>
          <cell r="D1911" t="str">
            <v>TCV1</v>
          </cell>
          <cell r="E1911" t="str">
            <v>IDM CIKEAS SUKARAJA</v>
          </cell>
          <cell r="F1911" t="str">
            <v>Store Crew Boy (Ss)</v>
          </cell>
          <cell r="G1911" t="str">
            <v>A1</v>
          </cell>
          <cell r="H1911" t="str">
            <v>Kontrak 3</v>
          </cell>
          <cell r="I1911" t="str">
            <v>PRIA</v>
          </cell>
          <cell r="J1911">
            <v>43886</v>
          </cell>
          <cell r="K1911">
            <v>45169</v>
          </cell>
          <cell r="L1911">
            <v>43886</v>
          </cell>
          <cell r="N1911" t="str">
            <v>FTA</v>
          </cell>
          <cell r="O1911" t="str">
            <v>DSN</v>
          </cell>
        </row>
        <row r="1912">
          <cell r="B1912">
            <v>2015412592</v>
          </cell>
          <cell r="C1912" t="str">
            <v>RATNA KOMALA</v>
          </cell>
          <cell r="D1912" t="str">
            <v>TCV1</v>
          </cell>
          <cell r="E1912" t="str">
            <v>IDM CIKEAS SUKARAJA</v>
          </cell>
          <cell r="F1912" t="str">
            <v>Store Crew Girl</v>
          </cell>
          <cell r="G1912" t="str">
            <v>A1</v>
          </cell>
          <cell r="H1912" t="str">
            <v>Kontrak 1</v>
          </cell>
          <cell r="I1912" t="str">
            <v>WANITA</v>
          </cell>
          <cell r="J1912">
            <v>44913</v>
          </cell>
          <cell r="K1912">
            <v>45291</v>
          </cell>
          <cell r="L1912">
            <v>44913</v>
          </cell>
          <cell r="N1912" t="str">
            <v>FTA</v>
          </cell>
          <cell r="O1912" t="str">
            <v>DSN</v>
          </cell>
        </row>
        <row r="1913">
          <cell r="B1913">
            <v>2015301416</v>
          </cell>
          <cell r="C1913" t="str">
            <v>ERWANTO</v>
          </cell>
          <cell r="D1913" t="str">
            <v>TCV1</v>
          </cell>
          <cell r="E1913" t="str">
            <v>IDM CIKEAS SUKARAJA</v>
          </cell>
          <cell r="F1913" t="str">
            <v>Store Jr. Leader</v>
          </cell>
          <cell r="G1913" t="str">
            <v>A2</v>
          </cell>
          <cell r="H1913" t="str">
            <v>Tetap</v>
          </cell>
          <cell r="I1913" t="str">
            <v>PRIA</v>
          </cell>
          <cell r="J1913">
            <v>44531</v>
          </cell>
          <cell r="L1913">
            <v>44531</v>
          </cell>
          <cell r="N1913" t="str">
            <v>FTA</v>
          </cell>
          <cell r="O1913" t="str">
            <v>DSN</v>
          </cell>
        </row>
        <row r="1914">
          <cell r="B1914">
            <v>2013018534</v>
          </cell>
          <cell r="C1914" t="str">
            <v>M ARPANUDIN</v>
          </cell>
          <cell r="D1914" t="str">
            <v>TCV1</v>
          </cell>
          <cell r="E1914" t="str">
            <v>IDM CIKEAS SUKARAJA</v>
          </cell>
          <cell r="F1914" t="str">
            <v>Store Sr. Leader</v>
          </cell>
          <cell r="G1914" t="str">
            <v>B1</v>
          </cell>
          <cell r="H1914" t="str">
            <v>Tetap</v>
          </cell>
          <cell r="I1914" t="str">
            <v>PRIA</v>
          </cell>
          <cell r="J1914">
            <v>41548</v>
          </cell>
          <cell r="L1914">
            <v>41548</v>
          </cell>
          <cell r="N1914" t="str">
            <v>FTA</v>
          </cell>
          <cell r="O1914" t="str">
            <v>DSN</v>
          </cell>
        </row>
        <row r="1915">
          <cell r="B1915">
            <v>2013185487</v>
          </cell>
          <cell r="C1915" t="str">
            <v>ABDUL RIZAL</v>
          </cell>
          <cell r="D1915" t="str">
            <v>R0K1</v>
          </cell>
          <cell r="E1915" t="str">
            <v>CRM VENESIA SENTUL CITY</v>
          </cell>
          <cell r="F1915" t="str">
            <v>Chief Of Store</v>
          </cell>
          <cell r="G1915" t="str">
            <v>B2</v>
          </cell>
          <cell r="H1915" t="str">
            <v>Tetap</v>
          </cell>
          <cell r="I1915" t="str">
            <v>PRIA</v>
          </cell>
          <cell r="J1915">
            <v>42536</v>
          </cell>
          <cell r="L1915">
            <v>43101</v>
          </cell>
          <cell r="N1915" t="str">
            <v>FTA</v>
          </cell>
          <cell r="O1915" t="str">
            <v>DSN</v>
          </cell>
        </row>
        <row r="1916">
          <cell r="B1916">
            <v>2015088852</v>
          </cell>
          <cell r="C1916" t="str">
            <v>RICKY SAMUDRA</v>
          </cell>
          <cell r="D1916" t="str">
            <v>R0K1</v>
          </cell>
          <cell r="E1916" t="str">
            <v>CRM VENESIA SENTUL CITY</v>
          </cell>
          <cell r="F1916" t="str">
            <v>Store Crew Boy</v>
          </cell>
          <cell r="G1916" t="str">
            <v>A1</v>
          </cell>
          <cell r="H1916" t="str">
            <v>Kontrak 4</v>
          </cell>
          <cell r="I1916" t="str">
            <v>PRIA</v>
          </cell>
          <cell r="J1916">
            <v>43355</v>
          </cell>
          <cell r="K1916">
            <v>45016</v>
          </cell>
          <cell r="L1916">
            <v>43355</v>
          </cell>
          <cell r="N1916" t="str">
            <v>FTA</v>
          </cell>
          <cell r="O1916" t="str">
            <v>DSN</v>
          </cell>
        </row>
        <row r="1917">
          <cell r="B1917">
            <v>2015397493</v>
          </cell>
          <cell r="C1917" t="str">
            <v>IBAD DURAHMAN</v>
          </cell>
          <cell r="D1917" t="str">
            <v>R0K1</v>
          </cell>
          <cell r="E1917" t="str">
            <v>CRM VENESIA SENTUL CITY</v>
          </cell>
          <cell r="F1917" t="str">
            <v>Store Crew Boy</v>
          </cell>
          <cell r="G1917" t="str">
            <v>A1</v>
          </cell>
          <cell r="H1917" t="str">
            <v>Kontrak 1</v>
          </cell>
          <cell r="I1917" t="str">
            <v>PRIA</v>
          </cell>
          <cell r="J1917">
            <v>44869</v>
          </cell>
          <cell r="K1917">
            <v>45260</v>
          </cell>
          <cell r="L1917">
            <v>44869</v>
          </cell>
          <cell r="N1917" t="str">
            <v>FTA</v>
          </cell>
          <cell r="O1917" t="str">
            <v>DSN</v>
          </cell>
        </row>
        <row r="1918">
          <cell r="B1918">
            <v>2015229000</v>
          </cell>
          <cell r="C1918" t="str">
            <v>JUJUN JUNAEDI</v>
          </cell>
          <cell r="D1918" t="str">
            <v>R0K1</v>
          </cell>
          <cell r="E1918" t="str">
            <v>CRM VENESIA SENTUL CITY</v>
          </cell>
          <cell r="F1918" t="str">
            <v>Store Crew Boy (Ss)</v>
          </cell>
          <cell r="G1918" t="str">
            <v>A1</v>
          </cell>
          <cell r="H1918" t="str">
            <v>Kontrak 2</v>
          </cell>
          <cell r="I1918" t="str">
            <v>PRIA</v>
          </cell>
          <cell r="J1918">
            <v>44113</v>
          </cell>
          <cell r="K1918">
            <v>45046</v>
          </cell>
          <cell r="L1918">
            <v>44113</v>
          </cell>
          <cell r="N1918" t="str">
            <v>FTA</v>
          </cell>
          <cell r="O1918" t="str">
            <v>DSN</v>
          </cell>
        </row>
        <row r="1919">
          <cell r="B1919">
            <v>2015208614</v>
          </cell>
          <cell r="C1919" t="str">
            <v>SANTINI</v>
          </cell>
          <cell r="D1919" t="str">
            <v>R0K1</v>
          </cell>
          <cell r="E1919" t="str">
            <v>CRM VENESIA SENTUL CITY</v>
          </cell>
          <cell r="F1919" t="str">
            <v>Store Crew Girl (Ss)</v>
          </cell>
          <cell r="G1919" t="str">
            <v>A1</v>
          </cell>
          <cell r="H1919" t="str">
            <v>Kontrak 3</v>
          </cell>
          <cell r="I1919" t="str">
            <v>WANITA</v>
          </cell>
          <cell r="J1919">
            <v>43889</v>
          </cell>
          <cell r="K1919">
            <v>45169</v>
          </cell>
          <cell r="L1919">
            <v>43889</v>
          </cell>
          <cell r="N1919" t="str">
            <v>FTA</v>
          </cell>
          <cell r="O1919" t="str">
            <v>DSN</v>
          </cell>
        </row>
        <row r="1920">
          <cell r="B1920">
            <v>2015334248</v>
          </cell>
          <cell r="C1920" t="str">
            <v>NELFARIA BR PANJAITAN</v>
          </cell>
          <cell r="D1920" t="str">
            <v>R0K1</v>
          </cell>
          <cell r="E1920" t="str">
            <v>CRM VENESIA SENTUL CITY</v>
          </cell>
          <cell r="F1920" t="str">
            <v>Store Crew Girl (Ss)</v>
          </cell>
          <cell r="G1920" t="str">
            <v>A1</v>
          </cell>
          <cell r="H1920" t="str">
            <v>Kontrak 1</v>
          </cell>
          <cell r="I1920" t="str">
            <v>WANITA</v>
          </cell>
          <cell r="J1920">
            <v>44667</v>
          </cell>
          <cell r="K1920">
            <v>45046</v>
          </cell>
          <cell r="L1920">
            <v>44667</v>
          </cell>
          <cell r="N1920" t="str">
            <v>FTA</v>
          </cell>
          <cell r="O1920" t="str">
            <v>DSN</v>
          </cell>
        </row>
        <row r="1921">
          <cell r="B1921">
            <v>2013165672</v>
          </cell>
          <cell r="C1921" t="str">
            <v>EDI</v>
          </cell>
          <cell r="D1921" t="str">
            <v>R0K1</v>
          </cell>
          <cell r="E1921" t="str">
            <v>CRM VENESIA SENTUL CITY</v>
          </cell>
          <cell r="F1921" t="str">
            <v>Store Sr. Leader</v>
          </cell>
          <cell r="G1921" t="str">
            <v>B1</v>
          </cell>
          <cell r="H1921" t="str">
            <v>Tetap</v>
          </cell>
          <cell r="I1921" t="str">
            <v>PRIA</v>
          </cell>
          <cell r="J1921">
            <v>42438</v>
          </cell>
          <cell r="L1921">
            <v>43252</v>
          </cell>
          <cell r="N1921" t="str">
            <v>FTA</v>
          </cell>
          <cell r="O1921" t="str">
            <v>DSN</v>
          </cell>
        </row>
        <row r="1922">
          <cell r="B1922">
            <v>2013205439</v>
          </cell>
          <cell r="C1922" t="str">
            <v>M RAMDANI</v>
          </cell>
          <cell r="D1922" t="str">
            <v>R0K1</v>
          </cell>
          <cell r="E1922" t="str">
            <v>CRM VENESIA SENTUL CITY</v>
          </cell>
          <cell r="F1922" t="str">
            <v>Store Sr. Leader</v>
          </cell>
          <cell r="G1922" t="str">
            <v>B1</v>
          </cell>
          <cell r="H1922" t="str">
            <v>Tetap</v>
          </cell>
          <cell r="I1922" t="str">
            <v>PRIA</v>
          </cell>
          <cell r="J1922">
            <v>42655</v>
          </cell>
          <cell r="L1922">
            <v>43374</v>
          </cell>
          <cell r="N1922" t="str">
            <v>FTA</v>
          </cell>
          <cell r="O1922" t="str">
            <v>DSN</v>
          </cell>
        </row>
        <row r="1923">
          <cell r="B1923">
            <v>2012040481</v>
          </cell>
          <cell r="C1923" t="str">
            <v>WAHYU SUJATMIKO</v>
          </cell>
          <cell r="D1923" t="str">
            <v>TR26</v>
          </cell>
          <cell r="E1923" t="str">
            <v>IDM HYBRID PLAZA NIAGA</v>
          </cell>
          <cell r="F1923" t="str">
            <v>Chief Of Store (Ss)</v>
          </cell>
          <cell r="G1923" t="str">
            <v>B2</v>
          </cell>
          <cell r="H1923" t="str">
            <v>Tetap</v>
          </cell>
          <cell r="I1923" t="str">
            <v>PRIA</v>
          </cell>
          <cell r="J1923">
            <v>41122</v>
          </cell>
          <cell r="L1923">
            <v>41244</v>
          </cell>
          <cell r="N1923" t="str">
            <v>FTA</v>
          </cell>
          <cell r="O1923" t="str">
            <v>DSN</v>
          </cell>
        </row>
        <row r="1924">
          <cell r="B1924">
            <v>2015158362</v>
          </cell>
          <cell r="C1924" t="str">
            <v>MUHAMAD MUMIN</v>
          </cell>
          <cell r="D1924" t="str">
            <v>TR26</v>
          </cell>
          <cell r="E1924" t="str">
            <v>IDM HYBRID PLAZA NIAGA</v>
          </cell>
          <cell r="F1924" t="str">
            <v>Store Crew Boy (Ss)</v>
          </cell>
          <cell r="G1924" t="str">
            <v>A1</v>
          </cell>
          <cell r="H1924" t="str">
            <v>Kontrak 4</v>
          </cell>
          <cell r="I1924" t="str">
            <v>PRIA</v>
          </cell>
          <cell r="J1924">
            <v>43662</v>
          </cell>
          <cell r="K1924">
            <v>45322</v>
          </cell>
          <cell r="L1924">
            <v>43662</v>
          </cell>
          <cell r="N1924" t="str">
            <v>FTA</v>
          </cell>
          <cell r="O1924" t="str">
            <v>DSN</v>
          </cell>
        </row>
        <row r="1925">
          <cell r="B1925">
            <v>2015172186</v>
          </cell>
          <cell r="C1925" t="str">
            <v>AHMAD SUBAWEH</v>
          </cell>
          <cell r="D1925" t="str">
            <v>TR26</v>
          </cell>
          <cell r="E1925" t="str">
            <v>IDM HYBRID PLAZA NIAGA</v>
          </cell>
          <cell r="F1925" t="str">
            <v>Store Crew Boy (Ss)</v>
          </cell>
          <cell r="G1925" t="str">
            <v>A1</v>
          </cell>
          <cell r="H1925" t="str">
            <v>Kontrak 3</v>
          </cell>
          <cell r="I1925" t="str">
            <v>PRIA</v>
          </cell>
          <cell r="J1925">
            <v>43732</v>
          </cell>
          <cell r="K1925">
            <v>45016</v>
          </cell>
          <cell r="L1925">
            <v>43732</v>
          </cell>
          <cell r="N1925" t="str">
            <v>FTA</v>
          </cell>
          <cell r="O1925" t="str">
            <v>DSN</v>
          </cell>
        </row>
        <row r="1926">
          <cell r="B1926">
            <v>2015334180</v>
          </cell>
          <cell r="C1926" t="str">
            <v>AHMAD PAHMI</v>
          </cell>
          <cell r="D1926" t="str">
            <v>TR26</v>
          </cell>
          <cell r="E1926" t="str">
            <v>IDM HYBRID PLAZA NIAGA</v>
          </cell>
          <cell r="F1926" t="str">
            <v>Store Crew Boy (Ss)</v>
          </cell>
          <cell r="G1926" t="str">
            <v>A1</v>
          </cell>
          <cell r="H1926" t="str">
            <v>Kontrak 1</v>
          </cell>
          <cell r="I1926" t="str">
            <v>PRIA</v>
          </cell>
          <cell r="J1926">
            <v>44667</v>
          </cell>
          <cell r="K1926">
            <v>45046</v>
          </cell>
          <cell r="L1926">
            <v>44667</v>
          </cell>
          <cell r="N1926" t="str">
            <v>FTA</v>
          </cell>
          <cell r="O1926" t="str">
            <v>DSN</v>
          </cell>
        </row>
        <row r="1927">
          <cell r="B1927">
            <v>2015193053</v>
          </cell>
          <cell r="C1927" t="str">
            <v>ADE MULYANA</v>
          </cell>
          <cell r="D1927" t="str">
            <v>TR26</v>
          </cell>
          <cell r="E1927" t="str">
            <v>IDM HYBRID PLAZA NIAGA</v>
          </cell>
          <cell r="F1927" t="str">
            <v>Store Crew Boy (Ss)</v>
          </cell>
          <cell r="G1927" t="str">
            <v>A1</v>
          </cell>
          <cell r="H1927" t="str">
            <v>Kontrak 3</v>
          </cell>
          <cell r="I1927" t="str">
            <v>PRIA</v>
          </cell>
          <cell r="J1927">
            <v>43823</v>
          </cell>
          <cell r="K1927">
            <v>45107</v>
          </cell>
          <cell r="L1927">
            <v>43823</v>
          </cell>
          <cell r="N1927" t="str">
            <v>FTA</v>
          </cell>
          <cell r="O1927" t="str">
            <v>DSN</v>
          </cell>
        </row>
        <row r="1928">
          <cell r="B1928">
            <v>2015208609</v>
          </cell>
          <cell r="C1928" t="str">
            <v>RANI MARYANI</v>
          </cell>
          <cell r="D1928" t="str">
            <v>TR26</v>
          </cell>
          <cell r="E1928" t="str">
            <v>IDM HYBRID PLAZA NIAGA</v>
          </cell>
          <cell r="F1928" t="str">
            <v>Store Crew Girl (Ss)</v>
          </cell>
          <cell r="G1928" t="str">
            <v>A1</v>
          </cell>
          <cell r="H1928" t="str">
            <v>Kontrak 3</v>
          </cell>
          <cell r="I1928" t="str">
            <v>WANITA</v>
          </cell>
          <cell r="J1928">
            <v>43889</v>
          </cell>
          <cell r="K1928">
            <v>45169</v>
          </cell>
          <cell r="L1928">
            <v>43889</v>
          </cell>
          <cell r="N1928" t="str">
            <v>FTA</v>
          </cell>
          <cell r="O1928" t="str">
            <v>DSN</v>
          </cell>
        </row>
        <row r="1929">
          <cell r="B1929">
            <v>2015300615</v>
          </cell>
          <cell r="C1929" t="str">
            <v>PARIDAH</v>
          </cell>
          <cell r="D1929" t="str">
            <v>TR26</v>
          </cell>
          <cell r="E1929" t="str">
            <v>IDM HYBRID PLAZA NIAGA</v>
          </cell>
          <cell r="F1929" t="str">
            <v>Store Crew Girl (Ss)</v>
          </cell>
          <cell r="G1929" t="str">
            <v>A1</v>
          </cell>
          <cell r="H1929" t="str">
            <v>Kontrak 2</v>
          </cell>
          <cell r="I1929" t="str">
            <v>WANITA</v>
          </cell>
          <cell r="J1929">
            <v>44530</v>
          </cell>
          <cell r="K1929">
            <v>45260</v>
          </cell>
          <cell r="L1929">
            <v>44530</v>
          </cell>
          <cell r="N1929" t="str">
            <v>FTA</v>
          </cell>
          <cell r="O1929" t="str">
            <v>DSN</v>
          </cell>
        </row>
        <row r="1930">
          <cell r="B1930">
            <v>2015292279</v>
          </cell>
          <cell r="C1930" t="str">
            <v>APRILLIA BASTIARA NINGSIH</v>
          </cell>
          <cell r="D1930" t="str">
            <v>TR26</v>
          </cell>
          <cell r="E1930" t="str">
            <v>IDM HYBRID PLAZA NIAGA</v>
          </cell>
          <cell r="F1930" t="str">
            <v>Store Crew Girl (Ss)</v>
          </cell>
          <cell r="G1930" t="str">
            <v>A1</v>
          </cell>
          <cell r="H1930" t="str">
            <v>Kontrak 2</v>
          </cell>
          <cell r="I1930" t="str">
            <v>WANITA</v>
          </cell>
          <cell r="J1930">
            <v>44490</v>
          </cell>
          <cell r="K1930">
            <v>45230</v>
          </cell>
          <cell r="L1930">
            <v>44490</v>
          </cell>
          <cell r="N1930" t="str">
            <v>FTA</v>
          </cell>
          <cell r="O1930" t="str">
            <v>DSN</v>
          </cell>
        </row>
        <row r="1931">
          <cell r="B1931">
            <v>2015223055</v>
          </cell>
          <cell r="C1931" t="str">
            <v>HARIRI</v>
          </cell>
          <cell r="D1931" t="str">
            <v>TR26</v>
          </cell>
          <cell r="E1931" t="str">
            <v>IDM HYBRID PLAZA NIAGA</v>
          </cell>
          <cell r="F1931" t="str">
            <v>Store Jr. Leader (Ss)</v>
          </cell>
          <cell r="G1931" t="str">
            <v>A3</v>
          </cell>
          <cell r="H1931" t="str">
            <v>Tetap</v>
          </cell>
          <cell r="I1931" t="str">
            <v>PRIA</v>
          </cell>
          <cell r="J1931">
            <v>43983</v>
          </cell>
          <cell r="L1931">
            <v>44013</v>
          </cell>
          <cell r="N1931" t="str">
            <v>FTA</v>
          </cell>
          <cell r="O1931" t="str">
            <v>DSN</v>
          </cell>
        </row>
        <row r="1932">
          <cell r="B1932">
            <v>2015008120</v>
          </cell>
          <cell r="C1932" t="str">
            <v>MUHIDIN JAELANI</v>
          </cell>
          <cell r="D1932" t="str">
            <v>TR26</v>
          </cell>
          <cell r="E1932" t="str">
            <v>IDM HYBRID PLAZA NIAGA</v>
          </cell>
          <cell r="F1932" t="str">
            <v>Store Sr. Leader (Ss)</v>
          </cell>
          <cell r="G1932" t="str">
            <v>B1</v>
          </cell>
          <cell r="H1932" t="str">
            <v>Tetap</v>
          </cell>
          <cell r="I1932" t="str">
            <v>PRIA</v>
          </cell>
          <cell r="J1932">
            <v>42879</v>
          </cell>
          <cell r="L1932">
            <v>43525</v>
          </cell>
          <cell r="N1932" t="str">
            <v>FTA</v>
          </cell>
          <cell r="O1932" t="str">
            <v>DSN</v>
          </cell>
        </row>
        <row r="1933">
          <cell r="B1933">
            <v>2012111994</v>
          </cell>
          <cell r="C1933" t="str">
            <v>RAHMAT HIDAYAT</v>
          </cell>
          <cell r="D1933" t="str">
            <v>TMOL</v>
          </cell>
          <cell r="E1933" t="str">
            <v>IDM PINE FOREST</v>
          </cell>
          <cell r="F1933" t="str">
            <v>Chief Of Store</v>
          </cell>
          <cell r="G1933" t="str">
            <v>B2</v>
          </cell>
          <cell r="H1933" t="str">
            <v>Tetap</v>
          </cell>
          <cell r="I1933" t="str">
            <v>PRIA</v>
          </cell>
          <cell r="J1933">
            <v>41428</v>
          </cell>
          <cell r="L1933">
            <v>42278</v>
          </cell>
          <cell r="N1933" t="str">
            <v>FTA</v>
          </cell>
          <cell r="O1933" t="str">
            <v>DSN</v>
          </cell>
        </row>
        <row r="1934">
          <cell r="B1934">
            <v>2015417361</v>
          </cell>
          <cell r="C1934" t="str">
            <v>MUHAMAD IBNU</v>
          </cell>
          <cell r="D1934" t="str">
            <v>TMOL</v>
          </cell>
          <cell r="E1934" t="str">
            <v>IDM PINE FOREST</v>
          </cell>
          <cell r="F1934" t="str">
            <v>Store Crew Boy</v>
          </cell>
          <cell r="G1934" t="str">
            <v>A1</v>
          </cell>
          <cell r="H1934" t="str">
            <v>Kontrak 1</v>
          </cell>
          <cell r="I1934" t="str">
            <v>PRIA</v>
          </cell>
          <cell r="J1934">
            <v>44925</v>
          </cell>
          <cell r="K1934">
            <v>45291</v>
          </cell>
          <cell r="L1934">
            <v>44925</v>
          </cell>
          <cell r="N1934" t="str">
            <v>FTA</v>
          </cell>
          <cell r="O1934" t="str">
            <v>DSN</v>
          </cell>
        </row>
        <row r="1935">
          <cell r="B1935">
            <v>2015411583</v>
          </cell>
          <cell r="C1935" t="str">
            <v>JALALUDIN</v>
          </cell>
          <cell r="D1935" t="str">
            <v>TMOL</v>
          </cell>
          <cell r="E1935" t="str">
            <v>IDM PINE FOREST</v>
          </cell>
          <cell r="F1935" t="str">
            <v>Store Crew Boy</v>
          </cell>
          <cell r="G1935" t="str">
            <v>A1</v>
          </cell>
          <cell r="H1935" t="str">
            <v>Kontrak 1</v>
          </cell>
          <cell r="I1935" t="str">
            <v>PRIA</v>
          </cell>
          <cell r="J1935">
            <v>44911</v>
          </cell>
          <cell r="K1935">
            <v>45291</v>
          </cell>
          <cell r="L1935">
            <v>44911</v>
          </cell>
          <cell r="N1935" t="str">
            <v>FTA</v>
          </cell>
          <cell r="O1935" t="str">
            <v>DSN</v>
          </cell>
        </row>
        <row r="1936">
          <cell r="B1936">
            <v>2015411593</v>
          </cell>
          <cell r="C1936" t="str">
            <v>RENAL OPI ARYADI</v>
          </cell>
          <cell r="D1936" t="str">
            <v>TMOL</v>
          </cell>
          <cell r="E1936" t="str">
            <v>IDM PINE FOREST</v>
          </cell>
          <cell r="F1936" t="str">
            <v>Store Crew Boy</v>
          </cell>
          <cell r="G1936" t="str">
            <v>A1</v>
          </cell>
          <cell r="H1936" t="str">
            <v>Kontrak 1</v>
          </cell>
          <cell r="I1936" t="str">
            <v>PRIA</v>
          </cell>
          <cell r="J1936">
            <v>44911</v>
          </cell>
          <cell r="K1936">
            <v>45291</v>
          </cell>
          <cell r="L1936">
            <v>44911</v>
          </cell>
          <cell r="N1936" t="str">
            <v>FTA</v>
          </cell>
          <cell r="O1936" t="str">
            <v>DSN</v>
          </cell>
        </row>
        <row r="1937">
          <cell r="B1937">
            <v>2015412603</v>
          </cell>
          <cell r="C1937" t="str">
            <v>SITI NABILA JENITA</v>
          </cell>
          <cell r="D1937" t="str">
            <v>TMOL</v>
          </cell>
          <cell r="E1937" t="str">
            <v>IDM PINE FOREST</v>
          </cell>
          <cell r="F1937" t="str">
            <v>Store Crew Girl</v>
          </cell>
          <cell r="G1937" t="str">
            <v>A1</v>
          </cell>
          <cell r="H1937" t="str">
            <v>Kontrak 1</v>
          </cell>
          <cell r="I1937" t="str">
            <v>WANITA</v>
          </cell>
          <cell r="J1937">
            <v>44913</v>
          </cell>
          <cell r="K1937">
            <v>45291</v>
          </cell>
          <cell r="L1937">
            <v>44913</v>
          </cell>
          <cell r="N1937" t="str">
            <v>FTA</v>
          </cell>
          <cell r="O1937" t="str">
            <v>DSN</v>
          </cell>
        </row>
        <row r="1938">
          <cell r="B1938">
            <v>2015413740</v>
          </cell>
          <cell r="C1938" t="str">
            <v>PUTRI RANI</v>
          </cell>
          <cell r="D1938" t="str">
            <v>TMOL</v>
          </cell>
          <cell r="E1938" t="str">
            <v>IDM PINE FOREST</v>
          </cell>
          <cell r="F1938" t="str">
            <v>Store Crew Girl</v>
          </cell>
          <cell r="G1938" t="str">
            <v>A1</v>
          </cell>
          <cell r="H1938" t="str">
            <v>Kontrak 1</v>
          </cell>
          <cell r="I1938" t="str">
            <v>WANITA</v>
          </cell>
          <cell r="J1938">
            <v>44917</v>
          </cell>
          <cell r="K1938">
            <v>45291</v>
          </cell>
          <cell r="L1938">
            <v>44917</v>
          </cell>
          <cell r="N1938" t="str">
            <v>FTA</v>
          </cell>
          <cell r="O1938" t="str">
            <v>DSN</v>
          </cell>
        </row>
        <row r="1939">
          <cell r="B1939">
            <v>2013183579</v>
          </cell>
          <cell r="C1939" t="str">
            <v>HANI WIDIA ASTUTI</v>
          </cell>
          <cell r="D1939" t="str">
            <v>TMOL</v>
          </cell>
          <cell r="E1939" t="str">
            <v>IDM PINE FOREST</v>
          </cell>
          <cell r="F1939" t="str">
            <v>Store Jr. Leader</v>
          </cell>
          <cell r="G1939" t="str">
            <v>A3</v>
          </cell>
          <cell r="H1939" t="str">
            <v>Tetap</v>
          </cell>
          <cell r="I1939" t="str">
            <v>WANITA</v>
          </cell>
          <cell r="J1939">
            <v>42531</v>
          </cell>
          <cell r="L1939">
            <v>43282</v>
          </cell>
          <cell r="N1939" t="str">
            <v>FTA</v>
          </cell>
          <cell r="O1939" t="str">
            <v>DSN</v>
          </cell>
        </row>
        <row r="1940">
          <cell r="B1940">
            <v>2013201389</v>
          </cell>
          <cell r="C1940" t="str">
            <v>DIAN SETIAWAN</v>
          </cell>
          <cell r="D1940" t="str">
            <v>TMOL</v>
          </cell>
          <cell r="E1940" t="str">
            <v>IDM PINE FOREST</v>
          </cell>
          <cell r="F1940" t="str">
            <v>Store Sr. Leader</v>
          </cell>
          <cell r="G1940" t="str">
            <v>B1</v>
          </cell>
          <cell r="H1940" t="str">
            <v>Tetap</v>
          </cell>
          <cell r="I1940" t="str">
            <v>PRIA</v>
          </cell>
          <cell r="J1940">
            <v>42634</v>
          </cell>
          <cell r="L1940">
            <v>43556</v>
          </cell>
          <cell r="N1940" t="str">
            <v>FTA</v>
          </cell>
          <cell r="O1940" t="str">
            <v>DSN</v>
          </cell>
        </row>
        <row r="1941">
          <cell r="B1941">
            <v>2012084588</v>
          </cell>
          <cell r="C1941" t="str">
            <v>HENDAR SUNANDAR</v>
          </cell>
          <cell r="D1941" t="str">
            <v>THMD</v>
          </cell>
          <cell r="E1941" t="str">
            <v>IDM HYBRID SPBU SENTUL CITY</v>
          </cell>
          <cell r="F1941" t="str">
            <v>Chief Of Store (Ss)</v>
          </cell>
          <cell r="G1941" t="str">
            <v>B2</v>
          </cell>
          <cell r="H1941" t="str">
            <v>Tetap</v>
          </cell>
          <cell r="I1941" t="str">
            <v>PRIA</v>
          </cell>
          <cell r="J1941">
            <v>41310</v>
          </cell>
          <cell r="L1941">
            <v>42095</v>
          </cell>
          <cell r="N1941" t="str">
            <v>FTA</v>
          </cell>
          <cell r="O1941" t="str">
            <v>DSN</v>
          </cell>
        </row>
        <row r="1942">
          <cell r="B1942">
            <v>2015164222</v>
          </cell>
          <cell r="C1942" t="str">
            <v>MUHAMAD RAMDONI</v>
          </cell>
          <cell r="D1942" t="str">
            <v>THMD</v>
          </cell>
          <cell r="E1942" t="str">
            <v>IDM HYBRID SPBU SENTUL CITY</v>
          </cell>
          <cell r="F1942" t="str">
            <v>Store Crew Boy (Ss)</v>
          </cell>
          <cell r="G1942" t="str">
            <v>A1</v>
          </cell>
          <cell r="H1942" t="str">
            <v>Kontrak 3</v>
          </cell>
          <cell r="I1942" t="str">
            <v>PRIA</v>
          </cell>
          <cell r="J1942">
            <v>43690</v>
          </cell>
          <cell r="K1942">
            <v>44985</v>
          </cell>
          <cell r="L1942">
            <v>43690</v>
          </cell>
          <cell r="N1942" t="str">
            <v>FTA</v>
          </cell>
          <cell r="O1942" t="str">
            <v>DSN</v>
          </cell>
        </row>
        <row r="1943">
          <cell r="B1943">
            <v>2015290411</v>
          </cell>
          <cell r="C1943" t="str">
            <v>MUHAMAD ANWARUDIN</v>
          </cell>
          <cell r="D1943" t="str">
            <v>THMD</v>
          </cell>
          <cell r="E1943" t="str">
            <v>IDM HYBRID SPBU SENTUL CITY</v>
          </cell>
          <cell r="F1943" t="str">
            <v>Store Crew Boy (Ss)</v>
          </cell>
          <cell r="G1943" t="str">
            <v>A1</v>
          </cell>
          <cell r="H1943" t="str">
            <v>Kontrak 2</v>
          </cell>
          <cell r="I1943" t="str">
            <v>PRIA</v>
          </cell>
          <cell r="J1943">
            <v>44477</v>
          </cell>
          <cell r="K1943">
            <v>45230</v>
          </cell>
          <cell r="L1943">
            <v>44477</v>
          </cell>
          <cell r="N1943" t="str">
            <v>FTA</v>
          </cell>
          <cell r="O1943" t="str">
            <v>DSN</v>
          </cell>
        </row>
        <row r="1944">
          <cell r="B1944">
            <v>2015256328</v>
          </cell>
          <cell r="C1944" t="str">
            <v>FARHAN BRYAN PRADANA</v>
          </cell>
          <cell r="D1944" t="str">
            <v>THMD</v>
          </cell>
          <cell r="E1944" t="str">
            <v>IDM HYBRID SPBU SENTUL CITY</v>
          </cell>
          <cell r="F1944" t="str">
            <v>Store Crew Boy (Ss)</v>
          </cell>
          <cell r="G1944" t="str">
            <v>A1</v>
          </cell>
          <cell r="H1944" t="str">
            <v>Kontrak 2</v>
          </cell>
          <cell r="I1944" t="str">
            <v>PRIA</v>
          </cell>
          <cell r="J1944">
            <v>44313</v>
          </cell>
          <cell r="K1944">
            <v>45046</v>
          </cell>
          <cell r="L1944">
            <v>44313</v>
          </cell>
          <cell r="N1944" t="str">
            <v>FTA</v>
          </cell>
          <cell r="O1944" t="str">
            <v>DSN</v>
          </cell>
        </row>
        <row r="1945">
          <cell r="B1945">
            <v>2015293321</v>
          </cell>
          <cell r="C1945" t="str">
            <v>PUTRI MUTIARA</v>
          </cell>
          <cell r="D1945" t="str">
            <v>THMD</v>
          </cell>
          <cell r="E1945" t="str">
            <v>IDM HYBRID SPBU SENTUL CITY</v>
          </cell>
          <cell r="F1945" t="str">
            <v>Store Crew Girl (Ss)</v>
          </cell>
          <cell r="G1945" t="str">
            <v>A1</v>
          </cell>
          <cell r="H1945" t="str">
            <v>Kontrak 2</v>
          </cell>
          <cell r="I1945" t="str">
            <v>WANITA</v>
          </cell>
          <cell r="J1945">
            <v>44495</v>
          </cell>
          <cell r="K1945">
            <v>45230</v>
          </cell>
          <cell r="L1945">
            <v>44495</v>
          </cell>
          <cell r="N1945" t="str">
            <v>FTA</v>
          </cell>
          <cell r="O1945" t="str">
            <v>DSN</v>
          </cell>
        </row>
        <row r="1946">
          <cell r="B1946">
            <v>2015395942</v>
          </cell>
          <cell r="C1946" t="str">
            <v>ARDIANSYAH</v>
          </cell>
          <cell r="D1946" t="str">
            <v>THMD</v>
          </cell>
          <cell r="E1946" t="str">
            <v>IDM HYBRID SPBU SENTUL CITY</v>
          </cell>
          <cell r="F1946" t="str">
            <v>Store Jr. Leader (Ss)</v>
          </cell>
          <cell r="G1946" t="str">
            <v>A2</v>
          </cell>
          <cell r="H1946" t="str">
            <v>Tetap</v>
          </cell>
          <cell r="I1946" t="str">
            <v>PRIA</v>
          </cell>
          <cell r="J1946">
            <v>44866</v>
          </cell>
          <cell r="L1946">
            <v>44866</v>
          </cell>
          <cell r="N1946" t="str">
            <v>FTA</v>
          </cell>
          <cell r="O1946" t="str">
            <v>DSN</v>
          </cell>
        </row>
        <row r="1947">
          <cell r="B1947">
            <v>2012063370</v>
          </cell>
          <cell r="C1947" t="str">
            <v>MIA MASITOH</v>
          </cell>
          <cell r="D1947" t="str">
            <v>THMD</v>
          </cell>
          <cell r="E1947" t="str">
            <v>IDM HYBRID SPBU SENTUL CITY</v>
          </cell>
          <cell r="F1947" t="str">
            <v>Store Sr. Leader (Ss)</v>
          </cell>
          <cell r="G1947" t="str">
            <v>B1</v>
          </cell>
          <cell r="H1947" t="str">
            <v>Tetap</v>
          </cell>
          <cell r="I1947" t="str">
            <v>WANITA</v>
          </cell>
          <cell r="J1947">
            <v>41226</v>
          </cell>
          <cell r="L1947">
            <v>42125</v>
          </cell>
          <cell r="N1947" t="str">
            <v>FTA</v>
          </cell>
          <cell r="O1947" t="str">
            <v>DSN</v>
          </cell>
        </row>
        <row r="1948">
          <cell r="B1948">
            <v>2013034031</v>
          </cell>
          <cell r="C1948" t="str">
            <v>EVA ROSDIANA</v>
          </cell>
          <cell r="D1948" t="str">
            <v>F298</v>
          </cell>
          <cell r="E1948" t="str">
            <v>FRC BUKIT SENTUL</v>
          </cell>
          <cell r="F1948" t="str">
            <v>Chief Of Store</v>
          </cell>
          <cell r="G1948" t="str">
            <v>B2</v>
          </cell>
          <cell r="H1948" t="str">
            <v>Tetap</v>
          </cell>
          <cell r="I1948" t="str">
            <v>WANITA</v>
          </cell>
          <cell r="J1948">
            <v>41671</v>
          </cell>
          <cell r="L1948">
            <v>41671</v>
          </cell>
          <cell r="N1948" t="str">
            <v>FTA</v>
          </cell>
          <cell r="O1948" t="str">
            <v>DSN</v>
          </cell>
        </row>
        <row r="1949">
          <cell r="B1949">
            <v>2015412576</v>
          </cell>
          <cell r="C1949" t="str">
            <v>R MANSUR MATURIDI</v>
          </cell>
          <cell r="D1949" t="str">
            <v>F298</v>
          </cell>
          <cell r="E1949" t="str">
            <v>FRC BUKIT SENTUL</v>
          </cell>
          <cell r="F1949" t="str">
            <v>Store Crew Boy</v>
          </cell>
          <cell r="G1949" t="str">
            <v>A1</v>
          </cell>
          <cell r="H1949" t="str">
            <v>Kontrak 1</v>
          </cell>
          <cell r="I1949" t="str">
            <v>PRIA</v>
          </cell>
          <cell r="J1949">
            <v>44913</v>
          </cell>
          <cell r="K1949">
            <v>45291</v>
          </cell>
          <cell r="L1949">
            <v>44913</v>
          </cell>
          <cell r="N1949" t="str">
            <v>FTA</v>
          </cell>
          <cell r="O1949" t="str">
            <v>DSN</v>
          </cell>
        </row>
        <row r="1950">
          <cell r="B1950">
            <v>2015414197</v>
          </cell>
          <cell r="C1950" t="str">
            <v>WINDIRA</v>
          </cell>
          <cell r="D1950" t="str">
            <v>F298</v>
          </cell>
          <cell r="E1950" t="str">
            <v>FRC BUKIT SENTUL</v>
          </cell>
          <cell r="F1950" t="str">
            <v>Store Crew Boy</v>
          </cell>
          <cell r="G1950" t="str">
            <v>A1</v>
          </cell>
          <cell r="H1950" t="str">
            <v>Kontrak 1</v>
          </cell>
          <cell r="I1950" t="str">
            <v>PRIA</v>
          </cell>
          <cell r="J1950">
            <v>44918</v>
          </cell>
          <cell r="K1950">
            <v>45291</v>
          </cell>
          <cell r="L1950">
            <v>44918</v>
          </cell>
          <cell r="N1950" t="str">
            <v>FTA</v>
          </cell>
          <cell r="O1950" t="str">
            <v>DSN</v>
          </cell>
        </row>
        <row r="1951">
          <cell r="B1951">
            <v>2015320822</v>
          </cell>
          <cell r="C1951" t="str">
            <v>SULIYANI</v>
          </cell>
          <cell r="D1951" t="str">
            <v>F298</v>
          </cell>
          <cell r="E1951" t="str">
            <v>FRC BUKIT SENTUL</v>
          </cell>
          <cell r="F1951" t="str">
            <v>Store Crew Girl</v>
          </cell>
          <cell r="G1951" t="str">
            <v>A1</v>
          </cell>
          <cell r="H1951" t="str">
            <v>Kontrak 1</v>
          </cell>
          <cell r="I1951" t="str">
            <v>WANITA</v>
          </cell>
          <cell r="J1951">
            <v>44617</v>
          </cell>
          <cell r="K1951">
            <v>44985</v>
          </cell>
          <cell r="L1951">
            <v>44617</v>
          </cell>
          <cell r="N1951" t="str">
            <v>FTA</v>
          </cell>
          <cell r="O1951" t="str">
            <v>DSN</v>
          </cell>
        </row>
        <row r="1952">
          <cell r="B1952">
            <v>2015414201</v>
          </cell>
          <cell r="C1952" t="str">
            <v>ANI PUTRI SRI WARDANI</v>
          </cell>
          <cell r="D1952" t="str">
            <v>F298</v>
          </cell>
          <cell r="E1952" t="str">
            <v>FRC BUKIT SENTUL</v>
          </cell>
          <cell r="F1952" t="str">
            <v>Store Crew Girl</v>
          </cell>
          <cell r="G1952" t="str">
            <v>A1</v>
          </cell>
          <cell r="H1952" t="str">
            <v>Kontrak 1</v>
          </cell>
          <cell r="I1952" t="str">
            <v>WANITA</v>
          </cell>
          <cell r="J1952">
            <v>44918</v>
          </cell>
          <cell r="K1952">
            <v>45291</v>
          </cell>
          <cell r="L1952">
            <v>44918</v>
          </cell>
          <cell r="N1952" t="str">
            <v>FTA</v>
          </cell>
          <cell r="O1952" t="str">
            <v>DSN</v>
          </cell>
        </row>
        <row r="1953">
          <cell r="B1953">
            <v>2015419140</v>
          </cell>
          <cell r="C1953" t="str">
            <v>VIRA NALURITA PUTRI</v>
          </cell>
          <cell r="D1953" t="str">
            <v>F298</v>
          </cell>
          <cell r="E1953" t="str">
            <v>FRC BUKIT SENTUL</v>
          </cell>
          <cell r="F1953" t="str">
            <v>Store Jr. Leader</v>
          </cell>
          <cell r="G1953" t="str">
            <v>A2</v>
          </cell>
          <cell r="H1953" t="str">
            <v>Tetap</v>
          </cell>
          <cell r="I1953" t="str">
            <v>WANITA</v>
          </cell>
          <cell r="J1953">
            <v>44927</v>
          </cell>
          <cell r="L1953">
            <v>44927</v>
          </cell>
          <cell r="N1953" t="str">
            <v>FTA</v>
          </cell>
          <cell r="O1953" t="str">
            <v>DSN</v>
          </cell>
        </row>
        <row r="1954">
          <cell r="B1954">
            <v>2013149669</v>
          </cell>
          <cell r="C1954" t="str">
            <v>UJANG HENDRI</v>
          </cell>
          <cell r="D1954" t="str">
            <v>F298</v>
          </cell>
          <cell r="E1954" t="str">
            <v>FRC BUKIT SENTUL</v>
          </cell>
          <cell r="F1954" t="str">
            <v>Store Sr. Leader</v>
          </cell>
          <cell r="G1954" t="str">
            <v>B1</v>
          </cell>
          <cell r="H1954" t="str">
            <v>Tetap</v>
          </cell>
          <cell r="I1954" t="str">
            <v>PRIA</v>
          </cell>
          <cell r="J1954">
            <v>42361</v>
          </cell>
          <cell r="L1954">
            <v>43009</v>
          </cell>
          <cell r="N1954" t="str">
            <v>FTA</v>
          </cell>
          <cell r="O1954" t="str">
            <v>DSN</v>
          </cell>
        </row>
        <row r="1955">
          <cell r="B1955">
            <v>2013022181</v>
          </cell>
          <cell r="C1955" t="str">
            <v>SITI AISYAH</v>
          </cell>
          <cell r="D1955" t="str">
            <v>FH3B</v>
          </cell>
          <cell r="E1955" t="str">
            <v>FRC PASAR BERSIH SENTUL</v>
          </cell>
          <cell r="F1955" t="str">
            <v>Chief Of Store</v>
          </cell>
          <cell r="G1955" t="str">
            <v>B2</v>
          </cell>
          <cell r="H1955" t="str">
            <v>Tetap</v>
          </cell>
          <cell r="I1955" t="str">
            <v>WANITA</v>
          </cell>
          <cell r="J1955">
            <v>41579</v>
          </cell>
          <cell r="L1955">
            <v>41579</v>
          </cell>
          <cell r="N1955" t="str">
            <v>FTA</v>
          </cell>
          <cell r="O1955" t="str">
            <v>DSN</v>
          </cell>
        </row>
        <row r="1956">
          <cell r="B1956">
            <v>2015318183</v>
          </cell>
          <cell r="C1956" t="str">
            <v>MUHAMAD IIM BUSTOMI</v>
          </cell>
          <cell r="D1956" t="str">
            <v>FH3B</v>
          </cell>
          <cell r="E1956" t="str">
            <v>FRC PASAR BERSIH SENTUL</v>
          </cell>
          <cell r="F1956" t="str">
            <v>Store Crew Boy</v>
          </cell>
          <cell r="G1956" t="str">
            <v>A1</v>
          </cell>
          <cell r="H1956" t="str">
            <v>Kontrak 1</v>
          </cell>
          <cell r="I1956" t="str">
            <v>PRIA</v>
          </cell>
          <cell r="J1956">
            <v>44603</v>
          </cell>
          <cell r="K1956">
            <v>44985</v>
          </cell>
          <cell r="L1956">
            <v>44603</v>
          </cell>
          <cell r="N1956" t="str">
            <v>FTA</v>
          </cell>
          <cell r="O1956" t="str">
            <v>DSN</v>
          </cell>
        </row>
        <row r="1957">
          <cell r="B1957">
            <v>2015395262</v>
          </cell>
          <cell r="C1957" t="str">
            <v>DIKI</v>
          </cell>
          <cell r="D1957" t="str">
            <v>FH3B</v>
          </cell>
          <cell r="E1957" t="str">
            <v>FRC PASAR BERSIH SENTUL</v>
          </cell>
          <cell r="F1957" t="str">
            <v>Store Crew Boy</v>
          </cell>
          <cell r="G1957" t="str">
            <v>A1</v>
          </cell>
          <cell r="H1957" t="str">
            <v>Kontrak 1</v>
          </cell>
          <cell r="I1957" t="str">
            <v>PRIA</v>
          </cell>
          <cell r="J1957">
            <v>44864</v>
          </cell>
          <cell r="K1957">
            <v>45230</v>
          </cell>
          <cell r="L1957">
            <v>44864</v>
          </cell>
          <cell r="N1957" t="str">
            <v>FTA</v>
          </cell>
          <cell r="O1957" t="str">
            <v>DSN</v>
          </cell>
        </row>
        <row r="1958">
          <cell r="B1958">
            <v>2015097595</v>
          </cell>
          <cell r="C1958" t="str">
            <v>LARASATI</v>
          </cell>
          <cell r="D1958" t="str">
            <v>FH3B</v>
          </cell>
          <cell r="E1958" t="str">
            <v>FRC PASAR BERSIH SENTUL</v>
          </cell>
          <cell r="F1958" t="str">
            <v>Store Crew Girl</v>
          </cell>
          <cell r="G1958" t="str">
            <v>A1</v>
          </cell>
          <cell r="H1958" t="str">
            <v>Kontrak 4</v>
          </cell>
          <cell r="I1958" t="str">
            <v>WANITA</v>
          </cell>
          <cell r="J1958">
            <v>43396</v>
          </cell>
          <cell r="K1958">
            <v>45046</v>
          </cell>
          <cell r="L1958">
            <v>43396</v>
          </cell>
          <cell r="N1958" t="str">
            <v>FTA</v>
          </cell>
          <cell r="O1958" t="str">
            <v>DSN</v>
          </cell>
        </row>
        <row r="1959">
          <cell r="B1959">
            <v>2015137211</v>
          </cell>
          <cell r="C1959" t="str">
            <v>SITI MARIAH</v>
          </cell>
          <cell r="D1959" t="str">
            <v>FH3B</v>
          </cell>
          <cell r="E1959" t="str">
            <v>FRC PASAR BERSIH SENTUL</v>
          </cell>
          <cell r="F1959" t="str">
            <v>Store Crew Girl</v>
          </cell>
          <cell r="G1959" t="str">
            <v>A1</v>
          </cell>
          <cell r="H1959" t="str">
            <v>Kontrak 4</v>
          </cell>
          <cell r="I1959" t="str">
            <v>WANITA</v>
          </cell>
          <cell r="J1959">
            <v>43575</v>
          </cell>
          <cell r="K1959">
            <v>45230</v>
          </cell>
          <cell r="L1959">
            <v>43575</v>
          </cell>
          <cell r="N1959" t="str">
            <v>FTA</v>
          </cell>
          <cell r="O1959" t="str">
            <v>DSN</v>
          </cell>
        </row>
        <row r="1960">
          <cell r="B1960">
            <v>2015395983</v>
          </cell>
          <cell r="C1960" t="str">
            <v>WASKIM</v>
          </cell>
          <cell r="D1960" t="str">
            <v>FH3B</v>
          </cell>
          <cell r="E1960" t="str">
            <v>FRC PASAR BERSIH SENTUL</v>
          </cell>
          <cell r="F1960" t="str">
            <v>Store Jr. Leader (Ss)</v>
          </cell>
          <cell r="G1960" t="str">
            <v>A2</v>
          </cell>
          <cell r="H1960" t="str">
            <v>Tetap</v>
          </cell>
          <cell r="I1960" t="str">
            <v>PRIA</v>
          </cell>
          <cell r="J1960">
            <v>44866</v>
          </cell>
          <cell r="L1960">
            <v>44866</v>
          </cell>
          <cell r="N1960" t="str">
            <v>FTA</v>
          </cell>
          <cell r="O1960" t="str">
            <v>DSN</v>
          </cell>
        </row>
        <row r="1961">
          <cell r="B1961">
            <v>2015038859</v>
          </cell>
          <cell r="C1961" t="str">
            <v>ARMAN KURNIAWAN</v>
          </cell>
          <cell r="D1961" t="str">
            <v>FH3B</v>
          </cell>
          <cell r="E1961" t="str">
            <v>FRC PASAR BERSIH SENTUL</v>
          </cell>
          <cell r="F1961" t="str">
            <v>Store Sr. Leader</v>
          </cell>
          <cell r="G1961" t="str">
            <v>B1</v>
          </cell>
          <cell r="H1961" t="str">
            <v>Tetap</v>
          </cell>
          <cell r="I1961" t="str">
            <v>PRIA</v>
          </cell>
          <cell r="J1961">
            <v>43082</v>
          </cell>
          <cell r="L1961">
            <v>43466</v>
          </cell>
          <cell r="N1961" t="str">
            <v>FTA</v>
          </cell>
          <cell r="O1961" t="str">
            <v>DSN</v>
          </cell>
        </row>
        <row r="1962">
          <cell r="B1962">
            <v>2012061578</v>
          </cell>
          <cell r="C1962" t="str">
            <v>ARSYIT SYARIFUDIN</v>
          </cell>
          <cell r="D1962" t="str">
            <v>TNL3</v>
          </cell>
          <cell r="E1962" t="str">
            <v>IDM SENTUL NIRWANA 2</v>
          </cell>
          <cell r="F1962" t="str">
            <v>Chief Of Store (Ss)</v>
          </cell>
          <cell r="G1962" t="str">
            <v>B2</v>
          </cell>
          <cell r="H1962" t="str">
            <v>Tetap</v>
          </cell>
          <cell r="I1962" t="str">
            <v>PRIA</v>
          </cell>
          <cell r="J1962">
            <v>41219</v>
          </cell>
          <cell r="L1962">
            <v>41579</v>
          </cell>
          <cell r="N1962" t="str">
            <v>FTA</v>
          </cell>
          <cell r="O1962" t="str">
            <v>DSN</v>
          </cell>
        </row>
        <row r="1963">
          <cell r="B1963">
            <v>2015389904</v>
          </cell>
          <cell r="C1963" t="str">
            <v>RIZKY MAULADI</v>
          </cell>
          <cell r="D1963" t="str">
            <v>TNL3</v>
          </cell>
          <cell r="E1963" t="str">
            <v>IDM SENTUL NIRWANA 2</v>
          </cell>
          <cell r="F1963" t="str">
            <v>Store Crew Boy</v>
          </cell>
          <cell r="G1963" t="str">
            <v>A1</v>
          </cell>
          <cell r="H1963" t="str">
            <v>Kontrak 1</v>
          </cell>
          <cell r="I1963" t="str">
            <v>PRIA</v>
          </cell>
          <cell r="J1963">
            <v>44848</v>
          </cell>
          <cell r="K1963">
            <v>45230</v>
          </cell>
          <cell r="L1963">
            <v>44848</v>
          </cell>
          <cell r="N1963" t="str">
            <v>FTA</v>
          </cell>
          <cell r="O1963" t="str">
            <v>DSN</v>
          </cell>
        </row>
        <row r="1964">
          <cell r="B1964">
            <v>2015399106</v>
          </cell>
          <cell r="C1964" t="str">
            <v>MUHAMAD ADAM PEBRIANSYAH</v>
          </cell>
          <cell r="D1964" t="str">
            <v>TNL3</v>
          </cell>
          <cell r="E1964" t="str">
            <v>IDM SENTUL NIRWANA 2</v>
          </cell>
          <cell r="F1964" t="str">
            <v>Store Crew Boy</v>
          </cell>
          <cell r="G1964" t="str">
            <v>A1</v>
          </cell>
          <cell r="H1964" t="str">
            <v>Kontrak 1</v>
          </cell>
          <cell r="I1964" t="str">
            <v>PRIA</v>
          </cell>
          <cell r="J1964">
            <v>44875</v>
          </cell>
          <cell r="K1964">
            <v>45260</v>
          </cell>
          <cell r="L1964">
            <v>44875</v>
          </cell>
          <cell r="N1964" t="str">
            <v>FTA</v>
          </cell>
          <cell r="O1964" t="str">
            <v>DSN</v>
          </cell>
        </row>
        <row r="1965">
          <cell r="B1965">
            <v>2015208604</v>
          </cell>
          <cell r="C1965" t="str">
            <v>NANDA PUJIANI</v>
          </cell>
          <cell r="D1965" t="str">
            <v>TNL3</v>
          </cell>
          <cell r="E1965" t="str">
            <v>IDM SENTUL NIRWANA 2</v>
          </cell>
          <cell r="F1965" t="str">
            <v>Store Crew Girl</v>
          </cell>
          <cell r="G1965" t="str">
            <v>A1</v>
          </cell>
          <cell r="H1965" t="str">
            <v>Kontrak 3</v>
          </cell>
          <cell r="I1965" t="str">
            <v>WANITA</v>
          </cell>
          <cell r="J1965">
            <v>43889</v>
          </cell>
          <cell r="K1965">
            <v>45169</v>
          </cell>
          <cell r="L1965">
            <v>43889</v>
          </cell>
          <cell r="N1965" t="str">
            <v>FTA</v>
          </cell>
          <cell r="O1965" t="str">
            <v>DSN</v>
          </cell>
        </row>
        <row r="1966">
          <cell r="B1966">
            <v>2015306281</v>
          </cell>
          <cell r="C1966" t="str">
            <v>NURUL KAUNAEN</v>
          </cell>
          <cell r="D1966" t="str">
            <v>TNL3</v>
          </cell>
          <cell r="E1966" t="str">
            <v>IDM SENTUL NIRWANA 2</v>
          </cell>
          <cell r="F1966" t="str">
            <v>Store Crew Girl</v>
          </cell>
          <cell r="G1966" t="str">
            <v>A1</v>
          </cell>
          <cell r="H1966" t="str">
            <v>Kontrak 2</v>
          </cell>
          <cell r="I1966" t="str">
            <v>WANITA</v>
          </cell>
          <cell r="J1966">
            <v>44554</v>
          </cell>
          <cell r="K1966">
            <v>45291</v>
          </cell>
          <cell r="L1966">
            <v>44554</v>
          </cell>
          <cell r="N1966" t="str">
            <v>FTA</v>
          </cell>
          <cell r="O1966" t="str">
            <v>DSN</v>
          </cell>
        </row>
        <row r="1967">
          <cell r="B1967">
            <v>2015415403</v>
          </cell>
          <cell r="C1967" t="str">
            <v>ALMAYIDA</v>
          </cell>
          <cell r="D1967" t="str">
            <v>TNL3</v>
          </cell>
          <cell r="E1967" t="str">
            <v>IDM SENTUL NIRWANA 2</v>
          </cell>
          <cell r="F1967" t="str">
            <v>Store Jr. Leader</v>
          </cell>
          <cell r="G1967" t="str">
            <v>A2</v>
          </cell>
          <cell r="H1967" t="str">
            <v>Tetap</v>
          </cell>
          <cell r="I1967" t="str">
            <v>WANITA</v>
          </cell>
          <cell r="J1967">
            <v>44927</v>
          </cell>
          <cell r="L1967">
            <v>44927</v>
          </cell>
          <cell r="N1967" t="str">
            <v>FTA</v>
          </cell>
          <cell r="O1967" t="str">
            <v>DSN</v>
          </cell>
        </row>
        <row r="1968">
          <cell r="B1968">
            <v>2013057318</v>
          </cell>
          <cell r="C1968" t="str">
            <v>MUHAMMAD YASA FAHRUROZY</v>
          </cell>
          <cell r="D1968" t="str">
            <v>TNL3</v>
          </cell>
          <cell r="E1968" t="str">
            <v>IDM SENTUL NIRWANA 2</v>
          </cell>
          <cell r="F1968" t="str">
            <v>Store Sr. Leader (Ss)</v>
          </cell>
          <cell r="G1968" t="str">
            <v>B1</v>
          </cell>
          <cell r="H1968" t="str">
            <v>Tetap</v>
          </cell>
          <cell r="I1968" t="str">
            <v>PRIA</v>
          </cell>
          <cell r="J1968">
            <v>41838</v>
          </cell>
          <cell r="L1968">
            <v>42767</v>
          </cell>
          <cell r="N1968" t="str">
            <v>FTA</v>
          </cell>
          <cell r="O1968" t="str">
            <v>DSN</v>
          </cell>
        </row>
        <row r="1969">
          <cell r="B1969">
            <v>2015020616</v>
          </cell>
          <cell r="C1969" t="str">
            <v>YEPI YUANA</v>
          </cell>
          <cell r="D1969" t="str">
            <v>T9MN</v>
          </cell>
          <cell r="E1969" t="str">
            <v>IDM PASIR HALANG SUKARAJA</v>
          </cell>
          <cell r="F1969" t="str">
            <v>Chief Of Store (Ss)</v>
          </cell>
          <cell r="G1969" t="str">
            <v>B2</v>
          </cell>
          <cell r="H1969" t="str">
            <v>Tetap</v>
          </cell>
          <cell r="I1969" t="str">
            <v>PRIA</v>
          </cell>
          <cell r="J1969">
            <v>42963</v>
          </cell>
          <cell r="L1969">
            <v>43282</v>
          </cell>
          <cell r="N1969" t="str">
            <v>FTA</v>
          </cell>
          <cell r="O1969" t="str">
            <v>IPA</v>
          </cell>
        </row>
        <row r="1970">
          <cell r="B1970">
            <v>2015316968</v>
          </cell>
          <cell r="C1970" t="str">
            <v>MOCHAMMAD RAIHAN HIKMATYAR</v>
          </cell>
          <cell r="D1970" t="str">
            <v>T9MN</v>
          </cell>
          <cell r="E1970" t="str">
            <v>IDM PASIR HALANG SUKARAJA</v>
          </cell>
          <cell r="F1970" t="str">
            <v>Store Crew Boy</v>
          </cell>
          <cell r="G1970" t="str">
            <v>A1</v>
          </cell>
          <cell r="H1970" t="str">
            <v>Kontrak 1</v>
          </cell>
          <cell r="I1970" t="str">
            <v>PRIA</v>
          </cell>
          <cell r="J1970">
            <v>44596</v>
          </cell>
          <cell r="K1970">
            <v>44985</v>
          </cell>
          <cell r="L1970">
            <v>44596</v>
          </cell>
          <cell r="N1970" t="str">
            <v>FTA</v>
          </cell>
          <cell r="O1970" t="str">
            <v>IPA</v>
          </cell>
        </row>
        <row r="1971">
          <cell r="B1971">
            <v>2015352894</v>
          </cell>
          <cell r="C1971" t="str">
            <v>NAZAR FALDIANSAH</v>
          </cell>
          <cell r="D1971" t="str">
            <v>T9MN</v>
          </cell>
          <cell r="E1971" t="str">
            <v>IDM PASIR HALANG SUKARAJA</v>
          </cell>
          <cell r="F1971" t="str">
            <v>Store Crew Boy</v>
          </cell>
          <cell r="G1971" t="str">
            <v>A1</v>
          </cell>
          <cell r="H1971" t="str">
            <v>Kontrak 1</v>
          </cell>
          <cell r="I1971" t="str">
            <v>PRIA</v>
          </cell>
          <cell r="J1971">
            <v>44741</v>
          </cell>
          <cell r="K1971">
            <v>45107</v>
          </cell>
          <cell r="L1971">
            <v>44741</v>
          </cell>
          <cell r="N1971" t="str">
            <v>FTA</v>
          </cell>
          <cell r="O1971" t="str">
            <v>IPA</v>
          </cell>
        </row>
        <row r="1972">
          <cell r="B1972">
            <v>2015348061</v>
          </cell>
          <cell r="C1972" t="str">
            <v>RAZ AKBAR MAHARDIKA</v>
          </cell>
          <cell r="D1972" t="str">
            <v>T9MN</v>
          </cell>
          <cell r="E1972" t="str">
            <v>IDM PASIR HALANG SUKARAJA</v>
          </cell>
          <cell r="F1972" t="str">
            <v>Store Crew Boy (Ss)</v>
          </cell>
          <cell r="G1972" t="str">
            <v>A1</v>
          </cell>
          <cell r="H1972" t="str">
            <v>Kontrak 1</v>
          </cell>
          <cell r="I1972" t="str">
            <v>PRIA</v>
          </cell>
          <cell r="J1972">
            <v>44724</v>
          </cell>
          <cell r="K1972">
            <v>45107</v>
          </cell>
          <cell r="L1972">
            <v>44724</v>
          </cell>
          <cell r="N1972" t="str">
            <v>FTA</v>
          </cell>
          <cell r="O1972" t="str">
            <v>IPA</v>
          </cell>
        </row>
        <row r="1973">
          <cell r="B1973">
            <v>2015251512</v>
          </cell>
          <cell r="C1973" t="str">
            <v>DIAN NUR YUNINGSIH</v>
          </cell>
          <cell r="D1973" t="str">
            <v>T9MN</v>
          </cell>
          <cell r="E1973" t="str">
            <v>IDM PASIR HALANG SUKARAJA</v>
          </cell>
          <cell r="F1973" t="str">
            <v>Store Crew Girl (Ss)</v>
          </cell>
          <cell r="G1973" t="str">
            <v>A1</v>
          </cell>
          <cell r="H1973" t="str">
            <v>Kontrak 2</v>
          </cell>
          <cell r="I1973" t="str">
            <v>WANITA</v>
          </cell>
          <cell r="J1973">
            <v>44302</v>
          </cell>
          <cell r="K1973">
            <v>45046</v>
          </cell>
          <cell r="L1973">
            <v>44302</v>
          </cell>
          <cell r="N1973" t="str">
            <v>FTA</v>
          </cell>
          <cell r="O1973" t="str">
            <v>IPA</v>
          </cell>
        </row>
        <row r="1974">
          <cell r="B1974">
            <v>2015095979</v>
          </cell>
          <cell r="C1974" t="str">
            <v>SITI NURYANAH</v>
          </cell>
          <cell r="D1974" t="str">
            <v>T9MN</v>
          </cell>
          <cell r="E1974" t="str">
            <v>IDM PASIR HALANG SUKARAJA</v>
          </cell>
          <cell r="F1974" t="str">
            <v>Store Jr. Leader (Ss)</v>
          </cell>
          <cell r="G1974" t="str">
            <v>A2</v>
          </cell>
          <cell r="H1974" t="str">
            <v>Tetap</v>
          </cell>
          <cell r="I1974" t="str">
            <v>WANITA</v>
          </cell>
          <cell r="J1974">
            <v>43389</v>
          </cell>
          <cell r="L1974">
            <v>44267</v>
          </cell>
          <cell r="N1974" t="str">
            <v>FTA</v>
          </cell>
          <cell r="O1974" t="str">
            <v>IPA</v>
          </cell>
        </row>
        <row r="1975">
          <cell r="B1975">
            <v>2015415485</v>
          </cell>
          <cell r="C1975" t="str">
            <v>DESTY PUTRI AMANDA</v>
          </cell>
          <cell r="D1975" t="str">
            <v>T9MN</v>
          </cell>
          <cell r="E1975" t="str">
            <v>IDM PASIR HALANG SUKARAJA</v>
          </cell>
          <cell r="F1975" t="str">
            <v>Store Jr. Leader (Ss)</v>
          </cell>
          <cell r="G1975" t="str">
            <v>A2</v>
          </cell>
          <cell r="H1975" t="str">
            <v>Tetap</v>
          </cell>
          <cell r="I1975" t="str">
            <v>WANITA</v>
          </cell>
          <cell r="J1975">
            <v>44927</v>
          </cell>
          <cell r="L1975">
            <v>44927</v>
          </cell>
          <cell r="N1975" t="str">
            <v>FTA</v>
          </cell>
          <cell r="O1975" t="str">
            <v>IPA</v>
          </cell>
        </row>
        <row r="1976">
          <cell r="B1976">
            <v>2015274728</v>
          </cell>
          <cell r="C1976" t="str">
            <v>SANJI NIRWAMA</v>
          </cell>
          <cell r="D1976" t="str">
            <v>T9MN</v>
          </cell>
          <cell r="E1976" t="str">
            <v>IDM PASIR HALANG SUKARAJA</v>
          </cell>
          <cell r="F1976" t="str">
            <v>Store Sr. Leader (Ss)</v>
          </cell>
          <cell r="G1976" t="str">
            <v>A3</v>
          </cell>
          <cell r="H1976" t="str">
            <v>Tetap</v>
          </cell>
          <cell r="I1976" t="str">
            <v>PRIA</v>
          </cell>
          <cell r="J1976">
            <v>44409</v>
          </cell>
          <cell r="L1976">
            <v>44409</v>
          </cell>
          <cell r="N1976" t="str">
            <v>FTA</v>
          </cell>
          <cell r="O1976" t="str">
            <v>IPA</v>
          </cell>
        </row>
        <row r="1977">
          <cell r="B1977">
            <v>2015039944</v>
          </cell>
          <cell r="C1977" t="str">
            <v>WIDIA FRIMADIANI</v>
          </cell>
          <cell r="D1977" t="str">
            <v>F667</v>
          </cell>
          <cell r="E1977" t="str">
            <v>FRC WARUNG KONDANG - CIANJUR</v>
          </cell>
          <cell r="F1977" t="str">
            <v>Chief Of Store</v>
          </cell>
          <cell r="G1977" t="str">
            <v>B2</v>
          </cell>
          <cell r="H1977" t="str">
            <v>Tetap</v>
          </cell>
          <cell r="I1977" t="str">
            <v>WANITA</v>
          </cell>
          <cell r="J1977">
            <v>43088</v>
          </cell>
          <cell r="L1977">
            <v>43405</v>
          </cell>
          <cell r="N1977" t="str">
            <v>FTA</v>
          </cell>
          <cell r="O1977" t="str">
            <v>IPA</v>
          </cell>
        </row>
        <row r="1978">
          <cell r="B1978">
            <v>2015358604</v>
          </cell>
          <cell r="C1978" t="str">
            <v>MUHAMAD ILHAM</v>
          </cell>
          <cell r="D1978" t="str">
            <v>F667</v>
          </cell>
          <cell r="E1978" t="str">
            <v>FRC WARUNG KONDANG - CIANJUR</v>
          </cell>
          <cell r="F1978" t="str">
            <v>Store Crew Boy</v>
          </cell>
          <cell r="G1978" t="str">
            <v>A1</v>
          </cell>
          <cell r="H1978" t="str">
            <v>Kontrak 1</v>
          </cell>
          <cell r="I1978" t="str">
            <v>PRIA</v>
          </cell>
          <cell r="J1978">
            <v>44753</v>
          </cell>
          <cell r="K1978">
            <v>45138</v>
          </cell>
          <cell r="L1978">
            <v>44753</v>
          </cell>
          <cell r="N1978" t="str">
            <v>FTA</v>
          </cell>
          <cell r="O1978" t="str">
            <v>IPA</v>
          </cell>
        </row>
        <row r="1979">
          <cell r="B1979">
            <v>2015336626</v>
          </cell>
          <cell r="C1979" t="str">
            <v>M ADE GALANG</v>
          </cell>
          <cell r="D1979" t="str">
            <v>F667</v>
          </cell>
          <cell r="E1979" t="str">
            <v>FRC WARUNG KONDANG - CIANJUR</v>
          </cell>
          <cell r="F1979" t="str">
            <v>Store Crew Boy</v>
          </cell>
          <cell r="G1979" t="str">
            <v>A1</v>
          </cell>
          <cell r="H1979" t="str">
            <v>Kontrak 1</v>
          </cell>
          <cell r="I1979" t="str">
            <v>PRIA</v>
          </cell>
          <cell r="J1979">
            <v>44678</v>
          </cell>
          <cell r="K1979">
            <v>45046</v>
          </cell>
          <cell r="L1979">
            <v>44678</v>
          </cell>
          <cell r="N1979" t="str">
            <v>FTA</v>
          </cell>
          <cell r="O1979" t="str">
            <v>IPA</v>
          </cell>
        </row>
        <row r="1980">
          <cell r="B1980">
            <v>2015336629</v>
          </cell>
          <cell r="C1980" t="str">
            <v>EPA MARIA MUSTIKA</v>
          </cell>
          <cell r="D1980" t="str">
            <v>F667</v>
          </cell>
          <cell r="E1980" t="str">
            <v>FRC WARUNG KONDANG - CIANJUR</v>
          </cell>
          <cell r="F1980" t="str">
            <v>Store Crew Girl</v>
          </cell>
          <cell r="G1980" t="str">
            <v>A1</v>
          </cell>
          <cell r="H1980" t="str">
            <v>Kontrak 1</v>
          </cell>
          <cell r="I1980" t="str">
            <v>WANITA</v>
          </cell>
          <cell r="J1980">
            <v>44678</v>
          </cell>
          <cell r="K1980">
            <v>45046</v>
          </cell>
          <cell r="L1980">
            <v>44678</v>
          </cell>
          <cell r="N1980" t="str">
            <v>FTA</v>
          </cell>
          <cell r="O1980" t="str">
            <v>IPA</v>
          </cell>
        </row>
        <row r="1981">
          <cell r="B1981">
            <v>2015267128</v>
          </cell>
          <cell r="C1981" t="str">
            <v>EGI MULYADI</v>
          </cell>
          <cell r="D1981" t="str">
            <v>F667</v>
          </cell>
          <cell r="E1981" t="str">
            <v>FRC WARUNG KONDANG - CIANJUR</v>
          </cell>
          <cell r="F1981" t="str">
            <v>Store Jr. Leader</v>
          </cell>
          <cell r="G1981" t="str">
            <v>A2</v>
          </cell>
          <cell r="H1981" t="str">
            <v>Tetap</v>
          </cell>
          <cell r="I1981" t="str">
            <v>PRIA</v>
          </cell>
          <cell r="J1981">
            <v>44378</v>
          </cell>
          <cell r="L1981">
            <v>44378</v>
          </cell>
          <cell r="N1981" t="str">
            <v>FTA</v>
          </cell>
          <cell r="O1981" t="str">
            <v>IPA</v>
          </cell>
        </row>
        <row r="1982">
          <cell r="B1982">
            <v>2015139995</v>
          </cell>
          <cell r="C1982" t="str">
            <v>MUHAMAD YAHYA</v>
          </cell>
          <cell r="D1982" t="str">
            <v>F667</v>
          </cell>
          <cell r="E1982" t="str">
            <v>FRC WARUNG KONDANG - CIANJUR</v>
          </cell>
          <cell r="F1982" t="str">
            <v>Store Sr. Leader</v>
          </cell>
          <cell r="G1982" t="str">
            <v>A3</v>
          </cell>
          <cell r="H1982" t="str">
            <v>Tetap</v>
          </cell>
          <cell r="I1982" t="str">
            <v>PRIA</v>
          </cell>
          <cell r="J1982">
            <v>43585</v>
          </cell>
          <cell r="L1982">
            <v>44013</v>
          </cell>
          <cell r="N1982" t="str">
            <v>FTA</v>
          </cell>
          <cell r="O1982" t="str">
            <v>IPA</v>
          </cell>
        </row>
        <row r="1983">
          <cell r="B1983">
            <v>2013041370</v>
          </cell>
          <cell r="C1983" t="str">
            <v>CEPI DAVID</v>
          </cell>
          <cell r="D1983" t="str">
            <v>F6MO</v>
          </cell>
          <cell r="E1983" t="str">
            <v>FRC CILAKU CIUNDER  - CIANJUR</v>
          </cell>
          <cell r="F1983" t="str">
            <v>Chief Of Store</v>
          </cell>
          <cell r="G1983" t="str">
            <v>B2</v>
          </cell>
          <cell r="H1983" t="str">
            <v>Tetap</v>
          </cell>
          <cell r="I1983" t="str">
            <v>PRIA</v>
          </cell>
          <cell r="J1983">
            <v>41719</v>
          </cell>
          <cell r="L1983">
            <v>42278</v>
          </cell>
          <cell r="N1983" t="str">
            <v>FTA</v>
          </cell>
          <cell r="O1983" t="str">
            <v>IPA</v>
          </cell>
        </row>
        <row r="1984">
          <cell r="B1984">
            <v>2015336624</v>
          </cell>
          <cell r="C1984" t="str">
            <v>DASEP BAEHAKI</v>
          </cell>
          <cell r="D1984" t="str">
            <v>F6MO</v>
          </cell>
          <cell r="E1984" t="str">
            <v>FRC CILAKU CIUNDER  - CIANJUR</v>
          </cell>
          <cell r="F1984" t="str">
            <v>Store Crew Boy</v>
          </cell>
          <cell r="G1984" t="str">
            <v>A1</v>
          </cell>
          <cell r="H1984" t="str">
            <v>Kontrak 1</v>
          </cell>
          <cell r="I1984" t="str">
            <v>PRIA</v>
          </cell>
          <cell r="J1984">
            <v>44678</v>
          </cell>
          <cell r="K1984">
            <v>45046</v>
          </cell>
          <cell r="L1984">
            <v>44678</v>
          </cell>
          <cell r="N1984" t="str">
            <v>FTA</v>
          </cell>
          <cell r="O1984" t="str">
            <v>IPA</v>
          </cell>
        </row>
        <row r="1985">
          <cell r="B1985">
            <v>2015336631</v>
          </cell>
          <cell r="C1985" t="str">
            <v>SITI SYARIFAH ZAHRA</v>
          </cell>
          <cell r="D1985" t="str">
            <v>F6MO</v>
          </cell>
          <cell r="E1985" t="str">
            <v>FRC CILAKU CIUNDER  - CIANJUR</v>
          </cell>
          <cell r="F1985" t="str">
            <v>Store Crew Girl</v>
          </cell>
          <cell r="G1985" t="str">
            <v>A1</v>
          </cell>
          <cell r="H1985" t="str">
            <v>Kontrak 1</v>
          </cell>
          <cell r="I1985" t="str">
            <v>WANITA</v>
          </cell>
          <cell r="J1985">
            <v>44678</v>
          </cell>
          <cell r="K1985">
            <v>45046</v>
          </cell>
          <cell r="L1985">
            <v>44678</v>
          </cell>
          <cell r="N1985" t="str">
            <v>FTA</v>
          </cell>
          <cell r="O1985" t="str">
            <v>IPA</v>
          </cell>
        </row>
        <row r="1986">
          <cell r="B1986">
            <v>2015429082</v>
          </cell>
          <cell r="C1986" t="str">
            <v>GITA TRI KUSUMAWATI</v>
          </cell>
          <cell r="D1986" t="str">
            <v>F6MO</v>
          </cell>
          <cell r="E1986" t="str">
            <v>FRC CILAKU CIUNDER  - CIANJUR</v>
          </cell>
          <cell r="F1986" t="str">
            <v>Store Jr. Leader</v>
          </cell>
          <cell r="G1986" t="str">
            <v>A2</v>
          </cell>
          <cell r="H1986" t="str">
            <v>Tetap</v>
          </cell>
          <cell r="I1986" t="str">
            <v>WANITA</v>
          </cell>
          <cell r="J1986">
            <v>44958</v>
          </cell>
          <cell r="L1986">
            <v>44958</v>
          </cell>
          <cell r="N1986" t="str">
            <v>FTA</v>
          </cell>
          <cell r="O1986" t="str">
            <v>IPA</v>
          </cell>
        </row>
        <row r="1987">
          <cell r="B1987">
            <v>2015335279</v>
          </cell>
          <cell r="C1987" t="str">
            <v>ASEP MAULANA</v>
          </cell>
          <cell r="D1987" t="str">
            <v>F6MO</v>
          </cell>
          <cell r="E1987" t="str">
            <v>FRC CILAKU CIUNDER  - CIANJUR</v>
          </cell>
          <cell r="F1987" t="str">
            <v>Store Sr. Leader</v>
          </cell>
          <cell r="G1987" t="str">
            <v>A3</v>
          </cell>
          <cell r="H1987" t="str">
            <v>Tetap</v>
          </cell>
          <cell r="I1987" t="str">
            <v>PRIA</v>
          </cell>
          <cell r="J1987">
            <v>44682</v>
          </cell>
          <cell r="L1987">
            <v>44682</v>
          </cell>
          <cell r="N1987" t="str">
            <v>FTA</v>
          </cell>
          <cell r="O1987" t="str">
            <v>IPA</v>
          </cell>
        </row>
        <row r="1988">
          <cell r="B1988">
            <v>2013127367</v>
          </cell>
          <cell r="C1988" t="str">
            <v>HERI YANDI</v>
          </cell>
          <cell r="D1988" t="str">
            <v>FJAA</v>
          </cell>
          <cell r="E1988" t="str">
            <v>FRC GUNUNG PADANG - CIANJUR</v>
          </cell>
          <cell r="F1988" t="str">
            <v>Chief Of Store</v>
          </cell>
          <cell r="G1988" t="str">
            <v>B2</v>
          </cell>
          <cell r="H1988" t="str">
            <v>Tetap</v>
          </cell>
          <cell r="I1988" t="str">
            <v>PRIA</v>
          </cell>
          <cell r="J1988">
            <v>42244</v>
          </cell>
          <cell r="L1988">
            <v>42705</v>
          </cell>
          <cell r="N1988" t="str">
            <v>FTA</v>
          </cell>
          <cell r="O1988" t="str">
            <v>IPA</v>
          </cell>
        </row>
        <row r="1989">
          <cell r="B1989">
            <v>2015340678</v>
          </cell>
          <cell r="C1989" t="str">
            <v>ADITIYA LAKSANA PUTRA</v>
          </cell>
          <cell r="D1989" t="str">
            <v>FJAA</v>
          </cell>
          <cell r="E1989" t="str">
            <v>FRC GUNUNG PADANG - CIANJUR</v>
          </cell>
          <cell r="F1989" t="str">
            <v>Store Crew Boy</v>
          </cell>
          <cell r="G1989" t="str">
            <v>A1</v>
          </cell>
          <cell r="H1989" t="str">
            <v>Kontrak 1</v>
          </cell>
          <cell r="I1989" t="str">
            <v>PRIA</v>
          </cell>
          <cell r="J1989">
            <v>44695</v>
          </cell>
          <cell r="K1989">
            <v>45077</v>
          </cell>
          <cell r="L1989">
            <v>44695</v>
          </cell>
          <cell r="N1989" t="str">
            <v>FTA</v>
          </cell>
          <cell r="O1989" t="str">
            <v>IPA</v>
          </cell>
        </row>
        <row r="1990">
          <cell r="B1990">
            <v>2015414187</v>
          </cell>
          <cell r="C1990" t="str">
            <v>MUHAMAD PAJAR HAMBALI</v>
          </cell>
          <cell r="D1990" t="str">
            <v>FJAA</v>
          </cell>
          <cell r="E1990" t="str">
            <v>FRC GUNUNG PADANG - CIANJUR</v>
          </cell>
          <cell r="F1990" t="str">
            <v>Store Crew Boy</v>
          </cell>
          <cell r="G1990" t="str">
            <v>A1</v>
          </cell>
          <cell r="H1990" t="str">
            <v>Kontrak 1</v>
          </cell>
          <cell r="I1990" t="str">
            <v>PRIA</v>
          </cell>
          <cell r="J1990">
            <v>44918</v>
          </cell>
          <cell r="K1990">
            <v>45291</v>
          </cell>
          <cell r="L1990">
            <v>44918</v>
          </cell>
          <cell r="N1990" t="str">
            <v>FTA</v>
          </cell>
          <cell r="O1990" t="str">
            <v>IPA</v>
          </cell>
        </row>
        <row r="1991">
          <cell r="B1991">
            <v>2015335281</v>
          </cell>
          <cell r="C1991" t="str">
            <v>ERPAN ABDULROPI</v>
          </cell>
          <cell r="D1991" t="str">
            <v>FJAA</v>
          </cell>
          <cell r="E1991" t="str">
            <v>FRC GUNUNG PADANG - CIANJUR</v>
          </cell>
          <cell r="F1991" t="str">
            <v>Store Jr. Leader</v>
          </cell>
          <cell r="G1991" t="str">
            <v>A2</v>
          </cell>
          <cell r="H1991" t="str">
            <v>Tetap</v>
          </cell>
          <cell r="I1991" t="str">
            <v>PRIA</v>
          </cell>
          <cell r="J1991">
            <v>44682</v>
          </cell>
          <cell r="L1991">
            <v>44682</v>
          </cell>
          <cell r="N1991" t="str">
            <v>FTA</v>
          </cell>
          <cell r="O1991" t="str">
            <v>IPA</v>
          </cell>
        </row>
        <row r="1992">
          <cell r="B1992">
            <v>2015099219</v>
          </cell>
          <cell r="C1992" t="str">
            <v>DEVI NURZAKIAH</v>
          </cell>
          <cell r="D1992" t="str">
            <v>FJAA</v>
          </cell>
          <cell r="E1992" t="str">
            <v>FRC GUNUNG PADANG - CIANJUR</v>
          </cell>
          <cell r="F1992" t="str">
            <v>Store Sr. Leader</v>
          </cell>
          <cell r="G1992" t="str">
            <v>B1</v>
          </cell>
          <cell r="H1992" t="str">
            <v>Tetap</v>
          </cell>
          <cell r="I1992" t="str">
            <v>WANITA</v>
          </cell>
          <cell r="J1992">
            <v>43403</v>
          </cell>
          <cell r="L1992">
            <v>43862</v>
          </cell>
          <cell r="N1992" t="str">
            <v>FTA</v>
          </cell>
          <cell r="O1992" t="str">
            <v>IPA</v>
          </cell>
        </row>
        <row r="1993">
          <cell r="B1993">
            <v>2015031530</v>
          </cell>
          <cell r="C1993" t="str">
            <v>DEDE ENGKUS RUSTANDI</v>
          </cell>
          <cell r="D1993" t="str">
            <v>FZ9X</v>
          </cell>
          <cell r="E1993" t="str">
            <v>FRC GEKBRONG - CIANJUR</v>
          </cell>
          <cell r="F1993" t="str">
            <v>Chief Of Store</v>
          </cell>
          <cell r="G1993" t="str">
            <v>B2</v>
          </cell>
          <cell r="H1993" t="str">
            <v>Tetap</v>
          </cell>
          <cell r="I1993" t="str">
            <v>PRIA</v>
          </cell>
          <cell r="J1993">
            <v>43047</v>
          </cell>
          <cell r="L1993">
            <v>43435</v>
          </cell>
          <cell r="N1993" t="str">
            <v>FTA</v>
          </cell>
          <cell r="O1993" t="str">
            <v>IPA</v>
          </cell>
        </row>
        <row r="1994">
          <cell r="B1994">
            <v>2015411578</v>
          </cell>
          <cell r="C1994" t="str">
            <v>ERI ERAWAN</v>
          </cell>
          <cell r="D1994" t="str">
            <v>FZ9X</v>
          </cell>
          <cell r="E1994" t="str">
            <v>FRC GEKBRONG - CIANJUR</v>
          </cell>
          <cell r="F1994" t="str">
            <v>Store Crew Boy</v>
          </cell>
          <cell r="G1994" t="str">
            <v>A1</v>
          </cell>
          <cell r="H1994" t="str">
            <v>Kontrak 1</v>
          </cell>
          <cell r="I1994" t="str">
            <v>PRIA</v>
          </cell>
          <cell r="J1994">
            <v>44911</v>
          </cell>
          <cell r="K1994">
            <v>45291</v>
          </cell>
          <cell r="L1994">
            <v>44911</v>
          </cell>
          <cell r="N1994" t="str">
            <v>FTA</v>
          </cell>
          <cell r="O1994" t="str">
            <v>IPA</v>
          </cell>
        </row>
        <row r="1995">
          <cell r="B1995">
            <v>2015411600</v>
          </cell>
          <cell r="C1995" t="str">
            <v>ADE SINTA SETIAWATI</v>
          </cell>
          <cell r="D1995" t="str">
            <v>FZ9X</v>
          </cell>
          <cell r="E1995" t="str">
            <v>FRC GEKBRONG - CIANJUR</v>
          </cell>
          <cell r="F1995" t="str">
            <v>Store Crew Girl</v>
          </cell>
          <cell r="G1995" t="str">
            <v>A1</v>
          </cell>
          <cell r="H1995" t="str">
            <v>Kontrak 1</v>
          </cell>
          <cell r="I1995" t="str">
            <v>WANITA</v>
          </cell>
          <cell r="J1995">
            <v>44911</v>
          </cell>
          <cell r="K1995">
            <v>45291</v>
          </cell>
          <cell r="L1995">
            <v>44911</v>
          </cell>
          <cell r="N1995" t="str">
            <v>FTA</v>
          </cell>
          <cell r="O1995" t="str">
            <v>IPA</v>
          </cell>
        </row>
        <row r="1996">
          <cell r="B1996">
            <v>2015343055</v>
          </cell>
          <cell r="C1996" t="str">
            <v>DIKI RIZALDI</v>
          </cell>
          <cell r="D1996" t="str">
            <v>FZ9X</v>
          </cell>
          <cell r="E1996" t="str">
            <v>FRC GEKBRONG - CIANJUR</v>
          </cell>
          <cell r="F1996" t="str">
            <v>Store Jr. Leader</v>
          </cell>
          <cell r="G1996" t="str">
            <v>A2</v>
          </cell>
          <cell r="H1996" t="str">
            <v>Tetap</v>
          </cell>
          <cell r="I1996" t="str">
            <v>PRIA</v>
          </cell>
          <cell r="J1996">
            <v>44713</v>
          </cell>
          <cell r="L1996">
            <v>44713</v>
          </cell>
          <cell r="N1996" t="str">
            <v>FTA</v>
          </cell>
          <cell r="O1996" t="str">
            <v>IPA</v>
          </cell>
        </row>
        <row r="1997">
          <cell r="B1997">
            <v>2015037322</v>
          </cell>
          <cell r="C1997" t="str">
            <v>TEDDY PRADANA PUTRA</v>
          </cell>
          <cell r="D1997" t="str">
            <v>FZ9X</v>
          </cell>
          <cell r="E1997" t="str">
            <v>FRC GEKBRONG - CIANJUR</v>
          </cell>
          <cell r="F1997" t="str">
            <v>Store Sr. Leader</v>
          </cell>
          <cell r="G1997" t="str">
            <v>B1</v>
          </cell>
          <cell r="H1997" t="str">
            <v>Tetap</v>
          </cell>
          <cell r="I1997" t="str">
            <v>PRIA</v>
          </cell>
          <cell r="J1997">
            <v>43075</v>
          </cell>
          <cell r="L1997">
            <v>43466</v>
          </cell>
          <cell r="N1997" t="str">
            <v>FTA</v>
          </cell>
          <cell r="O1997" t="str">
            <v>IPA</v>
          </cell>
        </row>
        <row r="1998">
          <cell r="B1998">
            <v>2013201406</v>
          </cell>
          <cell r="C1998" t="str">
            <v>NOVITASARI</v>
          </cell>
          <cell r="D1998" t="str">
            <v>T9SV</v>
          </cell>
          <cell r="E1998" t="str">
            <v>IDM SUKALARANG</v>
          </cell>
          <cell r="F1998" t="str">
            <v>Chief Of Store</v>
          </cell>
          <cell r="G1998" t="str">
            <v>B2</v>
          </cell>
          <cell r="H1998" t="str">
            <v>Tetap</v>
          </cell>
          <cell r="I1998" t="str">
            <v>WANITA</v>
          </cell>
          <cell r="J1998">
            <v>42636</v>
          </cell>
          <cell r="L1998">
            <v>43282</v>
          </cell>
          <cell r="N1998" t="str">
            <v>FTA</v>
          </cell>
          <cell r="O1998" t="str">
            <v>IPA</v>
          </cell>
        </row>
        <row r="1999">
          <cell r="B1999">
            <v>2015302841</v>
          </cell>
          <cell r="C1999" t="str">
            <v>ABDUL AZIS ALMUGNI</v>
          </cell>
          <cell r="D1999" t="str">
            <v>T9SV</v>
          </cell>
          <cell r="E1999" t="str">
            <v>IDM SUKALARANG</v>
          </cell>
          <cell r="F1999" t="str">
            <v>Store Crew Boy</v>
          </cell>
          <cell r="G1999" t="str">
            <v>A1</v>
          </cell>
          <cell r="H1999" t="str">
            <v>Kontrak 2</v>
          </cell>
          <cell r="I1999" t="str">
            <v>PRIA</v>
          </cell>
          <cell r="J1999">
            <v>44537</v>
          </cell>
          <cell r="K1999">
            <v>45291</v>
          </cell>
          <cell r="L1999">
            <v>44537</v>
          </cell>
          <cell r="N1999" t="str">
            <v>FTA</v>
          </cell>
          <cell r="O1999" t="str">
            <v>IPA</v>
          </cell>
        </row>
        <row r="2000">
          <cell r="B2000">
            <v>2015409151</v>
          </cell>
          <cell r="C2000" t="str">
            <v>SALMA OKTAVIANI</v>
          </cell>
          <cell r="D2000" t="str">
            <v>T9SV</v>
          </cell>
          <cell r="E2000" t="str">
            <v>IDM SUKALARANG</v>
          </cell>
          <cell r="F2000" t="str">
            <v>Store Crew Girl</v>
          </cell>
          <cell r="G2000" t="str">
            <v>A1</v>
          </cell>
          <cell r="H2000" t="str">
            <v>Kontrak 1</v>
          </cell>
          <cell r="I2000" t="str">
            <v>WANITA</v>
          </cell>
          <cell r="J2000">
            <v>44899</v>
          </cell>
          <cell r="K2000">
            <v>45291</v>
          </cell>
          <cell r="L2000">
            <v>44899</v>
          </cell>
          <cell r="N2000" t="str">
            <v>FTA</v>
          </cell>
          <cell r="O2000" t="str">
            <v>IPA</v>
          </cell>
        </row>
        <row r="2001">
          <cell r="B2001">
            <v>2015363074</v>
          </cell>
          <cell r="C2001" t="str">
            <v>ACEP RISWAN</v>
          </cell>
          <cell r="D2001" t="str">
            <v>T9SV</v>
          </cell>
          <cell r="E2001" t="str">
            <v>IDM SUKALARANG</v>
          </cell>
          <cell r="F2001" t="str">
            <v>Store Jr. Leader</v>
          </cell>
          <cell r="G2001" t="str">
            <v>A2</v>
          </cell>
          <cell r="H2001" t="str">
            <v>Tetap</v>
          </cell>
          <cell r="I2001" t="str">
            <v>PRIA</v>
          </cell>
          <cell r="J2001">
            <v>44774</v>
          </cell>
          <cell r="L2001">
            <v>44774</v>
          </cell>
          <cell r="N2001" t="str">
            <v>FTA</v>
          </cell>
          <cell r="O2001" t="str">
            <v>IPA</v>
          </cell>
        </row>
        <row r="2002">
          <cell r="B2002">
            <v>2015020614</v>
          </cell>
          <cell r="C2002" t="str">
            <v>DADEN SAMSUL M</v>
          </cell>
          <cell r="D2002" t="str">
            <v>T9SV</v>
          </cell>
          <cell r="E2002" t="str">
            <v>IDM SUKALARANG</v>
          </cell>
          <cell r="F2002" t="str">
            <v>Store Sr. Leader</v>
          </cell>
          <cell r="G2002" t="str">
            <v>B1</v>
          </cell>
          <cell r="H2002" t="str">
            <v>Tetap</v>
          </cell>
          <cell r="I2002" t="str">
            <v>PRIA</v>
          </cell>
          <cell r="J2002">
            <v>42963</v>
          </cell>
          <cell r="L2002">
            <v>43374</v>
          </cell>
          <cell r="N2002" t="str">
            <v>FTA</v>
          </cell>
          <cell r="O2002" t="str">
            <v>IPA</v>
          </cell>
        </row>
        <row r="2003">
          <cell r="B2003">
            <v>2013106880</v>
          </cell>
          <cell r="C2003" t="str">
            <v>SAHRIL SIDIK</v>
          </cell>
          <cell r="D2003" t="str">
            <v>TDRD</v>
          </cell>
          <cell r="E2003" t="str">
            <v>IDM SUKALARANG 2</v>
          </cell>
          <cell r="F2003" t="str">
            <v>Chief Of Store</v>
          </cell>
          <cell r="G2003" t="str">
            <v>B2</v>
          </cell>
          <cell r="H2003" t="str">
            <v>Tetap</v>
          </cell>
          <cell r="I2003" t="str">
            <v>PRIA</v>
          </cell>
          <cell r="J2003">
            <v>42126</v>
          </cell>
          <cell r="L2003">
            <v>42583</v>
          </cell>
          <cell r="N2003" t="str">
            <v>FTA</v>
          </cell>
          <cell r="O2003" t="str">
            <v>IPA</v>
          </cell>
        </row>
        <row r="2004">
          <cell r="B2004">
            <v>2015409097</v>
          </cell>
          <cell r="C2004" t="str">
            <v>ENDANG KURNIAWAN</v>
          </cell>
          <cell r="D2004" t="str">
            <v>TDRD</v>
          </cell>
          <cell r="E2004" t="str">
            <v>IDM SUKALARANG 2</v>
          </cell>
          <cell r="F2004" t="str">
            <v>Store Crew Boy</v>
          </cell>
          <cell r="G2004" t="str">
            <v>A1</v>
          </cell>
          <cell r="H2004" t="str">
            <v>Kontrak 1</v>
          </cell>
          <cell r="I2004" t="str">
            <v>PRIA</v>
          </cell>
          <cell r="J2004">
            <v>44899</v>
          </cell>
          <cell r="K2004">
            <v>45291</v>
          </cell>
          <cell r="L2004">
            <v>44899</v>
          </cell>
          <cell r="N2004" t="str">
            <v>FTA</v>
          </cell>
          <cell r="O2004" t="str">
            <v>IPA</v>
          </cell>
        </row>
        <row r="2005">
          <cell r="B2005">
            <v>2015389933</v>
          </cell>
          <cell r="C2005" t="str">
            <v>SITI ROBAIAH ADAWIAH</v>
          </cell>
          <cell r="D2005" t="str">
            <v>TDRD</v>
          </cell>
          <cell r="E2005" t="str">
            <v>IDM SUKALARANG 2</v>
          </cell>
          <cell r="F2005" t="str">
            <v>Store Crew Girl</v>
          </cell>
          <cell r="G2005" t="str">
            <v>A1</v>
          </cell>
          <cell r="H2005" t="str">
            <v>Kontrak 1</v>
          </cell>
          <cell r="I2005" t="str">
            <v>WANITA</v>
          </cell>
          <cell r="J2005">
            <v>44848</v>
          </cell>
          <cell r="K2005">
            <v>45230</v>
          </cell>
          <cell r="L2005">
            <v>44848</v>
          </cell>
          <cell r="N2005" t="str">
            <v>FTA</v>
          </cell>
          <cell r="O2005" t="str">
            <v>IPA</v>
          </cell>
        </row>
        <row r="2006">
          <cell r="B2006">
            <v>2015404142</v>
          </cell>
          <cell r="C2006" t="str">
            <v>GITA ASTARI PRAYOGA</v>
          </cell>
          <cell r="D2006" t="str">
            <v>TDRD</v>
          </cell>
          <cell r="E2006" t="str">
            <v>IDM SUKALARANG 2</v>
          </cell>
          <cell r="F2006" t="str">
            <v>Store Jr. Leader</v>
          </cell>
          <cell r="G2006" t="str">
            <v>A2</v>
          </cell>
          <cell r="H2006" t="str">
            <v>Tetap</v>
          </cell>
          <cell r="I2006" t="str">
            <v>WANITA</v>
          </cell>
          <cell r="J2006">
            <v>44896</v>
          </cell>
          <cell r="L2006">
            <v>44896</v>
          </cell>
          <cell r="N2006" t="str">
            <v>FTA</v>
          </cell>
          <cell r="O2006" t="str">
            <v>IPA</v>
          </cell>
        </row>
        <row r="2007">
          <cell r="B2007">
            <v>2015088853</v>
          </cell>
          <cell r="C2007" t="str">
            <v>DENDI SUTIAWAN</v>
          </cell>
          <cell r="D2007" t="str">
            <v>TDRD</v>
          </cell>
          <cell r="E2007" t="str">
            <v>IDM SUKALARANG 2</v>
          </cell>
          <cell r="F2007" t="str">
            <v>Store Sr. Leader</v>
          </cell>
          <cell r="G2007" t="str">
            <v>B1</v>
          </cell>
          <cell r="H2007" t="str">
            <v>Tetap</v>
          </cell>
          <cell r="I2007" t="str">
            <v>PRIA</v>
          </cell>
          <cell r="J2007">
            <v>43355</v>
          </cell>
          <cell r="L2007">
            <v>44013</v>
          </cell>
          <cell r="N2007" t="str">
            <v>FTA</v>
          </cell>
          <cell r="O2007" t="str">
            <v>IPA</v>
          </cell>
        </row>
        <row r="2008">
          <cell r="B2008">
            <v>2015048189</v>
          </cell>
          <cell r="C2008" t="str">
            <v>DINDIN SOLEHUDIN</v>
          </cell>
          <cell r="D2008" t="str">
            <v>TI5O</v>
          </cell>
          <cell r="E2008" t="str">
            <v>IDM CIMANGKOK</v>
          </cell>
          <cell r="F2008" t="str">
            <v>Chief Of Store</v>
          </cell>
          <cell r="G2008" t="str">
            <v>B1</v>
          </cell>
          <cell r="H2008" t="str">
            <v>Tetap</v>
          </cell>
          <cell r="I2008" t="str">
            <v>PRIA</v>
          </cell>
          <cell r="J2008">
            <v>43131</v>
          </cell>
          <cell r="L2008">
            <v>44013</v>
          </cell>
          <cell r="N2008" t="str">
            <v>FTA</v>
          </cell>
          <cell r="O2008" t="str">
            <v>IPA</v>
          </cell>
        </row>
        <row r="2009">
          <cell r="B2009">
            <v>2015358589</v>
          </cell>
          <cell r="C2009" t="str">
            <v>HENDRI HERMAWAN</v>
          </cell>
          <cell r="D2009" t="str">
            <v>TI5O</v>
          </cell>
          <cell r="E2009" t="str">
            <v>IDM CIMANGKOK</v>
          </cell>
          <cell r="F2009" t="str">
            <v>Store Crew Boy</v>
          </cell>
          <cell r="G2009" t="str">
            <v>A1</v>
          </cell>
          <cell r="H2009" t="str">
            <v>Kontrak 1</v>
          </cell>
          <cell r="I2009" t="str">
            <v>PRIA</v>
          </cell>
          <cell r="J2009">
            <v>44753</v>
          </cell>
          <cell r="K2009">
            <v>45138</v>
          </cell>
          <cell r="L2009">
            <v>44753</v>
          </cell>
          <cell r="N2009" t="str">
            <v>FTA</v>
          </cell>
          <cell r="O2009" t="str">
            <v>IPA</v>
          </cell>
        </row>
        <row r="2010">
          <cell r="B2010">
            <v>2015358636</v>
          </cell>
          <cell r="C2010" t="str">
            <v>SINTHIA RAHMAWATI</v>
          </cell>
          <cell r="D2010" t="str">
            <v>TI5O</v>
          </cell>
          <cell r="E2010" t="str">
            <v>IDM CIMANGKOK</v>
          </cell>
          <cell r="F2010" t="str">
            <v>Store Crew Girl</v>
          </cell>
          <cell r="G2010" t="str">
            <v>A1</v>
          </cell>
          <cell r="H2010" t="str">
            <v>Kontrak 1</v>
          </cell>
          <cell r="I2010" t="str">
            <v>WANITA</v>
          </cell>
          <cell r="J2010">
            <v>44753</v>
          </cell>
          <cell r="K2010">
            <v>45138</v>
          </cell>
          <cell r="L2010">
            <v>44753</v>
          </cell>
          <cell r="N2010" t="str">
            <v>FTA</v>
          </cell>
          <cell r="O2010" t="str">
            <v>IPA</v>
          </cell>
        </row>
        <row r="2011">
          <cell r="B2011">
            <v>2015407255</v>
          </cell>
          <cell r="C2011" t="str">
            <v>FIRMAN HIDAYAT</v>
          </cell>
          <cell r="D2011" t="str">
            <v>TI5O</v>
          </cell>
          <cell r="E2011" t="str">
            <v>IDM CIMANGKOK</v>
          </cell>
          <cell r="F2011" t="str">
            <v>Store Jr. Leader</v>
          </cell>
          <cell r="G2011" t="str">
            <v>A2</v>
          </cell>
          <cell r="H2011" t="str">
            <v>Tetap</v>
          </cell>
          <cell r="I2011" t="str">
            <v>PRIA</v>
          </cell>
          <cell r="J2011">
            <v>44896</v>
          </cell>
          <cell r="L2011">
            <v>44896</v>
          </cell>
          <cell r="N2011" t="str">
            <v>FTA</v>
          </cell>
          <cell r="O2011" t="str">
            <v>IPA</v>
          </cell>
        </row>
        <row r="2012">
          <cell r="B2012">
            <v>2013201415</v>
          </cell>
          <cell r="C2012" t="str">
            <v>ARIF HAMDANI</v>
          </cell>
          <cell r="D2012" t="str">
            <v>TI5O</v>
          </cell>
          <cell r="E2012" t="str">
            <v>IDM CIMANGKOK</v>
          </cell>
          <cell r="F2012" t="str">
            <v>Store Sr. Leader</v>
          </cell>
          <cell r="G2012" t="str">
            <v>B1</v>
          </cell>
          <cell r="H2012" t="str">
            <v>Tetap</v>
          </cell>
          <cell r="I2012" t="str">
            <v>PRIA</v>
          </cell>
          <cell r="J2012">
            <v>42634</v>
          </cell>
          <cell r="L2012">
            <v>43191</v>
          </cell>
          <cell r="N2012" t="str">
            <v>FTA</v>
          </cell>
          <cell r="O2012" t="str">
            <v>IPA</v>
          </cell>
        </row>
        <row r="2013">
          <cell r="B2013">
            <v>2013234317</v>
          </cell>
          <cell r="C2013" t="str">
            <v>IMAN NURJAMAN</v>
          </cell>
          <cell r="D2013" t="str">
            <v>TW6K</v>
          </cell>
          <cell r="E2013" t="str">
            <v>IDM CIMANGKOK 2</v>
          </cell>
          <cell r="F2013" t="str">
            <v>Chief Of Store</v>
          </cell>
          <cell r="G2013" t="str">
            <v>B2</v>
          </cell>
          <cell r="H2013" t="str">
            <v>Tetap</v>
          </cell>
          <cell r="I2013" t="str">
            <v>PRIA</v>
          </cell>
          <cell r="J2013">
            <v>42816</v>
          </cell>
          <cell r="L2013">
            <v>43525</v>
          </cell>
          <cell r="N2013" t="str">
            <v>FTA</v>
          </cell>
          <cell r="O2013" t="str">
            <v>IPA</v>
          </cell>
        </row>
        <row r="2014">
          <cell r="B2014">
            <v>2015411581</v>
          </cell>
          <cell r="C2014" t="str">
            <v>HAEKAL RAMDANI</v>
          </cell>
          <cell r="D2014" t="str">
            <v>TW6K</v>
          </cell>
          <cell r="E2014" t="str">
            <v>IDM CIMANGKOK 2</v>
          </cell>
          <cell r="F2014" t="str">
            <v>Store Crew Boy</v>
          </cell>
          <cell r="G2014" t="str">
            <v>A1</v>
          </cell>
          <cell r="H2014" t="str">
            <v>Kontrak 1</v>
          </cell>
          <cell r="I2014" t="str">
            <v>PRIA</v>
          </cell>
          <cell r="J2014">
            <v>44911</v>
          </cell>
          <cell r="K2014">
            <v>45291</v>
          </cell>
          <cell r="L2014">
            <v>44911</v>
          </cell>
          <cell r="N2014" t="str">
            <v>FTA</v>
          </cell>
          <cell r="O2014" t="str">
            <v>IPA</v>
          </cell>
        </row>
        <row r="2015">
          <cell r="B2015">
            <v>2015394256</v>
          </cell>
          <cell r="C2015" t="str">
            <v>JINGGA ANANDA PUTRI</v>
          </cell>
          <cell r="D2015" t="str">
            <v>TW6K</v>
          </cell>
          <cell r="E2015" t="str">
            <v>IDM CIMANGKOK 2</v>
          </cell>
          <cell r="F2015" t="str">
            <v>Store Crew Girl</v>
          </cell>
          <cell r="G2015" t="str">
            <v>A1</v>
          </cell>
          <cell r="H2015" t="str">
            <v>Kontrak 1</v>
          </cell>
          <cell r="I2015" t="str">
            <v>WANITA</v>
          </cell>
          <cell r="J2015">
            <v>44862</v>
          </cell>
          <cell r="K2015">
            <v>45230</v>
          </cell>
          <cell r="L2015">
            <v>44862</v>
          </cell>
          <cell r="N2015" t="str">
            <v>FTA</v>
          </cell>
          <cell r="O2015" t="str">
            <v>IPA</v>
          </cell>
        </row>
        <row r="2016">
          <cell r="B2016">
            <v>2015343070</v>
          </cell>
          <cell r="C2016" t="str">
            <v>MOCH IBNU ALSATARULLOH</v>
          </cell>
          <cell r="D2016" t="str">
            <v>TW6K</v>
          </cell>
          <cell r="E2016" t="str">
            <v>IDM CIMANGKOK 2</v>
          </cell>
          <cell r="F2016" t="str">
            <v>Store Jr. Leader (Ss)</v>
          </cell>
          <cell r="G2016" t="str">
            <v>A2</v>
          </cell>
          <cell r="H2016" t="str">
            <v>Tetap</v>
          </cell>
          <cell r="I2016" t="str">
            <v>PRIA</v>
          </cell>
          <cell r="J2016">
            <v>44713</v>
          </cell>
          <cell r="L2016">
            <v>44713</v>
          </cell>
          <cell r="N2016" t="str">
            <v>FTA</v>
          </cell>
          <cell r="O2016" t="str">
            <v>IPA</v>
          </cell>
        </row>
        <row r="2017">
          <cell r="B2017">
            <v>2015023895</v>
          </cell>
          <cell r="C2017" t="str">
            <v>INTAN NURAINI</v>
          </cell>
          <cell r="D2017" t="str">
            <v>TW6K</v>
          </cell>
          <cell r="E2017" t="str">
            <v>IDM CIMANGKOK 2</v>
          </cell>
          <cell r="F2017" t="str">
            <v>Store Sr. Leader</v>
          </cell>
          <cell r="G2017" t="str">
            <v>A3</v>
          </cell>
          <cell r="H2017" t="str">
            <v>Tetap</v>
          </cell>
          <cell r="I2017" t="str">
            <v>WANITA</v>
          </cell>
          <cell r="J2017">
            <v>42990</v>
          </cell>
          <cell r="L2017">
            <v>43525</v>
          </cell>
          <cell r="N2017" t="str">
            <v>FTA</v>
          </cell>
          <cell r="O2017" t="str">
            <v>IPA</v>
          </cell>
        </row>
        <row r="2018">
          <cell r="B2018">
            <v>2015023361</v>
          </cell>
          <cell r="C2018" t="str">
            <v>MUHAMAD YUSUP EPENDI</v>
          </cell>
          <cell r="D2018" t="str">
            <v>TWKU</v>
          </cell>
          <cell r="E2018" t="str">
            <v>IDM BUMI TIRTA NIRWANA</v>
          </cell>
          <cell r="F2018" t="str">
            <v>Chief Of Store</v>
          </cell>
          <cell r="G2018" t="str">
            <v>B2</v>
          </cell>
          <cell r="H2018" t="str">
            <v>Tetap</v>
          </cell>
          <cell r="I2018" t="str">
            <v>PRIA</v>
          </cell>
          <cell r="J2018">
            <v>42984</v>
          </cell>
          <cell r="L2018">
            <v>43678</v>
          </cell>
          <cell r="N2018" t="str">
            <v>FTA</v>
          </cell>
          <cell r="O2018" t="str">
            <v>IPA</v>
          </cell>
        </row>
        <row r="2019">
          <cell r="B2019">
            <v>2015414194</v>
          </cell>
          <cell r="C2019" t="str">
            <v>RIZKY FIRMANSYAH</v>
          </cell>
          <cell r="D2019" t="str">
            <v>TWKU</v>
          </cell>
          <cell r="E2019" t="str">
            <v>IDM BUMI TIRTA NIRWANA</v>
          </cell>
          <cell r="F2019" t="str">
            <v>Store Crew Boy</v>
          </cell>
          <cell r="G2019" t="str">
            <v>A1</v>
          </cell>
          <cell r="H2019" t="str">
            <v>Kontrak 1</v>
          </cell>
          <cell r="I2019" t="str">
            <v>PRIA</v>
          </cell>
          <cell r="J2019">
            <v>44918</v>
          </cell>
          <cell r="K2019">
            <v>45291</v>
          </cell>
          <cell r="L2019">
            <v>44918</v>
          </cell>
          <cell r="N2019" t="str">
            <v>FTA</v>
          </cell>
          <cell r="O2019" t="str">
            <v>IPA</v>
          </cell>
        </row>
        <row r="2020">
          <cell r="B2020">
            <v>2015422265</v>
          </cell>
          <cell r="C2020" t="str">
            <v>SITI NURAENI</v>
          </cell>
          <cell r="D2020" t="str">
            <v>TWKU</v>
          </cell>
          <cell r="E2020" t="str">
            <v>IDM BUMI TIRTA NIRWANA</v>
          </cell>
          <cell r="F2020" t="str">
            <v>Store Crew Girl</v>
          </cell>
          <cell r="G2020" t="str">
            <v>A1</v>
          </cell>
          <cell r="H2020" t="str">
            <v>Kontrak 1</v>
          </cell>
          <cell r="I2020" t="str">
            <v>WANITA</v>
          </cell>
          <cell r="J2020">
            <v>44938</v>
          </cell>
          <cell r="K2020">
            <v>45322</v>
          </cell>
          <cell r="L2020">
            <v>44938</v>
          </cell>
          <cell r="N2020" t="str">
            <v>FTA</v>
          </cell>
          <cell r="O2020" t="str">
            <v>IPA</v>
          </cell>
        </row>
        <row r="2021">
          <cell r="B2021">
            <v>2015415435</v>
          </cell>
          <cell r="C2021" t="str">
            <v>MUHAMAD ACEP AGUNG GUMELAR</v>
          </cell>
          <cell r="D2021" t="str">
            <v>TWKU</v>
          </cell>
          <cell r="E2021" t="str">
            <v>IDM BUMI TIRTA NIRWANA</v>
          </cell>
          <cell r="F2021" t="str">
            <v>Store Jr. Leader</v>
          </cell>
          <cell r="G2021" t="str">
            <v>A2</v>
          </cell>
          <cell r="H2021" t="str">
            <v>Tetap</v>
          </cell>
          <cell r="I2021" t="str">
            <v>PRIA</v>
          </cell>
          <cell r="J2021">
            <v>44927</v>
          </cell>
          <cell r="L2021">
            <v>44927</v>
          </cell>
          <cell r="N2021" t="str">
            <v>FTA</v>
          </cell>
          <cell r="O2021" t="str">
            <v>IPA</v>
          </cell>
        </row>
        <row r="2022">
          <cell r="B2022">
            <v>2015088858</v>
          </cell>
          <cell r="C2022" t="str">
            <v>FAJAR MUHAMAD RAMADHAN</v>
          </cell>
          <cell r="D2022" t="str">
            <v>TWKU</v>
          </cell>
          <cell r="E2022" t="str">
            <v>IDM BUMI TIRTA NIRWANA</v>
          </cell>
          <cell r="F2022" t="str">
            <v>Store Sr. Leader</v>
          </cell>
          <cell r="G2022" t="str">
            <v>A3</v>
          </cell>
          <cell r="H2022" t="str">
            <v>Tetap</v>
          </cell>
          <cell r="I2022" t="str">
            <v>PRIA</v>
          </cell>
          <cell r="J2022">
            <v>43355</v>
          </cell>
          <cell r="L2022">
            <v>43709</v>
          </cell>
          <cell r="N2022" t="str">
            <v>FTA</v>
          </cell>
          <cell r="O2022" t="str">
            <v>IPA</v>
          </cell>
        </row>
        <row r="2023">
          <cell r="B2023">
            <v>2015002174</v>
          </cell>
          <cell r="C2023" t="str">
            <v>ANA AENUL YAKIN</v>
          </cell>
          <cell r="D2023" t="str">
            <v>TY1A</v>
          </cell>
          <cell r="E2023" t="str">
            <v>IDM RAYA CIANJUR KM 7</v>
          </cell>
          <cell r="F2023" t="str">
            <v>Chief Of Store</v>
          </cell>
          <cell r="G2023" t="str">
            <v>B2</v>
          </cell>
          <cell r="H2023" t="str">
            <v>Tetap</v>
          </cell>
          <cell r="I2023" t="str">
            <v>PRIA</v>
          </cell>
          <cell r="J2023">
            <v>42844</v>
          </cell>
          <cell r="L2023">
            <v>43191</v>
          </cell>
          <cell r="N2023" t="str">
            <v>FTA</v>
          </cell>
          <cell r="O2023" t="str">
            <v>IPA</v>
          </cell>
        </row>
        <row r="2024">
          <cell r="B2024">
            <v>2015340049</v>
          </cell>
          <cell r="C2024" t="str">
            <v>SUPIAN RAMDANI</v>
          </cell>
          <cell r="D2024" t="str">
            <v>TY1A</v>
          </cell>
          <cell r="E2024" t="str">
            <v>IDM RAYA CIANJUR KM 7</v>
          </cell>
          <cell r="F2024" t="str">
            <v>Store Crew Boy</v>
          </cell>
          <cell r="G2024" t="str">
            <v>A1</v>
          </cell>
          <cell r="H2024" t="str">
            <v>Kontrak 1</v>
          </cell>
          <cell r="I2024" t="str">
            <v>PRIA</v>
          </cell>
          <cell r="J2024">
            <v>44687</v>
          </cell>
          <cell r="K2024">
            <v>45077</v>
          </cell>
          <cell r="L2024">
            <v>44687</v>
          </cell>
          <cell r="N2024" t="str">
            <v>FTA</v>
          </cell>
          <cell r="O2024" t="str">
            <v>IPA</v>
          </cell>
        </row>
        <row r="2025">
          <cell r="B2025">
            <v>2015409148</v>
          </cell>
          <cell r="C2025" t="str">
            <v>DINI AULIA SYIFA</v>
          </cell>
          <cell r="D2025" t="str">
            <v>TY1A</v>
          </cell>
          <cell r="E2025" t="str">
            <v>IDM RAYA CIANJUR KM 7</v>
          </cell>
          <cell r="F2025" t="str">
            <v>Store Crew Girl</v>
          </cell>
          <cell r="G2025" t="str">
            <v>A1</v>
          </cell>
          <cell r="H2025" t="str">
            <v>Kontrak 1</v>
          </cell>
          <cell r="I2025" t="str">
            <v>WANITA</v>
          </cell>
          <cell r="J2025">
            <v>44899</v>
          </cell>
          <cell r="K2025">
            <v>45291</v>
          </cell>
          <cell r="L2025">
            <v>44899</v>
          </cell>
          <cell r="N2025" t="str">
            <v>FTA</v>
          </cell>
          <cell r="O2025" t="str">
            <v>IPA</v>
          </cell>
        </row>
        <row r="2026">
          <cell r="B2026">
            <v>2015429115</v>
          </cell>
          <cell r="C2026" t="str">
            <v>INDAH DWI DAMAYANTI</v>
          </cell>
          <cell r="D2026" t="str">
            <v>TY1A</v>
          </cell>
          <cell r="E2026" t="str">
            <v>IDM RAYA CIANJUR KM 7</v>
          </cell>
          <cell r="F2026" t="str">
            <v>Store Jr. Leader</v>
          </cell>
          <cell r="G2026" t="str">
            <v>A2</v>
          </cell>
          <cell r="H2026" t="str">
            <v>Tetap</v>
          </cell>
          <cell r="I2026" t="str">
            <v>WANITA</v>
          </cell>
          <cell r="J2026">
            <v>44958</v>
          </cell>
          <cell r="L2026">
            <v>44958</v>
          </cell>
          <cell r="N2026" t="str">
            <v>FTA</v>
          </cell>
          <cell r="O2026" t="str">
            <v>IPA</v>
          </cell>
        </row>
        <row r="2027">
          <cell r="B2027">
            <v>2015288857</v>
          </cell>
          <cell r="C2027" t="str">
            <v>M PAZAR ARPANI</v>
          </cell>
          <cell r="D2027" t="str">
            <v>TY1A</v>
          </cell>
          <cell r="E2027" t="str">
            <v>IDM RAYA CIANJUR KM 7</v>
          </cell>
          <cell r="F2027" t="str">
            <v>Store Sr. Leader</v>
          </cell>
          <cell r="G2027" t="str">
            <v>A3</v>
          </cell>
          <cell r="H2027" t="str">
            <v>Tetap</v>
          </cell>
          <cell r="I2027" t="str">
            <v>PRIA</v>
          </cell>
          <cell r="J2027">
            <v>44470</v>
          </cell>
          <cell r="L2027">
            <v>44470</v>
          </cell>
          <cell r="N2027" t="str">
            <v>FTA</v>
          </cell>
          <cell r="O2027" t="str">
            <v>IPA</v>
          </cell>
        </row>
        <row r="2028">
          <cell r="B2028">
            <v>2013155852</v>
          </cell>
          <cell r="C2028" t="str">
            <v>EEL FAZRIAH</v>
          </cell>
          <cell r="D2028" t="str">
            <v>F667</v>
          </cell>
          <cell r="E2028" t="str">
            <v>FRC WARUNG KONDANG - CIANJUR</v>
          </cell>
          <cell r="F2028" t="str">
            <v>Chief Of Store</v>
          </cell>
          <cell r="G2028" t="str">
            <v>B2</v>
          </cell>
          <cell r="H2028" t="str">
            <v>Tetap</v>
          </cell>
          <cell r="I2028" t="str">
            <v>WANITA</v>
          </cell>
          <cell r="J2028">
            <v>42388</v>
          </cell>
          <cell r="K2028">
            <v>45034</v>
          </cell>
          <cell r="L2028">
            <v>43101</v>
          </cell>
          <cell r="M2028" t="str">
            <v>CUTI MELAHIRKAN</v>
          </cell>
          <cell r="N2028" t="str">
            <v>FTA</v>
          </cell>
          <cell r="O2028" t="str">
            <v>IPA</v>
          </cell>
          <cell r="P2028" t="str">
            <v>FTACUTI MELAHIRKAN</v>
          </cell>
          <cell r="Q2028" t="str">
            <v>FTA</v>
          </cell>
          <cell r="R2028" t="str">
            <v>AKTIF</v>
          </cell>
          <cell r="S2028" t="str">
            <v>IPA</v>
          </cell>
        </row>
        <row r="2029">
          <cell r="B2029">
            <v>2013205437</v>
          </cell>
          <cell r="C2029" t="str">
            <v>SEPTIAN CAESAR HARUM</v>
          </cell>
          <cell r="D2029" t="str">
            <v>TB40</v>
          </cell>
          <cell r="E2029" t="str">
            <v>IDM REST AREA KM 10A (CIBUBUR SQUARE)</v>
          </cell>
          <cell r="F2029" t="str">
            <v>Barista Point Coffee</v>
          </cell>
          <cell r="G2029" t="str">
            <v>A2</v>
          </cell>
          <cell r="H2029" t="str">
            <v>Tetap</v>
          </cell>
          <cell r="I2029" t="str">
            <v>PRIA</v>
          </cell>
          <cell r="J2029">
            <v>42655</v>
          </cell>
          <cell r="L2029">
            <v>43556</v>
          </cell>
          <cell r="N2029" t="str">
            <v>HYT</v>
          </cell>
          <cell r="O2029" t="str">
            <v>ADS</v>
          </cell>
        </row>
        <row r="2030">
          <cell r="B2030">
            <v>2015391215</v>
          </cell>
          <cell r="C2030" t="str">
            <v>ADINDA BITAYANTI</v>
          </cell>
          <cell r="D2030" t="str">
            <v>TB40</v>
          </cell>
          <cell r="E2030" t="str">
            <v>IDM REST AREA KM 10A (CIBUBUR SQUARE)</v>
          </cell>
          <cell r="F2030" t="str">
            <v>Barista Point Coffee</v>
          </cell>
          <cell r="G2030" t="str">
            <v>A2</v>
          </cell>
          <cell r="H2030" t="str">
            <v>Tetap</v>
          </cell>
          <cell r="I2030" t="str">
            <v>WANITA</v>
          </cell>
          <cell r="J2030">
            <v>44866</v>
          </cell>
          <cell r="L2030">
            <v>44866</v>
          </cell>
          <cell r="N2030" t="str">
            <v>HYT</v>
          </cell>
          <cell r="O2030" t="str">
            <v>ADS</v>
          </cell>
        </row>
        <row r="2031">
          <cell r="B2031">
            <v>2015007114</v>
          </cell>
          <cell r="C2031" t="str">
            <v>AHMAD JAMIL</v>
          </cell>
          <cell r="D2031" t="str">
            <v>TB40</v>
          </cell>
          <cell r="E2031" t="str">
            <v>IDM REST AREA KM 10A (CIBUBUR SQUARE)</v>
          </cell>
          <cell r="F2031" t="str">
            <v>Barista Point Coffee</v>
          </cell>
          <cell r="G2031" t="str">
            <v>A2</v>
          </cell>
          <cell r="H2031" t="str">
            <v>Tetap</v>
          </cell>
          <cell r="I2031" t="str">
            <v>PRIA</v>
          </cell>
          <cell r="J2031">
            <v>42872</v>
          </cell>
          <cell r="L2031">
            <v>43466</v>
          </cell>
          <cell r="N2031" t="str">
            <v>HYT</v>
          </cell>
          <cell r="O2031" t="str">
            <v>ADS</v>
          </cell>
        </row>
        <row r="2032">
          <cell r="B2032">
            <v>2013094259</v>
          </cell>
          <cell r="C2032" t="str">
            <v>BINSAR RIZKI OKTAVIAN</v>
          </cell>
          <cell r="D2032" t="str">
            <v>TB40</v>
          </cell>
          <cell r="E2032" t="str">
            <v>IDM REST AREA KM 10A (CIBUBUR SQUARE)</v>
          </cell>
          <cell r="F2032" t="str">
            <v>Barista Point Coffee</v>
          </cell>
          <cell r="G2032" t="str">
            <v>A2</v>
          </cell>
          <cell r="H2032" t="str">
            <v>Tetap</v>
          </cell>
          <cell r="I2032" t="str">
            <v>PRIA</v>
          </cell>
          <cell r="J2032">
            <v>42048</v>
          </cell>
          <cell r="L2032">
            <v>42856</v>
          </cell>
          <cell r="N2032" t="str">
            <v>HYT</v>
          </cell>
          <cell r="O2032" t="str">
            <v>ADS</v>
          </cell>
        </row>
        <row r="2033">
          <cell r="B2033">
            <v>2013110491</v>
          </cell>
          <cell r="C2033" t="str">
            <v>SITI NURSIYAH</v>
          </cell>
          <cell r="D2033" t="str">
            <v>TB40</v>
          </cell>
          <cell r="E2033" t="str">
            <v>IDM REST AREA KM 10A (CIBUBUR SQUARE)</v>
          </cell>
          <cell r="F2033" t="str">
            <v>Chief Of Store (Ss)</v>
          </cell>
          <cell r="G2033" t="str">
            <v>B2</v>
          </cell>
          <cell r="H2033" t="str">
            <v>Tetap</v>
          </cell>
          <cell r="I2033" t="str">
            <v>WANITA</v>
          </cell>
          <cell r="J2033">
            <v>42156</v>
          </cell>
          <cell r="L2033">
            <v>42370</v>
          </cell>
          <cell r="N2033" t="str">
            <v>HYT</v>
          </cell>
          <cell r="O2033" t="str">
            <v>ADS</v>
          </cell>
        </row>
        <row r="2034">
          <cell r="B2034">
            <v>2013221744</v>
          </cell>
          <cell r="C2034" t="str">
            <v>FEBRIANI FAJAR</v>
          </cell>
          <cell r="D2034" t="str">
            <v>TB40</v>
          </cell>
          <cell r="E2034" t="str">
            <v>IDM REST AREA KM 10A (CIBUBUR SQUARE)</v>
          </cell>
          <cell r="F2034" t="str">
            <v>Leader Point Coffee</v>
          </cell>
          <cell r="G2034" t="str">
            <v>B1</v>
          </cell>
          <cell r="H2034" t="str">
            <v>Tetap</v>
          </cell>
          <cell r="I2034" t="str">
            <v>WANITA</v>
          </cell>
          <cell r="J2034">
            <v>42741</v>
          </cell>
          <cell r="L2034">
            <v>43647</v>
          </cell>
          <cell r="N2034" t="str">
            <v>HYT</v>
          </cell>
          <cell r="O2034" t="str">
            <v>ADS</v>
          </cell>
        </row>
        <row r="2035">
          <cell r="B2035">
            <v>2013209191</v>
          </cell>
          <cell r="C2035" t="str">
            <v>MOCH KAHFI RAMADHAN</v>
          </cell>
          <cell r="D2035" t="str">
            <v>TB40</v>
          </cell>
          <cell r="E2035" t="str">
            <v>IDM REST AREA KM 10A (CIBUBUR SQUARE)</v>
          </cell>
          <cell r="F2035" t="str">
            <v>Store Baker (Ss)</v>
          </cell>
          <cell r="G2035" t="str">
            <v>A3</v>
          </cell>
          <cell r="H2035" t="str">
            <v>Tetap</v>
          </cell>
          <cell r="I2035" t="str">
            <v>PRIA</v>
          </cell>
          <cell r="J2035">
            <v>42676</v>
          </cell>
          <cell r="L2035">
            <v>43282</v>
          </cell>
          <cell r="N2035" t="str">
            <v>HYT</v>
          </cell>
          <cell r="O2035" t="str">
            <v>ADS</v>
          </cell>
        </row>
        <row r="2036">
          <cell r="B2036">
            <v>2013133814</v>
          </cell>
          <cell r="C2036" t="str">
            <v>RAKA MAHARDIKA</v>
          </cell>
          <cell r="D2036" t="str">
            <v>TB40</v>
          </cell>
          <cell r="E2036" t="str">
            <v>IDM REST AREA KM 10A (CIBUBUR SQUARE)</v>
          </cell>
          <cell r="F2036" t="str">
            <v>Store Baker (Ss)</v>
          </cell>
          <cell r="G2036" t="str">
            <v>A3</v>
          </cell>
          <cell r="H2036" t="str">
            <v>Tetap</v>
          </cell>
          <cell r="I2036" t="str">
            <v>PRIA</v>
          </cell>
          <cell r="J2036">
            <v>42284</v>
          </cell>
          <cell r="L2036">
            <v>43191</v>
          </cell>
          <cell r="N2036" t="str">
            <v>HYT</v>
          </cell>
          <cell r="O2036" t="str">
            <v>ADS</v>
          </cell>
        </row>
        <row r="2037">
          <cell r="B2037">
            <v>2015114319</v>
          </cell>
          <cell r="C2037" t="str">
            <v>DANDI PRADANA</v>
          </cell>
          <cell r="D2037" t="str">
            <v>TB40</v>
          </cell>
          <cell r="E2037" t="str">
            <v>IDM REST AREA KM 10A (CIBUBUR SQUARE)</v>
          </cell>
          <cell r="F2037" t="str">
            <v>Store Crew Boy (Ss)</v>
          </cell>
          <cell r="G2037" t="str">
            <v>A1</v>
          </cell>
          <cell r="H2037" t="str">
            <v>Kontrak 4</v>
          </cell>
          <cell r="I2037" t="str">
            <v>PRIA</v>
          </cell>
          <cell r="J2037">
            <v>43468</v>
          </cell>
          <cell r="K2037">
            <v>45138</v>
          </cell>
          <cell r="L2037">
            <v>43468</v>
          </cell>
          <cell r="N2037" t="str">
            <v>HYT</v>
          </cell>
          <cell r="O2037" t="str">
            <v>ADS</v>
          </cell>
        </row>
        <row r="2038">
          <cell r="B2038">
            <v>2015235533</v>
          </cell>
          <cell r="C2038" t="str">
            <v>MUHAMMAD FEBRIANSYAH PUTRA</v>
          </cell>
          <cell r="D2038" t="str">
            <v>TB40</v>
          </cell>
          <cell r="E2038" t="str">
            <v>IDM REST AREA KM 10A (CIBUBUR SQUARE)</v>
          </cell>
          <cell r="F2038" t="str">
            <v>Store Crew Boy (Ss)</v>
          </cell>
          <cell r="G2038" t="str">
            <v>A1</v>
          </cell>
          <cell r="H2038" t="str">
            <v>Kontrak 2</v>
          </cell>
          <cell r="I2038" t="str">
            <v>PRIA</v>
          </cell>
          <cell r="J2038">
            <v>44179</v>
          </cell>
          <cell r="K2038">
            <v>45107</v>
          </cell>
          <cell r="L2038">
            <v>44179</v>
          </cell>
          <cell r="N2038" t="str">
            <v>HYT</v>
          </cell>
          <cell r="O2038" t="str">
            <v>ADS</v>
          </cell>
        </row>
        <row r="2039">
          <cell r="B2039">
            <v>2015235428</v>
          </cell>
          <cell r="C2039" t="str">
            <v>FAHREZI BAGUS SETIAWAN</v>
          </cell>
          <cell r="D2039" t="str">
            <v>TB40</v>
          </cell>
          <cell r="E2039" t="str">
            <v>IDM REST AREA KM 10A (CIBUBUR SQUARE)</v>
          </cell>
          <cell r="F2039" t="str">
            <v>Store Crew Boy (Ss)</v>
          </cell>
          <cell r="G2039" t="str">
            <v>A1</v>
          </cell>
          <cell r="H2039" t="str">
            <v>Kontrak 2</v>
          </cell>
          <cell r="I2039" t="str">
            <v>PRIA</v>
          </cell>
          <cell r="J2039">
            <v>44179</v>
          </cell>
          <cell r="K2039">
            <v>45107</v>
          </cell>
          <cell r="L2039">
            <v>44179</v>
          </cell>
          <cell r="N2039" t="str">
            <v>HYT</v>
          </cell>
          <cell r="O2039" t="str">
            <v>ADS</v>
          </cell>
        </row>
        <row r="2040">
          <cell r="B2040">
            <v>2015278718</v>
          </cell>
          <cell r="C2040" t="str">
            <v>AFIF FADHLURROHMAN</v>
          </cell>
          <cell r="D2040" t="str">
            <v>TB40</v>
          </cell>
          <cell r="E2040" t="str">
            <v>IDM REST AREA KM 10A (CIBUBUR SQUARE)</v>
          </cell>
          <cell r="F2040" t="str">
            <v>Store Crew Boy (Ss)</v>
          </cell>
          <cell r="G2040" t="str">
            <v>A1</v>
          </cell>
          <cell r="H2040" t="str">
            <v>Kontrak 2</v>
          </cell>
          <cell r="I2040" t="str">
            <v>PRIA</v>
          </cell>
          <cell r="J2040">
            <v>44426</v>
          </cell>
          <cell r="K2040">
            <v>45169</v>
          </cell>
          <cell r="L2040">
            <v>44426</v>
          </cell>
          <cell r="N2040" t="str">
            <v>HYT</v>
          </cell>
          <cell r="O2040" t="str">
            <v>ADS</v>
          </cell>
        </row>
        <row r="2041">
          <cell r="B2041">
            <v>2015186802</v>
          </cell>
          <cell r="C2041" t="str">
            <v>ANNISA FITRIYANI</v>
          </cell>
          <cell r="D2041" t="str">
            <v>TB40</v>
          </cell>
          <cell r="E2041" t="str">
            <v>IDM REST AREA KM 10A (CIBUBUR SQUARE)</v>
          </cell>
          <cell r="F2041" t="str">
            <v>Store Crew Girl (Ss)</v>
          </cell>
          <cell r="G2041" t="str">
            <v>A1</v>
          </cell>
          <cell r="H2041" t="str">
            <v>Kontrak 3</v>
          </cell>
          <cell r="I2041" t="str">
            <v>WANITA</v>
          </cell>
          <cell r="J2041">
            <v>43798</v>
          </cell>
          <cell r="K2041">
            <v>45077</v>
          </cell>
          <cell r="L2041">
            <v>43798</v>
          </cell>
          <cell r="N2041" t="str">
            <v>HYT</v>
          </cell>
          <cell r="O2041" t="str">
            <v>ADS</v>
          </cell>
        </row>
        <row r="2042">
          <cell r="B2042">
            <v>2015157672</v>
          </cell>
          <cell r="C2042" t="str">
            <v>HIDA YANI</v>
          </cell>
          <cell r="D2042" t="str">
            <v>TB40</v>
          </cell>
          <cell r="E2042" t="str">
            <v>IDM REST AREA KM 10A (CIBUBUR SQUARE)</v>
          </cell>
          <cell r="F2042" t="str">
            <v>Store Crew Girl (Ss)</v>
          </cell>
          <cell r="G2042" t="str">
            <v>A1</v>
          </cell>
          <cell r="H2042" t="str">
            <v>Kontrak 4</v>
          </cell>
          <cell r="I2042" t="str">
            <v>WANITA</v>
          </cell>
          <cell r="J2042">
            <v>43658</v>
          </cell>
          <cell r="K2042">
            <v>45322</v>
          </cell>
          <cell r="L2042">
            <v>43658</v>
          </cell>
          <cell r="N2042" t="str">
            <v>HYT</v>
          </cell>
          <cell r="O2042" t="str">
            <v>ADS</v>
          </cell>
        </row>
        <row r="2043">
          <cell r="B2043">
            <v>2015305364</v>
          </cell>
          <cell r="C2043" t="str">
            <v>ERIN SETIA BUDIARTI</v>
          </cell>
          <cell r="D2043" t="str">
            <v>TB40</v>
          </cell>
          <cell r="E2043" t="str">
            <v>IDM REST AREA KM 10A (CIBUBUR SQUARE)</v>
          </cell>
          <cell r="F2043" t="str">
            <v>Store Crew Girl (Ss)</v>
          </cell>
          <cell r="G2043" t="str">
            <v>A1</v>
          </cell>
          <cell r="H2043" t="str">
            <v>Kontrak 2</v>
          </cell>
          <cell r="I2043" t="str">
            <v>WANITA</v>
          </cell>
          <cell r="J2043">
            <v>44551</v>
          </cell>
          <cell r="K2043">
            <v>45291</v>
          </cell>
          <cell r="L2043">
            <v>44551</v>
          </cell>
          <cell r="N2043" t="str">
            <v>HYT</v>
          </cell>
          <cell r="O2043" t="str">
            <v>ADS</v>
          </cell>
        </row>
        <row r="2044">
          <cell r="B2044">
            <v>2015304627</v>
          </cell>
          <cell r="C2044" t="str">
            <v>ALIFAH SANTI</v>
          </cell>
          <cell r="D2044" t="str">
            <v>TB40</v>
          </cell>
          <cell r="E2044" t="str">
            <v>IDM REST AREA KM 10A (CIBUBUR SQUARE)</v>
          </cell>
          <cell r="F2044" t="str">
            <v>Store Crew Girl (Ss)</v>
          </cell>
          <cell r="G2044" t="str">
            <v>A1</v>
          </cell>
          <cell r="H2044" t="str">
            <v>Kontrak 2</v>
          </cell>
          <cell r="I2044" t="str">
            <v>WANITA</v>
          </cell>
          <cell r="J2044">
            <v>44547</v>
          </cell>
          <cell r="K2044">
            <v>45291</v>
          </cell>
          <cell r="L2044">
            <v>44547</v>
          </cell>
          <cell r="N2044" t="str">
            <v>HYT</v>
          </cell>
          <cell r="O2044" t="str">
            <v>ADS</v>
          </cell>
        </row>
        <row r="2045">
          <cell r="B2045">
            <v>2015185046</v>
          </cell>
          <cell r="C2045" t="str">
            <v>NUR ANNISA</v>
          </cell>
          <cell r="D2045" t="str">
            <v>TB40</v>
          </cell>
          <cell r="E2045" t="str">
            <v>IDM REST AREA KM 10A (CIBUBUR SQUARE)</v>
          </cell>
          <cell r="F2045" t="str">
            <v>Store Crew Girl (Ss)</v>
          </cell>
          <cell r="G2045" t="str">
            <v>A1</v>
          </cell>
          <cell r="H2045" t="str">
            <v>Kontrak 3</v>
          </cell>
          <cell r="I2045" t="str">
            <v>WANITA</v>
          </cell>
          <cell r="J2045">
            <v>43791</v>
          </cell>
          <cell r="K2045">
            <v>45077</v>
          </cell>
          <cell r="L2045">
            <v>43791</v>
          </cell>
          <cell r="N2045" t="str">
            <v>HYT</v>
          </cell>
          <cell r="O2045" t="str">
            <v>ADS</v>
          </cell>
        </row>
        <row r="2046">
          <cell r="B2046">
            <v>2015061720</v>
          </cell>
          <cell r="C2046" t="str">
            <v>DANIE BENNY RAHMAT</v>
          </cell>
          <cell r="D2046" t="str">
            <v>TB40</v>
          </cell>
          <cell r="E2046" t="str">
            <v>IDM REST AREA KM 10A (CIBUBUR SQUARE)</v>
          </cell>
          <cell r="F2046" t="str">
            <v>Store Jr. Leader (Ss)</v>
          </cell>
          <cell r="G2046" t="str">
            <v>A2</v>
          </cell>
          <cell r="H2046" t="str">
            <v>Tetap</v>
          </cell>
          <cell r="I2046" t="str">
            <v>PRIA</v>
          </cell>
          <cell r="J2046">
            <v>43214</v>
          </cell>
          <cell r="L2046">
            <v>44013</v>
          </cell>
          <cell r="N2046" t="str">
            <v>HYT</v>
          </cell>
          <cell r="O2046" t="str">
            <v>ADS</v>
          </cell>
        </row>
        <row r="2047">
          <cell r="B2047">
            <v>2015405510</v>
          </cell>
          <cell r="C2047" t="str">
            <v>ANANG PRASETYO</v>
          </cell>
          <cell r="D2047" t="str">
            <v>TB40</v>
          </cell>
          <cell r="E2047" t="str">
            <v>IDM REST AREA KM 10A (CIBUBUR SQUARE)</v>
          </cell>
          <cell r="F2047" t="str">
            <v>Store Jr. Leader (Ss)</v>
          </cell>
          <cell r="G2047" t="str">
            <v>A2</v>
          </cell>
          <cell r="H2047" t="str">
            <v>Tetap</v>
          </cell>
          <cell r="I2047" t="str">
            <v>PRIA</v>
          </cell>
          <cell r="J2047">
            <v>44896</v>
          </cell>
          <cell r="L2047">
            <v>44896</v>
          </cell>
          <cell r="N2047" t="str">
            <v>HYT</v>
          </cell>
          <cell r="O2047" t="str">
            <v>ADS</v>
          </cell>
        </row>
        <row r="2048">
          <cell r="B2048">
            <v>2015405506</v>
          </cell>
          <cell r="C2048" t="str">
            <v>BELIZA NURMARETA</v>
          </cell>
          <cell r="D2048" t="str">
            <v>TB40</v>
          </cell>
          <cell r="E2048" t="str">
            <v>IDM REST AREA KM 10A (CIBUBUR SQUARE)</v>
          </cell>
          <cell r="F2048" t="str">
            <v>Store Jr. Leader (Ss)</v>
          </cell>
          <cell r="G2048" t="str">
            <v>A2</v>
          </cell>
          <cell r="H2048" t="str">
            <v>Tetap</v>
          </cell>
          <cell r="I2048" t="str">
            <v>WANITA</v>
          </cell>
          <cell r="J2048">
            <v>44896</v>
          </cell>
          <cell r="L2048">
            <v>44896</v>
          </cell>
          <cell r="N2048" t="str">
            <v>HYT</v>
          </cell>
          <cell r="O2048" t="str">
            <v>ADS</v>
          </cell>
        </row>
        <row r="2049">
          <cell r="B2049">
            <v>2015040331</v>
          </cell>
          <cell r="C2049" t="str">
            <v>TUSU SUDYANA</v>
          </cell>
          <cell r="D2049" t="str">
            <v>TB40</v>
          </cell>
          <cell r="E2049" t="str">
            <v>IDM REST AREA KM 10A (CIBUBUR SQUARE)</v>
          </cell>
          <cell r="F2049" t="str">
            <v>Store Jr. Leader (Ss)</v>
          </cell>
          <cell r="G2049" t="str">
            <v>A2</v>
          </cell>
          <cell r="H2049" t="str">
            <v>Tetap</v>
          </cell>
          <cell r="I2049" t="str">
            <v>PRIA</v>
          </cell>
          <cell r="J2049">
            <v>43089</v>
          </cell>
          <cell r="L2049">
            <v>44013</v>
          </cell>
          <cell r="N2049" t="str">
            <v>HYT</v>
          </cell>
          <cell r="O2049" t="str">
            <v>ADS</v>
          </cell>
        </row>
        <row r="2050">
          <cell r="B2050">
            <v>2015405514</v>
          </cell>
          <cell r="C2050" t="str">
            <v>ANDRI YAKUB</v>
          </cell>
          <cell r="D2050" t="str">
            <v>TB40</v>
          </cell>
          <cell r="E2050" t="str">
            <v>IDM REST AREA KM 10A (CIBUBUR SQUARE)</v>
          </cell>
          <cell r="F2050" t="str">
            <v>Store Jr. Leader (Ss)</v>
          </cell>
          <cell r="G2050" t="str">
            <v>A2</v>
          </cell>
          <cell r="H2050" t="str">
            <v>Tetap</v>
          </cell>
          <cell r="I2050" t="str">
            <v>PRIA</v>
          </cell>
          <cell r="J2050">
            <v>44896</v>
          </cell>
          <cell r="L2050">
            <v>44896</v>
          </cell>
          <cell r="N2050" t="str">
            <v>HYT</v>
          </cell>
          <cell r="O2050" t="str">
            <v>ADS</v>
          </cell>
        </row>
        <row r="2051">
          <cell r="B2051">
            <v>2013207527</v>
          </cell>
          <cell r="C2051" t="str">
            <v>MUHAMAD NURHUDA</v>
          </cell>
          <cell r="D2051" t="str">
            <v>TB40</v>
          </cell>
          <cell r="E2051" t="str">
            <v>IDM REST AREA KM 10A (CIBUBUR SQUARE)</v>
          </cell>
          <cell r="F2051" t="str">
            <v>Store Jr. Leader (Ss)</v>
          </cell>
          <cell r="G2051" t="str">
            <v>A2</v>
          </cell>
          <cell r="H2051" t="str">
            <v>Tetap</v>
          </cell>
          <cell r="I2051" t="str">
            <v>PRIA</v>
          </cell>
          <cell r="J2051">
            <v>42669</v>
          </cell>
          <cell r="L2051">
            <v>43435</v>
          </cell>
          <cell r="N2051" t="str">
            <v>HYT</v>
          </cell>
          <cell r="O2051" t="str">
            <v>ADS</v>
          </cell>
        </row>
        <row r="2052">
          <cell r="B2052">
            <v>2013209331</v>
          </cell>
          <cell r="C2052" t="str">
            <v>SAIFUL HOIR</v>
          </cell>
          <cell r="D2052" t="str">
            <v>TB40</v>
          </cell>
          <cell r="E2052" t="str">
            <v>IDM REST AREA KM 10A (CIBUBUR SQUARE)</v>
          </cell>
          <cell r="F2052" t="str">
            <v>Store Sr. Leader (Ss)</v>
          </cell>
          <cell r="G2052" t="str">
            <v>A3</v>
          </cell>
          <cell r="H2052" t="str">
            <v>Tetap</v>
          </cell>
          <cell r="I2052" t="str">
            <v>PRIA</v>
          </cell>
          <cell r="J2052">
            <v>42676</v>
          </cell>
          <cell r="L2052">
            <v>43586</v>
          </cell>
          <cell r="N2052" t="str">
            <v>HYT</v>
          </cell>
          <cell r="O2052" t="str">
            <v>ADS</v>
          </cell>
        </row>
        <row r="2053">
          <cell r="B2053">
            <v>2015230436</v>
          </cell>
          <cell r="C2053" t="str">
            <v>APRILIA PUSPITA DEWI</v>
          </cell>
          <cell r="D2053" t="str">
            <v>TB40</v>
          </cell>
          <cell r="E2053" t="str">
            <v>IDM REST AREA KM 10A (CIBUBUR SQUARE)</v>
          </cell>
          <cell r="F2053" t="str">
            <v>Store Sr. Leader (Ss)</v>
          </cell>
          <cell r="G2053" t="str">
            <v>A3</v>
          </cell>
          <cell r="H2053" t="str">
            <v>Tetap</v>
          </cell>
          <cell r="I2053" t="str">
            <v>WANITA</v>
          </cell>
          <cell r="J2053">
            <v>44136</v>
          </cell>
          <cell r="L2053">
            <v>44256</v>
          </cell>
          <cell r="N2053" t="str">
            <v>HYT</v>
          </cell>
          <cell r="O2053" t="str">
            <v>ADS</v>
          </cell>
        </row>
        <row r="2054">
          <cell r="B2054">
            <v>2013172709</v>
          </cell>
          <cell r="C2054" t="str">
            <v>NINING RAMADHYANTI</v>
          </cell>
          <cell r="D2054" t="str">
            <v>TVCQ</v>
          </cell>
          <cell r="E2054" t="str">
            <v>IDM HYBRID CIPAYUNG 2</v>
          </cell>
          <cell r="F2054" t="str">
            <v>Barista Point Coffee</v>
          </cell>
          <cell r="G2054" t="str">
            <v>A2</v>
          </cell>
          <cell r="H2054" t="str">
            <v>Tetap</v>
          </cell>
          <cell r="I2054" t="str">
            <v>WANITA</v>
          </cell>
          <cell r="J2054">
            <v>42482</v>
          </cell>
          <cell r="L2054">
            <v>43313</v>
          </cell>
          <cell r="N2054" t="str">
            <v>HYT</v>
          </cell>
          <cell r="O2054" t="str">
            <v>ADS</v>
          </cell>
        </row>
        <row r="2055">
          <cell r="B2055">
            <v>2013203621</v>
          </cell>
          <cell r="C2055" t="str">
            <v>ERNA ULI GULTOM</v>
          </cell>
          <cell r="D2055" t="str">
            <v>TVCQ</v>
          </cell>
          <cell r="E2055" t="str">
            <v>IDM HYBRID CIPAYUNG 2</v>
          </cell>
          <cell r="F2055" t="str">
            <v>Barista Point Coffee</v>
          </cell>
          <cell r="G2055" t="str">
            <v>A3</v>
          </cell>
          <cell r="H2055" t="str">
            <v>Tetap</v>
          </cell>
          <cell r="I2055" t="str">
            <v>WANITA</v>
          </cell>
          <cell r="J2055">
            <v>42644</v>
          </cell>
          <cell r="L2055">
            <v>42948</v>
          </cell>
          <cell r="N2055" t="str">
            <v>HYT</v>
          </cell>
          <cell r="O2055" t="str">
            <v>ADS</v>
          </cell>
        </row>
        <row r="2056">
          <cell r="B2056">
            <v>2013014996</v>
          </cell>
          <cell r="C2056" t="str">
            <v>RISZA JULIA HARAHAP</v>
          </cell>
          <cell r="D2056" t="str">
            <v>TVCQ</v>
          </cell>
          <cell r="E2056" t="str">
            <v>IDM HYBRID CIPAYUNG 2</v>
          </cell>
          <cell r="F2056" t="str">
            <v>Chief Of Store (Ss)</v>
          </cell>
          <cell r="G2056" t="str">
            <v>B2</v>
          </cell>
          <cell r="H2056" t="str">
            <v>Tetap</v>
          </cell>
          <cell r="I2056" t="str">
            <v>WANITA</v>
          </cell>
          <cell r="J2056">
            <v>41534</v>
          </cell>
          <cell r="L2056">
            <v>42461</v>
          </cell>
          <cell r="N2056" t="str">
            <v>HYT</v>
          </cell>
          <cell r="O2056" t="str">
            <v>ADS</v>
          </cell>
        </row>
        <row r="2057">
          <cell r="B2057">
            <v>2013064498</v>
          </cell>
          <cell r="C2057" t="str">
            <v>SITI HAJAR INDRIYANI</v>
          </cell>
          <cell r="D2057" t="str">
            <v>TVCQ</v>
          </cell>
          <cell r="E2057" t="str">
            <v>IDM HYBRID CIPAYUNG 2</v>
          </cell>
          <cell r="F2057" t="str">
            <v>Leader Point Coffee</v>
          </cell>
          <cell r="G2057" t="str">
            <v>B1</v>
          </cell>
          <cell r="H2057" t="str">
            <v>Tetap</v>
          </cell>
          <cell r="I2057" t="str">
            <v>WANITA</v>
          </cell>
          <cell r="J2057">
            <v>41892</v>
          </cell>
          <cell r="L2057">
            <v>42795</v>
          </cell>
          <cell r="N2057" t="str">
            <v>HYT</v>
          </cell>
          <cell r="O2057" t="str">
            <v>ADS</v>
          </cell>
        </row>
        <row r="2058">
          <cell r="B2058">
            <v>2015127751</v>
          </cell>
          <cell r="C2058" t="str">
            <v>RIZKI ANGGI PRASETYO</v>
          </cell>
          <cell r="D2058" t="str">
            <v>TVCQ</v>
          </cell>
          <cell r="E2058" t="str">
            <v>IDM HYBRID CIPAYUNG 2</v>
          </cell>
          <cell r="F2058" t="str">
            <v>Store Crew Boy (Ss)</v>
          </cell>
          <cell r="G2058" t="str">
            <v>A1</v>
          </cell>
          <cell r="H2058" t="str">
            <v>Kontrak 4</v>
          </cell>
          <cell r="I2058" t="str">
            <v>PRIA</v>
          </cell>
          <cell r="J2058">
            <v>43536</v>
          </cell>
          <cell r="K2058">
            <v>45199</v>
          </cell>
          <cell r="L2058">
            <v>43536</v>
          </cell>
          <cell r="N2058" t="str">
            <v>HYT</v>
          </cell>
          <cell r="O2058" t="str">
            <v>ADS</v>
          </cell>
        </row>
        <row r="2059">
          <cell r="B2059">
            <v>2015117182</v>
          </cell>
          <cell r="C2059" t="str">
            <v>SADARMAN BUULOLO</v>
          </cell>
          <cell r="D2059" t="str">
            <v>TVCQ</v>
          </cell>
          <cell r="E2059" t="str">
            <v>IDM HYBRID CIPAYUNG 2</v>
          </cell>
          <cell r="F2059" t="str">
            <v>Store Crew Boy (Ss)</v>
          </cell>
          <cell r="G2059" t="str">
            <v>A1</v>
          </cell>
          <cell r="H2059" t="str">
            <v>Kontrak 4</v>
          </cell>
          <cell r="I2059" t="str">
            <v>PRIA</v>
          </cell>
          <cell r="J2059">
            <v>43487</v>
          </cell>
          <cell r="K2059">
            <v>45138</v>
          </cell>
          <cell r="L2059">
            <v>43487</v>
          </cell>
          <cell r="N2059" t="str">
            <v>HYT</v>
          </cell>
          <cell r="O2059" t="str">
            <v>ADS</v>
          </cell>
        </row>
        <row r="2060">
          <cell r="B2060">
            <v>2015352047</v>
          </cell>
          <cell r="C2060" t="str">
            <v>YUSUP HERMAWAN</v>
          </cell>
          <cell r="D2060" t="str">
            <v>TVCQ</v>
          </cell>
          <cell r="E2060" t="str">
            <v>IDM HYBRID CIPAYUNG 2</v>
          </cell>
          <cell r="F2060" t="str">
            <v>Store Crew Boy (Ss)</v>
          </cell>
          <cell r="G2060" t="str">
            <v>A1</v>
          </cell>
          <cell r="H2060" t="str">
            <v>Kontrak 1</v>
          </cell>
          <cell r="I2060" t="str">
            <v>PRIA</v>
          </cell>
          <cell r="J2060">
            <v>44740</v>
          </cell>
          <cell r="K2060">
            <v>45107</v>
          </cell>
          <cell r="L2060">
            <v>44740</v>
          </cell>
          <cell r="N2060" t="str">
            <v>HYT</v>
          </cell>
          <cell r="O2060" t="str">
            <v>ADS</v>
          </cell>
        </row>
        <row r="2061">
          <cell r="B2061">
            <v>2015348019</v>
          </cell>
          <cell r="C2061" t="str">
            <v>AMAR PRASETYO</v>
          </cell>
          <cell r="D2061" t="str">
            <v>TVCQ</v>
          </cell>
          <cell r="E2061" t="str">
            <v>IDM HYBRID CIPAYUNG 2</v>
          </cell>
          <cell r="F2061" t="str">
            <v>Store Crew Boy (Ss)</v>
          </cell>
          <cell r="G2061" t="str">
            <v>A1</v>
          </cell>
          <cell r="H2061" t="str">
            <v>Kontrak 1</v>
          </cell>
          <cell r="I2061" t="str">
            <v>PRIA</v>
          </cell>
          <cell r="J2061">
            <v>44724</v>
          </cell>
          <cell r="K2061">
            <v>45107</v>
          </cell>
          <cell r="L2061">
            <v>44724</v>
          </cell>
          <cell r="N2061" t="str">
            <v>HYT</v>
          </cell>
          <cell r="O2061" t="str">
            <v>ADS</v>
          </cell>
        </row>
        <row r="2062">
          <cell r="B2062">
            <v>2015118073</v>
          </cell>
          <cell r="C2062" t="str">
            <v>DINI ANDRIANI</v>
          </cell>
          <cell r="D2062" t="str">
            <v>TVCQ</v>
          </cell>
          <cell r="E2062" t="str">
            <v>IDM HYBRID CIPAYUNG 2</v>
          </cell>
          <cell r="F2062" t="str">
            <v>Store Crew Girl (Ss)</v>
          </cell>
          <cell r="G2062" t="str">
            <v>A1</v>
          </cell>
          <cell r="H2062" t="str">
            <v>Kontrak 4</v>
          </cell>
          <cell r="I2062" t="str">
            <v>WANITA</v>
          </cell>
          <cell r="J2062">
            <v>43490</v>
          </cell>
          <cell r="K2062">
            <v>45138</v>
          </cell>
          <cell r="L2062">
            <v>43490</v>
          </cell>
          <cell r="N2062" t="str">
            <v>HYT</v>
          </cell>
          <cell r="O2062" t="str">
            <v>ADS</v>
          </cell>
        </row>
        <row r="2063">
          <cell r="B2063">
            <v>2015237432</v>
          </cell>
          <cell r="C2063" t="str">
            <v>VIO PAQUITA</v>
          </cell>
          <cell r="D2063" t="str">
            <v>TVCQ</v>
          </cell>
          <cell r="E2063" t="str">
            <v>IDM HYBRID CIPAYUNG 2</v>
          </cell>
          <cell r="F2063" t="str">
            <v>Store Crew Girl (Ss)</v>
          </cell>
          <cell r="G2063" t="str">
            <v>A1</v>
          </cell>
          <cell r="H2063" t="str">
            <v>Kontrak 2</v>
          </cell>
          <cell r="I2063" t="str">
            <v>WANITA</v>
          </cell>
          <cell r="J2063">
            <v>44193</v>
          </cell>
          <cell r="K2063">
            <v>45107</v>
          </cell>
          <cell r="L2063">
            <v>44193</v>
          </cell>
          <cell r="N2063" t="str">
            <v>HYT</v>
          </cell>
          <cell r="O2063" t="str">
            <v>ADS</v>
          </cell>
        </row>
        <row r="2064">
          <cell r="B2064">
            <v>2015185092</v>
          </cell>
          <cell r="C2064" t="str">
            <v>SINTYA DEWI</v>
          </cell>
          <cell r="D2064" t="str">
            <v>TVCQ</v>
          </cell>
          <cell r="E2064" t="str">
            <v>IDM HYBRID CIPAYUNG 2</v>
          </cell>
          <cell r="F2064" t="str">
            <v>Store Crew Girl (Ss)</v>
          </cell>
          <cell r="G2064" t="str">
            <v>A1</v>
          </cell>
          <cell r="H2064" t="str">
            <v>Kontrak 3</v>
          </cell>
          <cell r="I2064" t="str">
            <v>WANITA</v>
          </cell>
          <cell r="J2064">
            <v>43791</v>
          </cell>
          <cell r="K2064">
            <v>45077</v>
          </cell>
          <cell r="L2064">
            <v>43791</v>
          </cell>
          <cell r="N2064" t="str">
            <v>HYT</v>
          </cell>
          <cell r="O2064" t="str">
            <v>ADS</v>
          </cell>
        </row>
        <row r="2065">
          <cell r="B2065">
            <v>2015357761</v>
          </cell>
          <cell r="C2065" t="str">
            <v>LILIS HANDAYANI</v>
          </cell>
          <cell r="D2065" t="str">
            <v>TVCQ</v>
          </cell>
          <cell r="E2065" t="str">
            <v>IDM HYBRID CIPAYUNG 2</v>
          </cell>
          <cell r="F2065" t="str">
            <v>Store Crew Girl (Ss)</v>
          </cell>
          <cell r="G2065" t="str">
            <v>A1</v>
          </cell>
          <cell r="H2065" t="str">
            <v>Kontrak 1</v>
          </cell>
          <cell r="I2065" t="str">
            <v>WANITA</v>
          </cell>
          <cell r="J2065">
            <v>44750</v>
          </cell>
          <cell r="K2065">
            <v>45138</v>
          </cell>
          <cell r="L2065">
            <v>44750</v>
          </cell>
          <cell r="N2065" t="str">
            <v>HYT</v>
          </cell>
          <cell r="O2065" t="str">
            <v>ADS</v>
          </cell>
        </row>
        <row r="2066">
          <cell r="B2066">
            <v>2015372239</v>
          </cell>
          <cell r="C2066" t="str">
            <v>RANDI SAPUTRA</v>
          </cell>
          <cell r="D2066" t="str">
            <v>TVCQ</v>
          </cell>
          <cell r="E2066" t="str">
            <v>IDM HYBRID CIPAYUNG 2</v>
          </cell>
          <cell r="F2066" t="str">
            <v>Store Jr. Leader (Ss)</v>
          </cell>
          <cell r="G2066" t="str">
            <v>A2</v>
          </cell>
          <cell r="H2066" t="str">
            <v>Tetap</v>
          </cell>
          <cell r="I2066" t="str">
            <v>PRIA</v>
          </cell>
          <cell r="J2066">
            <v>44805</v>
          </cell>
          <cell r="L2066">
            <v>44805</v>
          </cell>
          <cell r="N2066" t="str">
            <v>HYT</v>
          </cell>
          <cell r="O2066" t="str">
            <v>ADS</v>
          </cell>
        </row>
        <row r="2067">
          <cell r="B2067">
            <v>2015373935</v>
          </cell>
          <cell r="C2067" t="str">
            <v>ABDURROHMAN</v>
          </cell>
          <cell r="D2067" t="str">
            <v>TVCQ</v>
          </cell>
          <cell r="E2067" t="str">
            <v>IDM HYBRID CIPAYUNG 2</v>
          </cell>
          <cell r="F2067" t="str">
            <v>Store Jr. Leader (Ss)</v>
          </cell>
          <cell r="G2067" t="str">
            <v>A2</v>
          </cell>
          <cell r="H2067" t="str">
            <v>Tetap</v>
          </cell>
          <cell r="I2067" t="str">
            <v>PRIA</v>
          </cell>
          <cell r="J2067">
            <v>44805</v>
          </cell>
          <cell r="L2067">
            <v>44805</v>
          </cell>
          <cell r="N2067" t="str">
            <v>HYT</v>
          </cell>
          <cell r="O2067" t="str">
            <v>ADS</v>
          </cell>
        </row>
        <row r="2068">
          <cell r="B2068">
            <v>2015405504</v>
          </cell>
          <cell r="C2068" t="str">
            <v>FARIDA HANUM</v>
          </cell>
          <cell r="D2068" t="str">
            <v>TVCQ</v>
          </cell>
          <cell r="E2068" t="str">
            <v>IDM HYBRID CIPAYUNG 2</v>
          </cell>
          <cell r="F2068" t="str">
            <v>Store Jr. Leader (Ss)</v>
          </cell>
          <cell r="G2068" t="str">
            <v>A2</v>
          </cell>
          <cell r="H2068" t="str">
            <v>Tetap</v>
          </cell>
          <cell r="I2068" t="str">
            <v>WANITA</v>
          </cell>
          <cell r="J2068">
            <v>44896</v>
          </cell>
          <cell r="L2068">
            <v>44896</v>
          </cell>
          <cell r="N2068" t="str">
            <v>HYT</v>
          </cell>
          <cell r="O2068" t="str">
            <v>ADS</v>
          </cell>
        </row>
        <row r="2069">
          <cell r="B2069">
            <v>2013094264</v>
          </cell>
          <cell r="C2069" t="str">
            <v>ANDIKA HARY PRAMUJA</v>
          </cell>
          <cell r="D2069" t="str">
            <v>TVCQ</v>
          </cell>
          <cell r="E2069" t="str">
            <v>IDM HYBRID CIPAYUNG 2</v>
          </cell>
          <cell r="F2069" t="str">
            <v>Store Sr. Leader (Ss)</v>
          </cell>
          <cell r="G2069" t="str">
            <v>B1</v>
          </cell>
          <cell r="H2069" t="str">
            <v>Tetap</v>
          </cell>
          <cell r="I2069" t="str">
            <v>PRIA</v>
          </cell>
          <cell r="J2069">
            <v>42048</v>
          </cell>
          <cell r="L2069">
            <v>42887</v>
          </cell>
          <cell r="N2069" t="str">
            <v>HYT</v>
          </cell>
          <cell r="O2069" t="str">
            <v>ADS</v>
          </cell>
        </row>
        <row r="2070">
          <cell r="B2070">
            <v>2012074677</v>
          </cell>
          <cell r="C2070" t="str">
            <v>IMAM FAISAL</v>
          </cell>
          <cell r="D2070" t="str">
            <v>T33D</v>
          </cell>
          <cell r="E2070" t="str">
            <v>IDM HYBRID SETU CIPAYUNG</v>
          </cell>
          <cell r="F2070" t="str">
            <v>Chief Of Store (Ss)</v>
          </cell>
          <cell r="G2070" t="str">
            <v>B2</v>
          </cell>
          <cell r="H2070" t="str">
            <v>Tetap</v>
          </cell>
          <cell r="I2070" t="str">
            <v>PRIA</v>
          </cell>
          <cell r="J2070">
            <v>41275</v>
          </cell>
          <cell r="L2070">
            <v>41944</v>
          </cell>
          <cell r="N2070" t="str">
            <v>HYT</v>
          </cell>
          <cell r="O2070" t="str">
            <v>ADS</v>
          </cell>
        </row>
        <row r="2071">
          <cell r="B2071">
            <v>2015361715</v>
          </cell>
          <cell r="C2071" t="str">
            <v>ROHMAT HIDAYAT</v>
          </cell>
          <cell r="D2071" t="str">
            <v>T33D</v>
          </cell>
          <cell r="E2071" t="str">
            <v>IDM HYBRID SETU CIPAYUNG</v>
          </cell>
          <cell r="F2071" t="str">
            <v>Store Crew Boy (Ss)</v>
          </cell>
          <cell r="G2071" t="str">
            <v>A1</v>
          </cell>
          <cell r="H2071" t="str">
            <v>Kontrak 1</v>
          </cell>
          <cell r="I2071" t="str">
            <v>PRIA</v>
          </cell>
          <cell r="J2071">
            <v>44764</v>
          </cell>
          <cell r="K2071">
            <v>45138</v>
          </cell>
          <cell r="L2071">
            <v>44764</v>
          </cell>
          <cell r="N2071" t="str">
            <v>HYT</v>
          </cell>
          <cell r="O2071" t="str">
            <v>ADS</v>
          </cell>
        </row>
        <row r="2072">
          <cell r="B2072">
            <v>2015236383</v>
          </cell>
          <cell r="C2072" t="str">
            <v>RYAN PRASTYO</v>
          </cell>
          <cell r="D2072" t="str">
            <v>T33D</v>
          </cell>
          <cell r="E2072" t="str">
            <v>IDM HYBRID SETU CIPAYUNG</v>
          </cell>
          <cell r="F2072" t="str">
            <v>Store Crew Boy (Ss)</v>
          </cell>
          <cell r="G2072" t="str">
            <v>A1</v>
          </cell>
          <cell r="H2072" t="str">
            <v>Kontrak 2</v>
          </cell>
          <cell r="I2072" t="str">
            <v>PRIA</v>
          </cell>
          <cell r="J2072">
            <v>44186</v>
          </cell>
          <cell r="K2072">
            <v>45107</v>
          </cell>
          <cell r="L2072">
            <v>44186</v>
          </cell>
          <cell r="N2072" t="str">
            <v>HYT</v>
          </cell>
          <cell r="O2072" t="str">
            <v>ADS</v>
          </cell>
        </row>
        <row r="2073">
          <cell r="B2073">
            <v>2015348030</v>
          </cell>
          <cell r="C2073" t="str">
            <v>FIQZI ALVAND SHIHAB</v>
          </cell>
          <cell r="D2073" t="str">
            <v>T33D</v>
          </cell>
          <cell r="E2073" t="str">
            <v>IDM HYBRID SETU CIPAYUNG</v>
          </cell>
          <cell r="F2073" t="str">
            <v>Store Crew Boy (Ss)</v>
          </cell>
          <cell r="G2073" t="str">
            <v>A1</v>
          </cell>
          <cell r="H2073" t="str">
            <v>Kontrak 1</v>
          </cell>
          <cell r="I2073" t="str">
            <v>PRIA</v>
          </cell>
          <cell r="J2073">
            <v>44724</v>
          </cell>
          <cell r="K2073">
            <v>45107</v>
          </cell>
          <cell r="L2073">
            <v>44724</v>
          </cell>
          <cell r="N2073" t="str">
            <v>HYT</v>
          </cell>
          <cell r="O2073" t="str">
            <v>ADS</v>
          </cell>
        </row>
        <row r="2074">
          <cell r="B2074">
            <v>2015214176</v>
          </cell>
          <cell r="C2074" t="str">
            <v>AZZAHRA NOVI ARIYANTI</v>
          </cell>
          <cell r="D2074" t="str">
            <v>T33D</v>
          </cell>
          <cell r="E2074" t="str">
            <v>IDM HYBRID SETU CIPAYUNG</v>
          </cell>
          <cell r="F2074" t="str">
            <v>Store Crew Girl (Ss)</v>
          </cell>
          <cell r="G2074" t="str">
            <v>A1</v>
          </cell>
          <cell r="H2074" t="str">
            <v>Kontrak 3</v>
          </cell>
          <cell r="I2074" t="str">
            <v>WANITA</v>
          </cell>
          <cell r="J2074">
            <v>43910</v>
          </cell>
          <cell r="K2074">
            <v>45199</v>
          </cell>
          <cell r="L2074">
            <v>43910</v>
          </cell>
          <cell r="N2074" t="str">
            <v>HYT</v>
          </cell>
          <cell r="O2074" t="str">
            <v>ADS</v>
          </cell>
        </row>
        <row r="2075">
          <cell r="B2075">
            <v>2015244102</v>
          </cell>
          <cell r="C2075" t="str">
            <v>VIDILA APRILIA MISMAR</v>
          </cell>
          <cell r="D2075" t="str">
            <v>T33D</v>
          </cell>
          <cell r="E2075" t="str">
            <v>IDM HYBRID SETU CIPAYUNG</v>
          </cell>
          <cell r="F2075" t="str">
            <v>Store Crew Girl (Ss)</v>
          </cell>
          <cell r="G2075" t="str">
            <v>A1</v>
          </cell>
          <cell r="H2075" t="str">
            <v>Kontrak 2</v>
          </cell>
          <cell r="I2075" t="str">
            <v>WANITA</v>
          </cell>
          <cell r="J2075">
            <v>44253</v>
          </cell>
          <cell r="K2075">
            <v>45169</v>
          </cell>
          <cell r="L2075">
            <v>44253</v>
          </cell>
          <cell r="N2075" t="str">
            <v>HYT</v>
          </cell>
          <cell r="O2075" t="str">
            <v>ADS</v>
          </cell>
        </row>
        <row r="2076">
          <cell r="B2076">
            <v>2015357780</v>
          </cell>
          <cell r="C2076" t="str">
            <v>SITI AISYAH NUR</v>
          </cell>
          <cell r="D2076" t="str">
            <v>T33D</v>
          </cell>
          <cell r="E2076" t="str">
            <v>IDM HYBRID SETU CIPAYUNG</v>
          </cell>
          <cell r="F2076" t="str">
            <v>Store Crew Girl (Ss)</v>
          </cell>
          <cell r="G2076" t="str">
            <v>A1</v>
          </cell>
          <cell r="H2076" t="str">
            <v>Kontrak 1</v>
          </cell>
          <cell r="I2076" t="str">
            <v>WANITA</v>
          </cell>
          <cell r="J2076">
            <v>44750</v>
          </cell>
          <cell r="K2076">
            <v>45138</v>
          </cell>
          <cell r="L2076">
            <v>44750</v>
          </cell>
          <cell r="N2076" t="str">
            <v>HYT</v>
          </cell>
          <cell r="O2076" t="str">
            <v>ADS</v>
          </cell>
        </row>
        <row r="2077">
          <cell r="B2077">
            <v>2015332841</v>
          </cell>
          <cell r="C2077" t="str">
            <v>KHANIA</v>
          </cell>
          <cell r="D2077" t="str">
            <v>T33D</v>
          </cell>
          <cell r="E2077" t="str">
            <v>IDM HYBRID SETU CIPAYUNG</v>
          </cell>
          <cell r="F2077" t="str">
            <v>Store Crew Girl (Ss)</v>
          </cell>
          <cell r="G2077" t="str">
            <v>A1</v>
          </cell>
          <cell r="H2077" t="str">
            <v>Kontrak 1</v>
          </cell>
          <cell r="I2077" t="str">
            <v>WANITA</v>
          </cell>
          <cell r="J2077">
            <v>44659</v>
          </cell>
          <cell r="K2077">
            <v>45046</v>
          </cell>
          <cell r="L2077">
            <v>44659</v>
          </cell>
          <cell r="N2077" t="str">
            <v>HYT</v>
          </cell>
          <cell r="O2077" t="str">
            <v>ADS</v>
          </cell>
        </row>
        <row r="2078">
          <cell r="B2078">
            <v>2015354315</v>
          </cell>
          <cell r="C2078" t="str">
            <v>KHAT LEYA</v>
          </cell>
          <cell r="D2078" t="str">
            <v>T33D</v>
          </cell>
          <cell r="E2078" t="str">
            <v>IDM HYBRID SETU CIPAYUNG</v>
          </cell>
          <cell r="F2078" t="str">
            <v>Store Crew Girl (Ss)</v>
          </cell>
          <cell r="G2078" t="str">
            <v>A1</v>
          </cell>
          <cell r="H2078" t="str">
            <v>Kontrak 1</v>
          </cell>
          <cell r="I2078" t="str">
            <v>WANITA</v>
          </cell>
          <cell r="J2078">
            <v>44743</v>
          </cell>
          <cell r="K2078">
            <v>45107</v>
          </cell>
          <cell r="L2078">
            <v>44743</v>
          </cell>
          <cell r="N2078" t="str">
            <v>HYT</v>
          </cell>
          <cell r="O2078" t="str">
            <v>ADS</v>
          </cell>
        </row>
        <row r="2079">
          <cell r="B2079">
            <v>2015352113</v>
          </cell>
          <cell r="C2079" t="str">
            <v>TEGUH SUCIPTO</v>
          </cell>
          <cell r="D2079" t="str">
            <v>T33D</v>
          </cell>
          <cell r="E2079" t="str">
            <v>IDM HYBRID SETU CIPAYUNG</v>
          </cell>
          <cell r="F2079" t="str">
            <v>Store Jr. Leader (Ss)</v>
          </cell>
          <cell r="G2079" t="str">
            <v>A2</v>
          </cell>
          <cell r="H2079" t="str">
            <v>Tetap</v>
          </cell>
          <cell r="I2079" t="str">
            <v>PRIA</v>
          </cell>
          <cell r="J2079">
            <v>44743</v>
          </cell>
          <cell r="L2079">
            <v>44743</v>
          </cell>
          <cell r="N2079" t="str">
            <v>HYT</v>
          </cell>
          <cell r="O2079" t="str">
            <v>ADS</v>
          </cell>
        </row>
        <row r="2080">
          <cell r="B2080">
            <v>2015350586</v>
          </cell>
          <cell r="C2080" t="str">
            <v>RIYAN AJI KUSWOYO</v>
          </cell>
          <cell r="D2080" t="str">
            <v>T33D</v>
          </cell>
          <cell r="E2080" t="str">
            <v>IDM HYBRID SETU CIPAYUNG</v>
          </cell>
          <cell r="F2080" t="str">
            <v>Store Jr. Leader (Ss)</v>
          </cell>
          <cell r="G2080" t="str">
            <v>A2</v>
          </cell>
          <cell r="H2080" t="str">
            <v>Tetap</v>
          </cell>
          <cell r="I2080" t="str">
            <v>PRIA</v>
          </cell>
          <cell r="J2080">
            <v>44743</v>
          </cell>
          <cell r="L2080">
            <v>44743</v>
          </cell>
          <cell r="N2080" t="str">
            <v>HYT</v>
          </cell>
          <cell r="O2080" t="str">
            <v>ADS</v>
          </cell>
        </row>
        <row r="2081">
          <cell r="B2081">
            <v>2013201035</v>
          </cell>
          <cell r="C2081" t="str">
            <v>DEA PUSPITASARI</v>
          </cell>
          <cell r="D2081" t="str">
            <v>T33D</v>
          </cell>
          <cell r="E2081" t="str">
            <v>IDM HYBRID SETU CIPAYUNG</v>
          </cell>
          <cell r="F2081" t="str">
            <v>Store Sr. Leader (Ss)</v>
          </cell>
          <cell r="G2081" t="str">
            <v>B1</v>
          </cell>
          <cell r="H2081" t="str">
            <v>Tetap</v>
          </cell>
          <cell r="I2081" t="str">
            <v>WANITA</v>
          </cell>
          <cell r="J2081">
            <v>42636</v>
          </cell>
          <cell r="L2081">
            <v>43556</v>
          </cell>
          <cell r="N2081" t="str">
            <v>HYT</v>
          </cell>
          <cell r="O2081" t="str">
            <v>ADS</v>
          </cell>
        </row>
        <row r="2082">
          <cell r="B2082">
            <v>2013185532</v>
          </cell>
          <cell r="C2082" t="str">
            <v>OKTAVIA TRI WAHYUNI</v>
          </cell>
          <cell r="D2082" t="str">
            <v>TBZO</v>
          </cell>
          <cell r="E2082" t="str">
            <v>IDM SETU CIPAYUNG 3</v>
          </cell>
          <cell r="F2082" t="str">
            <v>Chief Of Store</v>
          </cell>
          <cell r="G2082" t="str">
            <v>B2</v>
          </cell>
          <cell r="H2082" t="str">
            <v>Tetap</v>
          </cell>
          <cell r="I2082" t="str">
            <v>WANITA</v>
          </cell>
          <cell r="J2082">
            <v>42538</v>
          </cell>
          <cell r="L2082">
            <v>43435</v>
          </cell>
          <cell r="N2082" t="str">
            <v>HYT</v>
          </cell>
          <cell r="O2082" t="str">
            <v>ADS</v>
          </cell>
        </row>
        <row r="2083">
          <cell r="B2083">
            <v>2015202051</v>
          </cell>
          <cell r="C2083" t="str">
            <v>MUHAMAD ALAMSYAH</v>
          </cell>
          <cell r="D2083" t="str">
            <v>TBZO</v>
          </cell>
          <cell r="E2083" t="str">
            <v>IDM SETU CIPAYUNG 3</v>
          </cell>
          <cell r="F2083" t="str">
            <v>i-Delivery Crew</v>
          </cell>
          <cell r="G2083" t="str">
            <v>A1</v>
          </cell>
          <cell r="H2083" t="str">
            <v>Kontrak 3</v>
          </cell>
          <cell r="I2083" t="str">
            <v>PRIA</v>
          </cell>
          <cell r="J2083">
            <v>43865</v>
          </cell>
          <cell r="K2083">
            <v>45169</v>
          </cell>
          <cell r="L2083">
            <v>43865</v>
          </cell>
          <cell r="N2083" t="str">
            <v>HYT</v>
          </cell>
          <cell r="O2083" t="str">
            <v>ADS</v>
          </cell>
        </row>
        <row r="2084">
          <cell r="B2084">
            <v>2015182498</v>
          </cell>
          <cell r="C2084" t="str">
            <v>SETO PERMANA PUTRA</v>
          </cell>
          <cell r="D2084" t="str">
            <v>TBZO</v>
          </cell>
          <cell r="E2084" t="str">
            <v>IDM SETU CIPAYUNG 3</v>
          </cell>
          <cell r="F2084" t="str">
            <v>i-Delivery Crew</v>
          </cell>
          <cell r="G2084" t="str">
            <v>A1</v>
          </cell>
          <cell r="H2084" t="str">
            <v>Kontrak 3</v>
          </cell>
          <cell r="I2084" t="str">
            <v>PRIA</v>
          </cell>
          <cell r="J2084">
            <v>43781</v>
          </cell>
          <cell r="K2084">
            <v>45077</v>
          </cell>
          <cell r="L2084">
            <v>43781</v>
          </cell>
          <cell r="N2084" t="str">
            <v>HYT</v>
          </cell>
          <cell r="O2084" t="str">
            <v>ADS</v>
          </cell>
        </row>
        <row r="2085">
          <cell r="B2085">
            <v>2015360534</v>
          </cell>
          <cell r="C2085" t="str">
            <v>AVICENA</v>
          </cell>
          <cell r="D2085" t="str">
            <v>TBZO</v>
          </cell>
          <cell r="E2085" t="str">
            <v>IDM SETU CIPAYUNG 3</v>
          </cell>
          <cell r="F2085" t="str">
            <v>Store Crew Boy</v>
          </cell>
          <cell r="G2085" t="str">
            <v>A1</v>
          </cell>
          <cell r="H2085" t="str">
            <v>Kontrak 1</v>
          </cell>
          <cell r="I2085" t="str">
            <v>PRIA</v>
          </cell>
          <cell r="J2085">
            <v>44761</v>
          </cell>
          <cell r="K2085">
            <v>45138</v>
          </cell>
          <cell r="L2085">
            <v>44761</v>
          </cell>
          <cell r="N2085" t="str">
            <v>HYT</v>
          </cell>
          <cell r="O2085" t="str">
            <v>ADS</v>
          </cell>
        </row>
        <row r="2086">
          <cell r="B2086">
            <v>2015391419</v>
          </cell>
          <cell r="C2086" t="str">
            <v>YUNITA</v>
          </cell>
          <cell r="D2086" t="str">
            <v>TBZO</v>
          </cell>
          <cell r="E2086" t="str">
            <v>IDM SETU CIPAYUNG 3</v>
          </cell>
          <cell r="F2086" t="str">
            <v>Store Crew Girl</v>
          </cell>
          <cell r="G2086" t="str">
            <v>A1</v>
          </cell>
          <cell r="H2086" t="str">
            <v>Kontrak 1</v>
          </cell>
          <cell r="I2086" t="str">
            <v>WANITA</v>
          </cell>
          <cell r="J2086">
            <v>44854</v>
          </cell>
          <cell r="K2086">
            <v>45230</v>
          </cell>
          <cell r="L2086">
            <v>44854</v>
          </cell>
          <cell r="N2086" t="str">
            <v>HYT</v>
          </cell>
          <cell r="O2086" t="str">
            <v>ADS</v>
          </cell>
        </row>
        <row r="2087">
          <cell r="B2087">
            <v>2015417145</v>
          </cell>
          <cell r="C2087" t="str">
            <v>ALIA SAFITRI</v>
          </cell>
          <cell r="D2087" t="str">
            <v>TBZO</v>
          </cell>
          <cell r="E2087" t="str">
            <v>IDM SETU CIPAYUNG 3</v>
          </cell>
          <cell r="F2087" t="str">
            <v>Store Crew Girl</v>
          </cell>
          <cell r="G2087" t="str">
            <v>A1</v>
          </cell>
          <cell r="H2087" t="str">
            <v>Kontrak 1</v>
          </cell>
          <cell r="I2087" t="str">
            <v>WANITA</v>
          </cell>
          <cell r="J2087">
            <v>44925</v>
          </cell>
          <cell r="K2087">
            <v>45291</v>
          </cell>
          <cell r="L2087">
            <v>44925</v>
          </cell>
          <cell r="N2087" t="str">
            <v>HYT</v>
          </cell>
          <cell r="O2087" t="str">
            <v>ADS</v>
          </cell>
        </row>
        <row r="2088">
          <cell r="B2088">
            <v>2015350585</v>
          </cell>
          <cell r="C2088" t="str">
            <v>NICKY ADRIANTI</v>
          </cell>
          <cell r="D2088" t="str">
            <v>TBZO</v>
          </cell>
          <cell r="E2088" t="str">
            <v>IDM SETU CIPAYUNG 3</v>
          </cell>
          <cell r="F2088" t="str">
            <v>Store Jr. Leader (Ss)</v>
          </cell>
          <cell r="G2088" t="str">
            <v>A2</v>
          </cell>
          <cell r="H2088" t="str">
            <v>Tetap</v>
          </cell>
          <cell r="I2088" t="str">
            <v>WANITA</v>
          </cell>
          <cell r="J2088">
            <v>44743</v>
          </cell>
          <cell r="L2088">
            <v>44743</v>
          </cell>
          <cell r="N2088" t="str">
            <v>HYT</v>
          </cell>
          <cell r="O2088" t="str">
            <v>ADS</v>
          </cell>
        </row>
        <row r="2089">
          <cell r="B2089">
            <v>2015137776</v>
          </cell>
          <cell r="C2089" t="str">
            <v>DEDE LASMANA YOGA</v>
          </cell>
          <cell r="D2089" t="str">
            <v>TBZO</v>
          </cell>
          <cell r="E2089" t="str">
            <v>IDM SETU CIPAYUNG 3</v>
          </cell>
          <cell r="F2089" t="str">
            <v>Store Sr. Leader</v>
          </cell>
          <cell r="G2089" t="str">
            <v>A3</v>
          </cell>
          <cell r="H2089" t="str">
            <v>Tetap</v>
          </cell>
          <cell r="I2089" t="str">
            <v>PRIA</v>
          </cell>
          <cell r="J2089">
            <v>43578</v>
          </cell>
          <cell r="L2089">
            <v>43952</v>
          </cell>
          <cell r="N2089" t="str">
            <v>HYT</v>
          </cell>
          <cell r="O2089" t="str">
            <v>ADS</v>
          </cell>
        </row>
        <row r="2090">
          <cell r="B2090">
            <v>2012092074</v>
          </cell>
          <cell r="C2090" t="str">
            <v>ARMAN SAPUTRA</v>
          </cell>
          <cell r="D2090" t="str">
            <v>THHK</v>
          </cell>
          <cell r="E2090" t="str">
            <v>IDM SETU NO 55</v>
          </cell>
          <cell r="F2090" t="str">
            <v>Chief Of Store (Ss)</v>
          </cell>
          <cell r="G2090" t="str">
            <v>B2</v>
          </cell>
          <cell r="H2090" t="str">
            <v>Tetap</v>
          </cell>
          <cell r="I2090" t="str">
            <v>PRIA</v>
          </cell>
          <cell r="J2090">
            <v>41334</v>
          </cell>
          <cell r="L2090">
            <v>41334</v>
          </cell>
          <cell r="N2090" t="str">
            <v>HYT</v>
          </cell>
          <cell r="O2090" t="str">
            <v>ADS</v>
          </cell>
        </row>
        <row r="2091">
          <cell r="B2091">
            <v>2015355251</v>
          </cell>
          <cell r="C2091" t="str">
            <v>MOEH REZQI HIJRI EFRISANI</v>
          </cell>
          <cell r="D2091" t="str">
            <v>THHK</v>
          </cell>
          <cell r="E2091" t="str">
            <v>IDM SETU NO 55</v>
          </cell>
          <cell r="F2091" t="str">
            <v>i-Delivery Crew</v>
          </cell>
          <cell r="G2091" t="str">
            <v>A2</v>
          </cell>
          <cell r="H2091" t="str">
            <v>Tetap</v>
          </cell>
          <cell r="I2091" t="str">
            <v>PRIA</v>
          </cell>
          <cell r="J2091">
            <v>44743</v>
          </cell>
          <cell r="L2091">
            <v>44743</v>
          </cell>
          <cell r="N2091" t="str">
            <v>HYT</v>
          </cell>
          <cell r="O2091" t="str">
            <v>ADS</v>
          </cell>
        </row>
        <row r="2092">
          <cell r="B2092">
            <v>2015281677</v>
          </cell>
          <cell r="C2092" t="str">
            <v>IRFAN SYAH</v>
          </cell>
          <cell r="D2092" t="str">
            <v>THHK</v>
          </cell>
          <cell r="E2092" t="str">
            <v>IDM SETU NO 55</v>
          </cell>
          <cell r="F2092" t="str">
            <v>i-Delivery Crew</v>
          </cell>
          <cell r="G2092" t="str">
            <v>A1</v>
          </cell>
          <cell r="H2092" t="str">
            <v>Kontrak 2</v>
          </cell>
          <cell r="I2092" t="str">
            <v>PRIA</v>
          </cell>
          <cell r="J2092">
            <v>44439</v>
          </cell>
          <cell r="K2092">
            <v>45169</v>
          </cell>
          <cell r="L2092">
            <v>44439</v>
          </cell>
          <cell r="N2092" t="str">
            <v>HYT</v>
          </cell>
          <cell r="O2092" t="str">
            <v>ADS</v>
          </cell>
        </row>
        <row r="2093">
          <cell r="B2093">
            <v>2015416958</v>
          </cell>
          <cell r="C2093" t="str">
            <v>HENDRI MESYUNA AMIR</v>
          </cell>
          <cell r="D2093" t="str">
            <v>THHK</v>
          </cell>
          <cell r="E2093" t="str">
            <v>IDM SETU NO 55</v>
          </cell>
          <cell r="F2093" t="str">
            <v>Store Crew Boy</v>
          </cell>
          <cell r="G2093" t="str">
            <v>A1</v>
          </cell>
          <cell r="H2093" t="str">
            <v>Kontrak 1</v>
          </cell>
          <cell r="I2093" t="str">
            <v>PRIA</v>
          </cell>
          <cell r="J2093">
            <v>44925</v>
          </cell>
          <cell r="K2093">
            <v>45291</v>
          </cell>
          <cell r="L2093">
            <v>44925</v>
          </cell>
          <cell r="N2093" t="str">
            <v>HYT</v>
          </cell>
          <cell r="O2093" t="str">
            <v>ADS</v>
          </cell>
        </row>
        <row r="2094">
          <cell r="B2094">
            <v>2015348053</v>
          </cell>
          <cell r="C2094" t="str">
            <v>MUHAMMAD IHSAN SIDIQ</v>
          </cell>
          <cell r="D2094" t="str">
            <v>THHK</v>
          </cell>
          <cell r="E2094" t="str">
            <v>IDM SETU NO 55</v>
          </cell>
          <cell r="F2094" t="str">
            <v>Store Crew Boy</v>
          </cell>
          <cell r="G2094" t="str">
            <v>A1</v>
          </cell>
          <cell r="H2094" t="str">
            <v>Kontrak 1</v>
          </cell>
          <cell r="I2094" t="str">
            <v>PRIA</v>
          </cell>
          <cell r="J2094">
            <v>44724</v>
          </cell>
          <cell r="K2094">
            <v>45107</v>
          </cell>
          <cell r="L2094">
            <v>44724</v>
          </cell>
          <cell r="N2094" t="str">
            <v>HYT</v>
          </cell>
          <cell r="O2094" t="str">
            <v>ADS</v>
          </cell>
        </row>
        <row r="2095">
          <cell r="B2095">
            <v>2015391416</v>
          </cell>
          <cell r="C2095" t="str">
            <v>AULIA ROSDIANA ELPISA</v>
          </cell>
          <cell r="D2095" t="str">
            <v>THHK</v>
          </cell>
          <cell r="E2095" t="str">
            <v>IDM SETU NO 55</v>
          </cell>
          <cell r="F2095" t="str">
            <v>Store Crew Girl</v>
          </cell>
          <cell r="G2095" t="str">
            <v>A1</v>
          </cell>
          <cell r="H2095" t="str">
            <v>Kontrak 1</v>
          </cell>
          <cell r="I2095" t="str">
            <v>WANITA</v>
          </cell>
          <cell r="J2095">
            <v>44854</v>
          </cell>
          <cell r="K2095">
            <v>45230</v>
          </cell>
          <cell r="L2095">
            <v>44854</v>
          </cell>
          <cell r="N2095" t="str">
            <v>HYT</v>
          </cell>
          <cell r="O2095" t="str">
            <v>ADS</v>
          </cell>
        </row>
        <row r="2096">
          <cell r="B2096">
            <v>2015404136</v>
          </cell>
          <cell r="C2096" t="str">
            <v>DEWI CIPTOROSO</v>
          </cell>
          <cell r="D2096" t="str">
            <v>THHK</v>
          </cell>
          <cell r="E2096" t="str">
            <v>IDM SETU NO 55</v>
          </cell>
          <cell r="F2096" t="str">
            <v>Store Jr. Leader (Ss)</v>
          </cell>
          <cell r="G2096" t="str">
            <v>A2</v>
          </cell>
          <cell r="H2096" t="str">
            <v>Tetap</v>
          </cell>
          <cell r="I2096" t="str">
            <v>WANITA</v>
          </cell>
          <cell r="J2096">
            <v>44896</v>
          </cell>
          <cell r="L2096">
            <v>44896</v>
          </cell>
          <cell r="N2096" t="str">
            <v>HYT</v>
          </cell>
          <cell r="O2096" t="str">
            <v>ADS</v>
          </cell>
        </row>
        <row r="2097">
          <cell r="B2097">
            <v>2015061766</v>
          </cell>
          <cell r="C2097" t="str">
            <v>IMAM HIDAYAT</v>
          </cell>
          <cell r="D2097" t="str">
            <v>THHK</v>
          </cell>
          <cell r="E2097" t="str">
            <v>IDM SETU NO 55</v>
          </cell>
          <cell r="F2097" t="str">
            <v>Store Sr. Leader (Ss)</v>
          </cell>
          <cell r="G2097" t="str">
            <v>A3</v>
          </cell>
          <cell r="H2097" t="str">
            <v>Tetap</v>
          </cell>
          <cell r="I2097" t="str">
            <v>PRIA</v>
          </cell>
          <cell r="J2097">
            <v>43214</v>
          </cell>
          <cell r="L2097">
            <v>43770</v>
          </cell>
          <cell r="N2097" t="str">
            <v>HYT</v>
          </cell>
          <cell r="O2097" t="str">
            <v>ADS</v>
          </cell>
        </row>
        <row r="2098">
          <cell r="B2098">
            <v>2012025853</v>
          </cell>
          <cell r="C2098" t="str">
            <v>SUSILAWATI</v>
          </cell>
          <cell r="D2098" t="str">
            <v>T2IY</v>
          </cell>
          <cell r="E2098" t="str">
            <v>IDM SETU PAGELARANG</v>
          </cell>
          <cell r="F2098" t="str">
            <v>Chief Of Store</v>
          </cell>
          <cell r="G2098" t="str">
            <v>B2</v>
          </cell>
          <cell r="H2098" t="str">
            <v>Tetap</v>
          </cell>
          <cell r="I2098" t="str">
            <v>WANITA</v>
          </cell>
          <cell r="J2098">
            <v>40940</v>
          </cell>
          <cell r="L2098">
            <v>40940</v>
          </cell>
          <cell r="N2098" t="str">
            <v>HYT</v>
          </cell>
          <cell r="O2098" t="str">
            <v>ADS</v>
          </cell>
        </row>
        <row r="2099">
          <cell r="B2099">
            <v>2015348036</v>
          </cell>
          <cell r="C2099" t="str">
            <v>IMAM CHANAFI</v>
          </cell>
          <cell r="D2099" t="str">
            <v>T2IY</v>
          </cell>
          <cell r="E2099" t="str">
            <v>IDM SETU PAGELARANG</v>
          </cell>
          <cell r="F2099" t="str">
            <v>Store Crew Boy</v>
          </cell>
          <cell r="G2099" t="str">
            <v>A1</v>
          </cell>
          <cell r="H2099" t="str">
            <v>Kontrak 1</v>
          </cell>
          <cell r="I2099" t="str">
            <v>PRIA</v>
          </cell>
          <cell r="J2099">
            <v>44724</v>
          </cell>
          <cell r="K2099">
            <v>45107</v>
          </cell>
          <cell r="L2099">
            <v>44724</v>
          </cell>
          <cell r="N2099" t="str">
            <v>HYT</v>
          </cell>
          <cell r="O2099" t="str">
            <v>ADS</v>
          </cell>
        </row>
        <row r="2100">
          <cell r="B2100">
            <v>2015380691</v>
          </cell>
          <cell r="C2100" t="str">
            <v>MUHAMAD TEGAR RADITYA NOOR</v>
          </cell>
          <cell r="D2100" t="str">
            <v>T2IY</v>
          </cell>
          <cell r="E2100" t="str">
            <v>IDM SETU PAGELARANG</v>
          </cell>
          <cell r="F2100" t="str">
            <v>Store Crew Boy</v>
          </cell>
          <cell r="G2100" t="str">
            <v>A1</v>
          </cell>
          <cell r="H2100" t="str">
            <v>Kontrak 1</v>
          </cell>
          <cell r="I2100" t="str">
            <v>PRIA</v>
          </cell>
          <cell r="J2100">
            <v>44819</v>
          </cell>
          <cell r="K2100">
            <v>45199</v>
          </cell>
          <cell r="L2100">
            <v>44819</v>
          </cell>
          <cell r="N2100" t="str">
            <v>HYT</v>
          </cell>
          <cell r="O2100" t="str">
            <v>ADS</v>
          </cell>
        </row>
        <row r="2101">
          <cell r="B2101">
            <v>2015348096</v>
          </cell>
          <cell r="C2101" t="str">
            <v>SALSA APRILIYANTI</v>
          </cell>
          <cell r="D2101" t="str">
            <v>T2IY</v>
          </cell>
          <cell r="E2101" t="str">
            <v>IDM SETU PAGELARANG</v>
          </cell>
          <cell r="F2101" t="str">
            <v>Store Crew Girl</v>
          </cell>
          <cell r="G2101" t="str">
            <v>A1</v>
          </cell>
          <cell r="H2101" t="str">
            <v>Kontrak 1</v>
          </cell>
          <cell r="I2101" t="str">
            <v>WANITA</v>
          </cell>
          <cell r="J2101">
            <v>44724</v>
          </cell>
          <cell r="K2101">
            <v>45107</v>
          </cell>
          <cell r="L2101">
            <v>44724</v>
          </cell>
          <cell r="N2101" t="str">
            <v>HYT</v>
          </cell>
          <cell r="O2101" t="str">
            <v>ADS</v>
          </cell>
        </row>
        <row r="2102">
          <cell r="B2102">
            <v>2015350582</v>
          </cell>
          <cell r="C2102" t="str">
            <v>MEGA RAESITA</v>
          </cell>
          <cell r="D2102" t="str">
            <v>T2IY</v>
          </cell>
          <cell r="E2102" t="str">
            <v>IDM SETU PAGELARANG</v>
          </cell>
          <cell r="F2102" t="str">
            <v>Store Jr. Leader (Ss)</v>
          </cell>
          <cell r="G2102" t="str">
            <v>A2</v>
          </cell>
          <cell r="H2102" t="str">
            <v>Tetap</v>
          </cell>
          <cell r="I2102" t="str">
            <v>WANITA</v>
          </cell>
          <cell r="J2102">
            <v>44743</v>
          </cell>
          <cell r="L2102">
            <v>44743</v>
          </cell>
          <cell r="N2102" t="str">
            <v>HYT</v>
          </cell>
          <cell r="O2102" t="str">
            <v>ADS</v>
          </cell>
        </row>
        <row r="2103">
          <cell r="B2103">
            <v>2013132549</v>
          </cell>
          <cell r="C2103" t="str">
            <v>DWI AGUNG PRASETYO</v>
          </cell>
          <cell r="D2103" t="str">
            <v>T2IY</v>
          </cell>
          <cell r="E2103" t="str">
            <v>IDM SETU PAGELARANG</v>
          </cell>
          <cell r="F2103" t="str">
            <v>Store Sr. Leader</v>
          </cell>
          <cell r="G2103" t="str">
            <v>B1</v>
          </cell>
          <cell r="H2103" t="str">
            <v>Tetap</v>
          </cell>
          <cell r="I2103" t="str">
            <v>PRIA</v>
          </cell>
          <cell r="J2103">
            <v>42277</v>
          </cell>
          <cell r="L2103">
            <v>43191</v>
          </cell>
          <cell r="N2103" t="str">
            <v>HYT</v>
          </cell>
          <cell r="O2103" t="str">
            <v>ADS</v>
          </cell>
        </row>
        <row r="2104">
          <cell r="B2104">
            <v>2009046869</v>
          </cell>
          <cell r="C2104" t="str">
            <v>RENI</v>
          </cell>
          <cell r="D2104" t="str">
            <v>F833</v>
          </cell>
          <cell r="E2104" t="str">
            <v>FRC PAGELARANG</v>
          </cell>
          <cell r="F2104" t="str">
            <v>Chief Of Store (Ss)</v>
          </cell>
          <cell r="G2104" t="str">
            <v>B2</v>
          </cell>
          <cell r="H2104" t="str">
            <v>Tetap</v>
          </cell>
          <cell r="I2104" t="str">
            <v>WANITA</v>
          </cell>
          <cell r="J2104">
            <v>39995</v>
          </cell>
          <cell r="L2104">
            <v>39995</v>
          </cell>
          <cell r="N2104" t="str">
            <v>HYT</v>
          </cell>
          <cell r="O2104" t="str">
            <v>ADS</v>
          </cell>
        </row>
        <row r="2105">
          <cell r="B2105">
            <v>2015278724</v>
          </cell>
          <cell r="C2105" t="str">
            <v>MUHAMAD FACH REZA ANANTO PUTRA</v>
          </cell>
          <cell r="D2105" t="str">
            <v>F833</v>
          </cell>
          <cell r="E2105" t="str">
            <v>FRC PAGELARANG</v>
          </cell>
          <cell r="F2105" t="str">
            <v>Store Crew Boy</v>
          </cell>
          <cell r="G2105" t="str">
            <v>A1</v>
          </cell>
          <cell r="H2105" t="str">
            <v>Kontrak 2</v>
          </cell>
          <cell r="I2105" t="str">
            <v>PRIA</v>
          </cell>
          <cell r="J2105">
            <v>44426</v>
          </cell>
          <cell r="K2105">
            <v>45169</v>
          </cell>
          <cell r="L2105">
            <v>44426</v>
          </cell>
          <cell r="N2105" t="str">
            <v>HYT</v>
          </cell>
          <cell r="O2105" t="str">
            <v>ADS</v>
          </cell>
        </row>
        <row r="2106">
          <cell r="B2106">
            <v>2015356359</v>
          </cell>
          <cell r="C2106" t="str">
            <v>REVINA FEBYANTI</v>
          </cell>
          <cell r="D2106" t="str">
            <v>F833</v>
          </cell>
          <cell r="E2106" t="str">
            <v>FRC PAGELARANG</v>
          </cell>
          <cell r="F2106" t="str">
            <v>Store Crew Girl</v>
          </cell>
          <cell r="G2106" t="str">
            <v>A1</v>
          </cell>
          <cell r="H2106" t="str">
            <v>Kontrak 1</v>
          </cell>
          <cell r="I2106" t="str">
            <v>WANITA</v>
          </cell>
          <cell r="J2106">
            <v>44747</v>
          </cell>
          <cell r="K2106">
            <v>45138</v>
          </cell>
          <cell r="L2106">
            <v>44747</v>
          </cell>
          <cell r="N2106" t="str">
            <v>HYT</v>
          </cell>
          <cell r="O2106" t="str">
            <v>ADS</v>
          </cell>
        </row>
        <row r="2107">
          <cell r="B2107">
            <v>2015391417</v>
          </cell>
          <cell r="C2107" t="str">
            <v>FARHANI HUSNI HABIBAH</v>
          </cell>
          <cell r="D2107" t="str">
            <v>F833</v>
          </cell>
          <cell r="E2107" t="str">
            <v>FRC PAGELARANG</v>
          </cell>
          <cell r="F2107" t="str">
            <v>Store Crew Girl</v>
          </cell>
          <cell r="G2107" t="str">
            <v>A1</v>
          </cell>
          <cell r="H2107" t="str">
            <v>Kontrak 1</v>
          </cell>
          <cell r="I2107" t="str">
            <v>WANITA</v>
          </cell>
          <cell r="J2107">
            <v>44854</v>
          </cell>
          <cell r="K2107">
            <v>45230</v>
          </cell>
          <cell r="L2107">
            <v>44854</v>
          </cell>
          <cell r="N2107" t="str">
            <v>HYT</v>
          </cell>
          <cell r="O2107" t="str">
            <v>ADS</v>
          </cell>
        </row>
        <row r="2108">
          <cell r="B2108">
            <v>2013229407</v>
          </cell>
          <cell r="C2108" t="str">
            <v>LUANGKIP KRISTIANTO</v>
          </cell>
          <cell r="D2108" t="str">
            <v>F833</v>
          </cell>
          <cell r="E2108" t="str">
            <v>FRC PAGELARANG</v>
          </cell>
          <cell r="F2108" t="str">
            <v>Store Jr. Leader</v>
          </cell>
          <cell r="G2108" t="str">
            <v>A2</v>
          </cell>
          <cell r="H2108" t="str">
            <v>Tetap</v>
          </cell>
          <cell r="I2108" t="str">
            <v>PRIA</v>
          </cell>
          <cell r="J2108">
            <v>42788</v>
          </cell>
          <cell r="L2108">
            <v>43647</v>
          </cell>
          <cell r="N2108" t="str">
            <v>HYT</v>
          </cell>
          <cell r="O2108" t="str">
            <v>ADS</v>
          </cell>
        </row>
        <row r="2109">
          <cell r="B2109">
            <v>2013139282</v>
          </cell>
          <cell r="C2109" t="str">
            <v>MUHAMAD ARAS</v>
          </cell>
          <cell r="D2109" t="str">
            <v>F833</v>
          </cell>
          <cell r="E2109" t="str">
            <v>FRC PAGELARANG</v>
          </cell>
          <cell r="F2109" t="str">
            <v>Store Sr. Leader</v>
          </cell>
          <cell r="G2109" t="str">
            <v>B1</v>
          </cell>
          <cell r="H2109" t="str">
            <v>Tetap</v>
          </cell>
          <cell r="I2109" t="str">
            <v>PRIA</v>
          </cell>
          <cell r="J2109">
            <v>42312</v>
          </cell>
          <cell r="L2109">
            <v>43070</v>
          </cell>
          <cell r="N2109" t="str">
            <v>HYT</v>
          </cell>
          <cell r="O2109" t="str">
            <v>ADS</v>
          </cell>
        </row>
        <row r="2110">
          <cell r="B2110">
            <v>2013027207</v>
          </cell>
          <cell r="C2110" t="str">
            <v>ANGGA SAPUTRA</v>
          </cell>
          <cell r="D2110" t="str">
            <v>FSBT</v>
          </cell>
          <cell r="E2110" t="str">
            <v>FRC SETU CIPAYUNG 2</v>
          </cell>
          <cell r="F2110" t="str">
            <v>Chief Of Store</v>
          </cell>
          <cell r="G2110" t="str">
            <v>B2</v>
          </cell>
          <cell r="H2110" t="str">
            <v>Tetap</v>
          </cell>
          <cell r="I2110" t="str">
            <v>PRIA</v>
          </cell>
          <cell r="J2110">
            <v>41609</v>
          </cell>
          <cell r="L2110">
            <v>41609</v>
          </cell>
          <cell r="N2110" t="str">
            <v>HYT</v>
          </cell>
          <cell r="O2110" t="str">
            <v>ADS</v>
          </cell>
        </row>
        <row r="2111">
          <cell r="B2111">
            <v>2015278720</v>
          </cell>
          <cell r="C2111" t="str">
            <v>ILHAM FAUZI</v>
          </cell>
          <cell r="D2111" t="str">
            <v>FSBT</v>
          </cell>
          <cell r="E2111" t="str">
            <v>FRC SETU CIPAYUNG 2</v>
          </cell>
          <cell r="F2111" t="str">
            <v>Store Crew Boy</v>
          </cell>
          <cell r="G2111" t="str">
            <v>A1</v>
          </cell>
          <cell r="H2111" t="str">
            <v>Kontrak 2</v>
          </cell>
          <cell r="I2111" t="str">
            <v>PRIA</v>
          </cell>
          <cell r="J2111">
            <v>44426</v>
          </cell>
          <cell r="K2111">
            <v>45169</v>
          </cell>
          <cell r="L2111">
            <v>44426</v>
          </cell>
          <cell r="N2111" t="str">
            <v>HYT</v>
          </cell>
          <cell r="O2111" t="str">
            <v>ADS</v>
          </cell>
        </row>
        <row r="2112">
          <cell r="B2112">
            <v>2015397530</v>
          </cell>
          <cell r="C2112" t="str">
            <v>NADIA FEBRIANA MAHARANI</v>
          </cell>
          <cell r="D2112" t="str">
            <v>FSBT</v>
          </cell>
          <cell r="E2112" t="str">
            <v>FRC SETU CIPAYUNG 2</v>
          </cell>
          <cell r="F2112" t="str">
            <v>Store Crew Girl</v>
          </cell>
          <cell r="G2112" t="str">
            <v>A1</v>
          </cell>
          <cell r="H2112" t="str">
            <v>Kontrak 1</v>
          </cell>
          <cell r="I2112" t="str">
            <v>WANITA</v>
          </cell>
          <cell r="J2112">
            <v>44869</v>
          </cell>
          <cell r="K2112">
            <v>45260</v>
          </cell>
          <cell r="L2112">
            <v>44869</v>
          </cell>
          <cell r="N2112" t="str">
            <v>HYT</v>
          </cell>
          <cell r="O2112" t="str">
            <v>ADS</v>
          </cell>
        </row>
        <row r="2113">
          <cell r="B2113">
            <v>2015428060</v>
          </cell>
          <cell r="C2113" t="str">
            <v>DIAN EKA NUR AZIZAH</v>
          </cell>
          <cell r="D2113" t="str">
            <v>FSBT</v>
          </cell>
          <cell r="E2113" t="str">
            <v>FRC SETU CIPAYUNG 2</v>
          </cell>
          <cell r="F2113" t="str">
            <v>Store Jr. Leader</v>
          </cell>
          <cell r="G2113" t="str">
            <v>A2</v>
          </cell>
          <cell r="H2113" t="str">
            <v>Tetap</v>
          </cell>
          <cell r="I2113" t="str">
            <v>WANITA</v>
          </cell>
          <cell r="J2113">
            <v>44958</v>
          </cell>
          <cell r="L2113">
            <v>44958</v>
          </cell>
          <cell r="N2113" t="str">
            <v>HYT</v>
          </cell>
          <cell r="O2113" t="str">
            <v>ADS</v>
          </cell>
        </row>
        <row r="2114">
          <cell r="B2114">
            <v>2015045737</v>
          </cell>
          <cell r="C2114" t="str">
            <v>SIGIT PRASETYO</v>
          </cell>
          <cell r="D2114" t="str">
            <v>FSBT</v>
          </cell>
          <cell r="E2114" t="str">
            <v>FRC SETU CIPAYUNG 2</v>
          </cell>
          <cell r="F2114" t="str">
            <v>Store Sr. Leader</v>
          </cell>
          <cell r="G2114" t="str">
            <v>B1</v>
          </cell>
          <cell r="H2114" t="str">
            <v>Tetap</v>
          </cell>
          <cell r="I2114" t="str">
            <v>PRIA</v>
          </cell>
          <cell r="J2114">
            <v>43117</v>
          </cell>
          <cell r="L2114">
            <v>43525</v>
          </cell>
          <cell r="N2114" t="str">
            <v>HYT</v>
          </cell>
          <cell r="O2114" t="str">
            <v>ADS</v>
          </cell>
        </row>
        <row r="2115">
          <cell r="B2115">
            <v>2015380688</v>
          </cell>
          <cell r="C2115" t="str">
            <v>MOHAMMAD ALWI</v>
          </cell>
          <cell r="D2115" t="str">
            <v>T33D</v>
          </cell>
          <cell r="E2115" t="str">
            <v>IDM HYBRID SETU CIPAYUNG</v>
          </cell>
          <cell r="F2115" t="str">
            <v>Store Crew Boy</v>
          </cell>
          <cell r="G2115" t="str">
            <v>A1</v>
          </cell>
          <cell r="H2115" t="str">
            <v>Kontrak 1</v>
          </cell>
          <cell r="I2115" t="str">
            <v>PRIA</v>
          </cell>
          <cell r="J2115">
            <v>44819</v>
          </cell>
          <cell r="K2115">
            <v>45199</v>
          </cell>
          <cell r="L2115">
            <v>44819</v>
          </cell>
          <cell r="M2115" t="str">
            <v>CADANGAN TOKO 24 JAM</v>
          </cell>
          <cell r="N2115" t="str">
            <v>HYT</v>
          </cell>
          <cell r="O2115" t="str">
            <v>ADS</v>
          </cell>
          <cell r="P2115" t="str">
            <v>HYTCADANGAN TOKO 24 JAM</v>
          </cell>
          <cell r="Q2115" t="str">
            <v>HYT</v>
          </cell>
          <cell r="R2115" t="str">
            <v>AKTIF</v>
          </cell>
          <cell r="S2115" t="str">
            <v>ADS</v>
          </cell>
        </row>
        <row r="2116">
          <cell r="B2116">
            <v>2013064508</v>
          </cell>
          <cell r="C2116" t="str">
            <v>ULI ARTHA</v>
          </cell>
          <cell r="D2116" t="str">
            <v>TGGW</v>
          </cell>
          <cell r="E2116" t="str">
            <v>IDM BINAMARGA 5</v>
          </cell>
          <cell r="F2116" t="str">
            <v>Chief Of Store (Ss)</v>
          </cell>
          <cell r="G2116" t="str">
            <v>B2</v>
          </cell>
          <cell r="H2116" t="str">
            <v>Tetap</v>
          </cell>
          <cell r="I2116" t="str">
            <v>WANITA</v>
          </cell>
          <cell r="J2116">
            <v>41892</v>
          </cell>
          <cell r="L2116">
            <v>42795</v>
          </cell>
          <cell r="N2116" t="str">
            <v>HYT</v>
          </cell>
          <cell r="O2116" t="str">
            <v>DSA</v>
          </cell>
        </row>
        <row r="2117">
          <cell r="B2117">
            <v>2015105888</v>
          </cell>
          <cell r="C2117" t="str">
            <v>ERI AGUSTIAN THAHIR</v>
          </cell>
          <cell r="D2117" t="str">
            <v>TGGW</v>
          </cell>
          <cell r="E2117" t="str">
            <v>IDM BINAMARGA 5</v>
          </cell>
          <cell r="F2117" t="str">
            <v>i-Delivery Crew</v>
          </cell>
          <cell r="G2117" t="str">
            <v>A1</v>
          </cell>
          <cell r="H2117" t="str">
            <v>Kontrak 4</v>
          </cell>
          <cell r="I2117" t="str">
            <v>PRIA</v>
          </cell>
          <cell r="J2117">
            <v>43431</v>
          </cell>
          <cell r="K2117">
            <v>45077</v>
          </cell>
          <cell r="L2117">
            <v>43431</v>
          </cell>
          <cell r="N2117" t="str">
            <v>HYT</v>
          </cell>
          <cell r="O2117" t="str">
            <v>DSA</v>
          </cell>
        </row>
        <row r="2118">
          <cell r="B2118">
            <v>2015198657</v>
          </cell>
          <cell r="C2118" t="str">
            <v>MUHAMMAD IKHSAN AKBARI</v>
          </cell>
          <cell r="D2118" t="str">
            <v>TGGW</v>
          </cell>
          <cell r="E2118" t="str">
            <v>IDM BINAMARGA 5</v>
          </cell>
          <cell r="F2118" t="str">
            <v>i-Delivery Crew</v>
          </cell>
          <cell r="G2118" t="str">
            <v>A1</v>
          </cell>
          <cell r="H2118" t="str">
            <v>Kontrak 3</v>
          </cell>
          <cell r="I2118" t="str">
            <v>PRIA</v>
          </cell>
          <cell r="J2118">
            <v>43851</v>
          </cell>
          <cell r="K2118">
            <v>45138</v>
          </cell>
          <cell r="L2118">
            <v>43851</v>
          </cell>
          <cell r="N2118" t="str">
            <v>HYT</v>
          </cell>
          <cell r="O2118" t="str">
            <v>DSA</v>
          </cell>
        </row>
        <row r="2119">
          <cell r="B2119">
            <v>2015221093</v>
          </cell>
          <cell r="C2119" t="str">
            <v>RENDI SETIAWAN</v>
          </cell>
          <cell r="D2119" t="str">
            <v>TGGW</v>
          </cell>
          <cell r="E2119" t="str">
            <v>IDM BINAMARGA 5</v>
          </cell>
          <cell r="F2119" t="str">
            <v>Store Crew Boy</v>
          </cell>
          <cell r="G2119" t="str">
            <v>A1</v>
          </cell>
          <cell r="H2119" t="str">
            <v>Kontrak 3</v>
          </cell>
          <cell r="I2119" t="str">
            <v>PRIA</v>
          </cell>
          <cell r="J2119">
            <v>43942</v>
          </cell>
          <cell r="K2119">
            <v>45230</v>
          </cell>
          <cell r="L2119">
            <v>43942</v>
          </cell>
          <cell r="N2119" t="str">
            <v>HYT</v>
          </cell>
          <cell r="O2119" t="str">
            <v>DSA</v>
          </cell>
        </row>
        <row r="2120">
          <cell r="B2120">
            <v>2015180480</v>
          </cell>
          <cell r="C2120" t="str">
            <v>ANANDA DENINTYA SALSABILAH</v>
          </cell>
          <cell r="D2120" t="str">
            <v>TGGW</v>
          </cell>
          <cell r="E2120" t="str">
            <v>IDM BINAMARGA 5</v>
          </cell>
          <cell r="F2120" t="str">
            <v>Store Crew Girl</v>
          </cell>
          <cell r="G2120" t="str">
            <v>A1</v>
          </cell>
          <cell r="H2120" t="str">
            <v>Kontrak 3</v>
          </cell>
          <cell r="I2120" t="str">
            <v>WANITA</v>
          </cell>
          <cell r="J2120">
            <v>43770</v>
          </cell>
          <cell r="K2120">
            <v>45046</v>
          </cell>
          <cell r="L2120">
            <v>43770</v>
          </cell>
          <cell r="N2120" t="str">
            <v>HYT</v>
          </cell>
          <cell r="O2120" t="str">
            <v>DSA</v>
          </cell>
        </row>
        <row r="2121">
          <cell r="B2121">
            <v>2015027378</v>
          </cell>
          <cell r="C2121" t="str">
            <v>ACHMAD JUNIAWAN</v>
          </cell>
          <cell r="D2121" t="str">
            <v>TGGW</v>
          </cell>
          <cell r="E2121" t="str">
            <v>IDM BINAMARGA 5</v>
          </cell>
          <cell r="F2121" t="str">
            <v>Store Jr. Leader</v>
          </cell>
          <cell r="G2121" t="str">
            <v>A2</v>
          </cell>
          <cell r="H2121" t="str">
            <v>Tetap</v>
          </cell>
          <cell r="I2121" t="str">
            <v>PRIA</v>
          </cell>
          <cell r="J2121">
            <v>43019</v>
          </cell>
          <cell r="L2121">
            <v>43466</v>
          </cell>
          <cell r="N2121" t="str">
            <v>HYT</v>
          </cell>
          <cell r="O2121" t="str">
            <v>DSA</v>
          </cell>
        </row>
        <row r="2122">
          <cell r="B2122">
            <v>2015031535</v>
          </cell>
          <cell r="C2122" t="str">
            <v>DARUSMAN</v>
          </cell>
          <cell r="D2122" t="str">
            <v>TGGW</v>
          </cell>
          <cell r="E2122" t="str">
            <v>IDM BINAMARGA 5</v>
          </cell>
          <cell r="F2122" t="str">
            <v>Store Sr. Leader</v>
          </cell>
          <cell r="G2122" t="str">
            <v>B1</v>
          </cell>
          <cell r="H2122" t="str">
            <v>Tetap</v>
          </cell>
          <cell r="I2122" t="str">
            <v>PRIA</v>
          </cell>
          <cell r="J2122">
            <v>43047</v>
          </cell>
          <cell r="L2122">
            <v>43770</v>
          </cell>
          <cell r="N2122" t="str">
            <v>HYT</v>
          </cell>
          <cell r="O2122" t="str">
            <v>DSA</v>
          </cell>
        </row>
        <row r="2123">
          <cell r="B2123">
            <v>2013147398</v>
          </cell>
          <cell r="C2123" t="str">
            <v>EDWIN KRISTANTO</v>
          </cell>
          <cell r="D2123" t="str">
            <v>TPU6</v>
          </cell>
          <cell r="E2123" t="str">
            <v>IDM HYBRID EKONOMI BINAMARGA CIPAYUNG</v>
          </cell>
          <cell r="F2123" t="str">
            <v>Chief Of Store (Ss)</v>
          </cell>
          <cell r="G2123" t="str">
            <v>B2</v>
          </cell>
          <cell r="H2123" t="str">
            <v>Tetap</v>
          </cell>
          <cell r="I2123" t="str">
            <v>PRIA</v>
          </cell>
          <cell r="J2123">
            <v>42347</v>
          </cell>
          <cell r="L2123">
            <v>42675</v>
          </cell>
          <cell r="N2123" t="str">
            <v>HYT</v>
          </cell>
          <cell r="O2123" t="str">
            <v>DSA</v>
          </cell>
        </row>
        <row r="2124">
          <cell r="B2124">
            <v>2015172211</v>
          </cell>
          <cell r="C2124" t="str">
            <v>MUHAMAD NURIANSYAH</v>
          </cell>
          <cell r="D2124" t="str">
            <v>TPU6</v>
          </cell>
          <cell r="E2124" t="str">
            <v>IDM HYBRID EKONOMI BINAMARGA CIPAYUNG</v>
          </cell>
          <cell r="F2124" t="str">
            <v>Store Crew Boy (Ss)</v>
          </cell>
          <cell r="G2124" t="str">
            <v>A1</v>
          </cell>
          <cell r="H2124" t="str">
            <v>Kontrak 3</v>
          </cell>
          <cell r="I2124" t="str">
            <v>PRIA</v>
          </cell>
          <cell r="J2124">
            <v>43732</v>
          </cell>
          <cell r="K2124">
            <v>45016</v>
          </cell>
          <cell r="L2124">
            <v>43732</v>
          </cell>
          <cell r="N2124" t="str">
            <v>HYT</v>
          </cell>
          <cell r="O2124" t="str">
            <v>DSA</v>
          </cell>
        </row>
        <row r="2125">
          <cell r="B2125">
            <v>2015213117</v>
          </cell>
          <cell r="C2125" t="str">
            <v>FAJAR HADI WIDODO</v>
          </cell>
          <cell r="D2125" t="str">
            <v>TPU6</v>
          </cell>
          <cell r="E2125" t="str">
            <v>IDM HYBRID EKONOMI BINAMARGA CIPAYUNG</v>
          </cell>
          <cell r="F2125" t="str">
            <v>Store Crew Boy (Ss)</v>
          </cell>
          <cell r="G2125" t="str">
            <v>A1</v>
          </cell>
          <cell r="H2125" t="str">
            <v>Kontrak 3</v>
          </cell>
          <cell r="I2125" t="str">
            <v>PRIA</v>
          </cell>
          <cell r="J2125">
            <v>43907</v>
          </cell>
          <cell r="K2125">
            <v>45199</v>
          </cell>
          <cell r="L2125">
            <v>43907</v>
          </cell>
          <cell r="N2125" t="str">
            <v>HYT</v>
          </cell>
          <cell r="O2125" t="str">
            <v>DSA</v>
          </cell>
        </row>
        <row r="2126">
          <cell r="B2126">
            <v>2015305398</v>
          </cell>
          <cell r="C2126" t="str">
            <v>TIARANI ROHAENI</v>
          </cell>
          <cell r="D2126" t="str">
            <v>TPU6</v>
          </cell>
          <cell r="E2126" t="str">
            <v>IDM HYBRID EKONOMI BINAMARGA CIPAYUNG</v>
          </cell>
          <cell r="F2126" t="str">
            <v>Store Crew Girl (Ss)</v>
          </cell>
          <cell r="G2126" t="str">
            <v>A1</v>
          </cell>
          <cell r="H2126" t="str">
            <v>Kontrak 2</v>
          </cell>
          <cell r="I2126" t="str">
            <v>WANITA</v>
          </cell>
          <cell r="J2126">
            <v>44551</v>
          </cell>
          <cell r="K2126">
            <v>45291</v>
          </cell>
          <cell r="L2126">
            <v>44551</v>
          </cell>
          <cell r="N2126" t="str">
            <v>HYT</v>
          </cell>
          <cell r="O2126" t="str">
            <v>DSA</v>
          </cell>
        </row>
        <row r="2127">
          <cell r="B2127">
            <v>2015400207</v>
          </cell>
          <cell r="C2127" t="str">
            <v>YANI NURFADILAH</v>
          </cell>
          <cell r="D2127" t="str">
            <v>TPU6</v>
          </cell>
          <cell r="E2127" t="str">
            <v>IDM HYBRID EKONOMI BINAMARGA CIPAYUNG</v>
          </cell>
          <cell r="F2127" t="str">
            <v>Store Jr. Leader (Ss)</v>
          </cell>
          <cell r="G2127" t="str">
            <v>A2</v>
          </cell>
          <cell r="H2127" t="str">
            <v>Tetap</v>
          </cell>
          <cell r="I2127" t="str">
            <v>WANITA</v>
          </cell>
          <cell r="J2127">
            <v>44896</v>
          </cell>
          <cell r="L2127">
            <v>44896</v>
          </cell>
          <cell r="N2127" t="str">
            <v>HYT</v>
          </cell>
          <cell r="O2127" t="str">
            <v>DSA</v>
          </cell>
        </row>
        <row r="2128">
          <cell r="B2128">
            <v>2015028167</v>
          </cell>
          <cell r="C2128" t="str">
            <v>INDAH MURTISARI</v>
          </cell>
          <cell r="D2128" t="str">
            <v>TPU6</v>
          </cell>
          <cell r="E2128" t="str">
            <v>IDM HYBRID EKONOMI BINAMARGA CIPAYUNG</v>
          </cell>
          <cell r="F2128" t="str">
            <v>Store Sr. Leader (Ss)</v>
          </cell>
          <cell r="G2128" t="str">
            <v>B1</v>
          </cell>
          <cell r="H2128" t="str">
            <v>Tetap</v>
          </cell>
          <cell r="I2128" t="str">
            <v>WANITA</v>
          </cell>
          <cell r="J2128">
            <v>43025</v>
          </cell>
          <cell r="L2128">
            <v>43952</v>
          </cell>
          <cell r="N2128" t="str">
            <v>HYT</v>
          </cell>
          <cell r="O2128" t="str">
            <v>DSA</v>
          </cell>
        </row>
        <row r="2129">
          <cell r="B2129">
            <v>2015385216</v>
          </cell>
          <cell r="C2129" t="str">
            <v>YOGA PRATAMA</v>
          </cell>
          <cell r="D2129" t="str">
            <v>TPE5</v>
          </cell>
          <cell r="E2129" t="str">
            <v>IDM HYBRID CILANGKAP  BARU</v>
          </cell>
          <cell r="F2129" t="str">
            <v>Barista Point Coffee</v>
          </cell>
          <cell r="G2129" t="str">
            <v>A2</v>
          </cell>
          <cell r="H2129" t="str">
            <v>Tetap</v>
          </cell>
          <cell r="I2129" t="str">
            <v>PRIA</v>
          </cell>
          <cell r="J2129">
            <v>44835</v>
          </cell>
          <cell r="L2129">
            <v>44835</v>
          </cell>
          <cell r="N2129" t="str">
            <v>HYT</v>
          </cell>
          <cell r="O2129" t="str">
            <v>DSA</v>
          </cell>
        </row>
        <row r="2130">
          <cell r="B2130">
            <v>2013210360</v>
          </cell>
          <cell r="C2130" t="str">
            <v>WIDYA LATIFAH</v>
          </cell>
          <cell r="D2130" t="str">
            <v>TPE5</v>
          </cell>
          <cell r="E2130" t="str">
            <v>IDM HYBRID CILANGKAP  BARU</v>
          </cell>
          <cell r="F2130" t="str">
            <v>Barista Point Coffee</v>
          </cell>
          <cell r="G2130" t="str">
            <v>A3</v>
          </cell>
          <cell r="H2130" t="str">
            <v>Tetap</v>
          </cell>
          <cell r="I2130" t="str">
            <v>WANITA</v>
          </cell>
          <cell r="J2130">
            <v>42685</v>
          </cell>
          <cell r="L2130">
            <v>43435</v>
          </cell>
          <cell r="N2130" t="str">
            <v>HYT</v>
          </cell>
          <cell r="O2130" t="str">
            <v>DSA</v>
          </cell>
        </row>
        <row r="2131">
          <cell r="B2131">
            <v>2013201046</v>
          </cell>
          <cell r="C2131" t="str">
            <v>VERANIKE MARIA MAGDALENA SURBAKTI</v>
          </cell>
          <cell r="D2131" t="str">
            <v>TPE5</v>
          </cell>
          <cell r="E2131" t="str">
            <v>IDM HYBRID CILANGKAP  BARU</v>
          </cell>
          <cell r="F2131" t="str">
            <v>Barista Point Coffee</v>
          </cell>
          <cell r="G2131" t="str">
            <v>A3</v>
          </cell>
          <cell r="H2131" t="str">
            <v>Tetap</v>
          </cell>
          <cell r="I2131" t="str">
            <v>WANITA</v>
          </cell>
          <cell r="J2131">
            <v>42636</v>
          </cell>
          <cell r="L2131">
            <v>43556</v>
          </cell>
          <cell r="N2131" t="str">
            <v>HYT</v>
          </cell>
          <cell r="O2131" t="str">
            <v>DSA</v>
          </cell>
        </row>
        <row r="2132">
          <cell r="B2132">
            <v>2012028935</v>
          </cell>
          <cell r="C2132" t="str">
            <v>DEDI SEPTIAN</v>
          </cell>
          <cell r="D2132" t="str">
            <v>TPE5</v>
          </cell>
          <cell r="E2132" t="str">
            <v>IDM HYBRID CILANGKAP  BARU</v>
          </cell>
          <cell r="F2132" t="str">
            <v>Chief Of Store (Ss)</v>
          </cell>
          <cell r="G2132" t="str">
            <v>B2</v>
          </cell>
          <cell r="H2132" t="str">
            <v>Tetap</v>
          </cell>
          <cell r="I2132" t="str">
            <v>PRIA</v>
          </cell>
          <cell r="J2132">
            <v>41000</v>
          </cell>
          <cell r="L2132">
            <v>41000</v>
          </cell>
          <cell r="N2132" t="str">
            <v>HYT</v>
          </cell>
          <cell r="O2132" t="str">
            <v>DSA</v>
          </cell>
        </row>
        <row r="2133">
          <cell r="B2133">
            <v>2015161404</v>
          </cell>
          <cell r="C2133" t="str">
            <v>RAIHAN YULIANTO</v>
          </cell>
          <cell r="D2133" t="str">
            <v>TPE5</v>
          </cell>
          <cell r="E2133" t="str">
            <v>IDM HYBRID CILANGKAP  BARU</v>
          </cell>
          <cell r="F2133" t="str">
            <v>Store Crew Boy (Ss)</v>
          </cell>
          <cell r="G2133" t="str">
            <v>A1</v>
          </cell>
          <cell r="H2133" t="str">
            <v>Kontrak 4</v>
          </cell>
          <cell r="I2133" t="str">
            <v>PRIA</v>
          </cell>
          <cell r="J2133">
            <v>43676</v>
          </cell>
          <cell r="K2133">
            <v>45322</v>
          </cell>
          <cell r="L2133">
            <v>44228</v>
          </cell>
          <cell r="N2133" t="str">
            <v>HYT</v>
          </cell>
          <cell r="O2133" t="str">
            <v>DSA</v>
          </cell>
        </row>
        <row r="2134">
          <cell r="B2134">
            <v>2015184131</v>
          </cell>
          <cell r="C2134" t="str">
            <v>ASEP IRAWAN</v>
          </cell>
          <cell r="D2134" t="str">
            <v>TPE5</v>
          </cell>
          <cell r="E2134" t="str">
            <v>IDM HYBRID CILANGKAP  BARU</v>
          </cell>
          <cell r="F2134" t="str">
            <v>Store Crew Boy (Ss)</v>
          </cell>
          <cell r="G2134" t="str">
            <v>A1</v>
          </cell>
          <cell r="H2134" t="str">
            <v>Kontrak 3</v>
          </cell>
          <cell r="I2134" t="str">
            <v>PRIA</v>
          </cell>
          <cell r="J2134">
            <v>43788</v>
          </cell>
          <cell r="K2134">
            <v>45077</v>
          </cell>
          <cell r="L2134">
            <v>43788</v>
          </cell>
          <cell r="N2134" t="str">
            <v>HYT</v>
          </cell>
          <cell r="O2134" t="str">
            <v>DSA</v>
          </cell>
        </row>
        <row r="2135">
          <cell r="B2135">
            <v>2015214961</v>
          </cell>
          <cell r="C2135" t="str">
            <v>MUHAMMAD IKBAL</v>
          </cell>
          <cell r="D2135" t="str">
            <v>TPE5</v>
          </cell>
          <cell r="E2135" t="str">
            <v>IDM HYBRID CILANGKAP  BARU</v>
          </cell>
          <cell r="F2135" t="str">
            <v>Store Crew Boy (Ss)</v>
          </cell>
          <cell r="G2135" t="str">
            <v>A1</v>
          </cell>
          <cell r="H2135" t="str">
            <v>Kontrak 3</v>
          </cell>
          <cell r="I2135" t="str">
            <v>PRIA</v>
          </cell>
          <cell r="J2135">
            <v>43914</v>
          </cell>
          <cell r="K2135">
            <v>45199</v>
          </cell>
          <cell r="L2135">
            <v>43914</v>
          </cell>
          <cell r="N2135" t="str">
            <v>HYT</v>
          </cell>
          <cell r="O2135" t="str">
            <v>DSA</v>
          </cell>
        </row>
        <row r="2136">
          <cell r="B2136">
            <v>2015167681</v>
          </cell>
          <cell r="C2136" t="str">
            <v>VIDYA PUTRI</v>
          </cell>
          <cell r="D2136" t="str">
            <v>TPE5</v>
          </cell>
          <cell r="E2136" t="str">
            <v>IDM HYBRID CILANGKAP  BARU</v>
          </cell>
          <cell r="F2136" t="str">
            <v>Store Crew Girl (Ss)</v>
          </cell>
          <cell r="G2136" t="str">
            <v>A1</v>
          </cell>
          <cell r="H2136" t="str">
            <v>Kontrak 3</v>
          </cell>
          <cell r="I2136" t="str">
            <v>WANITA</v>
          </cell>
          <cell r="J2136">
            <v>43707</v>
          </cell>
          <cell r="K2136">
            <v>44985</v>
          </cell>
          <cell r="L2136">
            <v>43707</v>
          </cell>
          <cell r="N2136" t="str">
            <v>HYT</v>
          </cell>
          <cell r="O2136" t="str">
            <v>DSA</v>
          </cell>
        </row>
        <row r="2137">
          <cell r="B2137">
            <v>2015237120</v>
          </cell>
          <cell r="C2137" t="str">
            <v>AIDAH FITRIYANI</v>
          </cell>
          <cell r="D2137" t="str">
            <v>TPE5</v>
          </cell>
          <cell r="E2137" t="str">
            <v>IDM HYBRID CILANGKAP  BARU</v>
          </cell>
          <cell r="F2137" t="str">
            <v>Store Crew Girl (Ss)</v>
          </cell>
          <cell r="G2137" t="str">
            <v>A1</v>
          </cell>
          <cell r="H2137" t="str">
            <v>Kontrak 2</v>
          </cell>
          <cell r="I2137" t="str">
            <v>WANITA</v>
          </cell>
          <cell r="J2137">
            <v>44189</v>
          </cell>
          <cell r="K2137">
            <v>45107</v>
          </cell>
          <cell r="L2137">
            <v>44189</v>
          </cell>
          <cell r="N2137" t="str">
            <v>HYT</v>
          </cell>
          <cell r="O2137" t="str">
            <v>DSA</v>
          </cell>
        </row>
        <row r="2138">
          <cell r="B2138">
            <v>2015362393</v>
          </cell>
          <cell r="C2138" t="str">
            <v>MEDINA SYAFITRI</v>
          </cell>
          <cell r="D2138" t="str">
            <v>TPE5</v>
          </cell>
          <cell r="E2138" t="str">
            <v>IDM HYBRID CILANGKAP  BARU</v>
          </cell>
          <cell r="F2138" t="str">
            <v>Store Jr. Leader (Ss)</v>
          </cell>
          <cell r="G2138" t="str">
            <v>A2</v>
          </cell>
          <cell r="H2138" t="str">
            <v>Tetap</v>
          </cell>
          <cell r="I2138" t="str">
            <v>WANITA</v>
          </cell>
          <cell r="J2138">
            <v>44774</v>
          </cell>
          <cell r="L2138">
            <v>44774</v>
          </cell>
          <cell r="N2138" t="str">
            <v>HYT</v>
          </cell>
          <cell r="O2138" t="str">
            <v>DSA</v>
          </cell>
        </row>
        <row r="2139">
          <cell r="B2139">
            <v>2015314340</v>
          </cell>
          <cell r="C2139" t="str">
            <v>FILDZAH ZAKKY MAHARDHIKA</v>
          </cell>
          <cell r="D2139" t="str">
            <v>TPE5</v>
          </cell>
          <cell r="E2139" t="str">
            <v>IDM HYBRID CILANGKAP  BARU</v>
          </cell>
          <cell r="F2139" t="str">
            <v>Store Jr. Leader (Ss)</v>
          </cell>
          <cell r="G2139" t="str">
            <v>A2</v>
          </cell>
          <cell r="H2139" t="str">
            <v>Tetap</v>
          </cell>
          <cell r="I2139" t="str">
            <v>PRIA</v>
          </cell>
          <cell r="J2139">
            <v>44593</v>
          </cell>
          <cell r="L2139">
            <v>44593</v>
          </cell>
          <cell r="N2139" t="str">
            <v>HYT</v>
          </cell>
          <cell r="O2139" t="str">
            <v>DSA</v>
          </cell>
        </row>
        <row r="2140">
          <cell r="B2140">
            <v>2015428083</v>
          </cell>
          <cell r="C2140" t="str">
            <v>RIZAL DIANSYAH</v>
          </cell>
          <cell r="D2140" t="str">
            <v>TPE5</v>
          </cell>
          <cell r="E2140" t="str">
            <v>IDM HYBRID CILANGKAP  BARU</v>
          </cell>
          <cell r="F2140" t="str">
            <v>Store Jr. Leader (Ss)</v>
          </cell>
          <cell r="G2140" t="str">
            <v>A2</v>
          </cell>
          <cell r="H2140" t="str">
            <v>Tetap</v>
          </cell>
          <cell r="I2140" t="str">
            <v>PRIA</v>
          </cell>
          <cell r="J2140">
            <v>44958</v>
          </cell>
          <cell r="L2140">
            <v>44958</v>
          </cell>
          <cell r="N2140" t="str">
            <v>HYT</v>
          </cell>
          <cell r="O2140" t="str">
            <v>DSA</v>
          </cell>
        </row>
        <row r="2141">
          <cell r="B2141">
            <v>2015059427</v>
          </cell>
          <cell r="C2141" t="str">
            <v>SONI PARALESA</v>
          </cell>
          <cell r="D2141" t="str">
            <v>TPE5</v>
          </cell>
          <cell r="E2141" t="str">
            <v>IDM HYBRID CILANGKAP  BARU</v>
          </cell>
          <cell r="F2141" t="str">
            <v>Store Sr. Leader (Ss)</v>
          </cell>
          <cell r="G2141" t="str">
            <v>B1</v>
          </cell>
          <cell r="H2141" t="str">
            <v>Tetap</v>
          </cell>
          <cell r="I2141" t="str">
            <v>PRIA</v>
          </cell>
          <cell r="J2141">
            <v>43200</v>
          </cell>
          <cell r="L2141">
            <v>44013</v>
          </cell>
          <cell r="N2141" t="str">
            <v>HYT</v>
          </cell>
          <cell r="O2141" t="str">
            <v>DSA</v>
          </cell>
        </row>
        <row r="2142">
          <cell r="B2142">
            <v>2013203633</v>
          </cell>
          <cell r="C2142" t="str">
            <v>LISMA HERIATI NABABAN</v>
          </cell>
          <cell r="D2142" t="str">
            <v>TWVF</v>
          </cell>
          <cell r="E2142" t="str">
            <v>IDM CILANGKAP BARU 2</v>
          </cell>
          <cell r="F2142" t="str">
            <v>Chief Of Store</v>
          </cell>
          <cell r="G2142" t="str">
            <v>B2</v>
          </cell>
          <cell r="H2142" t="str">
            <v>Tetap</v>
          </cell>
          <cell r="I2142" t="str">
            <v>WANITA</v>
          </cell>
          <cell r="J2142">
            <v>42644</v>
          </cell>
          <cell r="L2142">
            <v>42948</v>
          </cell>
          <cell r="N2142" t="str">
            <v>HYT</v>
          </cell>
          <cell r="O2142" t="str">
            <v>DSA</v>
          </cell>
        </row>
        <row r="2143">
          <cell r="B2143">
            <v>2015391404</v>
          </cell>
          <cell r="C2143" t="str">
            <v>ARMAN ADITYA</v>
          </cell>
          <cell r="D2143" t="str">
            <v>TWVF</v>
          </cell>
          <cell r="E2143" t="str">
            <v>IDM CILANGKAP BARU 2</v>
          </cell>
          <cell r="F2143" t="str">
            <v>Store Crew Boy</v>
          </cell>
          <cell r="G2143" t="str">
            <v>A1</v>
          </cell>
          <cell r="H2143" t="str">
            <v>Kontrak 1</v>
          </cell>
          <cell r="I2143" t="str">
            <v>PRIA</v>
          </cell>
          <cell r="J2143">
            <v>44854</v>
          </cell>
          <cell r="K2143">
            <v>45230</v>
          </cell>
          <cell r="L2143">
            <v>44854</v>
          </cell>
          <cell r="N2143" t="str">
            <v>HYT</v>
          </cell>
          <cell r="O2143" t="str">
            <v>DSA</v>
          </cell>
        </row>
        <row r="2144">
          <cell r="B2144">
            <v>2015403546</v>
          </cell>
          <cell r="C2144" t="str">
            <v>SHERLY PUTRI DESIANA</v>
          </cell>
          <cell r="D2144" t="str">
            <v>TWVF</v>
          </cell>
          <cell r="E2144" t="str">
            <v>IDM CILANGKAP BARU 2</v>
          </cell>
          <cell r="F2144" t="str">
            <v>Store Crew Girl</v>
          </cell>
          <cell r="G2144" t="str">
            <v>A1</v>
          </cell>
          <cell r="H2144" t="str">
            <v>Kontrak 1</v>
          </cell>
          <cell r="I2144" t="str">
            <v>WANITA</v>
          </cell>
          <cell r="J2144">
            <v>44892</v>
          </cell>
          <cell r="K2144">
            <v>45260</v>
          </cell>
          <cell r="L2144">
            <v>44892</v>
          </cell>
          <cell r="N2144" t="str">
            <v>HYT</v>
          </cell>
          <cell r="O2144" t="str">
            <v>DSA</v>
          </cell>
        </row>
        <row r="2145">
          <cell r="B2145">
            <v>2015403517</v>
          </cell>
          <cell r="C2145" t="str">
            <v>AJENG KARTIKA SARI</v>
          </cell>
          <cell r="D2145" t="str">
            <v>TWVF</v>
          </cell>
          <cell r="E2145" t="str">
            <v>IDM CILANGKAP BARU 2</v>
          </cell>
          <cell r="F2145" t="str">
            <v>Store Crew Girl</v>
          </cell>
          <cell r="G2145" t="str">
            <v>A1</v>
          </cell>
          <cell r="H2145" t="str">
            <v>Kontrak 1</v>
          </cell>
          <cell r="I2145" t="str">
            <v>WANITA</v>
          </cell>
          <cell r="J2145">
            <v>44892</v>
          </cell>
          <cell r="K2145">
            <v>45260</v>
          </cell>
          <cell r="L2145">
            <v>44892</v>
          </cell>
          <cell r="N2145" t="str">
            <v>HYT</v>
          </cell>
          <cell r="O2145" t="str">
            <v>DSA</v>
          </cell>
        </row>
        <row r="2146">
          <cell r="B2146">
            <v>2015374807</v>
          </cell>
          <cell r="C2146" t="str">
            <v>INTAN WAHYUNITA</v>
          </cell>
          <cell r="D2146" t="str">
            <v>TWVF</v>
          </cell>
          <cell r="E2146" t="str">
            <v>IDM CILANGKAP BARU 2</v>
          </cell>
          <cell r="F2146" t="str">
            <v>Store Jr. Leader (Ss)</v>
          </cell>
          <cell r="G2146" t="str">
            <v>A2</v>
          </cell>
          <cell r="H2146" t="str">
            <v>Tetap</v>
          </cell>
          <cell r="I2146" t="str">
            <v>WANITA</v>
          </cell>
          <cell r="J2146">
            <v>44805</v>
          </cell>
          <cell r="L2146">
            <v>44805</v>
          </cell>
          <cell r="N2146" t="str">
            <v>HYT</v>
          </cell>
          <cell r="O2146" t="str">
            <v>DSA</v>
          </cell>
        </row>
        <row r="2147">
          <cell r="B2147">
            <v>2013210577</v>
          </cell>
          <cell r="C2147" t="str">
            <v>RIZKI BENI HARYONO</v>
          </cell>
          <cell r="D2147" t="str">
            <v>TWVF</v>
          </cell>
          <cell r="E2147" t="str">
            <v>IDM CILANGKAP BARU 2</v>
          </cell>
          <cell r="F2147" t="str">
            <v>Store Sr. Leader</v>
          </cell>
          <cell r="G2147" t="str">
            <v>B1</v>
          </cell>
          <cell r="H2147" t="str">
            <v>Tetap</v>
          </cell>
          <cell r="I2147" t="str">
            <v>PRIA</v>
          </cell>
          <cell r="J2147">
            <v>42683</v>
          </cell>
          <cell r="L2147">
            <v>43586</v>
          </cell>
          <cell r="N2147" t="str">
            <v>HYT</v>
          </cell>
          <cell r="O2147" t="str">
            <v>DSA</v>
          </cell>
        </row>
        <row r="2148">
          <cell r="B2148">
            <v>2012103167</v>
          </cell>
          <cell r="C2148" t="str">
            <v>DEPIT PADILAH</v>
          </cell>
          <cell r="D2148" t="str">
            <v>TBDL</v>
          </cell>
          <cell r="E2148" t="str">
            <v>IDM PLUS KRAMAT CIPAYUNG</v>
          </cell>
          <cell r="F2148" t="str">
            <v>Chief Of Store (Ss)</v>
          </cell>
          <cell r="G2148" t="str">
            <v>B2</v>
          </cell>
          <cell r="H2148" t="str">
            <v>Tetap</v>
          </cell>
          <cell r="I2148" t="str">
            <v>PRIA</v>
          </cell>
          <cell r="J2148">
            <v>41395</v>
          </cell>
          <cell r="L2148">
            <v>41395</v>
          </cell>
          <cell r="N2148" t="str">
            <v>HYT</v>
          </cell>
          <cell r="O2148" t="str">
            <v>DSA</v>
          </cell>
        </row>
        <row r="2149">
          <cell r="B2149">
            <v>2015158352</v>
          </cell>
          <cell r="C2149" t="str">
            <v>ANDRI MAULANA</v>
          </cell>
          <cell r="D2149" t="str">
            <v>TBDL</v>
          </cell>
          <cell r="E2149" t="str">
            <v>IDM PLUS KRAMAT CIPAYUNG</v>
          </cell>
          <cell r="F2149" t="str">
            <v>Store Crew Boy (Ss)</v>
          </cell>
          <cell r="G2149" t="str">
            <v>A1</v>
          </cell>
          <cell r="H2149" t="str">
            <v>Kontrak 4</v>
          </cell>
          <cell r="I2149" t="str">
            <v>PRIA</v>
          </cell>
          <cell r="J2149">
            <v>43662</v>
          </cell>
          <cell r="K2149">
            <v>45322</v>
          </cell>
          <cell r="L2149">
            <v>43662</v>
          </cell>
          <cell r="N2149" t="str">
            <v>HYT</v>
          </cell>
          <cell r="O2149" t="str">
            <v>DSA</v>
          </cell>
        </row>
        <row r="2150">
          <cell r="B2150">
            <v>2015176564</v>
          </cell>
          <cell r="C2150" t="str">
            <v>AGUNG NUGRAHA</v>
          </cell>
          <cell r="D2150" t="str">
            <v>TBDL</v>
          </cell>
          <cell r="E2150" t="str">
            <v>IDM PLUS KRAMAT CIPAYUNG</v>
          </cell>
          <cell r="F2150" t="str">
            <v>Store Crew Boy (Ss)</v>
          </cell>
          <cell r="G2150" t="str">
            <v>A1</v>
          </cell>
          <cell r="H2150" t="str">
            <v>Kontrak 3</v>
          </cell>
          <cell r="I2150" t="str">
            <v>PRIA</v>
          </cell>
          <cell r="J2150">
            <v>43753</v>
          </cell>
          <cell r="K2150">
            <v>45046</v>
          </cell>
          <cell r="L2150">
            <v>43753</v>
          </cell>
          <cell r="N2150" t="str">
            <v>HYT</v>
          </cell>
          <cell r="O2150" t="str">
            <v>DSA</v>
          </cell>
        </row>
        <row r="2151">
          <cell r="B2151">
            <v>2015118004</v>
          </cell>
          <cell r="C2151" t="str">
            <v>NAILA NUR KAROMAH</v>
          </cell>
          <cell r="D2151" t="str">
            <v>TBDL</v>
          </cell>
          <cell r="E2151" t="str">
            <v>IDM PLUS KRAMAT CIPAYUNG</v>
          </cell>
          <cell r="F2151" t="str">
            <v>Store Crew Girl (Ss)</v>
          </cell>
          <cell r="G2151" t="str">
            <v>A1</v>
          </cell>
          <cell r="H2151" t="str">
            <v>Kontrak 4</v>
          </cell>
          <cell r="I2151" t="str">
            <v>WANITA</v>
          </cell>
          <cell r="J2151">
            <v>43490</v>
          </cell>
          <cell r="K2151">
            <v>45138</v>
          </cell>
          <cell r="L2151">
            <v>43490</v>
          </cell>
          <cell r="N2151" t="str">
            <v>HYT</v>
          </cell>
          <cell r="O2151" t="str">
            <v>DSA</v>
          </cell>
        </row>
        <row r="2152">
          <cell r="B2152">
            <v>2015162215</v>
          </cell>
          <cell r="C2152" t="str">
            <v>SALSABILAH FEBRIYANI</v>
          </cell>
          <cell r="D2152" t="str">
            <v>TBDL</v>
          </cell>
          <cell r="E2152" t="str">
            <v>IDM PLUS KRAMAT CIPAYUNG</v>
          </cell>
          <cell r="F2152" t="str">
            <v>Store Crew Girl (Ss)</v>
          </cell>
          <cell r="G2152" t="str">
            <v>A1</v>
          </cell>
          <cell r="H2152" t="str">
            <v>Kontrak 3</v>
          </cell>
          <cell r="I2152" t="str">
            <v>WANITA</v>
          </cell>
          <cell r="J2152">
            <v>43679</v>
          </cell>
          <cell r="K2152">
            <v>44985</v>
          </cell>
          <cell r="L2152">
            <v>43679</v>
          </cell>
          <cell r="N2152" t="str">
            <v>HYT</v>
          </cell>
          <cell r="O2152" t="str">
            <v>DSA</v>
          </cell>
        </row>
        <row r="2153">
          <cell r="B2153">
            <v>2015173041</v>
          </cell>
          <cell r="C2153" t="str">
            <v>VITA GITANTRI</v>
          </cell>
          <cell r="D2153" t="str">
            <v>TBDL</v>
          </cell>
          <cell r="E2153" t="str">
            <v>IDM PLUS KRAMAT CIPAYUNG</v>
          </cell>
          <cell r="F2153" t="str">
            <v>Store Crew Girl (Ss)</v>
          </cell>
          <cell r="G2153" t="str">
            <v>A1</v>
          </cell>
          <cell r="H2153" t="str">
            <v>Kontrak 3</v>
          </cell>
          <cell r="I2153" t="str">
            <v>WANITA</v>
          </cell>
          <cell r="J2153">
            <v>43735</v>
          </cell>
          <cell r="K2153">
            <v>45016</v>
          </cell>
          <cell r="L2153">
            <v>43735</v>
          </cell>
          <cell r="N2153" t="str">
            <v>HYT</v>
          </cell>
          <cell r="O2153" t="str">
            <v>DSA</v>
          </cell>
        </row>
        <row r="2154">
          <cell r="B2154">
            <v>2015047790</v>
          </cell>
          <cell r="C2154" t="str">
            <v>SEPTI ANI</v>
          </cell>
          <cell r="D2154" t="str">
            <v>TBDL</v>
          </cell>
          <cell r="E2154" t="str">
            <v>IDM PLUS KRAMAT CIPAYUNG</v>
          </cell>
          <cell r="F2154" t="str">
            <v>Store Jr. Leader (Ss)</v>
          </cell>
          <cell r="G2154" t="str">
            <v>A2</v>
          </cell>
          <cell r="H2154" t="str">
            <v>Tetap</v>
          </cell>
          <cell r="I2154" t="str">
            <v>WANITA</v>
          </cell>
          <cell r="J2154">
            <v>43130</v>
          </cell>
          <cell r="L2154">
            <v>43952</v>
          </cell>
          <cell r="N2154" t="str">
            <v>HYT</v>
          </cell>
          <cell r="O2154" t="str">
            <v>DSA</v>
          </cell>
        </row>
        <row r="2155">
          <cell r="B2155">
            <v>2015061768</v>
          </cell>
          <cell r="C2155" t="str">
            <v>YUDHISTIRA</v>
          </cell>
          <cell r="D2155" t="str">
            <v>TBDL</v>
          </cell>
          <cell r="E2155" t="str">
            <v>IDM PLUS KRAMAT CIPAYUNG</v>
          </cell>
          <cell r="F2155" t="str">
            <v>Store Sr. Leader (Ss)</v>
          </cell>
          <cell r="G2155" t="str">
            <v>B1</v>
          </cell>
          <cell r="H2155" t="str">
            <v>Tetap</v>
          </cell>
          <cell r="I2155" t="str">
            <v>PRIA</v>
          </cell>
          <cell r="J2155">
            <v>43214</v>
          </cell>
          <cell r="L2155">
            <v>43862</v>
          </cell>
          <cell r="N2155" t="str">
            <v>HYT</v>
          </cell>
          <cell r="O2155" t="str">
            <v>DSA</v>
          </cell>
        </row>
        <row r="2156">
          <cell r="B2156">
            <v>2013126633</v>
          </cell>
          <cell r="C2156" t="str">
            <v>YAMIN</v>
          </cell>
          <cell r="D2156" t="str">
            <v>F5NL</v>
          </cell>
          <cell r="E2156" t="str">
            <v>FRC BAMBU APUS 2</v>
          </cell>
          <cell r="F2156" t="str">
            <v>Chief Of Store (Ss)</v>
          </cell>
          <cell r="G2156" t="str">
            <v>B2</v>
          </cell>
          <cell r="H2156" t="str">
            <v>Tetap</v>
          </cell>
          <cell r="I2156" t="str">
            <v>PRIA</v>
          </cell>
          <cell r="J2156">
            <v>42248</v>
          </cell>
          <cell r="L2156">
            <v>42309</v>
          </cell>
          <cell r="N2156" t="str">
            <v>HYT</v>
          </cell>
          <cell r="O2156" t="str">
            <v>DSA</v>
          </cell>
        </row>
        <row r="2157">
          <cell r="B2157">
            <v>2015213103</v>
          </cell>
          <cell r="C2157" t="str">
            <v>AHMAD HARDILAH</v>
          </cell>
          <cell r="D2157" t="str">
            <v>F5NL</v>
          </cell>
          <cell r="E2157" t="str">
            <v>FRC BAMBU APUS 2</v>
          </cell>
          <cell r="F2157" t="str">
            <v>Store Crew Boy</v>
          </cell>
          <cell r="G2157" t="str">
            <v>A1</v>
          </cell>
          <cell r="H2157" t="str">
            <v>Kontrak 3</v>
          </cell>
          <cell r="I2157" t="str">
            <v>PRIA</v>
          </cell>
          <cell r="J2157">
            <v>43907</v>
          </cell>
          <cell r="K2157">
            <v>45199</v>
          </cell>
          <cell r="L2157">
            <v>43907</v>
          </cell>
          <cell r="N2157" t="str">
            <v>HYT</v>
          </cell>
          <cell r="O2157" t="str">
            <v>DSA</v>
          </cell>
        </row>
        <row r="2158">
          <cell r="B2158">
            <v>2015399028</v>
          </cell>
          <cell r="C2158" t="str">
            <v>ABU AHMAD MUAMAR</v>
          </cell>
          <cell r="D2158" t="str">
            <v>F5NL</v>
          </cell>
          <cell r="E2158" t="str">
            <v>FRC BAMBU APUS 2</v>
          </cell>
          <cell r="F2158" t="str">
            <v>Store Crew Boy</v>
          </cell>
          <cell r="G2158" t="str">
            <v>A1</v>
          </cell>
          <cell r="H2158" t="str">
            <v>Kontrak 1</v>
          </cell>
          <cell r="I2158" t="str">
            <v>PRIA</v>
          </cell>
          <cell r="J2158">
            <v>44875</v>
          </cell>
          <cell r="K2158">
            <v>45260</v>
          </cell>
          <cell r="L2158">
            <v>44875</v>
          </cell>
          <cell r="N2158" t="str">
            <v>HYT</v>
          </cell>
          <cell r="O2158" t="str">
            <v>DSA</v>
          </cell>
        </row>
        <row r="2159">
          <cell r="B2159">
            <v>2015147188</v>
          </cell>
          <cell r="C2159" t="str">
            <v>MUHAMMAD RANDIE RUSYANAH</v>
          </cell>
          <cell r="D2159" t="str">
            <v>F5NL</v>
          </cell>
          <cell r="E2159" t="str">
            <v>FRC BAMBU APUS 2</v>
          </cell>
          <cell r="F2159" t="str">
            <v>Store Crew Boy (Ss)</v>
          </cell>
          <cell r="G2159" t="str">
            <v>A1</v>
          </cell>
          <cell r="H2159" t="str">
            <v>Kontrak 4</v>
          </cell>
          <cell r="I2159" t="str">
            <v>PRIA</v>
          </cell>
          <cell r="J2159">
            <v>43606</v>
          </cell>
          <cell r="K2159">
            <v>45260</v>
          </cell>
          <cell r="L2159">
            <v>43606</v>
          </cell>
          <cell r="N2159" t="str">
            <v>HYT</v>
          </cell>
          <cell r="O2159" t="str">
            <v>DSA</v>
          </cell>
        </row>
        <row r="2160">
          <cell r="B2160">
            <v>2015279432</v>
          </cell>
          <cell r="C2160" t="str">
            <v>ALIYA ALFIANI</v>
          </cell>
          <cell r="D2160" t="str">
            <v>F5NL</v>
          </cell>
          <cell r="E2160" t="str">
            <v>FRC BAMBU APUS 2</v>
          </cell>
          <cell r="F2160" t="str">
            <v>Store Crew Girl (Ss)</v>
          </cell>
          <cell r="G2160" t="str">
            <v>A1</v>
          </cell>
          <cell r="H2160" t="str">
            <v>Kontrak 2</v>
          </cell>
          <cell r="I2160" t="str">
            <v>WANITA</v>
          </cell>
          <cell r="J2160">
            <v>44428</v>
          </cell>
          <cell r="K2160">
            <v>45169</v>
          </cell>
          <cell r="L2160">
            <v>44428</v>
          </cell>
          <cell r="N2160" t="str">
            <v>HYT</v>
          </cell>
          <cell r="O2160" t="str">
            <v>DSA</v>
          </cell>
        </row>
        <row r="2161">
          <cell r="B2161">
            <v>2015304665</v>
          </cell>
          <cell r="C2161" t="str">
            <v>SEPTI RAHAYU</v>
          </cell>
          <cell r="D2161" t="str">
            <v>F5NL</v>
          </cell>
          <cell r="E2161" t="str">
            <v>FRC BAMBU APUS 2</v>
          </cell>
          <cell r="F2161" t="str">
            <v>Store Crew Girl (Ss)</v>
          </cell>
          <cell r="G2161" t="str">
            <v>A1</v>
          </cell>
          <cell r="H2161" t="str">
            <v>Kontrak 2</v>
          </cell>
          <cell r="I2161" t="str">
            <v>WANITA</v>
          </cell>
          <cell r="J2161">
            <v>44547</v>
          </cell>
          <cell r="K2161">
            <v>45291</v>
          </cell>
          <cell r="L2161">
            <v>44547</v>
          </cell>
          <cell r="N2161" t="str">
            <v>HYT</v>
          </cell>
          <cell r="O2161" t="str">
            <v>DSA</v>
          </cell>
        </row>
        <row r="2162">
          <cell r="B2162">
            <v>2015230438</v>
          </cell>
          <cell r="C2162" t="str">
            <v>VINGKA AMELIA</v>
          </cell>
          <cell r="D2162" t="str">
            <v>F5NL</v>
          </cell>
          <cell r="E2162" t="str">
            <v>FRC BAMBU APUS 2</v>
          </cell>
          <cell r="F2162" t="str">
            <v>Store Sr. Leader (Ss)</v>
          </cell>
          <cell r="G2162" t="str">
            <v>A3</v>
          </cell>
          <cell r="H2162" t="str">
            <v>Tetap</v>
          </cell>
          <cell r="I2162" t="str">
            <v>WANITA</v>
          </cell>
          <cell r="J2162">
            <v>44136</v>
          </cell>
          <cell r="L2162">
            <v>44197</v>
          </cell>
          <cell r="N2162" t="str">
            <v>HYT</v>
          </cell>
          <cell r="O2162" t="str">
            <v>DSA</v>
          </cell>
        </row>
        <row r="2163">
          <cell r="B2163">
            <v>2015261881</v>
          </cell>
          <cell r="C2163" t="str">
            <v>RIZKI NOVIASTARI</v>
          </cell>
          <cell r="D2163" t="str">
            <v>F5NL</v>
          </cell>
          <cell r="E2163" t="str">
            <v>FRC BAMBU APUS 2</v>
          </cell>
          <cell r="F2163" t="str">
            <v>Store Sr. Leader (Ss)</v>
          </cell>
          <cell r="G2163" t="str">
            <v>A3</v>
          </cell>
          <cell r="H2163" t="str">
            <v>Tetap</v>
          </cell>
          <cell r="I2163" t="str">
            <v>WANITA</v>
          </cell>
          <cell r="J2163">
            <v>44348</v>
          </cell>
          <cell r="L2163">
            <v>44348</v>
          </cell>
          <cell r="N2163" t="str">
            <v>HYT</v>
          </cell>
          <cell r="O2163" t="str">
            <v>DSA</v>
          </cell>
        </row>
        <row r="2164">
          <cell r="B2164">
            <v>2012090697</v>
          </cell>
          <cell r="C2164" t="str">
            <v>DERRY DARUSMAN</v>
          </cell>
          <cell r="D2164" t="str">
            <v>F733</v>
          </cell>
          <cell r="E2164" t="str">
            <v>FRC BAMBU APUS</v>
          </cell>
          <cell r="F2164" t="str">
            <v>Chief Of Store (Ss)</v>
          </cell>
          <cell r="G2164" t="str">
            <v>B2</v>
          </cell>
          <cell r="H2164" t="str">
            <v>Tetap</v>
          </cell>
          <cell r="I2164" t="str">
            <v>PRIA</v>
          </cell>
          <cell r="J2164">
            <v>41334</v>
          </cell>
          <cell r="L2164">
            <v>41671</v>
          </cell>
          <cell r="N2164" t="str">
            <v>HYT</v>
          </cell>
          <cell r="O2164" t="str">
            <v>DSA</v>
          </cell>
        </row>
        <row r="2165">
          <cell r="B2165">
            <v>2015128961</v>
          </cell>
          <cell r="C2165" t="str">
            <v>MUHAMAD FAUZI</v>
          </cell>
          <cell r="D2165" t="str">
            <v>F733</v>
          </cell>
          <cell r="E2165" t="str">
            <v>FRC BAMBU APUS</v>
          </cell>
          <cell r="F2165" t="str">
            <v>Store Crew Boy</v>
          </cell>
          <cell r="G2165" t="str">
            <v>A1</v>
          </cell>
          <cell r="H2165" t="str">
            <v>Kontrak 4</v>
          </cell>
          <cell r="I2165" t="str">
            <v>PRIA</v>
          </cell>
          <cell r="J2165">
            <v>43543</v>
          </cell>
          <cell r="K2165">
            <v>45199</v>
          </cell>
          <cell r="L2165">
            <v>43543</v>
          </cell>
          <cell r="N2165" t="str">
            <v>HYT</v>
          </cell>
          <cell r="O2165" t="str">
            <v>DSA</v>
          </cell>
        </row>
        <row r="2166">
          <cell r="B2166">
            <v>2015137744</v>
          </cell>
          <cell r="C2166" t="str">
            <v>ACHMAD RIZKY FAUZI</v>
          </cell>
          <cell r="D2166" t="str">
            <v>F733</v>
          </cell>
          <cell r="E2166" t="str">
            <v>FRC BAMBU APUS</v>
          </cell>
          <cell r="F2166" t="str">
            <v>Store Crew Boy</v>
          </cell>
          <cell r="G2166" t="str">
            <v>A1</v>
          </cell>
          <cell r="H2166" t="str">
            <v>Kontrak 4</v>
          </cell>
          <cell r="I2166" t="str">
            <v>PRIA</v>
          </cell>
          <cell r="J2166">
            <v>43578</v>
          </cell>
          <cell r="K2166">
            <v>45230</v>
          </cell>
          <cell r="L2166">
            <v>43578</v>
          </cell>
          <cell r="N2166" t="str">
            <v>HYT</v>
          </cell>
          <cell r="O2166" t="str">
            <v>DSA</v>
          </cell>
        </row>
        <row r="2167">
          <cell r="B2167">
            <v>2015179708</v>
          </cell>
          <cell r="C2167" t="str">
            <v>RIYAN FEBRIANSYAH</v>
          </cell>
          <cell r="D2167" t="str">
            <v>F733</v>
          </cell>
          <cell r="E2167" t="str">
            <v>FRC BAMBU APUS</v>
          </cell>
          <cell r="F2167" t="str">
            <v>Store Crew Boy</v>
          </cell>
          <cell r="G2167" t="str">
            <v>A1</v>
          </cell>
          <cell r="H2167" t="str">
            <v>Kontrak 3</v>
          </cell>
          <cell r="I2167" t="str">
            <v>PRIA</v>
          </cell>
          <cell r="J2167">
            <v>43767</v>
          </cell>
          <cell r="K2167">
            <v>45046</v>
          </cell>
          <cell r="L2167">
            <v>43767</v>
          </cell>
          <cell r="N2167" t="str">
            <v>HYT</v>
          </cell>
          <cell r="O2167" t="str">
            <v>DSA</v>
          </cell>
        </row>
        <row r="2168">
          <cell r="B2168">
            <v>2015189529</v>
          </cell>
          <cell r="C2168" t="str">
            <v>JULIARI QUATTIR</v>
          </cell>
          <cell r="D2168" t="str">
            <v>F733</v>
          </cell>
          <cell r="E2168" t="str">
            <v>FRC BAMBU APUS</v>
          </cell>
          <cell r="F2168" t="str">
            <v>Store Crew Boy</v>
          </cell>
          <cell r="G2168" t="str">
            <v>A1</v>
          </cell>
          <cell r="H2168" t="str">
            <v>Kontrak 3</v>
          </cell>
          <cell r="I2168" t="str">
            <v>PRIA</v>
          </cell>
          <cell r="J2168">
            <v>43809</v>
          </cell>
          <cell r="K2168">
            <v>45107</v>
          </cell>
          <cell r="L2168">
            <v>43809</v>
          </cell>
          <cell r="N2168" t="str">
            <v>HYT</v>
          </cell>
          <cell r="O2168" t="str">
            <v>DSA</v>
          </cell>
        </row>
        <row r="2169">
          <cell r="B2169">
            <v>2015318131</v>
          </cell>
          <cell r="C2169" t="str">
            <v>FUAD MUHAMAD HAQ</v>
          </cell>
          <cell r="D2169" t="str">
            <v>F733</v>
          </cell>
          <cell r="E2169" t="str">
            <v>FRC BAMBU APUS</v>
          </cell>
          <cell r="F2169" t="str">
            <v>Store Crew Boy (Ss)</v>
          </cell>
          <cell r="G2169" t="str">
            <v>A1</v>
          </cell>
          <cell r="H2169" t="str">
            <v>Kontrak 1</v>
          </cell>
          <cell r="I2169" t="str">
            <v>PRIA</v>
          </cell>
          <cell r="J2169">
            <v>44603</v>
          </cell>
          <cell r="K2169">
            <v>44985</v>
          </cell>
          <cell r="L2169">
            <v>44603</v>
          </cell>
          <cell r="N2169" t="str">
            <v>HYT</v>
          </cell>
          <cell r="O2169" t="str">
            <v>DSA</v>
          </cell>
        </row>
        <row r="2170">
          <cell r="B2170">
            <v>2015237434</v>
          </cell>
          <cell r="C2170" t="str">
            <v>ZHAFIRA RIZKA PERMANADI</v>
          </cell>
          <cell r="D2170" t="str">
            <v>F733</v>
          </cell>
          <cell r="E2170" t="str">
            <v>FRC BAMBU APUS</v>
          </cell>
          <cell r="F2170" t="str">
            <v>Store Crew Girl</v>
          </cell>
          <cell r="G2170" t="str">
            <v>A1</v>
          </cell>
          <cell r="H2170" t="str">
            <v>Kontrak 2</v>
          </cell>
          <cell r="I2170" t="str">
            <v>WANITA</v>
          </cell>
          <cell r="J2170">
            <v>44193</v>
          </cell>
          <cell r="K2170">
            <v>45107</v>
          </cell>
          <cell r="L2170">
            <v>44193</v>
          </cell>
          <cell r="N2170" t="str">
            <v>HYT</v>
          </cell>
          <cell r="O2170" t="str">
            <v>DSA</v>
          </cell>
        </row>
        <row r="2171">
          <cell r="B2171">
            <v>2015349834</v>
          </cell>
          <cell r="C2171" t="str">
            <v>VELA SULARA</v>
          </cell>
          <cell r="D2171" t="str">
            <v>F733</v>
          </cell>
          <cell r="E2171" t="str">
            <v>FRC BAMBU APUS</v>
          </cell>
          <cell r="F2171" t="str">
            <v>Store Crew Girl</v>
          </cell>
          <cell r="G2171" t="str">
            <v>A1</v>
          </cell>
          <cell r="H2171" t="str">
            <v>Kontrak 1</v>
          </cell>
          <cell r="I2171" t="str">
            <v>WANITA</v>
          </cell>
          <cell r="J2171">
            <v>44731</v>
          </cell>
          <cell r="K2171">
            <v>45107</v>
          </cell>
          <cell r="L2171">
            <v>44731</v>
          </cell>
          <cell r="N2171" t="str">
            <v>HYT</v>
          </cell>
          <cell r="O2171" t="str">
            <v>DSA</v>
          </cell>
        </row>
        <row r="2172">
          <cell r="B2172">
            <v>2015395303</v>
          </cell>
          <cell r="C2172" t="str">
            <v>INDAH PUSPITA SARI</v>
          </cell>
          <cell r="D2172" t="str">
            <v>F733</v>
          </cell>
          <cell r="E2172" t="str">
            <v>FRC BAMBU APUS</v>
          </cell>
          <cell r="F2172" t="str">
            <v>Store Crew Girl</v>
          </cell>
          <cell r="G2172" t="str">
            <v>A1</v>
          </cell>
          <cell r="H2172" t="str">
            <v>Kontrak 1</v>
          </cell>
          <cell r="I2172" t="str">
            <v>WANITA</v>
          </cell>
          <cell r="J2172">
            <v>44864</v>
          </cell>
          <cell r="K2172">
            <v>45230</v>
          </cell>
          <cell r="L2172">
            <v>44864</v>
          </cell>
          <cell r="N2172" t="str">
            <v>HYT</v>
          </cell>
          <cell r="O2172" t="str">
            <v>DSA</v>
          </cell>
        </row>
        <row r="2173">
          <cell r="B2173">
            <v>2015381241</v>
          </cell>
          <cell r="C2173" t="str">
            <v>PUTRI MEI NANDA SARI</v>
          </cell>
          <cell r="D2173" t="str">
            <v>F733</v>
          </cell>
          <cell r="E2173" t="str">
            <v>FRC BAMBU APUS</v>
          </cell>
          <cell r="F2173" t="str">
            <v>Store Crew Girl</v>
          </cell>
          <cell r="G2173" t="str">
            <v>A1</v>
          </cell>
          <cell r="H2173" t="str">
            <v>Kontrak 1</v>
          </cell>
          <cell r="I2173" t="str">
            <v>WANITA</v>
          </cell>
          <cell r="J2173">
            <v>44822</v>
          </cell>
          <cell r="K2173">
            <v>45199</v>
          </cell>
          <cell r="L2173">
            <v>44822</v>
          </cell>
          <cell r="N2173" t="str">
            <v>HYT</v>
          </cell>
          <cell r="O2173" t="str">
            <v>DSA</v>
          </cell>
        </row>
        <row r="2174">
          <cell r="B2174">
            <v>2015405500</v>
          </cell>
          <cell r="C2174" t="str">
            <v>JUBAEDAH</v>
          </cell>
          <cell r="D2174" t="str">
            <v>F733</v>
          </cell>
          <cell r="E2174" t="str">
            <v>FRC BAMBU APUS</v>
          </cell>
          <cell r="F2174" t="str">
            <v>Store Jr. Leader</v>
          </cell>
          <cell r="G2174" t="str">
            <v>A2</v>
          </cell>
          <cell r="H2174" t="str">
            <v>Tetap</v>
          </cell>
          <cell r="I2174" t="str">
            <v>WANITA</v>
          </cell>
          <cell r="J2174">
            <v>44896</v>
          </cell>
          <cell r="L2174">
            <v>44896</v>
          </cell>
          <cell r="N2174" t="str">
            <v>HYT</v>
          </cell>
          <cell r="O2174" t="str">
            <v>DSA</v>
          </cell>
        </row>
        <row r="2175">
          <cell r="B2175">
            <v>2015392782</v>
          </cell>
          <cell r="C2175" t="str">
            <v>MUHAMMAD SAEFUDIN</v>
          </cell>
          <cell r="D2175" t="str">
            <v>F733</v>
          </cell>
          <cell r="E2175" t="str">
            <v>FRC BAMBU APUS</v>
          </cell>
          <cell r="F2175" t="str">
            <v>Store Jr. Leader (Ss)</v>
          </cell>
          <cell r="G2175" t="str">
            <v>A2</v>
          </cell>
          <cell r="H2175" t="str">
            <v>Tetap</v>
          </cell>
          <cell r="I2175" t="str">
            <v>PRIA</v>
          </cell>
          <cell r="J2175">
            <v>44866</v>
          </cell>
          <cell r="L2175">
            <v>44866</v>
          </cell>
          <cell r="N2175" t="str">
            <v>HYT</v>
          </cell>
          <cell r="O2175" t="str">
            <v>DSA</v>
          </cell>
        </row>
        <row r="2176">
          <cell r="B2176">
            <v>2015048237</v>
          </cell>
          <cell r="C2176" t="str">
            <v>ADITYA WIGUNA</v>
          </cell>
          <cell r="D2176" t="str">
            <v>F733</v>
          </cell>
          <cell r="E2176" t="str">
            <v>FRC BAMBU APUS</v>
          </cell>
          <cell r="F2176" t="str">
            <v>Store Sr. Leader</v>
          </cell>
          <cell r="G2176" t="str">
            <v>B1</v>
          </cell>
          <cell r="H2176" t="str">
            <v>Tetap</v>
          </cell>
          <cell r="I2176" t="str">
            <v>PRIA</v>
          </cell>
          <cell r="J2176">
            <v>43131</v>
          </cell>
          <cell r="L2176">
            <v>43770</v>
          </cell>
          <cell r="N2176" t="str">
            <v>HYT</v>
          </cell>
          <cell r="O2176" t="str">
            <v>DSA</v>
          </cell>
        </row>
        <row r="2177">
          <cell r="B2177">
            <v>2015028156</v>
          </cell>
          <cell r="C2177" t="str">
            <v>NIHAYATUN NIKMAH</v>
          </cell>
          <cell r="D2177" t="str">
            <v>F733</v>
          </cell>
          <cell r="E2177" t="str">
            <v>FRC BAMBU APUS</v>
          </cell>
          <cell r="F2177" t="str">
            <v>Store Sr. Leader</v>
          </cell>
          <cell r="G2177" t="str">
            <v>A3</v>
          </cell>
          <cell r="H2177" t="str">
            <v>Tetap</v>
          </cell>
          <cell r="I2177" t="str">
            <v>WANITA</v>
          </cell>
          <cell r="J2177">
            <v>43025</v>
          </cell>
          <cell r="L2177">
            <v>43952</v>
          </cell>
          <cell r="N2177" t="str">
            <v>HYT</v>
          </cell>
          <cell r="O2177" t="str">
            <v>DSA</v>
          </cell>
        </row>
        <row r="2178">
          <cell r="B2178">
            <v>2015028160</v>
          </cell>
          <cell r="C2178" t="str">
            <v>YENI OKTAVIA UTAMI</v>
          </cell>
          <cell r="D2178" t="str">
            <v>FAA3</v>
          </cell>
          <cell r="E2178" t="str">
            <v>FRC SPBU BAMBU APUS</v>
          </cell>
          <cell r="F2178" t="str">
            <v>Chief Of Store</v>
          </cell>
          <cell r="G2178" t="str">
            <v>B2</v>
          </cell>
          <cell r="H2178" t="str">
            <v>Tetap</v>
          </cell>
          <cell r="I2178" t="str">
            <v>WANITA</v>
          </cell>
          <cell r="J2178">
            <v>43025</v>
          </cell>
          <cell r="L2178">
            <v>43497</v>
          </cell>
          <cell r="N2178" t="str">
            <v>HYT</v>
          </cell>
          <cell r="O2178" t="str">
            <v>DSA</v>
          </cell>
        </row>
        <row r="2179">
          <cell r="B2179">
            <v>2015318622</v>
          </cell>
          <cell r="C2179" t="str">
            <v>ZAKY ZULFIKAR ALI</v>
          </cell>
          <cell r="D2179" t="str">
            <v>FAA3</v>
          </cell>
          <cell r="E2179" t="str">
            <v>FRC SPBU BAMBU APUS</v>
          </cell>
          <cell r="F2179" t="str">
            <v>Store Crew Boy</v>
          </cell>
          <cell r="G2179" t="str">
            <v>A1</v>
          </cell>
          <cell r="H2179" t="str">
            <v>Kontrak 1</v>
          </cell>
          <cell r="I2179" t="str">
            <v>PRIA</v>
          </cell>
          <cell r="J2179">
            <v>44607</v>
          </cell>
          <cell r="K2179">
            <v>44985</v>
          </cell>
          <cell r="L2179">
            <v>44607</v>
          </cell>
          <cell r="N2179" t="str">
            <v>HYT</v>
          </cell>
          <cell r="O2179" t="str">
            <v>DSA</v>
          </cell>
        </row>
        <row r="2180">
          <cell r="B2180">
            <v>2015214173</v>
          </cell>
          <cell r="C2180" t="str">
            <v>AYRIN NUR PRAEMASTIKA</v>
          </cell>
          <cell r="D2180" t="str">
            <v>FAA3</v>
          </cell>
          <cell r="E2180" t="str">
            <v>FRC SPBU BAMBU APUS</v>
          </cell>
          <cell r="F2180" t="str">
            <v>Store Crew Girl</v>
          </cell>
          <cell r="G2180" t="str">
            <v>A1</v>
          </cell>
          <cell r="H2180" t="str">
            <v>Kontrak 3</v>
          </cell>
          <cell r="I2180" t="str">
            <v>WANITA</v>
          </cell>
          <cell r="J2180">
            <v>43910</v>
          </cell>
          <cell r="K2180">
            <v>45199</v>
          </cell>
          <cell r="L2180">
            <v>43910</v>
          </cell>
          <cell r="N2180" t="str">
            <v>HYT</v>
          </cell>
          <cell r="O2180" t="str">
            <v>DSA</v>
          </cell>
        </row>
        <row r="2181">
          <cell r="B2181">
            <v>2015362394</v>
          </cell>
          <cell r="C2181" t="str">
            <v>MELLANI RENANDA PUTRI</v>
          </cell>
          <cell r="D2181" t="str">
            <v>FAA3</v>
          </cell>
          <cell r="E2181" t="str">
            <v>FRC SPBU BAMBU APUS</v>
          </cell>
          <cell r="F2181" t="str">
            <v>Store Jr. Leader (Ss)</v>
          </cell>
          <cell r="G2181" t="str">
            <v>A2</v>
          </cell>
          <cell r="H2181" t="str">
            <v>Tetap</v>
          </cell>
          <cell r="I2181" t="str">
            <v>WANITA</v>
          </cell>
          <cell r="J2181">
            <v>44774</v>
          </cell>
          <cell r="L2181">
            <v>44774</v>
          </cell>
          <cell r="N2181" t="str">
            <v>HYT</v>
          </cell>
          <cell r="O2181" t="str">
            <v>DSA</v>
          </cell>
        </row>
        <row r="2182">
          <cell r="B2182">
            <v>2015067811</v>
          </cell>
          <cell r="C2182" t="str">
            <v>IRFAN ARDIANSYAH</v>
          </cell>
          <cell r="D2182" t="str">
            <v>FAA3</v>
          </cell>
          <cell r="E2182" t="str">
            <v>FRC SPBU BAMBU APUS</v>
          </cell>
          <cell r="F2182" t="str">
            <v>Store Sr. Leader</v>
          </cell>
          <cell r="G2182" t="str">
            <v>B1</v>
          </cell>
          <cell r="H2182" t="str">
            <v>Tetap</v>
          </cell>
          <cell r="I2182" t="str">
            <v>PRIA</v>
          </cell>
          <cell r="J2182">
            <v>43242</v>
          </cell>
          <cell r="L2182">
            <v>43556</v>
          </cell>
          <cell r="N2182" t="str">
            <v>HYT</v>
          </cell>
          <cell r="O2182" t="str">
            <v>DSA</v>
          </cell>
        </row>
        <row r="2183">
          <cell r="B2183">
            <v>2012063367</v>
          </cell>
          <cell r="C2183" t="str">
            <v>LESTARI D SILITONGA</v>
          </cell>
          <cell r="D2183" t="str">
            <v>FD02</v>
          </cell>
          <cell r="E2183" t="str">
            <v>FRC MABES  HANKAM</v>
          </cell>
          <cell r="F2183" t="str">
            <v>Chief Of Store (Ss)</v>
          </cell>
          <cell r="G2183" t="str">
            <v>B2</v>
          </cell>
          <cell r="H2183" t="str">
            <v>Tetap</v>
          </cell>
          <cell r="I2183" t="str">
            <v>WANITA</v>
          </cell>
          <cell r="J2183">
            <v>41226</v>
          </cell>
          <cell r="L2183">
            <v>42005</v>
          </cell>
          <cell r="N2183" t="str">
            <v>HYT</v>
          </cell>
          <cell r="O2183" t="str">
            <v>DSA</v>
          </cell>
        </row>
        <row r="2184">
          <cell r="B2184">
            <v>2015198652</v>
          </cell>
          <cell r="C2184" t="str">
            <v>IWAN SETIAWAN</v>
          </cell>
          <cell r="D2184" t="str">
            <v>FD02</v>
          </cell>
          <cell r="E2184" t="str">
            <v>FRC MABES  HANKAM</v>
          </cell>
          <cell r="F2184" t="str">
            <v>Store Crew Boy</v>
          </cell>
          <cell r="G2184" t="str">
            <v>A1</v>
          </cell>
          <cell r="H2184" t="str">
            <v>Kontrak 3</v>
          </cell>
          <cell r="I2184" t="str">
            <v>PRIA</v>
          </cell>
          <cell r="J2184">
            <v>43851</v>
          </cell>
          <cell r="K2184">
            <v>45138</v>
          </cell>
          <cell r="L2184">
            <v>43851</v>
          </cell>
          <cell r="N2184" t="str">
            <v>HYT</v>
          </cell>
          <cell r="O2184" t="str">
            <v>DSA</v>
          </cell>
        </row>
        <row r="2185">
          <cell r="B2185">
            <v>2015411572</v>
          </cell>
          <cell r="C2185" t="str">
            <v>CHIQAL PUTRA RAMADHAN</v>
          </cell>
          <cell r="D2185" t="str">
            <v>FD02</v>
          </cell>
          <cell r="E2185" t="str">
            <v>FRC MABES  HANKAM</v>
          </cell>
          <cell r="F2185" t="str">
            <v>Store Crew Boy</v>
          </cell>
          <cell r="G2185" t="str">
            <v>A1</v>
          </cell>
          <cell r="H2185" t="str">
            <v>Kontrak 1</v>
          </cell>
          <cell r="I2185" t="str">
            <v>PRIA</v>
          </cell>
          <cell r="J2185">
            <v>44911</v>
          </cell>
          <cell r="K2185">
            <v>45291</v>
          </cell>
          <cell r="L2185">
            <v>44911</v>
          </cell>
          <cell r="N2185" t="str">
            <v>HYT</v>
          </cell>
          <cell r="O2185" t="str">
            <v>DSA</v>
          </cell>
        </row>
        <row r="2186">
          <cell r="B2186">
            <v>2015354327</v>
          </cell>
          <cell r="C2186" t="str">
            <v>SEFTIANA NUR KHAFIFAH</v>
          </cell>
          <cell r="D2186" t="str">
            <v>FD02</v>
          </cell>
          <cell r="E2186" t="str">
            <v>FRC MABES  HANKAM</v>
          </cell>
          <cell r="F2186" t="str">
            <v>Store Crew Girl</v>
          </cell>
          <cell r="G2186" t="str">
            <v>A1</v>
          </cell>
          <cell r="H2186" t="str">
            <v>Kontrak 1</v>
          </cell>
          <cell r="I2186" t="str">
            <v>WANITA</v>
          </cell>
          <cell r="J2186">
            <v>44743</v>
          </cell>
          <cell r="K2186">
            <v>45107</v>
          </cell>
          <cell r="L2186">
            <v>44743</v>
          </cell>
          <cell r="N2186" t="str">
            <v>HYT</v>
          </cell>
          <cell r="O2186" t="str">
            <v>DSA</v>
          </cell>
        </row>
        <row r="2187">
          <cell r="B2187">
            <v>2015117214</v>
          </cell>
          <cell r="C2187" t="str">
            <v>MUHAMAD RHAMA ALBANA</v>
          </cell>
          <cell r="D2187" t="str">
            <v>FD02</v>
          </cell>
          <cell r="E2187" t="str">
            <v>FRC MABES  HANKAM</v>
          </cell>
          <cell r="F2187" t="str">
            <v>Store Jr. Leader</v>
          </cell>
          <cell r="G2187" t="str">
            <v>A2</v>
          </cell>
          <cell r="H2187" t="str">
            <v>Tetap</v>
          </cell>
          <cell r="I2187" t="str">
            <v>PRIA</v>
          </cell>
          <cell r="J2187">
            <v>43487</v>
          </cell>
          <cell r="L2187">
            <v>44013</v>
          </cell>
          <cell r="N2187" t="str">
            <v>HYT</v>
          </cell>
          <cell r="O2187" t="str">
            <v>DSA</v>
          </cell>
        </row>
        <row r="2188">
          <cell r="B2188">
            <v>2013181882</v>
          </cell>
          <cell r="C2188" t="str">
            <v>ANNI AGUSTINI</v>
          </cell>
          <cell r="D2188" t="str">
            <v>FD02</v>
          </cell>
          <cell r="E2188" t="str">
            <v>FRC MABES  HANKAM</v>
          </cell>
          <cell r="F2188" t="str">
            <v>Store Sr. Leader</v>
          </cell>
          <cell r="G2188" t="str">
            <v>B1</v>
          </cell>
          <cell r="H2188" t="str">
            <v>Tetap</v>
          </cell>
          <cell r="I2188" t="str">
            <v>WANITA</v>
          </cell>
          <cell r="J2188">
            <v>42522</v>
          </cell>
          <cell r="L2188">
            <v>42675</v>
          </cell>
          <cell r="N2188" t="str">
            <v>HYT</v>
          </cell>
          <cell r="O2188" t="str">
            <v>DSA</v>
          </cell>
        </row>
        <row r="2189">
          <cell r="B2189">
            <v>2013203645</v>
          </cell>
          <cell r="C2189" t="str">
            <v>WIWIN WINDARI</v>
          </cell>
          <cell r="D2189" t="str">
            <v>T8R1</v>
          </cell>
          <cell r="E2189" t="str">
            <v>IDM SPBU SETU PAGELARANG</v>
          </cell>
          <cell r="F2189" t="str">
            <v>Chief Of Store</v>
          </cell>
          <cell r="G2189" t="str">
            <v>B2</v>
          </cell>
          <cell r="H2189" t="str">
            <v>Tetap</v>
          </cell>
          <cell r="I2189" t="str">
            <v>WANITA</v>
          </cell>
          <cell r="J2189">
            <v>42644</v>
          </cell>
          <cell r="L2189">
            <v>43101</v>
          </cell>
          <cell r="N2189" t="str">
            <v>HYT</v>
          </cell>
          <cell r="O2189" t="str">
            <v>DSA</v>
          </cell>
        </row>
        <row r="2190">
          <cell r="B2190">
            <v>2015395248</v>
          </cell>
          <cell r="C2190" t="str">
            <v>AKBAR RADYADHARMA PUTRA</v>
          </cell>
          <cell r="D2190" t="str">
            <v>T8R1</v>
          </cell>
          <cell r="E2190" t="str">
            <v>IDM SPBU SETU PAGELARANG</v>
          </cell>
          <cell r="F2190" t="str">
            <v>Store Crew Boy</v>
          </cell>
          <cell r="G2190" t="str">
            <v>A1</v>
          </cell>
          <cell r="H2190" t="str">
            <v>Kontrak 1</v>
          </cell>
          <cell r="I2190" t="str">
            <v>PRIA</v>
          </cell>
          <cell r="J2190">
            <v>44864</v>
          </cell>
          <cell r="K2190">
            <v>45230</v>
          </cell>
          <cell r="L2190">
            <v>44864</v>
          </cell>
          <cell r="N2190" t="str">
            <v>HYT</v>
          </cell>
          <cell r="O2190" t="str">
            <v>DSA</v>
          </cell>
        </row>
        <row r="2191">
          <cell r="B2191">
            <v>2015352968</v>
          </cell>
          <cell r="C2191" t="str">
            <v>RAHMA MULIA</v>
          </cell>
          <cell r="D2191" t="str">
            <v>T8R1</v>
          </cell>
          <cell r="E2191" t="str">
            <v>IDM SPBU SETU PAGELARANG</v>
          </cell>
          <cell r="F2191" t="str">
            <v>Store Crew Girl (Ss)</v>
          </cell>
          <cell r="G2191" t="str">
            <v>A1</v>
          </cell>
          <cell r="H2191" t="str">
            <v>Kontrak 1</v>
          </cell>
          <cell r="I2191" t="str">
            <v>WANITA</v>
          </cell>
          <cell r="J2191">
            <v>44741</v>
          </cell>
          <cell r="K2191">
            <v>45107</v>
          </cell>
          <cell r="L2191">
            <v>44741</v>
          </cell>
          <cell r="N2191" t="str">
            <v>HYT</v>
          </cell>
          <cell r="O2191" t="str">
            <v>DSA</v>
          </cell>
        </row>
        <row r="2192">
          <cell r="B2192">
            <v>2015343093</v>
          </cell>
          <cell r="C2192" t="str">
            <v>TESI ABDUL BAIS</v>
          </cell>
          <cell r="D2192" t="str">
            <v>T8R1</v>
          </cell>
          <cell r="E2192" t="str">
            <v>IDM SPBU SETU PAGELARANG</v>
          </cell>
          <cell r="F2192" t="str">
            <v>Store Jr. Leader (Ss)</v>
          </cell>
          <cell r="G2192" t="str">
            <v>A2</v>
          </cell>
          <cell r="H2192" t="str">
            <v>Tetap</v>
          </cell>
          <cell r="I2192" t="str">
            <v>PRIA</v>
          </cell>
          <cell r="J2192">
            <v>44713</v>
          </cell>
          <cell r="L2192">
            <v>44713</v>
          </cell>
          <cell r="N2192" t="str">
            <v>HYT</v>
          </cell>
          <cell r="O2192" t="str">
            <v>DSA</v>
          </cell>
        </row>
        <row r="2193">
          <cell r="B2193">
            <v>2013120525</v>
          </cell>
          <cell r="C2193" t="str">
            <v>HERMANSYAH</v>
          </cell>
          <cell r="D2193" t="str">
            <v>T8R1</v>
          </cell>
          <cell r="E2193" t="str">
            <v>IDM SPBU SETU PAGELARANG</v>
          </cell>
          <cell r="F2193" t="str">
            <v>Store Sr. Leader</v>
          </cell>
          <cell r="G2193" t="str">
            <v>B1</v>
          </cell>
          <cell r="H2193" t="str">
            <v>Tetap</v>
          </cell>
          <cell r="I2193" t="str">
            <v>PRIA</v>
          </cell>
          <cell r="J2193">
            <v>42195</v>
          </cell>
          <cell r="L2193">
            <v>43101</v>
          </cell>
          <cell r="N2193" t="str">
            <v>HYT</v>
          </cell>
          <cell r="O2193" t="str">
            <v>DSA</v>
          </cell>
        </row>
        <row r="2194">
          <cell r="B2194">
            <v>2013023104</v>
          </cell>
          <cell r="C2194" t="str">
            <v>PAHRUDIN MAULANA</v>
          </cell>
          <cell r="D2194" t="str">
            <v>F6TU</v>
          </cell>
          <cell r="E2194" t="str">
            <v>FRC RAYA KALAPANUNGGAL</v>
          </cell>
          <cell r="F2194" t="str">
            <v>Chief Of Store</v>
          </cell>
          <cell r="G2194" t="str">
            <v>B2</v>
          </cell>
          <cell r="H2194" t="str">
            <v>Tetap</v>
          </cell>
          <cell r="I2194" t="str">
            <v>PRIA</v>
          </cell>
          <cell r="J2194">
            <v>41586</v>
          </cell>
          <cell r="L2194">
            <v>41913</v>
          </cell>
          <cell r="N2194" t="str">
            <v>HYT</v>
          </cell>
          <cell r="O2194" t="str">
            <v>GSI</v>
          </cell>
        </row>
        <row r="2195">
          <cell r="B2195">
            <v>2015278727</v>
          </cell>
          <cell r="C2195" t="str">
            <v>SANDRA SETIAWAN</v>
          </cell>
          <cell r="D2195" t="str">
            <v>F6TU</v>
          </cell>
          <cell r="E2195" t="str">
            <v>FRC RAYA KALAPANUNGGAL</v>
          </cell>
          <cell r="F2195" t="str">
            <v>Store Crew Boy</v>
          </cell>
          <cell r="G2195" t="str">
            <v>A1</v>
          </cell>
          <cell r="H2195" t="str">
            <v>Kontrak 2</v>
          </cell>
          <cell r="I2195" t="str">
            <v>PRIA</v>
          </cell>
          <cell r="J2195">
            <v>44426</v>
          </cell>
          <cell r="K2195">
            <v>45169</v>
          </cell>
          <cell r="L2195">
            <v>44426</v>
          </cell>
          <cell r="N2195" t="str">
            <v>HYT</v>
          </cell>
          <cell r="O2195" t="str">
            <v>GSI</v>
          </cell>
        </row>
        <row r="2196">
          <cell r="B2196">
            <v>2015216033</v>
          </cell>
          <cell r="C2196" t="str">
            <v>ERIKA SALSA</v>
          </cell>
          <cell r="D2196" t="str">
            <v>F6TU</v>
          </cell>
          <cell r="E2196" t="str">
            <v>FRC RAYA KALAPANUNGGAL</v>
          </cell>
          <cell r="F2196" t="str">
            <v>Store Crew Girl</v>
          </cell>
          <cell r="G2196" t="str">
            <v>A1</v>
          </cell>
          <cell r="H2196" t="str">
            <v>Kontrak 3</v>
          </cell>
          <cell r="I2196" t="str">
            <v>WANITA</v>
          </cell>
          <cell r="J2196">
            <v>43917</v>
          </cell>
          <cell r="K2196">
            <v>45199</v>
          </cell>
          <cell r="L2196">
            <v>43917</v>
          </cell>
          <cell r="N2196" t="str">
            <v>HYT</v>
          </cell>
          <cell r="O2196" t="str">
            <v>GSI</v>
          </cell>
        </row>
        <row r="2197">
          <cell r="B2197">
            <v>2015361749</v>
          </cell>
          <cell r="C2197" t="str">
            <v>NURAINI MELIANA PUTRI</v>
          </cell>
          <cell r="D2197" t="str">
            <v>F6TU</v>
          </cell>
          <cell r="E2197" t="str">
            <v>FRC RAYA KALAPANUNGGAL</v>
          </cell>
          <cell r="F2197" t="str">
            <v>Store Crew Girl</v>
          </cell>
          <cell r="G2197" t="str">
            <v>A1</v>
          </cell>
          <cell r="H2197" t="str">
            <v>Kontrak 1</v>
          </cell>
          <cell r="I2197" t="str">
            <v>WANITA</v>
          </cell>
          <cell r="J2197">
            <v>44764</v>
          </cell>
          <cell r="K2197">
            <v>45138</v>
          </cell>
          <cell r="L2197">
            <v>44764</v>
          </cell>
          <cell r="N2197" t="str">
            <v>HYT</v>
          </cell>
          <cell r="O2197" t="str">
            <v>GSI</v>
          </cell>
        </row>
        <row r="2198">
          <cell r="B2198">
            <v>2015429098</v>
          </cell>
          <cell r="C2198" t="str">
            <v>U MUHAMMAD MAFTUH</v>
          </cell>
          <cell r="D2198" t="str">
            <v>F6TU</v>
          </cell>
          <cell r="E2198" t="str">
            <v>FRC RAYA KALAPANUNGGAL</v>
          </cell>
          <cell r="F2198" t="str">
            <v>Store Jr. Leader</v>
          </cell>
          <cell r="G2198" t="str">
            <v>A2</v>
          </cell>
          <cell r="H2198" t="str">
            <v>Tetap</v>
          </cell>
          <cell r="I2198" t="str">
            <v>PRIA</v>
          </cell>
          <cell r="J2198">
            <v>44958</v>
          </cell>
          <cell r="L2198">
            <v>44958</v>
          </cell>
          <cell r="N2198" t="str">
            <v>HYT</v>
          </cell>
          <cell r="O2198" t="str">
            <v>GSI</v>
          </cell>
        </row>
        <row r="2199">
          <cell r="B2199">
            <v>2013203189</v>
          </cell>
          <cell r="C2199" t="str">
            <v>HETI KURNIA</v>
          </cell>
          <cell r="D2199" t="str">
            <v>F6TU</v>
          </cell>
          <cell r="E2199" t="str">
            <v>FRC RAYA KALAPANUNGGAL</v>
          </cell>
          <cell r="F2199" t="str">
            <v>Store Sr. Leader</v>
          </cell>
          <cell r="G2199" t="str">
            <v>B1</v>
          </cell>
          <cell r="H2199" t="str">
            <v>Tetap</v>
          </cell>
          <cell r="I2199" t="str">
            <v>WANITA</v>
          </cell>
          <cell r="J2199">
            <v>42643</v>
          </cell>
          <cell r="L2199">
            <v>43160</v>
          </cell>
          <cell r="N2199" t="str">
            <v>HYT</v>
          </cell>
          <cell r="O2199" t="str">
            <v>GSI</v>
          </cell>
        </row>
        <row r="2200">
          <cell r="B2200">
            <v>2012063376</v>
          </cell>
          <cell r="C2200" t="str">
            <v>SRIE LESTARI RAHAYU</v>
          </cell>
          <cell r="D2200" t="str">
            <v>F7C3</v>
          </cell>
          <cell r="E2200" t="str">
            <v>FRC CIKIDANG 1</v>
          </cell>
          <cell r="F2200" t="str">
            <v>Chief Of Store</v>
          </cell>
          <cell r="G2200" t="str">
            <v>B2</v>
          </cell>
          <cell r="H2200" t="str">
            <v>Tetap</v>
          </cell>
          <cell r="I2200" t="str">
            <v>WANITA</v>
          </cell>
          <cell r="J2200">
            <v>41226</v>
          </cell>
          <cell r="L2200">
            <v>42064</v>
          </cell>
          <cell r="N2200" t="str">
            <v>HYT</v>
          </cell>
          <cell r="O2200" t="str">
            <v>GSI</v>
          </cell>
        </row>
        <row r="2201">
          <cell r="B2201">
            <v>2015219981</v>
          </cell>
          <cell r="C2201" t="str">
            <v>GILANG GINANJAR</v>
          </cell>
          <cell r="D2201" t="str">
            <v>F7C3</v>
          </cell>
          <cell r="E2201" t="str">
            <v>FRC CIKIDANG 1</v>
          </cell>
          <cell r="F2201" t="str">
            <v>Store Crew Boy</v>
          </cell>
          <cell r="G2201" t="str">
            <v>A1</v>
          </cell>
          <cell r="H2201" t="str">
            <v>Kontrak 3</v>
          </cell>
          <cell r="I2201" t="str">
            <v>PRIA</v>
          </cell>
          <cell r="J2201">
            <v>43935</v>
          </cell>
          <cell r="K2201">
            <v>45230</v>
          </cell>
          <cell r="L2201">
            <v>43935</v>
          </cell>
          <cell r="N2201" t="str">
            <v>HYT</v>
          </cell>
          <cell r="O2201" t="str">
            <v>GSI</v>
          </cell>
        </row>
        <row r="2202">
          <cell r="B2202">
            <v>2015218673</v>
          </cell>
          <cell r="C2202" t="str">
            <v>CEPRI SAFRUDIN</v>
          </cell>
          <cell r="D2202" t="str">
            <v>F7C3</v>
          </cell>
          <cell r="E2202" t="str">
            <v>FRC CIKIDANG 1</v>
          </cell>
          <cell r="F2202" t="str">
            <v>Store Crew Boy</v>
          </cell>
          <cell r="G2202" t="str">
            <v>A1</v>
          </cell>
          <cell r="H2202" t="str">
            <v>Kontrak 3</v>
          </cell>
          <cell r="I2202" t="str">
            <v>PRIA</v>
          </cell>
          <cell r="J2202">
            <v>43928</v>
          </cell>
          <cell r="K2202">
            <v>45230</v>
          </cell>
          <cell r="L2202">
            <v>43928</v>
          </cell>
          <cell r="N2202" t="str">
            <v>HYT</v>
          </cell>
          <cell r="O2202" t="str">
            <v>GSI</v>
          </cell>
        </row>
        <row r="2203">
          <cell r="B2203">
            <v>2015305384</v>
          </cell>
          <cell r="C2203" t="str">
            <v>NOVI NURMA RILA</v>
          </cell>
          <cell r="D2203" t="str">
            <v>F7C3</v>
          </cell>
          <cell r="E2203" t="str">
            <v>FRC CIKIDANG 1</v>
          </cell>
          <cell r="F2203" t="str">
            <v>Store Crew Girl</v>
          </cell>
          <cell r="G2203" t="str">
            <v>A1</v>
          </cell>
          <cell r="H2203" t="str">
            <v>Kontrak 2</v>
          </cell>
          <cell r="I2203" t="str">
            <v>WANITA</v>
          </cell>
          <cell r="J2203">
            <v>44551</v>
          </cell>
          <cell r="K2203">
            <v>45291</v>
          </cell>
          <cell r="L2203">
            <v>44551</v>
          </cell>
          <cell r="N2203" t="str">
            <v>HYT</v>
          </cell>
          <cell r="O2203" t="str">
            <v>GSI</v>
          </cell>
        </row>
        <row r="2204">
          <cell r="B2204">
            <v>2015047837</v>
          </cell>
          <cell r="C2204" t="str">
            <v>SITI FATIMAH</v>
          </cell>
          <cell r="D2204" t="str">
            <v>F7C3</v>
          </cell>
          <cell r="E2204" t="str">
            <v>FRC CIKIDANG 1</v>
          </cell>
          <cell r="F2204" t="str">
            <v>Store Jr. Leader</v>
          </cell>
          <cell r="G2204" t="str">
            <v>A2</v>
          </cell>
          <cell r="H2204" t="str">
            <v>Tetap</v>
          </cell>
          <cell r="I2204" t="str">
            <v>WANITA</v>
          </cell>
          <cell r="J2204">
            <v>43130</v>
          </cell>
          <cell r="L2204">
            <v>44044</v>
          </cell>
          <cell r="N2204" t="str">
            <v>HYT</v>
          </cell>
          <cell r="O2204" t="str">
            <v>GSI</v>
          </cell>
        </row>
        <row r="2205">
          <cell r="B2205">
            <v>2013187082</v>
          </cell>
          <cell r="C2205" t="str">
            <v>NURMAN SYAHID</v>
          </cell>
          <cell r="D2205" t="str">
            <v>F7C3</v>
          </cell>
          <cell r="E2205" t="str">
            <v>FRC CIKIDANG 1</v>
          </cell>
          <cell r="F2205" t="str">
            <v>Store Sr. Leader</v>
          </cell>
          <cell r="G2205" t="str">
            <v>B1</v>
          </cell>
          <cell r="H2205" t="str">
            <v>Tetap</v>
          </cell>
          <cell r="I2205" t="str">
            <v>PRIA</v>
          </cell>
          <cell r="J2205">
            <v>42543</v>
          </cell>
          <cell r="L2205">
            <v>43435</v>
          </cell>
          <cell r="N2205" t="str">
            <v>HYT</v>
          </cell>
          <cell r="O2205" t="str">
            <v>GSI</v>
          </cell>
        </row>
        <row r="2206">
          <cell r="B2206">
            <v>2012074807</v>
          </cell>
          <cell r="C2206" t="str">
            <v>BUDI RIMBA</v>
          </cell>
          <cell r="D2206" t="str">
            <v>FC8J</v>
          </cell>
          <cell r="E2206" t="str">
            <v>FRC CIKIDANG 2</v>
          </cell>
          <cell r="F2206" t="str">
            <v>Chief Of Store</v>
          </cell>
          <cell r="G2206" t="str">
            <v>B2</v>
          </cell>
          <cell r="H2206" t="str">
            <v>Tetap</v>
          </cell>
          <cell r="I2206" t="str">
            <v>PRIA</v>
          </cell>
          <cell r="J2206">
            <v>41275</v>
          </cell>
          <cell r="L2206">
            <v>42064</v>
          </cell>
          <cell r="N2206" t="str">
            <v>HYT</v>
          </cell>
          <cell r="O2206" t="str">
            <v>GSI</v>
          </cell>
        </row>
        <row r="2207">
          <cell r="B2207">
            <v>2015130419</v>
          </cell>
          <cell r="C2207" t="str">
            <v>IKHBAL AGUSTI</v>
          </cell>
          <cell r="D2207" t="str">
            <v>FC8J</v>
          </cell>
          <cell r="E2207" t="str">
            <v>FRC CIKIDANG 2</v>
          </cell>
          <cell r="F2207" t="str">
            <v>Store Crew Boy</v>
          </cell>
          <cell r="G2207" t="str">
            <v>A1</v>
          </cell>
          <cell r="H2207" t="str">
            <v>Kontrak 4</v>
          </cell>
          <cell r="I2207" t="str">
            <v>PRIA</v>
          </cell>
          <cell r="J2207">
            <v>43550</v>
          </cell>
          <cell r="K2207">
            <v>45199</v>
          </cell>
          <cell r="L2207">
            <v>43550</v>
          </cell>
          <cell r="N2207" t="str">
            <v>HYT</v>
          </cell>
          <cell r="O2207" t="str">
            <v>GSI</v>
          </cell>
        </row>
        <row r="2208">
          <cell r="B2208">
            <v>2015300595</v>
          </cell>
          <cell r="C2208" t="str">
            <v>RIAN HIDAYAT</v>
          </cell>
          <cell r="D2208" t="str">
            <v>FC8J</v>
          </cell>
          <cell r="E2208" t="str">
            <v>FRC CIKIDANG 2</v>
          </cell>
          <cell r="F2208" t="str">
            <v>Store Crew Boy</v>
          </cell>
          <cell r="G2208" t="str">
            <v>A1</v>
          </cell>
          <cell r="H2208" t="str">
            <v>Kontrak 2</v>
          </cell>
          <cell r="I2208" t="str">
            <v>PRIA</v>
          </cell>
          <cell r="J2208">
            <v>44530</v>
          </cell>
          <cell r="K2208">
            <v>45260</v>
          </cell>
          <cell r="L2208">
            <v>44530</v>
          </cell>
          <cell r="N2208" t="str">
            <v>HYT</v>
          </cell>
          <cell r="O2208" t="str">
            <v>GSI</v>
          </cell>
        </row>
        <row r="2209">
          <cell r="B2209">
            <v>2015143235</v>
          </cell>
          <cell r="C2209" t="str">
            <v>ALIFIA ZUHRUFILLAH</v>
          </cell>
          <cell r="D2209" t="str">
            <v>FC8J</v>
          </cell>
          <cell r="E2209" t="str">
            <v>FRC CIKIDANG 2</v>
          </cell>
          <cell r="F2209" t="str">
            <v>Store Crew Girl</v>
          </cell>
          <cell r="G2209" t="str">
            <v>A1</v>
          </cell>
          <cell r="H2209" t="str">
            <v>Kontrak 4</v>
          </cell>
          <cell r="I2209" t="str">
            <v>WANITA</v>
          </cell>
          <cell r="J2209">
            <v>43595</v>
          </cell>
          <cell r="K2209">
            <v>45260</v>
          </cell>
          <cell r="L2209">
            <v>43595</v>
          </cell>
          <cell r="N2209" t="str">
            <v>HYT</v>
          </cell>
          <cell r="O2209" t="str">
            <v>GSI</v>
          </cell>
        </row>
        <row r="2210">
          <cell r="B2210">
            <v>2015264593</v>
          </cell>
          <cell r="C2210" t="str">
            <v>SITI ZULFA</v>
          </cell>
          <cell r="D2210" t="str">
            <v>FC8J</v>
          </cell>
          <cell r="E2210" t="str">
            <v>FRC CIKIDANG 2</v>
          </cell>
          <cell r="F2210" t="str">
            <v>Store Jr. Leader</v>
          </cell>
          <cell r="G2210" t="str">
            <v>A2</v>
          </cell>
          <cell r="H2210" t="str">
            <v>Tetap</v>
          </cell>
          <cell r="I2210" t="str">
            <v>WANITA</v>
          </cell>
          <cell r="J2210">
            <v>44348</v>
          </cell>
          <cell r="L2210">
            <v>44348</v>
          </cell>
          <cell r="N2210" t="str">
            <v>HYT</v>
          </cell>
          <cell r="O2210" t="str">
            <v>GSI</v>
          </cell>
        </row>
        <row r="2211">
          <cell r="B2211">
            <v>2013181541</v>
          </cell>
          <cell r="C2211" t="str">
            <v>MOHAMAD SYAEFUL AZIZ</v>
          </cell>
          <cell r="D2211" t="str">
            <v>FC8J</v>
          </cell>
          <cell r="E2211" t="str">
            <v>FRC CIKIDANG 2</v>
          </cell>
          <cell r="F2211" t="str">
            <v>Store Sr. Leader</v>
          </cell>
          <cell r="G2211" t="str">
            <v>B1</v>
          </cell>
          <cell r="H2211" t="str">
            <v>Tetap</v>
          </cell>
          <cell r="I2211" t="str">
            <v>PRIA</v>
          </cell>
          <cell r="J2211">
            <v>42522</v>
          </cell>
          <cell r="L2211">
            <v>43191</v>
          </cell>
          <cell r="N2211" t="str">
            <v>HYT</v>
          </cell>
          <cell r="O2211" t="str">
            <v>GSI</v>
          </cell>
        </row>
        <row r="2212">
          <cell r="B2212">
            <v>2012048047</v>
          </cell>
          <cell r="C2212" t="str">
            <v>ENDANG JAENUDIN</v>
          </cell>
          <cell r="D2212" t="str">
            <v>FD59</v>
          </cell>
          <cell r="E2212" t="str">
            <v>FRC KABANDUNGAN</v>
          </cell>
          <cell r="F2212" t="str">
            <v>Chief Of Store</v>
          </cell>
          <cell r="G2212" t="str">
            <v>B2</v>
          </cell>
          <cell r="H2212" t="str">
            <v>Tetap</v>
          </cell>
          <cell r="I2212" t="str">
            <v>PRIA</v>
          </cell>
          <cell r="J2212">
            <v>41183</v>
          </cell>
          <cell r="L2212">
            <v>41426</v>
          </cell>
          <cell r="N2212" t="str">
            <v>HYT</v>
          </cell>
          <cell r="O2212" t="str">
            <v>GSI</v>
          </cell>
        </row>
        <row r="2213">
          <cell r="B2213">
            <v>2015136157</v>
          </cell>
          <cell r="C2213" t="str">
            <v>SALAM TRIADI</v>
          </cell>
          <cell r="D2213" t="str">
            <v>FD59</v>
          </cell>
          <cell r="E2213" t="str">
            <v>FRC KABANDUNGAN</v>
          </cell>
          <cell r="F2213" t="str">
            <v>Store Crew Boy</v>
          </cell>
          <cell r="G2213" t="str">
            <v>A1</v>
          </cell>
          <cell r="H2213" t="str">
            <v>Kontrak 4</v>
          </cell>
          <cell r="I2213" t="str">
            <v>PRIA</v>
          </cell>
          <cell r="J2213">
            <v>43571</v>
          </cell>
          <cell r="K2213">
            <v>45230</v>
          </cell>
          <cell r="L2213">
            <v>43571</v>
          </cell>
          <cell r="N2213" t="str">
            <v>HYT</v>
          </cell>
          <cell r="O2213" t="str">
            <v>GSI</v>
          </cell>
        </row>
        <row r="2214">
          <cell r="B2214">
            <v>2015136112</v>
          </cell>
          <cell r="C2214" t="str">
            <v>ANGGI RAMADHAN</v>
          </cell>
          <cell r="D2214" t="str">
            <v>FD59</v>
          </cell>
          <cell r="E2214" t="str">
            <v>FRC KABANDUNGAN</v>
          </cell>
          <cell r="F2214" t="str">
            <v>Store Crew Boy</v>
          </cell>
          <cell r="G2214" t="str">
            <v>A1</v>
          </cell>
          <cell r="H2214" t="str">
            <v>Kontrak 4</v>
          </cell>
          <cell r="I2214" t="str">
            <v>PRIA</v>
          </cell>
          <cell r="J2214">
            <v>43571</v>
          </cell>
          <cell r="K2214">
            <v>45230</v>
          </cell>
          <cell r="L2214">
            <v>43571</v>
          </cell>
          <cell r="N2214" t="str">
            <v>HYT</v>
          </cell>
          <cell r="O2214" t="str">
            <v>GSI</v>
          </cell>
        </row>
        <row r="2215">
          <cell r="B2215">
            <v>2015226583</v>
          </cell>
          <cell r="C2215" t="str">
            <v>DINI SULAEMAN</v>
          </cell>
          <cell r="D2215" t="str">
            <v>FD59</v>
          </cell>
          <cell r="E2215" t="str">
            <v>FRC KABANDUNGAN</v>
          </cell>
          <cell r="F2215" t="str">
            <v>Store Crew Girl</v>
          </cell>
          <cell r="G2215" t="str">
            <v>A1</v>
          </cell>
          <cell r="H2215" t="str">
            <v>Kontrak 2</v>
          </cell>
          <cell r="I2215" t="str">
            <v>WANITA</v>
          </cell>
          <cell r="J2215">
            <v>44085</v>
          </cell>
          <cell r="K2215">
            <v>45016</v>
          </cell>
          <cell r="L2215">
            <v>44085</v>
          </cell>
          <cell r="N2215" t="str">
            <v>HYT</v>
          </cell>
          <cell r="O2215" t="str">
            <v>GSI</v>
          </cell>
        </row>
        <row r="2216">
          <cell r="B2216">
            <v>2015029609</v>
          </cell>
          <cell r="C2216" t="str">
            <v>MUHAMMAD RIZKY MAULUDI</v>
          </cell>
          <cell r="D2216" t="str">
            <v>FD59</v>
          </cell>
          <cell r="E2216" t="str">
            <v>FRC KABANDUNGAN</v>
          </cell>
          <cell r="F2216" t="str">
            <v>Store Jr. Leader</v>
          </cell>
          <cell r="G2216" t="str">
            <v>A2</v>
          </cell>
          <cell r="H2216" t="str">
            <v>Tetap</v>
          </cell>
          <cell r="I2216" t="str">
            <v>PRIA</v>
          </cell>
          <cell r="J2216">
            <v>43033</v>
          </cell>
          <cell r="L2216">
            <v>43952</v>
          </cell>
          <cell r="N2216" t="str">
            <v>HYT</v>
          </cell>
          <cell r="O2216" t="str">
            <v>GSI</v>
          </cell>
        </row>
        <row r="2217">
          <cell r="B2217">
            <v>2013189178</v>
          </cell>
          <cell r="C2217" t="str">
            <v>SP JOKO PURNOMO</v>
          </cell>
          <cell r="D2217" t="str">
            <v>FD59</v>
          </cell>
          <cell r="E2217" t="str">
            <v>FRC KABANDUNGAN</v>
          </cell>
          <cell r="F2217" t="str">
            <v>Store Sr. Leader</v>
          </cell>
          <cell r="G2217" t="str">
            <v>B1</v>
          </cell>
          <cell r="H2217" t="str">
            <v>Tetap</v>
          </cell>
          <cell r="I2217" t="str">
            <v>PRIA</v>
          </cell>
          <cell r="J2217">
            <v>42550</v>
          </cell>
          <cell r="L2217">
            <v>43313</v>
          </cell>
          <cell r="N2217" t="str">
            <v>HYT</v>
          </cell>
          <cell r="O2217" t="str">
            <v>GSI</v>
          </cell>
        </row>
        <row r="2218">
          <cell r="B2218">
            <v>2013022851</v>
          </cell>
          <cell r="C2218" t="str">
            <v>DINI KARDINI</v>
          </cell>
          <cell r="D2218" t="str">
            <v>FFVV</v>
          </cell>
          <cell r="E2218" t="str">
            <v>FRC CIKIDANG 3</v>
          </cell>
          <cell r="F2218" t="str">
            <v>Chief Of Store</v>
          </cell>
          <cell r="G2218" t="str">
            <v>B2</v>
          </cell>
          <cell r="H2218" t="str">
            <v>Tetap</v>
          </cell>
          <cell r="I2218" t="str">
            <v>WANITA</v>
          </cell>
          <cell r="J2218">
            <v>41579</v>
          </cell>
          <cell r="L2218">
            <v>41579</v>
          </cell>
          <cell r="N2218" t="str">
            <v>HYT</v>
          </cell>
          <cell r="O2218" t="str">
            <v>GSI</v>
          </cell>
        </row>
        <row r="2219">
          <cell r="B2219">
            <v>2015154712</v>
          </cell>
          <cell r="C2219" t="str">
            <v>GEMA RAMDHAN PAMUNGKAS</v>
          </cell>
          <cell r="D2219" t="str">
            <v>FFVV</v>
          </cell>
          <cell r="E2219" t="str">
            <v>FRC CIKIDANG 3</v>
          </cell>
          <cell r="F2219" t="str">
            <v>Store Crew Boy</v>
          </cell>
          <cell r="G2219" t="str">
            <v>A1</v>
          </cell>
          <cell r="H2219" t="str">
            <v>Kontrak 4</v>
          </cell>
          <cell r="I2219" t="str">
            <v>PRIA</v>
          </cell>
          <cell r="J2219">
            <v>43648</v>
          </cell>
          <cell r="K2219">
            <v>45322</v>
          </cell>
          <cell r="L2219">
            <v>43648</v>
          </cell>
          <cell r="N2219" t="str">
            <v>HYT</v>
          </cell>
          <cell r="O2219" t="str">
            <v>GSI</v>
          </cell>
        </row>
        <row r="2220">
          <cell r="B2220">
            <v>2015132233</v>
          </cell>
          <cell r="C2220" t="str">
            <v>RIZALUL KAHFI</v>
          </cell>
          <cell r="D2220" t="str">
            <v>FFVV</v>
          </cell>
          <cell r="E2220" t="str">
            <v>FRC CIKIDANG 3</v>
          </cell>
          <cell r="F2220" t="str">
            <v>Store Crew Boy</v>
          </cell>
          <cell r="G2220" t="str">
            <v>A1</v>
          </cell>
          <cell r="H2220" t="str">
            <v>Kontrak 4</v>
          </cell>
          <cell r="I2220" t="str">
            <v>PRIA</v>
          </cell>
          <cell r="J2220">
            <v>43557</v>
          </cell>
          <cell r="K2220">
            <v>45230</v>
          </cell>
          <cell r="L2220">
            <v>43557</v>
          </cell>
          <cell r="N2220" t="str">
            <v>HYT</v>
          </cell>
          <cell r="O2220" t="str">
            <v>GSI</v>
          </cell>
        </row>
        <row r="2221">
          <cell r="B2221">
            <v>2015360535</v>
          </cell>
          <cell r="C2221" t="str">
            <v>DEVI LESMANA</v>
          </cell>
          <cell r="D2221" t="str">
            <v>FFVV</v>
          </cell>
          <cell r="E2221" t="str">
            <v>FRC CIKIDANG 3</v>
          </cell>
          <cell r="F2221" t="str">
            <v>Store Crew Boy</v>
          </cell>
          <cell r="G2221" t="str">
            <v>A1</v>
          </cell>
          <cell r="H2221" t="str">
            <v>Kontrak 1</v>
          </cell>
          <cell r="I2221" t="str">
            <v>PRIA</v>
          </cell>
          <cell r="J2221">
            <v>44761</v>
          </cell>
          <cell r="K2221">
            <v>45138</v>
          </cell>
          <cell r="L2221">
            <v>44761</v>
          </cell>
          <cell r="N2221" t="str">
            <v>HYT</v>
          </cell>
          <cell r="O2221" t="str">
            <v>GSI</v>
          </cell>
        </row>
        <row r="2222">
          <cell r="B2222">
            <v>2015264592</v>
          </cell>
          <cell r="C2222" t="str">
            <v>AHMAD SUKMAJAYA</v>
          </cell>
          <cell r="D2222" t="str">
            <v>FFVV</v>
          </cell>
          <cell r="E2222" t="str">
            <v>FRC CIKIDANG 3</v>
          </cell>
          <cell r="F2222" t="str">
            <v>Store Jr. Leader</v>
          </cell>
          <cell r="G2222" t="str">
            <v>A2</v>
          </cell>
          <cell r="H2222" t="str">
            <v>Tetap</v>
          </cell>
          <cell r="I2222" t="str">
            <v>PRIA</v>
          </cell>
          <cell r="J2222">
            <v>44348</v>
          </cell>
          <cell r="L2222">
            <v>44348</v>
          </cell>
          <cell r="N2222" t="str">
            <v>HYT</v>
          </cell>
          <cell r="O2222" t="str">
            <v>GSI</v>
          </cell>
        </row>
        <row r="2223">
          <cell r="B2223">
            <v>2013109238</v>
          </cell>
          <cell r="C2223" t="str">
            <v>FITRI YANI</v>
          </cell>
          <cell r="D2223" t="str">
            <v>FFVV</v>
          </cell>
          <cell r="E2223" t="str">
            <v>FRC CIKIDANG 3</v>
          </cell>
          <cell r="F2223" t="str">
            <v>Store Sr. Leader</v>
          </cell>
          <cell r="G2223" t="str">
            <v>B1</v>
          </cell>
          <cell r="H2223" t="str">
            <v>Tetap</v>
          </cell>
          <cell r="I2223" t="str">
            <v>WANITA</v>
          </cell>
          <cell r="J2223">
            <v>42151</v>
          </cell>
          <cell r="L2223">
            <v>42583</v>
          </cell>
          <cell r="N2223" t="str">
            <v>HYT</v>
          </cell>
          <cell r="O2223" t="str">
            <v>GSI</v>
          </cell>
        </row>
        <row r="2224">
          <cell r="B2224">
            <v>2011015701</v>
          </cell>
          <cell r="C2224" t="str">
            <v>ARIF RAHMAN</v>
          </cell>
          <cell r="D2224" t="str">
            <v>FTI3</v>
          </cell>
          <cell r="E2224" t="str">
            <v>FRC CIKIDANG RAYA</v>
          </cell>
          <cell r="F2224" t="str">
            <v>Chief Of Store (Ss)</v>
          </cell>
          <cell r="G2224" t="str">
            <v>B2</v>
          </cell>
          <cell r="H2224" t="str">
            <v>Tetap</v>
          </cell>
          <cell r="I2224" t="str">
            <v>PRIA</v>
          </cell>
          <cell r="J2224">
            <v>40787</v>
          </cell>
          <cell r="L2224">
            <v>40787</v>
          </cell>
          <cell r="N2224" t="str">
            <v>HYT</v>
          </cell>
          <cell r="O2224" t="str">
            <v>GSI</v>
          </cell>
        </row>
        <row r="2225">
          <cell r="B2225">
            <v>2015134194</v>
          </cell>
          <cell r="C2225" t="str">
            <v>FAHMI ALGHIFARI</v>
          </cell>
          <cell r="D2225" t="str">
            <v>FTI3</v>
          </cell>
          <cell r="E2225" t="str">
            <v>FRC CIKIDANG RAYA</v>
          </cell>
          <cell r="F2225" t="str">
            <v>Store Crew Boy</v>
          </cell>
          <cell r="G2225" t="str">
            <v>A1</v>
          </cell>
          <cell r="H2225" t="str">
            <v>Kontrak 4</v>
          </cell>
          <cell r="I2225" t="str">
            <v>PRIA</v>
          </cell>
          <cell r="J2225">
            <v>43564</v>
          </cell>
          <cell r="K2225">
            <v>45230</v>
          </cell>
          <cell r="L2225">
            <v>43564</v>
          </cell>
          <cell r="N2225" t="str">
            <v>HYT</v>
          </cell>
          <cell r="O2225" t="str">
            <v>GSI</v>
          </cell>
        </row>
        <row r="2226">
          <cell r="B2226">
            <v>2015304018</v>
          </cell>
          <cell r="C2226" t="str">
            <v>ARI RUDIYANSYAH</v>
          </cell>
          <cell r="D2226" t="str">
            <v>FTI3</v>
          </cell>
          <cell r="E2226" t="str">
            <v>FRC CIKIDANG RAYA</v>
          </cell>
          <cell r="F2226" t="str">
            <v>Store Crew Boy</v>
          </cell>
          <cell r="G2226" t="str">
            <v>A1</v>
          </cell>
          <cell r="H2226" t="str">
            <v>Kontrak 2</v>
          </cell>
          <cell r="I2226" t="str">
            <v>PRIA</v>
          </cell>
          <cell r="J2226">
            <v>44544</v>
          </cell>
          <cell r="K2226">
            <v>45291</v>
          </cell>
          <cell r="L2226">
            <v>44544</v>
          </cell>
          <cell r="N2226" t="str">
            <v>HYT</v>
          </cell>
          <cell r="O2226" t="str">
            <v>GSI</v>
          </cell>
        </row>
        <row r="2227">
          <cell r="B2227">
            <v>2015361722</v>
          </cell>
          <cell r="C2227" t="str">
            <v>ELSA MELIANA SARI</v>
          </cell>
          <cell r="D2227" t="str">
            <v>FTI3</v>
          </cell>
          <cell r="E2227" t="str">
            <v>FRC CIKIDANG RAYA</v>
          </cell>
          <cell r="F2227" t="str">
            <v>Store Crew Girl</v>
          </cell>
          <cell r="G2227" t="str">
            <v>A1</v>
          </cell>
          <cell r="H2227" t="str">
            <v>Kontrak 1</v>
          </cell>
          <cell r="I2227" t="str">
            <v>WANITA</v>
          </cell>
          <cell r="J2227">
            <v>44764</v>
          </cell>
          <cell r="K2227">
            <v>45138</v>
          </cell>
          <cell r="L2227">
            <v>44764</v>
          </cell>
          <cell r="N2227" t="str">
            <v>HYT</v>
          </cell>
          <cell r="O2227" t="str">
            <v>GSI</v>
          </cell>
        </row>
        <row r="2228">
          <cell r="B2228">
            <v>2015293417</v>
          </cell>
          <cell r="C2228" t="str">
            <v>MUHAMMAD ARIFIN</v>
          </cell>
          <cell r="D2228" t="str">
            <v>FTI3</v>
          </cell>
          <cell r="E2228" t="str">
            <v>FRC CIKIDANG RAYA</v>
          </cell>
          <cell r="F2228" t="str">
            <v>Store Jr. Leader</v>
          </cell>
          <cell r="G2228" t="str">
            <v>A2</v>
          </cell>
          <cell r="H2228" t="str">
            <v>Tetap</v>
          </cell>
          <cell r="I2228" t="str">
            <v>PRIA</v>
          </cell>
          <cell r="J2228">
            <v>44501</v>
          </cell>
          <cell r="L2228">
            <v>44501</v>
          </cell>
          <cell r="N2228" t="str">
            <v>HYT</v>
          </cell>
          <cell r="O2228" t="str">
            <v>GSI</v>
          </cell>
        </row>
        <row r="2229">
          <cell r="B2229">
            <v>2012073104</v>
          </cell>
          <cell r="C2229" t="str">
            <v>SELVIANA AGUSTIN</v>
          </cell>
          <cell r="D2229" t="str">
            <v>FTI3</v>
          </cell>
          <cell r="E2229" t="str">
            <v>FRC CIKIDANG RAYA</v>
          </cell>
          <cell r="F2229" t="str">
            <v>Store Sr. Leader</v>
          </cell>
          <cell r="G2229" t="str">
            <v>B1</v>
          </cell>
          <cell r="H2229" t="str">
            <v>Tetap</v>
          </cell>
          <cell r="I2229" t="str">
            <v>WANITA</v>
          </cell>
          <cell r="J2229">
            <v>41269</v>
          </cell>
          <cell r="L2229">
            <v>42186</v>
          </cell>
          <cell r="N2229" t="str">
            <v>HYT</v>
          </cell>
          <cell r="O2229" t="str">
            <v>GSI</v>
          </cell>
        </row>
        <row r="2230">
          <cell r="B2230">
            <v>2012028950</v>
          </cell>
          <cell r="C2230" t="str">
            <v>FARIZ RIDWAN</v>
          </cell>
          <cell r="D2230" t="str">
            <v>FTZI</v>
          </cell>
          <cell r="E2230" t="str">
            <v>FRC KLAPANUNGGAL 2</v>
          </cell>
          <cell r="F2230" t="str">
            <v>Chief Of Store</v>
          </cell>
          <cell r="G2230" t="str">
            <v>B2</v>
          </cell>
          <cell r="H2230" t="str">
            <v>Tetap</v>
          </cell>
          <cell r="I2230" t="str">
            <v>PRIA</v>
          </cell>
          <cell r="J2230">
            <v>41000</v>
          </cell>
          <cell r="L2230">
            <v>41000</v>
          </cell>
          <cell r="N2230" t="str">
            <v>HYT</v>
          </cell>
          <cell r="O2230" t="str">
            <v>GSI</v>
          </cell>
        </row>
        <row r="2231">
          <cell r="B2231">
            <v>2015251422</v>
          </cell>
          <cell r="C2231" t="str">
            <v>ENDANG MAULANA AL VIANSYAH</v>
          </cell>
          <cell r="D2231" t="str">
            <v>FTZI</v>
          </cell>
          <cell r="E2231" t="str">
            <v>FRC KLAPANUNGGAL 2</v>
          </cell>
          <cell r="F2231" t="str">
            <v>Store Crew Boy</v>
          </cell>
          <cell r="G2231" t="str">
            <v>A1</v>
          </cell>
          <cell r="H2231" t="str">
            <v>Kontrak 2</v>
          </cell>
          <cell r="I2231" t="str">
            <v>PRIA</v>
          </cell>
          <cell r="J2231">
            <v>44302</v>
          </cell>
          <cell r="K2231">
            <v>45046</v>
          </cell>
          <cell r="L2231">
            <v>44302</v>
          </cell>
          <cell r="N2231" t="str">
            <v>HYT</v>
          </cell>
          <cell r="O2231" t="str">
            <v>GSI</v>
          </cell>
        </row>
        <row r="2232">
          <cell r="B2232">
            <v>2015169493</v>
          </cell>
          <cell r="C2232" t="str">
            <v>ROJANA</v>
          </cell>
          <cell r="D2232" t="str">
            <v>FTZI</v>
          </cell>
          <cell r="E2232" t="str">
            <v>FRC KLAPANUNGGAL 2</v>
          </cell>
          <cell r="F2232" t="str">
            <v>Store Crew Boy</v>
          </cell>
          <cell r="G2232" t="str">
            <v>A1</v>
          </cell>
          <cell r="H2232" t="str">
            <v>Kontrak 3</v>
          </cell>
          <cell r="I2232" t="str">
            <v>PRIA</v>
          </cell>
          <cell r="J2232">
            <v>43718</v>
          </cell>
          <cell r="K2232">
            <v>45016</v>
          </cell>
          <cell r="L2232">
            <v>43718</v>
          </cell>
          <cell r="N2232" t="str">
            <v>HYT</v>
          </cell>
          <cell r="O2232" t="str">
            <v>GSI</v>
          </cell>
        </row>
        <row r="2233">
          <cell r="B2233">
            <v>2015216036</v>
          </cell>
          <cell r="C2233" t="str">
            <v>LESTARI INDRIANA</v>
          </cell>
          <cell r="D2233" t="str">
            <v>FTZI</v>
          </cell>
          <cell r="E2233" t="str">
            <v>FRC KLAPANUNGGAL 2</v>
          </cell>
          <cell r="F2233" t="str">
            <v>Store Crew Girl</v>
          </cell>
          <cell r="G2233" t="str">
            <v>A1</v>
          </cell>
          <cell r="H2233" t="str">
            <v>Kontrak 3</v>
          </cell>
          <cell r="I2233" t="str">
            <v>WANITA</v>
          </cell>
          <cell r="J2233">
            <v>43917</v>
          </cell>
          <cell r="K2233">
            <v>45199</v>
          </cell>
          <cell r="L2233">
            <v>43917</v>
          </cell>
          <cell r="N2233" t="str">
            <v>HYT</v>
          </cell>
          <cell r="O2233" t="str">
            <v>GSI</v>
          </cell>
        </row>
        <row r="2234">
          <cell r="B2234">
            <v>2015016894</v>
          </cell>
          <cell r="C2234" t="str">
            <v>RICKY ARDIAN</v>
          </cell>
          <cell r="D2234" t="str">
            <v>FTZI</v>
          </cell>
          <cell r="E2234" t="str">
            <v>FRC KLAPANUNGGAL 2</v>
          </cell>
          <cell r="F2234" t="str">
            <v>Store Jr. Leader</v>
          </cell>
          <cell r="G2234" t="str">
            <v>A2</v>
          </cell>
          <cell r="H2234" t="str">
            <v>Tetap</v>
          </cell>
          <cell r="I2234" t="str">
            <v>PRIA</v>
          </cell>
          <cell r="J2234">
            <v>42942</v>
          </cell>
          <cell r="L2234">
            <v>43770</v>
          </cell>
          <cell r="N2234" t="str">
            <v>HYT</v>
          </cell>
          <cell r="O2234" t="str">
            <v>GSI</v>
          </cell>
        </row>
        <row r="2235">
          <cell r="B2235">
            <v>2013232065</v>
          </cell>
          <cell r="C2235" t="str">
            <v>SELVIA MAHARANI</v>
          </cell>
          <cell r="D2235" t="str">
            <v>FTZI</v>
          </cell>
          <cell r="E2235" t="str">
            <v>FRC KLAPANUNGGAL 2</v>
          </cell>
          <cell r="F2235" t="str">
            <v>Store Sr. Leader</v>
          </cell>
          <cell r="G2235" t="str">
            <v>B1</v>
          </cell>
          <cell r="H2235" t="str">
            <v>Tetap</v>
          </cell>
          <cell r="I2235" t="str">
            <v>WANITA</v>
          </cell>
          <cell r="J2235">
            <v>42804</v>
          </cell>
          <cell r="L2235">
            <v>43221</v>
          </cell>
          <cell r="N2235" t="str">
            <v>HYT</v>
          </cell>
          <cell r="O2235" t="str">
            <v>GSI</v>
          </cell>
        </row>
        <row r="2236">
          <cell r="B2236">
            <v>2013187066</v>
          </cell>
          <cell r="C2236" t="str">
            <v>EKA RESTU FAUZI</v>
          </cell>
          <cell r="D2236" t="str">
            <v>T8PP</v>
          </cell>
          <cell r="E2236" t="str">
            <v>IDM PAKUWON PARUNG KUDA</v>
          </cell>
          <cell r="F2236" t="str">
            <v>Chief Of Store</v>
          </cell>
          <cell r="G2236" t="str">
            <v>B2</v>
          </cell>
          <cell r="H2236" t="str">
            <v>Tetap</v>
          </cell>
          <cell r="I2236" t="str">
            <v>PRIA</v>
          </cell>
          <cell r="J2236">
            <v>42543</v>
          </cell>
          <cell r="L2236">
            <v>43221</v>
          </cell>
          <cell r="N2236" t="str">
            <v>HYT</v>
          </cell>
          <cell r="O2236" t="str">
            <v>GSI</v>
          </cell>
        </row>
        <row r="2237">
          <cell r="B2237">
            <v>2015278728</v>
          </cell>
          <cell r="C2237" t="str">
            <v>SUGIH HARTONO</v>
          </cell>
          <cell r="D2237" t="str">
            <v>T8PP</v>
          </cell>
          <cell r="E2237" t="str">
            <v>IDM PAKUWON PARUNG KUDA</v>
          </cell>
          <cell r="F2237" t="str">
            <v>Store Crew Boy</v>
          </cell>
          <cell r="G2237" t="str">
            <v>A1</v>
          </cell>
          <cell r="H2237" t="str">
            <v>Kontrak 2</v>
          </cell>
          <cell r="I2237" t="str">
            <v>PRIA</v>
          </cell>
          <cell r="J2237">
            <v>44426</v>
          </cell>
          <cell r="K2237">
            <v>45169</v>
          </cell>
          <cell r="L2237">
            <v>44426</v>
          </cell>
          <cell r="N2237" t="str">
            <v>HYT</v>
          </cell>
          <cell r="O2237" t="str">
            <v>GSI</v>
          </cell>
        </row>
        <row r="2238">
          <cell r="B2238">
            <v>2015226580</v>
          </cell>
          <cell r="C2238" t="str">
            <v>DINA NAHDA AULIA</v>
          </cell>
          <cell r="D2238" t="str">
            <v>T8PP</v>
          </cell>
          <cell r="E2238" t="str">
            <v>IDM PAKUWON PARUNG KUDA</v>
          </cell>
          <cell r="F2238" t="str">
            <v>Store Crew Girl</v>
          </cell>
          <cell r="G2238" t="str">
            <v>A1</v>
          </cell>
          <cell r="H2238" t="str">
            <v>Kontrak 2</v>
          </cell>
          <cell r="I2238" t="str">
            <v>WANITA</v>
          </cell>
          <cell r="J2238">
            <v>44085</v>
          </cell>
          <cell r="K2238">
            <v>45016</v>
          </cell>
          <cell r="L2238">
            <v>44085</v>
          </cell>
          <cell r="N2238" t="str">
            <v>HYT</v>
          </cell>
          <cell r="O2238" t="str">
            <v>GSI</v>
          </cell>
        </row>
        <row r="2239">
          <cell r="B2239">
            <v>2015429072</v>
          </cell>
          <cell r="C2239" t="str">
            <v>ASEP RIZKY MULYANA</v>
          </cell>
          <cell r="D2239" t="str">
            <v>T8PP</v>
          </cell>
          <cell r="E2239" t="str">
            <v>IDM PAKUWON PARUNG KUDA</v>
          </cell>
          <cell r="F2239" t="str">
            <v>Store Jr. Leader</v>
          </cell>
          <cell r="G2239" t="str">
            <v>A2</v>
          </cell>
          <cell r="H2239" t="str">
            <v>Tetap</v>
          </cell>
          <cell r="I2239" t="str">
            <v>PRIA</v>
          </cell>
          <cell r="J2239">
            <v>44958</v>
          </cell>
          <cell r="L2239">
            <v>44958</v>
          </cell>
          <cell r="N2239" t="str">
            <v>HYT</v>
          </cell>
          <cell r="O2239" t="str">
            <v>GSI</v>
          </cell>
        </row>
        <row r="2240">
          <cell r="B2240">
            <v>2015010886</v>
          </cell>
          <cell r="C2240" t="str">
            <v>RENDI RENALDI</v>
          </cell>
          <cell r="D2240" t="str">
            <v>T8PP</v>
          </cell>
          <cell r="E2240" t="str">
            <v>IDM PAKUWON PARUNG KUDA</v>
          </cell>
          <cell r="F2240" t="str">
            <v>Store Sr. Leader</v>
          </cell>
          <cell r="G2240" t="str">
            <v>A3</v>
          </cell>
          <cell r="H2240" t="str">
            <v>Tetap</v>
          </cell>
          <cell r="I2240" t="str">
            <v>PRIA</v>
          </cell>
          <cell r="J2240">
            <v>42893</v>
          </cell>
          <cell r="L2240">
            <v>43678</v>
          </cell>
          <cell r="N2240" t="str">
            <v>HYT</v>
          </cell>
          <cell r="O2240" t="str">
            <v>GSI</v>
          </cell>
        </row>
        <row r="2241">
          <cell r="B2241">
            <v>2013206446</v>
          </cell>
          <cell r="C2241" t="str">
            <v>REZA SEPTIAN MAULI</v>
          </cell>
          <cell r="D2241" t="str">
            <v>TQR9</v>
          </cell>
          <cell r="E2241" t="str">
            <v>IDM BOJONG GENTENG</v>
          </cell>
          <cell r="F2241" t="str">
            <v>Chief Of Store</v>
          </cell>
          <cell r="G2241" t="str">
            <v>B2</v>
          </cell>
          <cell r="H2241" t="str">
            <v>Tetap</v>
          </cell>
          <cell r="I2241" t="str">
            <v>PRIA</v>
          </cell>
          <cell r="J2241">
            <v>42662</v>
          </cell>
          <cell r="L2241">
            <v>43070</v>
          </cell>
          <cell r="N2241" t="str">
            <v>HYT</v>
          </cell>
          <cell r="O2241" t="str">
            <v>GSI</v>
          </cell>
        </row>
        <row r="2242">
          <cell r="B2242">
            <v>2015136120</v>
          </cell>
          <cell r="C2242" t="str">
            <v>EKI MULYADI</v>
          </cell>
          <cell r="D2242" t="str">
            <v>TQR9</v>
          </cell>
          <cell r="E2242" t="str">
            <v>IDM BOJONG GENTENG</v>
          </cell>
          <cell r="F2242" t="str">
            <v>Store Crew Boy</v>
          </cell>
          <cell r="G2242" t="str">
            <v>A1</v>
          </cell>
          <cell r="H2242" t="str">
            <v>Kontrak 4</v>
          </cell>
          <cell r="I2242" t="str">
            <v>PRIA</v>
          </cell>
          <cell r="J2242">
            <v>43571</v>
          </cell>
          <cell r="K2242">
            <v>45230</v>
          </cell>
          <cell r="L2242">
            <v>43571</v>
          </cell>
          <cell r="N2242" t="str">
            <v>HYT</v>
          </cell>
          <cell r="O2242" t="str">
            <v>GSI</v>
          </cell>
        </row>
        <row r="2243">
          <cell r="B2243">
            <v>2015300598</v>
          </cell>
          <cell r="C2243" t="str">
            <v>FADYA</v>
          </cell>
          <cell r="D2243" t="str">
            <v>TQR9</v>
          </cell>
          <cell r="E2243" t="str">
            <v>IDM BOJONG GENTENG</v>
          </cell>
          <cell r="F2243" t="str">
            <v>Store Crew Girl</v>
          </cell>
          <cell r="G2243" t="str">
            <v>A1</v>
          </cell>
          <cell r="H2243" t="str">
            <v>Kontrak 2</v>
          </cell>
          <cell r="I2243" t="str">
            <v>WANITA</v>
          </cell>
          <cell r="J2243">
            <v>44530</v>
          </cell>
          <cell r="K2243">
            <v>45260</v>
          </cell>
          <cell r="L2243">
            <v>44530</v>
          </cell>
          <cell r="N2243" t="str">
            <v>HYT</v>
          </cell>
          <cell r="O2243" t="str">
            <v>GSI</v>
          </cell>
        </row>
        <row r="2244">
          <cell r="B2244">
            <v>2015360564</v>
          </cell>
          <cell r="C2244" t="str">
            <v>TARISSA DESTIANI</v>
          </cell>
          <cell r="D2244" t="str">
            <v>TQR9</v>
          </cell>
          <cell r="E2244" t="str">
            <v>IDM BOJONG GENTENG</v>
          </cell>
          <cell r="F2244" t="str">
            <v>Store Crew Girl</v>
          </cell>
          <cell r="G2244" t="str">
            <v>A1</v>
          </cell>
          <cell r="H2244" t="str">
            <v>Kontrak 1</v>
          </cell>
          <cell r="I2244" t="str">
            <v>WANITA</v>
          </cell>
          <cell r="J2244">
            <v>44761</v>
          </cell>
          <cell r="K2244">
            <v>45138</v>
          </cell>
          <cell r="L2244">
            <v>44761</v>
          </cell>
          <cell r="N2244" t="str">
            <v>HYT</v>
          </cell>
          <cell r="O2244" t="str">
            <v>GSI</v>
          </cell>
        </row>
        <row r="2245">
          <cell r="B2245">
            <v>2015010893</v>
          </cell>
          <cell r="C2245" t="str">
            <v>ANDI RUSWANDI</v>
          </cell>
          <cell r="D2245" t="str">
            <v>TQR9</v>
          </cell>
          <cell r="E2245" t="str">
            <v>IDM BOJONG GENTENG</v>
          </cell>
          <cell r="F2245" t="str">
            <v>Store Jr. Leader</v>
          </cell>
          <cell r="G2245" t="str">
            <v>A3</v>
          </cell>
          <cell r="H2245" t="str">
            <v>Tetap</v>
          </cell>
          <cell r="I2245" t="str">
            <v>PRIA</v>
          </cell>
          <cell r="J2245">
            <v>42893</v>
          </cell>
          <cell r="L2245">
            <v>43678</v>
          </cell>
          <cell r="N2245" t="str">
            <v>HYT</v>
          </cell>
          <cell r="O2245" t="str">
            <v>GSI</v>
          </cell>
        </row>
        <row r="2246">
          <cell r="B2246">
            <v>2013188978</v>
          </cell>
          <cell r="C2246" t="str">
            <v>FAJAR RAMA HASANUDIN</v>
          </cell>
          <cell r="D2246" t="str">
            <v>TQR9</v>
          </cell>
          <cell r="E2246" t="str">
            <v>IDM BOJONG GENTENG</v>
          </cell>
          <cell r="F2246" t="str">
            <v>Store Sr. Leader</v>
          </cell>
          <cell r="G2246" t="str">
            <v>A3</v>
          </cell>
          <cell r="H2246" t="str">
            <v>Tetap</v>
          </cell>
          <cell r="I2246" t="str">
            <v>PRIA</v>
          </cell>
          <cell r="J2246">
            <v>42550</v>
          </cell>
          <cell r="L2246">
            <v>43374</v>
          </cell>
          <cell r="N2246" t="str">
            <v>HYT</v>
          </cell>
          <cell r="O2246" t="str">
            <v>GSI</v>
          </cell>
        </row>
        <row r="2247">
          <cell r="B2247">
            <v>2013042577</v>
          </cell>
          <cell r="C2247" t="str">
            <v>MIRNAWATI</v>
          </cell>
          <cell r="D2247" t="str">
            <v>TW41</v>
          </cell>
          <cell r="E2247" t="str">
            <v>IDM KABANDUNGAN 2</v>
          </cell>
          <cell r="F2247" t="str">
            <v>Chief Of Store</v>
          </cell>
          <cell r="G2247" t="str">
            <v>B2</v>
          </cell>
          <cell r="H2247" t="str">
            <v>Tetap</v>
          </cell>
          <cell r="I2247" t="str">
            <v>WANITA</v>
          </cell>
          <cell r="J2247">
            <v>41730</v>
          </cell>
          <cell r="L2247">
            <v>41730</v>
          </cell>
          <cell r="N2247" t="str">
            <v>HYT</v>
          </cell>
          <cell r="O2247" t="str">
            <v>GSI</v>
          </cell>
        </row>
        <row r="2248">
          <cell r="B2248">
            <v>2015134112</v>
          </cell>
          <cell r="C2248" t="str">
            <v>RICO SEPTIAN</v>
          </cell>
          <cell r="D2248" t="str">
            <v>TW41</v>
          </cell>
          <cell r="E2248" t="str">
            <v>IDM KABANDUNGAN 2</v>
          </cell>
          <cell r="F2248" t="str">
            <v>Store Crew Boy</v>
          </cell>
          <cell r="G2248" t="str">
            <v>A1</v>
          </cell>
          <cell r="H2248" t="str">
            <v>Kontrak 4</v>
          </cell>
          <cell r="I2248" t="str">
            <v>PRIA</v>
          </cell>
          <cell r="J2248">
            <v>43564</v>
          </cell>
          <cell r="K2248">
            <v>45230</v>
          </cell>
          <cell r="L2248">
            <v>43564</v>
          </cell>
          <cell r="N2248" t="str">
            <v>HYT</v>
          </cell>
          <cell r="O2248" t="str">
            <v>GSI</v>
          </cell>
        </row>
        <row r="2249">
          <cell r="B2249">
            <v>2015188881</v>
          </cell>
          <cell r="C2249" t="str">
            <v>IRGI PUTRI SETIANI</v>
          </cell>
          <cell r="D2249" t="str">
            <v>TW41</v>
          </cell>
          <cell r="E2249" t="str">
            <v>IDM KABANDUNGAN 2</v>
          </cell>
          <cell r="F2249" t="str">
            <v>Store Crew Girl</v>
          </cell>
          <cell r="G2249" t="str">
            <v>A1</v>
          </cell>
          <cell r="H2249" t="str">
            <v>Kontrak 3</v>
          </cell>
          <cell r="I2249" t="str">
            <v>WANITA</v>
          </cell>
          <cell r="J2249">
            <v>43805</v>
          </cell>
          <cell r="K2249">
            <v>45107</v>
          </cell>
          <cell r="L2249">
            <v>43805</v>
          </cell>
          <cell r="N2249" t="str">
            <v>HYT</v>
          </cell>
          <cell r="O2249" t="str">
            <v>GSI</v>
          </cell>
        </row>
        <row r="2250">
          <cell r="B2250">
            <v>2015016890</v>
          </cell>
          <cell r="C2250" t="str">
            <v>HERU HAERUDIN</v>
          </cell>
          <cell r="D2250" t="str">
            <v>TW41</v>
          </cell>
          <cell r="E2250" t="str">
            <v>IDM KABANDUNGAN 2</v>
          </cell>
          <cell r="F2250" t="str">
            <v>Store Jr. Leader</v>
          </cell>
          <cell r="G2250" t="str">
            <v>A2</v>
          </cell>
          <cell r="H2250" t="str">
            <v>Tetap</v>
          </cell>
          <cell r="I2250" t="str">
            <v>PRIA</v>
          </cell>
          <cell r="J2250">
            <v>42942</v>
          </cell>
          <cell r="L2250">
            <v>43770</v>
          </cell>
          <cell r="N2250" t="str">
            <v>HYT</v>
          </cell>
          <cell r="O2250" t="str">
            <v>GSI</v>
          </cell>
        </row>
        <row r="2251">
          <cell r="B2251">
            <v>2013183484</v>
          </cell>
          <cell r="C2251" t="str">
            <v>APIM APRIANDI</v>
          </cell>
          <cell r="D2251" t="str">
            <v>TW41</v>
          </cell>
          <cell r="E2251" t="str">
            <v>IDM KABANDUNGAN 2</v>
          </cell>
          <cell r="F2251" t="str">
            <v>Store Sr. Leader</v>
          </cell>
          <cell r="G2251" t="str">
            <v>B1</v>
          </cell>
          <cell r="H2251" t="str">
            <v>Tetap</v>
          </cell>
          <cell r="I2251" t="str">
            <v>PRIA</v>
          </cell>
          <cell r="J2251">
            <v>42529</v>
          </cell>
          <cell r="L2251">
            <v>43009</v>
          </cell>
          <cell r="N2251" t="str">
            <v>HYT</v>
          </cell>
          <cell r="O2251" t="str">
            <v>GSI</v>
          </cell>
        </row>
        <row r="2252">
          <cell r="B2252">
            <v>2013151943</v>
          </cell>
          <cell r="C2252" t="str">
            <v>ANDRI</v>
          </cell>
          <cell r="D2252" t="str">
            <v>TX7B</v>
          </cell>
          <cell r="E2252" t="str">
            <v>IDM KADUDAMPIT KLAPANUNGGAL</v>
          </cell>
          <cell r="F2252" t="str">
            <v>Chief Of Store</v>
          </cell>
          <cell r="G2252" t="str">
            <v>B2</v>
          </cell>
          <cell r="H2252" t="str">
            <v>Tetap</v>
          </cell>
          <cell r="I2252" t="str">
            <v>PRIA</v>
          </cell>
          <cell r="J2252">
            <v>42368</v>
          </cell>
          <cell r="L2252">
            <v>42948</v>
          </cell>
          <cell r="N2252" t="str">
            <v>HYT</v>
          </cell>
          <cell r="O2252" t="str">
            <v>GSI</v>
          </cell>
        </row>
        <row r="2253">
          <cell r="B2253">
            <v>2015244428</v>
          </cell>
          <cell r="C2253" t="str">
            <v>AGUS RINALDI</v>
          </cell>
          <cell r="D2253" t="str">
            <v>TX7B</v>
          </cell>
          <cell r="E2253" t="str">
            <v>IDM KADUDAMPIT KLAPANUNGGAL</v>
          </cell>
          <cell r="F2253" t="str">
            <v>Store Crew Boy</v>
          </cell>
          <cell r="G2253" t="str">
            <v>A1</v>
          </cell>
          <cell r="H2253" t="str">
            <v>Kontrak 2</v>
          </cell>
          <cell r="I2253" t="str">
            <v>PRIA</v>
          </cell>
          <cell r="J2253">
            <v>44257</v>
          </cell>
          <cell r="K2253">
            <v>45199</v>
          </cell>
          <cell r="L2253">
            <v>44257</v>
          </cell>
          <cell r="N2253" t="str">
            <v>HYT</v>
          </cell>
          <cell r="O2253" t="str">
            <v>GSI</v>
          </cell>
        </row>
        <row r="2254">
          <cell r="B2254">
            <v>2015209417</v>
          </cell>
          <cell r="C2254" t="str">
            <v>PUJI AGUSTIAN</v>
          </cell>
          <cell r="D2254" t="str">
            <v>TX7B</v>
          </cell>
          <cell r="E2254" t="str">
            <v>IDM KADUDAMPIT KLAPANUNGGAL</v>
          </cell>
          <cell r="F2254" t="str">
            <v>Store Crew Boy</v>
          </cell>
          <cell r="G2254" t="str">
            <v>A1</v>
          </cell>
          <cell r="H2254" t="str">
            <v>Kontrak 3</v>
          </cell>
          <cell r="I2254" t="str">
            <v>PRIA</v>
          </cell>
          <cell r="J2254">
            <v>43893</v>
          </cell>
          <cell r="K2254">
            <v>45199</v>
          </cell>
          <cell r="L2254">
            <v>43893</v>
          </cell>
          <cell r="N2254" t="str">
            <v>HYT</v>
          </cell>
          <cell r="O2254" t="str">
            <v>GSI</v>
          </cell>
        </row>
        <row r="2255">
          <cell r="B2255">
            <v>2013231698</v>
          </cell>
          <cell r="C2255" t="str">
            <v>MUHAMMAD ABDULLAH HAVID</v>
          </cell>
          <cell r="D2255" t="str">
            <v>TX7B</v>
          </cell>
          <cell r="E2255" t="str">
            <v>IDM KADUDAMPIT KLAPANUNGGAL</v>
          </cell>
          <cell r="F2255" t="str">
            <v>Store Jr. Leader</v>
          </cell>
          <cell r="G2255" t="str">
            <v>A2</v>
          </cell>
          <cell r="H2255" t="str">
            <v>Tetap</v>
          </cell>
          <cell r="I2255" t="str">
            <v>PRIA</v>
          </cell>
          <cell r="J2255">
            <v>42802</v>
          </cell>
          <cell r="L2255">
            <v>43435</v>
          </cell>
          <cell r="N2255" t="str">
            <v>HYT</v>
          </cell>
          <cell r="O2255" t="str">
            <v>GSI</v>
          </cell>
        </row>
        <row r="2256">
          <cell r="B2256">
            <v>2013023858</v>
          </cell>
          <cell r="C2256" t="str">
            <v>DESTI ROSDIANTI</v>
          </cell>
          <cell r="D2256" t="str">
            <v>TX7B</v>
          </cell>
          <cell r="E2256" t="str">
            <v>IDM KADUDAMPIT KLAPANUNGGAL</v>
          </cell>
          <cell r="F2256" t="str">
            <v>Store Sr. Leader</v>
          </cell>
          <cell r="G2256" t="str">
            <v>B1</v>
          </cell>
          <cell r="H2256" t="str">
            <v>Tetap</v>
          </cell>
          <cell r="I2256" t="str">
            <v>WANITA</v>
          </cell>
          <cell r="J2256">
            <v>41590</v>
          </cell>
          <cell r="L2256">
            <v>42401</v>
          </cell>
          <cell r="N2256" t="str">
            <v>HYT</v>
          </cell>
          <cell r="O2256" t="str">
            <v>GSI</v>
          </cell>
        </row>
        <row r="2257">
          <cell r="B2257">
            <v>2015218686</v>
          </cell>
          <cell r="C2257" t="str">
            <v>DIKI ARIYANDI SAPUTRA</v>
          </cell>
          <cell r="D2257" t="str">
            <v>TX7B</v>
          </cell>
          <cell r="E2257" t="str">
            <v>IDM KADUDAMPIT KLAPANUNGGAL</v>
          </cell>
          <cell r="F2257" t="str">
            <v>Store Crew Boy</v>
          </cell>
          <cell r="G2257" t="str">
            <v>A1</v>
          </cell>
          <cell r="H2257" t="str">
            <v>Kontrak 3</v>
          </cell>
          <cell r="I2257" t="str">
            <v>PRIA</v>
          </cell>
          <cell r="J2257">
            <v>43928</v>
          </cell>
          <cell r="K2257">
            <v>45230</v>
          </cell>
          <cell r="L2257">
            <v>43928</v>
          </cell>
          <cell r="M2257" t="str">
            <v>CADANGAN TOKO 24 JAM</v>
          </cell>
          <cell r="N2257" t="str">
            <v>HYT</v>
          </cell>
          <cell r="O2257" t="str">
            <v>GSI</v>
          </cell>
          <cell r="P2257" t="str">
            <v>HYTCADANGAN TOKO 24 JAM</v>
          </cell>
          <cell r="Q2257" t="str">
            <v>HYT</v>
          </cell>
          <cell r="R2257" t="str">
            <v>AKTIF</v>
          </cell>
          <cell r="S2257" t="str">
            <v>GSI</v>
          </cell>
        </row>
        <row r="2258">
          <cell r="B2258">
            <v>2015028164</v>
          </cell>
          <cell r="C2258" t="str">
            <v>SYAWIYAH ROSHITA</v>
          </cell>
          <cell r="D2258" t="str">
            <v>T0BB</v>
          </cell>
          <cell r="E2258" t="str">
            <v>IDM PLUS CILANGKAP CIPAYUNG</v>
          </cell>
          <cell r="F2258" t="str">
            <v>Chief Of Store (Ss)</v>
          </cell>
          <cell r="G2258" t="str">
            <v>B2</v>
          </cell>
          <cell r="H2258" t="str">
            <v>Tetap</v>
          </cell>
          <cell r="I2258" t="str">
            <v>WANITA</v>
          </cell>
          <cell r="J2258">
            <v>43025</v>
          </cell>
          <cell r="L2258">
            <v>43435</v>
          </cell>
          <cell r="N2258" t="str">
            <v>HYT</v>
          </cell>
          <cell r="O2258" t="str">
            <v>IRS</v>
          </cell>
        </row>
        <row r="2259">
          <cell r="B2259">
            <v>2015237102</v>
          </cell>
          <cell r="C2259" t="str">
            <v>GILANG RAMADHAN</v>
          </cell>
          <cell r="D2259" t="str">
            <v>T0BB</v>
          </cell>
          <cell r="E2259" t="str">
            <v>IDM PLUS CILANGKAP CIPAYUNG</v>
          </cell>
          <cell r="F2259" t="str">
            <v>Store Crew Boy (Ss)</v>
          </cell>
          <cell r="G2259" t="str">
            <v>A1</v>
          </cell>
          <cell r="H2259" t="str">
            <v>Kontrak 2</v>
          </cell>
          <cell r="I2259" t="str">
            <v>PRIA</v>
          </cell>
          <cell r="J2259">
            <v>44189</v>
          </cell>
          <cell r="K2259">
            <v>45107</v>
          </cell>
          <cell r="L2259">
            <v>44189</v>
          </cell>
          <cell r="N2259" t="str">
            <v>HYT</v>
          </cell>
          <cell r="O2259" t="str">
            <v>IRS</v>
          </cell>
        </row>
        <row r="2260">
          <cell r="B2260">
            <v>2015205587</v>
          </cell>
          <cell r="C2260" t="str">
            <v>AGIL PITRATU ROHMAT</v>
          </cell>
          <cell r="D2260" t="str">
            <v>T0BB</v>
          </cell>
          <cell r="E2260" t="str">
            <v>IDM PLUS CILANGKAP CIPAYUNG</v>
          </cell>
          <cell r="F2260" t="str">
            <v>Store Crew Boy (Ss)</v>
          </cell>
          <cell r="G2260" t="str">
            <v>A1</v>
          </cell>
          <cell r="H2260" t="str">
            <v>Kontrak 3</v>
          </cell>
          <cell r="I2260" t="str">
            <v>PRIA</v>
          </cell>
          <cell r="J2260">
            <v>43879</v>
          </cell>
          <cell r="K2260">
            <v>45169</v>
          </cell>
          <cell r="L2260">
            <v>43879</v>
          </cell>
          <cell r="N2260" t="str">
            <v>HYT</v>
          </cell>
          <cell r="O2260" t="str">
            <v>IRS</v>
          </cell>
        </row>
        <row r="2261">
          <cell r="B2261">
            <v>2015208584</v>
          </cell>
          <cell r="C2261" t="str">
            <v>ANNISA RAMADHANTY</v>
          </cell>
          <cell r="D2261" t="str">
            <v>T0BB</v>
          </cell>
          <cell r="E2261" t="str">
            <v>IDM PLUS CILANGKAP CIPAYUNG</v>
          </cell>
          <cell r="F2261" t="str">
            <v>Store Crew Girl (Ss)</v>
          </cell>
          <cell r="G2261" t="str">
            <v>A1</v>
          </cell>
          <cell r="H2261" t="str">
            <v>Kontrak 3</v>
          </cell>
          <cell r="I2261" t="str">
            <v>WANITA</v>
          </cell>
          <cell r="J2261">
            <v>43889</v>
          </cell>
          <cell r="K2261">
            <v>45169</v>
          </cell>
          <cell r="L2261">
            <v>43889</v>
          </cell>
          <cell r="N2261" t="str">
            <v>HYT</v>
          </cell>
          <cell r="O2261" t="str">
            <v>IRS</v>
          </cell>
        </row>
        <row r="2262">
          <cell r="B2262">
            <v>2015260262</v>
          </cell>
          <cell r="C2262" t="str">
            <v>REVYLIA TRI OKTAVIA</v>
          </cell>
          <cell r="D2262" t="str">
            <v>T0BB</v>
          </cell>
          <cell r="E2262" t="str">
            <v>IDM PLUS CILANGKAP CIPAYUNG</v>
          </cell>
          <cell r="F2262" t="str">
            <v>Store Crew Girl (Ss)</v>
          </cell>
          <cell r="G2262" t="str">
            <v>A1</v>
          </cell>
          <cell r="H2262" t="str">
            <v>Kontrak 2</v>
          </cell>
          <cell r="I2262" t="str">
            <v>WANITA</v>
          </cell>
          <cell r="J2262">
            <v>44323</v>
          </cell>
          <cell r="K2262">
            <v>45077</v>
          </cell>
          <cell r="L2262">
            <v>44323</v>
          </cell>
          <cell r="N2262" t="str">
            <v>HYT</v>
          </cell>
          <cell r="O2262" t="str">
            <v>IRS</v>
          </cell>
        </row>
        <row r="2263">
          <cell r="B2263">
            <v>2015261876</v>
          </cell>
          <cell r="C2263" t="str">
            <v>ZIBRA ANIF</v>
          </cell>
          <cell r="D2263" t="str">
            <v>T0BB</v>
          </cell>
          <cell r="E2263" t="str">
            <v>IDM PLUS CILANGKAP CIPAYUNG</v>
          </cell>
          <cell r="F2263" t="str">
            <v>Store Jr. Leader (Ss)</v>
          </cell>
          <cell r="G2263" t="str">
            <v>A2</v>
          </cell>
          <cell r="H2263" t="str">
            <v>Tetap</v>
          </cell>
          <cell r="I2263" t="str">
            <v>PRIA</v>
          </cell>
          <cell r="J2263">
            <v>44348</v>
          </cell>
          <cell r="L2263">
            <v>44348</v>
          </cell>
          <cell r="N2263" t="str">
            <v>HYT</v>
          </cell>
          <cell r="O2263" t="str">
            <v>IRS</v>
          </cell>
        </row>
        <row r="2264">
          <cell r="B2264">
            <v>2015028172</v>
          </cell>
          <cell r="C2264" t="str">
            <v>SANDRA AYU LYSTIANI</v>
          </cell>
          <cell r="D2264" t="str">
            <v>T0BB</v>
          </cell>
          <cell r="E2264" t="str">
            <v>IDM PLUS CILANGKAP CIPAYUNG</v>
          </cell>
          <cell r="F2264" t="str">
            <v>Store Sr. Leader (Ss)</v>
          </cell>
          <cell r="G2264" t="str">
            <v>B1</v>
          </cell>
          <cell r="H2264" t="str">
            <v>Tetap</v>
          </cell>
          <cell r="I2264" t="str">
            <v>WANITA</v>
          </cell>
          <cell r="J2264">
            <v>43025</v>
          </cell>
          <cell r="L2264">
            <v>43466</v>
          </cell>
          <cell r="N2264" t="str">
            <v>HYT</v>
          </cell>
          <cell r="O2264" t="str">
            <v>IRS</v>
          </cell>
        </row>
        <row r="2265">
          <cell r="B2265">
            <v>2013187072</v>
          </cell>
          <cell r="C2265" t="str">
            <v>ILHAM FAJAR</v>
          </cell>
          <cell r="D2265" t="str">
            <v>T2GV</v>
          </cell>
          <cell r="E2265" t="str">
            <v>IDM HYBRID MUNJUL RAYA</v>
          </cell>
          <cell r="F2265" t="str">
            <v>Chief Of Store (Ss)</v>
          </cell>
          <cell r="G2265" t="str">
            <v>B2</v>
          </cell>
          <cell r="H2265" t="str">
            <v>Tetap</v>
          </cell>
          <cell r="I2265" t="str">
            <v>PRIA</v>
          </cell>
          <cell r="J2265">
            <v>42543</v>
          </cell>
          <cell r="L2265">
            <v>43070</v>
          </cell>
          <cell r="N2265" t="str">
            <v>HYT</v>
          </cell>
          <cell r="O2265" t="str">
            <v>IRS</v>
          </cell>
        </row>
        <row r="2266">
          <cell r="B2266">
            <v>2015193034</v>
          </cell>
          <cell r="C2266" t="str">
            <v>SYUKUR ARDANI</v>
          </cell>
          <cell r="D2266" t="str">
            <v>T2GV</v>
          </cell>
          <cell r="E2266" t="str">
            <v>IDM HYBRID MUNJUL RAYA</v>
          </cell>
          <cell r="F2266" t="str">
            <v>Store Crew Boy (Ss)</v>
          </cell>
          <cell r="G2266" t="str">
            <v>A1</v>
          </cell>
          <cell r="H2266" t="str">
            <v>Kontrak 3</v>
          </cell>
          <cell r="I2266" t="str">
            <v>PRIA</v>
          </cell>
          <cell r="J2266">
            <v>43823</v>
          </cell>
          <cell r="K2266">
            <v>45107</v>
          </cell>
          <cell r="L2266">
            <v>43823</v>
          </cell>
          <cell r="N2266" t="str">
            <v>HYT</v>
          </cell>
          <cell r="O2266" t="str">
            <v>IRS</v>
          </cell>
        </row>
        <row r="2267">
          <cell r="B2267">
            <v>2015181065</v>
          </cell>
          <cell r="C2267" t="str">
            <v>AHMAD RIZKY AWALUDIN</v>
          </cell>
          <cell r="D2267" t="str">
            <v>T2GV</v>
          </cell>
          <cell r="E2267" t="str">
            <v>IDM HYBRID MUNJUL RAYA</v>
          </cell>
          <cell r="F2267" t="str">
            <v>Store Crew Boy (Ss)</v>
          </cell>
          <cell r="G2267" t="str">
            <v>A1</v>
          </cell>
          <cell r="H2267" t="str">
            <v>Kontrak 3</v>
          </cell>
          <cell r="I2267" t="str">
            <v>PRIA</v>
          </cell>
          <cell r="J2267">
            <v>43774</v>
          </cell>
          <cell r="K2267">
            <v>45077</v>
          </cell>
          <cell r="L2267">
            <v>43774</v>
          </cell>
          <cell r="N2267" t="str">
            <v>HYT</v>
          </cell>
          <cell r="O2267" t="str">
            <v>IRS</v>
          </cell>
        </row>
        <row r="2268">
          <cell r="B2268">
            <v>2015332822</v>
          </cell>
          <cell r="C2268" t="str">
            <v>ALI AHMAD</v>
          </cell>
          <cell r="D2268" t="str">
            <v>T2GV</v>
          </cell>
          <cell r="E2268" t="str">
            <v>IDM HYBRID MUNJUL RAYA</v>
          </cell>
          <cell r="F2268" t="str">
            <v>Store Crew Boy (Ss)</v>
          </cell>
          <cell r="G2268" t="str">
            <v>A1</v>
          </cell>
          <cell r="H2268" t="str">
            <v>Kontrak 1</v>
          </cell>
          <cell r="I2268" t="str">
            <v>PRIA</v>
          </cell>
          <cell r="J2268">
            <v>44659</v>
          </cell>
          <cell r="K2268">
            <v>45046</v>
          </cell>
          <cell r="L2268">
            <v>44659</v>
          </cell>
          <cell r="N2268" t="str">
            <v>HYT</v>
          </cell>
          <cell r="O2268" t="str">
            <v>IRS</v>
          </cell>
        </row>
        <row r="2269">
          <cell r="B2269">
            <v>2015212277</v>
          </cell>
          <cell r="C2269" t="str">
            <v>YANTI</v>
          </cell>
          <cell r="D2269" t="str">
            <v>T2GV</v>
          </cell>
          <cell r="E2269" t="str">
            <v>IDM HYBRID MUNJUL RAYA</v>
          </cell>
          <cell r="F2269" t="str">
            <v>Store Crew Girl (Ss)</v>
          </cell>
          <cell r="G2269" t="str">
            <v>A1</v>
          </cell>
          <cell r="H2269" t="str">
            <v>Kontrak 3</v>
          </cell>
          <cell r="I2269" t="str">
            <v>WANITA</v>
          </cell>
          <cell r="J2269">
            <v>43903</v>
          </cell>
          <cell r="K2269">
            <v>45199</v>
          </cell>
          <cell r="L2269">
            <v>43903</v>
          </cell>
          <cell r="N2269" t="str">
            <v>HYT</v>
          </cell>
          <cell r="O2269" t="str">
            <v>IRS</v>
          </cell>
        </row>
        <row r="2270">
          <cell r="B2270">
            <v>2015256898</v>
          </cell>
          <cell r="C2270" t="str">
            <v>HERLIYA</v>
          </cell>
          <cell r="D2270" t="str">
            <v>T2GV</v>
          </cell>
          <cell r="E2270" t="str">
            <v>IDM HYBRID MUNJUL RAYA</v>
          </cell>
          <cell r="F2270" t="str">
            <v>Store Crew Girl (Ss)</v>
          </cell>
          <cell r="G2270" t="str">
            <v>A1</v>
          </cell>
          <cell r="H2270" t="str">
            <v>Kontrak 2</v>
          </cell>
          <cell r="I2270" t="str">
            <v>WANITA</v>
          </cell>
          <cell r="J2270">
            <v>44313</v>
          </cell>
          <cell r="K2270">
            <v>45046</v>
          </cell>
          <cell r="L2270">
            <v>44313</v>
          </cell>
          <cell r="N2270" t="str">
            <v>HYT</v>
          </cell>
          <cell r="O2270" t="str">
            <v>IRS</v>
          </cell>
        </row>
        <row r="2271">
          <cell r="B2271">
            <v>2013210573</v>
          </cell>
          <cell r="C2271" t="str">
            <v>EDWIN ADITTYA</v>
          </cell>
          <cell r="D2271" t="str">
            <v>T2GV</v>
          </cell>
          <cell r="E2271" t="str">
            <v>IDM HYBRID MUNJUL RAYA</v>
          </cell>
          <cell r="F2271" t="str">
            <v>Store Jr. Leader (Ss)</v>
          </cell>
          <cell r="G2271" t="str">
            <v>A2</v>
          </cell>
          <cell r="H2271" t="str">
            <v>Tetap</v>
          </cell>
          <cell r="I2271" t="str">
            <v>PRIA</v>
          </cell>
          <cell r="J2271">
            <v>42683</v>
          </cell>
          <cell r="L2271">
            <v>43556</v>
          </cell>
          <cell r="N2271" t="str">
            <v>HYT</v>
          </cell>
          <cell r="O2271" t="str">
            <v>IRS</v>
          </cell>
        </row>
        <row r="2272">
          <cell r="B2272">
            <v>2015308900</v>
          </cell>
          <cell r="C2272" t="str">
            <v>GITA PEBRIYANTI</v>
          </cell>
          <cell r="D2272" t="str">
            <v>T2GV</v>
          </cell>
          <cell r="E2272" t="str">
            <v>IDM HYBRID MUNJUL RAYA</v>
          </cell>
          <cell r="F2272" t="str">
            <v>Store Sr. Leader (Ss)</v>
          </cell>
          <cell r="G2272" t="str">
            <v>A3</v>
          </cell>
          <cell r="H2272" t="str">
            <v>Tetap</v>
          </cell>
          <cell r="I2272" t="str">
            <v>WANITA</v>
          </cell>
          <cell r="J2272">
            <v>44562</v>
          </cell>
          <cell r="L2272">
            <v>44562</v>
          </cell>
          <cell r="N2272" t="str">
            <v>HYT</v>
          </cell>
          <cell r="O2272" t="str">
            <v>IRS</v>
          </cell>
        </row>
        <row r="2273">
          <cell r="B2273">
            <v>2013070178</v>
          </cell>
          <cell r="C2273" t="str">
            <v>FITRIANA</v>
          </cell>
          <cell r="D2273" t="str">
            <v>T7PO</v>
          </cell>
          <cell r="E2273" t="str">
            <v>IDM MUNJUL 3</v>
          </cell>
          <cell r="F2273" t="str">
            <v>Chief Of Store</v>
          </cell>
          <cell r="G2273" t="str">
            <v>B2</v>
          </cell>
          <cell r="H2273" t="str">
            <v>Tetap</v>
          </cell>
          <cell r="I2273" t="str">
            <v>WANITA</v>
          </cell>
          <cell r="J2273">
            <v>41913</v>
          </cell>
          <cell r="L2273">
            <v>42826</v>
          </cell>
          <cell r="N2273" t="str">
            <v>HYT</v>
          </cell>
          <cell r="O2273" t="str">
            <v>IRS</v>
          </cell>
        </row>
        <row r="2274">
          <cell r="B2274">
            <v>2015399111</v>
          </cell>
          <cell r="C2274" t="str">
            <v>MUHAMAD ZAM ZAM</v>
          </cell>
          <cell r="D2274" t="str">
            <v>T7PO</v>
          </cell>
          <cell r="E2274" t="str">
            <v>IDM MUNJUL 3</v>
          </cell>
          <cell r="F2274" t="str">
            <v>Store Crew Boy</v>
          </cell>
          <cell r="G2274" t="str">
            <v>A1</v>
          </cell>
          <cell r="H2274" t="str">
            <v>Kontrak 1</v>
          </cell>
          <cell r="I2274" t="str">
            <v>PRIA</v>
          </cell>
          <cell r="J2274">
            <v>44875</v>
          </cell>
          <cell r="K2274">
            <v>45260</v>
          </cell>
          <cell r="L2274">
            <v>44875</v>
          </cell>
          <cell r="N2274" t="str">
            <v>HYT</v>
          </cell>
          <cell r="O2274" t="str">
            <v>IRS</v>
          </cell>
        </row>
        <row r="2275">
          <cell r="B2275">
            <v>2015186879</v>
          </cell>
          <cell r="C2275" t="str">
            <v>WIDYA FUTRI</v>
          </cell>
          <cell r="D2275" t="str">
            <v>T7PO</v>
          </cell>
          <cell r="E2275" t="str">
            <v>IDM MUNJUL 3</v>
          </cell>
          <cell r="F2275" t="str">
            <v>Store Crew Girl</v>
          </cell>
          <cell r="G2275" t="str">
            <v>A1</v>
          </cell>
          <cell r="H2275" t="str">
            <v>Kontrak 3</v>
          </cell>
          <cell r="I2275" t="str">
            <v>WANITA</v>
          </cell>
          <cell r="J2275">
            <v>43798</v>
          </cell>
          <cell r="K2275">
            <v>45077</v>
          </cell>
          <cell r="L2275">
            <v>43798</v>
          </cell>
          <cell r="N2275" t="str">
            <v>HYT</v>
          </cell>
          <cell r="O2275" t="str">
            <v>IRS</v>
          </cell>
        </row>
        <row r="2276">
          <cell r="B2276">
            <v>2015374031</v>
          </cell>
          <cell r="C2276" t="str">
            <v>RONI REHULINA LIMBONG</v>
          </cell>
          <cell r="D2276" t="str">
            <v>T7PO</v>
          </cell>
          <cell r="E2276" t="str">
            <v>IDM MUNJUL 3</v>
          </cell>
          <cell r="F2276" t="str">
            <v>Store Jr. Leader (Ss)</v>
          </cell>
          <cell r="G2276" t="str">
            <v>A2</v>
          </cell>
          <cell r="H2276" t="str">
            <v>Tetap</v>
          </cell>
          <cell r="I2276" t="str">
            <v>WANITA</v>
          </cell>
          <cell r="J2276">
            <v>44805</v>
          </cell>
          <cell r="L2276">
            <v>44805</v>
          </cell>
          <cell r="N2276" t="str">
            <v>HYT</v>
          </cell>
          <cell r="O2276" t="str">
            <v>IRS</v>
          </cell>
        </row>
        <row r="2277">
          <cell r="B2277">
            <v>2013202656</v>
          </cell>
          <cell r="C2277" t="str">
            <v>RANDI AGUSTIAN</v>
          </cell>
          <cell r="D2277" t="str">
            <v>T7PO</v>
          </cell>
          <cell r="E2277" t="str">
            <v>IDM MUNJUL 3</v>
          </cell>
          <cell r="F2277" t="str">
            <v>Store Sr. Leader</v>
          </cell>
          <cell r="G2277" t="str">
            <v>B1</v>
          </cell>
          <cell r="H2277" t="str">
            <v>Tetap</v>
          </cell>
          <cell r="I2277" t="str">
            <v>PRIA</v>
          </cell>
          <cell r="J2277">
            <v>42644</v>
          </cell>
          <cell r="L2277">
            <v>43191</v>
          </cell>
          <cell r="N2277" t="str">
            <v>HYT</v>
          </cell>
          <cell r="O2277" t="str">
            <v>IRS</v>
          </cell>
        </row>
        <row r="2278">
          <cell r="B2278">
            <v>2013200992</v>
          </cell>
          <cell r="C2278" t="str">
            <v>TIARA DIAH LESTARI</v>
          </cell>
          <cell r="D2278" t="str">
            <v>T14M</v>
          </cell>
          <cell r="E2278" t="str">
            <v>IDM PONDOK RANGON RAYA</v>
          </cell>
          <cell r="F2278" t="str">
            <v>Chief Of Store</v>
          </cell>
          <cell r="G2278" t="str">
            <v>B2</v>
          </cell>
          <cell r="H2278" t="str">
            <v>Tetap</v>
          </cell>
          <cell r="I2278" t="str">
            <v>WANITA</v>
          </cell>
          <cell r="J2278">
            <v>42636</v>
          </cell>
          <cell r="L2278">
            <v>43435</v>
          </cell>
          <cell r="N2278" t="str">
            <v>HYT</v>
          </cell>
          <cell r="O2278" t="str">
            <v>IRS</v>
          </cell>
        </row>
        <row r="2279">
          <cell r="B2279">
            <v>2015290921</v>
          </cell>
          <cell r="C2279" t="str">
            <v>RANDY SYAHRIAN</v>
          </cell>
          <cell r="D2279" t="str">
            <v>T14M</v>
          </cell>
          <cell r="E2279" t="str">
            <v>IDM PONDOK RANGON RAYA</v>
          </cell>
          <cell r="F2279" t="str">
            <v>Store Crew Boy</v>
          </cell>
          <cell r="G2279" t="str">
            <v>A1</v>
          </cell>
          <cell r="H2279" t="str">
            <v>Kontrak 2</v>
          </cell>
          <cell r="I2279" t="str">
            <v>PRIA</v>
          </cell>
          <cell r="J2279">
            <v>44481</v>
          </cell>
          <cell r="K2279">
            <v>45230</v>
          </cell>
          <cell r="L2279">
            <v>44481</v>
          </cell>
          <cell r="N2279" t="str">
            <v>HYT</v>
          </cell>
          <cell r="O2279" t="str">
            <v>IRS</v>
          </cell>
        </row>
        <row r="2280">
          <cell r="B2280">
            <v>2015399123</v>
          </cell>
          <cell r="C2280" t="str">
            <v>RAJ ADEARBAA</v>
          </cell>
          <cell r="D2280" t="str">
            <v>T14M</v>
          </cell>
          <cell r="E2280" t="str">
            <v>IDM PONDOK RANGON RAYA</v>
          </cell>
          <cell r="F2280" t="str">
            <v>Store Crew Boy</v>
          </cell>
          <cell r="G2280" t="str">
            <v>A1</v>
          </cell>
          <cell r="H2280" t="str">
            <v>Kontrak 1</v>
          </cell>
          <cell r="I2280" t="str">
            <v>PRIA</v>
          </cell>
          <cell r="J2280">
            <v>44875</v>
          </cell>
          <cell r="K2280">
            <v>45260</v>
          </cell>
          <cell r="L2280">
            <v>44875</v>
          </cell>
          <cell r="N2280" t="str">
            <v>HYT</v>
          </cell>
          <cell r="O2280" t="str">
            <v>IRS</v>
          </cell>
        </row>
        <row r="2281">
          <cell r="B2281">
            <v>2015392736</v>
          </cell>
          <cell r="C2281" t="str">
            <v>INTAN NURKHOLILAH</v>
          </cell>
          <cell r="D2281" t="str">
            <v>T14M</v>
          </cell>
          <cell r="E2281" t="str">
            <v>IDM PONDOK RANGON RAYA</v>
          </cell>
          <cell r="F2281" t="str">
            <v>Store Jr. Leader (Ss)</v>
          </cell>
          <cell r="G2281" t="str">
            <v>A2</v>
          </cell>
          <cell r="H2281" t="str">
            <v>Tetap</v>
          </cell>
          <cell r="I2281" t="str">
            <v>WANITA</v>
          </cell>
          <cell r="J2281">
            <v>44866</v>
          </cell>
          <cell r="L2281">
            <v>44866</v>
          </cell>
          <cell r="N2281" t="str">
            <v>HYT</v>
          </cell>
          <cell r="O2281" t="str">
            <v>IRS</v>
          </cell>
        </row>
        <row r="2282">
          <cell r="B2282">
            <v>2015070097</v>
          </cell>
          <cell r="C2282" t="str">
            <v>MARDIAN SYAH</v>
          </cell>
          <cell r="D2282" t="str">
            <v>T14M</v>
          </cell>
          <cell r="E2282" t="str">
            <v>IDM PONDOK RANGON RAYA</v>
          </cell>
          <cell r="F2282" t="str">
            <v>Store Sr. Leader</v>
          </cell>
          <cell r="G2282" t="str">
            <v>B1</v>
          </cell>
          <cell r="H2282" t="str">
            <v>Tetap</v>
          </cell>
          <cell r="I2282" t="str">
            <v>PRIA</v>
          </cell>
          <cell r="J2282">
            <v>43250</v>
          </cell>
          <cell r="L2282">
            <v>43891</v>
          </cell>
          <cell r="N2282" t="str">
            <v>HYT</v>
          </cell>
          <cell r="O2282" t="str">
            <v>IRS</v>
          </cell>
        </row>
        <row r="2283">
          <cell r="B2283">
            <v>2013057393</v>
          </cell>
          <cell r="C2283" t="str">
            <v>SYURITA WAU</v>
          </cell>
          <cell r="D2283" t="str">
            <v>T0RE</v>
          </cell>
          <cell r="E2283" t="str">
            <v>IDM SIMPANG PONDOK RANGON</v>
          </cell>
          <cell r="F2283" t="str">
            <v>Chief Of Store (Ss)</v>
          </cell>
          <cell r="G2283" t="str">
            <v>B2</v>
          </cell>
          <cell r="H2283" t="str">
            <v>Tetap</v>
          </cell>
          <cell r="I2283" t="str">
            <v>WANITA</v>
          </cell>
          <cell r="J2283">
            <v>41842</v>
          </cell>
          <cell r="L2283">
            <v>42736</v>
          </cell>
          <cell r="N2283" t="str">
            <v>HYT</v>
          </cell>
          <cell r="O2283" t="str">
            <v>IRS</v>
          </cell>
        </row>
        <row r="2284">
          <cell r="B2284">
            <v>2015044483</v>
          </cell>
          <cell r="C2284" t="str">
            <v>OKKY NUR FAUZAN</v>
          </cell>
          <cell r="D2284" t="str">
            <v>T0RE</v>
          </cell>
          <cell r="E2284" t="str">
            <v>IDM SIMPANG PONDOK RANGON</v>
          </cell>
          <cell r="F2284" t="str">
            <v>i-Delivery Crew</v>
          </cell>
          <cell r="G2284" t="str">
            <v>A2</v>
          </cell>
          <cell r="H2284" t="str">
            <v>Tetap</v>
          </cell>
          <cell r="I2284" t="str">
            <v>PRIA</v>
          </cell>
          <cell r="J2284">
            <v>43110</v>
          </cell>
          <cell r="L2284">
            <v>43678</v>
          </cell>
          <cell r="N2284" t="str">
            <v>HYT</v>
          </cell>
          <cell r="O2284" t="str">
            <v>IRS</v>
          </cell>
        </row>
        <row r="2285">
          <cell r="B2285">
            <v>2015307938</v>
          </cell>
          <cell r="C2285" t="str">
            <v>IRKHAS SUKMA IHLAS</v>
          </cell>
          <cell r="D2285" t="str">
            <v>T0RE</v>
          </cell>
          <cell r="E2285" t="str">
            <v>IDM SIMPANG PONDOK RANGON</v>
          </cell>
          <cell r="F2285" t="str">
            <v>i-Delivery Crew</v>
          </cell>
          <cell r="G2285" t="str">
            <v>A2</v>
          </cell>
          <cell r="H2285" t="str">
            <v>Tetap</v>
          </cell>
          <cell r="I2285" t="str">
            <v>PRIA</v>
          </cell>
          <cell r="J2285">
            <v>44562</v>
          </cell>
          <cell r="L2285">
            <v>44562</v>
          </cell>
          <cell r="N2285" t="str">
            <v>HYT</v>
          </cell>
          <cell r="O2285" t="str">
            <v>IRS</v>
          </cell>
        </row>
        <row r="2286">
          <cell r="B2286">
            <v>2015278730</v>
          </cell>
          <cell r="C2286" t="str">
            <v>YUSUP EFENDI</v>
          </cell>
          <cell r="D2286" t="str">
            <v>T0RE</v>
          </cell>
          <cell r="E2286" t="str">
            <v>IDM SIMPANG PONDOK RANGON</v>
          </cell>
          <cell r="F2286" t="str">
            <v>Store Crew Boy</v>
          </cell>
          <cell r="G2286" t="str">
            <v>A1</v>
          </cell>
          <cell r="H2286" t="str">
            <v>Kontrak 2</v>
          </cell>
          <cell r="I2286" t="str">
            <v>PRIA</v>
          </cell>
          <cell r="J2286">
            <v>44426</v>
          </cell>
          <cell r="K2286">
            <v>45169</v>
          </cell>
          <cell r="L2286">
            <v>44426</v>
          </cell>
          <cell r="N2286" t="str">
            <v>HYT</v>
          </cell>
          <cell r="O2286" t="str">
            <v>IRS</v>
          </cell>
        </row>
        <row r="2287">
          <cell r="B2287">
            <v>2015380728</v>
          </cell>
          <cell r="C2287" t="str">
            <v>LAILA MAHARANI</v>
          </cell>
          <cell r="D2287" t="str">
            <v>T0RE</v>
          </cell>
          <cell r="E2287" t="str">
            <v>IDM SIMPANG PONDOK RANGON</v>
          </cell>
          <cell r="F2287" t="str">
            <v>Store Crew Girl</v>
          </cell>
          <cell r="G2287" t="str">
            <v>A1</v>
          </cell>
          <cell r="H2287" t="str">
            <v>Kontrak 1</v>
          </cell>
          <cell r="I2287" t="str">
            <v>WANITA</v>
          </cell>
          <cell r="J2287">
            <v>44819</v>
          </cell>
          <cell r="K2287">
            <v>45199</v>
          </cell>
          <cell r="L2287">
            <v>44819</v>
          </cell>
          <cell r="N2287" t="str">
            <v>HYT</v>
          </cell>
          <cell r="O2287" t="str">
            <v>IRS</v>
          </cell>
        </row>
        <row r="2288">
          <cell r="B2288">
            <v>2015343327</v>
          </cell>
          <cell r="C2288" t="str">
            <v>ANISAH</v>
          </cell>
          <cell r="D2288" t="str">
            <v>T0RE</v>
          </cell>
          <cell r="E2288" t="str">
            <v>IDM SIMPANG PONDOK RANGON</v>
          </cell>
          <cell r="F2288" t="str">
            <v>Store Jr. Leader (Ss)</v>
          </cell>
          <cell r="G2288" t="str">
            <v>A2</v>
          </cell>
          <cell r="H2288" t="str">
            <v>Tetap</v>
          </cell>
          <cell r="I2288" t="str">
            <v>WANITA</v>
          </cell>
          <cell r="J2288">
            <v>44713</v>
          </cell>
          <cell r="L2288">
            <v>44713</v>
          </cell>
          <cell r="N2288" t="str">
            <v>HYT</v>
          </cell>
          <cell r="O2288" t="str">
            <v>IRS</v>
          </cell>
        </row>
        <row r="2289">
          <cell r="B2289">
            <v>2013203115</v>
          </cell>
          <cell r="C2289" t="str">
            <v>HANIF FARHAN FADILLAH</v>
          </cell>
          <cell r="D2289" t="str">
            <v>T0RE</v>
          </cell>
          <cell r="E2289" t="str">
            <v>IDM SIMPANG PONDOK RANGON</v>
          </cell>
          <cell r="F2289" t="str">
            <v>Store Sr. Leader</v>
          </cell>
          <cell r="G2289" t="str">
            <v>B1</v>
          </cell>
          <cell r="H2289" t="str">
            <v>Tetap</v>
          </cell>
          <cell r="I2289" t="str">
            <v>PRIA</v>
          </cell>
          <cell r="J2289">
            <v>42641</v>
          </cell>
          <cell r="L2289">
            <v>43191</v>
          </cell>
          <cell r="N2289" t="str">
            <v>HYT</v>
          </cell>
          <cell r="O2289" t="str">
            <v>IRS</v>
          </cell>
        </row>
        <row r="2290">
          <cell r="B2290">
            <v>2013202655</v>
          </cell>
          <cell r="C2290" t="str">
            <v>ANDRE</v>
          </cell>
          <cell r="D2290" t="str">
            <v>F06Q</v>
          </cell>
          <cell r="E2290" t="str">
            <v>FRC GEMPOL</v>
          </cell>
          <cell r="F2290" t="str">
            <v>Chief Of Store</v>
          </cell>
          <cell r="G2290" t="str">
            <v>B2</v>
          </cell>
          <cell r="H2290" t="str">
            <v>Tetap</v>
          </cell>
          <cell r="I2290" t="str">
            <v>PRIA</v>
          </cell>
          <cell r="J2290">
            <v>42644</v>
          </cell>
          <cell r="L2290">
            <v>43282</v>
          </cell>
          <cell r="N2290" t="str">
            <v>HYT</v>
          </cell>
          <cell r="O2290" t="str">
            <v>IRS</v>
          </cell>
        </row>
        <row r="2291">
          <cell r="B2291">
            <v>2015203914</v>
          </cell>
          <cell r="C2291" t="str">
            <v>A M SAIFUDDIN</v>
          </cell>
          <cell r="D2291" t="str">
            <v>F06Q</v>
          </cell>
          <cell r="E2291" t="str">
            <v>FRC GEMPOL</v>
          </cell>
          <cell r="F2291" t="str">
            <v>Store Crew Boy</v>
          </cell>
          <cell r="G2291" t="str">
            <v>A1</v>
          </cell>
          <cell r="H2291" t="str">
            <v>Kontrak 3</v>
          </cell>
          <cell r="I2291" t="str">
            <v>PRIA</v>
          </cell>
          <cell r="J2291">
            <v>43872</v>
          </cell>
          <cell r="K2291">
            <v>45169</v>
          </cell>
          <cell r="L2291">
            <v>43872</v>
          </cell>
          <cell r="N2291" t="str">
            <v>HYT</v>
          </cell>
          <cell r="O2291" t="str">
            <v>IRS</v>
          </cell>
        </row>
        <row r="2292">
          <cell r="B2292">
            <v>2015354267</v>
          </cell>
          <cell r="C2292" t="str">
            <v>MUHAMAD AZIS PATONI</v>
          </cell>
          <cell r="D2292" t="str">
            <v>F06Q</v>
          </cell>
          <cell r="E2292" t="str">
            <v>FRC GEMPOL</v>
          </cell>
          <cell r="F2292" t="str">
            <v>Store Crew Boy</v>
          </cell>
          <cell r="G2292" t="str">
            <v>A1</v>
          </cell>
          <cell r="H2292" t="str">
            <v>Kontrak 1</v>
          </cell>
          <cell r="I2292" t="str">
            <v>PRIA</v>
          </cell>
          <cell r="J2292">
            <v>44743</v>
          </cell>
          <cell r="K2292">
            <v>45107</v>
          </cell>
          <cell r="L2292">
            <v>44743</v>
          </cell>
          <cell r="N2292" t="str">
            <v>HYT</v>
          </cell>
          <cell r="O2292" t="str">
            <v>IRS</v>
          </cell>
        </row>
        <row r="2293">
          <cell r="B2293">
            <v>2015325620</v>
          </cell>
          <cell r="C2293" t="str">
            <v>ANISA NURFADILLAH</v>
          </cell>
          <cell r="D2293" t="str">
            <v>F06Q</v>
          </cell>
          <cell r="E2293" t="str">
            <v>FRC GEMPOL</v>
          </cell>
          <cell r="F2293" t="str">
            <v>Store Crew Girl</v>
          </cell>
          <cell r="G2293" t="str">
            <v>A1</v>
          </cell>
          <cell r="H2293" t="str">
            <v>Kontrak 1</v>
          </cell>
          <cell r="I2293" t="str">
            <v>WANITA</v>
          </cell>
          <cell r="J2293">
            <v>44639</v>
          </cell>
          <cell r="K2293">
            <v>45016</v>
          </cell>
          <cell r="L2293">
            <v>44639</v>
          </cell>
          <cell r="N2293" t="str">
            <v>HYT</v>
          </cell>
          <cell r="O2293" t="str">
            <v>IRS</v>
          </cell>
        </row>
        <row r="2294">
          <cell r="B2294">
            <v>2015032513</v>
          </cell>
          <cell r="C2294" t="str">
            <v>PUSPITA SARI</v>
          </cell>
          <cell r="D2294" t="str">
            <v>F06Q</v>
          </cell>
          <cell r="E2294" t="str">
            <v>FRC GEMPOL</v>
          </cell>
          <cell r="F2294" t="str">
            <v>Store Jr. Leader</v>
          </cell>
          <cell r="G2294" t="str">
            <v>A2</v>
          </cell>
          <cell r="H2294" t="str">
            <v>Tetap</v>
          </cell>
          <cell r="I2294" t="str">
            <v>WANITA</v>
          </cell>
          <cell r="J2294">
            <v>43053</v>
          </cell>
          <cell r="L2294">
            <v>43952</v>
          </cell>
          <cell r="N2294" t="str">
            <v>HYT</v>
          </cell>
          <cell r="O2294" t="str">
            <v>IRS</v>
          </cell>
        </row>
        <row r="2295">
          <cell r="B2295">
            <v>2015047788</v>
          </cell>
          <cell r="C2295" t="str">
            <v>ROSITA DEVIANI</v>
          </cell>
          <cell r="D2295" t="str">
            <v>F06Q</v>
          </cell>
          <cell r="E2295" t="str">
            <v>FRC GEMPOL</v>
          </cell>
          <cell r="F2295" t="str">
            <v>Store Sr. Leader</v>
          </cell>
          <cell r="G2295" t="str">
            <v>A3</v>
          </cell>
          <cell r="H2295" t="str">
            <v>Tetap</v>
          </cell>
          <cell r="I2295" t="str">
            <v>WANITA</v>
          </cell>
          <cell r="J2295">
            <v>43130</v>
          </cell>
          <cell r="L2295">
            <v>43770</v>
          </cell>
          <cell r="N2295" t="str">
            <v>HYT</v>
          </cell>
          <cell r="O2295" t="str">
            <v>IRS</v>
          </cell>
        </row>
        <row r="2296">
          <cell r="B2296">
            <v>2005001458</v>
          </cell>
          <cell r="C2296" t="str">
            <v>ESTI YANITA WIJAYANTI</v>
          </cell>
          <cell r="D2296" t="str">
            <v>F863</v>
          </cell>
          <cell r="E2296" t="str">
            <v>FRC MALAKA</v>
          </cell>
          <cell r="F2296" t="str">
            <v>Chief Of Store</v>
          </cell>
          <cell r="G2296" t="str">
            <v>B3</v>
          </cell>
          <cell r="H2296" t="str">
            <v>Tetap</v>
          </cell>
          <cell r="I2296" t="str">
            <v>WANITA</v>
          </cell>
          <cell r="J2296">
            <v>38383</v>
          </cell>
          <cell r="L2296">
            <v>38383</v>
          </cell>
          <cell r="N2296" t="str">
            <v>HYT</v>
          </cell>
          <cell r="O2296" t="str">
            <v>IRS</v>
          </cell>
        </row>
        <row r="2297">
          <cell r="B2297">
            <v>2015384949</v>
          </cell>
          <cell r="C2297" t="str">
            <v>PANJI ADHIATAMA</v>
          </cell>
          <cell r="D2297" t="str">
            <v>F863</v>
          </cell>
          <cell r="E2297" t="str">
            <v>FRC MALAKA</v>
          </cell>
          <cell r="F2297" t="str">
            <v>Store Crew Boy</v>
          </cell>
          <cell r="G2297" t="str">
            <v>A1</v>
          </cell>
          <cell r="H2297" t="str">
            <v>Kontrak 1</v>
          </cell>
          <cell r="I2297" t="str">
            <v>PRIA</v>
          </cell>
          <cell r="J2297">
            <v>44833</v>
          </cell>
          <cell r="K2297">
            <v>45199</v>
          </cell>
          <cell r="L2297">
            <v>44833</v>
          </cell>
          <cell r="N2297" t="str">
            <v>HYT</v>
          </cell>
          <cell r="O2297" t="str">
            <v>IRS</v>
          </cell>
        </row>
        <row r="2298">
          <cell r="B2298">
            <v>2015348024</v>
          </cell>
          <cell r="C2298" t="str">
            <v>EGA JULIANSYAH</v>
          </cell>
          <cell r="D2298" t="str">
            <v>F863</v>
          </cell>
          <cell r="E2298" t="str">
            <v>FRC MALAKA</v>
          </cell>
          <cell r="F2298" t="str">
            <v>Store Crew Boy</v>
          </cell>
          <cell r="G2298" t="str">
            <v>A1</v>
          </cell>
          <cell r="H2298" t="str">
            <v>Kontrak 1</v>
          </cell>
          <cell r="I2298" t="str">
            <v>PRIA</v>
          </cell>
          <cell r="J2298">
            <v>44724</v>
          </cell>
          <cell r="K2298">
            <v>45107</v>
          </cell>
          <cell r="L2298">
            <v>44724</v>
          </cell>
          <cell r="N2298" t="str">
            <v>HYT</v>
          </cell>
          <cell r="O2298" t="str">
            <v>IRS</v>
          </cell>
        </row>
        <row r="2299">
          <cell r="B2299">
            <v>2015170112</v>
          </cell>
          <cell r="C2299" t="str">
            <v>ADELIA DWI MUTIARA</v>
          </cell>
          <cell r="D2299" t="str">
            <v>F863</v>
          </cell>
          <cell r="E2299" t="str">
            <v>FRC MALAKA</v>
          </cell>
          <cell r="F2299" t="str">
            <v>Store Crew Girl</v>
          </cell>
          <cell r="G2299" t="str">
            <v>A1</v>
          </cell>
          <cell r="H2299" t="str">
            <v>Kontrak 3</v>
          </cell>
          <cell r="I2299" t="str">
            <v>WANITA</v>
          </cell>
          <cell r="J2299">
            <v>43721</v>
          </cell>
          <cell r="K2299">
            <v>45016</v>
          </cell>
          <cell r="L2299">
            <v>43721</v>
          </cell>
          <cell r="N2299" t="str">
            <v>HYT</v>
          </cell>
          <cell r="O2299" t="str">
            <v>IRS</v>
          </cell>
        </row>
        <row r="2300">
          <cell r="B2300">
            <v>2015172965</v>
          </cell>
          <cell r="C2300" t="str">
            <v>NAHDLYIN AZZAHRA</v>
          </cell>
          <cell r="D2300" t="str">
            <v>F863</v>
          </cell>
          <cell r="E2300" t="str">
            <v>FRC MALAKA</v>
          </cell>
          <cell r="F2300" t="str">
            <v>Store Crew Girl</v>
          </cell>
          <cell r="G2300" t="str">
            <v>A1</v>
          </cell>
          <cell r="H2300" t="str">
            <v>Kontrak 3</v>
          </cell>
          <cell r="I2300" t="str">
            <v>WANITA</v>
          </cell>
          <cell r="J2300">
            <v>43735</v>
          </cell>
          <cell r="K2300">
            <v>45016</v>
          </cell>
          <cell r="L2300">
            <v>43735</v>
          </cell>
          <cell r="N2300" t="str">
            <v>HYT</v>
          </cell>
          <cell r="O2300" t="str">
            <v>IRS</v>
          </cell>
        </row>
        <row r="2301">
          <cell r="B2301">
            <v>2015429080</v>
          </cell>
          <cell r="C2301" t="str">
            <v>DUDUN MAULANA</v>
          </cell>
          <cell r="D2301" t="str">
            <v>F863</v>
          </cell>
          <cell r="E2301" t="str">
            <v>FRC MALAKA</v>
          </cell>
          <cell r="F2301" t="str">
            <v>Store Jr. Leader</v>
          </cell>
          <cell r="G2301" t="str">
            <v>A2</v>
          </cell>
          <cell r="H2301" t="str">
            <v>Tetap</v>
          </cell>
          <cell r="I2301" t="str">
            <v>PRIA</v>
          </cell>
          <cell r="J2301">
            <v>44958</v>
          </cell>
          <cell r="L2301">
            <v>44958</v>
          </cell>
          <cell r="N2301" t="str">
            <v>HYT</v>
          </cell>
          <cell r="O2301" t="str">
            <v>IRS</v>
          </cell>
        </row>
        <row r="2302">
          <cell r="B2302">
            <v>2013127331</v>
          </cell>
          <cell r="C2302" t="str">
            <v>RAFIQI</v>
          </cell>
          <cell r="D2302" t="str">
            <v>F863</v>
          </cell>
          <cell r="E2302" t="str">
            <v>FRC MALAKA</v>
          </cell>
          <cell r="F2302" t="str">
            <v>Store Sr. Leader</v>
          </cell>
          <cell r="G2302" t="str">
            <v>B1</v>
          </cell>
          <cell r="H2302" t="str">
            <v>Tetap</v>
          </cell>
          <cell r="I2302" t="str">
            <v>PRIA</v>
          </cell>
          <cell r="J2302">
            <v>42251</v>
          </cell>
          <cell r="L2302">
            <v>43160</v>
          </cell>
          <cell r="N2302" t="str">
            <v>HYT</v>
          </cell>
          <cell r="O2302" t="str">
            <v>IRS</v>
          </cell>
        </row>
        <row r="2303">
          <cell r="B2303">
            <v>2013117803</v>
          </cell>
          <cell r="C2303" t="str">
            <v>BIMO NUGROHO SETYOWIGUNO</v>
          </cell>
          <cell r="D2303" t="str">
            <v>THC5</v>
          </cell>
          <cell r="E2303" t="str">
            <v>IDM MUNJUL 2</v>
          </cell>
          <cell r="F2303" t="str">
            <v>Chief Of Store (Ss)</v>
          </cell>
          <cell r="G2303" t="str">
            <v>B2</v>
          </cell>
          <cell r="H2303" t="str">
            <v>Tetap</v>
          </cell>
          <cell r="I2303" t="str">
            <v>PRIA</v>
          </cell>
          <cell r="J2303">
            <v>42186</v>
          </cell>
          <cell r="L2303">
            <v>42461</v>
          </cell>
          <cell r="N2303" t="str">
            <v>HYT</v>
          </cell>
          <cell r="O2303" t="str">
            <v>IRS</v>
          </cell>
        </row>
        <row r="2304">
          <cell r="B2304">
            <v>2015395278</v>
          </cell>
          <cell r="C2304" t="str">
            <v>RIZKI PUTRA ABADI</v>
          </cell>
          <cell r="D2304" t="str">
            <v>THC5</v>
          </cell>
          <cell r="E2304" t="str">
            <v>IDM MUNJUL 2</v>
          </cell>
          <cell r="F2304" t="str">
            <v>Store Crew Boy</v>
          </cell>
          <cell r="G2304" t="str">
            <v>A1</v>
          </cell>
          <cell r="H2304" t="str">
            <v>Kontrak 1</v>
          </cell>
          <cell r="I2304" t="str">
            <v>PRIA</v>
          </cell>
          <cell r="J2304">
            <v>44864</v>
          </cell>
          <cell r="K2304">
            <v>45230</v>
          </cell>
          <cell r="L2304">
            <v>44864</v>
          </cell>
          <cell r="N2304" t="str">
            <v>HYT</v>
          </cell>
          <cell r="O2304" t="str">
            <v>IRS</v>
          </cell>
        </row>
        <row r="2305">
          <cell r="B2305">
            <v>2015361752</v>
          </cell>
          <cell r="C2305" t="str">
            <v>PUTRI NABILA</v>
          </cell>
          <cell r="D2305" t="str">
            <v>THC5</v>
          </cell>
          <cell r="E2305" t="str">
            <v>IDM MUNJUL 2</v>
          </cell>
          <cell r="F2305" t="str">
            <v>Store Crew Girl</v>
          </cell>
          <cell r="G2305" t="str">
            <v>A1</v>
          </cell>
          <cell r="H2305" t="str">
            <v>Kontrak 1</v>
          </cell>
          <cell r="I2305" t="str">
            <v>WANITA</v>
          </cell>
          <cell r="J2305">
            <v>44764</v>
          </cell>
          <cell r="K2305">
            <v>45138</v>
          </cell>
          <cell r="L2305">
            <v>44764</v>
          </cell>
          <cell r="N2305" t="str">
            <v>HYT</v>
          </cell>
          <cell r="O2305" t="str">
            <v>IRS</v>
          </cell>
        </row>
        <row r="2306">
          <cell r="B2306">
            <v>2015352108</v>
          </cell>
          <cell r="C2306" t="str">
            <v>MARIA ISTIQOMAH</v>
          </cell>
          <cell r="D2306" t="str">
            <v>THC5</v>
          </cell>
          <cell r="E2306" t="str">
            <v>IDM MUNJUL 2</v>
          </cell>
          <cell r="F2306" t="str">
            <v>Store Jr. Leader</v>
          </cell>
          <cell r="G2306" t="str">
            <v>A2</v>
          </cell>
          <cell r="H2306" t="str">
            <v>Tetap</v>
          </cell>
          <cell r="I2306" t="str">
            <v>WANITA</v>
          </cell>
          <cell r="J2306">
            <v>44743</v>
          </cell>
          <cell r="L2306">
            <v>44743</v>
          </cell>
          <cell r="N2306" t="str">
            <v>HYT</v>
          </cell>
          <cell r="O2306" t="str">
            <v>IRS</v>
          </cell>
        </row>
        <row r="2307">
          <cell r="B2307">
            <v>2013176837</v>
          </cell>
          <cell r="C2307" t="str">
            <v>NURHAYATI</v>
          </cell>
          <cell r="D2307" t="str">
            <v>THC5</v>
          </cell>
          <cell r="E2307" t="str">
            <v>IDM MUNJUL 2</v>
          </cell>
          <cell r="F2307" t="str">
            <v>Store Sr. Leader</v>
          </cell>
          <cell r="G2307" t="str">
            <v>B1</v>
          </cell>
          <cell r="H2307" t="str">
            <v>Tetap</v>
          </cell>
          <cell r="I2307" t="str">
            <v>WANITA</v>
          </cell>
          <cell r="J2307">
            <v>42503</v>
          </cell>
          <cell r="L2307">
            <v>43344</v>
          </cell>
          <cell r="N2307" t="str">
            <v>HYT</v>
          </cell>
          <cell r="O2307" t="str">
            <v>IRS</v>
          </cell>
        </row>
        <row r="2308">
          <cell r="B2308">
            <v>2012023692</v>
          </cell>
          <cell r="C2308" t="str">
            <v>SRI WAHYUNINGSIH</v>
          </cell>
          <cell r="D2308" t="str">
            <v>THM2</v>
          </cell>
          <cell r="E2308" t="str">
            <v>IDM ASSYAFIYAH CIPAYUNG</v>
          </cell>
          <cell r="F2308" t="str">
            <v>Chief Of Store (Ss)</v>
          </cell>
          <cell r="G2308" t="str">
            <v>B2</v>
          </cell>
          <cell r="H2308" t="str">
            <v>Tetap</v>
          </cell>
          <cell r="I2308" t="str">
            <v>WANITA</v>
          </cell>
          <cell r="J2308">
            <v>40909</v>
          </cell>
          <cell r="L2308">
            <v>40909</v>
          </cell>
          <cell r="N2308" t="str">
            <v>HYT</v>
          </cell>
          <cell r="O2308" t="str">
            <v>IRS</v>
          </cell>
        </row>
        <row r="2309">
          <cell r="B2309">
            <v>2015318619</v>
          </cell>
          <cell r="C2309" t="str">
            <v>RAULL ROYYAN NURVANSYAH</v>
          </cell>
          <cell r="D2309" t="str">
            <v>THM2</v>
          </cell>
          <cell r="E2309" t="str">
            <v>IDM ASSYAFIYAH CIPAYUNG</v>
          </cell>
          <cell r="F2309" t="str">
            <v>Store Crew Boy</v>
          </cell>
          <cell r="G2309" t="str">
            <v>A1</v>
          </cell>
          <cell r="H2309" t="str">
            <v>Kontrak 1</v>
          </cell>
          <cell r="I2309" t="str">
            <v>PRIA</v>
          </cell>
          <cell r="J2309">
            <v>44607</v>
          </cell>
          <cell r="K2309">
            <v>44985</v>
          </cell>
          <cell r="L2309">
            <v>44607</v>
          </cell>
          <cell r="N2309" t="str">
            <v>HYT</v>
          </cell>
          <cell r="O2309" t="str">
            <v>IRS</v>
          </cell>
        </row>
        <row r="2310">
          <cell r="B2310">
            <v>2015380729</v>
          </cell>
          <cell r="C2310" t="str">
            <v>NADIYA NUR CAHYANTI RAMADHAN</v>
          </cell>
          <cell r="D2310" t="str">
            <v>THM2</v>
          </cell>
          <cell r="E2310" t="str">
            <v>IDM ASSYAFIYAH CIPAYUNG</v>
          </cell>
          <cell r="F2310" t="str">
            <v>Store Crew Girl</v>
          </cell>
          <cell r="G2310" t="str">
            <v>A1</v>
          </cell>
          <cell r="H2310" t="str">
            <v>Kontrak 1</v>
          </cell>
          <cell r="I2310" t="str">
            <v>WANITA</v>
          </cell>
          <cell r="J2310">
            <v>44819</v>
          </cell>
          <cell r="K2310">
            <v>45199</v>
          </cell>
          <cell r="L2310">
            <v>44819</v>
          </cell>
          <cell r="N2310" t="str">
            <v>HYT</v>
          </cell>
          <cell r="O2310" t="str">
            <v>IRS</v>
          </cell>
        </row>
        <row r="2311">
          <cell r="B2311">
            <v>2015282685</v>
          </cell>
          <cell r="C2311" t="str">
            <v>SUKMAWATIYUWITHA</v>
          </cell>
          <cell r="D2311" t="str">
            <v>THM2</v>
          </cell>
          <cell r="E2311" t="str">
            <v>IDM ASSYAFIYAH CIPAYUNG</v>
          </cell>
          <cell r="F2311" t="str">
            <v>Store Jr. Leader (Ss)</v>
          </cell>
          <cell r="G2311" t="str">
            <v>A2</v>
          </cell>
          <cell r="H2311" t="str">
            <v>Tetap</v>
          </cell>
          <cell r="I2311" t="str">
            <v>WANITA</v>
          </cell>
          <cell r="J2311">
            <v>44440</v>
          </cell>
          <cell r="L2311">
            <v>44440</v>
          </cell>
          <cell r="N2311" t="str">
            <v>HYT</v>
          </cell>
          <cell r="O2311" t="str">
            <v>IRS</v>
          </cell>
        </row>
        <row r="2312">
          <cell r="B2312">
            <v>2013234325</v>
          </cell>
          <cell r="C2312" t="str">
            <v>EGA HARTAWAN</v>
          </cell>
          <cell r="D2312" t="str">
            <v>THM2</v>
          </cell>
          <cell r="E2312" t="str">
            <v>IDM ASSYAFIYAH CIPAYUNG</v>
          </cell>
          <cell r="F2312" t="str">
            <v>Store Sr. Leader</v>
          </cell>
          <cell r="G2312" t="str">
            <v>B1</v>
          </cell>
          <cell r="H2312" t="str">
            <v>Tetap</v>
          </cell>
          <cell r="I2312" t="str">
            <v>PRIA</v>
          </cell>
          <cell r="J2312">
            <v>42816</v>
          </cell>
          <cell r="L2312">
            <v>43466</v>
          </cell>
          <cell r="N2312" t="str">
            <v>HYT</v>
          </cell>
          <cell r="O2312" t="str">
            <v>IRS</v>
          </cell>
        </row>
        <row r="2313">
          <cell r="B2313">
            <v>2012040515</v>
          </cell>
          <cell r="C2313" t="str">
            <v>FIDIYANTI</v>
          </cell>
          <cell r="D2313" t="str">
            <v>TPHT</v>
          </cell>
          <cell r="E2313" t="str">
            <v>IDM CILANGKAP NO 48</v>
          </cell>
          <cell r="F2313" t="str">
            <v>Chief Of Store (Ss)</v>
          </cell>
          <cell r="G2313" t="str">
            <v>B2</v>
          </cell>
          <cell r="H2313" t="str">
            <v>Tetap</v>
          </cell>
          <cell r="I2313" t="str">
            <v>WANITA</v>
          </cell>
          <cell r="J2313">
            <v>41122</v>
          </cell>
          <cell r="L2313">
            <v>41852</v>
          </cell>
          <cell r="N2313" t="str">
            <v>HYT</v>
          </cell>
          <cell r="O2313" t="str">
            <v>IRS</v>
          </cell>
        </row>
        <row r="2314">
          <cell r="B2314">
            <v>2015424088</v>
          </cell>
          <cell r="C2314" t="str">
            <v>NOVERLY SAPUTRA</v>
          </cell>
          <cell r="D2314" t="str">
            <v>TPHT</v>
          </cell>
          <cell r="E2314" t="str">
            <v>IDM CILANGKAP NO 48</v>
          </cell>
          <cell r="F2314" t="str">
            <v>Store Crew Boy</v>
          </cell>
          <cell r="G2314" t="str">
            <v>A1</v>
          </cell>
          <cell r="H2314" t="str">
            <v>Kontrak 1</v>
          </cell>
          <cell r="I2314" t="str">
            <v>PRIA</v>
          </cell>
          <cell r="J2314">
            <v>44946</v>
          </cell>
          <cell r="K2314">
            <v>45322</v>
          </cell>
          <cell r="L2314">
            <v>44946</v>
          </cell>
          <cell r="N2314" t="str">
            <v>HYT</v>
          </cell>
          <cell r="O2314" t="str">
            <v>IRS</v>
          </cell>
        </row>
        <row r="2315">
          <cell r="B2315">
            <v>2015356364</v>
          </cell>
          <cell r="C2315" t="str">
            <v>SITI HODIJAH</v>
          </cell>
          <cell r="D2315" t="str">
            <v>TPHT</v>
          </cell>
          <cell r="E2315" t="str">
            <v>IDM CILANGKAP NO 48</v>
          </cell>
          <cell r="F2315" t="str">
            <v>Store Crew Girl (Ss)</v>
          </cell>
          <cell r="G2315" t="str">
            <v>A1</v>
          </cell>
          <cell r="H2315" t="str">
            <v>Kontrak 1</v>
          </cell>
          <cell r="I2315" t="str">
            <v>WANITA</v>
          </cell>
          <cell r="J2315">
            <v>44747</v>
          </cell>
          <cell r="K2315">
            <v>45138</v>
          </cell>
          <cell r="L2315">
            <v>44747</v>
          </cell>
          <cell r="N2315" t="str">
            <v>HYT</v>
          </cell>
          <cell r="O2315" t="str">
            <v>IRS</v>
          </cell>
        </row>
        <row r="2316">
          <cell r="B2316">
            <v>2015320026</v>
          </cell>
          <cell r="C2316" t="str">
            <v>RIFKA NUR AFIANTI</v>
          </cell>
          <cell r="D2316" t="str">
            <v>TPHT</v>
          </cell>
          <cell r="E2316" t="str">
            <v>IDM CILANGKAP NO 48</v>
          </cell>
          <cell r="F2316" t="str">
            <v>Store Jr. Leader (Ss)</v>
          </cell>
          <cell r="G2316" t="str">
            <v>A2</v>
          </cell>
          <cell r="H2316" t="str">
            <v>Tetap</v>
          </cell>
          <cell r="I2316" t="str">
            <v>WANITA</v>
          </cell>
          <cell r="J2316">
            <v>44621</v>
          </cell>
          <cell r="L2316">
            <v>44621</v>
          </cell>
          <cell r="N2316" t="str">
            <v>HYT</v>
          </cell>
          <cell r="O2316" t="str">
            <v>IRS</v>
          </cell>
        </row>
        <row r="2317">
          <cell r="B2317">
            <v>2015046824</v>
          </cell>
          <cell r="C2317" t="str">
            <v>GESIT TRIONO</v>
          </cell>
          <cell r="D2317" t="str">
            <v>TPHT</v>
          </cell>
          <cell r="E2317" t="str">
            <v>IDM CILANGKAP NO 48</v>
          </cell>
          <cell r="F2317" t="str">
            <v>Store Sr. Leader</v>
          </cell>
          <cell r="G2317" t="str">
            <v>B1</v>
          </cell>
          <cell r="H2317" t="str">
            <v>Tetap</v>
          </cell>
          <cell r="I2317" t="str">
            <v>PRIA</v>
          </cell>
          <cell r="J2317">
            <v>43124</v>
          </cell>
          <cell r="L2317">
            <v>43678</v>
          </cell>
          <cell r="N2317" t="str">
            <v>HYT</v>
          </cell>
          <cell r="O2317" t="str">
            <v>IRS</v>
          </cell>
        </row>
        <row r="2318">
          <cell r="B2318">
            <v>2012110598</v>
          </cell>
          <cell r="C2318" t="str">
            <v>AGUS SURYADI</v>
          </cell>
          <cell r="D2318" t="str">
            <v>T48K</v>
          </cell>
          <cell r="E2318" t="str">
            <v>IDM MANUNGGAL TMII</v>
          </cell>
          <cell r="F2318" t="str">
            <v>Chief Of Store (Ss)</v>
          </cell>
          <cell r="G2318" t="str">
            <v>B2</v>
          </cell>
          <cell r="H2318" t="str">
            <v>Tetap</v>
          </cell>
          <cell r="I2318" t="str">
            <v>PRIA</v>
          </cell>
          <cell r="J2318">
            <v>41421</v>
          </cell>
          <cell r="L2318">
            <v>42248</v>
          </cell>
          <cell r="N2318" t="str">
            <v>HYT</v>
          </cell>
          <cell r="O2318" t="str">
            <v>RSI</v>
          </cell>
        </row>
        <row r="2319">
          <cell r="B2319">
            <v>2015118609</v>
          </cell>
          <cell r="C2319" t="str">
            <v>IMRON MAULANA</v>
          </cell>
          <cell r="D2319" t="str">
            <v>T48K</v>
          </cell>
          <cell r="E2319" t="str">
            <v>IDM MANUNGGAL TMII</v>
          </cell>
          <cell r="F2319" t="str">
            <v>i-Delivery Crew</v>
          </cell>
          <cell r="G2319" t="str">
            <v>A1</v>
          </cell>
          <cell r="H2319" t="str">
            <v>Kontrak 4</v>
          </cell>
          <cell r="I2319" t="str">
            <v>PRIA</v>
          </cell>
          <cell r="J2319">
            <v>43494</v>
          </cell>
          <cell r="K2319">
            <v>45138</v>
          </cell>
          <cell r="L2319">
            <v>43494</v>
          </cell>
          <cell r="N2319" t="str">
            <v>HYT</v>
          </cell>
          <cell r="O2319" t="str">
            <v>RSI</v>
          </cell>
        </row>
        <row r="2320">
          <cell r="B2320">
            <v>2015051822</v>
          </cell>
          <cell r="C2320" t="str">
            <v>ARDIASA</v>
          </cell>
          <cell r="D2320" t="str">
            <v>T48K</v>
          </cell>
          <cell r="E2320" t="str">
            <v>IDM MANUNGGAL TMII</v>
          </cell>
          <cell r="F2320" t="str">
            <v>Sr. i-Delivery Crew</v>
          </cell>
          <cell r="G2320" t="str">
            <v>A2</v>
          </cell>
          <cell r="H2320" t="str">
            <v>Tetap</v>
          </cell>
          <cell r="I2320" t="str">
            <v>PRIA</v>
          </cell>
          <cell r="J2320">
            <v>43152</v>
          </cell>
          <cell r="L2320">
            <v>43922</v>
          </cell>
          <cell r="N2320" t="str">
            <v>HYT</v>
          </cell>
          <cell r="O2320" t="str">
            <v>RSI</v>
          </cell>
        </row>
        <row r="2321">
          <cell r="B2321">
            <v>2015243012</v>
          </cell>
          <cell r="C2321" t="str">
            <v>YOGI EFFENDI</v>
          </cell>
          <cell r="D2321" t="str">
            <v>T48K</v>
          </cell>
          <cell r="E2321" t="str">
            <v>IDM MANUNGGAL TMII</v>
          </cell>
          <cell r="F2321" t="str">
            <v>Store Crew Boy</v>
          </cell>
          <cell r="G2321" t="str">
            <v>A1</v>
          </cell>
          <cell r="H2321" t="str">
            <v>Kontrak 2</v>
          </cell>
          <cell r="I2321" t="str">
            <v>PRIA</v>
          </cell>
          <cell r="J2321">
            <v>44241</v>
          </cell>
          <cell r="K2321">
            <v>45169</v>
          </cell>
          <cell r="L2321">
            <v>44241</v>
          </cell>
          <cell r="N2321" t="str">
            <v>HYT</v>
          </cell>
          <cell r="O2321" t="str">
            <v>RSI</v>
          </cell>
        </row>
        <row r="2322">
          <cell r="B2322">
            <v>2015290925</v>
          </cell>
          <cell r="C2322" t="str">
            <v>DEVISKA FITRI YANI</v>
          </cell>
          <cell r="D2322" t="str">
            <v>T48K</v>
          </cell>
          <cell r="E2322" t="str">
            <v>IDM MANUNGGAL TMII</v>
          </cell>
          <cell r="F2322" t="str">
            <v>Store Crew Girl</v>
          </cell>
          <cell r="G2322" t="str">
            <v>A1</v>
          </cell>
          <cell r="H2322" t="str">
            <v>Kontrak 2</v>
          </cell>
          <cell r="I2322" t="str">
            <v>WANITA</v>
          </cell>
          <cell r="J2322">
            <v>44481</v>
          </cell>
          <cell r="K2322">
            <v>45230</v>
          </cell>
          <cell r="L2322">
            <v>44481</v>
          </cell>
          <cell r="N2322" t="str">
            <v>HYT</v>
          </cell>
          <cell r="O2322" t="str">
            <v>RSI</v>
          </cell>
        </row>
        <row r="2323">
          <cell r="B2323">
            <v>2015399150</v>
          </cell>
          <cell r="C2323" t="str">
            <v>MEGA WULANDARI</v>
          </cell>
          <cell r="D2323" t="str">
            <v>T48K</v>
          </cell>
          <cell r="E2323" t="str">
            <v>IDM MANUNGGAL TMII</v>
          </cell>
          <cell r="F2323" t="str">
            <v>Store Crew Girl</v>
          </cell>
          <cell r="G2323" t="str">
            <v>A1</v>
          </cell>
          <cell r="H2323" t="str">
            <v>Kontrak 1</v>
          </cell>
          <cell r="I2323" t="str">
            <v>WANITA</v>
          </cell>
          <cell r="J2323">
            <v>44875</v>
          </cell>
          <cell r="K2323">
            <v>45260</v>
          </cell>
          <cell r="L2323">
            <v>44875</v>
          </cell>
          <cell r="N2323" t="str">
            <v>HYT</v>
          </cell>
          <cell r="O2323" t="str">
            <v>RSI</v>
          </cell>
        </row>
        <row r="2324">
          <cell r="B2324">
            <v>2015276435</v>
          </cell>
          <cell r="C2324" t="str">
            <v>FIRMANSYAH</v>
          </cell>
          <cell r="D2324" t="str">
            <v>T48K</v>
          </cell>
          <cell r="E2324" t="str">
            <v>IDM MANUNGGAL TMII</v>
          </cell>
          <cell r="F2324" t="str">
            <v>Store Jr. Leader (Ss)</v>
          </cell>
          <cell r="G2324" t="str">
            <v>A2</v>
          </cell>
          <cell r="H2324" t="str">
            <v>Tetap</v>
          </cell>
          <cell r="I2324" t="str">
            <v>PRIA</v>
          </cell>
          <cell r="J2324">
            <v>44409</v>
          </cell>
          <cell r="L2324">
            <v>44409</v>
          </cell>
          <cell r="N2324" t="str">
            <v>HYT</v>
          </cell>
          <cell r="O2324" t="str">
            <v>RSI</v>
          </cell>
        </row>
        <row r="2325">
          <cell r="B2325">
            <v>2013230064</v>
          </cell>
          <cell r="C2325" t="str">
            <v>VIRA FITRIAH</v>
          </cell>
          <cell r="D2325" t="str">
            <v>T48K</v>
          </cell>
          <cell r="E2325" t="str">
            <v>IDM MANUNGGAL TMII</v>
          </cell>
          <cell r="F2325" t="str">
            <v>Store Sr. Leader</v>
          </cell>
          <cell r="G2325" t="str">
            <v>B1</v>
          </cell>
          <cell r="H2325" t="str">
            <v>Tetap</v>
          </cell>
          <cell r="I2325" t="str">
            <v>WANITA</v>
          </cell>
          <cell r="J2325">
            <v>42790</v>
          </cell>
          <cell r="L2325">
            <v>43709</v>
          </cell>
          <cell r="N2325" t="str">
            <v>HYT</v>
          </cell>
          <cell r="O2325" t="str">
            <v>RSI</v>
          </cell>
        </row>
        <row r="2326">
          <cell r="B2326">
            <v>2013038957</v>
          </cell>
          <cell r="C2326" t="str">
            <v>FRANSISCA RATIH NAWAWI</v>
          </cell>
          <cell r="D2326" t="str">
            <v>TK62</v>
          </cell>
          <cell r="E2326" t="str">
            <v>IDM PONDOK GEDE 3</v>
          </cell>
          <cell r="F2326" t="str">
            <v>Chief Of Store (Ss)</v>
          </cell>
          <cell r="G2326" t="str">
            <v>B2</v>
          </cell>
          <cell r="H2326" t="str">
            <v>Tetap</v>
          </cell>
          <cell r="I2326" t="str">
            <v>WANITA</v>
          </cell>
          <cell r="J2326">
            <v>41699</v>
          </cell>
          <cell r="L2326">
            <v>41883</v>
          </cell>
          <cell r="N2326" t="str">
            <v>HYT</v>
          </cell>
          <cell r="O2326" t="str">
            <v>RSI</v>
          </cell>
        </row>
        <row r="2327">
          <cell r="B2327">
            <v>2015344685</v>
          </cell>
          <cell r="C2327" t="str">
            <v>ARMADINATUL ILMI</v>
          </cell>
          <cell r="D2327" t="str">
            <v>TK62</v>
          </cell>
          <cell r="E2327" t="str">
            <v>IDM PONDOK GEDE 3</v>
          </cell>
          <cell r="F2327" t="str">
            <v>Store Crew Boy (Ss)</v>
          </cell>
          <cell r="G2327" t="str">
            <v>A1</v>
          </cell>
          <cell r="H2327" t="str">
            <v>Kontrak 1</v>
          </cell>
          <cell r="I2327" t="str">
            <v>PRIA</v>
          </cell>
          <cell r="J2327">
            <v>44715</v>
          </cell>
          <cell r="K2327">
            <v>45107</v>
          </cell>
          <cell r="L2327">
            <v>44715</v>
          </cell>
          <cell r="N2327" t="str">
            <v>HYT</v>
          </cell>
          <cell r="O2327" t="str">
            <v>RSI</v>
          </cell>
        </row>
        <row r="2328">
          <cell r="B2328">
            <v>2015409878</v>
          </cell>
          <cell r="C2328" t="str">
            <v>FAUZIYAH</v>
          </cell>
          <cell r="D2328" t="str">
            <v>TK62</v>
          </cell>
          <cell r="E2328" t="str">
            <v>IDM PONDOK GEDE 3</v>
          </cell>
          <cell r="F2328" t="str">
            <v>Store Crew Girl</v>
          </cell>
          <cell r="G2328" t="str">
            <v>A1</v>
          </cell>
          <cell r="H2328" t="str">
            <v>Kontrak 1</v>
          </cell>
          <cell r="I2328" t="str">
            <v>WANITA</v>
          </cell>
          <cell r="J2328">
            <v>44903</v>
          </cell>
          <cell r="K2328">
            <v>45291</v>
          </cell>
          <cell r="L2328">
            <v>44903</v>
          </cell>
          <cell r="N2328" t="str">
            <v>HYT</v>
          </cell>
          <cell r="O2328" t="str">
            <v>RSI</v>
          </cell>
        </row>
        <row r="2329">
          <cell r="B2329">
            <v>2015397522</v>
          </cell>
          <cell r="C2329" t="str">
            <v>INDRIANI</v>
          </cell>
          <cell r="D2329" t="str">
            <v>TK62</v>
          </cell>
          <cell r="E2329" t="str">
            <v>IDM PONDOK GEDE 3</v>
          </cell>
          <cell r="F2329" t="str">
            <v>Store Crew Girl</v>
          </cell>
          <cell r="G2329" t="str">
            <v>A1</v>
          </cell>
          <cell r="H2329" t="str">
            <v>Kontrak 1</v>
          </cell>
          <cell r="I2329" t="str">
            <v>WANITA</v>
          </cell>
          <cell r="J2329">
            <v>44869</v>
          </cell>
          <cell r="K2329">
            <v>45260</v>
          </cell>
          <cell r="L2329">
            <v>44869</v>
          </cell>
          <cell r="N2329" t="str">
            <v>HYT</v>
          </cell>
          <cell r="O2329" t="str">
            <v>RSI</v>
          </cell>
        </row>
        <row r="2330">
          <cell r="B2330">
            <v>2015392797</v>
          </cell>
          <cell r="C2330" t="str">
            <v>NOVITA SARI</v>
          </cell>
          <cell r="D2330" t="str">
            <v>TK62</v>
          </cell>
          <cell r="E2330" t="str">
            <v>IDM PONDOK GEDE 3</v>
          </cell>
          <cell r="F2330" t="str">
            <v>Store Jr. Leader (Ss)</v>
          </cell>
          <cell r="G2330" t="str">
            <v>A2</v>
          </cell>
          <cell r="H2330" t="str">
            <v>Tetap</v>
          </cell>
          <cell r="I2330" t="str">
            <v>WANITA</v>
          </cell>
          <cell r="J2330">
            <v>44866</v>
          </cell>
          <cell r="L2330">
            <v>44866</v>
          </cell>
          <cell r="N2330" t="str">
            <v>HYT</v>
          </cell>
          <cell r="O2330" t="str">
            <v>RSI</v>
          </cell>
        </row>
        <row r="2331">
          <cell r="B2331">
            <v>2015128967</v>
          </cell>
          <cell r="C2331" t="str">
            <v>SUDI PRABOWO</v>
          </cell>
          <cell r="D2331" t="str">
            <v>TK62</v>
          </cell>
          <cell r="E2331" t="str">
            <v>IDM PONDOK GEDE 3</v>
          </cell>
          <cell r="F2331" t="str">
            <v>Store Sr. Leader</v>
          </cell>
          <cell r="G2331" t="str">
            <v>B1</v>
          </cell>
          <cell r="H2331" t="str">
            <v>Tetap</v>
          </cell>
          <cell r="I2331" t="str">
            <v>PRIA</v>
          </cell>
          <cell r="J2331">
            <v>43543</v>
          </cell>
          <cell r="L2331">
            <v>43739</v>
          </cell>
          <cell r="N2331" t="str">
            <v>HYT</v>
          </cell>
          <cell r="O2331" t="str">
            <v>RSI</v>
          </cell>
        </row>
        <row r="2332">
          <cell r="B2332">
            <v>2012074609</v>
          </cell>
          <cell r="C2332" t="str">
            <v>FACHRI AHMAD</v>
          </cell>
          <cell r="D2332" t="str">
            <v>T9UT</v>
          </cell>
          <cell r="E2332" t="str">
            <v>IDM PONDOK GEDE RAYA</v>
          </cell>
          <cell r="F2332" t="str">
            <v>Chief Of Store</v>
          </cell>
          <cell r="G2332" t="str">
            <v>B2</v>
          </cell>
          <cell r="H2332" t="str">
            <v>Tetap</v>
          </cell>
          <cell r="I2332" t="str">
            <v>PRIA</v>
          </cell>
          <cell r="J2332">
            <v>41275</v>
          </cell>
          <cell r="L2332">
            <v>42125</v>
          </cell>
          <cell r="N2332" t="str">
            <v>HYT</v>
          </cell>
          <cell r="O2332" t="str">
            <v>RSI</v>
          </cell>
        </row>
        <row r="2333">
          <cell r="B2333">
            <v>2015121828</v>
          </cell>
          <cell r="C2333" t="str">
            <v>DADANG PERMANA</v>
          </cell>
          <cell r="D2333" t="str">
            <v>T9UT</v>
          </cell>
          <cell r="E2333" t="str">
            <v>IDM PONDOK GEDE RAYA</v>
          </cell>
          <cell r="F2333" t="str">
            <v>i-Delivery Crew</v>
          </cell>
          <cell r="G2333" t="str">
            <v>A1</v>
          </cell>
          <cell r="H2333" t="str">
            <v>Kontrak 4</v>
          </cell>
          <cell r="I2333" t="str">
            <v>PRIA</v>
          </cell>
          <cell r="J2333">
            <v>43508</v>
          </cell>
          <cell r="K2333">
            <v>45169</v>
          </cell>
          <cell r="L2333">
            <v>43508</v>
          </cell>
          <cell r="N2333" t="str">
            <v>HYT</v>
          </cell>
          <cell r="O2333" t="str">
            <v>RSI</v>
          </cell>
        </row>
        <row r="2334">
          <cell r="B2334">
            <v>2015051825</v>
          </cell>
          <cell r="C2334" t="str">
            <v>EGIEK YUNICO ARIZAL</v>
          </cell>
          <cell r="D2334" t="str">
            <v>T9UT</v>
          </cell>
          <cell r="E2334" t="str">
            <v>IDM PONDOK GEDE RAYA</v>
          </cell>
          <cell r="F2334" t="str">
            <v>Sr. i-Delivery Crew</v>
          </cell>
          <cell r="G2334" t="str">
            <v>A2</v>
          </cell>
          <cell r="H2334" t="str">
            <v>Tetap</v>
          </cell>
          <cell r="I2334" t="str">
            <v>PRIA</v>
          </cell>
          <cell r="J2334">
            <v>43152</v>
          </cell>
          <cell r="L2334">
            <v>43586</v>
          </cell>
          <cell r="N2334" t="str">
            <v>HYT</v>
          </cell>
          <cell r="O2334" t="str">
            <v>RSI</v>
          </cell>
        </row>
        <row r="2335">
          <cell r="B2335">
            <v>2015361606</v>
          </cell>
          <cell r="C2335" t="str">
            <v>MUHAMMAD SAEFUL ANAM</v>
          </cell>
          <cell r="D2335" t="str">
            <v>T9UT</v>
          </cell>
          <cell r="E2335" t="str">
            <v>IDM PONDOK GEDE RAYA</v>
          </cell>
          <cell r="F2335" t="str">
            <v>Store Crew Boy</v>
          </cell>
          <cell r="G2335" t="str">
            <v>A1</v>
          </cell>
          <cell r="H2335" t="str">
            <v>Kontrak 1</v>
          </cell>
          <cell r="I2335" t="str">
            <v>PRIA</v>
          </cell>
          <cell r="J2335">
            <v>44764</v>
          </cell>
          <cell r="K2335">
            <v>45138</v>
          </cell>
          <cell r="L2335">
            <v>44764</v>
          </cell>
          <cell r="N2335" t="str">
            <v>HYT</v>
          </cell>
          <cell r="O2335" t="str">
            <v>RSI</v>
          </cell>
        </row>
        <row r="2336">
          <cell r="B2336">
            <v>2015318203</v>
          </cell>
          <cell r="C2336" t="str">
            <v>NABILA PEBRIYANTI</v>
          </cell>
          <cell r="D2336" t="str">
            <v>T9UT</v>
          </cell>
          <cell r="E2336" t="str">
            <v>IDM PONDOK GEDE RAYA</v>
          </cell>
          <cell r="F2336" t="str">
            <v>Store Crew Girl</v>
          </cell>
          <cell r="G2336" t="str">
            <v>A1</v>
          </cell>
          <cell r="H2336" t="str">
            <v>Kontrak 1</v>
          </cell>
          <cell r="I2336" t="str">
            <v>WANITA</v>
          </cell>
          <cell r="J2336">
            <v>44603</v>
          </cell>
          <cell r="K2336">
            <v>44985</v>
          </cell>
          <cell r="L2336">
            <v>44603</v>
          </cell>
          <cell r="N2336" t="str">
            <v>HYT</v>
          </cell>
          <cell r="O2336" t="str">
            <v>RSI</v>
          </cell>
        </row>
        <row r="2337">
          <cell r="B2337">
            <v>2015373938</v>
          </cell>
          <cell r="C2337" t="str">
            <v>AGUNG PRASETYO WIDODO</v>
          </cell>
          <cell r="D2337" t="str">
            <v>T9UT</v>
          </cell>
          <cell r="E2337" t="str">
            <v>IDM PONDOK GEDE RAYA</v>
          </cell>
          <cell r="F2337" t="str">
            <v>Store Jr. Leader</v>
          </cell>
          <cell r="G2337" t="str">
            <v>A2</v>
          </cell>
          <cell r="H2337" t="str">
            <v>Tetap</v>
          </cell>
          <cell r="I2337" t="str">
            <v>PRIA</v>
          </cell>
          <cell r="J2337">
            <v>44805</v>
          </cell>
          <cell r="L2337">
            <v>44805</v>
          </cell>
          <cell r="N2337" t="str">
            <v>HYT</v>
          </cell>
          <cell r="O2337" t="str">
            <v>RSI</v>
          </cell>
        </row>
        <row r="2338">
          <cell r="B2338">
            <v>2015041224</v>
          </cell>
          <cell r="C2338" t="str">
            <v>ANNISA AMALIA</v>
          </cell>
          <cell r="D2338" t="str">
            <v>T9UT</v>
          </cell>
          <cell r="E2338" t="str">
            <v>IDM PONDOK GEDE RAYA</v>
          </cell>
          <cell r="F2338" t="str">
            <v>Store Sr. Leader</v>
          </cell>
          <cell r="G2338" t="str">
            <v>A3</v>
          </cell>
          <cell r="H2338" t="str">
            <v>Tetap</v>
          </cell>
          <cell r="I2338" t="str">
            <v>WANITA</v>
          </cell>
          <cell r="J2338">
            <v>43095</v>
          </cell>
          <cell r="L2338">
            <v>43891</v>
          </cell>
          <cell r="N2338" t="str">
            <v>HYT</v>
          </cell>
          <cell r="O2338" t="str">
            <v>RSI</v>
          </cell>
        </row>
        <row r="2339">
          <cell r="B2339">
            <v>2012079752</v>
          </cell>
          <cell r="C2339" t="str">
            <v>ELI MELINA</v>
          </cell>
          <cell r="D2339" t="str">
            <v>TRP2</v>
          </cell>
          <cell r="E2339" t="str">
            <v>IDM SWADAYA CIPAYUNG</v>
          </cell>
          <cell r="F2339" t="str">
            <v>Chief Of Store (Ss)</v>
          </cell>
          <cell r="G2339" t="str">
            <v>B2</v>
          </cell>
          <cell r="H2339" t="str">
            <v>Tetap</v>
          </cell>
          <cell r="I2339" t="str">
            <v>WANITA</v>
          </cell>
          <cell r="J2339">
            <v>41306</v>
          </cell>
          <cell r="L2339">
            <v>42125</v>
          </cell>
          <cell r="N2339" t="str">
            <v>HYT</v>
          </cell>
          <cell r="O2339" t="str">
            <v>RSI</v>
          </cell>
        </row>
        <row r="2340">
          <cell r="B2340">
            <v>2015344680</v>
          </cell>
          <cell r="C2340" t="str">
            <v>ALDO HERMAWAN</v>
          </cell>
          <cell r="D2340" t="str">
            <v>TRP2</v>
          </cell>
          <cell r="E2340" t="str">
            <v>IDM SWADAYA CIPAYUNG</v>
          </cell>
          <cell r="F2340" t="str">
            <v>Store Crew Boy</v>
          </cell>
          <cell r="G2340" t="str">
            <v>A1</v>
          </cell>
          <cell r="H2340" t="str">
            <v>Kontrak 1</v>
          </cell>
          <cell r="I2340" t="str">
            <v>PRIA</v>
          </cell>
          <cell r="J2340">
            <v>44715</v>
          </cell>
          <cell r="K2340">
            <v>45107</v>
          </cell>
          <cell r="L2340">
            <v>44715</v>
          </cell>
          <cell r="N2340" t="str">
            <v>HYT</v>
          </cell>
          <cell r="O2340" t="str">
            <v>RSI</v>
          </cell>
        </row>
        <row r="2341">
          <cell r="B2341">
            <v>2015362987</v>
          </cell>
          <cell r="C2341" t="str">
            <v>SITI KODIJAH</v>
          </cell>
          <cell r="D2341" t="str">
            <v>TRP2</v>
          </cell>
          <cell r="E2341" t="str">
            <v>IDM SWADAYA CIPAYUNG</v>
          </cell>
          <cell r="F2341" t="str">
            <v>Store Crew Girl</v>
          </cell>
          <cell r="G2341" t="str">
            <v>A1</v>
          </cell>
          <cell r="H2341" t="str">
            <v>Kontrak 1</v>
          </cell>
          <cell r="I2341" t="str">
            <v>WANITA</v>
          </cell>
          <cell r="J2341">
            <v>44769</v>
          </cell>
          <cell r="K2341">
            <v>45138</v>
          </cell>
          <cell r="L2341">
            <v>44769</v>
          </cell>
          <cell r="N2341" t="str">
            <v>HYT</v>
          </cell>
          <cell r="O2341" t="str">
            <v>RSI</v>
          </cell>
        </row>
        <row r="2342">
          <cell r="B2342">
            <v>2015224156</v>
          </cell>
          <cell r="C2342" t="str">
            <v>AMELIA PUTRI</v>
          </cell>
          <cell r="D2342" t="str">
            <v>TRP2</v>
          </cell>
          <cell r="E2342" t="str">
            <v>IDM SWADAYA CIPAYUNG</v>
          </cell>
          <cell r="F2342" t="str">
            <v>Store Sr. Leader</v>
          </cell>
          <cell r="G2342" t="str">
            <v>A3</v>
          </cell>
          <cell r="H2342" t="str">
            <v>Tetap</v>
          </cell>
          <cell r="I2342" t="str">
            <v>WANITA</v>
          </cell>
          <cell r="J2342">
            <v>44044</v>
          </cell>
          <cell r="L2342">
            <v>44075</v>
          </cell>
          <cell r="N2342" t="str">
            <v>HYT</v>
          </cell>
          <cell r="O2342" t="str">
            <v>RSI</v>
          </cell>
        </row>
        <row r="2343">
          <cell r="B2343">
            <v>2013110492</v>
          </cell>
          <cell r="C2343" t="str">
            <v>WIWI NURSARI</v>
          </cell>
          <cell r="D2343" t="str">
            <v>T68N</v>
          </cell>
          <cell r="E2343" t="str">
            <v>IDM POINT SKY WORLD</v>
          </cell>
          <cell r="F2343" t="str">
            <v>Chief Of Store (Ss)</v>
          </cell>
          <cell r="G2343" t="str">
            <v>B2</v>
          </cell>
          <cell r="H2343" t="str">
            <v>Tetap</v>
          </cell>
          <cell r="I2343" t="str">
            <v>WANITA</v>
          </cell>
          <cell r="J2343">
            <v>42156</v>
          </cell>
          <cell r="L2343">
            <v>42705</v>
          </cell>
          <cell r="N2343" t="str">
            <v>HYT</v>
          </cell>
          <cell r="O2343" t="str">
            <v>RSI</v>
          </cell>
        </row>
        <row r="2344">
          <cell r="B2344">
            <v>2015213131</v>
          </cell>
          <cell r="C2344" t="str">
            <v>RANGGA SETIAYADI</v>
          </cell>
          <cell r="D2344" t="str">
            <v>T68N</v>
          </cell>
          <cell r="E2344" t="str">
            <v>IDM POINT SKY WORLD</v>
          </cell>
          <cell r="F2344" t="str">
            <v>Store Crew Boy (Ss)</v>
          </cell>
          <cell r="G2344" t="str">
            <v>A1</v>
          </cell>
          <cell r="H2344" t="str">
            <v>Kontrak 3</v>
          </cell>
          <cell r="I2344" t="str">
            <v>PRIA</v>
          </cell>
          <cell r="J2344">
            <v>43907</v>
          </cell>
          <cell r="K2344">
            <v>45199</v>
          </cell>
          <cell r="L2344">
            <v>43907</v>
          </cell>
          <cell r="N2344" t="str">
            <v>HYT</v>
          </cell>
          <cell r="O2344" t="str">
            <v>RSI</v>
          </cell>
        </row>
        <row r="2345">
          <cell r="B2345">
            <v>2015342002</v>
          </cell>
          <cell r="C2345" t="str">
            <v>NAZHA ARYA WIBOWO</v>
          </cell>
          <cell r="D2345" t="str">
            <v>T68N</v>
          </cell>
          <cell r="E2345" t="str">
            <v>IDM POINT SKY WORLD</v>
          </cell>
          <cell r="F2345" t="str">
            <v>Store Crew Boy (Ss)</v>
          </cell>
          <cell r="G2345" t="str">
            <v>A1</v>
          </cell>
          <cell r="H2345" t="str">
            <v>Kontrak 1</v>
          </cell>
          <cell r="I2345" t="str">
            <v>PRIA</v>
          </cell>
          <cell r="J2345">
            <v>44706</v>
          </cell>
          <cell r="K2345">
            <v>45077</v>
          </cell>
          <cell r="L2345">
            <v>44706</v>
          </cell>
          <cell r="N2345" t="str">
            <v>HYT</v>
          </cell>
          <cell r="O2345" t="str">
            <v>RSI</v>
          </cell>
        </row>
        <row r="2346">
          <cell r="B2346">
            <v>2015348056</v>
          </cell>
          <cell r="C2346" t="str">
            <v>MUHAMMAD RIZKY PRATAMA</v>
          </cell>
          <cell r="D2346" t="str">
            <v>T68N</v>
          </cell>
          <cell r="E2346" t="str">
            <v>IDM POINT SKY WORLD</v>
          </cell>
          <cell r="F2346" t="str">
            <v>Store Crew Boy (Ss)</v>
          </cell>
          <cell r="G2346" t="str">
            <v>A1</v>
          </cell>
          <cell r="H2346" t="str">
            <v>Kontrak 1</v>
          </cell>
          <cell r="I2346" t="str">
            <v>PRIA</v>
          </cell>
          <cell r="J2346">
            <v>44724</v>
          </cell>
          <cell r="K2346">
            <v>45107</v>
          </cell>
          <cell r="L2346">
            <v>44724</v>
          </cell>
          <cell r="N2346" t="str">
            <v>HYT</v>
          </cell>
          <cell r="O2346" t="str">
            <v>RSI</v>
          </cell>
        </row>
        <row r="2347">
          <cell r="B2347">
            <v>2015206688</v>
          </cell>
          <cell r="C2347" t="str">
            <v>ANISA</v>
          </cell>
          <cell r="D2347" t="str">
            <v>T68N</v>
          </cell>
          <cell r="E2347" t="str">
            <v>IDM POINT SKY WORLD</v>
          </cell>
          <cell r="F2347" t="str">
            <v>Store Crew Girl (Ss)</v>
          </cell>
          <cell r="G2347" t="str">
            <v>A1</v>
          </cell>
          <cell r="H2347" t="str">
            <v>Kontrak 3</v>
          </cell>
          <cell r="I2347" t="str">
            <v>WANITA</v>
          </cell>
          <cell r="J2347">
            <v>43882</v>
          </cell>
          <cell r="K2347">
            <v>45169</v>
          </cell>
          <cell r="L2347">
            <v>43882</v>
          </cell>
          <cell r="N2347" t="str">
            <v>HYT</v>
          </cell>
          <cell r="O2347" t="str">
            <v>RSI</v>
          </cell>
        </row>
        <row r="2348">
          <cell r="B2348">
            <v>2015320014</v>
          </cell>
          <cell r="C2348" t="str">
            <v>ADHIYAS SALMAN</v>
          </cell>
          <cell r="D2348" t="str">
            <v>T68N</v>
          </cell>
          <cell r="E2348" t="str">
            <v>IDM POINT SKY WORLD</v>
          </cell>
          <cell r="F2348" t="str">
            <v>Store Jr. Leader (Ss)</v>
          </cell>
          <cell r="G2348" t="str">
            <v>A2</v>
          </cell>
          <cell r="H2348" t="str">
            <v>Tetap</v>
          </cell>
          <cell r="I2348" t="str">
            <v>PRIA</v>
          </cell>
          <cell r="J2348">
            <v>44621</v>
          </cell>
          <cell r="L2348">
            <v>44621</v>
          </cell>
          <cell r="N2348" t="str">
            <v>HYT</v>
          </cell>
          <cell r="O2348" t="str">
            <v>RSI</v>
          </cell>
        </row>
        <row r="2349">
          <cell r="B2349">
            <v>2015016647</v>
          </cell>
          <cell r="C2349" t="str">
            <v>CITRA LUSI PRATAMA</v>
          </cell>
          <cell r="D2349" t="str">
            <v>T68N</v>
          </cell>
          <cell r="E2349" t="str">
            <v>IDM POINT SKY WORLD</v>
          </cell>
          <cell r="F2349" t="str">
            <v>Store Sr. Leader (Ss)</v>
          </cell>
          <cell r="G2349" t="str">
            <v>B1</v>
          </cell>
          <cell r="H2349" t="str">
            <v>Tetap</v>
          </cell>
          <cell r="I2349" t="str">
            <v>WANITA</v>
          </cell>
          <cell r="J2349">
            <v>42941</v>
          </cell>
          <cell r="L2349">
            <v>43405</v>
          </cell>
          <cell r="N2349" t="str">
            <v>HYT</v>
          </cell>
          <cell r="O2349" t="str">
            <v>RSI</v>
          </cell>
        </row>
        <row r="2350">
          <cell r="B2350">
            <v>2013132066</v>
          </cell>
          <cell r="C2350" t="str">
            <v>GILANG RAMADHAN</v>
          </cell>
          <cell r="D2350" t="str">
            <v>F27A</v>
          </cell>
          <cell r="E2350" t="str">
            <v>FRC PERUM TMII</v>
          </cell>
          <cell r="F2350" t="str">
            <v>Chief Of Store</v>
          </cell>
          <cell r="G2350" t="str">
            <v>B2</v>
          </cell>
          <cell r="H2350" t="str">
            <v>Tetap</v>
          </cell>
          <cell r="I2350" t="str">
            <v>PRIA</v>
          </cell>
          <cell r="J2350">
            <v>42278</v>
          </cell>
          <cell r="L2350">
            <v>42491</v>
          </cell>
          <cell r="N2350" t="str">
            <v>HYT</v>
          </cell>
          <cell r="O2350" t="str">
            <v>RSI</v>
          </cell>
        </row>
        <row r="2351">
          <cell r="B2351">
            <v>2015189537</v>
          </cell>
          <cell r="C2351" t="str">
            <v>MUHAMMAD FATAHILLAH MUZAFFAR</v>
          </cell>
          <cell r="D2351" t="str">
            <v>F27A</v>
          </cell>
          <cell r="E2351" t="str">
            <v>FRC PERUM TMII</v>
          </cell>
          <cell r="F2351" t="str">
            <v>Store Crew Boy</v>
          </cell>
          <cell r="G2351" t="str">
            <v>A1</v>
          </cell>
          <cell r="H2351" t="str">
            <v>Kontrak 3</v>
          </cell>
          <cell r="I2351" t="str">
            <v>PRIA</v>
          </cell>
          <cell r="J2351">
            <v>43809</v>
          </cell>
          <cell r="K2351">
            <v>45107</v>
          </cell>
          <cell r="L2351">
            <v>43809</v>
          </cell>
          <cell r="N2351" t="str">
            <v>HYT</v>
          </cell>
          <cell r="O2351" t="str">
            <v>RSI</v>
          </cell>
        </row>
        <row r="2352">
          <cell r="B2352">
            <v>2015380721</v>
          </cell>
          <cell r="C2352" t="str">
            <v>WILDAN NUR RAMADHAN</v>
          </cell>
          <cell r="D2352" t="str">
            <v>F27A</v>
          </cell>
          <cell r="E2352" t="str">
            <v>FRC PERUM TMII</v>
          </cell>
          <cell r="F2352" t="str">
            <v>Store Crew Boy</v>
          </cell>
          <cell r="G2352" t="str">
            <v>A1</v>
          </cell>
          <cell r="H2352" t="str">
            <v>Kontrak 1</v>
          </cell>
          <cell r="I2352" t="str">
            <v>PRIA</v>
          </cell>
          <cell r="J2352">
            <v>44819</v>
          </cell>
          <cell r="K2352">
            <v>45199</v>
          </cell>
          <cell r="L2352">
            <v>44819</v>
          </cell>
          <cell r="N2352" t="str">
            <v>HYT</v>
          </cell>
          <cell r="O2352" t="str">
            <v>RSI</v>
          </cell>
        </row>
        <row r="2353">
          <cell r="B2353">
            <v>2015210624</v>
          </cell>
          <cell r="C2353" t="str">
            <v>DESY FITRI YANNY</v>
          </cell>
          <cell r="D2353" t="str">
            <v>F27A</v>
          </cell>
          <cell r="E2353" t="str">
            <v>FRC PERUM TMII</v>
          </cell>
          <cell r="F2353" t="str">
            <v>Store Crew Girl</v>
          </cell>
          <cell r="G2353" t="str">
            <v>A1</v>
          </cell>
          <cell r="H2353" t="str">
            <v>Kontrak 3</v>
          </cell>
          <cell r="I2353" t="str">
            <v>WANITA</v>
          </cell>
          <cell r="J2353">
            <v>43896</v>
          </cell>
          <cell r="K2353">
            <v>45199</v>
          </cell>
          <cell r="L2353">
            <v>43896</v>
          </cell>
          <cell r="N2353" t="str">
            <v>HYT</v>
          </cell>
          <cell r="O2353" t="str">
            <v>RSI</v>
          </cell>
        </row>
        <row r="2354">
          <cell r="B2354">
            <v>2015391962</v>
          </cell>
          <cell r="C2354" t="str">
            <v>ADE PUTRI YUNITA</v>
          </cell>
          <cell r="D2354" t="str">
            <v>F27A</v>
          </cell>
          <cell r="E2354" t="str">
            <v>FRC PERUM TMII</v>
          </cell>
          <cell r="F2354" t="str">
            <v>Store Crew Girl</v>
          </cell>
          <cell r="G2354" t="str">
            <v>A1</v>
          </cell>
          <cell r="H2354" t="str">
            <v>Kontrak 1</v>
          </cell>
          <cell r="I2354" t="str">
            <v>WANITA</v>
          </cell>
          <cell r="J2354">
            <v>44855</v>
          </cell>
          <cell r="K2354">
            <v>45230</v>
          </cell>
          <cell r="L2354">
            <v>44855</v>
          </cell>
          <cell r="N2354" t="str">
            <v>HYT</v>
          </cell>
          <cell r="O2354" t="str">
            <v>RSI</v>
          </cell>
        </row>
        <row r="2355">
          <cell r="B2355">
            <v>2015372226</v>
          </cell>
          <cell r="C2355" t="str">
            <v>AHMAD RAFI</v>
          </cell>
          <cell r="D2355" t="str">
            <v>F27A</v>
          </cell>
          <cell r="E2355" t="str">
            <v>FRC PERUM TMII</v>
          </cell>
          <cell r="F2355" t="str">
            <v>Store Jr. Leader</v>
          </cell>
          <cell r="G2355" t="str">
            <v>A2</v>
          </cell>
          <cell r="H2355" t="str">
            <v>Tetap</v>
          </cell>
          <cell r="I2355" t="str">
            <v>PRIA</v>
          </cell>
          <cell r="J2355">
            <v>44805</v>
          </cell>
          <cell r="L2355">
            <v>44805</v>
          </cell>
          <cell r="N2355" t="str">
            <v>HYT</v>
          </cell>
          <cell r="O2355" t="str">
            <v>RSI</v>
          </cell>
        </row>
        <row r="2356">
          <cell r="B2356">
            <v>2013202653</v>
          </cell>
          <cell r="C2356" t="str">
            <v>URFIANA VITRIA SARI</v>
          </cell>
          <cell r="D2356" t="str">
            <v>F27A</v>
          </cell>
          <cell r="E2356" t="str">
            <v>FRC PERUM TMII</v>
          </cell>
          <cell r="F2356" t="str">
            <v>Store Sr. Leader</v>
          </cell>
          <cell r="G2356" t="str">
            <v>B1</v>
          </cell>
          <cell r="H2356" t="str">
            <v>Tetap</v>
          </cell>
          <cell r="I2356" t="str">
            <v>WANITA</v>
          </cell>
          <cell r="J2356">
            <v>42644</v>
          </cell>
          <cell r="L2356">
            <v>43556</v>
          </cell>
          <cell r="N2356" t="str">
            <v>HYT</v>
          </cell>
          <cell r="O2356" t="str">
            <v>RSI</v>
          </cell>
        </row>
        <row r="2357">
          <cell r="B2357">
            <v>2013064495</v>
          </cell>
          <cell r="C2357" t="str">
            <v>SHIFA NURSARI</v>
          </cell>
          <cell r="D2357" t="str">
            <v>F297</v>
          </cell>
          <cell r="E2357" t="str">
            <v>FRC LUBANG BUAYA</v>
          </cell>
          <cell r="F2357" t="str">
            <v>Chief Of Store</v>
          </cell>
          <cell r="G2357" t="str">
            <v>B2</v>
          </cell>
          <cell r="H2357" t="str">
            <v>Tetap</v>
          </cell>
          <cell r="I2357" t="str">
            <v>WANITA</v>
          </cell>
          <cell r="J2357">
            <v>41892</v>
          </cell>
          <cell r="L2357">
            <v>42767</v>
          </cell>
          <cell r="N2357" t="str">
            <v>HYT</v>
          </cell>
          <cell r="O2357" t="str">
            <v>RSI</v>
          </cell>
        </row>
        <row r="2358">
          <cell r="B2358">
            <v>2015198660</v>
          </cell>
          <cell r="C2358" t="str">
            <v>NUZILAH RAMADHAN</v>
          </cell>
          <cell r="D2358" t="str">
            <v>F297</v>
          </cell>
          <cell r="E2358" t="str">
            <v>FRC LUBANG BUAYA</v>
          </cell>
          <cell r="F2358" t="str">
            <v>Store Crew Boy</v>
          </cell>
          <cell r="G2358" t="str">
            <v>A1</v>
          </cell>
          <cell r="H2358" t="str">
            <v>Kontrak 3</v>
          </cell>
          <cell r="I2358" t="str">
            <v>PRIA</v>
          </cell>
          <cell r="J2358">
            <v>43851</v>
          </cell>
          <cell r="K2358">
            <v>45138</v>
          </cell>
          <cell r="L2358">
            <v>43851</v>
          </cell>
          <cell r="N2358" t="str">
            <v>HYT</v>
          </cell>
          <cell r="O2358" t="str">
            <v>RSI</v>
          </cell>
        </row>
        <row r="2359">
          <cell r="B2359">
            <v>2015416969</v>
          </cell>
          <cell r="C2359" t="str">
            <v>JUN HERMANSYAH</v>
          </cell>
          <cell r="D2359" t="str">
            <v>F297</v>
          </cell>
          <cell r="E2359" t="str">
            <v>FRC LUBANG BUAYA</v>
          </cell>
          <cell r="F2359" t="str">
            <v>Store Crew Boy</v>
          </cell>
          <cell r="G2359" t="str">
            <v>A1</v>
          </cell>
          <cell r="H2359" t="str">
            <v>Kontrak 1</v>
          </cell>
          <cell r="I2359" t="str">
            <v>PRIA</v>
          </cell>
          <cell r="J2359">
            <v>44925</v>
          </cell>
          <cell r="K2359">
            <v>45291</v>
          </cell>
          <cell r="L2359">
            <v>44925</v>
          </cell>
          <cell r="N2359" t="str">
            <v>HYT</v>
          </cell>
          <cell r="O2359" t="str">
            <v>RSI</v>
          </cell>
        </row>
        <row r="2360">
          <cell r="B2360">
            <v>2015424099</v>
          </cell>
          <cell r="C2360" t="str">
            <v>OTAPIANI</v>
          </cell>
          <cell r="D2360" t="str">
            <v>F297</v>
          </cell>
          <cell r="E2360" t="str">
            <v>FRC LUBANG BUAYA</v>
          </cell>
          <cell r="F2360" t="str">
            <v>Store Crew Girl</v>
          </cell>
          <cell r="G2360" t="str">
            <v>A1</v>
          </cell>
          <cell r="H2360" t="str">
            <v>Kontrak 1</v>
          </cell>
          <cell r="I2360" t="str">
            <v>WANITA</v>
          </cell>
          <cell r="J2360">
            <v>44946</v>
          </cell>
          <cell r="K2360">
            <v>45322</v>
          </cell>
          <cell r="L2360">
            <v>44946</v>
          </cell>
          <cell r="N2360" t="str">
            <v>HYT</v>
          </cell>
          <cell r="O2360" t="str">
            <v>RSI</v>
          </cell>
        </row>
        <row r="2361">
          <cell r="B2361">
            <v>2015392807</v>
          </cell>
          <cell r="C2361" t="str">
            <v>SAVIRA ABY IRTANTI</v>
          </cell>
          <cell r="D2361" t="str">
            <v>F297</v>
          </cell>
          <cell r="E2361" t="str">
            <v>FRC LUBANG BUAYA</v>
          </cell>
          <cell r="F2361" t="str">
            <v>Store Jr. Leader</v>
          </cell>
          <cell r="G2361" t="str">
            <v>A2</v>
          </cell>
          <cell r="H2361" t="str">
            <v>Tetap</v>
          </cell>
          <cell r="I2361" t="str">
            <v>WANITA</v>
          </cell>
          <cell r="J2361">
            <v>44866</v>
          </cell>
          <cell r="L2361">
            <v>44866</v>
          </cell>
          <cell r="N2361" t="str">
            <v>HYT</v>
          </cell>
          <cell r="O2361" t="str">
            <v>RSI</v>
          </cell>
        </row>
        <row r="2362">
          <cell r="B2362">
            <v>2015099370</v>
          </cell>
          <cell r="C2362" t="str">
            <v>DJIMI</v>
          </cell>
          <cell r="D2362" t="str">
            <v>F297</v>
          </cell>
          <cell r="E2362" t="str">
            <v>FRC LUBANG BUAYA</v>
          </cell>
          <cell r="F2362" t="str">
            <v>Store Sr. Leader (Ss)</v>
          </cell>
          <cell r="G2362" t="str">
            <v>A3</v>
          </cell>
          <cell r="H2362" t="str">
            <v>Tetap</v>
          </cell>
          <cell r="I2362" t="str">
            <v>PRIA</v>
          </cell>
          <cell r="J2362">
            <v>43403</v>
          </cell>
          <cell r="L2362">
            <v>43863</v>
          </cell>
          <cell r="N2362" t="str">
            <v>HYT</v>
          </cell>
          <cell r="O2362" t="str">
            <v>RSI</v>
          </cell>
        </row>
        <row r="2363">
          <cell r="B2363">
            <v>2011003928</v>
          </cell>
          <cell r="C2363" t="str">
            <v>SISKA MARDIYANTI</v>
          </cell>
          <cell r="D2363" t="str">
            <v>F4YF</v>
          </cell>
          <cell r="E2363" t="str">
            <v>FRC SWADAYA PAGELARANG</v>
          </cell>
          <cell r="F2363" t="str">
            <v>Chief Of Store</v>
          </cell>
          <cell r="G2363" t="str">
            <v>B2</v>
          </cell>
          <cell r="H2363" t="str">
            <v>Tetap</v>
          </cell>
          <cell r="I2363" t="str">
            <v>WANITA</v>
          </cell>
          <cell r="J2363">
            <v>40575</v>
          </cell>
          <cell r="L2363">
            <v>40575</v>
          </cell>
          <cell r="N2363" t="str">
            <v>HYT</v>
          </cell>
          <cell r="O2363" t="str">
            <v>RSI</v>
          </cell>
        </row>
        <row r="2364">
          <cell r="B2364">
            <v>2015290922</v>
          </cell>
          <cell r="C2364" t="str">
            <v>TRI RAMA SAPUTRA</v>
          </cell>
          <cell r="D2364" t="str">
            <v>F4YF</v>
          </cell>
          <cell r="E2364" t="str">
            <v>FRC SWADAYA PAGELARANG</v>
          </cell>
          <cell r="F2364" t="str">
            <v>Store Crew Boy</v>
          </cell>
          <cell r="G2364" t="str">
            <v>A1</v>
          </cell>
          <cell r="H2364" t="str">
            <v>Kontrak 2</v>
          </cell>
          <cell r="I2364" t="str">
            <v>PRIA</v>
          </cell>
          <cell r="J2364">
            <v>44481</v>
          </cell>
          <cell r="K2364">
            <v>45230</v>
          </cell>
          <cell r="L2364">
            <v>44481</v>
          </cell>
          <cell r="N2364" t="str">
            <v>HYT</v>
          </cell>
          <cell r="O2364" t="str">
            <v>RSI</v>
          </cell>
        </row>
        <row r="2365">
          <cell r="B2365">
            <v>2015361736</v>
          </cell>
          <cell r="C2365" t="str">
            <v>JIHAN AFIFA LARASSATI</v>
          </cell>
          <cell r="D2365" t="str">
            <v>F4YF</v>
          </cell>
          <cell r="E2365" t="str">
            <v>FRC SWADAYA PAGELARANG</v>
          </cell>
          <cell r="F2365" t="str">
            <v>Store Crew Girl</v>
          </cell>
          <cell r="G2365" t="str">
            <v>A1</v>
          </cell>
          <cell r="H2365" t="str">
            <v>Kontrak 1</v>
          </cell>
          <cell r="I2365" t="str">
            <v>WANITA</v>
          </cell>
          <cell r="J2365">
            <v>44764</v>
          </cell>
          <cell r="K2365">
            <v>45138</v>
          </cell>
          <cell r="L2365">
            <v>44764</v>
          </cell>
          <cell r="N2365" t="str">
            <v>HYT</v>
          </cell>
          <cell r="O2365" t="str">
            <v>RSI</v>
          </cell>
        </row>
        <row r="2366">
          <cell r="B2366">
            <v>2015350584</v>
          </cell>
          <cell r="C2366" t="str">
            <v>PANDU ACHMAD BIMANTARA</v>
          </cell>
          <cell r="D2366" t="str">
            <v>F4YF</v>
          </cell>
          <cell r="E2366" t="str">
            <v>FRC SWADAYA PAGELARANG</v>
          </cell>
          <cell r="F2366" t="str">
            <v>Store Jr. Leader</v>
          </cell>
          <cell r="G2366" t="str">
            <v>A2</v>
          </cell>
          <cell r="H2366" t="str">
            <v>Tetap</v>
          </cell>
          <cell r="I2366" t="str">
            <v>PRIA</v>
          </cell>
          <cell r="J2366">
            <v>44743</v>
          </cell>
          <cell r="L2366">
            <v>44743</v>
          </cell>
          <cell r="N2366" t="str">
            <v>HYT</v>
          </cell>
          <cell r="O2366" t="str">
            <v>RSI</v>
          </cell>
        </row>
        <row r="2367">
          <cell r="B2367">
            <v>2015300161</v>
          </cell>
          <cell r="C2367" t="str">
            <v>AJENG BELLA PUTRI</v>
          </cell>
          <cell r="D2367" t="str">
            <v>F4YF</v>
          </cell>
          <cell r="E2367" t="str">
            <v>FRC SWADAYA PAGELARANG</v>
          </cell>
          <cell r="F2367" t="str">
            <v>Store Sr. Leader</v>
          </cell>
          <cell r="G2367" t="str">
            <v>A3</v>
          </cell>
          <cell r="H2367" t="str">
            <v>Tetap</v>
          </cell>
          <cell r="I2367" t="str">
            <v>WANITA</v>
          </cell>
          <cell r="J2367">
            <v>44531</v>
          </cell>
          <cell r="L2367">
            <v>44531</v>
          </cell>
          <cell r="N2367" t="str">
            <v>HYT</v>
          </cell>
          <cell r="O2367" t="str">
            <v>RSI</v>
          </cell>
        </row>
        <row r="2368">
          <cell r="B2368">
            <v>2013164075</v>
          </cell>
          <cell r="C2368" t="str">
            <v>NURCAHYADI</v>
          </cell>
          <cell r="D2368" t="str">
            <v>F9IA</v>
          </cell>
          <cell r="E2368" t="str">
            <v>FRC AL-BAIDHO</v>
          </cell>
          <cell r="F2368" t="str">
            <v>Chief Of Store</v>
          </cell>
          <cell r="G2368" t="str">
            <v>B2</v>
          </cell>
          <cell r="H2368" t="str">
            <v>Tetap</v>
          </cell>
          <cell r="I2368" t="str">
            <v>PRIA</v>
          </cell>
          <cell r="J2368">
            <v>42430</v>
          </cell>
          <cell r="L2368">
            <v>42491</v>
          </cell>
          <cell r="N2368" t="str">
            <v>HYT</v>
          </cell>
          <cell r="O2368" t="str">
            <v>RSI</v>
          </cell>
        </row>
        <row r="2369">
          <cell r="B2369">
            <v>2015344718</v>
          </cell>
          <cell r="C2369" t="str">
            <v>MUHAMAD IRPAN</v>
          </cell>
          <cell r="D2369" t="str">
            <v>F9IA</v>
          </cell>
          <cell r="E2369" t="str">
            <v>FRC AL-BAIDHO</v>
          </cell>
          <cell r="F2369" t="str">
            <v>Store Crew Boy</v>
          </cell>
          <cell r="G2369" t="str">
            <v>A1</v>
          </cell>
          <cell r="H2369" t="str">
            <v>Kontrak 1</v>
          </cell>
          <cell r="I2369" t="str">
            <v>PRIA</v>
          </cell>
          <cell r="J2369">
            <v>44715</v>
          </cell>
          <cell r="K2369">
            <v>45107</v>
          </cell>
          <cell r="L2369">
            <v>44715</v>
          </cell>
          <cell r="N2369" t="str">
            <v>HYT</v>
          </cell>
          <cell r="O2369" t="str">
            <v>RSI</v>
          </cell>
        </row>
        <row r="2370">
          <cell r="B2370">
            <v>2015344801</v>
          </cell>
          <cell r="C2370" t="str">
            <v>NANDA HARVIDYA SURYA</v>
          </cell>
          <cell r="D2370" t="str">
            <v>F9IA</v>
          </cell>
          <cell r="E2370" t="str">
            <v>FRC AL-BAIDHO</v>
          </cell>
          <cell r="F2370" t="str">
            <v>Store Crew Girl</v>
          </cell>
          <cell r="G2370" t="str">
            <v>A1</v>
          </cell>
          <cell r="H2370" t="str">
            <v>Kontrak 1</v>
          </cell>
          <cell r="I2370" t="str">
            <v>WANITA</v>
          </cell>
          <cell r="J2370">
            <v>44715</v>
          </cell>
          <cell r="K2370">
            <v>45107</v>
          </cell>
          <cell r="L2370">
            <v>44715</v>
          </cell>
          <cell r="N2370" t="str">
            <v>HYT</v>
          </cell>
          <cell r="O2370" t="str">
            <v>RSI</v>
          </cell>
        </row>
        <row r="2371">
          <cell r="B2371">
            <v>2015046830</v>
          </cell>
          <cell r="C2371" t="str">
            <v>ROHMAD DHUHA FAJAR</v>
          </cell>
          <cell r="D2371" t="str">
            <v>F9IA</v>
          </cell>
          <cell r="E2371" t="str">
            <v>FRC AL-BAIDHO</v>
          </cell>
          <cell r="F2371" t="str">
            <v>Store Jr. Leader</v>
          </cell>
          <cell r="G2371" t="str">
            <v>A2</v>
          </cell>
          <cell r="H2371" t="str">
            <v>Tetap</v>
          </cell>
          <cell r="I2371" t="str">
            <v>PRIA</v>
          </cell>
          <cell r="J2371">
            <v>43124</v>
          </cell>
          <cell r="L2371">
            <v>43647</v>
          </cell>
          <cell r="N2371" t="str">
            <v>HYT</v>
          </cell>
          <cell r="O2371" t="str">
            <v>RSI</v>
          </cell>
        </row>
        <row r="2372">
          <cell r="B2372">
            <v>2015269831</v>
          </cell>
          <cell r="C2372" t="str">
            <v>VIKA OLVIANA</v>
          </cell>
          <cell r="D2372" t="str">
            <v>F9IA</v>
          </cell>
          <cell r="E2372" t="str">
            <v>FRC AL-BAIDHO</v>
          </cell>
          <cell r="F2372" t="str">
            <v>Store Sr. Leader</v>
          </cell>
          <cell r="G2372" t="str">
            <v>A3</v>
          </cell>
          <cell r="H2372" t="str">
            <v>Tetap</v>
          </cell>
          <cell r="I2372" t="str">
            <v>WANITA</v>
          </cell>
          <cell r="J2372">
            <v>44378</v>
          </cell>
          <cell r="L2372">
            <v>44378</v>
          </cell>
          <cell r="N2372" t="str">
            <v>HYT</v>
          </cell>
          <cell r="O2372" t="str">
            <v>RSI</v>
          </cell>
        </row>
        <row r="2373">
          <cell r="B2373">
            <v>2010019728</v>
          </cell>
          <cell r="C2373" t="str">
            <v>SONJHA KAPSWARA</v>
          </cell>
          <cell r="D2373" t="str">
            <v>FXVS</v>
          </cell>
          <cell r="E2373" t="str">
            <v>FRC PINTU 2 TMII</v>
          </cell>
          <cell r="F2373" t="str">
            <v>Chief Of Store</v>
          </cell>
          <cell r="G2373" t="str">
            <v>B2</v>
          </cell>
          <cell r="H2373" t="str">
            <v>Tetap</v>
          </cell>
          <cell r="I2373" t="str">
            <v>PRIA</v>
          </cell>
          <cell r="J2373">
            <v>40391</v>
          </cell>
          <cell r="L2373">
            <v>40391</v>
          </cell>
          <cell r="N2373" t="str">
            <v>HYT</v>
          </cell>
          <cell r="O2373" t="str">
            <v>RSI</v>
          </cell>
        </row>
        <row r="2374">
          <cell r="B2374">
            <v>2015214972</v>
          </cell>
          <cell r="C2374" t="str">
            <v>MUHAMAD RAMDANI</v>
          </cell>
          <cell r="D2374" t="str">
            <v>FXVS</v>
          </cell>
          <cell r="E2374" t="str">
            <v>FRC PINTU 2 TMII</v>
          </cell>
          <cell r="F2374" t="str">
            <v>Store Crew Boy</v>
          </cell>
          <cell r="G2374" t="str">
            <v>A1</v>
          </cell>
          <cell r="H2374" t="str">
            <v>Kontrak 3</v>
          </cell>
          <cell r="I2374" t="str">
            <v>PRIA</v>
          </cell>
          <cell r="J2374">
            <v>43914</v>
          </cell>
          <cell r="K2374">
            <v>45199</v>
          </cell>
          <cell r="L2374">
            <v>43914</v>
          </cell>
          <cell r="N2374" t="str">
            <v>HYT</v>
          </cell>
          <cell r="O2374" t="str">
            <v>RSI</v>
          </cell>
        </row>
        <row r="2375">
          <cell r="B2375">
            <v>2015278726</v>
          </cell>
          <cell r="C2375" t="str">
            <v>MUHAMMAD ZAELANI</v>
          </cell>
          <cell r="D2375" t="str">
            <v>FXVS</v>
          </cell>
          <cell r="E2375" t="str">
            <v>FRC PINTU 2 TMII</v>
          </cell>
          <cell r="F2375" t="str">
            <v>Store Crew Boy</v>
          </cell>
          <cell r="G2375" t="str">
            <v>A1</v>
          </cell>
          <cell r="H2375" t="str">
            <v>Kontrak 2</v>
          </cell>
          <cell r="I2375" t="str">
            <v>PRIA</v>
          </cell>
          <cell r="J2375">
            <v>44426</v>
          </cell>
          <cell r="K2375">
            <v>45169</v>
          </cell>
          <cell r="L2375">
            <v>44426</v>
          </cell>
          <cell r="N2375" t="str">
            <v>HYT</v>
          </cell>
          <cell r="O2375" t="str">
            <v>RSI</v>
          </cell>
        </row>
        <row r="2376">
          <cell r="B2376">
            <v>2015399137</v>
          </cell>
          <cell r="C2376" t="str">
            <v>DEVI APRILIANI</v>
          </cell>
          <cell r="D2376" t="str">
            <v>FXVS</v>
          </cell>
          <cell r="E2376" t="str">
            <v>FRC PINTU 2 TMII</v>
          </cell>
          <cell r="F2376" t="str">
            <v>Store Crew Girl</v>
          </cell>
          <cell r="G2376" t="str">
            <v>A1</v>
          </cell>
          <cell r="H2376" t="str">
            <v>Kontrak 1</v>
          </cell>
          <cell r="I2376" t="str">
            <v>WANITA</v>
          </cell>
          <cell r="J2376">
            <v>44875</v>
          </cell>
          <cell r="K2376">
            <v>45260</v>
          </cell>
          <cell r="L2376">
            <v>44875</v>
          </cell>
          <cell r="N2376" t="str">
            <v>HYT</v>
          </cell>
          <cell r="O2376" t="str">
            <v>RSI</v>
          </cell>
        </row>
        <row r="2377">
          <cell r="B2377">
            <v>2015380725</v>
          </cell>
          <cell r="C2377" t="str">
            <v>DWI NOVIA FITRIANI</v>
          </cell>
          <cell r="D2377" t="str">
            <v>FXVS</v>
          </cell>
          <cell r="E2377" t="str">
            <v>FRC PINTU 2 TMII</v>
          </cell>
          <cell r="F2377" t="str">
            <v>Store Crew Girl</v>
          </cell>
          <cell r="G2377" t="str">
            <v>A1</v>
          </cell>
          <cell r="H2377" t="str">
            <v>Kontrak 1</v>
          </cell>
          <cell r="I2377" t="str">
            <v>WANITA</v>
          </cell>
          <cell r="J2377">
            <v>44819</v>
          </cell>
          <cell r="K2377">
            <v>45199</v>
          </cell>
          <cell r="L2377">
            <v>44819</v>
          </cell>
          <cell r="N2377" t="str">
            <v>HYT</v>
          </cell>
          <cell r="O2377" t="str">
            <v>RSI</v>
          </cell>
        </row>
        <row r="2378">
          <cell r="B2378">
            <v>2015415421</v>
          </cell>
          <cell r="C2378" t="str">
            <v>INDAH PUJI ASTUTI</v>
          </cell>
          <cell r="D2378" t="str">
            <v>FXVS</v>
          </cell>
          <cell r="E2378" t="str">
            <v>FRC PINTU 2 TMII</v>
          </cell>
          <cell r="F2378" t="str">
            <v>Store Jr. Leader</v>
          </cell>
          <cell r="G2378" t="str">
            <v>A2</v>
          </cell>
          <cell r="H2378" t="str">
            <v>Tetap</v>
          </cell>
          <cell r="I2378" t="str">
            <v>WANITA</v>
          </cell>
          <cell r="J2378">
            <v>44927</v>
          </cell>
          <cell r="L2378">
            <v>44927</v>
          </cell>
          <cell r="N2378" t="str">
            <v>HYT</v>
          </cell>
          <cell r="O2378" t="str">
            <v>RSI</v>
          </cell>
        </row>
        <row r="2379">
          <cell r="B2379">
            <v>2015046813</v>
          </cell>
          <cell r="C2379" t="str">
            <v>PRASTIYO ARBI NUGROHO</v>
          </cell>
          <cell r="D2379" t="str">
            <v>FXVS</v>
          </cell>
          <cell r="E2379" t="str">
            <v>FRC PINTU 2 TMII</v>
          </cell>
          <cell r="F2379" t="str">
            <v>Store Sr. Leader</v>
          </cell>
          <cell r="G2379" t="str">
            <v>A3</v>
          </cell>
          <cell r="H2379" t="str">
            <v>Tetap</v>
          </cell>
          <cell r="I2379" t="str">
            <v>PRIA</v>
          </cell>
          <cell r="J2379">
            <v>43124</v>
          </cell>
          <cell r="L2379">
            <v>43466</v>
          </cell>
          <cell r="N2379" t="str">
            <v>HYT</v>
          </cell>
          <cell r="O2379" t="str">
            <v>RSI</v>
          </cell>
        </row>
        <row r="2380">
          <cell r="B2380">
            <v>2013117841</v>
          </cell>
          <cell r="C2380" t="str">
            <v>RIZKI ANDINI</v>
          </cell>
          <cell r="D2380" t="str">
            <v>T37D</v>
          </cell>
          <cell r="E2380" t="str">
            <v>IDM PONDOK GEDE 2</v>
          </cell>
          <cell r="F2380" t="str">
            <v>Chief Of Store</v>
          </cell>
          <cell r="G2380" t="str">
            <v>B2</v>
          </cell>
          <cell r="H2380" t="str">
            <v>Tetap</v>
          </cell>
          <cell r="I2380" t="str">
            <v>WANITA</v>
          </cell>
          <cell r="J2380">
            <v>42186</v>
          </cell>
          <cell r="L2380">
            <v>42491</v>
          </cell>
          <cell r="N2380" t="str">
            <v>HYT</v>
          </cell>
          <cell r="O2380" t="str">
            <v>RSI</v>
          </cell>
        </row>
        <row r="2381">
          <cell r="B2381">
            <v>2015399118</v>
          </cell>
          <cell r="C2381" t="str">
            <v>MUHAMMAD FADLAN AFISSYAH</v>
          </cell>
          <cell r="D2381" t="str">
            <v>T37D</v>
          </cell>
          <cell r="E2381" t="str">
            <v>IDM PONDOK GEDE 2</v>
          </cell>
          <cell r="F2381" t="str">
            <v>Store Crew Boy</v>
          </cell>
          <cell r="G2381" t="str">
            <v>A1</v>
          </cell>
          <cell r="H2381" t="str">
            <v>Kontrak 1</v>
          </cell>
          <cell r="I2381" t="str">
            <v>PRIA</v>
          </cell>
          <cell r="J2381">
            <v>44875</v>
          </cell>
          <cell r="K2381">
            <v>45260</v>
          </cell>
          <cell r="L2381">
            <v>44875</v>
          </cell>
          <cell r="N2381" t="str">
            <v>HYT</v>
          </cell>
          <cell r="O2381" t="str">
            <v>RSI</v>
          </cell>
        </row>
        <row r="2382">
          <cell r="B2382">
            <v>2015354329</v>
          </cell>
          <cell r="C2382" t="str">
            <v>TRI HARYANTI</v>
          </cell>
          <cell r="D2382" t="str">
            <v>T37D</v>
          </cell>
          <cell r="E2382" t="str">
            <v>IDM PONDOK GEDE 2</v>
          </cell>
          <cell r="F2382" t="str">
            <v>Store Crew Girl</v>
          </cell>
          <cell r="G2382" t="str">
            <v>A1</v>
          </cell>
          <cell r="H2382" t="str">
            <v>Kontrak 1</v>
          </cell>
          <cell r="I2382" t="str">
            <v>WANITA</v>
          </cell>
          <cell r="J2382">
            <v>44743</v>
          </cell>
          <cell r="K2382">
            <v>45107</v>
          </cell>
          <cell r="L2382">
            <v>44743</v>
          </cell>
          <cell r="N2382" t="str">
            <v>HYT</v>
          </cell>
          <cell r="O2382" t="str">
            <v>RSI</v>
          </cell>
        </row>
        <row r="2383">
          <cell r="B2383">
            <v>2015372242</v>
          </cell>
          <cell r="C2383" t="str">
            <v>ROBY AL AMIN</v>
          </cell>
          <cell r="D2383" t="str">
            <v>T37D</v>
          </cell>
          <cell r="E2383" t="str">
            <v>IDM PONDOK GEDE 2</v>
          </cell>
          <cell r="F2383" t="str">
            <v>Store Jr. Leader (Ss)</v>
          </cell>
          <cell r="G2383" t="str">
            <v>A2</v>
          </cell>
          <cell r="H2383" t="str">
            <v>Tetap</v>
          </cell>
          <cell r="I2383" t="str">
            <v>PRIA</v>
          </cell>
          <cell r="J2383">
            <v>44805</v>
          </cell>
          <cell r="L2383">
            <v>44805</v>
          </cell>
          <cell r="N2383" t="str">
            <v>HYT</v>
          </cell>
          <cell r="O2383" t="str">
            <v>RSI</v>
          </cell>
        </row>
        <row r="2384">
          <cell r="B2384">
            <v>2015260797</v>
          </cell>
          <cell r="C2384" t="str">
            <v>MUHAMMAD ABDUL WAHID</v>
          </cell>
          <cell r="D2384" t="str">
            <v>T37D</v>
          </cell>
          <cell r="E2384" t="str">
            <v>IDM PONDOK GEDE 2</v>
          </cell>
          <cell r="F2384" t="str">
            <v>Store Sr. Leader</v>
          </cell>
          <cell r="G2384" t="str">
            <v>A3</v>
          </cell>
          <cell r="H2384" t="str">
            <v>Tetap</v>
          </cell>
          <cell r="I2384" t="str">
            <v>PRIA</v>
          </cell>
          <cell r="J2384">
            <v>44348</v>
          </cell>
          <cell r="L2384">
            <v>44348</v>
          </cell>
          <cell r="N2384" t="str">
            <v>HYT</v>
          </cell>
          <cell r="O2384" t="str">
            <v>RSI</v>
          </cell>
        </row>
        <row r="2385">
          <cell r="B2385">
            <v>2013178144</v>
          </cell>
          <cell r="C2385" t="str">
            <v>ROBY SYAFARI SALENDA</v>
          </cell>
          <cell r="D2385" t="str">
            <v>T92D</v>
          </cell>
          <cell r="E2385" t="str">
            <v>IDM RAWA  BINONG</v>
          </cell>
          <cell r="F2385" t="str">
            <v>Chief Of Store</v>
          </cell>
          <cell r="G2385" t="str">
            <v>B1</v>
          </cell>
          <cell r="H2385" t="str">
            <v>Tetap</v>
          </cell>
          <cell r="I2385" t="str">
            <v>PRIA</v>
          </cell>
          <cell r="J2385">
            <v>42508</v>
          </cell>
          <cell r="L2385">
            <v>43221</v>
          </cell>
          <cell r="N2385" t="str">
            <v>HYT</v>
          </cell>
          <cell r="O2385" t="str">
            <v>RSI</v>
          </cell>
        </row>
        <row r="2386">
          <cell r="B2386">
            <v>2015391401</v>
          </cell>
          <cell r="C2386" t="str">
            <v>ACHMAD SOFYAN</v>
          </cell>
          <cell r="D2386" t="str">
            <v>T92D</v>
          </cell>
          <cell r="E2386" t="str">
            <v>IDM RAWA  BINONG</v>
          </cell>
          <cell r="F2386" t="str">
            <v>Store Crew Boy</v>
          </cell>
          <cell r="G2386" t="str">
            <v>A1</v>
          </cell>
          <cell r="H2386" t="str">
            <v>Kontrak 1</v>
          </cell>
          <cell r="I2386" t="str">
            <v>PRIA</v>
          </cell>
          <cell r="J2386">
            <v>44854</v>
          </cell>
          <cell r="K2386">
            <v>45230</v>
          </cell>
          <cell r="L2386">
            <v>44854</v>
          </cell>
          <cell r="N2386" t="str">
            <v>HYT</v>
          </cell>
          <cell r="O2386" t="str">
            <v>RSI</v>
          </cell>
        </row>
        <row r="2387">
          <cell r="B2387">
            <v>2015393444</v>
          </cell>
          <cell r="C2387" t="str">
            <v>FERRA ANDRIANI</v>
          </cell>
          <cell r="D2387" t="str">
            <v>T92D</v>
          </cell>
          <cell r="E2387" t="str">
            <v>IDM RAWA  BINONG</v>
          </cell>
          <cell r="F2387" t="str">
            <v>Store Crew Girl</v>
          </cell>
          <cell r="G2387" t="str">
            <v>A1</v>
          </cell>
          <cell r="H2387" t="str">
            <v>Kontrak 1</v>
          </cell>
          <cell r="I2387" t="str">
            <v>WANITA</v>
          </cell>
          <cell r="J2387">
            <v>44861</v>
          </cell>
          <cell r="K2387">
            <v>45230</v>
          </cell>
          <cell r="L2387">
            <v>44861</v>
          </cell>
          <cell r="N2387" t="str">
            <v>HYT</v>
          </cell>
          <cell r="O2387" t="str">
            <v>RSI</v>
          </cell>
        </row>
        <row r="2388">
          <cell r="B2388">
            <v>2015429069</v>
          </cell>
          <cell r="C2388" t="str">
            <v>ADI KRISNA</v>
          </cell>
          <cell r="D2388" t="str">
            <v>T92D</v>
          </cell>
          <cell r="E2388" t="str">
            <v>IDM RAWA  BINONG</v>
          </cell>
          <cell r="F2388" t="str">
            <v>Store Jr. Leader</v>
          </cell>
          <cell r="G2388" t="str">
            <v>A2</v>
          </cell>
          <cell r="H2388" t="str">
            <v>Tetap</v>
          </cell>
          <cell r="I2388" t="str">
            <v>PRIA</v>
          </cell>
          <cell r="J2388">
            <v>44958</v>
          </cell>
          <cell r="L2388">
            <v>44958</v>
          </cell>
          <cell r="N2388" t="str">
            <v>HYT</v>
          </cell>
          <cell r="O2388" t="str">
            <v>RSI</v>
          </cell>
        </row>
        <row r="2389">
          <cell r="B2389">
            <v>2013185535</v>
          </cell>
          <cell r="C2389" t="str">
            <v>SARAH NOPITA</v>
          </cell>
          <cell r="D2389" t="str">
            <v>T92D</v>
          </cell>
          <cell r="E2389" t="str">
            <v>IDM RAWA  BINONG</v>
          </cell>
          <cell r="F2389" t="str">
            <v>Store Sr. Leader</v>
          </cell>
          <cell r="G2389" t="str">
            <v>B1</v>
          </cell>
          <cell r="H2389" t="str">
            <v>Tetap</v>
          </cell>
          <cell r="I2389" t="str">
            <v>WANITA</v>
          </cell>
          <cell r="J2389">
            <v>42538</v>
          </cell>
          <cell r="L2389">
            <v>43466</v>
          </cell>
          <cell r="N2389" t="str">
            <v>HYT</v>
          </cell>
          <cell r="O2389" t="str">
            <v>RSI</v>
          </cell>
        </row>
        <row r="2390">
          <cell r="B2390">
            <v>2013091680</v>
          </cell>
          <cell r="C2390" t="str">
            <v>FITRI DWININGSIH AGUSTIN</v>
          </cell>
          <cell r="D2390" t="str">
            <v>F27A</v>
          </cell>
          <cell r="E2390" t="str">
            <v>FRC PERUM TMII</v>
          </cell>
          <cell r="F2390" t="str">
            <v>Store Sr. Leader</v>
          </cell>
          <cell r="G2390" t="str">
            <v>B1</v>
          </cell>
          <cell r="H2390" t="str">
            <v>Tetap</v>
          </cell>
          <cell r="I2390" t="str">
            <v>WANITA</v>
          </cell>
          <cell r="J2390">
            <v>42039</v>
          </cell>
          <cell r="L2390">
            <v>42948</v>
          </cell>
          <cell r="M2390" t="str">
            <v>CUTI MELAHIRKAN</v>
          </cell>
          <cell r="N2390" t="str">
            <v>HYT</v>
          </cell>
          <cell r="O2390" t="str">
            <v>RSI</v>
          </cell>
          <cell r="P2390" t="str">
            <v>HYTCUTI MELAHIRKAN</v>
          </cell>
          <cell r="Q2390" t="str">
            <v>HYT</v>
          </cell>
          <cell r="R2390" t="str">
            <v>TIDAK AKTIF</v>
          </cell>
          <cell r="S2390" t="str">
            <v>RSI</v>
          </cell>
        </row>
        <row r="2391">
          <cell r="B2391">
            <v>2013049028</v>
          </cell>
          <cell r="C2391" t="str">
            <v>UNTUNG FUJIYONO</v>
          </cell>
          <cell r="D2391" t="str">
            <v>TS18</v>
          </cell>
          <cell r="E2391" t="str">
            <v>IDM HYBRID SILIWANGI CICURUG</v>
          </cell>
          <cell r="F2391" t="str">
            <v>Chief Of Store (Ss)</v>
          </cell>
          <cell r="G2391" t="str">
            <v>B2</v>
          </cell>
          <cell r="H2391" t="str">
            <v>Tetap</v>
          </cell>
          <cell r="I2391" t="str">
            <v>PRIA</v>
          </cell>
          <cell r="J2391">
            <v>41791</v>
          </cell>
          <cell r="L2391">
            <v>41791</v>
          </cell>
          <cell r="N2391" t="str">
            <v>JLO</v>
          </cell>
          <cell r="O2391" t="str">
            <v>FDN</v>
          </cell>
        </row>
        <row r="2392">
          <cell r="B2392">
            <v>2015244429</v>
          </cell>
          <cell r="C2392" t="str">
            <v>ANANDA MAHESA</v>
          </cell>
          <cell r="D2392" t="str">
            <v>TS18</v>
          </cell>
          <cell r="E2392" t="str">
            <v>IDM HYBRID SILIWANGI CICURUG</v>
          </cell>
          <cell r="F2392" t="str">
            <v>Store Crew Boy (Ss)</v>
          </cell>
          <cell r="G2392" t="str">
            <v>A1</v>
          </cell>
          <cell r="H2392" t="str">
            <v>Kontrak 2</v>
          </cell>
          <cell r="I2392" t="str">
            <v>PRIA</v>
          </cell>
          <cell r="J2392">
            <v>44257</v>
          </cell>
          <cell r="K2392">
            <v>45199</v>
          </cell>
          <cell r="L2392">
            <v>44257</v>
          </cell>
          <cell r="N2392" t="str">
            <v>JLO</v>
          </cell>
          <cell r="O2392" t="str">
            <v>FDN</v>
          </cell>
        </row>
        <row r="2393">
          <cell r="B2393">
            <v>2015213122</v>
          </cell>
          <cell r="C2393" t="str">
            <v>LUKI</v>
          </cell>
          <cell r="D2393" t="str">
            <v>TS18</v>
          </cell>
          <cell r="E2393" t="str">
            <v>IDM HYBRID SILIWANGI CICURUG</v>
          </cell>
          <cell r="F2393" t="str">
            <v>Store Crew Boy (Ss)</v>
          </cell>
          <cell r="G2393" t="str">
            <v>A1</v>
          </cell>
          <cell r="H2393" t="str">
            <v>Kontrak 3</v>
          </cell>
          <cell r="I2393" t="str">
            <v>PRIA</v>
          </cell>
          <cell r="J2393">
            <v>43907</v>
          </cell>
          <cell r="K2393">
            <v>45199</v>
          </cell>
          <cell r="L2393">
            <v>43907</v>
          </cell>
          <cell r="N2393" t="str">
            <v>JLO</v>
          </cell>
          <cell r="O2393" t="str">
            <v>FDN</v>
          </cell>
        </row>
        <row r="2394">
          <cell r="B2394">
            <v>2015290920</v>
          </cell>
          <cell r="C2394" t="str">
            <v>HERYAN ASLAM SUHERMAN</v>
          </cell>
          <cell r="D2394" t="str">
            <v>TS18</v>
          </cell>
          <cell r="E2394" t="str">
            <v>IDM HYBRID SILIWANGI CICURUG</v>
          </cell>
          <cell r="F2394" t="str">
            <v>Store Crew Boy (Ss)</v>
          </cell>
          <cell r="G2394" t="str">
            <v>A1</v>
          </cell>
          <cell r="H2394" t="str">
            <v>Kontrak 2</v>
          </cell>
          <cell r="I2394" t="str">
            <v>PRIA</v>
          </cell>
          <cell r="J2394">
            <v>44481</v>
          </cell>
          <cell r="K2394">
            <v>45230</v>
          </cell>
          <cell r="L2394">
            <v>44481</v>
          </cell>
          <cell r="N2394" t="str">
            <v>JLO</v>
          </cell>
          <cell r="O2394" t="str">
            <v>FDN</v>
          </cell>
        </row>
        <row r="2395">
          <cell r="B2395">
            <v>2015244822</v>
          </cell>
          <cell r="C2395" t="str">
            <v>FAHIRA ASSEGAF</v>
          </cell>
          <cell r="D2395" t="str">
            <v>TS18</v>
          </cell>
          <cell r="E2395" t="str">
            <v>IDM HYBRID SILIWANGI CICURUG</v>
          </cell>
          <cell r="F2395" t="str">
            <v>Store Crew Girl (Ss)</v>
          </cell>
          <cell r="G2395" t="str">
            <v>A1</v>
          </cell>
          <cell r="H2395" t="str">
            <v>Kontrak 2</v>
          </cell>
          <cell r="I2395" t="str">
            <v>WANITA</v>
          </cell>
          <cell r="J2395">
            <v>44260</v>
          </cell>
          <cell r="K2395">
            <v>45199</v>
          </cell>
          <cell r="L2395">
            <v>44260</v>
          </cell>
          <cell r="N2395" t="str">
            <v>JLO</v>
          </cell>
          <cell r="O2395" t="str">
            <v>FDN</v>
          </cell>
        </row>
        <row r="2396">
          <cell r="B2396">
            <v>2015214186</v>
          </cell>
          <cell r="C2396" t="str">
            <v>GIGIS GUSTIA AGISNI</v>
          </cell>
          <cell r="D2396" t="str">
            <v>TS18</v>
          </cell>
          <cell r="E2396" t="str">
            <v>IDM HYBRID SILIWANGI CICURUG</v>
          </cell>
          <cell r="F2396" t="str">
            <v>Store Crew Girl (Ss)</v>
          </cell>
          <cell r="G2396" t="str">
            <v>A1</v>
          </cell>
          <cell r="H2396" t="str">
            <v>Kontrak 3</v>
          </cell>
          <cell r="I2396" t="str">
            <v>WANITA</v>
          </cell>
          <cell r="J2396">
            <v>43910</v>
          </cell>
          <cell r="K2396">
            <v>45199</v>
          </cell>
          <cell r="L2396">
            <v>43910</v>
          </cell>
          <cell r="N2396" t="str">
            <v>JLO</v>
          </cell>
          <cell r="O2396" t="str">
            <v>FDN</v>
          </cell>
        </row>
        <row r="2397">
          <cell r="B2397">
            <v>2015104215</v>
          </cell>
          <cell r="C2397" t="str">
            <v>M FERDIANSYAH</v>
          </cell>
          <cell r="D2397" t="str">
            <v>TS18</v>
          </cell>
          <cell r="E2397" t="str">
            <v>IDM HYBRID SILIWANGI CICURUG</v>
          </cell>
          <cell r="F2397" t="str">
            <v>Store Jr. Leader (Ss)</v>
          </cell>
          <cell r="G2397" t="str">
            <v>A3</v>
          </cell>
          <cell r="H2397" t="str">
            <v>Tetap</v>
          </cell>
          <cell r="I2397" t="str">
            <v>PRIA</v>
          </cell>
          <cell r="J2397">
            <v>43425</v>
          </cell>
          <cell r="L2397">
            <v>43922</v>
          </cell>
          <cell r="N2397" t="str">
            <v>JLO</v>
          </cell>
          <cell r="O2397" t="str">
            <v>FDN</v>
          </cell>
        </row>
        <row r="2398">
          <cell r="B2398">
            <v>2015415498</v>
          </cell>
          <cell r="C2398" t="str">
            <v>YUDA PRATAMA</v>
          </cell>
          <cell r="D2398" t="str">
            <v>TS18</v>
          </cell>
          <cell r="E2398" t="str">
            <v>IDM HYBRID SILIWANGI CICURUG</v>
          </cell>
          <cell r="F2398" t="str">
            <v>Store Jr. Leader (Ss)</v>
          </cell>
          <cell r="G2398" t="str">
            <v>A2</v>
          </cell>
          <cell r="H2398" t="str">
            <v>Tetap</v>
          </cell>
          <cell r="I2398" t="str">
            <v>PRIA</v>
          </cell>
          <cell r="J2398">
            <v>44927</v>
          </cell>
          <cell r="L2398">
            <v>44927</v>
          </cell>
          <cell r="N2398" t="str">
            <v>JLO</v>
          </cell>
          <cell r="O2398" t="str">
            <v>FDN</v>
          </cell>
        </row>
        <row r="2399">
          <cell r="B2399">
            <v>2015365170</v>
          </cell>
          <cell r="C2399" t="str">
            <v>SITI YANTI SUMIYATI</v>
          </cell>
          <cell r="D2399" t="str">
            <v>TS18</v>
          </cell>
          <cell r="E2399" t="str">
            <v>IDM HYBRID SILIWANGI CICURUG</v>
          </cell>
          <cell r="F2399" t="str">
            <v>Store Jr. Leader (Ss)</v>
          </cell>
          <cell r="G2399" t="str">
            <v>A2</v>
          </cell>
          <cell r="H2399" t="str">
            <v>Tetap</v>
          </cell>
          <cell r="I2399" t="str">
            <v>WANITA</v>
          </cell>
          <cell r="J2399">
            <v>44774</v>
          </cell>
          <cell r="L2399">
            <v>44774</v>
          </cell>
          <cell r="N2399" t="str">
            <v>JLO</v>
          </cell>
          <cell r="O2399" t="str">
            <v>FDN</v>
          </cell>
        </row>
        <row r="2400">
          <cell r="B2400">
            <v>2015025704</v>
          </cell>
          <cell r="C2400" t="str">
            <v>CECEP MAULANA HASAN</v>
          </cell>
          <cell r="D2400" t="str">
            <v>TS18</v>
          </cell>
          <cell r="E2400" t="str">
            <v>IDM HYBRID SILIWANGI CICURUG</v>
          </cell>
          <cell r="F2400" t="str">
            <v>Store Sr. Leader (Ss)</v>
          </cell>
          <cell r="G2400" t="str">
            <v>B1</v>
          </cell>
          <cell r="H2400" t="str">
            <v>Tetap</v>
          </cell>
          <cell r="I2400" t="str">
            <v>PRIA</v>
          </cell>
          <cell r="J2400">
            <v>43005</v>
          </cell>
          <cell r="L2400">
            <v>43831</v>
          </cell>
          <cell r="N2400" t="str">
            <v>JLO</v>
          </cell>
          <cell r="O2400" t="str">
            <v>FDN</v>
          </cell>
        </row>
        <row r="2401">
          <cell r="B2401">
            <v>2013067840</v>
          </cell>
          <cell r="C2401" t="str">
            <v>SAMSUL RAHMAT</v>
          </cell>
          <cell r="D2401" t="str">
            <v>FQ09</v>
          </cell>
          <cell r="E2401" t="str">
            <v>FRC CIDAHU</v>
          </cell>
          <cell r="F2401" t="str">
            <v>Chief Of Store (Ss)</v>
          </cell>
          <cell r="G2401" t="str">
            <v>B2</v>
          </cell>
          <cell r="H2401" t="str">
            <v>Tetap</v>
          </cell>
          <cell r="I2401" t="str">
            <v>PRIA</v>
          </cell>
          <cell r="J2401">
            <v>41901</v>
          </cell>
          <cell r="L2401">
            <v>42644</v>
          </cell>
          <cell r="N2401" t="str">
            <v>JLO</v>
          </cell>
          <cell r="O2401" t="str">
            <v>FDN</v>
          </cell>
        </row>
        <row r="2402">
          <cell r="B2402">
            <v>2015187927</v>
          </cell>
          <cell r="C2402" t="str">
            <v>MOCH FAUZI</v>
          </cell>
          <cell r="D2402" t="str">
            <v>FQ09</v>
          </cell>
          <cell r="E2402" t="str">
            <v>FRC CIDAHU</v>
          </cell>
          <cell r="F2402" t="str">
            <v>Store Crew Boy</v>
          </cell>
          <cell r="G2402" t="str">
            <v>A1</v>
          </cell>
          <cell r="H2402" t="str">
            <v>Kontrak 3</v>
          </cell>
          <cell r="I2402" t="str">
            <v>PRIA</v>
          </cell>
          <cell r="J2402">
            <v>43802</v>
          </cell>
          <cell r="K2402">
            <v>45107</v>
          </cell>
          <cell r="L2402">
            <v>43802</v>
          </cell>
          <cell r="N2402" t="str">
            <v>JLO</v>
          </cell>
          <cell r="O2402" t="str">
            <v>FDN</v>
          </cell>
        </row>
        <row r="2403">
          <cell r="B2403">
            <v>2015210635</v>
          </cell>
          <cell r="C2403" t="str">
            <v>MAYA MULYANI</v>
          </cell>
          <cell r="D2403" t="str">
            <v>FQ09</v>
          </cell>
          <cell r="E2403" t="str">
            <v>FRC CIDAHU</v>
          </cell>
          <cell r="F2403" t="str">
            <v>Store Crew Girl</v>
          </cell>
          <cell r="G2403" t="str">
            <v>A1</v>
          </cell>
          <cell r="H2403" t="str">
            <v>Kontrak 3</v>
          </cell>
          <cell r="I2403" t="str">
            <v>WANITA</v>
          </cell>
          <cell r="J2403">
            <v>43896</v>
          </cell>
          <cell r="K2403">
            <v>45199</v>
          </cell>
          <cell r="L2403">
            <v>43896</v>
          </cell>
          <cell r="N2403" t="str">
            <v>JLO</v>
          </cell>
          <cell r="O2403" t="str">
            <v>FDN</v>
          </cell>
        </row>
        <row r="2404">
          <cell r="B2404">
            <v>2013221196</v>
          </cell>
          <cell r="C2404" t="str">
            <v>IKBAL SAEPUL MIKDAR</v>
          </cell>
          <cell r="D2404" t="str">
            <v>FQ09</v>
          </cell>
          <cell r="E2404" t="str">
            <v>FRC CIDAHU</v>
          </cell>
          <cell r="F2404" t="str">
            <v>Store Jr. Leader</v>
          </cell>
          <cell r="G2404" t="str">
            <v>A3</v>
          </cell>
          <cell r="H2404" t="str">
            <v>Tetap</v>
          </cell>
          <cell r="I2404" t="str">
            <v>PRIA</v>
          </cell>
          <cell r="J2404">
            <v>42739</v>
          </cell>
          <cell r="L2404">
            <v>43617</v>
          </cell>
          <cell r="N2404" t="str">
            <v>JLO</v>
          </cell>
          <cell r="O2404" t="str">
            <v>FDN</v>
          </cell>
        </row>
        <row r="2405">
          <cell r="B2405">
            <v>2013149158</v>
          </cell>
          <cell r="C2405" t="str">
            <v>SUYUDI AGUSTIRA SANDI</v>
          </cell>
          <cell r="D2405" t="str">
            <v>FQ09</v>
          </cell>
          <cell r="E2405" t="str">
            <v>FRC CIDAHU</v>
          </cell>
          <cell r="F2405" t="str">
            <v>Store Sr. Leader</v>
          </cell>
          <cell r="G2405" t="str">
            <v>B1</v>
          </cell>
          <cell r="H2405" t="str">
            <v>Tetap</v>
          </cell>
          <cell r="I2405" t="str">
            <v>PRIA</v>
          </cell>
          <cell r="J2405">
            <v>42354</v>
          </cell>
          <cell r="L2405">
            <v>42948</v>
          </cell>
          <cell r="N2405" t="str">
            <v>JLO</v>
          </cell>
          <cell r="O2405" t="str">
            <v>FDN</v>
          </cell>
        </row>
        <row r="2406">
          <cell r="B2406">
            <v>2012052604</v>
          </cell>
          <cell r="C2406" t="str">
            <v>ASEP JAELANI</v>
          </cell>
          <cell r="D2406" t="str">
            <v>FT41</v>
          </cell>
          <cell r="E2406" t="str">
            <v>FRC CIDAHU KAUTSAR</v>
          </cell>
          <cell r="F2406" t="str">
            <v>Chief Of Store</v>
          </cell>
          <cell r="G2406" t="str">
            <v>B2</v>
          </cell>
          <cell r="H2406" t="str">
            <v>Tetap</v>
          </cell>
          <cell r="I2406" t="str">
            <v>PRIA</v>
          </cell>
          <cell r="J2406">
            <v>41183</v>
          </cell>
          <cell r="L2406">
            <v>41183</v>
          </cell>
          <cell r="N2406" t="str">
            <v>JLO</v>
          </cell>
          <cell r="O2406" t="str">
            <v>FDN</v>
          </cell>
        </row>
        <row r="2407">
          <cell r="B2407">
            <v>2015213133</v>
          </cell>
          <cell r="C2407" t="str">
            <v>RYAN SETIAWAN</v>
          </cell>
          <cell r="D2407" t="str">
            <v>FT41</v>
          </cell>
          <cell r="E2407" t="str">
            <v>FRC CIDAHU KAUTSAR</v>
          </cell>
          <cell r="F2407" t="str">
            <v>Store Crew Boy</v>
          </cell>
          <cell r="G2407" t="str">
            <v>A1</v>
          </cell>
          <cell r="H2407" t="str">
            <v>Kontrak 3</v>
          </cell>
          <cell r="I2407" t="str">
            <v>PRIA</v>
          </cell>
          <cell r="J2407">
            <v>43907</v>
          </cell>
          <cell r="K2407">
            <v>45199</v>
          </cell>
          <cell r="L2407">
            <v>43907</v>
          </cell>
          <cell r="N2407" t="str">
            <v>JLO</v>
          </cell>
          <cell r="O2407" t="str">
            <v>FDN</v>
          </cell>
        </row>
        <row r="2408">
          <cell r="B2408">
            <v>2015324267</v>
          </cell>
          <cell r="C2408" t="str">
            <v>INTAN MAYA</v>
          </cell>
          <cell r="D2408" t="str">
            <v>FT41</v>
          </cell>
          <cell r="E2408" t="str">
            <v>FRC CIDAHU KAUTSAR</v>
          </cell>
          <cell r="F2408" t="str">
            <v>Store Crew Girl (Ss)</v>
          </cell>
          <cell r="G2408" t="str">
            <v>A1</v>
          </cell>
          <cell r="H2408" t="str">
            <v>Kontrak 1</v>
          </cell>
          <cell r="I2408" t="str">
            <v>WANITA</v>
          </cell>
          <cell r="J2408">
            <v>44632</v>
          </cell>
          <cell r="K2408">
            <v>45016</v>
          </cell>
          <cell r="L2408">
            <v>44632</v>
          </cell>
          <cell r="N2408" t="str">
            <v>JLO</v>
          </cell>
          <cell r="O2408" t="str">
            <v>FDN</v>
          </cell>
        </row>
        <row r="2409">
          <cell r="B2409">
            <v>2015103185</v>
          </cell>
          <cell r="C2409" t="str">
            <v>SITI SARAH</v>
          </cell>
          <cell r="D2409" t="str">
            <v>FT41</v>
          </cell>
          <cell r="E2409" t="str">
            <v>FRC CIDAHU KAUTSAR</v>
          </cell>
          <cell r="F2409" t="str">
            <v>Store Jr. Leader</v>
          </cell>
          <cell r="G2409" t="str">
            <v>A3</v>
          </cell>
          <cell r="H2409" t="str">
            <v>Tetap</v>
          </cell>
          <cell r="I2409" t="str">
            <v>WANITA</v>
          </cell>
          <cell r="J2409">
            <v>43420</v>
          </cell>
          <cell r="L2409">
            <v>43983</v>
          </cell>
          <cell r="N2409" t="str">
            <v>JLO</v>
          </cell>
          <cell r="O2409" t="str">
            <v>FDN</v>
          </cell>
        </row>
        <row r="2410">
          <cell r="B2410">
            <v>2015043096</v>
          </cell>
          <cell r="C2410" t="str">
            <v>MUHAMAD IKBAL MAULANA</v>
          </cell>
          <cell r="D2410" t="str">
            <v>FT41</v>
          </cell>
          <cell r="E2410" t="str">
            <v>FRC CIDAHU KAUTSAR</v>
          </cell>
          <cell r="F2410" t="str">
            <v>Store Sr. Leader</v>
          </cell>
          <cell r="G2410" t="str">
            <v>B1</v>
          </cell>
          <cell r="H2410" t="str">
            <v>Tetap</v>
          </cell>
          <cell r="I2410" t="str">
            <v>PRIA</v>
          </cell>
          <cell r="J2410">
            <v>43103</v>
          </cell>
          <cell r="L2410">
            <v>43831</v>
          </cell>
          <cell r="N2410" t="str">
            <v>JLO</v>
          </cell>
          <cell r="O2410" t="str">
            <v>FDN</v>
          </cell>
        </row>
        <row r="2411">
          <cell r="B2411">
            <v>2013001178</v>
          </cell>
          <cell r="C2411" t="str">
            <v>RISMAN MUNANDAR</v>
          </cell>
          <cell r="D2411" t="str">
            <v>T1ZO</v>
          </cell>
          <cell r="E2411" t="str">
            <v>IDM CIDAHU AL KAUSAR 2</v>
          </cell>
          <cell r="F2411" t="str">
            <v>Chief Of Store</v>
          </cell>
          <cell r="G2411" t="str">
            <v>B2</v>
          </cell>
          <cell r="H2411" t="str">
            <v>Tetap</v>
          </cell>
          <cell r="I2411" t="str">
            <v>PRIA</v>
          </cell>
          <cell r="J2411">
            <v>41435</v>
          </cell>
          <cell r="L2411">
            <v>42370</v>
          </cell>
          <cell r="N2411" t="str">
            <v>JLO</v>
          </cell>
          <cell r="O2411" t="str">
            <v>FDN</v>
          </cell>
        </row>
        <row r="2412">
          <cell r="B2412">
            <v>2015112671</v>
          </cell>
          <cell r="C2412" t="str">
            <v>FAJAR MAULANA</v>
          </cell>
          <cell r="D2412" t="str">
            <v>T1ZO</v>
          </cell>
          <cell r="E2412" t="str">
            <v>IDM CIDAHU AL KAUSAR 2</v>
          </cell>
          <cell r="F2412" t="str">
            <v>Store Crew Boy</v>
          </cell>
          <cell r="G2412" t="str">
            <v>A1</v>
          </cell>
          <cell r="H2412" t="str">
            <v>Kontrak 4</v>
          </cell>
          <cell r="I2412" t="str">
            <v>PRIA</v>
          </cell>
          <cell r="J2412">
            <v>43460</v>
          </cell>
          <cell r="K2412">
            <v>45107</v>
          </cell>
          <cell r="L2412">
            <v>43460</v>
          </cell>
          <cell r="N2412" t="str">
            <v>JLO</v>
          </cell>
          <cell r="O2412" t="str">
            <v>FDN</v>
          </cell>
        </row>
        <row r="2413">
          <cell r="B2413">
            <v>2015368529</v>
          </cell>
          <cell r="C2413" t="str">
            <v>GIANRAVI HADIANSAH</v>
          </cell>
          <cell r="D2413" t="str">
            <v>T1ZO</v>
          </cell>
          <cell r="E2413" t="str">
            <v>IDM CIDAHU AL KAUSAR 2</v>
          </cell>
          <cell r="F2413" t="str">
            <v>Store Crew Boy</v>
          </cell>
          <cell r="G2413" t="str">
            <v>A1</v>
          </cell>
          <cell r="H2413" t="str">
            <v>Kontrak 1</v>
          </cell>
          <cell r="I2413" t="str">
            <v>PRIA</v>
          </cell>
          <cell r="J2413">
            <v>44780</v>
          </cell>
          <cell r="K2413">
            <v>45169</v>
          </cell>
          <cell r="L2413">
            <v>44780</v>
          </cell>
          <cell r="N2413" t="str">
            <v>JLO</v>
          </cell>
          <cell r="O2413" t="str">
            <v>FDN</v>
          </cell>
        </row>
        <row r="2414">
          <cell r="B2414">
            <v>2015376961</v>
          </cell>
          <cell r="C2414" t="str">
            <v>SITI SUSANTI</v>
          </cell>
          <cell r="D2414" t="str">
            <v>T1ZO</v>
          </cell>
          <cell r="E2414" t="str">
            <v>IDM CIDAHU AL KAUSAR 2</v>
          </cell>
          <cell r="F2414" t="str">
            <v>Store Jr. Leader (Ss)</v>
          </cell>
          <cell r="G2414" t="str">
            <v>A2</v>
          </cell>
          <cell r="H2414" t="str">
            <v>Tetap</v>
          </cell>
          <cell r="I2414" t="str">
            <v>WANITA</v>
          </cell>
          <cell r="J2414">
            <v>44805</v>
          </cell>
          <cell r="L2414">
            <v>44805</v>
          </cell>
          <cell r="N2414" t="str">
            <v>JLO</v>
          </cell>
          <cell r="O2414" t="str">
            <v>FDN</v>
          </cell>
        </row>
        <row r="2415">
          <cell r="B2415">
            <v>2015082196</v>
          </cell>
          <cell r="C2415" t="str">
            <v>FITRI MAEMUNAH</v>
          </cell>
          <cell r="D2415" t="str">
            <v>T1ZO</v>
          </cell>
          <cell r="E2415" t="str">
            <v>IDM CIDAHU AL KAUSAR 2</v>
          </cell>
          <cell r="F2415" t="str">
            <v>Store Sr. Leader</v>
          </cell>
          <cell r="G2415" t="str">
            <v>B1</v>
          </cell>
          <cell r="H2415" t="str">
            <v>Tetap</v>
          </cell>
          <cell r="I2415" t="str">
            <v>WANITA</v>
          </cell>
          <cell r="J2415">
            <v>43322</v>
          </cell>
          <cell r="L2415">
            <v>43678</v>
          </cell>
          <cell r="N2415" t="str">
            <v>JLO</v>
          </cell>
          <cell r="O2415" t="str">
            <v>FDN</v>
          </cell>
        </row>
        <row r="2416">
          <cell r="B2416">
            <v>2010019778</v>
          </cell>
          <cell r="C2416" t="str">
            <v>ROMLAH APRIANTI</v>
          </cell>
          <cell r="D2416" t="str">
            <v>TGNY</v>
          </cell>
          <cell r="E2416" t="str">
            <v>IDM CIDAHU RAYA</v>
          </cell>
          <cell r="F2416" t="str">
            <v>Chief Of Store</v>
          </cell>
          <cell r="G2416" t="str">
            <v>B2</v>
          </cell>
          <cell r="H2416" t="str">
            <v>Tetap</v>
          </cell>
          <cell r="I2416" t="str">
            <v>WANITA</v>
          </cell>
          <cell r="J2416">
            <v>40391</v>
          </cell>
          <cell r="L2416">
            <v>40391</v>
          </cell>
          <cell r="N2416" t="str">
            <v>JLO</v>
          </cell>
          <cell r="O2416" t="str">
            <v>FDN</v>
          </cell>
        </row>
        <row r="2417">
          <cell r="B2417">
            <v>2015244090</v>
          </cell>
          <cell r="C2417" t="str">
            <v>SYAHRUDIN</v>
          </cell>
          <cell r="D2417" t="str">
            <v>TGNY</v>
          </cell>
          <cell r="E2417" t="str">
            <v>IDM CIDAHU RAYA</v>
          </cell>
          <cell r="F2417" t="str">
            <v>Store Crew Boy</v>
          </cell>
          <cell r="G2417" t="str">
            <v>A1</v>
          </cell>
          <cell r="H2417" t="str">
            <v>Kontrak 2</v>
          </cell>
          <cell r="I2417" t="str">
            <v>PRIA</v>
          </cell>
          <cell r="J2417">
            <v>44253</v>
          </cell>
          <cell r="K2417">
            <v>45169</v>
          </cell>
          <cell r="L2417">
            <v>44253</v>
          </cell>
          <cell r="N2417" t="str">
            <v>JLO</v>
          </cell>
          <cell r="O2417" t="str">
            <v>FDN</v>
          </cell>
        </row>
        <row r="2418">
          <cell r="B2418">
            <v>2015381238</v>
          </cell>
          <cell r="C2418" t="str">
            <v>LELI NURLAELI</v>
          </cell>
          <cell r="D2418" t="str">
            <v>TGNY</v>
          </cell>
          <cell r="E2418" t="str">
            <v>IDM CIDAHU RAYA</v>
          </cell>
          <cell r="F2418" t="str">
            <v>Store Crew Girl</v>
          </cell>
          <cell r="G2418" t="str">
            <v>A1</v>
          </cell>
          <cell r="H2418" t="str">
            <v>Kontrak 1</v>
          </cell>
          <cell r="I2418" t="str">
            <v>WANITA</v>
          </cell>
          <cell r="J2418">
            <v>44822</v>
          </cell>
          <cell r="K2418">
            <v>45199</v>
          </cell>
          <cell r="L2418">
            <v>44822</v>
          </cell>
          <cell r="N2418" t="str">
            <v>JLO</v>
          </cell>
          <cell r="O2418" t="str">
            <v>FDN</v>
          </cell>
        </row>
        <row r="2419">
          <cell r="B2419">
            <v>2015112656</v>
          </cell>
          <cell r="C2419" t="str">
            <v>RAKHMAT SANDI</v>
          </cell>
          <cell r="D2419" t="str">
            <v>TGNY</v>
          </cell>
          <cell r="E2419" t="str">
            <v>IDM CIDAHU RAYA</v>
          </cell>
          <cell r="F2419" t="str">
            <v>Store Jr. Leader</v>
          </cell>
          <cell r="G2419" t="str">
            <v>A3</v>
          </cell>
          <cell r="H2419" t="str">
            <v>Tetap</v>
          </cell>
          <cell r="I2419" t="str">
            <v>PRIA</v>
          </cell>
          <cell r="J2419">
            <v>43460</v>
          </cell>
          <cell r="L2419">
            <v>44105</v>
          </cell>
          <cell r="N2419" t="str">
            <v>JLO</v>
          </cell>
          <cell r="O2419" t="str">
            <v>FDN</v>
          </cell>
        </row>
        <row r="2420">
          <cell r="B2420">
            <v>2013118368</v>
          </cell>
          <cell r="C2420" t="str">
            <v>SANDI RAMDAN</v>
          </cell>
          <cell r="D2420" t="str">
            <v>TGNY</v>
          </cell>
          <cell r="E2420" t="str">
            <v>IDM CIDAHU RAYA</v>
          </cell>
          <cell r="F2420" t="str">
            <v>Store Sr. Leader</v>
          </cell>
          <cell r="G2420" t="str">
            <v>B1</v>
          </cell>
          <cell r="H2420" t="str">
            <v>Tetap</v>
          </cell>
          <cell r="I2420" t="str">
            <v>PRIA</v>
          </cell>
          <cell r="J2420">
            <v>42188</v>
          </cell>
          <cell r="L2420">
            <v>43101</v>
          </cell>
          <cell r="N2420" t="str">
            <v>JLO</v>
          </cell>
          <cell r="O2420" t="str">
            <v>FDN</v>
          </cell>
        </row>
        <row r="2421">
          <cell r="B2421">
            <v>2012089204</v>
          </cell>
          <cell r="C2421" t="str">
            <v>R RIZAL</v>
          </cell>
          <cell r="D2421" t="str">
            <v>TNMV</v>
          </cell>
          <cell r="E2421" t="str">
            <v>IDM BOJONG PARI</v>
          </cell>
          <cell r="F2421" t="str">
            <v>Chief Of Store (Ss)</v>
          </cell>
          <cell r="G2421" t="str">
            <v>B2</v>
          </cell>
          <cell r="H2421" t="str">
            <v>Tetap</v>
          </cell>
          <cell r="I2421" t="str">
            <v>PRIA</v>
          </cell>
          <cell r="J2421">
            <v>41327</v>
          </cell>
          <cell r="L2421">
            <v>41913</v>
          </cell>
          <cell r="N2421" t="str">
            <v>JLO</v>
          </cell>
          <cell r="O2421" t="str">
            <v>FDN</v>
          </cell>
        </row>
        <row r="2422">
          <cell r="B2422">
            <v>2015360250</v>
          </cell>
          <cell r="C2422" t="str">
            <v>RIZKY MAULANA IBRAHIM</v>
          </cell>
          <cell r="D2422" t="str">
            <v>TNMV</v>
          </cell>
          <cell r="E2422" t="str">
            <v>IDM BOJONG PARI</v>
          </cell>
          <cell r="F2422" t="str">
            <v>Store Crew Boy</v>
          </cell>
          <cell r="G2422" t="str">
            <v>A1</v>
          </cell>
          <cell r="H2422" t="str">
            <v>Kontrak 1</v>
          </cell>
          <cell r="I2422" t="str">
            <v>PRIA</v>
          </cell>
          <cell r="J2422">
            <v>44758</v>
          </cell>
          <cell r="K2422">
            <v>45138</v>
          </cell>
          <cell r="L2422">
            <v>44758</v>
          </cell>
          <cell r="N2422" t="str">
            <v>JLO</v>
          </cell>
          <cell r="O2422" t="str">
            <v>FDN</v>
          </cell>
        </row>
        <row r="2423">
          <cell r="B2423">
            <v>2015352060</v>
          </cell>
          <cell r="C2423" t="str">
            <v>MUTIARA ASHRI</v>
          </cell>
          <cell r="D2423" t="str">
            <v>TNMV</v>
          </cell>
          <cell r="E2423" t="str">
            <v>IDM BOJONG PARI</v>
          </cell>
          <cell r="F2423" t="str">
            <v>Store Crew Girl</v>
          </cell>
          <cell r="G2423" t="str">
            <v>A1</v>
          </cell>
          <cell r="H2423" t="str">
            <v>Kontrak 1</v>
          </cell>
          <cell r="I2423" t="str">
            <v>WANITA</v>
          </cell>
          <cell r="J2423">
            <v>44740</v>
          </cell>
          <cell r="K2423">
            <v>45107</v>
          </cell>
          <cell r="L2423">
            <v>44740</v>
          </cell>
          <cell r="N2423" t="str">
            <v>JLO</v>
          </cell>
          <cell r="O2423" t="str">
            <v>FDN</v>
          </cell>
        </row>
        <row r="2424">
          <cell r="B2424">
            <v>2013055382</v>
          </cell>
          <cell r="C2424" t="str">
            <v>ASEP SAEPUROHMAN</v>
          </cell>
          <cell r="D2424" t="str">
            <v>TNMV</v>
          </cell>
          <cell r="E2424" t="str">
            <v>IDM BOJONG PARI</v>
          </cell>
          <cell r="F2424" t="str">
            <v>Store Jr. Leader (Ss)</v>
          </cell>
          <cell r="G2424" t="str">
            <v>A2</v>
          </cell>
          <cell r="H2424" t="str">
            <v>Tetap</v>
          </cell>
          <cell r="I2424" t="str">
            <v>PRIA</v>
          </cell>
          <cell r="J2424">
            <v>41831</v>
          </cell>
          <cell r="L2424">
            <v>42736</v>
          </cell>
          <cell r="N2424" t="str">
            <v>JLO</v>
          </cell>
          <cell r="O2424" t="str">
            <v>FDN</v>
          </cell>
        </row>
        <row r="2425">
          <cell r="B2425">
            <v>2013141260</v>
          </cell>
          <cell r="C2425" t="str">
            <v>TIARA RISNA</v>
          </cell>
          <cell r="D2425" t="str">
            <v>TNMV</v>
          </cell>
          <cell r="E2425" t="str">
            <v>IDM BOJONG PARI</v>
          </cell>
          <cell r="F2425" t="str">
            <v>Store Sr. Leader</v>
          </cell>
          <cell r="G2425" t="str">
            <v>B1</v>
          </cell>
          <cell r="H2425" t="str">
            <v>Tetap</v>
          </cell>
          <cell r="I2425" t="str">
            <v>WANITA</v>
          </cell>
          <cell r="J2425">
            <v>42321</v>
          </cell>
          <cell r="L2425">
            <v>43101</v>
          </cell>
          <cell r="N2425" t="str">
            <v>JLO</v>
          </cell>
          <cell r="O2425" t="str">
            <v>FDN</v>
          </cell>
        </row>
        <row r="2426">
          <cell r="B2426">
            <v>2015041626</v>
          </cell>
          <cell r="C2426" t="str">
            <v>RIZWANUL FALLAH</v>
          </cell>
          <cell r="D2426" t="str">
            <v>TO26</v>
          </cell>
          <cell r="E2426" t="str">
            <v>IDM CIDAHU KM 2</v>
          </cell>
          <cell r="F2426" t="str">
            <v>Chief Of Store</v>
          </cell>
          <cell r="G2426" t="str">
            <v>B2</v>
          </cell>
          <cell r="H2426" t="str">
            <v>Tetap</v>
          </cell>
          <cell r="I2426" t="str">
            <v>PRIA</v>
          </cell>
          <cell r="J2426">
            <v>43096</v>
          </cell>
          <cell r="L2426">
            <v>43678</v>
          </cell>
          <cell r="N2426" t="str">
            <v>JLO</v>
          </cell>
          <cell r="O2426" t="str">
            <v>FDN</v>
          </cell>
        </row>
        <row r="2427">
          <cell r="B2427">
            <v>2015380709</v>
          </cell>
          <cell r="C2427" t="str">
            <v>SUROTO DWI SYAHPUTRO</v>
          </cell>
          <cell r="D2427" t="str">
            <v>TO26</v>
          </cell>
          <cell r="E2427" t="str">
            <v>IDM CIDAHU KM 2</v>
          </cell>
          <cell r="F2427" t="str">
            <v>Store Crew Boy</v>
          </cell>
          <cell r="G2427" t="str">
            <v>A1</v>
          </cell>
          <cell r="H2427" t="str">
            <v>Kontrak 1</v>
          </cell>
          <cell r="I2427" t="str">
            <v>PRIA</v>
          </cell>
          <cell r="J2427">
            <v>44819</v>
          </cell>
          <cell r="K2427">
            <v>45199</v>
          </cell>
          <cell r="L2427">
            <v>44819</v>
          </cell>
          <cell r="N2427" t="str">
            <v>JLO</v>
          </cell>
          <cell r="O2427" t="str">
            <v>FDN</v>
          </cell>
        </row>
        <row r="2428">
          <cell r="B2428">
            <v>2015352942</v>
          </cell>
          <cell r="C2428" t="str">
            <v>LAELA PITRIANI</v>
          </cell>
          <cell r="D2428" t="str">
            <v>TO26</v>
          </cell>
          <cell r="E2428" t="str">
            <v>IDM CIDAHU KM 2</v>
          </cell>
          <cell r="F2428" t="str">
            <v>Store Crew Girl</v>
          </cell>
          <cell r="G2428" t="str">
            <v>A1</v>
          </cell>
          <cell r="H2428" t="str">
            <v>Kontrak 1</v>
          </cell>
          <cell r="I2428" t="str">
            <v>WANITA</v>
          </cell>
          <cell r="J2428">
            <v>44741</v>
          </cell>
          <cell r="K2428">
            <v>45107</v>
          </cell>
          <cell r="L2428">
            <v>44741</v>
          </cell>
          <cell r="N2428" t="str">
            <v>JLO</v>
          </cell>
          <cell r="O2428" t="str">
            <v>FDN</v>
          </cell>
        </row>
        <row r="2429">
          <cell r="B2429">
            <v>2015394977</v>
          </cell>
          <cell r="C2429" t="str">
            <v>MUHAMMAD SIDIQ</v>
          </cell>
          <cell r="D2429" t="str">
            <v>TO26</v>
          </cell>
          <cell r="E2429" t="str">
            <v>IDM CIDAHU KM 2</v>
          </cell>
          <cell r="F2429" t="str">
            <v>Store Jr. Leader</v>
          </cell>
          <cell r="G2429" t="str">
            <v>A2</v>
          </cell>
          <cell r="H2429" t="str">
            <v>Tetap</v>
          </cell>
          <cell r="I2429" t="str">
            <v>PRIA</v>
          </cell>
          <cell r="J2429">
            <v>44866</v>
          </cell>
          <cell r="L2429">
            <v>44866</v>
          </cell>
          <cell r="N2429" t="str">
            <v>JLO</v>
          </cell>
          <cell r="O2429" t="str">
            <v>FDN</v>
          </cell>
        </row>
        <row r="2430">
          <cell r="B2430">
            <v>2015103178</v>
          </cell>
          <cell r="C2430" t="str">
            <v>TIARA OKTA FANY</v>
          </cell>
          <cell r="D2430" t="str">
            <v>TO26</v>
          </cell>
          <cell r="E2430" t="str">
            <v>IDM CIDAHU KM 2</v>
          </cell>
          <cell r="F2430" t="str">
            <v>Store Sr. Leader</v>
          </cell>
          <cell r="G2430" t="str">
            <v>B1</v>
          </cell>
          <cell r="H2430" t="str">
            <v>Tetap</v>
          </cell>
          <cell r="I2430" t="str">
            <v>WANITA</v>
          </cell>
          <cell r="J2430">
            <v>43420</v>
          </cell>
          <cell r="L2430">
            <v>43678</v>
          </cell>
          <cell r="N2430" t="str">
            <v>JLO</v>
          </cell>
          <cell r="O2430" t="str">
            <v>FDN</v>
          </cell>
        </row>
        <row r="2431">
          <cell r="B2431">
            <v>2013085815</v>
          </cell>
          <cell r="C2431" t="str">
            <v>EGI ISMAWAN</v>
          </cell>
          <cell r="D2431" t="str">
            <v>TQJ0</v>
          </cell>
          <cell r="E2431" t="str">
            <v>IDM BABAKAN PARI CIDAHU</v>
          </cell>
          <cell r="F2431" t="str">
            <v>Chief Of Store</v>
          </cell>
          <cell r="G2431" t="str">
            <v>B2</v>
          </cell>
          <cell r="H2431" t="str">
            <v>Tetap</v>
          </cell>
          <cell r="I2431" t="str">
            <v>PRIA</v>
          </cell>
          <cell r="J2431">
            <v>41999</v>
          </cell>
          <cell r="L2431">
            <v>42887</v>
          </cell>
          <cell r="N2431" t="str">
            <v>JLO</v>
          </cell>
          <cell r="O2431" t="str">
            <v>FDN</v>
          </cell>
        </row>
        <row r="2432">
          <cell r="B2432">
            <v>2015351750</v>
          </cell>
          <cell r="C2432" t="str">
            <v>MUHAMMAD IKBAL FIRMANSYAH</v>
          </cell>
          <cell r="D2432" t="str">
            <v>TQJ0</v>
          </cell>
          <cell r="E2432" t="str">
            <v>IDM BABAKAN PARI CIDAHU</v>
          </cell>
          <cell r="F2432" t="str">
            <v>Store Crew Boy</v>
          </cell>
          <cell r="G2432" t="str">
            <v>A1</v>
          </cell>
          <cell r="H2432" t="str">
            <v>Kontrak 1</v>
          </cell>
          <cell r="I2432" t="str">
            <v>PRIA</v>
          </cell>
          <cell r="J2432">
            <v>44740</v>
          </cell>
          <cell r="K2432">
            <v>45107</v>
          </cell>
          <cell r="L2432">
            <v>44740</v>
          </cell>
          <cell r="N2432" t="str">
            <v>JLO</v>
          </cell>
          <cell r="O2432" t="str">
            <v>FDN</v>
          </cell>
        </row>
        <row r="2433">
          <cell r="B2433">
            <v>2015357748</v>
          </cell>
          <cell r="C2433" t="str">
            <v>AJENG LESTARI YUDIANSYAH</v>
          </cell>
          <cell r="D2433" t="str">
            <v>TQJ0</v>
          </cell>
          <cell r="E2433" t="str">
            <v>IDM BABAKAN PARI CIDAHU</v>
          </cell>
          <cell r="F2433" t="str">
            <v>Store Crew Girl</v>
          </cell>
          <cell r="G2433" t="str">
            <v>A1</v>
          </cell>
          <cell r="H2433" t="str">
            <v>Kontrak 1</v>
          </cell>
          <cell r="I2433" t="str">
            <v>WANITA</v>
          </cell>
          <cell r="J2433">
            <v>44750</v>
          </cell>
          <cell r="K2433">
            <v>45138</v>
          </cell>
          <cell r="L2433">
            <v>44750</v>
          </cell>
          <cell r="N2433" t="str">
            <v>JLO</v>
          </cell>
          <cell r="O2433" t="str">
            <v>FDN</v>
          </cell>
        </row>
        <row r="2434">
          <cell r="B2434">
            <v>2015362384</v>
          </cell>
          <cell r="C2434" t="str">
            <v>ABDUL AJIJ</v>
          </cell>
          <cell r="D2434" t="str">
            <v>TQJ0</v>
          </cell>
          <cell r="E2434" t="str">
            <v>IDM BABAKAN PARI CIDAHU</v>
          </cell>
          <cell r="F2434" t="str">
            <v>Store Jr. Leader</v>
          </cell>
          <cell r="G2434" t="str">
            <v>A2</v>
          </cell>
          <cell r="H2434" t="str">
            <v>Tetap</v>
          </cell>
          <cell r="I2434" t="str">
            <v>PRIA</v>
          </cell>
          <cell r="J2434">
            <v>44774</v>
          </cell>
          <cell r="L2434">
            <v>44774</v>
          </cell>
          <cell r="N2434" t="str">
            <v>JLO</v>
          </cell>
          <cell r="O2434" t="str">
            <v>FDN</v>
          </cell>
        </row>
        <row r="2435">
          <cell r="B2435">
            <v>2015101596</v>
          </cell>
          <cell r="C2435" t="str">
            <v>DEA PRISKA AULIA</v>
          </cell>
          <cell r="D2435" t="str">
            <v>TQJ0</v>
          </cell>
          <cell r="E2435" t="str">
            <v>IDM BABAKAN PARI CIDAHU</v>
          </cell>
          <cell r="F2435" t="str">
            <v>Store Sr. Leader</v>
          </cell>
          <cell r="G2435" t="str">
            <v>B1</v>
          </cell>
          <cell r="H2435" t="str">
            <v>Tetap</v>
          </cell>
          <cell r="I2435" t="str">
            <v>WANITA</v>
          </cell>
          <cell r="J2435">
            <v>43413</v>
          </cell>
          <cell r="L2435">
            <v>43983</v>
          </cell>
          <cell r="N2435" t="str">
            <v>JLO</v>
          </cell>
          <cell r="O2435" t="str">
            <v>FDN</v>
          </cell>
        </row>
        <row r="2436">
          <cell r="B2436">
            <v>2013183543</v>
          </cell>
          <cell r="C2436" t="str">
            <v>GUGUN GUNAWAN</v>
          </cell>
          <cell r="D2436" t="str">
            <v>TS98</v>
          </cell>
          <cell r="E2436" t="str">
            <v>IDM TERMINAL CIDAHU</v>
          </cell>
          <cell r="F2436" t="str">
            <v>Chief Of Store</v>
          </cell>
          <cell r="G2436" t="str">
            <v>B2</v>
          </cell>
          <cell r="H2436" t="str">
            <v>Tetap</v>
          </cell>
          <cell r="I2436" t="str">
            <v>PRIA</v>
          </cell>
          <cell r="J2436">
            <v>42529</v>
          </cell>
          <cell r="L2436">
            <v>43009</v>
          </cell>
          <cell r="N2436" t="str">
            <v>JLO</v>
          </cell>
          <cell r="O2436" t="str">
            <v>FDN</v>
          </cell>
        </row>
        <row r="2437">
          <cell r="B2437">
            <v>2015196320</v>
          </cell>
          <cell r="C2437" t="str">
            <v>FIKAR RIZKI</v>
          </cell>
          <cell r="D2437" t="str">
            <v>TS98</v>
          </cell>
          <cell r="E2437" t="str">
            <v>IDM TERMINAL CIDAHU</v>
          </cell>
          <cell r="F2437" t="str">
            <v>Store Crew Boy</v>
          </cell>
          <cell r="G2437" t="str">
            <v>A1</v>
          </cell>
          <cell r="H2437" t="str">
            <v>Kontrak 3</v>
          </cell>
          <cell r="I2437" t="str">
            <v>PRIA</v>
          </cell>
          <cell r="J2437">
            <v>43837</v>
          </cell>
          <cell r="K2437">
            <v>45138</v>
          </cell>
          <cell r="L2437">
            <v>43837</v>
          </cell>
          <cell r="N2437" t="str">
            <v>JLO</v>
          </cell>
          <cell r="O2437" t="str">
            <v>FDN</v>
          </cell>
        </row>
        <row r="2438">
          <cell r="B2438">
            <v>2015226597</v>
          </cell>
          <cell r="C2438" t="str">
            <v>INDIRA PRAMESTI</v>
          </cell>
          <cell r="D2438" t="str">
            <v>TS98</v>
          </cell>
          <cell r="E2438" t="str">
            <v>IDM TERMINAL CIDAHU</v>
          </cell>
          <cell r="F2438" t="str">
            <v>Store Crew Girl</v>
          </cell>
          <cell r="G2438" t="str">
            <v>A1</v>
          </cell>
          <cell r="H2438" t="str">
            <v>Kontrak 2</v>
          </cell>
          <cell r="I2438" t="str">
            <v>WANITA</v>
          </cell>
          <cell r="J2438">
            <v>44085</v>
          </cell>
          <cell r="K2438">
            <v>45016</v>
          </cell>
          <cell r="L2438">
            <v>44085</v>
          </cell>
          <cell r="N2438" t="str">
            <v>JLO</v>
          </cell>
          <cell r="O2438" t="str">
            <v>FDN</v>
          </cell>
        </row>
        <row r="2439">
          <cell r="B2439">
            <v>2015044171</v>
          </cell>
          <cell r="C2439" t="str">
            <v>LINA KARLINA</v>
          </cell>
          <cell r="D2439" t="str">
            <v>TS98</v>
          </cell>
          <cell r="E2439" t="str">
            <v>IDM TERMINAL CIDAHU</v>
          </cell>
          <cell r="F2439" t="str">
            <v>Store Jr. Leader</v>
          </cell>
          <cell r="G2439" t="str">
            <v>A3</v>
          </cell>
          <cell r="H2439" t="str">
            <v>Tetap</v>
          </cell>
          <cell r="I2439" t="str">
            <v>WANITA</v>
          </cell>
          <cell r="J2439">
            <v>43109</v>
          </cell>
          <cell r="L2439">
            <v>44044</v>
          </cell>
          <cell r="N2439" t="str">
            <v>JLO</v>
          </cell>
          <cell r="O2439" t="str">
            <v>FDN</v>
          </cell>
        </row>
        <row r="2440">
          <cell r="B2440">
            <v>2013155312</v>
          </cell>
          <cell r="C2440" t="str">
            <v>M ALWI AL FARIS</v>
          </cell>
          <cell r="D2440" t="str">
            <v>TS98</v>
          </cell>
          <cell r="E2440" t="str">
            <v>IDM TERMINAL CIDAHU</v>
          </cell>
          <cell r="F2440" t="str">
            <v>Store Sr. Leader</v>
          </cell>
          <cell r="G2440" t="str">
            <v>B1</v>
          </cell>
          <cell r="H2440" t="str">
            <v>Tetap</v>
          </cell>
          <cell r="I2440" t="str">
            <v>PRIA</v>
          </cell>
          <cell r="J2440">
            <v>42389</v>
          </cell>
          <cell r="L2440">
            <v>43009</v>
          </cell>
          <cell r="N2440" t="str">
            <v>JLO</v>
          </cell>
          <cell r="O2440" t="str">
            <v>FDN</v>
          </cell>
        </row>
        <row r="2441">
          <cell r="B2441">
            <v>2012090344</v>
          </cell>
          <cell r="C2441" t="str">
            <v>PAJARUDIN</v>
          </cell>
          <cell r="D2441" t="str">
            <v>TTFN</v>
          </cell>
          <cell r="E2441" t="str">
            <v>IDM BOJONG PARI CIDAHU</v>
          </cell>
          <cell r="F2441" t="str">
            <v>Chief Of Store</v>
          </cell>
          <cell r="G2441" t="str">
            <v>B2</v>
          </cell>
          <cell r="H2441" t="str">
            <v>Tetap</v>
          </cell>
          <cell r="I2441" t="str">
            <v>PRIA</v>
          </cell>
          <cell r="J2441">
            <v>41334</v>
          </cell>
          <cell r="L2441">
            <v>42156</v>
          </cell>
          <cell r="N2441" t="str">
            <v>JLO</v>
          </cell>
          <cell r="O2441" t="str">
            <v>FDN</v>
          </cell>
        </row>
        <row r="2442">
          <cell r="B2442">
            <v>2015365786</v>
          </cell>
          <cell r="C2442" t="str">
            <v>MUCHAMMAD ALFARIZI FEBRIANSYAH</v>
          </cell>
          <cell r="D2442" t="str">
            <v>TTFN</v>
          </cell>
          <cell r="E2442" t="str">
            <v>IDM BOJONG PARI CIDAHU</v>
          </cell>
          <cell r="F2442" t="str">
            <v>Store Crew Boy</v>
          </cell>
          <cell r="G2442" t="str">
            <v>A1</v>
          </cell>
          <cell r="H2442" t="str">
            <v>Kontrak 1</v>
          </cell>
          <cell r="I2442" t="str">
            <v>PRIA</v>
          </cell>
          <cell r="J2442">
            <v>44773</v>
          </cell>
          <cell r="K2442">
            <v>45138</v>
          </cell>
          <cell r="L2442">
            <v>44773</v>
          </cell>
          <cell r="N2442" t="str">
            <v>JLO</v>
          </cell>
          <cell r="O2442" t="str">
            <v>FDN</v>
          </cell>
        </row>
        <row r="2443">
          <cell r="B2443">
            <v>2015409144</v>
          </cell>
          <cell r="C2443" t="str">
            <v>DENISA KHAERUNNISA</v>
          </cell>
          <cell r="D2443" t="str">
            <v>TTFN</v>
          </cell>
          <cell r="E2443" t="str">
            <v>IDM BOJONG PARI CIDAHU</v>
          </cell>
          <cell r="F2443" t="str">
            <v>Store Crew Girl</v>
          </cell>
          <cell r="G2443" t="str">
            <v>A1</v>
          </cell>
          <cell r="H2443" t="str">
            <v>Kontrak 1</v>
          </cell>
          <cell r="I2443" t="str">
            <v>WANITA</v>
          </cell>
          <cell r="J2443">
            <v>44899</v>
          </cell>
          <cell r="K2443">
            <v>45291</v>
          </cell>
          <cell r="L2443">
            <v>44899</v>
          </cell>
          <cell r="N2443" t="str">
            <v>JLO</v>
          </cell>
          <cell r="O2443" t="str">
            <v>FDN</v>
          </cell>
        </row>
        <row r="2444">
          <cell r="B2444">
            <v>2015343407</v>
          </cell>
          <cell r="C2444" t="str">
            <v>MUHAMMAD SANDIKIN</v>
          </cell>
          <cell r="D2444" t="str">
            <v>TTFN</v>
          </cell>
          <cell r="E2444" t="str">
            <v>IDM BOJONG PARI CIDAHU</v>
          </cell>
          <cell r="F2444" t="str">
            <v>Store Jr. Leader (Ss)</v>
          </cell>
          <cell r="G2444" t="str">
            <v>A2</v>
          </cell>
          <cell r="H2444" t="str">
            <v>Tetap</v>
          </cell>
          <cell r="I2444" t="str">
            <v>PRIA</v>
          </cell>
          <cell r="J2444">
            <v>44713</v>
          </cell>
          <cell r="L2444">
            <v>44713</v>
          </cell>
          <cell r="N2444" t="str">
            <v>JLO</v>
          </cell>
          <cell r="O2444" t="str">
            <v>FDN</v>
          </cell>
        </row>
        <row r="2445">
          <cell r="B2445">
            <v>2015025688</v>
          </cell>
          <cell r="C2445" t="str">
            <v>ADIANSYAH</v>
          </cell>
          <cell r="D2445" t="str">
            <v>TTFN</v>
          </cell>
          <cell r="E2445" t="str">
            <v>IDM BOJONG PARI CIDAHU</v>
          </cell>
          <cell r="F2445" t="str">
            <v>Store Sr. Leader</v>
          </cell>
          <cell r="G2445" t="str">
            <v>B1</v>
          </cell>
          <cell r="H2445" t="str">
            <v>Tetap</v>
          </cell>
          <cell r="I2445" t="str">
            <v>PRIA</v>
          </cell>
          <cell r="J2445">
            <v>43005</v>
          </cell>
          <cell r="L2445">
            <v>43556</v>
          </cell>
          <cell r="N2445" t="str">
            <v>JLO</v>
          </cell>
          <cell r="O2445" t="str">
            <v>FDN</v>
          </cell>
        </row>
        <row r="2446">
          <cell r="B2446">
            <v>2013222365</v>
          </cell>
          <cell r="C2446" t="str">
            <v>RIO JAFAR SIDIK</v>
          </cell>
          <cell r="D2446" t="str">
            <v>TVAM</v>
          </cell>
          <cell r="E2446" t="str">
            <v>IDM GIRIJAYA</v>
          </cell>
          <cell r="F2446" t="str">
            <v>Chief Of Store</v>
          </cell>
          <cell r="G2446" t="str">
            <v>B2</v>
          </cell>
          <cell r="H2446" t="str">
            <v>Tetap</v>
          </cell>
          <cell r="I2446" t="str">
            <v>PRIA</v>
          </cell>
          <cell r="J2446">
            <v>42746</v>
          </cell>
          <cell r="L2446">
            <v>43374</v>
          </cell>
          <cell r="N2446" t="str">
            <v>JLO</v>
          </cell>
          <cell r="O2446" t="str">
            <v>FDN</v>
          </cell>
        </row>
        <row r="2447">
          <cell r="B2447">
            <v>2015405131</v>
          </cell>
          <cell r="C2447" t="str">
            <v>DONI RISWANTO</v>
          </cell>
          <cell r="D2447" t="str">
            <v>TVAM</v>
          </cell>
          <cell r="E2447" t="str">
            <v>IDM GIRIJAYA</v>
          </cell>
          <cell r="F2447" t="str">
            <v>Store Crew Boy</v>
          </cell>
          <cell r="G2447" t="str">
            <v>A1</v>
          </cell>
          <cell r="H2447" t="str">
            <v>Kontrak 1</v>
          </cell>
          <cell r="I2447" t="str">
            <v>PRIA</v>
          </cell>
          <cell r="J2447">
            <v>44896</v>
          </cell>
          <cell r="K2447">
            <v>45260</v>
          </cell>
          <cell r="L2447">
            <v>44896</v>
          </cell>
          <cell r="N2447" t="str">
            <v>JLO</v>
          </cell>
          <cell r="O2447" t="str">
            <v>FDN</v>
          </cell>
        </row>
        <row r="2448">
          <cell r="B2448">
            <v>2015381206</v>
          </cell>
          <cell r="C2448" t="str">
            <v>ANDINI AULIA PUTRI</v>
          </cell>
          <cell r="D2448" t="str">
            <v>TVAM</v>
          </cell>
          <cell r="E2448" t="str">
            <v>IDM GIRIJAYA</v>
          </cell>
          <cell r="F2448" t="str">
            <v>Store Crew Girl</v>
          </cell>
          <cell r="G2448" t="str">
            <v>A1</v>
          </cell>
          <cell r="H2448" t="str">
            <v>Kontrak 1</v>
          </cell>
          <cell r="I2448" t="str">
            <v>WANITA</v>
          </cell>
          <cell r="J2448">
            <v>44822</v>
          </cell>
          <cell r="K2448">
            <v>45199</v>
          </cell>
          <cell r="L2448">
            <v>44822</v>
          </cell>
          <cell r="N2448" t="str">
            <v>JLO</v>
          </cell>
          <cell r="O2448" t="str">
            <v>FDN</v>
          </cell>
        </row>
        <row r="2449">
          <cell r="B2449">
            <v>2015112670</v>
          </cell>
          <cell r="C2449" t="str">
            <v>DENI RAMDANI</v>
          </cell>
          <cell r="D2449" t="str">
            <v>TVAM</v>
          </cell>
          <cell r="E2449" t="str">
            <v>IDM GIRIJAYA</v>
          </cell>
          <cell r="F2449" t="str">
            <v>Store Jr. Leader</v>
          </cell>
          <cell r="G2449" t="str">
            <v>A3</v>
          </cell>
          <cell r="H2449" t="str">
            <v>Tetap</v>
          </cell>
          <cell r="I2449" t="str">
            <v>PRIA</v>
          </cell>
          <cell r="J2449">
            <v>43460</v>
          </cell>
          <cell r="L2449">
            <v>43922</v>
          </cell>
          <cell r="N2449" t="str">
            <v>JLO</v>
          </cell>
          <cell r="O2449" t="str">
            <v>FDN</v>
          </cell>
        </row>
        <row r="2450">
          <cell r="B2450">
            <v>2013214531</v>
          </cell>
          <cell r="C2450" t="str">
            <v>ANDIKA MUSLIM</v>
          </cell>
          <cell r="D2450" t="str">
            <v>TVAM</v>
          </cell>
          <cell r="E2450" t="str">
            <v>IDM GIRIJAYA</v>
          </cell>
          <cell r="F2450" t="str">
            <v>Store Sr. Leader</v>
          </cell>
          <cell r="G2450" t="str">
            <v>B1</v>
          </cell>
          <cell r="H2450" t="str">
            <v>Tetap</v>
          </cell>
          <cell r="I2450" t="str">
            <v>PRIA</v>
          </cell>
          <cell r="J2450">
            <v>42704</v>
          </cell>
          <cell r="L2450">
            <v>43617</v>
          </cell>
          <cell r="N2450" t="str">
            <v>JLO</v>
          </cell>
          <cell r="O2450" t="str">
            <v>FDN</v>
          </cell>
        </row>
        <row r="2451">
          <cell r="B2451">
            <v>2015381231</v>
          </cell>
          <cell r="C2451" t="str">
            <v>INDRI</v>
          </cell>
          <cell r="D2451" t="str">
            <v>TTFN</v>
          </cell>
          <cell r="E2451" t="str">
            <v>IDM BOJONG PARI CIDAHU</v>
          </cell>
          <cell r="F2451" t="str">
            <v>Store Crew Girl</v>
          </cell>
          <cell r="G2451" t="str">
            <v>A1</v>
          </cell>
          <cell r="H2451" t="str">
            <v>Kontrak 1</v>
          </cell>
          <cell r="I2451" t="str">
            <v>WANITA</v>
          </cell>
          <cell r="J2451">
            <v>44822</v>
          </cell>
          <cell r="K2451">
            <v>45199</v>
          </cell>
          <cell r="L2451">
            <v>44822</v>
          </cell>
          <cell r="M2451" t="str">
            <v>CADANGAN TOKO 24 JAM</v>
          </cell>
          <cell r="N2451" t="str">
            <v>JLO</v>
          </cell>
          <cell r="O2451" t="str">
            <v>FDN</v>
          </cell>
          <cell r="P2451" t="str">
            <v>JLOCADANGAN TOKO 24 JAM</v>
          </cell>
          <cell r="Q2451" t="str">
            <v>JLO</v>
          </cell>
          <cell r="R2451" t="str">
            <v>AKTIF</v>
          </cell>
          <cell r="S2451" t="str">
            <v>FDN</v>
          </cell>
        </row>
        <row r="2452">
          <cell r="B2452">
            <v>2013010889</v>
          </cell>
          <cell r="C2452" t="str">
            <v>RUSWANDI ALAMSYAH</v>
          </cell>
          <cell r="D2452" t="str">
            <v>TZG5</v>
          </cell>
          <cell r="E2452" t="str">
            <v>IDM HYBRID EKONOMI CICURUG KEMBANG KUNING</v>
          </cell>
          <cell r="F2452" t="str">
            <v>Chief Of Store (Ss)</v>
          </cell>
          <cell r="G2452" t="str">
            <v>B2</v>
          </cell>
          <cell r="H2452" t="str">
            <v>Tetap</v>
          </cell>
          <cell r="I2452" t="str">
            <v>PRIA</v>
          </cell>
          <cell r="J2452">
            <v>41487</v>
          </cell>
          <cell r="L2452">
            <v>41487</v>
          </cell>
          <cell r="N2452" t="str">
            <v>JLO</v>
          </cell>
          <cell r="O2452" t="str">
            <v>KRN</v>
          </cell>
        </row>
        <row r="2453">
          <cell r="B2453">
            <v>2015207456</v>
          </cell>
          <cell r="C2453" t="str">
            <v>AGUNG RYAN SEPTIAN</v>
          </cell>
          <cell r="D2453" t="str">
            <v>TZG5</v>
          </cell>
          <cell r="E2453" t="str">
            <v>IDM HYBRID EKONOMI CICURUG KEMBANG KUNING</v>
          </cell>
          <cell r="F2453" t="str">
            <v>Store Crew Boy (Ss)</v>
          </cell>
          <cell r="G2453" t="str">
            <v>A1</v>
          </cell>
          <cell r="H2453" t="str">
            <v>Kontrak 3</v>
          </cell>
          <cell r="I2453" t="str">
            <v>PRIA</v>
          </cell>
          <cell r="J2453">
            <v>43886</v>
          </cell>
          <cell r="K2453">
            <v>45169</v>
          </cell>
          <cell r="L2453">
            <v>43886</v>
          </cell>
          <cell r="N2453" t="str">
            <v>JLO</v>
          </cell>
          <cell r="O2453" t="str">
            <v>KRN</v>
          </cell>
        </row>
        <row r="2454">
          <cell r="B2454">
            <v>2015243228</v>
          </cell>
          <cell r="C2454" t="str">
            <v>RIFKI HENDRAWAN</v>
          </cell>
          <cell r="D2454" t="str">
            <v>TZG5</v>
          </cell>
          <cell r="E2454" t="str">
            <v>IDM HYBRID EKONOMI CICURUG KEMBANG KUNING</v>
          </cell>
          <cell r="F2454" t="str">
            <v>Store Crew Boy (Ss)</v>
          </cell>
          <cell r="G2454" t="str">
            <v>A1</v>
          </cell>
          <cell r="H2454" t="str">
            <v>Kontrak 2</v>
          </cell>
          <cell r="I2454" t="str">
            <v>PRIA</v>
          </cell>
          <cell r="J2454">
            <v>44245</v>
          </cell>
          <cell r="K2454">
            <v>45169</v>
          </cell>
          <cell r="L2454">
            <v>44245</v>
          </cell>
          <cell r="N2454" t="str">
            <v>JLO</v>
          </cell>
          <cell r="O2454" t="str">
            <v>KRN</v>
          </cell>
        </row>
        <row r="2455">
          <cell r="B2455">
            <v>2015243227</v>
          </cell>
          <cell r="C2455" t="str">
            <v>M PAHRIJAL</v>
          </cell>
          <cell r="D2455" t="str">
            <v>TZG5</v>
          </cell>
          <cell r="E2455" t="str">
            <v>IDM HYBRID EKONOMI CICURUG KEMBANG KUNING</v>
          </cell>
          <cell r="F2455" t="str">
            <v>Store Crew Boy (Ss)</v>
          </cell>
          <cell r="G2455" t="str">
            <v>A1</v>
          </cell>
          <cell r="H2455" t="str">
            <v>Kontrak 2</v>
          </cell>
          <cell r="I2455" t="str">
            <v>PRIA</v>
          </cell>
          <cell r="J2455">
            <v>44245</v>
          </cell>
          <cell r="K2455">
            <v>45169</v>
          </cell>
          <cell r="L2455">
            <v>44245</v>
          </cell>
          <cell r="N2455" t="str">
            <v>JLO</v>
          </cell>
          <cell r="O2455" t="str">
            <v>KRN</v>
          </cell>
        </row>
        <row r="2456">
          <cell r="B2456">
            <v>2015318649</v>
          </cell>
          <cell r="C2456" t="str">
            <v>REKE LIZA PERMANA</v>
          </cell>
          <cell r="D2456" t="str">
            <v>TZG5</v>
          </cell>
          <cell r="E2456" t="str">
            <v>IDM HYBRID EKONOMI CICURUG KEMBANG KUNING</v>
          </cell>
          <cell r="F2456" t="str">
            <v>Store Crew Girl (Ss)</v>
          </cell>
          <cell r="G2456" t="str">
            <v>A1</v>
          </cell>
          <cell r="H2456" t="str">
            <v>Kontrak 1</v>
          </cell>
          <cell r="I2456" t="str">
            <v>WANITA</v>
          </cell>
          <cell r="J2456">
            <v>44607</v>
          </cell>
          <cell r="K2456">
            <v>44985</v>
          </cell>
          <cell r="L2456">
            <v>44607</v>
          </cell>
          <cell r="N2456" t="str">
            <v>JLO</v>
          </cell>
          <cell r="O2456" t="str">
            <v>KRN</v>
          </cell>
        </row>
        <row r="2457">
          <cell r="B2457">
            <v>2015075244</v>
          </cell>
          <cell r="C2457" t="str">
            <v>AMELIA PRIATNA ASTUTI</v>
          </cell>
          <cell r="D2457" t="str">
            <v>TZG5</v>
          </cell>
          <cell r="E2457" t="str">
            <v>IDM HYBRID EKONOMI CICURUG KEMBANG KUNING</v>
          </cell>
          <cell r="F2457" t="str">
            <v>Store Jr. Leader (Ss)</v>
          </cell>
          <cell r="G2457" t="str">
            <v>A2</v>
          </cell>
          <cell r="H2457" t="str">
            <v>Tetap</v>
          </cell>
          <cell r="I2457" t="str">
            <v>WANITA</v>
          </cell>
          <cell r="J2457">
            <v>43287</v>
          </cell>
          <cell r="L2457">
            <v>43831</v>
          </cell>
          <cell r="N2457" t="str">
            <v>JLO</v>
          </cell>
          <cell r="O2457" t="str">
            <v>KRN</v>
          </cell>
        </row>
        <row r="2458">
          <cell r="B2458">
            <v>2015088866</v>
          </cell>
          <cell r="C2458" t="str">
            <v>MUHAMAD DANIEL ALPAHAD</v>
          </cell>
          <cell r="D2458" t="str">
            <v>TZG5</v>
          </cell>
          <cell r="E2458" t="str">
            <v>IDM HYBRID EKONOMI CICURUG KEMBANG KUNING</v>
          </cell>
          <cell r="F2458" t="str">
            <v>Store Sr. Leader (Ss)</v>
          </cell>
          <cell r="G2458" t="str">
            <v>B1</v>
          </cell>
          <cell r="H2458" t="str">
            <v>Tetap</v>
          </cell>
          <cell r="I2458" t="str">
            <v>PRIA</v>
          </cell>
          <cell r="J2458">
            <v>43355</v>
          </cell>
          <cell r="L2458">
            <v>43800</v>
          </cell>
          <cell r="N2458" t="str">
            <v>JLO</v>
          </cell>
          <cell r="O2458" t="str">
            <v>KRN</v>
          </cell>
        </row>
        <row r="2459">
          <cell r="B2459">
            <v>2011016941</v>
          </cell>
          <cell r="C2459" t="str">
            <v>SUWARMAN</v>
          </cell>
          <cell r="D2459" t="str">
            <v>TW4G</v>
          </cell>
          <cell r="E2459" t="str">
            <v>IDM PURI ISKA  RESIDENCE</v>
          </cell>
          <cell r="F2459" t="str">
            <v>Chief Of Store (Ss)</v>
          </cell>
          <cell r="G2459" t="str">
            <v>B2</v>
          </cell>
          <cell r="H2459" t="str">
            <v>Tetap</v>
          </cell>
          <cell r="I2459" t="str">
            <v>PRIA</v>
          </cell>
          <cell r="J2459">
            <v>40817</v>
          </cell>
          <cell r="L2459">
            <v>40817</v>
          </cell>
          <cell r="N2459" t="str">
            <v>JLO</v>
          </cell>
          <cell r="O2459" t="str">
            <v>KRN</v>
          </cell>
        </row>
        <row r="2460">
          <cell r="B2460">
            <v>2015380678</v>
          </cell>
          <cell r="C2460" t="str">
            <v>KHOERUDIN</v>
          </cell>
          <cell r="D2460" t="str">
            <v>TW4G</v>
          </cell>
          <cell r="E2460" t="str">
            <v>IDM PURI ISKA  RESIDENCE</v>
          </cell>
          <cell r="F2460" t="str">
            <v>Store Crew Boy</v>
          </cell>
          <cell r="G2460" t="str">
            <v>A1</v>
          </cell>
          <cell r="H2460" t="str">
            <v>Kontrak 1</v>
          </cell>
          <cell r="I2460" t="str">
            <v>PRIA</v>
          </cell>
          <cell r="J2460">
            <v>44819</v>
          </cell>
          <cell r="K2460">
            <v>45199</v>
          </cell>
          <cell r="L2460">
            <v>44819</v>
          </cell>
          <cell r="N2460" t="str">
            <v>JLO</v>
          </cell>
          <cell r="O2460" t="str">
            <v>KRN</v>
          </cell>
        </row>
        <row r="2461">
          <cell r="B2461">
            <v>2015244091</v>
          </cell>
          <cell r="C2461" t="str">
            <v>AMELIA JUNITRI</v>
          </cell>
          <cell r="D2461" t="str">
            <v>TW4G</v>
          </cell>
          <cell r="E2461" t="str">
            <v>IDM PURI ISKA  RESIDENCE</v>
          </cell>
          <cell r="F2461" t="str">
            <v>Store Crew Girl (Ss)</v>
          </cell>
          <cell r="G2461" t="str">
            <v>A1</v>
          </cell>
          <cell r="H2461" t="str">
            <v>Kontrak 2</v>
          </cell>
          <cell r="I2461" t="str">
            <v>WANITA</v>
          </cell>
          <cell r="J2461">
            <v>44253</v>
          </cell>
          <cell r="K2461">
            <v>45169</v>
          </cell>
          <cell r="L2461">
            <v>44253</v>
          </cell>
          <cell r="N2461" t="str">
            <v>JLO</v>
          </cell>
          <cell r="O2461" t="str">
            <v>KRN</v>
          </cell>
        </row>
        <row r="2462">
          <cell r="B2462">
            <v>2015310321</v>
          </cell>
          <cell r="C2462" t="str">
            <v>RANI OKTAVIANI</v>
          </cell>
          <cell r="D2462" t="str">
            <v>TW4G</v>
          </cell>
          <cell r="E2462" t="str">
            <v>IDM PURI ISKA  RESIDENCE</v>
          </cell>
          <cell r="F2462" t="str">
            <v>Store Jr. Leader</v>
          </cell>
          <cell r="G2462" t="str">
            <v>A2</v>
          </cell>
          <cell r="H2462" t="str">
            <v>Tetap</v>
          </cell>
          <cell r="I2462" t="str">
            <v>WANITA</v>
          </cell>
          <cell r="J2462">
            <v>44593</v>
          </cell>
          <cell r="L2462">
            <v>44593</v>
          </cell>
          <cell r="N2462" t="str">
            <v>JLO</v>
          </cell>
          <cell r="O2462" t="str">
            <v>KRN</v>
          </cell>
        </row>
        <row r="2463">
          <cell r="B2463">
            <v>2013181546</v>
          </cell>
          <cell r="C2463" t="str">
            <v>RAHMAT RAMDANI</v>
          </cell>
          <cell r="D2463" t="str">
            <v>TW4G</v>
          </cell>
          <cell r="E2463" t="str">
            <v>IDM PURI ISKA  RESIDENCE</v>
          </cell>
          <cell r="F2463" t="str">
            <v>Store Sr. Leader</v>
          </cell>
          <cell r="G2463" t="str">
            <v>A3</v>
          </cell>
          <cell r="H2463" t="str">
            <v>Tetap</v>
          </cell>
          <cell r="I2463" t="str">
            <v>PRIA</v>
          </cell>
          <cell r="J2463">
            <v>42522</v>
          </cell>
          <cell r="L2463">
            <v>43191</v>
          </cell>
          <cell r="N2463" t="str">
            <v>JLO</v>
          </cell>
          <cell r="O2463" t="str">
            <v>KRN</v>
          </cell>
        </row>
        <row r="2464">
          <cell r="B2464">
            <v>2006002520</v>
          </cell>
          <cell r="C2464" t="str">
            <v>ASEP PRADONA</v>
          </cell>
          <cell r="D2464" t="str">
            <v>TTT9</v>
          </cell>
          <cell r="E2464" t="str">
            <v>IDM SILIWANGI CICURUG 3</v>
          </cell>
          <cell r="F2464" t="str">
            <v>Chief Of Store</v>
          </cell>
          <cell r="G2464" t="str">
            <v>B2</v>
          </cell>
          <cell r="H2464" t="str">
            <v>Tetap</v>
          </cell>
          <cell r="I2464" t="str">
            <v>PRIA</v>
          </cell>
          <cell r="J2464">
            <v>38899</v>
          </cell>
          <cell r="L2464">
            <v>39600</v>
          </cell>
          <cell r="N2464" t="str">
            <v>JLO</v>
          </cell>
          <cell r="O2464" t="str">
            <v>KRN</v>
          </cell>
        </row>
        <row r="2465">
          <cell r="B2465">
            <v>2015179714</v>
          </cell>
          <cell r="C2465" t="str">
            <v>RIZKY SYAHDAN RAMDANI</v>
          </cell>
          <cell r="D2465" t="str">
            <v>TTT9</v>
          </cell>
          <cell r="E2465" t="str">
            <v>IDM SILIWANGI CICURUG 3</v>
          </cell>
          <cell r="F2465" t="str">
            <v>Store Crew Boy (Ss)</v>
          </cell>
          <cell r="G2465" t="str">
            <v>A1</v>
          </cell>
          <cell r="H2465" t="str">
            <v>Kontrak 3</v>
          </cell>
          <cell r="I2465" t="str">
            <v>PRIA</v>
          </cell>
          <cell r="J2465">
            <v>43767</v>
          </cell>
          <cell r="K2465">
            <v>45046</v>
          </cell>
          <cell r="L2465">
            <v>43767</v>
          </cell>
          <cell r="N2465" t="str">
            <v>JLO</v>
          </cell>
          <cell r="O2465" t="str">
            <v>KRN</v>
          </cell>
        </row>
        <row r="2466">
          <cell r="B2466">
            <v>2015382522</v>
          </cell>
          <cell r="C2466" t="str">
            <v>RAFIKA AYUNIAR</v>
          </cell>
          <cell r="D2466" t="str">
            <v>TTT9</v>
          </cell>
          <cell r="E2466" t="str">
            <v>IDM SILIWANGI CICURUG 3</v>
          </cell>
          <cell r="F2466" t="str">
            <v>Store Crew Girl</v>
          </cell>
          <cell r="G2466" t="str">
            <v>A1</v>
          </cell>
          <cell r="H2466" t="str">
            <v>Kontrak 1</v>
          </cell>
          <cell r="I2466" t="str">
            <v>WANITA</v>
          </cell>
          <cell r="J2466">
            <v>44826</v>
          </cell>
          <cell r="K2466">
            <v>45199</v>
          </cell>
          <cell r="L2466">
            <v>44826</v>
          </cell>
          <cell r="N2466" t="str">
            <v>JLO</v>
          </cell>
          <cell r="O2466" t="str">
            <v>KRN</v>
          </cell>
        </row>
        <row r="2467">
          <cell r="B2467">
            <v>2015419133</v>
          </cell>
          <cell r="C2467" t="str">
            <v>SITI SUTINAH</v>
          </cell>
          <cell r="D2467" t="str">
            <v>TTT9</v>
          </cell>
          <cell r="E2467" t="str">
            <v>IDM SILIWANGI CICURUG 3</v>
          </cell>
          <cell r="F2467" t="str">
            <v>Store Jr. Leader</v>
          </cell>
          <cell r="G2467" t="str">
            <v>A2</v>
          </cell>
          <cell r="H2467" t="str">
            <v>Tetap</v>
          </cell>
          <cell r="I2467" t="str">
            <v>WANITA</v>
          </cell>
          <cell r="J2467">
            <v>44927</v>
          </cell>
          <cell r="L2467">
            <v>44927</v>
          </cell>
          <cell r="N2467" t="str">
            <v>JLO</v>
          </cell>
          <cell r="O2467" t="str">
            <v>KRN</v>
          </cell>
        </row>
        <row r="2468">
          <cell r="B2468">
            <v>2015321099</v>
          </cell>
          <cell r="C2468" t="str">
            <v>DEDE RAHMAN</v>
          </cell>
          <cell r="D2468" t="str">
            <v>TTT9</v>
          </cell>
          <cell r="E2468" t="str">
            <v>IDM SILIWANGI CICURUG 3</v>
          </cell>
          <cell r="F2468" t="str">
            <v>Store Sr. Leader (Ss)</v>
          </cell>
          <cell r="G2468" t="str">
            <v>A3</v>
          </cell>
          <cell r="H2468" t="str">
            <v>Tetap</v>
          </cell>
          <cell r="I2468" t="str">
            <v>PRIA</v>
          </cell>
          <cell r="J2468">
            <v>44621</v>
          </cell>
          <cell r="L2468">
            <v>44621</v>
          </cell>
          <cell r="N2468" t="str">
            <v>JLO</v>
          </cell>
          <cell r="O2468" t="str">
            <v>KRN</v>
          </cell>
        </row>
        <row r="2469">
          <cell r="B2469">
            <v>2012094684</v>
          </cell>
          <cell r="C2469" t="str">
            <v>SAPUL BAHRI</v>
          </cell>
          <cell r="D2469" t="str">
            <v>F3CG</v>
          </cell>
          <cell r="E2469" t="str">
            <v>FRC CIPANGGULAAN</v>
          </cell>
          <cell r="F2469" t="str">
            <v>Chief Of Store</v>
          </cell>
          <cell r="G2469" t="str">
            <v>B2</v>
          </cell>
          <cell r="H2469" t="str">
            <v>Tetap</v>
          </cell>
          <cell r="I2469" t="str">
            <v>PRIA</v>
          </cell>
          <cell r="J2469">
            <v>41348</v>
          </cell>
          <cell r="L2469">
            <v>42156</v>
          </cell>
          <cell r="N2469" t="str">
            <v>JLO</v>
          </cell>
          <cell r="O2469" t="str">
            <v>KRN</v>
          </cell>
        </row>
        <row r="2470">
          <cell r="B2470">
            <v>2015380669</v>
          </cell>
          <cell r="C2470" t="str">
            <v>BIMO SANDI PAHALA SAMOSIR</v>
          </cell>
          <cell r="D2470" t="str">
            <v>F3CG</v>
          </cell>
          <cell r="E2470" t="str">
            <v>FRC CIPANGGULAAN</v>
          </cell>
          <cell r="F2470" t="str">
            <v>Store Crew Boy</v>
          </cell>
          <cell r="G2470" t="str">
            <v>A1</v>
          </cell>
          <cell r="H2470" t="str">
            <v>Kontrak 1</v>
          </cell>
          <cell r="I2470" t="str">
            <v>PRIA</v>
          </cell>
          <cell r="J2470">
            <v>44819</v>
          </cell>
          <cell r="K2470">
            <v>45199</v>
          </cell>
          <cell r="L2470">
            <v>44819</v>
          </cell>
          <cell r="N2470" t="str">
            <v>JLO</v>
          </cell>
          <cell r="O2470" t="str">
            <v>KRN</v>
          </cell>
        </row>
        <row r="2471">
          <cell r="B2471">
            <v>2015302857</v>
          </cell>
          <cell r="C2471" t="str">
            <v>RENA HERLIANA</v>
          </cell>
          <cell r="D2471" t="str">
            <v>F3CG</v>
          </cell>
          <cell r="E2471" t="str">
            <v>FRC CIPANGGULAAN</v>
          </cell>
          <cell r="F2471" t="str">
            <v>Store Crew Girl</v>
          </cell>
          <cell r="G2471" t="str">
            <v>A1</v>
          </cell>
          <cell r="H2471" t="str">
            <v>Kontrak 2</v>
          </cell>
          <cell r="I2471" t="str">
            <v>WANITA</v>
          </cell>
          <cell r="J2471">
            <v>44537</v>
          </cell>
          <cell r="K2471">
            <v>45291</v>
          </cell>
          <cell r="L2471">
            <v>44537</v>
          </cell>
          <cell r="N2471" t="str">
            <v>JLO</v>
          </cell>
          <cell r="O2471" t="str">
            <v>KRN</v>
          </cell>
        </row>
        <row r="2472">
          <cell r="B2472">
            <v>2015381222</v>
          </cell>
          <cell r="C2472" t="str">
            <v>HESTI</v>
          </cell>
          <cell r="D2472" t="str">
            <v>F3CG</v>
          </cell>
          <cell r="E2472" t="str">
            <v>FRC CIPANGGULAAN</v>
          </cell>
          <cell r="F2472" t="str">
            <v>Store Crew Girl</v>
          </cell>
          <cell r="G2472" t="str">
            <v>A1</v>
          </cell>
          <cell r="H2472" t="str">
            <v>Kontrak 1</v>
          </cell>
          <cell r="I2472" t="str">
            <v>WANITA</v>
          </cell>
          <cell r="J2472">
            <v>44822</v>
          </cell>
          <cell r="K2472">
            <v>45199</v>
          </cell>
          <cell r="L2472">
            <v>44822</v>
          </cell>
          <cell r="N2472" t="str">
            <v>JLO</v>
          </cell>
          <cell r="O2472" t="str">
            <v>KRN</v>
          </cell>
        </row>
        <row r="2473">
          <cell r="B2473">
            <v>2015376012</v>
          </cell>
          <cell r="C2473" t="str">
            <v>IKBAL SAPRIYANSAH</v>
          </cell>
          <cell r="D2473" t="str">
            <v>F3CG</v>
          </cell>
          <cell r="E2473" t="str">
            <v>FRC CIPANGGULAAN</v>
          </cell>
          <cell r="F2473" t="str">
            <v>Store Jr. Leader</v>
          </cell>
          <cell r="G2473" t="str">
            <v>A2</v>
          </cell>
          <cell r="H2473" t="str">
            <v>Tetap</v>
          </cell>
          <cell r="I2473" t="str">
            <v>PRIA</v>
          </cell>
          <cell r="J2473">
            <v>44805</v>
          </cell>
          <cell r="L2473">
            <v>44805</v>
          </cell>
          <cell r="N2473" t="str">
            <v>JLO</v>
          </cell>
          <cell r="O2473" t="str">
            <v>KRN</v>
          </cell>
        </row>
        <row r="2474">
          <cell r="B2474">
            <v>2015009355</v>
          </cell>
          <cell r="C2474" t="str">
            <v>YUDISTIRA HERMAWAN</v>
          </cell>
          <cell r="D2474" t="str">
            <v>F3CG</v>
          </cell>
          <cell r="E2474" t="str">
            <v>FRC CIPANGGULAAN</v>
          </cell>
          <cell r="F2474" t="str">
            <v>Store Sr. Leader</v>
          </cell>
          <cell r="G2474" t="str">
            <v>B1</v>
          </cell>
          <cell r="H2474" t="str">
            <v>Tetap</v>
          </cell>
          <cell r="I2474" t="str">
            <v>PRIA</v>
          </cell>
          <cell r="J2474">
            <v>42886</v>
          </cell>
          <cell r="L2474">
            <v>43313</v>
          </cell>
          <cell r="N2474" t="str">
            <v>JLO</v>
          </cell>
          <cell r="O2474" t="str">
            <v>KRN</v>
          </cell>
        </row>
        <row r="2475">
          <cell r="B2475">
            <v>2013139720</v>
          </cell>
          <cell r="C2475" t="str">
            <v>SITI KARTIKAWATI</v>
          </cell>
          <cell r="D2475" t="str">
            <v>F3OF</v>
          </cell>
          <cell r="E2475" t="str">
            <v>FRC BENTENG SUKABUMI</v>
          </cell>
          <cell r="F2475" t="str">
            <v>Chief Of Store</v>
          </cell>
          <cell r="G2475" t="str">
            <v>B2</v>
          </cell>
          <cell r="H2475" t="str">
            <v>Tetap</v>
          </cell>
          <cell r="I2475" t="str">
            <v>WANITA</v>
          </cell>
          <cell r="J2475">
            <v>42314</v>
          </cell>
          <cell r="L2475">
            <v>43040</v>
          </cell>
          <cell r="N2475" t="str">
            <v>JLO</v>
          </cell>
          <cell r="O2475" t="str">
            <v>KRN</v>
          </cell>
        </row>
        <row r="2476">
          <cell r="B2476">
            <v>2015100688</v>
          </cell>
          <cell r="C2476" t="str">
            <v>YUSNADI</v>
          </cell>
          <cell r="D2476" t="str">
            <v>F3OF</v>
          </cell>
          <cell r="E2476" t="str">
            <v>FRC BENTENG SUKABUMI</v>
          </cell>
          <cell r="F2476" t="str">
            <v>Store Crew Boy</v>
          </cell>
          <cell r="G2476" t="str">
            <v>A1</v>
          </cell>
          <cell r="H2476" t="str">
            <v>Kontrak 4</v>
          </cell>
          <cell r="I2476" t="str">
            <v>PRIA</v>
          </cell>
          <cell r="J2476">
            <v>43410</v>
          </cell>
          <cell r="K2476">
            <v>45077</v>
          </cell>
          <cell r="L2476">
            <v>43410</v>
          </cell>
          <cell r="N2476" t="str">
            <v>JLO</v>
          </cell>
          <cell r="O2476" t="str">
            <v>KRN</v>
          </cell>
        </row>
        <row r="2477">
          <cell r="B2477">
            <v>2015115720</v>
          </cell>
          <cell r="C2477" t="str">
            <v>HESTI HERAWATI</v>
          </cell>
          <cell r="D2477" t="str">
            <v>F3OF</v>
          </cell>
          <cell r="E2477" t="str">
            <v>FRC BENTENG SUKABUMI</v>
          </cell>
          <cell r="F2477" t="str">
            <v>Store Crew Girl</v>
          </cell>
          <cell r="G2477" t="str">
            <v>A1</v>
          </cell>
          <cell r="H2477" t="str">
            <v>Kontrak 4</v>
          </cell>
          <cell r="I2477" t="str">
            <v>WANITA</v>
          </cell>
          <cell r="J2477">
            <v>43476</v>
          </cell>
          <cell r="K2477">
            <v>45138</v>
          </cell>
          <cell r="L2477">
            <v>43476</v>
          </cell>
          <cell r="N2477" t="str">
            <v>JLO</v>
          </cell>
          <cell r="O2477" t="str">
            <v>KRN</v>
          </cell>
        </row>
        <row r="2478">
          <cell r="B2478">
            <v>2013088065</v>
          </cell>
          <cell r="C2478" t="str">
            <v>ABDUL ROHMAN</v>
          </cell>
          <cell r="D2478" t="str">
            <v>F3OF</v>
          </cell>
          <cell r="E2478" t="str">
            <v>FRC BENTENG SUKABUMI</v>
          </cell>
          <cell r="F2478" t="str">
            <v>Store Jr. Leader</v>
          </cell>
          <cell r="G2478" t="str">
            <v>A2</v>
          </cell>
          <cell r="H2478" t="str">
            <v>Tetap</v>
          </cell>
          <cell r="I2478" t="str">
            <v>PRIA</v>
          </cell>
          <cell r="J2478">
            <v>42006</v>
          </cell>
          <cell r="L2478">
            <v>42917</v>
          </cell>
          <cell r="N2478" t="str">
            <v>JLO</v>
          </cell>
          <cell r="O2478" t="str">
            <v>KRN</v>
          </cell>
        </row>
        <row r="2479">
          <cell r="B2479">
            <v>2013161657</v>
          </cell>
          <cell r="C2479" t="str">
            <v>IRYANI</v>
          </cell>
          <cell r="D2479" t="str">
            <v>F3OF</v>
          </cell>
          <cell r="E2479" t="str">
            <v>FRC BENTENG SUKABUMI</v>
          </cell>
          <cell r="F2479" t="str">
            <v>Store Sr. Leader</v>
          </cell>
          <cell r="G2479" t="str">
            <v>B1</v>
          </cell>
          <cell r="H2479" t="str">
            <v>Tetap</v>
          </cell>
          <cell r="I2479" t="str">
            <v>PRIA</v>
          </cell>
          <cell r="J2479">
            <v>42424</v>
          </cell>
          <cell r="L2479">
            <v>43313</v>
          </cell>
          <cell r="N2479" t="str">
            <v>JLO</v>
          </cell>
          <cell r="O2479" t="str">
            <v>KRN</v>
          </cell>
        </row>
        <row r="2480">
          <cell r="B2480">
            <v>2011012883</v>
          </cell>
          <cell r="C2480" t="str">
            <v>ADE SETIAWAN</v>
          </cell>
          <cell r="D2480" t="str">
            <v>FBNJ</v>
          </cell>
          <cell r="E2480" t="str">
            <v>FRC KAMPUNG BENDA SUKABUMI</v>
          </cell>
          <cell r="F2480" t="str">
            <v>Chief Of Store</v>
          </cell>
          <cell r="G2480" t="str">
            <v>B2</v>
          </cell>
          <cell r="H2480" t="str">
            <v>Tetap</v>
          </cell>
          <cell r="I2480" t="str">
            <v>PRIA</v>
          </cell>
          <cell r="J2480">
            <v>40725</v>
          </cell>
          <cell r="L2480">
            <v>40725</v>
          </cell>
          <cell r="N2480" t="str">
            <v>JLO</v>
          </cell>
          <cell r="O2480" t="str">
            <v>KRN</v>
          </cell>
        </row>
        <row r="2481">
          <cell r="B2481">
            <v>2015112675</v>
          </cell>
          <cell r="C2481" t="str">
            <v>HARIANSYAH ARYADI</v>
          </cell>
          <cell r="D2481" t="str">
            <v>FBNJ</v>
          </cell>
          <cell r="E2481" t="str">
            <v>FRC KAMPUNG BENDA SUKABUMI</v>
          </cell>
          <cell r="F2481" t="str">
            <v>Store Crew Boy</v>
          </cell>
          <cell r="G2481" t="str">
            <v>A1</v>
          </cell>
          <cell r="H2481" t="str">
            <v>Kontrak 4</v>
          </cell>
          <cell r="I2481" t="str">
            <v>PRIA</v>
          </cell>
          <cell r="J2481">
            <v>43460</v>
          </cell>
          <cell r="K2481">
            <v>45107</v>
          </cell>
          <cell r="L2481">
            <v>43460</v>
          </cell>
          <cell r="N2481" t="str">
            <v>JLO</v>
          </cell>
          <cell r="O2481" t="str">
            <v>KRN</v>
          </cell>
        </row>
        <row r="2482">
          <cell r="B2482">
            <v>2015219976</v>
          </cell>
          <cell r="C2482" t="str">
            <v>BONTOT BAGUS SUCI</v>
          </cell>
          <cell r="D2482" t="str">
            <v>FBNJ</v>
          </cell>
          <cell r="E2482" t="str">
            <v>FRC KAMPUNG BENDA SUKABUMI</v>
          </cell>
          <cell r="F2482" t="str">
            <v>Store Crew Boy</v>
          </cell>
          <cell r="G2482" t="str">
            <v>A1</v>
          </cell>
          <cell r="H2482" t="str">
            <v>Kontrak 3</v>
          </cell>
          <cell r="I2482" t="str">
            <v>PRIA</v>
          </cell>
          <cell r="J2482">
            <v>43935</v>
          </cell>
          <cell r="K2482">
            <v>45230</v>
          </cell>
          <cell r="L2482">
            <v>43935</v>
          </cell>
          <cell r="N2482" t="str">
            <v>JLO</v>
          </cell>
          <cell r="O2482" t="str">
            <v>KRN</v>
          </cell>
        </row>
        <row r="2483">
          <cell r="B2483">
            <v>2015168894</v>
          </cell>
          <cell r="C2483" t="str">
            <v>PUJI ARIIJ ALIMAH</v>
          </cell>
          <cell r="D2483" t="str">
            <v>FBNJ</v>
          </cell>
          <cell r="E2483" t="str">
            <v>FRC KAMPUNG BENDA SUKABUMI</v>
          </cell>
          <cell r="F2483" t="str">
            <v>Store Crew Girl</v>
          </cell>
          <cell r="G2483" t="str">
            <v>A1</v>
          </cell>
          <cell r="H2483" t="str">
            <v>Kontrak 3</v>
          </cell>
          <cell r="I2483" t="str">
            <v>WANITA</v>
          </cell>
          <cell r="J2483">
            <v>43714</v>
          </cell>
          <cell r="K2483">
            <v>45016</v>
          </cell>
          <cell r="L2483">
            <v>43714</v>
          </cell>
          <cell r="N2483" t="str">
            <v>JLO</v>
          </cell>
          <cell r="O2483" t="str">
            <v>KRN</v>
          </cell>
        </row>
        <row r="2484">
          <cell r="B2484">
            <v>2015321057</v>
          </cell>
          <cell r="C2484" t="str">
            <v>KHOERUNNISA</v>
          </cell>
          <cell r="D2484" t="str">
            <v>FBNJ</v>
          </cell>
          <cell r="E2484" t="str">
            <v>FRC KAMPUNG BENDA SUKABUMI</v>
          </cell>
          <cell r="F2484" t="str">
            <v>Store Jr. Leader</v>
          </cell>
          <cell r="G2484" t="str">
            <v>A3</v>
          </cell>
          <cell r="H2484" t="str">
            <v>Tetap</v>
          </cell>
          <cell r="I2484" t="str">
            <v>WANITA</v>
          </cell>
          <cell r="J2484">
            <v>44621</v>
          </cell>
          <cell r="L2484">
            <v>44621</v>
          </cell>
          <cell r="N2484" t="str">
            <v>JLO</v>
          </cell>
          <cell r="O2484" t="str">
            <v>KRN</v>
          </cell>
        </row>
        <row r="2485">
          <cell r="B2485">
            <v>2013001179</v>
          </cell>
          <cell r="C2485" t="str">
            <v>WAHYU ROHADI PERMANA</v>
          </cell>
          <cell r="D2485" t="str">
            <v>FBNJ</v>
          </cell>
          <cell r="E2485" t="str">
            <v>FRC KAMPUNG BENDA SUKABUMI</v>
          </cell>
          <cell r="F2485" t="str">
            <v>Store Sr. Leader</v>
          </cell>
          <cell r="G2485" t="str">
            <v>B1</v>
          </cell>
          <cell r="H2485" t="str">
            <v>Tetap</v>
          </cell>
          <cell r="I2485" t="str">
            <v>PRIA</v>
          </cell>
          <cell r="J2485">
            <v>41435</v>
          </cell>
          <cell r="L2485">
            <v>42370</v>
          </cell>
          <cell r="N2485" t="str">
            <v>JLO</v>
          </cell>
          <cell r="O2485" t="str">
            <v>KRN</v>
          </cell>
        </row>
        <row r="2486">
          <cell r="B2486">
            <v>2013026820</v>
          </cell>
          <cell r="C2486" t="str">
            <v>MUHAMMAD RIZAL</v>
          </cell>
          <cell r="D2486" t="str">
            <v>FPHB</v>
          </cell>
          <cell r="E2486" t="str">
            <v>FRC SILIWANGI</v>
          </cell>
          <cell r="F2486" t="str">
            <v>Chief Of Store</v>
          </cell>
          <cell r="G2486" t="str">
            <v>B2</v>
          </cell>
          <cell r="H2486" t="str">
            <v>Tetap</v>
          </cell>
          <cell r="I2486" t="str">
            <v>PRIA</v>
          </cell>
          <cell r="J2486">
            <v>41614</v>
          </cell>
          <cell r="L2486">
            <v>42401</v>
          </cell>
          <cell r="N2486" t="str">
            <v>JLO</v>
          </cell>
          <cell r="O2486" t="str">
            <v>KRN</v>
          </cell>
        </row>
        <row r="2487">
          <cell r="B2487">
            <v>2015405284</v>
          </cell>
          <cell r="C2487" t="str">
            <v>TRI ADITIAWAN</v>
          </cell>
          <cell r="D2487" t="str">
            <v>FPHB</v>
          </cell>
          <cell r="E2487" t="str">
            <v>FRC SILIWANGI</v>
          </cell>
          <cell r="F2487" t="str">
            <v>Store Crew Boy</v>
          </cell>
          <cell r="G2487" t="str">
            <v>A1</v>
          </cell>
          <cell r="H2487" t="str">
            <v>Kontrak 1</v>
          </cell>
          <cell r="I2487" t="str">
            <v>PRIA</v>
          </cell>
          <cell r="J2487">
            <v>44896</v>
          </cell>
          <cell r="K2487">
            <v>45260</v>
          </cell>
          <cell r="L2487">
            <v>44896</v>
          </cell>
          <cell r="N2487" t="str">
            <v>JLO</v>
          </cell>
          <cell r="O2487" t="str">
            <v>KRN</v>
          </cell>
        </row>
        <row r="2488">
          <cell r="B2488">
            <v>2015380706</v>
          </cell>
          <cell r="C2488" t="str">
            <v>RIDWAN RAMADHAN</v>
          </cell>
          <cell r="D2488" t="str">
            <v>FPHB</v>
          </cell>
          <cell r="E2488" t="str">
            <v>FRC SILIWANGI</v>
          </cell>
          <cell r="F2488" t="str">
            <v>Store Crew Boy</v>
          </cell>
          <cell r="G2488" t="str">
            <v>A1</v>
          </cell>
          <cell r="H2488" t="str">
            <v>Kontrak 1</v>
          </cell>
          <cell r="I2488" t="str">
            <v>PRIA</v>
          </cell>
          <cell r="J2488">
            <v>44819</v>
          </cell>
          <cell r="K2488">
            <v>45199</v>
          </cell>
          <cell r="L2488">
            <v>44819</v>
          </cell>
          <cell r="N2488" t="str">
            <v>JLO</v>
          </cell>
          <cell r="O2488" t="str">
            <v>KRN</v>
          </cell>
        </row>
        <row r="2489">
          <cell r="B2489">
            <v>2015381209</v>
          </cell>
          <cell r="C2489" t="str">
            <v>ANISA NUR WULANDARI</v>
          </cell>
          <cell r="D2489" t="str">
            <v>FPHB</v>
          </cell>
          <cell r="E2489" t="str">
            <v>FRC SILIWANGI</v>
          </cell>
          <cell r="F2489" t="str">
            <v>Store Crew Girl</v>
          </cell>
          <cell r="G2489" t="str">
            <v>A1</v>
          </cell>
          <cell r="H2489" t="str">
            <v>Kontrak 1</v>
          </cell>
          <cell r="I2489" t="str">
            <v>WANITA</v>
          </cell>
          <cell r="J2489">
            <v>44822</v>
          </cell>
          <cell r="K2489">
            <v>45199</v>
          </cell>
          <cell r="L2489">
            <v>44822</v>
          </cell>
          <cell r="N2489" t="str">
            <v>JLO</v>
          </cell>
          <cell r="O2489" t="str">
            <v>KRN</v>
          </cell>
        </row>
        <row r="2490">
          <cell r="B2490">
            <v>2015260794</v>
          </cell>
          <cell r="C2490" t="str">
            <v>ERWIN NURAIS</v>
          </cell>
          <cell r="D2490" t="str">
            <v>FPHB</v>
          </cell>
          <cell r="E2490" t="str">
            <v>FRC SILIWANGI</v>
          </cell>
          <cell r="F2490" t="str">
            <v>Store Jr. Leader (Ss)</v>
          </cell>
          <cell r="G2490" t="str">
            <v>A2</v>
          </cell>
          <cell r="H2490" t="str">
            <v>Tetap</v>
          </cell>
          <cell r="I2490" t="str">
            <v>PRIA</v>
          </cell>
          <cell r="J2490">
            <v>44348</v>
          </cell>
          <cell r="L2490">
            <v>44348</v>
          </cell>
          <cell r="N2490" t="str">
            <v>JLO</v>
          </cell>
          <cell r="O2490" t="str">
            <v>KRN</v>
          </cell>
        </row>
        <row r="2491">
          <cell r="B2491">
            <v>2015112682</v>
          </cell>
          <cell r="C2491" t="str">
            <v>MISBAHUDIN</v>
          </cell>
          <cell r="D2491" t="str">
            <v>FPHB</v>
          </cell>
          <cell r="E2491" t="str">
            <v>FRC SILIWANGI</v>
          </cell>
          <cell r="F2491" t="str">
            <v>Store Sr. Leader</v>
          </cell>
          <cell r="G2491" t="str">
            <v>A3</v>
          </cell>
          <cell r="H2491" t="str">
            <v>Tetap</v>
          </cell>
          <cell r="I2491" t="str">
            <v>PRIA</v>
          </cell>
          <cell r="J2491">
            <v>43460</v>
          </cell>
          <cell r="L2491">
            <v>44014</v>
          </cell>
          <cell r="N2491" t="str">
            <v>JLO</v>
          </cell>
          <cell r="O2491" t="str">
            <v>KRN</v>
          </cell>
        </row>
        <row r="2492">
          <cell r="B2492">
            <v>2015043051</v>
          </cell>
          <cell r="C2492" t="str">
            <v>PAISAL PURNAMA PUTRA</v>
          </cell>
          <cell r="D2492" t="str">
            <v>FQO0</v>
          </cell>
          <cell r="E2492" t="str">
            <v>FRC GRIYA BENDA ASRI</v>
          </cell>
          <cell r="F2492" t="str">
            <v>Chief Of Store</v>
          </cell>
          <cell r="G2492" t="str">
            <v>B2</v>
          </cell>
          <cell r="H2492" t="str">
            <v>Tetap</v>
          </cell>
          <cell r="I2492" t="str">
            <v>PRIA</v>
          </cell>
          <cell r="J2492">
            <v>43103</v>
          </cell>
          <cell r="L2492">
            <v>43831</v>
          </cell>
          <cell r="N2492" t="str">
            <v>JLO</v>
          </cell>
          <cell r="O2492" t="str">
            <v>KRN</v>
          </cell>
        </row>
        <row r="2493">
          <cell r="B2493">
            <v>2015144467</v>
          </cell>
          <cell r="C2493" t="str">
            <v>ANDRIANA</v>
          </cell>
          <cell r="D2493" t="str">
            <v>FQO0</v>
          </cell>
          <cell r="E2493" t="str">
            <v>FRC GRIYA BENDA ASRI</v>
          </cell>
          <cell r="F2493" t="str">
            <v>Store Crew Boy</v>
          </cell>
          <cell r="G2493" t="str">
            <v>A1</v>
          </cell>
          <cell r="H2493" t="str">
            <v>Kontrak 4</v>
          </cell>
          <cell r="I2493" t="str">
            <v>PRIA</v>
          </cell>
          <cell r="J2493">
            <v>43599</v>
          </cell>
          <cell r="K2493">
            <v>45260</v>
          </cell>
          <cell r="L2493">
            <v>43599</v>
          </cell>
          <cell r="N2493" t="str">
            <v>JLO</v>
          </cell>
          <cell r="O2493" t="str">
            <v>KRN</v>
          </cell>
        </row>
        <row r="2494">
          <cell r="B2494">
            <v>2015211197</v>
          </cell>
          <cell r="C2494" t="str">
            <v>SYAIFUL RAHMAN</v>
          </cell>
          <cell r="D2494" t="str">
            <v>FQO0</v>
          </cell>
          <cell r="E2494" t="str">
            <v>FRC GRIYA BENDA ASRI</v>
          </cell>
          <cell r="F2494" t="str">
            <v>Store Crew Boy</v>
          </cell>
          <cell r="G2494" t="str">
            <v>A1</v>
          </cell>
          <cell r="H2494" t="str">
            <v>Kontrak 3</v>
          </cell>
          <cell r="I2494" t="str">
            <v>PRIA</v>
          </cell>
          <cell r="J2494">
            <v>43900</v>
          </cell>
          <cell r="K2494">
            <v>45199</v>
          </cell>
          <cell r="L2494">
            <v>43900</v>
          </cell>
          <cell r="N2494" t="str">
            <v>JLO</v>
          </cell>
          <cell r="O2494" t="str">
            <v>KRN</v>
          </cell>
        </row>
        <row r="2495">
          <cell r="B2495">
            <v>2015226617</v>
          </cell>
          <cell r="C2495" t="str">
            <v>VANIA MEDIANA FATMA</v>
          </cell>
          <cell r="D2495" t="str">
            <v>FQO0</v>
          </cell>
          <cell r="E2495" t="str">
            <v>FRC GRIYA BENDA ASRI</v>
          </cell>
          <cell r="F2495" t="str">
            <v>Store Crew Girl</v>
          </cell>
          <cell r="G2495" t="str">
            <v>A1</v>
          </cell>
          <cell r="H2495" t="str">
            <v>Kontrak 2</v>
          </cell>
          <cell r="I2495" t="str">
            <v>WANITA</v>
          </cell>
          <cell r="J2495">
            <v>44085</v>
          </cell>
          <cell r="K2495">
            <v>45016</v>
          </cell>
          <cell r="L2495">
            <v>44085</v>
          </cell>
          <cell r="N2495" t="str">
            <v>JLO</v>
          </cell>
          <cell r="O2495" t="str">
            <v>KRN</v>
          </cell>
        </row>
        <row r="2496">
          <cell r="B2496">
            <v>2015428078</v>
          </cell>
          <cell r="C2496" t="str">
            <v>putri mardahatilah</v>
          </cell>
          <cell r="D2496" t="str">
            <v>FQO0</v>
          </cell>
          <cell r="E2496" t="str">
            <v>FRC GRIYA BENDA ASRI</v>
          </cell>
          <cell r="F2496" t="str">
            <v>Store Jr. Leader (Ss)</v>
          </cell>
          <cell r="G2496" t="str">
            <v>A2</v>
          </cell>
          <cell r="H2496" t="str">
            <v>Tetap</v>
          </cell>
          <cell r="I2496" t="str">
            <v>WANITA</v>
          </cell>
          <cell r="J2496">
            <v>44958</v>
          </cell>
          <cell r="L2496">
            <v>44958</v>
          </cell>
          <cell r="N2496" t="str">
            <v>JLO</v>
          </cell>
          <cell r="O2496" t="str">
            <v>KRN</v>
          </cell>
        </row>
        <row r="2497">
          <cell r="B2497">
            <v>2015056455</v>
          </cell>
          <cell r="C2497" t="str">
            <v>RIAN FEBRIANSYAH</v>
          </cell>
          <cell r="D2497" t="str">
            <v>FQO0</v>
          </cell>
          <cell r="E2497" t="str">
            <v>FRC GRIYA BENDA ASRI</v>
          </cell>
          <cell r="F2497" t="str">
            <v>Store Sr. Leader</v>
          </cell>
          <cell r="G2497" t="str">
            <v>B1</v>
          </cell>
          <cell r="H2497" t="str">
            <v>Tetap</v>
          </cell>
          <cell r="I2497" t="str">
            <v>PRIA</v>
          </cell>
          <cell r="J2497">
            <v>43179</v>
          </cell>
          <cell r="L2497">
            <v>43525</v>
          </cell>
          <cell r="N2497" t="str">
            <v>JLO</v>
          </cell>
          <cell r="O2497" t="str">
            <v>KRN</v>
          </cell>
        </row>
        <row r="2498">
          <cell r="B2498">
            <v>2013118363</v>
          </cell>
          <cell r="C2498" t="str">
            <v>ROBI SUANDI</v>
          </cell>
          <cell r="D2498" t="str">
            <v>THJ8</v>
          </cell>
          <cell r="E2498" t="str">
            <v>IDM SUKABUMI KM 26</v>
          </cell>
          <cell r="F2498" t="str">
            <v>Chief Of Store</v>
          </cell>
          <cell r="G2498" t="str">
            <v>B2</v>
          </cell>
          <cell r="H2498" t="str">
            <v>Tetap</v>
          </cell>
          <cell r="I2498" t="str">
            <v>PRIA</v>
          </cell>
          <cell r="J2498">
            <v>42188</v>
          </cell>
          <cell r="L2498">
            <v>42948</v>
          </cell>
          <cell r="N2498" t="str">
            <v>JLO</v>
          </cell>
          <cell r="O2498" t="str">
            <v>KRN</v>
          </cell>
        </row>
        <row r="2499">
          <cell r="B2499">
            <v>2015380742</v>
          </cell>
          <cell r="C2499" t="str">
            <v>MOHAMMAD RAIHAN AL ABDILLAH</v>
          </cell>
          <cell r="D2499" t="str">
            <v>THJ8</v>
          </cell>
          <cell r="E2499" t="str">
            <v>IDM SUKABUMI KM 26</v>
          </cell>
          <cell r="F2499" t="str">
            <v>Store Crew Boy</v>
          </cell>
          <cell r="G2499" t="str">
            <v>A1</v>
          </cell>
          <cell r="H2499" t="str">
            <v>Kontrak 1</v>
          </cell>
          <cell r="I2499" t="str">
            <v>PRIA</v>
          </cell>
          <cell r="J2499">
            <v>44819</v>
          </cell>
          <cell r="K2499">
            <v>45199</v>
          </cell>
          <cell r="L2499">
            <v>44819</v>
          </cell>
          <cell r="N2499" t="str">
            <v>JLO</v>
          </cell>
          <cell r="O2499" t="str">
            <v>KRN</v>
          </cell>
        </row>
        <row r="2500">
          <cell r="B2500">
            <v>2015226596</v>
          </cell>
          <cell r="C2500" t="str">
            <v>FISKA AULIA</v>
          </cell>
          <cell r="D2500" t="str">
            <v>THJ8</v>
          </cell>
          <cell r="E2500" t="str">
            <v>IDM SUKABUMI KM 26</v>
          </cell>
          <cell r="F2500" t="str">
            <v>Store Crew Girl</v>
          </cell>
          <cell r="G2500" t="str">
            <v>A1</v>
          </cell>
          <cell r="H2500" t="str">
            <v>Kontrak 2</v>
          </cell>
          <cell r="I2500" t="str">
            <v>WANITA</v>
          </cell>
          <cell r="J2500">
            <v>44085</v>
          </cell>
          <cell r="K2500">
            <v>45016</v>
          </cell>
          <cell r="L2500">
            <v>44085</v>
          </cell>
          <cell r="N2500" t="str">
            <v>JLO</v>
          </cell>
          <cell r="O2500" t="str">
            <v>KRN</v>
          </cell>
        </row>
        <row r="2501">
          <cell r="B2501">
            <v>2015415444</v>
          </cell>
          <cell r="C2501" t="str">
            <v>RIZQI RAHMAWATI</v>
          </cell>
          <cell r="D2501" t="str">
            <v>THJ8</v>
          </cell>
          <cell r="E2501" t="str">
            <v>IDM SUKABUMI KM 26</v>
          </cell>
          <cell r="F2501" t="str">
            <v>Store Jr. Leader</v>
          </cell>
          <cell r="G2501" t="str">
            <v>A2</v>
          </cell>
          <cell r="H2501" t="str">
            <v>Tetap</v>
          </cell>
          <cell r="I2501" t="str">
            <v>WANITA</v>
          </cell>
          <cell r="J2501">
            <v>44927</v>
          </cell>
          <cell r="L2501">
            <v>44927</v>
          </cell>
          <cell r="N2501" t="str">
            <v>JLO</v>
          </cell>
          <cell r="O2501" t="str">
            <v>KRN</v>
          </cell>
        </row>
        <row r="2502">
          <cell r="B2502">
            <v>2015020629</v>
          </cell>
          <cell r="C2502" t="str">
            <v>SANDY PUTRA PRATAMA</v>
          </cell>
          <cell r="D2502" t="str">
            <v>THJ8</v>
          </cell>
          <cell r="E2502" t="str">
            <v>IDM SUKABUMI KM 26</v>
          </cell>
          <cell r="F2502" t="str">
            <v>Store Sr. Leader</v>
          </cell>
          <cell r="G2502" t="str">
            <v>B1</v>
          </cell>
          <cell r="H2502" t="str">
            <v>Tetap</v>
          </cell>
          <cell r="I2502" t="str">
            <v>PRIA</v>
          </cell>
          <cell r="J2502">
            <v>42963</v>
          </cell>
          <cell r="L2502">
            <v>43497</v>
          </cell>
          <cell r="N2502" t="str">
            <v>JLO</v>
          </cell>
          <cell r="O2502" t="str">
            <v>KRN</v>
          </cell>
        </row>
        <row r="2503">
          <cell r="B2503">
            <v>2011003929</v>
          </cell>
          <cell r="C2503" t="str">
            <v>YAYAN AHMAD ROYANI</v>
          </cell>
          <cell r="D2503" t="str">
            <v>TRO4</v>
          </cell>
          <cell r="E2503" t="str">
            <v>IDM ISCALTON CICURUG</v>
          </cell>
          <cell r="F2503" t="str">
            <v>Chief Of Store (Ss)</v>
          </cell>
          <cell r="G2503" t="str">
            <v>B2</v>
          </cell>
          <cell r="H2503" t="str">
            <v>Tetap</v>
          </cell>
          <cell r="I2503" t="str">
            <v>PRIA</v>
          </cell>
          <cell r="J2503">
            <v>40575</v>
          </cell>
          <cell r="L2503">
            <v>40575</v>
          </cell>
          <cell r="N2503" t="str">
            <v>JLO</v>
          </cell>
          <cell r="O2503" t="str">
            <v>KRN</v>
          </cell>
        </row>
        <row r="2504">
          <cell r="B2504">
            <v>2015251421</v>
          </cell>
          <cell r="C2504" t="str">
            <v>EGI LASMANA</v>
          </cell>
          <cell r="D2504" t="str">
            <v>TRO4</v>
          </cell>
          <cell r="E2504" t="str">
            <v>IDM ISCALTON CICURUG</v>
          </cell>
          <cell r="F2504" t="str">
            <v>Store Crew Boy</v>
          </cell>
          <cell r="G2504" t="str">
            <v>A1</v>
          </cell>
          <cell r="H2504" t="str">
            <v>Kontrak 2</v>
          </cell>
          <cell r="I2504" t="str">
            <v>PRIA</v>
          </cell>
          <cell r="J2504">
            <v>44302</v>
          </cell>
          <cell r="K2504">
            <v>45046</v>
          </cell>
          <cell r="L2504">
            <v>44302</v>
          </cell>
          <cell r="N2504" t="str">
            <v>JLO</v>
          </cell>
          <cell r="O2504" t="str">
            <v>KRN</v>
          </cell>
        </row>
        <row r="2505">
          <cell r="B2505">
            <v>2015381216</v>
          </cell>
          <cell r="C2505" t="str">
            <v>FITRI RAMDANI</v>
          </cell>
          <cell r="D2505" t="str">
            <v>TRO4</v>
          </cell>
          <cell r="E2505" t="str">
            <v>IDM ISCALTON CICURUG</v>
          </cell>
          <cell r="F2505" t="str">
            <v>Store Crew Girl</v>
          </cell>
          <cell r="G2505" t="str">
            <v>A1</v>
          </cell>
          <cell r="H2505" t="str">
            <v>Kontrak 1</v>
          </cell>
          <cell r="I2505" t="str">
            <v>WANITA</v>
          </cell>
          <cell r="J2505">
            <v>44822</v>
          </cell>
          <cell r="K2505">
            <v>45199</v>
          </cell>
          <cell r="L2505">
            <v>44822</v>
          </cell>
          <cell r="N2505" t="str">
            <v>JLO</v>
          </cell>
          <cell r="O2505" t="str">
            <v>KRN</v>
          </cell>
        </row>
        <row r="2506">
          <cell r="B2506">
            <v>2015404159</v>
          </cell>
          <cell r="C2506" t="str">
            <v>MAULIDA</v>
          </cell>
          <cell r="D2506" t="str">
            <v>TRO4</v>
          </cell>
          <cell r="E2506" t="str">
            <v>IDM ISCALTON CICURUG</v>
          </cell>
          <cell r="F2506" t="str">
            <v>Store Jr. Leader</v>
          </cell>
          <cell r="G2506" t="str">
            <v>A2</v>
          </cell>
          <cell r="H2506" t="str">
            <v>Tetap</v>
          </cell>
          <cell r="I2506" t="str">
            <v>WANITA</v>
          </cell>
          <cell r="J2506">
            <v>44896</v>
          </cell>
          <cell r="L2506">
            <v>44896</v>
          </cell>
          <cell r="N2506" t="str">
            <v>JLO</v>
          </cell>
          <cell r="O2506" t="str">
            <v>KRN</v>
          </cell>
        </row>
        <row r="2507">
          <cell r="B2507">
            <v>2015007137</v>
          </cell>
          <cell r="C2507" t="str">
            <v>ABDUL AZIZ</v>
          </cell>
          <cell r="D2507" t="str">
            <v>TRO4</v>
          </cell>
          <cell r="E2507" t="str">
            <v>IDM ISCALTON CICURUG</v>
          </cell>
          <cell r="F2507" t="str">
            <v>Store Sr. Leader</v>
          </cell>
          <cell r="G2507" t="str">
            <v>B1</v>
          </cell>
          <cell r="H2507" t="str">
            <v>Tetap</v>
          </cell>
          <cell r="I2507" t="str">
            <v>PRIA</v>
          </cell>
          <cell r="J2507">
            <v>42872</v>
          </cell>
          <cell r="L2507">
            <v>43800</v>
          </cell>
          <cell r="N2507" t="str">
            <v>JLO</v>
          </cell>
          <cell r="O2507" t="str">
            <v>KRN</v>
          </cell>
        </row>
        <row r="2508">
          <cell r="B2508">
            <v>2013034023</v>
          </cell>
          <cell r="C2508" t="str">
            <v>VERA MARLINA</v>
          </cell>
          <cell r="D2508" t="str">
            <v>TX4A</v>
          </cell>
          <cell r="E2508" t="str">
            <v>IDM TENJOAYU</v>
          </cell>
          <cell r="F2508" t="str">
            <v>Chief Of Store (Ss)</v>
          </cell>
          <cell r="G2508" t="str">
            <v>B2</v>
          </cell>
          <cell r="H2508" t="str">
            <v>Tetap</v>
          </cell>
          <cell r="I2508" t="str">
            <v>WANITA</v>
          </cell>
          <cell r="J2508">
            <v>41671</v>
          </cell>
          <cell r="L2508">
            <v>41760</v>
          </cell>
          <cell r="N2508" t="str">
            <v>JLO</v>
          </cell>
          <cell r="O2508" t="str">
            <v>KRN</v>
          </cell>
        </row>
        <row r="2509">
          <cell r="B2509">
            <v>2015382410</v>
          </cell>
          <cell r="C2509" t="str">
            <v>M GUMILAR KURNIA</v>
          </cell>
          <cell r="D2509" t="str">
            <v>TX4A</v>
          </cell>
          <cell r="E2509" t="str">
            <v>IDM TENJOAYU</v>
          </cell>
          <cell r="F2509" t="str">
            <v>Store Crew Boy</v>
          </cell>
          <cell r="G2509" t="str">
            <v>A1</v>
          </cell>
          <cell r="H2509" t="str">
            <v>Kontrak 1</v>
          </cell>
          <cell r="I2509" t="str">
            <v>PRIA</v>
          </cell>
          <cell r="J2509">
            <v>44826</v>
          </cell>
          <cell r="K2509">
            <v>45199</v>
          </cell>
          <cell r="L2509">
            <v>44826</v>
          </cell>
          <cell r="N2509" t="str">
            <v>JLO</v>
          </cell>
          <cell r="O2509" t="str">
            <v>KRN</v>
          </cell>
        </row>
        <row r="2510">
          <cell r="B2510">
            <v>2015324268</v>
          </cell>
          <cell r="C2510" t="str">
            <v>NURUL ANISSA</v>
          </cell>
          <cell r="D2510" t="str">
            <v>TX4A</v>
          </cell>
          <cell r="E2510" t="str">
            <v>IDM TENJOAYU</v>
          </cell>
          <cell r="F2510" t="str">
            <v>Store Crew Girl</v>
          </cell>
          <cell r="G2510" t="str">
            <v>A1</v>
          </cell>
          <cell r="H2510" t="str">
            <v>Kontrak 1</v>
          </cell>
          <cell r="I2510" t="str">
            <v>WANITA</v>
          </cell>
          <cell r="J2510">
            <v>44632</v>
          </cell>
          <cell r="K2510">
            <v>45016</v>
          </cell>
          <cell r="L2510">
            <v>44632</v>
          </cell>
          <cell r="N2510" t="str">
            <v>JLO</v>
          </cell>
          <cell r="O2510" t="str">
            <v>KRN</v>
          </cell>
        </row>
        <row r="2511">
          <cell r="B2511">
            <v>2015020628</v>
          </cell>
          <cell r="C2511" t="str">
            <v>MUHAMMAD IKRAR SUKARNO</v>
          </cell>
          <cell r="D2511" t="str">
            <v>TX4A</v>
          </cell>
          <cell r="E2511" t="str">
            <v>IDM TENJOAYU</v>
          </cell>
          <cell r="F2511" t="str">
            <v>Store Jr. Leader (Ss)</v>
          </cell>
          <cell r="G2511" t="str">
            <v>A2</v>
          </cell>
          <cell r="H2511" t="str">
            <v>Tetap</v>
          </cell>
          <cell r="I2511" t="str">
            <v>PRIA</v>
          </cell>
          <cell r="J2511">
            <v>42963</v>
          </cell>
          <cell r="L2511">
            <v>43556</v>
          </cell>
          <cell r="N2511" t="str">
            <v>JLO</v>
          </cell>
          <cell r="O2511" t="str">
            <v>KRN</v>
          </cell>
        </row>
        <row r="2512">
          <cell r="B2512">
            <v>2013133825</v>
          </cell>
          <cell r="C2512" t="str">
            <v>ARIANDI</v>
          </cell>
          <cell r="D2512" t="str">
            <v>TX4A</v>
          </cell>
          <cell r="E2512" t="str">
            <v>IDM TENJOAYU</v>
          </cell>
          <cell r="F2512" t="str">
            <v>Store Sr. Leader</v>
          </cell>
          <cell r="G2512" t="str">
            <v>B1</v>
          </cell>
          <cell r="H2512" t="str">
            <v>Tetap</v>
          </cell>
          <cell r="I2512" t="str">
            <v>PRIA</v>
          </cell>
          <cell r="J2512">
            <v>42284</v>
          </cell>
          <cell r="L2512">
            <v>43009</v>
          </cell>
          <cell r="N2512" t="str">
            <v>JLO</v>
          </cell>
          <cell r="O2512" t="str">
            <v>KRN</v>
          </cell>
        </row>
        <row r="2513">
          <cell r="B2513">
            <v>2012023686</v>
          </cell>
          <cell r="C2513" t="str">
            <v>AGUS ANDRIANA</v>
          </cell>
          <cell r="D2513" t="str">
            <v>FQO0</v>
          </cell>
          <cell r="E2513" t="str">
            <v>FRC GRIYA BENDA ASRI</v>
          </cell>
          <cell r="F2513" t="str">
            <v>Chief Of Store</v>
          </cell>
          <cell r="G2513" t="str">
            <v>B2</v>
          </cell>
          <cell r="H2513" t="str">
            <v>Tetap</v>
          </cell>
          <cell r="I2513" t="str">
            <v>WANITA</v>
          </cell>
          <cell r="J2513">
            <v>40909</v>
          </cell>
          <cell r="L2513">
            <v>40909</v>
          </cell>
          <cell r="M2513" t="str">
            <v>CUTI MELAHIRKAN</v>
          </cell>
          <cell r="N2513" t="str">
            <v>JLO</v>
          </cell>
          <cell r="O2513" t="str">
            <v>KRN</v>
          </cell>
          <cell r="P2513" t="str">
            <v>JLOCUTI MELAHIRKAN</v>
          </cell>
          <cell r="Q2513" t="str">
            <v>JLO</v>
          </cell>
          <cell r="R2513" t="str">
            <v>TIDAK AKTIF</v>
          </cell>
          <cell r="S2513" t="str">
            <v>KRN</v>
          </cell>
        </row>
        <row r="2514">
          <cell r="B2514">
            <v>2012048951</v>
          </cell>
          <cell r="C2514" t="str">
            <v>MUSLIMIN</v>
          </cell>
          <cell r="D2514" t="str">
            <v>F836</v>
          </cell>
          <cell r="E2514" t="str">
            <v>FRC VILLA DUTA BOGOR</v>
          </cell>
          <cell r="F2514" t="str">
            <v>Chief Of Store (Ss)</v>
          </cell>
          <cell r="G2514" t="str">
            <v>B2</v>
          </cell>
          <cell r="H2514" t="str">
            <v>Tetap</v>
          </cell>
          <cell r="I2514" t="str">
            <v>PRIA</v>
          </cell>
          <cell r="J2514">
            <v>41170</v>
          </cell>
          <cell r="L2514">
            <v>42064</v>
          </cell>
          <cell r="N2514" t="str">
            <v>JLO</v>
          </cell>
          <cell r="O2514" t="str">
            <v>MHI</v>
          </cell>
        </row>
        <row r="2515">
          <cell r="B2515">
            <v>2015194904</v>
          </cell>
          <cell r="C2515" t="str">
            <v>MUHAMAD JAYADI</v>
          </cell>
          <cell r="D2515" t="str">
            <v>F836</v>
          </cell>
          <cell r="E2515" t="str">
            <v>FRC VILLA DUTA BOGOR</v>
          </cell>
          <cell r="F2515" t="str">
            <v>Store Crew Boy</v>
          </cell>
          <cell r="G2515" t="str">
            <v>A1</v>
          </cell>
          <cell r="H2515" t="str">
            <v>Kontrak 3</v>
          </cell>
          <cell r="I2515" t="str">
            <v>PRIA</v>
          </cell>
          <cell r="J2515">
            <v>43830</v>
          </cell>
          <cell r="K2515">
            <v>45107</v>
          </cell>
          <cell r="L2515">
            <v>43830</v>
          </cell>
          <cell r="N2515" t="str">
            <v>JLO</v>
          </cell>
          <cell r="O2515" t="str">
            <v>MHI</v>
          </cell>
        </row>
        <row r="2516">
          <cell r="B2516">
            <v>2015151983</v>
          </cell>
          <cell r="C2516" t="str">
            <v>MUHAMMAD SAMSUL SAFRUDIN</v>
          </cell>
          <cell r="D2516" t="str">
            <v>F836</v>
          </cell>
          <cell r="E2516" t="str">
            <v>FRC VILLA DUTA BOGOR</v>
          </cell>
          <cell r="F2516" t="str">
            <v>Store Crew Boy</v>
          </cell>
          <cell r="G2516" t="str">
            <v>A1</v>
          </cell>
          <cell r="H2516" t="str">
            <v>Kontrak 4</v>
          </cell>
          <cell r="I2516" t="str">
            <v>PRIA</v>
          </cell>
          <cell r="J2516">
            <v>43634</v>
          </cell>
          <cell r="K2516">
            <v>45291</v>
          </cell>
          <cell r="L2516">
            <v>43634</v>
          </cell>
          <cell r="N2516" t="str">
            <v>JLO</v>
          </cell>
          <cell r="O2516" t="str">
            <v>MHI</v>
          </cell>
        </row>
        <row r="2517">
          <cell r="B2517">
            <v>2015316966</v>
          </cell>
          <cell r="C2517" t="str">
            <v>GINAN AMWAL SAADUDDIN</v>
          </cell>
          <cell r="D2517" t="str">
            <v>F836</v>
          </cell>
          <cell r="E2517" t="str">
            <v>FRC VILLA DUTA BOGOR</v>
          </cell>
          <cell r="F2517" t="str">
            <v>Store Crew Boy (Ss)</v>
          </cell>
          <cell r="G2517" t="str">
            <v>A1</v>
          </cell>
          <cell r="H2517" t="str">
            <v>Kontrak 1</v>
          </cell>
          <cell r="I2517" t="str">
            <v>PRIA</v>
          </cell>
          <cell r="J2517">
            <v>44596</v>
          </cell>
          <cell r="K2517">
            <v>44985</v>
          </cell>
          <cell r="L2517">
            <v>44596</v>
          </cell>
          <cell r="N2517" t="str">
            <v>JLO</v>
          </cell>
          <cell r="O2517" t="str">
            <v>MHI</v>
          </cell>
        </row>
        <row r="2518">
          <cell r="B2518">
            <v>2015244829</v>
          </cell>
          <cell r="C2518" t="str">
            <v>IRMA SEPTIANI</v>
          </cell>
          <cell r="D2518" t="str">
            <v>F836</v>
          </cell>
          <cell r="E2518" t="str">
            <v>FRC VILLA DUTA BOGOR</v>
          </cell>
          <cell r="F2518" t="str">
            <v>Store Crew Girl</v>
          </cell>
          <cell r="G2518" t="str">
            <v>A1</v>
          </cell>
          <cell r="H2518" t="str">
            <v>Kontrak 2</v>
          </cell>
          <cell r="I2518" t="str">
            <v>WANITA</v>
          </cell>
          <cell r="J2518">
            <v>44260</v>
          </cell>
          <cell r="K2518">
            <v>45199</v>
          </cell>
          <cell r="L2518">
            <v>44260</v>
          </cell>
          <cell r="N2518" t="str">
            <v>JLO</v>
          </cell>
          <cell r="O2518" t="str">
            <v>MHI</v>
          </cell>
        </row>
        <row r="2519">
          <cell r="B2519">
            <v>2015303253</v>
          </cell>
          <cell r="C2519" t="str">
            <v>SITI FATIMAH</v>
          </cell>
          <cell r="D2519" t="str">
            <v>F836</v>
          </cell>
          <cell r="E2519" t="str">
            <v>FRC VILLA DUTA BOGOR</v>
          </cell>
          <cell r="F2519" t="str">
            <v>Store Crew Girl (Ss)</v>
          </cell>
          <cell r="G2519" t="str">
            <v>A1</v>
          </cell>
          <cell r="H2519" t="str">
            <v>Kontrak 2</v>
          </cell>
          <cell r="I2519" t="str">
            <v>WANITA</v>
          </cell>
          <cell r="J2519">
            <v>44540</v>
          </cell>
          <cell r="K2519">
            <v>45291</v>
          </cell>
          <cell r="L2519">
            <v>44540</v>
          </cell>
          <cell r="N2519" t="str">
            <v>JLO</v>
          </cell>
          <cell r="O2519" t="str">
            <v>MHI</v>
          </cell>
        </row>
        <row r="2520">
          <cell r="B2520">
            <v>2013115658</v>
          </cell>
          <cell r="C2520" t="str">
            <v>RISDIAN SAPUTRI</v>
          </cell>
          <cell r="D2520" t="str">
            <v>F836</v>
          </cell>
          <cell r="E2520" t="str">
            <v>FRC VILLA DUTA BOGOR</v>
          </cell>
          <cell r="F2520" t="str">
            <v>Store Sr. Leader</v>
          </cell>
          <cell r="G2520" t="str">
            <v>B1</v>
          </cell>
          <cell r="H2520" t="str">
            <v>Tetap</v>
          </cell>
          <cell r="I2520" t="str">
            <v>WANITA</v>
          </cell>
          <cell r="J2520">
            <v>42179</v>
          </cell>
          <cell r="L2520">
            <v>43101</v>
          </cell>
          <cell r="N2520" t="str">
            <v>JLO</v>
          </cell>
          <cell r="O2520" t="str">
            <v>MHI</v>
          </cell>
        </row>
        <row r="2521">
          <cell r="B2521">
            <v>2015330047</v>
          </cell>
          <cell r="C2521" t="str">
            <v>ERDI ARDIANSYAH</v>
          </cell>
          <cell r="D2521" t="str">
            <v>F836</v>
          </cell>
          <cell r="E2521" t="str">
            <v>FRC VILLA DUTA BOGOR</v>
          </cell>
          <cell r="F2521" t="str">
            <v>Store Sr. Leader</v>
          </cell>
          <cell r="G2521" t="str">
            <v>A3</v>
          </cell>
          <cell r="H2521" t="str">
            <v>Tetap</v>
          </cell>
          <cell r="I2521" t="str">
            <v>PRIA</v>
          </cell>
          <cell r="J2521">
            <v>44652</v>
          </cell>
          <cell r="L2521">
            <v>44652</v>
          </cell>
          <cell r="N2521" t="str">
            <v>JLO</v>
          </cell>
          <cell r="O2521" t="str">
            <v>MHI</v>
          </cell>
        </row>
        <row r="2522">
          <cell r="B2522">
            <v>2013038647</v>
          </cell>
          <cell r="C2522" t="str">
            <v>MAULANA YUSUF</v>
          </cell>
          <cell r="D2522" t="str">
            <v>TY3Y</v>
          </cell>
          <cell r="E2522" t="str">
            <v>IDM CIHELEUT NO. 21</v>
          </cell>
          <cell r="F2522" t="str">
            <v>Chief Of Store (Ss)</v>
          </cell>
          <cell r="G2522" t="str">
            <v>B2</v>
          </cell>
          <cell r="H2522" t="str">
            <v>Tetap</v>
          </cell>
          <cell r="I2522" t="str">
            <v>PRIA</v>
          </cell>
          <cell r="J2522">
            <v>41705</v>
          </cell>
          <cell r="L2522">
            <v>42339</v>
          </cell>
          <cell r="N2522" t="str">
            <v>JLO</v>
          </cell>
          <cell r="O2522" t="str">
            <v>MHI</v>
          </cell>
        </row>
        <row r="2523">
          <cell r="B2523">
            <v>2015316970</v>
          </cell>
          <cell r="C2523" t="str">
            <v>MUHAMMAD ALFARIDZI</v>
          </cell>
          <cell r="D2523" t="str">
            <v>TY3Y</v>
          </cell>
          <cell r="E2523" t="str">
            <v>IDM CIHELEUT NO. 21</v>
          </cell>
          <cell r="F2523" t="str">
            <v>Store Crew Boy (Ss)</v>
          </cell>
          <cell r="G2523" t="str">
            <v>A1</v>
          </cell>
          <cell r="H2523" t="str">
            <v>Kontrak 1</v>
          </cell>
          <cell r="I2523" t="str">
            <v>PRIA</v>
          </cell>
          <cell r="J2523">
            <v>44596</v>
          </cell>
          <cell r="K2523">
            <v>44985</v>
          </cell>
          <cell r="L2523">
            <v>44596</v>
          </cell>
          <cell r="N2523" t="str">
            <v>JLO</v>
          </cell>
          <cell r="O2523" t="str">
            <v>MHI</v>
          </cell>
        </row>
        <row r="2524">
          <cell r="B2524">
            <v>2015159244</v>
          </cell>
          <cell r="C2524" t="str">
            <v>SITI MASRIAH</v>
          </cell>
          <cell r="D2524" t="str">
            <v>TY3Y</v>
          </cell>
          <cell r="E2524" t="str">
            <v>IDM CIHELEUT NO. 21</v>
          </cell>
          <cell r="F2524" t="str">
            <v>Store Crew Girl (Ss)</v>
          </cell>
          <cell r="G2524" t="str">
            <v>A1</v>
          </cell>
          <cell r="H2524" t="str">
            <v>Kontrak 4</v>
          </cell>
          <cell r="I2524" t="str">
            <v>WANITA</v>
          </cell>
          <cell r="J2524">
            <v>43665</v>
          </cell>
          <cell r="K2524">
            <v>45322</v>
          </cell>
          <cell r="L2524">
            <v>43665</v>
          </cell>
          <cell r="N2524" t="str">
            <v>JLO</v>
          </cell>
          <cell r="O2524" t="str">
            <v>MHI</v>
          </cell>
        </row>
        <row r="2525">
          <cell r="B2525">
            <v>2015381236</v>
          </cell>
          <cell r="C2525" t="str">
            <v>IRAWANTI</v>
          </cell>
          <cell r="D2525" t="str">
            <v>TY3Y</v>
          </cell>
          <cell r="E2525" t="str">
            <v>IDM CIHELEUT NO. 21</v>
          </cell>
          <cell r="F2525" t="str">
            <v>Store Crew Girl (Ss)</v>
          </cell>
          <cell r="G2525" t="str">
            <v>A1</v>
          </cell>
          <cell r="H2525" t="str">
            <v>Kontrak 1</v>
          </cell>
          <cell r="I2525" t="str">
            <v>WANITA</v>
          </cell>
          <cell r="J2525">
            <v>44822</v>
          </cell>
          <cell r="K2525">
            <v>45199</v>
          </cell>
          <cell r="L2525">
            <v>44822</v>
          </cell>
          <cell r="N2525" t="str">
            <v>JLO</v>
          </cell>
          <cell r="O2525" t="str">
            <v>MHI</v>
          </cell>
        </row>
        <row r="2526">
          <cell r="B2526">
            <v>2015059384</v>
          </cell>
          <cell r="C2526" t="str">
            <v>MUHAMAD ABDUL RAHMAN</v>
          </cell>
          <cell r="D2526" t="str">
            <v>TY3Y</v>
          </cell>
          <cell r="E2526" t="str">
            <v>IDM CIHELEUT NO. 21</v>
          </cell>
          <cell r="F2526" t="str">
            <v>Store Jr. Leader (Ss)</v>
          </cell>
          <cell r="G2526" t="str">
            <v>A2</v>
          </cell>
          <cell r="H2526" t="str">
            <v>Tetap</v>
          </cell>
          <cell r="I2526" t="str">
            <v>PRIA</v>
          </cell>
          <cell r="J2526">
            <v>43200</v>
          </cell>
          <cell r="L2526">
            <v>44105</v>
          </cell>
          <cell r="N2526" t="str">
            <v>JLO</v>
          </cell>
          <cell r="O2526" t="str">
            <v>MHI</v>
          </cell>
        </row>
        <row r="2527">
          <cell r="B2527">
            <v>2013066631</v>
          </cell>
          <cell r="C2527" t="str">
            <v>MILA AGISTIN</v>
          </cell>
          <cell r="D2527" t="str">
            <v>TY3Y</v>
          </cell>
          <cell r="E2527" t="str">
            <v>IDM CIHELEUT NO. 21</v>
          </cell>
          <cell r="F2527" t="str">
            <v>Store Sr. Leader (Ss)</v>
          </cell>
          <cell r="G2527" t="str">
            <v>B1</v>
          </cell>
          <cell r="H2527" t="str">
            <v>Tetap</v>
          </cell>
          <cell r="I2527" t="str">
            <v>WANITA</v>
          </cell>
          <cell r="J2527">
            <v>41899</v>
          </cell>
          <cell r="L2527">
            <v>42583</v>
          </cell>
          <cell r="N2527" t="str">
            <v>JLO</v>
          </cell>
          <cell r="O2527" t="str">
            <v>MHI</v>
          </cell>
        </row>
        <row r="2528">
          <cell r="B2528">
            <v>2012079600</v>
          </cell>
          <cell r="C2528" t="str">
            <v>ADITYA EGI PRATAMA</v>
          </cell>
          <cell r="D2528" t="str">
            <v>TPN6</v>
          </cell>
          <cell r="E2528" t="str">
            <v>IDM RAYA DANAU BOGOR</v>
          </cell>
          <cell r="F2528" t="str">
            <v>Chief Of Store</v>
          </cell>
          <cell r="G2528" t="str">
            <v>B2</v>
          </cell>
          <cell r="H2528" t="str">
            <v>Tetap</v>
          </cell>
          <cell r="I2528" t="str">
            <v>PRIA</v>
          </cell>
          <cell r="J2528">
            <v>41289</v>
          </cell>
          <cell r="L2528">
            <v>41760</v>
          </cell>
          <cell r="N2528" t="str">
            <v>JLO</v>
          </cell>
          <cell r="O2528" t="str">
            <v>MHI</v>
          </cell>
        </row>
        <row r="2529">
          <cell r="B2529">
            <v>2015344674</v>
          </cell>
          <cell r="C2529" t="str">
            <v>AHMAD ROHAENI</v>
          </cell>
          <cell r="D2529" t="str">
            <v>TPN6</v>
          </cell>
          <cell r="E2529" t="str">
            <v>IDM RAYA DANAU BOGOR</v>
          </cell>
          <cell r="F2529" t="str">
            <v>Store Crew Boy</v>
          </cell>
          <cell r="G2529" t="str">
            <v>A1</v>
          </cell>
          <cell r="H2529" t="str">
            <v>Kontrak 1</v>
          </cell>
          <cell r="I2529" t="str">
            <v>PRIA</v>
          </cell>
          <cell r="J2529">
            <v>44715</v>
          </cell>
          <cell r="K2529">
            <v>45107</v>
          </cell>
          <cell r="L2529">
            <v>44715</v>
          </cell>
          <cell r="N2529" t="str">
            <v>JLO</v>
          </cell>
          <cell r="O2529" t="str">
            <v>MHI</v>
          </cell>
        </row>
        <row r="2530">
          <cell r="B2530">
            <v>2015422253</v>
          </cell>
          <cell r="C2530" t="str">
            <v>WILDAN RAMADHAN</v>
          </cell>
          <cell r="D2530" t="str">
            <v>TPN6</v>
          </cell>
          <cell r="E2530" t="str">
            <v>IDM RAYA DANAU BOGOR</v>
          </cell>
          <cell r="F2530" t="str">
            <v>Store Crew Boy</v>
          </cell>
          <cell r="G2530" t="str">
            <v>A1</v>
          </cell>
          <cell r="H2530" t="str">
            <v>Kontrak 1</v>
          </cell>
          <cell r="I2530" t="str">
            <v>PRIA</v>
          </cell>
          <cell r="J2530">
            <v>44938</v>
          </cell>
          <cell r="K2530">
            <v>45322</v>
          </cell>
          <cell r="L2530">
            <v>44938</v>
          </cell>
          <cell r="N2530" t="str">
            <v>JLO</v>
          </cell>
          <cell r="O2530" t="str">
            <v>MHI</v>
          </cell>
        </row>
        <row r="2531">
          <cell r="B2531">
            <v>2015301926</v>
          </cell>
          <cell r="C2531" t="str">
            <v>RIJAL JAELANI</v>
          </cell>
          <cell r="D2531" t="str">
            <v>TPN6</v>
          </cell>
          <cell r="E2531" t="str">
            <v>IDM RAYA DANAU BOGOR</v>
          </cell>
          <cell r="F2531" t="str">
            <v>Store Crew Boy (Ss)</v>
          </cell>
          <cell r="G2531" t="str">
            <v>A1</v>
          </cell>
          <cell r="H2531" t="str">
            <v>Kontrak 2</v>
          </cell>
          <cell r="I2531" t="str">
            <v>PRIA</v>
          </cell>
          <cell r="J2531">
            <v>44533</v>
          </cell>
          <cell r="K2531">
            <v>45291</v>
          </cell>
          <cell r="L2531">
            <v>44533</v>
          </cell>
          <cell r="N2531" t="str">
            <v>JLO</v>
          </cell>
          <cell r="O2531" t="str">
            <v>MHI</v>
          </cell>
        </row>
        <row r="2532">
          <cell r="B2532">
            <v>2015383359</v>
          </cell>
          <cell r="C2532" t="str">
            <v>VEBRIAN VALENTINO DA SILVA</v>
          </cell>
          <cell r="D2532" t="str">
            <v>TPN6</v>
          </cell>
          <cell r="E2532" t="str">
            <v>IDM RAYA DANAU BOGOR</v>
          </cell>
          <cell r="F2532" t="str">
            <v>Store Crew Boy (Ss)</v>
          </cell>
          <cell r="G2532" t="str">
            <v>A1</v>
          </cell>
          <cell r="H2532" t="str">
            <v>Kontrak 1</v>
          </cell>
          <cell r="I2532" t="str">
            <v>PRIA</v>
          </cell>
          <cell r="J2532">
            <v>44829</v>
          </cell>
          <cell r="K2532">
            <v>45199</v>
          </cell>
          <cell r="L2532">
            <v>44829</v>
          </cell>
          <cell r="N2532" t="str">
            <v>JLO</v>
          </cell>
          <cell r="O2532" t="str">
            <v>MHI</v>
          </cell>
        </row>
        <row r="2533">
          <cell r="B2533">
            <v>2015384946</v>
          </cell>
          <cell r="C2533" t="str">
            <v>ADE SAEPULOH</v>
          </cell>
          <cell r="D2533" t="str">
            <v>TPN6</v>
          </cell>
          <cell r="E2533" t="str">
            <v>IDM RAYA DANAU BOGOR</v>
          </cell>
          <cell r="F2533" t="str">
            <v>Store Crew Boy (Ss)</v>
          </cell>
          <cell r="G2533" t="str">
            <v>A1</v>
          </cell>
          <cell r="H2533" t="str">
            <v>Kontrak 1</v>
          </cell>
          <cell r="I2533" t="str">
            <v>PRIA</v>
          </cell>
          <cell r="J2533">
            <v>44833</v>
          </cell>
          <cell r="K2533">
            <v>45199</v>
          </cell>
          <cell r="L2533">
            <v>44833</v>
          </cell>
          <cell r="N2533" t="str">
            <v>JLO</v>
          </cell>
          <cell r="O2533" t="str">
            <v>MHI</v>
          </cell>
        </row>
        <row r="2534">
          <cell r="B2534">
            <v>2015408594</v>
          </cell>
          <cell r="C2534" t="str">
            <v>MUTIARA LIDYA LOPUNG</v>
          </cell>
          <cell r="D2534" t="str">
            <v>TPN6</v>
          </cell>
          <cell r="E2534" t="str">
            <v>IDM RAYA DANAU BOGOR</v>
          </cell>
          <cell r="F2534" t="str">
            <v>Store Crew Girl</v>
          </cell>
          <cell r="G2534" t="str">
            <v>A1</v>
          </cell>
          <cell r="H2534" t="str">
            <v>Kontrak 1</v>
          </cell>
          <cell r="I2534" t="str">
            <v>WANITA</v>
          </cell>
          <cell r="J2534">
            <v>44898</v>
          </cell>
          <cell r="K2534">
            <v>45291</v>
          </cell>
          <cell r="L2534">
            <v>44898</v>
          </cell>
          <cell r="N2534" t="str">
            <v>JLO</v>
          </cell>
          <cell r="O2534" t="str">
            <v>MHI</v>
          </cell>
        </row>
        <row r="2535">
          <cell r="B2535">
            <v>2015341786</v>
          </cell>
          <cell r="C2535" t="str">
            <v>FEBRINA FADHILA SALSABILA</v>
          </cell>
          <cell r="D2535" t="str">
            <v>TPN6</v>
          </cell>
          <cell r="E2535" t="str">
            <v>IDM RAYA DANAU BOGOR</v>
          </cell>
          <cell r="F2535" t="str">
            <v>Store Crew Girl</v>
          </cell>
          <cell r="G2535" t="str">
            <v>A1</v>
          </cell>
          <cell r="H2535" t="str">
            <v>Kontrak 1</v>
          </cell>
          <cell r="I2535" t="str">
            <v>WANITA</v>
          </cell>
          <cell r="J2535">
            <v>44705</v>
          </cell>
          <cell r="K2535">
            <v>45077</v>
          </cell>
          <cell r="L2535">
            <v>44705</v>
          </cell>
          <cell r="N2535" t="str">
            <v>JLO</v>
          </cell>
          <cell r="O2535" t="str">
            <v>MHI</v>
          </cell>
        </row>
        <row r="2536">
          <cell r="B2536">
            <v>2015314469</v>
          </cell>
          <cell r="C2536" t="str">
            <v>SITI INDANI AISYAH</v>
          </cell>
          <cell r="D2536" t="str">
            <v>TPN6</v>
          </cell>
          <cell r="E2536" t="str">
            <v>IDM RAYA DANAU BOGOR</v>
          </cell>
          <cell r="F2536" t="str">
            <v>Store Jr. Leader (Ss)</v>
          </cell>
          <cell r="G2536" t="str">
            <v>A2</v>
          </cell>
          <cell r="H2536" t="str">
            <v>Tetap</v>
          </cell>
          <cell r="I2536" t="str">
            <v>WANITA</v>
          </cell>
          <cell r="J2536">
            <v>44593</v>
          </cell>
          <cell r="L2536">
            <v>44593</v>
          </cell>
          <cell r="N2536" t="str">
            <v>JLO</v>
          </cell>
          <cell r="O2536" t="str">
            <v>MHI</v>
          </cell>
        </row>
        <row r="2537">
          <cell r="B2537">
            <v>2013152191</v>
          </cell>
          <cell r="C2537" t="str">
            <v>HANDRI</v>
          </cell>
          <cell r="D2537" t="str">
            <v>TPN6</v>
          </cell>
          <cell r="E2537" t="str">
            <v>IDM RAYA DANAU BOGOR</v>
          </cell>
          <cell r="F2537" t="str">
            <v>Store Sr. Leader</v>
          </cell>
          <cell r="G2537" t="str">
            <v>B1</v>
          </cell>
          <cell r="H2537" t="str">
            <v>Tetap</v>
          </cell>
          <cell r="I2537" t="str">
            <v>PRIA</v>
          </cell>
          <cell r="J2537">
            <v>42368</v>
          </cell>
          <cell r="L2537">
            <v>43282</v>
          </cell>
          <cell r="N2537" t="str">
            <v>JLO</v>
          </cell>
          <cell r="O2537" t="str">
            <v>MHI</v>
          </cell>
        </row>
        <row r="2538">
          <cell r="B2538">
            <v>2015274578</v>
          </cell>
          <cell r="C2538" t="str">
            <v>IBHAM AVEYAN</v>
          </cell>
          <cell r="D2538" t="str">
            <v>TGYT</v>
          </cell>
          <cell r="E2538" t="str">
            <v>IDM HYBRID REST AREA KM 38B</v>
          </cell>
          <cell r="F2538" t="str">
            <v>Barista Point Coffee</v>
          </cell>
          <cell r="G2538" t="str">
            <v>A2</v>
          </cell>
          <cell r="H2538" t="str">
            <v>Tetap</v>
          </cell>
          <cell r="I2538" t="str">
            <v>PRIA</v>
          </cell>
          <cell r="J2538">
            <v>44409</v>
          </cell>
          <cell r="L2538">
            <v>44409</v>
          </cell>
          <cell r="N2538" t="str">
            <v>JLO</v>
          </cell>
          <cell r="O2538" t="str">
            <v>MHI</v>
          </cell>
        </row>
        <row r="2539">
          <cell r="B2539">
            <v>2015385291</v>
          </cell>
          <cell r="C2539" t="str">
            <v>SYARIF RAHMAN</v>
          </cell>
          <cell r="D2539" t="str">
            <v>TGYT</v>
          </cell>
          <cell r="E2539" t="str">
            <v>IDM HYBRID REST AREA KM 38B</v>
          </cell>
          <cell r="F2539" t="str">
            <v>Barista Point Coffee</v>
          </cell>
          <cell r="G2539" t="str">
            <v>A2</v>
          </cell>
          <cell r="H2539" t="str">
            <v>Tetap</v>
          </cell>
          <cell r="I2539" t="str">
            <v>PRIA</v>
          </cell>
          <cell r="J2539">
            <v>44835</v>
          </cell>
          <cell r="L2539">
            <v>44835</v>
          </cell>
          <cell r="N2539" t="str">
            <v>JLO</v>
          </cell>
          <cell r="O2539" t="str">
            <v>MHI</v>
          </cell>
        </row>
        <row r="2540">
          <cell r="B2540">
            <v>2015031497</v>
          </cell>
          <cell r="C2540" t="str">
            <v>RINTO PERMADI</v>
          </cell>
          <cell r="D2540" t="str">
            <v>TGYT</v>
          </cell>
          <cell r="E2540" t="str">
            <v>IDM HYBRID REST AREA KM 38B</v>
          </cell>
          <cell r="F2540" t="str">
            <v>Barista Point Coffee</v>
          </cell>
          <cell r="G2540" t="str">
            <v>A2</v>
          </cell>
          <cell r="H2540" t="str">
            <v>Tetap</v>
          </cell>
          <cell r="I2540" t="str">
            <v>PRIA</v>
          </cell>
          <cell r="J2540">
            <v>43047</v>
          </cell>
          <cell r="L2540">
            <v>43525</v>
          </cell>
          <cell r="N2540" t="str">
            <v>JLO</v>
          </cell>
          <cell r="O2540" t="str">
            <v>MHI</v>
          </cell>
        </row>
        <row r="2541">
          <cell r="B2541">
            <v>2015325801</v>
          </cell>
          <cell r="C2541" t="str">
            <v>LALAS MELANI</v>
          </cell>
          <cell r="D2541" t="str">
            <v>TGYT</v>
          </cell>
          <cell r="E2541" t="str">
            <v>IDM HYBRID REST AREA KM 38B</v>
          </cell>
          <cell r="F2541" t="str">
            <v>Barista Point Coffee</v>
          </cell>
          <cell r="G2541" t="str">
            <v>A2</v>
          </cell>
          <cell r="H2541" t="str">
            <v>Tetap</v>
          </cell>
          <cell r="I2541" t="str">
            <v>WANITA</v>
          </cell>
          <cell r="J2541">
            <v>44652</v>
          </cell>
          <cell r="L2541">
            <v>44652</v>
          </cell>
          <cell r="N2541" t="str">
            <v>JLO</v>
          </cell>
          <cell r="O2541" t="str">
            <v>MHI</v>
          </cell>
        </row>
        <row r="2542">
          <cell r="B2542">
            <v>2013159169</v>
          </cell>
          <cell r="C2542" t="str">
            <v>YASIR RUDIN</v>
          </cell>
          <cell r="D2542" t="str">
            <v>TGYT</v>
          </cell>
          <cell r="E2542" t="str">
            <v>IDM HYBRID REST AREA KM 38B</v>
          </cell>
          <cell r="F2542" t="str">
            <v>Chief Of Store (Ss)</v>
          </cell>
          <cell r="G2542" t="str">
            <v>B2</v>
          </cell>
          <cell r="H2542" t="str">
            <v>Tetap</v>
          </cell>
          <cell r="I2542" t="str">
            <v>PRIA</v>
          </cell>
          <cell r="J2542">
            <v>42401</v>
          </cell>
          <cell r="L2542">
            <v>42795</v>
          </cell>
          <cell r="N2542" t="str">
            <v>JLO</v>
          </cell>
          <cell r="O2542" t="str">
            <v>MHI</v>
          </cell>
        </row>
        <row r="2543">
          <cell r="B2543">
            <v>2015055563</v>
          </cell>
          <cell r="C2543" t="str">
            <v>RACHMAT DERMAWAN</v>
          </cell>
          <cell r="D2543" t="str">
            <v>TGYT</v>
          </cell>
          <cell r="E2543" t="str">
            <v>IDM HYBRID REST AREA KM 38B</v>
          </cell>
          <cell r="F2543" t="str">
            <v>Leader Point Coffee</v>
          </cell>
          <cell r="G2543" t="str">
            <v>B1</v>
          </cell>
          <cell r="H2543" t="str">
            <v>Tetap</v>
          </cell>
          <cell r="I2543" t="str">
            <v>PRIA</v>
          </cell>
          <cell r="J2543">
            <v>43175</v>
          </cell>
          <cell r="L2543">
            <v>43678</v>
          </cell>
          <cell r="N2543" t="str">
            <v>JLO</v>
          </cell>
          <cell r="O2543" t="str">
            <v>MHI</v>
          </cell>
        </row>
        <row r="2544">
          <cell r="B2544">
            <v>2015154692</v>
          </cell>
          <cell r="C2544" t="str">
            <v>DHAFA SURYANA</v>
          </cell>
          <cell r="D2544" t="str">
            <v>TGYT</v>
          </cell>
          <cell r="E2544" t="str">
            <v>IDM HYBRID REST AREA KM 38B</v>
          </cell>
          <cell r="F2544" t="str">
            <v>Store Crew Boy (Ss)</v>
          </cell>
          <cell r="G2544" t="str">
            <v>A1</v>
          </cell>
          <cell r="H2544" t="str">
            <v>Kontrak 4</v>
          </cell>
          <cell r="I2544" t="str">
            <v>PRIA</v>
          </cell>
          <cell r="J2544">
            <v>43648</v>
          </cell>
          <cell r="K2544">
            <v>45322</v>
          </cell>
          <cell r="L2544">
            <v>43648</v>
          </cell>
          <cell r="N2544" t="str">
            <v>JLO</v>
          </cell>
          <cell r="O2544" t="str">
            <v>MHI</v>
          </cell>
        </row>
        <row r="2545">
          <cell r="B2545">
            <v>2015306267</v>
          </cell>
          <cell r="C2545" t="str">
            <v>MAULANA SUGERI</v>
          </cell>
          <cell r="D2545" t="str">
            <v>TGYT</v>
          </cell>
          <cell r="E2545" t="str">
            <v>IDM HYBRID REST AREA KM 38B</v>
          </cell>
          <cell r="F2545" t="str">
            <v>Store Crew Boy (Ss)</v>
          </cell>
          <cell r="G2545" t="str">
            <v>A1</v>
          </cell>
          <cell r="H2545" t="str">
            <v>Kontrak 2</v>
          </cell>
          <cell r="I2545" t="str">
            <v>PRIA</v>
          </cell>
          <cell r="J2545">
            <v>44554</v>
          </cell>
          <cell r="K2545">
            <v>45291</v>
          </cell>
          <cell r="L2545">
            <v>44554</v>
          </cell>
          <cell r="N2545" t="str">
            <v>JLO</v>
          </cell>
          <cell r="O2545" t="str">
            <v>MHI</v>
          </cell>
        </row>
        <row r="2546">
          <cell r="B2546">
            <v>2015307736</v>
          </cell>
          <cell r="C2546" t="str">
            <v>INDRA IRAWAN</v>
          </cell>
          <cell r="D2546" t="str">
            <v>TGYT</v>
          </cell>
          <cell r="E2546" t="str">
            <v>IDM HYBRID REST AREA KM 38B</v>
          </cell>
          <cell r="F2546" t="str">
            <v>Store Crew Boy (Ss)</v>
          </cell>
          <cell r="G2546" t="str">
            <v>A1</v>
          </cell>
          <cell r="H2546" t="str">
            <v>Kontrak 2</v>
          </cell>
          <cell r="I2546" t="str">
            <v>PRIA</v>
          </cell>
          <cell r="J2546">
            <v>44561</v>
          </cell>
          <cell r="K2546">
            <v>45291</v>
          </cell>
          <cell r="L2546">
            <v>44561</v>
          </cell>
          <cell r="N2546" t="str">
            <v>JLO</v>
          </cell>
          <cell r="O2546" t="str">
            <v>MHI</v>
          </cell>
        </row>
        <row r="2547">
          <cell r="B2547">
            <v>2015328056</v>
          </cell>
          <cell r="C2547" t="str">
            <v>MUHAMMAD NUR FADLI M</v>
          </cell>
          <cell r="D2547" t="str">
            <v>TGYT</v>
          </cell>
          <cell r="E2547" t="str">
            <v>IDM HYBRID REST AREA KM 38B</v>
          </cell>
          <cell r="F2547" t="str">
            <v>Store Crew Boy (Ss)</v>
          </cell>
          <cell r="G2547" t="str">
            <v>A1</v>
          </cell>
          <cell r="H2547" t="str">
            <v>Kontrak 1</v>
          </cell>
          <cell r="I2547" t="str">
            <v>PRIA</v>
          </cell>
          <cell r="J2547">
            <v>44649</v>
          </cell>
          <cell r="K2547">
            <v>45016</v>
          </cell>
          <cell r="L2547">
            <v>44649</v>
          </cell>
          <cell r="N2547" t="str">
            <v>JLO</v>
          </cell>
          <cell r="O2547" t="str">
            <v>MHI</v>
          </cell>
        </row>
        <row r="2548">
          <cell r="B2548">
            <v>2015342708</v>
          </cell>
          <cell r="C2548" t="str">
            <v>MUHAMMAD FARHAN</v>
          </cell>
          <cell r="D2548" t="str">
            <v>TGYT</v>
          </cell>
          <cell r="E2548" t="str">
            <v>IDM HYBRID REST AREA KM 38B</v>
          </cell>
          <cell r="F2548" t="str">
            <v>Store Crew Boy (Ss)</v>
          </cell>
          <cell r="G2548" t="str">
            <v>A1</v>
          </cell>
          <cell r="H2548" t="str">
            <v>Kontrak 1</v>
          </cell>
          <cell r="I2548" t="str">
            <v>PRIA</v>
          </cell>
          <cell r="J2548">
            <v>44708</v>
          </cell>
          <cell r="K2548">
            <v>45077</v>
          </cell>
          <cell r="L2548">
            <v>44708</v>
          </cell>
          <cell r="N2548" t="str">
            <v>JLO</v>
          </cell>
          <cell r="O2548" t="str">
            <v>MHI</v>
          </cell>
        </row>
        <row r="2549">
          <cell r="B2549">
            <v>2015143284</v>
          </cell>
          <cell r="C2549" t="str">
            <v>MAYA INDRIANI</v>
          </cell>
          <cell r="D2549" t="str">
            <v>TGYT</v>
          </cell>
          <cell r="E2549" t="str">
            <v>IDM HYBRID REST AREA KM 38B</v>
          </cell>
          <cell r="F2549" t="str">
            <v>Store Crew Girl (Ss)</v>
          </cell>
          <cell r="G2549" t="str">
            <v>A1</v>
          </cell>
          <cell r="H2549" t="str">
            <v>Kontrak 4</v>
          </cell>
          <cell r="I2549" t="str">
            <v>WANITA</v>
          </cell>
          <cell r="J2549">
            <v>43595</v>
          </cell>
          <cell r="K2549">
            <v>45260</v>
          </cell>
          <cell r="L2549">
            <v>43595</v>
          </cell>
          <cell r="N2549" t="str">
            <v>JLO</v>
          </cell>
          <cell r="O2549" t="str">
            <v>MHI</v>
          </cell>
        </row>
        <row r="2550">
          <cell r="B2550">
            <v>2015306304</v>
          </cell>
          <cell r="C2550" t="str">
            <v>SITI AMARA NURARDILA</v>
          </cell>
          <cell r="D2550" t="str">
            <v>TGYT</v>
          </cell>
          <cell r="E2550" t="str">
            <v>IDM HYBRID REST AREA KM 38B</v>
          </cell>
          <cell r="F2550" t="str">
            <v>Store Crew Girl (Ss)</v>
          </cell>
          <cell r="G2550" t="str">
            <v>A1</v>
          </cell>
          <cell r="H2550" t="str">
            <v>Kontrak 2</v>
          </cell>
          <cell r="I2550" t="str">
            <v>WANITA</v>
          </cell>
          <cell r="J2550">
            <v>44554</v>
          </cell>
          <cell r="K2550">
            <v>45291</v>
          </cell>
          <cell r="L2550">
            <v>44554</v>
          </cell>
          <cell r="N2550" t="str">
            <v>JLO</v>
          </cell>
          <cell r="O2550" t="str">
            <v>MHI</v>
          </cell>
        </row>
        <row r="2551">
          <cell r="B2551">
            <v>2015335507</v>
          </cell>
          <cell r="C2551" t="str">
            <v>SAGITA NURHIKMAH</v>
          </cell>
          <cell r="D2551" t="str">
            <v>TGYT</v>
          </cell>
          <cell r="E2551" t="str">
            <v>IDM HYBRID REST AREA KM 38B</v>
          </cell>
          <cell r="F2551" t="str">
            <v>Store Crew Girl (Ss)</v>
          </cell>
          <cell r="G2551" t="str">
            <v>A1</v>
          </cell>
          <cell r="H2551" t="str">
            <v>Kontrak 1</v>
          </cell>
          <cell r="I2551" t="str">
            <v>WANITA</v>
          </cell>
          <cell r="J2551">
            <v>44673</v>
          </cell>
          <cell r="K2551">
            <v>45046</v>
          </cell>
          <cell r="L2551">
            <v>44673</v>
          </cell>
          <cell r="N2551" t="str">
            <v>JLO</v>
          </cell>
          <cell r="O2551" t="str">
            <v>MHI</v>
          </cell>
        </row>
        <row r="2552">
          <cell r="B2552">
            <v>2015316991</v>
          </cell>
          <cell r="C2552" t="str">
            <v>SITI NURHALIZA ZALSYA NABYLA AZZAHRA</v>
          </cell>
          <cell r="D2552" t="str">
            <v>TGYT</v>
          </cell>
          <cell r="E2552" t="str">
            <v>IDM HYBRID REST AREA KM 38B</v>
          </cell>
          <cell r="F2552" t="str">
            <v>Store Crew Girl (Ss)</v>
          </cell>
          <cell r="G2552" t="str">
            <v>A1</v>
          </cell>
          <cell r="H2552" t="str">
            <v>Kontrak 1</v>
          </cell>
          <cell r="I2552" t="str">
            <v>WANITA</v>
          </cell>
          <cell r="J2552">
            <v>44596</v>
          </cell>
          <cell r="K2552">
            <v>44985</v>
          </cell>
          <cell r="L2552">
            <v>44596</v>
          </cell>
          <cell r="N2552" t="str">
            <v>JLO</v>
          </cell>
          <cell r="O2552" t="str">
            <v>MHI</v>
          </cell>
        </row>
        <row r="2553">
          <cell r="B2553">
            <v>2015305368</v>
          </cell>
          <cell r="C2553" t="str">
            <v>NENG FITRIANI</v>
          </cell>
          <cell r="D2553" t="str">
            <v>TGYT</v>
          </cell>
          <cell r="E2553" t="str">
            <v>IDM HYBRID REST AREA KM 38B</v>
          </cell>
          <cell r="F2553" t="str">
            <v>Store Crew Girl (Ss)</v>
          </cell>
          <cell r="G2553" t="str">
            <v>A1</v>
          </cell>
          <cell r="H2553" t="str">
            <v>Kontrak 2</v>
          </cell>
          <cell r="I2553" t="str">
            <v>WANITA</v>
          </cell>
          <cell r="J2553">
            <v>44551</v>
          </cell>
          <cell r="K2553">
            <v>45291</v>
          </cell>
          <cell r="L2553">
            <v>44551</v>
          </cell>
          <cell r="N2553" t="str">
            <v>JLO</v>
          </cell>
          <cell r="O2553" t="str">
            <v>MHI</v>
          </cell>
        </row>
        <row r="2554">
          <cell r="B2554">
            <v>2015300159</v>
          </cell>
          <cell r="C2554" t="str">
            <v>RENADA ANANDA</v>
          </cell>
          <cell r="D2554" t="str">
            <v>TGYT</v>
          </cell>
          <cell r="E2554" t="str">
            <v>IDM HYBRID REST AREA KM 38B</v>
          </cell>
          <cell r="F2554" t="str">
            <v>Store Jr. Leader (Ss)</v>
          </cell>
          <cell r="G2554" t="str">
            <v>A2</v>
          </cell>
          <cell r="H2554" t="str">
            <v>Tetap</v>
          </cell>
          <cell r="I2554" t="str">
            <v>PRIA</v>
          </cell>
          <cell r="J2554">
            <v>44531</v>
          </cell>
          <cell r="L2554">
            <v>44531</v>
          </cell>
          <cell r="N2554" t="str">
            <v>JLO</v>
          </cell>
          <cell r="O2554" t="str">
            <v>MHI</v>
          </cell>
        </row>
        <row r="2555">
          <cell r="B2555">
            <v>2015307943</v>
          </cell>
          <cell r="C2555" t="str">
            <v>RISANTO PRATAMA</v>
          </cell>
          <cell r="D2555" t="str">
            <v>TGYT</v>
          </cell>
          <cell r="E2555" t="str">
            <v>IDM HYBRID REST AREA KM 38B</v>
          </cell>
          <cell r="F2555" t="str">
            <v>Store Jr. Leader (Ss)</v>
          </cell>
          <cell r="G2555" t="str">
            <v>A3</v>
          </cell>
          <cell r="H2555" t="str">
            <v>Tetap</v>
          </cell>
          <cell r="I2555" t="str">
            <v>PRIA</v>
          </cell>
          <cell r="J2555">
            <v>44562</v>
          </cell>
          <cell r="L2555">
            <v>44562</v>
          </cell>
          <cell r="N2555" t="str">
            <v>JLO</v>
          </cell>
          <cell r="O2555" t="str">
            <v>MHI</v>
          </cell>
        </row>
        <row r="2556">
          <cell r="B2556">
            <v>2015373945</v>
          </cell>
          <cell r="C2556" t="str">
            <v>AHMAD SAEPUL BASRI</v>
          </cell>
          <cell r="D2556" t="str">
            <v>TGYT</v>
          </cell>
          <cell r="E2556" t="str">
            <v>IDM HYBRID REST AREA KM 38B</v>
          </cell>
          <cell r="F2556" t="str">
            <v>Store Jr. Leader (Ss)</v>
          </cell>
          <cell r="G2556" t="str">
            <v>A2</v>
          </cell>
          <cell r="H2556" t="str">
            <v>Tetap</v>
          </cell>
          <cell r="I2556" t="str">
            <v>PRIA</v>
          </cell>
          <cell r="J2556">
            <v>44805</v>
          </cell>
          <cell r="L2556">
            <v>44805</v>
          </cell>
          <cell r="N2556" t="str">
            <v>JLO</v>
          </cell>
          <cell r="O2556" t="str">
            <v>MHI</v>
          </cell>
        </row>
        <row r="2557">
          <cell r="B2557">
            <v>2013227209</v>
          </cell>
          <cell r="C2557" t="str">
            <v>UBAIDILLAH</v>
          </cell>
          <cell r="D2557" t="str">
            <v>TGYT</v>
          </cell>
          <cell r="E2557" t="str">
            <v>IDM HYBRID REST AREA KM 38B</v>
          </cell>
          <cell r="F2557" t="str">
            <v>Store Sr. Leader (Ss)</v>
          </cell>
          <cell r="G2557" t="str">
            <v>B1</v>
          </cell>
          <cell r="H2557" t="str">
            <v>Tetap</v>
          </cell>
          <cell r="I2557" t="str">
            <v>PRIA</v>
          </cell>
          <cell r="J2557">
            <v>42774</v>
          </cell>
          <cell r="L2557">
            <v>43525</v>
          </cell>
          <cell r="N2557" t="str">
            <v>JLO</v>
          </cell>
          <cell r="O2557" t="str">
            <v>MHI</v>
          </cell>
        </row>
        <row r="2558">
          <cell r="B2558">
            <v>2013181883</v>
          </cell>
          <cell r="C2558" t="str">
            <v>FAUZIYAH ASTUTI</v>
          </cell>
          <cell r="D2558" t="str">
            <v>TGYT</v>
          </cell>
          <cell r="E2558" t="str">
            <v>IDM HYBRID REST AREA KM 38B</v>
          </cell>
          <cell r="F2558" t="str">
            <v>Store Sr. Leader (Ss)</v>
          </cell>
          <cell r="G2558" t="str">
            <v>B1</v>
          </cell>
          <cell r="H2558" t="str">
            <v>Tetap</v>
          </cell>
          <cell r="I2558" t="str">
            <v>WANITA</v>
          </cell>
          <cell r="J2558">
            <v>42522</v>
          </cell>
          <cell r="L2558">
            <v>42552</v>
          </cell>
          <cell r="N2558" t="str">
            <v>JLO</v>
          </cell>
          <cell r="O2558" t="str">
            <v>MHI</v>
          </cell>
        </row>
        <row r="2559">
          <cell r="B2559">
            <v>2013130519</v>
          </cell>
          <cell r="C2559" t="str">
            <v>REKO PAMBUDI</v>
          </cell>
          <cell r="D2559" t="str">
            <v>F894</v>
          </cell>
          <cell r="E2559" t="str">
            <v>FRC PADI  CIHEULEUT</v>
          </cell>
          <cell r="F2559" t="str">
            <v>Chief Of Store</v>
          </cell>
          <cell r="G2559" t="str">
            <v>B2</v>
          </cell>
          <cell r="H2559" t="str">
            <v>Tetap</v>
          </cell>
          <cell r="I2559" t="str">
            <v>PRIA</v>
          </cell>
          <cell r="J2559">
            <v>42270</v>
          </cell>
          <cell r="L2559">
            <v>42917</v>
          </cell>
          <cell r="N2559" t="str">
            <v>JLO</v>
          </cell>
          <cell r="O2559" t="str">
            <v>MHI</v>
          </cell>
        </row>
        <row r="2560">
          <cell r="B2560">
            <v>2015193167</v>
          </cell>
          <cell r="C2560" t="str">
            <v>RAHMAD AULIA ANDRISCA</v>
          </cell>
          <cell r="D2560" t="str">
            <v>F894</v>
          </cell>
          <cell r="E2560" t="str">
            <v>FRC PADI  CIHEULEUT</v>
          </cell>
          <cell r="F2560" t="str">
            <v>Store Crew Boy</v>
          </cell>
          <cell r="G2560" t="str">
            <v>A1</v>
          </cell>
          <cell r="H2560" t="str">
            <v>Kontrak 3</v>
          </cell>
          <cell r="I2560" t="str">
            <v>PRIA</v>
          </cell>
          <cell r="J2560">
            <v>43823</v>
          </cell>
          <cell r="K2560">
            <v>45107</v>
          </cell>
          <cell r="L2560">
            <v>43823</v>
          </cell>
          <cell r="N2560" t="str">
            <v>JLO</v>
          </cell>
          <cell r="O2560" t="str">
            <v>MHI</v>
          </cell>
        </row>
        <row r="2561">
          <cell r="B2561">
            <v>2015383355</v>
          </cell>
          <cell r="C2561" t="str">
            <v>M RIDHO PRATAMA</v>
          </cell>
          <cell r="D2561" t="str">
            <v>F894</v>
          </cell>
          <cell r="E2561" t="str">
            <v>FRC PADI  CIHEULEUT</v>
          </cell>
          <cell r="F2561" t="str">
            <v>Store Crew Boy</v>
          </cell>
          <cell r="G2561" t="str">
            <v>A1</v>
          </cell>
          <cell r="H2561" t="str">
            <v>Kontrak 1</v>
          </cell>
          <cell r="I2561" t="str">
            <v>PRIA</v>
          </cell>
          <cell r="J2561">
            <v>44829</v>
          </cell>
          <cell r="K2561">
            <v>45199</v>
          </cell>
          <cell r="L2561">
            <v>44829</v>
          </cell>
          <cell r="N2561" t="str">
            <v>JLO</v>
          </cell>
          <cell r="O2561" t="str">
            <v>MHI</v>
          </cell>
        </row>
        <row r="2562">
          <cell r="B2562">
            <v>2015316982</v>
          </cell>
          <cell r="C2562" t="str">
            <v>PUTRI HERMALIASARI</v>
          </cell>
          <cell r="D2562" t="str">
            <v>F894</v>
          </cell>
          <cell r="E2562" t="str">
            <v>FRC PADI  CIHEULEUT</v>
          </cell>
          <cell r="F2562" t="str">
            <v>Store Crew Girl</v>
          </cell>
          <cell r="G2562" t="str">
            <v>A1</v>
          </cell>
          <cell r="H2562" t="str">
            <v>Kontrak 1</v>
          </cell>
          <cell r="I2562" t="str">
            <v>WANITA</v>
          </cell>
          <cell r="J2562">
            <v>44596</v>
          </cell>
          <cell r="K2562">
            <v>44985</v>
          </cell>
          <cell r="L2562">
            <v>44596</v>
          </cell>
          <cell r="N2562" t="str">
            <v>JLO</v>
          </cell>
          <cell r="O2562" t="str">
            <v>MHI</v>
          </cell>
        </row>
        <row r="2563">
          <cell r="B2563">
            <v>2015403525</v>
          </cell>
          <cell r="C2563" t="str">
            <v>ANGGRAITA BIRU PRAMESTI HERMANDA</v>
          </cell>
          <cell r="D2563" t="str">
            <v>F894</v>
          </cell>
          <cell r="E2563" t="str">
            <v>FRC PADI  CIHEULEUT</v>
          </cell>
          <cell r="F2563" t="str">
            <v>Store Crew Girl</v>
          </cell>
          <cell r="G2563" t="str">
            <v>A1</v>
          </cell>
          <cell r="H2563" t="str">
            <v>Kontrak 1</v>
          </cell>
          <cell r="I2563" t="str">
            <v>WANITA</v>
          </cell>
          <cell r="J2563">
            <v>44892</v>
          </cell>
          <cell r="K2563">
            <v>45260</v>
          </cell>
          <cell r="L2563">
            <v>44892</v>
          </cell>
          <cell r="N2563" t="str">
            <v>JLO</v>
          </cell>
          <cell r="O2563" t="str">
            <v>MHI</v>
          </cell>
        </row>
        <row r="2564">
          <cell r="B2564">
            <v>2015314343</v>
          </cell>
          <cell r="C2564" t="str">
            <v>MUHAMAD YUSUP IBRAHIM AL LABUNI</v>
          </cell>
          <cell r="D2564" t="str">
            <v>F894</v>
          </cell>
          <cell r="E2564" t="str">
            <v>FRC PADI  CIHEULEUT</v>
          </cell>
          <cell r="F2564" t="str">
            <v>Store Jr. Leader</v>
          </cell>
          <cell r="G2564" t="str">
            <v>A2</v>
          </cell>
          <cell r="H2564" t="str">
            <v>Tetap</v>
          </cell>
          <cell r="I2564" t="str">
            <v>PRIA</v>
          </cell>
          <cell r="J2564">
            <v>44593</v>
          </cell>
          <cell r="L2564">
            <v>44593</v>
          </cell>
          <cell r="N2564" t="str">
            <v>JLO</v>
          </cell>
          <cell r="O2564" t="str">
            <v>MHI</v>
          </cell>
        </row>
        <row r="2565">
          <cell r="B2565">
            <v>2013210348</v>
          </cell>
          <cell r="C2565" t="str">
            <v>RISKA AGUSTINA</v>
          </cell>
          <cell r="D2565" t="str">
            <v>F894</v>
          </cell>
          <cell r="E2565" t="str">
            <v>FRC PADI  CIHEULEUT</v>
          </cell>
          <cell r="F2565" t="str">
            <v>Store Sr. Leader</v>
          </cell>
          <cell r="G2565" t="str">
            <v>B1</v>
          </cell>
          <cell r="H2565" t="str">
            <v>Tetap</v>
          </cell>
          <cell r="I2565" t="str">
            <v>WANITA</v>
          </cell>
          <cell r="J2565">
            <v>42685</v>
          </cell>
          <cell r="L2565">
            <v>43466</v>
          </cell>
          <cell r="N2565" t="str">
            <v>JLO</v>
          </cell>
          <cell r="O2565" t="str">
            <v>MHI</v>
          </cell>
        </row>
        <row r="2566">
          <cell r="B2566">
            <v>2013120601</v>
          </cell>
          <cell r="C2566" t="str">
            <v>SARIFUDIN ZUHRI</v>
          </cell>
          <cell r="D2566" t="str">
            <v>FR89</v>
          </cell>
          <cell r="E2566" t="str">
            <v>FRCREST AREA KM 45A</v>
          </cell>
          <cell r="F2566" t="str">
            <v>Chief Of Store</v>
          </cell>
          <cell r="G2566" t="str">
            <v>B2</v>
          </cell>
          <cell r="H2566" t="str">
            <v>Tetap</v>
          </cell>
          <cell r="I2566" t="str">
            <v>PRIA</v>
          </cell>
          <cell r="J2566">
            <v>42195</v>
          </cell>
          <cell r="L2566">
            <v>43101</v>
          </cell>
          <cell r="N2566" t="str">
            <v>JLO</v>
          </cell>
          <cell r="O2566" t="str">
            <v>MHI</v>
          </cell>
        </row>
        <row r="2567">
          <cell r="B2567">
            <v>2015328045</v>
          </cell>
          <cell r="C2567" t="str">
            <v>M IRSAN</v>
          </cell>
          <cell r="D2567" t="str">
            <v>FR89</v>
          </cell>
          <cell r="E2567" t="str">
            <v>FRCREST AREA KM 45A</v>
          </cell>
          <cell r="F2567" t="str">
            <v>Store Crew Boy</v>
          </cell>
          <cell r="G2567" t="str">
            <v>A1</v>
          </cell>
          <cell r="H2567" t="str">
            <v>Kontrak 1</v>
          </cell>
          <cell r="I2567" t="str">
            <v>PRIA</v>
          </cell>
          <cell r="J2567">
            <v>44649</v>
          </cell>
          <cell r="K2567">
            <v>45016</v>
          </cell>
          <cell r="L2567">
            <v>44649</v>
          </cell>
          <cell r="N2567" t="str">
            <v>JLO</v>
          </cell>
          <cell r="O2567" t="str">
            <v>MHI</v>
          </cell>
        </row>
        <row r="2568">
          <cell r="B2568">
            <v>2015360227</v>
          </cell>
          <cell r="C2568" t="str">
            <v>AR RAFI U</v>
          </cell>
          <cell r="D2568" t="str">
            <v>FR89</v>
          </cell>
          <cell r="E2568" t="str">
            <v>FRCREST AREA KM 45A</v>
          </cell>
          <cell r="F2568" t="str">
            <v>Store Crew Boy</v>
          </cell>
          <cell r="G2568" t="str">
            <v>A1</v>
          </cell>
          <cell r="H2568" t="str">
            <v>Kontrak 1</v>
          </cell>
          <cell r="I2568" t="str">
            <v>PRIA</v>
          </cell>
          <cell r="J2568">
            <v>44758</v>
          </cell>
          <cell r="K2568">
            <v>45138</v>
          </cell>
          <cell r="L2568">
            <v>44758</v>
          </cell>
          <cell r="N2568" t="str">
            <v>JLO</v>
          </cell>
          <cell r="O2568" t="str">
            <v>MHI</v>
          </cell>
        </row>
        <row r="2569">
          <cell r="B2569">
            <v>2015290420</v>
          </cell>
          <cell r="C2569" t="str">
            <v>DEA AGUSTINA</v>
          </cell>
          <cell r="D2569" t="str">
            <v>FR89</v>
          </cell>
          <cell r="E2569" t="str">
            <v>FRCREST AREA KM 45A</v>
          </cell>
          <cell r="F2569" t="str">
            <v>Store Crew Girl (Ss)</v>
          </cell>
          <cell r="G2569" t="str">
            <v>A1</v>
          </cell>
          <cell r="H2569" t="str">
            <v>Kontrak 2</v>
          </cell>
          <cell r="I2569" t="str">
            <v>WANITA</v>
          </cell>
          <cell r="J2569">
            <v>44477</v>
          </cell>
          <cell r="K2569">
            <v>45230</v>
          </cell>
          <cell r="L2569">
            <v>44477</v>
          </cell>
          <cell r="N2569" t="str">
            <v>JLO</v>
          </cell>
          <cell r="O2569" t="str">
            <v>MHI</v>
          </cell>
        </row>
        <row r="2570">
          <cell r="B2570">
            <v>2013127333</v>
          </cell>
          <cell r="C2570" t="str">
            <v>RIFKY FAWZIA</v>
          </cell>
          <cell r="D2570" t="str">
            <v>FR89</v>
          </cell>
          <cell r="E2570" t="str">
            <v>FRCREST AREA KM 45A</v>
          </cell>
          <cell r="F2570" t="str">
            <v>Store Jr. Leader</v>
          </cell>
          <cell r="G2570" t="str">
            <v>A2</v>
          </cell>
          <cell r="H2570" t="str">
            <v>Tetap</v>
          </cell>
          <cell r="I2570" t="str">
            <v>PRIA</v>
          </cell>
          <cell r="J2570">
            <v>42251</v>
          </cell>
          <cell r="L2570">
            <v>43160</v>
          </cell>
          <cell r="N2570" t="str">
            <v>JLO</v>
          </cell>
          <cell r="O2570" t="str">
            <v>MHI</v>
          </cell>
        </row>
        <row r="2571">
          <cell r="B2571">
            <v>2015406337</v>
          </cell>
          <cell r="C2571" t="str">
            <v>MUHAMAD ALFAN DZIKRI KUSUMAH</v>
          </cell>
          <cell r="D2571" t="str">
            <v>FR89</v>
          </cell>
          <cell r="E2571" t="str">
            <v>FRCREST AREA KM 45A</v>
          </cell>
          <cell r="F2571" t="str">
            <v>Store Jr. Leader</v>
          </cell>
          <cell r="G2571" t="str">
            <v>A2</v>
          </cell>
          <cell r="H2571" t="str">
            <v>Tetap</v>
          </cell>
          <cell r="I2571" t="str">
            <v>PRIA</v>
          </cell>
          <cell r="J2571">
            <v>44896</v>
          </cell>
          <cell r="L2571">
            <v>44896</v>
          </cell>
          <cell r="N2571" t="str">
            <v>JLO</v>
          </cell>
          <cell r="O2571" t="str">
            <v>MHI</v>
          </cell>
        </row>
        <row r="2572">
          <cell r="B2572">
            <v>2015393252</v>
          </cell>
          <cell r="C2572" t="str">
            <v>PUTRI AYU HANDAYANI</v>
          </cell>
          <cell r="D2572" t="str">
            <v>FR89</v>
          </cell>
          <cell r="E2572" t="str">
            <v>FRCREST AREA KM 45A</v>
          </cell>
          <cell r="F2572" t="str">
            <v>Store Jr. Leader (Ss)</v>
          </cell>
          <cell r="G2572" t="str">
            <v>A2</v>
          </cell>
          <cell r="H2572" t="str">
            <v>Tetap</v>
          </cell>
          <cell r="I2572" t="str">
            <v>WANITA</v>
          </cell>
          <cell r="J2572">
            <v>44866</v>
          </cell>
          <cell r="L2572">
            <v>44866</v>
          </cell>
          <cell r="N2572" t="str">
            <v>JLO</v>
          </cell>
          <cell r="O2572" t="str">
            <v>MHI</v>
          </cell>
        </row>
        <row r="2573">
          <cell r="B2573">
            <v>2013179680</v>
          </cell>
          <cell r="C2573" t="str">
            <v>MUHAMAD RIZAL</v>
          </cell>
          <cell r="D2573" t="str">
            <v>FR89</v>
          </cell>
          <cell r="E2573" t="str">
            <v>FRCREST AREA KM 45A</v>
          </cell>
          <cell r="F2573" t="str">
            <v>Store Sr. Leader</v>
          </cell>
          <cell r="G2573" t="str">
            <v>B1</v>
          </cell>
          <cell r="H2573" t="str">
            <v>Tetap</v>
          </cell>
          <cell r="I2573" t="str">
            <v>PRIA</v>
          </cell>
          <cell r="J2573">
            <v>42515</v>
          </cell>
          <cell r="L2573">
            <v>43344</v>
          </cell>
          <cell r="N2573" t="str">
            <v>JLO</v>
          </cell>
          <cell r="O2573" t="str">
            <v>MHI</v>
          </cell>
        </row>
        <row r="2574">
          <cell r="B2574">
            <v>2013040776</v>
          </cell>
          <cell r="C2574" t="str">
            <v>EGHY RENALDY</v>
          </cell>
          <cell r="D2574" t="str">
            <v>RRFH</v>
          </cell>
          <cell r="E2574" t="str">
            <v>CRM BARANANGSIANG INDAH</v>
          </cell>
          <cell r="F2574" t="str">
            <v>Chief Of Store</v>
          </cell>
          <cell r="G2574" t="str">
            <v>B2</v>
          </cell>
          <cell r="H2574" t="str">
            <v>Tetap</v>
          </cell>
          <cell r="I2574" t="str">
            <v>PRIA</v>
          </cell>
          <cell r="J2574">
            <v>41719</v>
          </cell>
          <cell r="L2574">
            <v>42583</v>
          </cell>
          <cell r="N2574" t="str">
            <v>JLO</v>
          </cell>
          <cell r="O2574" t="str">
            <v>MHI</v>
          </cell>
        </row>
        <row r="2575">
          <cell r="B2575">
            <v>2015134123</v>
          </cell>
          <cell r="C2575" t="str">
            <v>RONIAR WIJAYA</v>
          </cell>
          <cell r="D2575" t="str">
            <v>RRFH</v>
          </cell>
          <cell r="E2575" t="str">
            <v>CRM BARANANGSIANG INDAH</v>
          </cell>
          <cell r="F2575" t="str">
            <v>Store Crew Boy</v>
          </cell>
          <cell r="G2575" t="str">
            <v>A1</v>
          </cell>
          <cell r="H2575" t="str">
            <v>Kontrak 4</v>
          </cell>
          <cell r="I2575" t="str">
            <v>PRIA</v>
          </cell>
          <cell r="J2575">
            <v>43564</v>
          </cell>
          <cell r="K2575">
            <v>45230</v>
          </cell>
          <cell r="L2575">
            <v>43564</v>
          </cell>
          <cell r="N2575" t="str">
            <v>JLO</v>
          </cell>
          <cell r="O2575" t="str">
            <v>MHI</v>
          </cell>
        </row>
        <row r="2576">
          <cell r="B2576">
            <v>2015405321</v>
          </cell>
          <cell r="C2576" t="str">
            <v>RISSA NABILA PUDOLY</v>
          </cell>
          <cell r="D2576" t="str">
            <v>RRFH</v>
          </cell>
          <cell r="E2576" t="str">
            <v>CRM BARANANGSIANG INDAH</v>
          </cell>
          <cell r="F2576" t="str">
            <v>Store Crew Girl</v>
          </cell>
          <cell r="G2576" t="str">
            <v>A1</v>
          </cell>
          <cell r="H2576" t="str">
            <v>Kontrak 1</v>
          </cell>
          <cell r="I2576" t="str">
            <v>WANITA</v>
          </cell>
          <cell r="J2576">
            <v>44896</v>
          </cell>
          <cell r="K2576">
            <v>45260</v>
          </cell>
          <cell r="L2576">
            <v>44896</v>
          </cell>
          <cell r="N2576" t="str">
            <v>JLO</v>
          </cell>
          <cell r="O2576" t="str">
            <v>MHI</v>
          </cell>
        </row>
        <row r="2577">
          <cell r="B2577">
            <v>2015404235</v>
          </cell>
          <cell r="C2577" t="str">
            <v>FAUZI SOFIAN</v>
          </cell>
          <cell r="D2577" t="str">
            <v>RRFH</v>
          </cell>
          <cell r="E2577" t="str">
            <v>CRM BARANANGSIANG INDAH</v>
          </cell>
          <cell r="F2577" t="str">
            <v>Store Jr. Leader</v>
          </cell>
          <cell r="G2577" t="str">
            <v>A2</v>
          </cell>
          <cell r="H2577" t="str">
            <v>Tetap</v>
          </cell>
          <cell r="I2577" t="str">
            <v>PRIA</v>
          </cell>
          <cell r="J2577">
            <v>44896</v>
          </cell>
          <cell r="L2577">
            <v>44896</v>
          </cell>
          <cell r="N2577" t="str">
            <v>JLO</v>
          </cell>
          <cell r="O2577" t="str">
            <v>MHI</v>
          </cell>
        </row>
        <row r="2578">
          <cell r="B2578">
            <v>2015041249</v>
          </cell>
          <cell r="C2578" t="str">
            <v>MELANI SEPTARINI AZIMA</v>
          </cell>
          <cell r="D2578" t="str">
            <v>RRFH</v>
          </cell>
          <cell r="E2578" t="str">
            <v>CRM BARANANGSIANG INDAH</v>
          </cell>
          <cell r="F2578" t="str">
            <v>Store Sr. Leader</v>
          </cell>
          <cell r="G2578" t="str">
            <v>A3</v>
          </cell>
          <cell r="H2578" t="str">
            <v>Tetap</v>
          </cell>
          <cell r="I2578" t="str">
            <v>WANITA</v>
          </cell>
          <cell r="J2578">
            <v>43095</v>
          </cell>
          <cell r="L2578">
            <v>43922</v>
          </cell>
          <cell r="N2578" t="str">
            <v>JLO</v>
          </cell>
          <cell r="O2578" t="str">
            <v>MHI</v>
          </cell>
        </row>
        <row r="2579">
          <cell r="B2579">
            <v>2013033965</v>
          </cell>
          <cell r="C2579" t="str">
            <v>SARI NUR ADHA</v>
          </cell>
          <cell r="D2579" t="str">
            <v>T760</v>
          </cell>
          <cell r="E2579" t="str">
            <v>IDM HYBRID DURIAN RAYA</v>
          </cell>
          <cell r="F2579" t="str">
            <v>Chief Of Store (Ss)</v>
          </cell>
          <cell r="G2579" t="str">
            <v>B2</v>
          </cell>
          <cell r="H2579" t="str">
            <v>Tetap</v>
          </cell>
          <cell r="I2579" t="str">
            <v>WANITA</v>
          </cell>
          <cell r="J2579">
            <v>41674</v>
          </cell>
          <cell r="L2579">
            <v>42401</v>
          </cell>
          <cell r="N2579" t="str">
            <v>JLO</v>
          </cell>
          <cell r="O2579" t="str">
            <v>RZA</v>
          </cell>
        </row>
        <row r="2580">
          <cell r="B2580">
            <v>2015193155</v>
          </cell>
          <cell r="C2580" t="str">
            <v>MANSUR ISKANDAR</v>
          </cell>
          <cell r="D2580" t="str">
            <v>T760</v>
          </cell>
          <cell r="E2580" t="str">
            <v>IDM HYBRID DURIAN RAYA</v>
          </cell>
          <cell r="F2580" t="str">
            <v>Store Crew Boy (Ss)</v>
          </cell>
          <cell r="G2580" t="str">
            <v>A1</v>
          </cell>
          <cell r="H2580" t="str">
            <v>Kontrak 3</v>
          </cell>
          <cell r="I2580" t="str">
            <v>PRIA</v>
          </cell>
          <cell r="J2580">
            <v>43823</v>
          </cell>
          <cell r="K2580">
            <v>45107</v>
          </cell>
          <cell r="L2580">
            <v>43823</v>
          </cell>
          <cell r="N2580" t="str">
            <v>JLO</v>
          </cell>
          <cell r="O2580" t="str">
            <v>RZA</v>
          </cell>
        </row>
        <row r="2581">
          <cell r="B2581">
            <v>2015162924</v>
          </cell>
          <cell r="C2581" t="str">
            <v>MUHAMAD AGIL</v>
          </cell>
          <cell r="D2581" t="str">
            <v>T760</v>
          </cell>
          <cell r="E2581" t="str">
            <v>IDM HYBRID DURIAN RAYA</v>
          </cell>
          <cell r="F2581" t="str">
            <v>Store Crew Boy (Ss)</v>
          </cell>
          <cell r="G2581" t="str">
            <v>A1</v>
          </cell>
          <cell r="H2581" t="str">
            <v>Kontrak 3</v>
          </cell>
          <cell r="I2581" t="str">
            <v>PRIA</v>
          </cell>
          <cell r="J2581">
            <v>43683</v>
          </cell>
          <cell r="K2581">
            <v>44985</v>
          </cell>
          <cell r="L2581">
            <v>44256</v>
          </cell>
          <cell r="N2581" t="str">
            <v>JLO</v>
          </cell>
          <cell r="O2581" t="str">
            <v>RZA</v>
          </cell>
        </row>
        <row r="2582">
          <cell r="B2582">
            <v>2015319827</v>
          </cell>
          <cell r="C2582" t="str">
            <v>MUHAMMAD REZA AL AZIZ</v>
          </cell>
          <cell r="D2582" t="str">
            <v>T760</v>
          </cell>
          <cell r="E2582" t="str">
            <v>IDM HYBRID DURIAN RAYA</v>
          </cell>
          <cell r="F2582" t="str">
            <v>Store Crew Boy (Ss)</v>
          </cell>
          <cell r="G2582" t="str">
            <v>A1</v>
          </cell>
          <cell r="H2582" t="str">
            <v>Kontrak 1</v>
          </cell>
          <cell r="I2582" t="str">
            <v>PRIA</v>
          </cell>
          <cell r="J2582">
            <v>44614</v>
          </cell>
          <cell r="K2582">
            <v>44985</v>
          </cell>
          <cell r="L2582">
            <v>44614</v>
          </cell>
          <cell r="N2582" t="str">
            <v>JLO</v>
          </cell>
          <cell r="O2582" t="str">
            <v>RZA</v>
          </cell>
        </row>
        <row r="2583">
          <cell r="B2583">
            <v>2015344743</v>
          </cell>
          <cell r="C2583" t="str">
            <v>DHEA FITRIA</v>
          </cell>
          <cell r="D2583" t="str">
            <v>T760</v>
          </cell>
          <cell r="E2583" t="str">
            <v>IDM HYBRID DURIAN RAYA</v>
          </cell>
          <cell r="F2583" t="str">
            <v>Store Crew Girl (Ss)</v>
          </cell>
          <cell r="G2583" t="str">
            <v>A1</v>
          </cell>
          <cell r="H2583" t="str">
            <v>Kontrak 1</v>
          </cell>
          <cell r="I2583" t="str">
            <v>WANITA</v>
          </cell>
          <cell r="J2583">
            <v>44715</v>
          </cell>
          <cell r="K2583">
            <v>45107</v>
          </cell>
          <cell r="L2583">
            <v>44715</v>
          </cell>
          <cell r="N2583" t="str">
            <v>JLO</v>
          </cell>
          <cell r="O2583" t="str">
            <v>RZA</v>
          </cell>
        </row>
        <row r="2584">
          <cell r="B2584">
            <v>2015348080</v>
          </cell>
          <cell r="C2584" t="str">
            <v>DEA YUNISA</v>
          </cell>
          <cell r="D2584" t="str">
            <v>T760</v>
          </cell>
          <cell r="E2584" t="str">
            <v>IDM HYBRID DURIAN RAYA</v>
          </cell>
          <cell r="F2584" t="str">
            <v>Store Crew Girl (Ss)</v>
          </cell>
          <cell r="G2584" t="str">
            <v>A1</v>
          </cell>
          <cell r="H2584" t="str">
            <v>Kontrak 1</v>
          </cell>
          <cell r="I2584" t="str">
            <v>WANITA</v>
          </cell>
          <cell r="J2584">
            <v>44724</v>
          </cell>
          <cell r="K2584">
            <v>45107</v>
          </cell>
          <cell r="L2584">
            <v>44724</v>
          </cell>
          <cell r="N2584" t="str">
            <v>JLO</v>
          </cell>
          <cell r="O2584" t="str">
            <v>RZA</v>
          </cell>
        </row>
        <row r="2585">
          <cell r="B2585">
            <v>2015316985</v>
          </cell>
          <cell r="C2585" t="str">
            <v>AMADEA MAHWA NURSYAHBANI</v>
          </cell>
          <cell r="D2585" t="str">
            <v>T760</v>
          </cell>
          <cell r="E2585" t="str">
            <v>IDM HYBRID DURIAN RAYA</v>
          </cell>
          <cell r="F2585" t="str">
            <v>Store Crew Girl (Ss)</v>
          </cell>
          <cell r="G2585" t="str">
            <v>A1</v>
          </cell>
          <cell r="H2585" t="str">
            <v>Kontrak 1</v>
          </cell>
          <cell r="I2585" t="str">
            <v>WANITA</v>
          </cell>
          <cell r="J2585">
            <v>44596</v>
          </cell>
          <cell r="K2585">
            <v>44985</v>
          </cell>
          <cell r="L2585">
            <v>44596</v>
          </cell>
          <cell r="N2585" t="str">
            <v>JLO</v>
          </cell>
          <cell r="O2585" t="str">
            <v>RZA</v>
          </cell>
        </row>
        <row r="2586">
          <cell r="B2586">
            <v>2015300977</v>
          </cell>
          <cell r="C2586" t="str">
            <v>DENI ARDIANSYAH</v>
          </cell>
          <cell r="D2586" t="str">
            <v>T760</v>
          </cell>
          <cell r="E2586" t="str">
            <v>IDM HYBRID DURIAN RAYA</v>
          </cell>
          <cell r="F2586" t="str">
            <v>Store Jr. Leader (Ss)</v>
          </cell>
          <cell r="G2586" t="str">
            <v>A2</v>
          </cell>
          <cell r="H2586" t="str">
            <v>Tetap</v>
          </cell>
          <cell r="I2586" t="str">
            <v>PRIA</v>
          </cell>
          <cell r="J2586">
            <v>44531</v>
          </cell>
          <cell r="L2586">
            <v>44531</v>
          </cell>
          <cell r="N2586" t="str">
            <v>JLO</v>
          </cell>
          <cell r="O2586" t="str">
            <v>RZA</v>
          </cell>
        </row>
        <row r="2587">
          <cell r="B2587">
            <v>2013181521</v>
          </cell>
          <cell r="C2587" t="str">
            <v>ARIF TRI AJI</v>
          </cell>
          <cell r="D2587" t="str">
            <v>T760</v>
          </cell>
          <cell r="E2587" t="str">
            <v>IDM HYBRID DURIAN RAYA</v>
          </cell>
          <cell r="F2587" t="str">
            <v>Store Sr. Leader (Ss)</v>
          </cell>
          <cell r="G2587" t="str">
            <v>B1</v>
          </cell>
          <cell r="H2587" t="str">
            <v>Tetap</v>
          </cell>
          <cell r="I2587" t="str">
            <v>PRIA</v>
          </cell>
          <cell r="J2587">
            <v>42522</v>
          </cell>
          <cell r="L2587">
            <v>43344</v>
          </cell>
          <cell r="N2587" t="str">
            <v>JLO</v>
          </cell>
          <cell r="O2587" t="str">
            <v>RZA</v>
          </cell>
        </row>
        <row r="2588">
          <cell r="B2588">
            <v>2013159127</v>
          </cell>
          <cell r="C2588" t="str">
            <v>M NUH SAMSUL ANWAR</v>
          </cell>
          <cell r="D2588" t="str">
            <v>TTHJ</v>
          </cell>
          <cell r="E2588" t="str">
            <v>IDM KATULAMPA</v>
          </cell>
          <cell r="F2588" t="str">
            <v>Chief Of Store</v>
          </cell>
          <cell r="G2588" t="str">
            <v>B2</v>
          </cell>
          <cell r="H2588" t="str">
            <v>Tetap</v>
          </cell>
          <cell r="I2588" t="str">
            <v>PRIA</v>
          </cell>
          <cell r="J2588">
            <v>42401</v>
          </cell>
          <cell r="L2588">
            <v>42795</v>
          </cell>
          <cell r="N2588" t="str">
            <v>JLO</v>
          </cell>
          <cell r="O2588" t="str">
            <v>RZA</v>
          </cell>
        </row>
        <row r="2589">
          <cell r="B2589">
            <v>2015028413</v>
          </cell>
          <cell r="C2589" t="str">
            <v>IQBAL MAULANA</v>
          </cell>
          <cell r="D2589" t="str">
            <v>TTHJ</v>
          </cell>
          <cell r="E2589" t="str">
            <v>IDM KATULAMPA</v>
          </cell>
          <cell r="F2589" t="str">
            <v>i-Delivery Crew</v>
          </cell>
          <cell r="G2589" t="str">
            <v>A2</v>
          </cell>
          <cell r="H2589" t="str">
            <v>Tetap</v>
          </cell>
          <cell r="I2589" t="str">
            <v>PRIA</v>
          </cell>
          <cell r="J2589">
            <v>43026</v>
          </cell>
          <cell r="L2589">
            <v>43952</v>
          </cell>
          <cell r="N2589" t="str">
            <v>JLO</v>
          </cell>
          <cell r="O2589" t="str">
            <v>RZA</v>
          </cell>
        </row>
        <row r="2590">
          <cell r="B2590">
            <v>2013154066</v>
          </cell>
          <cell r="C2590" t="str">
            <v>CEPI SUPRIATNA</v>
          </cell>
          <cell r="D2590" t="str">
            <v>TTHJ</v>
          </cell>
          <cell r="E2590" t="str">
            <v>IDM KATULAMPA</v>
          </cell>
          <cell r="F2590" t="str">
            <v>i-Delivery Crew</v>
          </cell>
          <cell r="G2590" t="str">
            <v>A2</v>
          </cell>
          <cell r="H2590" t="str">
            <v>Tetap</v>
          </cell>
          <cell r="I2590" t="str">
            <v>PRIA</v>
          </cell>
          <cell r="J2590">
            <v>42382</v>
          </cell>
          <cell r="L2590">
            <v>43282</v>
          </cell>
          <cell r="N2590" t="str">
            <v>JLO</v>
          </cell>
          <cell r="O2590" t="str">
            <v>RZA</v>
          </cell>
        </row>
        <row r="2591">
          <cell r="B2591">
            <v>2015156591</v>
          </cell>
          <cell r="C2591" t="str">
            <v>MAULANA YUSUP</v>
          </cell>
          <cell r="D2591" t="str">
            <v>TTHJ</v>
          </cell>
          <cell r="E2591" t="str">
            <v>IDM KATULAMPA</v>
          </cell>
          <cell r="F2591" t="str">
            <v>Store Crew Boy (Ss)</v>
          </cell>
          <cell r="G2591" t="str">
            <v>A1</v>
          </cell>
          <cell r="H2591" t="str">
            <v>Kontrak 4</v>
          </cell>
          <cell r="I2591" t="str">
            <v>PRIA</v>
          </cell>
          <cell r="J2591">
            <v>43655</v>
          </cell>
          <cell r="K2591">
            <v>45322</v>
          </cell>
          <cell r="L2591">
            <v>43655</v>
          </cell>
          <cell r="N2591" t="str">
            <v>JLO</v>
          </cell>
          <cell r="O2591" t="str">
            <v>RZA</v>
          </cell>
        </row>
        <row r="2592">
          <cell r="B2592">
            <v>2015236372</v>
          </cell>
          <cell r="C2592" t="str">
            <v>MUHAMMAD FADEL GRAITO WIRAYUDHA</v>
          </cell>
          <cell r="D2592" t="str">
            <v>TTHJ</v>
          </cell>
          <cell r="E2592" t="str">
            <v>IDM KATULAMPA</v>
          </cell>
          <cell r="F2592" t="str">
            <v>Store Crew Boy (Ss)</v>
          </cell>
          <cell r="G2592" t="str">
            <v>A1</v>
          </cell>
          <cell r="H2592" t="str">
            <v>Kontrak 2</v>
          </cell>
          <cell r="I2592" t="str">
            <v>PRIA</v>
          </cell>
          <cell r="J2592">
            <v>44186</v>
          </cell>
          <cell r="K2592">
            <v>45107</v>
          </cell>
          <cell r="L2592">
            <v>44186</v>
          </cell>
          <cell r="N2592" t="str">
            <v>JLO</v>
          </cell>
          <cell r="O2592" t="str">
            <v>RZA</v>
          </cell>
        </row>
        <row r="2593">
          <cell r="B2593">
            <v>2015381253</v>
          </cell>
          <cell r="C2593" t="str">
            <v>SYIFA AWANI</v>
          </cell>
          <cell r="D2593" t="str">
            <v>TTHJ</v>
          </cell>
          <cell r="E2593" t="str">
            <v>IDM KATULAMPA</v>
          </cell>
          <cell r="F2593" t="str">
            <v>Store Crew Girl</v>
          </cell>
          <cell r="G2593" t="str">
            <v>A1</v>
          </cell>
          <cell r="H2593" t="str">
            <v>Kontrak 1</v>
          </cell>
          <cell r="I2593" t="str">
            <v>WANITA</v>
          </cell>
          <cell r="J2593">
            <v>44822</v>
          </cell>
          <cell r="K2593">
            <v>45199</v>
          </cell>
          <cell r="L2593">
            <v>44822</v>
          </cell>
          <cell r="N2593" t="str">
            <v>JLO</v>
          </cell>
          <cell r="O2593" t="str">
            <v>RZA</v>
          </cell>
        </row>
        <row r="2594">
          <cell r="B2594">
            <v>2015229013</v>
          </cell>
          <cell r="C2594" t="str">
            <v>YUNITA SARI</v>
          </cell>
          <cell r="D2594" t="str">
            <v>TTHJ</v>
          </cell>
          <cell r="E2594" t="str">
            <v>IDM KATULAMPA</v>
          </cell>
          <cell r="F2594" t="str">
            <v>Store Crew Girl (Ss)</v>
          </cell>
          <cell r="G2594" t="str">
            <v>A1</v>
          </cell>
          <cell r="H2594" t="str">
            <v>Kontrak 2</v>
          </cell>
          <cell r="I2594" t="str">
            <v>WANITA</v>
          </cell>
          <cell r="J2594">
            <v>44113</v>
          </cell>
          <cell r="K2594">
            <v>45046</v>
          </cell>
          <cell r="L2594">
            <v>44113</v>
          </cell>
          <cell r="N2594" t="str">
            <v>JLO</v>
          </cell>
          <cell r="O2594" t="str">
            <v>RZA</v>
          </cell>
        </row>
        <row r="2595">
          <cell r="B2595">
            <v>2015053660</v>
          </cell>
          <cell r="C2595" t="str">
            <v>RANI RAHMAWATI</v>
          </cell>
          <cell r="D2595" t="str">
            <v>TTHJ</v>
          </cell>
          <cell r="E2595" t="str">
            <v>IDM KATULAMPA</v>
          </cell>
          <cell r="F2595" t="str">
            <v>Store Jr. Leader (Ss)</v>
          </cell>
          <cell r="G2595" t="str">
            <v>A3</v>
          </cell>
          <cell r="H2595" t="str">
            <v>Tetap</v>
          </cell>
          <cell r="I2595" t="str">
            <v>WANITA</v>
          </cell>
          <cell r="J2595">
            <v>43165</v>
          </cell>
          <cell r="L2595">
            <v>43831</v>
          </cell>
          <cell r="N2595" t="str">
            <v>JLO</v>
          </cell>
          <cell r="O2595" t="str">
            <v>RZA</v>
          </cell>
        </row>
        <row r="2596">
          <cell r="B2596">
            <v>2015021513</v>
          </cell>
          <cell r="C2596" t="str">
            <v>ARDI IRAWAN</v>
          </cell>
          <cell r="D2596" t="str">
            <v>TTHJ</v>
          </cell>
          <cell r="E2596" t="str">
            <v>IDM KATULAMPA</v>
          </cell>
          <cell r="F2596" t="str">
            <v>Store Sr. Leader (Ss)</v>
          </cell>
          <cell r="G2596" t="str">
            <v>B1</v>
          </cell>
          <cell r="H2596" t="str">
            <v>Tetap</v>
          </cell>
          <cell r="I2596" t="str">
            <v>PRIA</v>
          </cell>
          <cell r="J2596">
            <v>42970</v>
          </cell>
          <cell r="L2596">
            <v>43770</v>
          </cell>
          <cell r="N2596" t="str">
            <v>JLO</v>
          </cell>
          <cell r="O2596" t="str">
            <v>RZA</v>
          </cell>
        </row>
        <row r="2597">
          <cell r="B2597">
            <v>2013090292</v>
          </cell>
          <cell r="C2597" t="str">
            <v>WAHYUDIN</v>
          </cell>
          <cell r="D2597" t="str">
            <v>F1HR</v>
          </cell>
          <cell r="E2597" t="str">
            <v>FRC SUKASARI SILIWANGI BOGOR</v>
          </cell>
          <cell r="F2597" t="str">
            <v>Chief Of Store</v>
          </cell>
          <cell r="G2597" t="str">
            <v>B2</v>
          </cell>
          <cell r="H2597" t="str">
            <v>Tetap</v>
          </cell>
          <cell r="I2597" t="str">
            <v>PRIA</v>
          </cell>
          <cell r="J2597">
            <v>42027</v>
          </cell>
          <cell r="L2597">
            <v>42948</v>
          </cell>
          <cell r="N2597" t="str">
            <v>JLO</v>
          </cell>
          <cell r="O2597" t="str">
            <v>RZA</v>
          </cell>
        </row>
        <row r="2598">
          <cell r="B2598">
            <v>2015165454</v>
          </cell>
          <cell r="C2598" t="str">
            <v>MUHAMAD ILYAS WIARSA</v>
          </cell>
          <cell r="D2598" t="str">
            <v>F1HR</v>
          </cell>
          <cell r="E2598" t="str">
            <v>FRC SUKASARI SILIWANGI BOGOR</v>
          </cell>
          <cell r="F2598" t="str">
            <v>Store Crew Boy</v>
          </cell>
          <cell r="G2598" t="str">
            <v>A1</v>
          </cell>
          <cell r="H2598" t="str">
            <v>Kontrak 3</v>
          </cell>
          <cell r="I2598" t="str">
            <v>PRIA</v>
          </cell>
          <cell r="J2598">
            <v>43697</v>
          </cell>
          <cell r="K2598">
            <v>44985</v>
          </cell>
          <cell r="L2598">
            <v>43697</v>
          </cell>
          <cell r="N2598" t="str">
            <v>JLO</v>
          </cell>
          <cell r="O2598" t="str">
            <v>RZA</v>
          </cell>
        </row>
        <row r="2599">
          <cell r="B2599">
            <v>2015388222</v>
          </cell>
          <cell r="C2599" t="str">
            <v>KIREI BELAFILLAH</v>
          </cell>
          <cell r="D2599" t="str">
            <v>F1HR</v>
          </cell>
          <cell r="E2599" t="str">
            <v>FRC SUKASARI SILIWANGI BOGOR</v>
          </cell>
          <cell r="F2599" t="str">
            <v>Store Crew Girl</v>
          </cell>
          <cell r="G2599" t="str">
            <v>A1</v>
          </cell>
          <cell r="H2599" t="str">
            <v>Kontrak 1</v>
          </cell>
          <cell r="I2599" t="str">
            <v>WANITA</v>
          </cell>
          <cell r="J2599">
            <v>44840</v>
          </cell>
          <cell r="K2599">
            <v>45230</v>
          </cell>
          <cell r="L2599">
            <v>44840</v>
          </cell>
          <cell r="N2599" t="str">
            <v>JLO</v>
          </cell>
          <cell r="O2599" t="str">
            <v>RZA</v>
          </cell>
        </row>
        <row r="2600">
          <cell r="B2600">
            <v>2015072566</v>
          </cell>
          <cell r="C2600" t="str">
            <v>ALWAN TAMAMI</v>
          </cell>
          <cell r="D2600" t="str">
            <v>F1HR</v>
          </cell>
          <cell r="E2600" t="str">
            <v>FRC SUKASARI SILIWANGI BOGOR</v>
          </cell>
          <cell r="F2600" t="str">
            <v>Store Jr. Leader</v>
          </cell>
          <cell r="G2600" t="str">
            <v>A2</v>
          </cell>
          <cell r="H2600" t="str">
            <v>Tetap</v>
          </cell>
          <cell r="I2600" t="str">
            <v>PRIA</v>
          </cell>
          <cell r="J2600">
            <v>43257</v>
          </cell>
          <cell r="L2600">
            <v>43831</v>
          </cell>
          <cell r="N2600" t="str">
            <v>JLO</v>
          </cell>
          <cell r="O2600" t="str">
            <v>RZA</v>
          </cell>
        </row>
        <row r="2601">
          <cell r="B2601">
            <v>2013198896</v>
          </cell>
          <cell r="C2601" t="str">
            <v>ARDA SENA</v>
          </cell>
          <cell r="D2601" t="str">
            <v>F1HR</v>
          </cell>
          <cell r="E2601" t="str">
            <v>FRC SUKASARI SILIWANGI BOGOR</v>
          </cell>
          <cell r="F2601" t="str">
            <v>Store Sr. Leader</v>
          </cell>
          <cell r="G2601" t="str">
            <v>B1</v>
          </cell>
          <cell r="H2601" t="str">
            <v>Tetap</v>
          </cell>
          <cell r="I2601" t="str">
            <v>PRIA</v>
          </cell>
          <cell r="J2601">
            <v>42620</v>
          </cell>
          <cell r="L2601">
            <v>43374</v>
          </cell>
          <cell r="N2601" t="str">
            <v>JLO</v>
          </cell>
          <cell r="O2601" t="str">
            <v>RZA</v>
          </cell>
        </row>
        <row r="2602">
          <cell r="B2602">
            <v>2013159166</v>
          </cell>
          <cell r="C2602" t="str">
            <v>WARTIKA</v>
          </cell>
          <cell r="D2602" t="str">
            <v>FH5P</v>
          </cell>
          <cell r="E2602" t="str">
            <v>FRC TAMAN PAJAJARAN</v>
          </cell>
          <cell r="F2602" t="str">
            <v>Chief Of Store (Ss)</v>
          </cell>
          <cell r="G2602" t="str">
            <v>B2</v>
          </cell>
          <cell r="H2602" t="str">
            <v>Tetap</v>
          </cell>
          <cell r="I2602" t="str">
            <v>WANITA</v>
          </cell>
          <cell r="J2602">
            <v>42401</v>
          </cell>
          <cell r="L2602">
            <v>42491</v>
          </cell>
          <cell r="N2602" t="str">
            <v>JLO</v>
          </cell>
          <cell r="O2602" t="str">
            <v>RZA</v>
          </cell>
        </row>
        <row r="2603">
          <cell r="B2603">
            <v>2015162906</v>
          </cell>
          <cell r="C2603" t="str">
            <v>AHMAD MAULANA IKHSAN</v>
          </cell>
          <cell r="D2603" t="str">
            <v>FH5P</v>
          </cell>
          <cell r="E2603" t="str">
            <v>FRC TAMAN PAJAJARAN</v>
          </cell>
          <cell r="F2603" t="str">
            <v>Store Crew Boy</v>
          </cell>
          <cell r="G2603" t="str">
            <v>A1</v>
          </cell>
          <cell r="H2603" t="str">
            <v>Kontrak 3</v>
          </cell>
          <cell r="I2603" t="str">
            <v>PRIA</v>
          </cell>
          <cell r="J2603">
            <v>43683</v>
          </cell>
          <cell r="K2603">
            <v>44985</v>
          </cell>
          <cell r="L2603">
            <v>43683</v>
          </cell>
          <cell r="N2603" t="str">
            <v>JLO</v>
          </cell>
          <cell r="O2603" t="str">
            <v>RZA</v>
          </cell>
        </row>
        <row r="2604">
          <cell r="B2604">
            <v>2015303225</v>
          </cell>
          <cell r="C2604" t="str">
            <v>NIKI FERDIAN</v>
          </cell>
          <cell r="D2604" t="str">
            <v>FH5P</v>
          </cell>
          <cell r="E2604" t="str">
            <v>FRC TAMAN PAJAJARAN</v>
          </cell>
          <cell r="F2604" t="str">
            <v>Store Crew Boy</v>
          </cell>
          <cell r="G2604" t="str">
            <v>A1</v>
          </cell>
          <cell r="H2604" t="str">
            <v>Kontrak 2</v>
          </cell>
          <cell r="I2604" t="str">
            <v>PRIA</v>
          </cell>
          <cell r="J2604">
            <v>44540</v>
          </cell>
          <cell r="K2604">
            <v>45291</v>
          </cell>
          <cell r="L2604">
            <v>44540</v>
          </cell>
          <cell r="N2604" t="str">
            <v>JLO</v>
          </cell>
          <cell r="O2604" t="str">
            <v>RZA</v>
          </cell>
        </row>
        <row r="2605">
          <cell r="B2605">
            <v>2015344780</v>
          </cell>
          <cell r="C2605" t="str">
            <v>MAYANG NUR HALIYANI</v>
          </cell>
          <cell r="D2605" t="str">
            <v>FH5P</v>
          </cell>
          <cell r="E2605" t="str">
            <v>FRC TAMAN PAJAJARAN</v>
          </cell>
          <cell r="F2605" t="str">
            <v>Store Crew Girl</v>
          </cell>
          <cell r="G2605" t="str">
            <v>A1</v>
          </cell>
          <cell r="H2605" t="str">
            <v>Kontrak 1</v>
          </cell>
          <cell r="I2605" t="str">
            <v>WANITA</v>
          </cell>
          <cell r="J2605">
            <v>44715</v>
          </cell>
          <cell r="K2605">
            <v>45107</v>
          </cell>
          <cell r="L2605">
            <v>44715</v>
          </cell>
          <cell r="N2605" t="str">
            <v>JLO</v>
          </cell>
          <cell r="O2605" t="str">
            <v>RZA</v>
          </cell>
        </row>
        <row r="2606">
          <cell r="B2606">
            <v>2015308901</v>
          </cell>
          <cell r="C2606" t="str">
            <v>YOLLA PUTRIA</v>
          </cell>
          <cell r="D2606" t="str">
            <v>FH5P</v>
          </cell>
          <cell r="E2606" t="str">
            <v>FRC TAMAN PAJAJARAN</v>
          </cell>
          <cell r="F2606" t="str">
            <v>Store Jr. Leader (Ss)</v>
          </cell>
          <cell r="G2606" t="str">
            <v>A2</v>
          </cell>
          <cell r="H2606" t="str">
            <v>Tetap</v>
          </cell>
          <cell r="I2606" t="str">
            <v>WANITA</v>
          </cell>
          <cell r="J2606">
            <v>44562</v>
          </cell>
          <cell r="L2606">
            <v>44562</v>
          </cell>
          <cell r="N2606" t="str">
            <v>JLO</v>
          </cell>
          <cell r="O2606" t="str">
            <v>RZA</v>
          </cell>
        </row>
        <row r="2607">
          <cell r="B2607">
            <v>2013211751</v>
          </cell>
          <cell r="C2607" t="str">
            <v>MEGI FAJIRAN</v>
          </cell>
          <cell r="D2607" t="str">
            <v>FH5P</v>
          </cell>
          <cell r="E2607" t="str">
            <v>FRC TAMAN PAJAJARAN</v>
          </cell>
          <cell r="F2607" t="str">
            <v>Store Sr. Leader</v>
          </cell>
          <cell r="G2607" t="str">
            <v>B1</v>
          </cell>
          <cell r="H2607" t="str">
            <v>Tetap</v>
          </cell>
          <cell r="I2607" t="str">
            <v>PRIA</v>
          </cell>
          <cell r="J2607">
            <v>42690</v>
          </cell>
          <cell r="L2607">
            <v>43617</v>
          </cell>
          <cell r="N2607" t="str">
            <v>JLO</v>
          </cell>
          <cell r="O2607" t="str">
            <v>RZA</v>
          </cell>
        </row>
        <row r="2608">
          <cell r="B2608">
            <v>2013029866</v>
          </cell>
          <cell r="C2608" t="str">
            <v>MUHAMAD ADIYATMA</v>
          </cell>
          <cell r="D2608" t="str">
            <v>FNB2</v>
          </cell>
          <cell r="E2608" t="str">
            <v>FRC PAJAJARAN NO. 121</v>
          </cell>
          <cell r="F2608" t="str">
            <v>Chief Of Store</v>
          </cell>
          <cell r="G2608" t="str">
            <v>B2</v>
          </cell>
          <cell r="H2608" t="str">
            <v>Tetap</v>
          </cell>
          <cell r="I2608" t="str">
            <v>PRIA</v>
          </cell>
          <cell r="J2608">
            <v>41635</v>
          </cell>
          <cell r="L2608">
            <v>42430</v>
          </cell>
          <cell r="N2608" t="str">
            <v>JLO</v>
          </cell>
          <cell r="O2608" t="str">
            <v>RZA</v>
          </cell>
        </row>
        <row r="2609">
          <cell r="B2609">
            <v>2015189530</v>
          </cell>
          <cell r="C2609" t="str">
            <v>M RIFQY AWALUDIN</v>
          </cell>
          <cell r="D2609" t="str">
            <v>FNB2</v>
          </cell>
          <cell r="E2609" t="str">
            <v>FRC PAJAJARAN NO. 121</v>
          </cell>
          <cell r="F2609" t="str">
            <v>Store Crew Boy</v>
          </cell>
          <cell r="G2609" t="str">
            <v>A1</v>
          </cell>
          <cell r="H2609" t="str">
            <v>Kontrak 3</v>
          </cell>
          <cell r="I2609" t="str">
            <v>PRIA</v>
          </cell>
          <cell r="J2609">
            <v>43809</v>
          </cell>
          <cell r="K2609">
            <v>45107</v>
          </cell>
          <cell r="L2609">
            <v>43809</v>
          </cell>
          <cell r="N2609" t="str">
            <v>JLO</v>
          </cell>
          <cell r="O2609" t="str">
            <v>RZA</v>
          </cell>
        </row>
        <row r="2610">
          <cell r="B2610">
            <v>2015292006</v>
          </cell>
          <cell r="C2610" t="str">
            <v>SITI ASIAH</v>
          </cell>
          <cell r="D2610" t="str">
            <v>FNB2</v>
          </cell>
          <cell r="E2610" t="str">
            <v>FRC PAJAJARAN NO. 121</v>
          </cell>
          <cell r="F2610" t="str">
            <v>Store Crew Girl</v>
          </cell>
          <cell r="G2610" t="str">
            <v>A1</v>
          </cell>
          <cell r="H2610" t="str">
            <v>Kontrak 2</v>
          </cell>
          <cell r="I2610" t="str">
            <v>WANITA</v>
          </cell>
          <cell r="J2610">
            <v>44488</v>
          </cell>
          <cell r="K2610">
            <v>45230</v>
          </cell>
          <cell r="L2610">
            <v>44488</v>
          </cell>
          <cell r="N2610" t="str">
            <v>JLO</v>
          </cell>
          <cell r="O2610" t="str">
            <v>RZA</v>
          </cell>
        </row>
        <row r="2611">
          <cell r="B2611">
            <v>2015298089</v>
          </cell>
          <cell r="C2611" t="str">
            <v>DEBBY TRI OCTAVIANI</v>
          </cell>
          <cell r="D2611" t="str">
            <v>FNB2</v>
          </cell>
          <cell r="E2611" t="str">
            <v>FRC PAJAJARAN NO. 121</v>
          </cell>
          <cell r="F2611" t="str">
            <v>Store Jr. Leader (Ss)</v>
          </cell>
          <cell r="G2611" t="str">
            <v>A2</v>
          </cell>
          <cell r="H2611" t="str">
            <v>Tetap</v>
          </cell>
          <cell r="I2611" t="str">
            <v>WANITA</v>
          </cell>
          <cell r="J2611">
            <v>44531</v>
          </cell>
          <cell r="L2611">
            <v>44531</v>
          </cell>
          <cell r="N2611" t="str">
            <v>JLO</v>
          </cell>
          <cell r="O2611" t="str">
            <v>RZA</v>
          </cell>
        </row>
        <row r="2612">
          <cell r="B2612">
            <v>2015233278</v>
          </cell>
          <cell r="C2612" t="str">
            <v>ASEP SUPRIATNA</v>
          </cell>
          <cell r="D2612" t="str">
            <v>FNB2</v>
          </cell>
          <cell r="E2612" t="str">
            <v>FRC PAJAJARAN NO. 121</v>
          </cell>
          <cell r="F2612" t="str">
            <v>Store Sr. Leader</v>
          </cell>
          <cell r="G2612" t="str">
            <v>A3</v>
          </cell>
          <cell r="H2612" t="str">
            <v>Tetap</v>
          </cell>
          <cell r="I2612" t="str">
            <v>PRIA</v>
          </cell>
          <cell r="J2612">
            <v>44166</v>
          </cell>
          <cell r="L2612">
            <v>44171</v>
          </cell>
          <cell r="N2612" t="str">
            <v>JLO</v>
          </cell>
          <cell r="O2612" t="str">
            <v>RZA</v>
          </cell>
        </row>
        <row r="2613">
          <cell r="B2613">
            <v>2013090282</v>
          </cell>
          <cell r="C2613" t="str">
            <v>MUHAMMAD ZULFIKAR RAMADHAN</v>
          </cell>
          <cell r="D2613" t="str">
            <v>T0IN</v>
          </cell>
          <cell r="E2613" t="str">
            <v>IDM SUKASARI 1 NO.16B</v>
          </cell>
          <cell r="F2613" t="str">
            <v>Chief Of Store</v>
          </cell>
          <cell r="G2613" t="str">
            <v>B2</v>
          </cell>
          <cell r="H2613" t="str">
            <v>Tetap</v>
          </cell>
          <cell r="I2613" t="str">
            <v>PRIA</v>
          </cell>
          <cell r="J2613">
            <v>42027</v>
          </cell>
          <cell r="L2613">
            <v>42948</v>
          </cell>
          <cell r="N2613" t="str">
            <v>JLO</v>
          </cell>
          <cell r="O2613" t="str">
            <v>RZA</v>
          </cell>
        </row>
        <row r="2614">
          <cell r="B2614">
            <v>2015319302</v>
          </cell>
          <cell r="C2614" t="str">
            <v>MUHAMMAD RIZKI ALKAHFI</v>
          </cell>
          <cell r="D2614" t="str">
            <v>T0IN</v>
          </cell>
          <cell r="E2614" t="str">
            <v>IDM SUKASARI 1 NO.16B</v>
          </cell>
          <cell r="F2614" t="str">
            <v>Store Crew Boy</v>
          </cell>
          <cell r="G2614" t="str">
            <v>A1</v>
          </cell>
          <cell r="H2614" t="str">
            <v>Kontrak 1</v>
          </cell>
          <cell r="I2614" t="str">
            <v>PRIA</v>
          </cell>
          <cell r="J2614">
            <v>44610</v>
          </cell>
          <cell r="K2614">
            <v>44985</v>
          </cell>
          <cell r="L2614">
            <v>44610</v>
          </cell>
          <cell r="N2614" t="str">
            <v>JLO</v>
          </cell>
          <cell r="O2614" t="str">
            <v>RZA</v>
          </cell>
        </row>
        <row r="2615">
          <cell r="B2615">
            <v>2015093976</v>
          </cell>
          <cell r="C2615" t="str">
            <v>RISMA NABILA</v>
          </cell>
          <cell r="D2615" t="str">
            <v>T0IN</v>
          </cell>
          <cell r="E2615" t="str">
            <v>IDM SUKASARI 1 NO.16B</v>
          </cell>
          <cell r="F2615" t="str">
            <v>Store Crew Girl</v>
          </cell>
          <cell r="G2615" t="str">
            <v>A1</v>
          </cell>
          <cell r="H2615" t="str">
            <v>Kontrak 4</v>
          </cell>
          <cell r="I2615" t="str">
            <v>WANITA</v>
          </cell>
          <cell r="J2615">
            <v>43378</v>
          </cell>
          <cell r="K2615">
            <v>45046</v>
          </cell>
          <cell r="L2615">
            <v>43378</v>
          </cell>
          <cell r="N2615" t="str">
            <v>JLO</v>
          </cell>
          <cell r="O2615" t="str">
            <v>RZA</v>
          </cell>
        </row>
        <row r="2616">
          <cell r="B2616">
            <v>2015007130</v>
          </cell>
          <cell r="C2616" t="str">
            <v>MUHARDIANSYAH</v>
          </cell>
          <cell r="D2616" t="str">
            <v>T0IN</v>
          </cell>
          <cell r="E2616" t="str">
            <v>IDM SUKASARI 1 NO.16B</v>
          </cell>
          <cell r="F2616" t="str">
            <v>Store Jr. Leader</v>
          </cell>
          <cell r="G2616" t="str">
            <v>A2</v>
          </cell>
          <cell r="H2616" t="str">
            <v>Tetap</v>
          </cell>
          <cell r="I2616" t="str">
            <v>PRIA</v>
          </cell>
          <cell r="J2616">
            <v>42872</v>
          </cell>
          <cell r="L2616">
            <v>43709</v>
          </cell>
          <cell r="N2616" t="str">
            <v>JLO</v>
          </cell>
          <cell r="O2616" t="str">
            <v>RZA</v>
          </cell>
        </row>
        <row r="2617">
          <cell r="B2617">
            <v>2013189203</v>
          </cell>
          <cell r="C2617" t="str">
            <v>RISKA NURFAIDAH</v>
          </cell>
          <cell r="D2617" t="str">
            <v>T0IN</v>
          </cell>
          <cell r="E2617" t="str">
            <v>IDM SUKASARI 1 NO.16B</v>
          </cell>
          <cell r="F2617" t="str">
            <v>Store Sr. Leader</v>
          </cell>
          <cell r="G2617" t="str">
            <v>B1</v>
          </cell>
          <cell r="H2617" t="str">
            <v>Tetap</v>
          </cell>
          <cell r="I2617" t="str">
            <v>WANITA</v>
          </cell>
          <cell r="J2617">
            <v>42573</v>
          </cell>
          <cell r="L2617">
            <v>43497</v>
          </cell>
          <cell r="N2617" t="str">
            <v>JLO</v>
          </cell>
          <cell r="O2617" t="str">
            <v>RZA</v>
          </cell>
        </row>
        <row r="2618">
          <cell r="B2618">
            <v>2012085328</v>
          </cell>
          <cell r="C2618" t="str">
            <v>MUHAMAD YUSUF</v>
          </cell>
          <cell r="D2618" t="str">
            <v>TG1J</v>
          </cell>
          <cell r="E2618" t="str">
            <v>IDM SILIWANGI NO 60C</v>
          </cell>
          <cell r="F2618" t="str">
            <v>Chief Of Store</v>
          </cell>
          <cell r="G2618" t="str">
            <v>B2</v>
          </cell>
          <cell r="H2618" t="str">
            <v>Tetap</v>
          </cell>
          <cell r="I2618" t="str">
            <v>PRIA</v>
          </cell>
          <cell r="J2618">
            <v>41306</v>
          </cell>
          <cell r="L2618">
            <v>41306</v>
          </cell>
          <cell r="N2618" t="str">
            <v>JLO</v>
          </cell>
          <cell r="O2618" t="str">
            <v>RZA</v>
          </cell>
        </row>
        <row r="2619">
          <cell r="B2619">
            <v>2015193191</v>
          </cell>
          <cell r="C2619" t="str">
            <v>RYAN RISWANA</v>
          </cell>
          <cell r="D2619" t="str">
            <v>TG1J</v>
          </cell>
          <cell r="E2619" t="str">
            <v>IDM SILIWANGI NO 60C</v>
          </cell>
          <cell r="F2619" t="str">
            <v>Store Crew Boy (Ss)</v>
          </cell>
          <cell r="G2619" t="str">
            <v>A1</v>
          </cell>
          <cell r="H2619" t="str">
            <v>Kontrak 3</v>
          </cell>
          <cell r="I2619" t="str">
            <v>PRIA</v>
          </cell>
          <cell r="J2619">
            <v>43823</v>
          </cell>
          <cell r="K2619">
            <v>45107</v>
          </cell>
          <cell r="L2619">
            <v>43823</v>
          </cell>
          <cell r="N2619" t="str">
            <v>JLO</v>
          </cell>
          <cell r="O2619" t="str">
            <v>RZA</v>
          </cell>
        </row>
        <row r="2620">
          <cell r="B2620">
            <v>2015212235</v>
          </cell>
          <cell r="C2620" t="str">
            <v>NURAFNI AMELIA</v>
          </cell>
          <cell r="D2620" t="str">
            <v>TG1J</v>
          </cell>
          <cell r="E2620" t="str">
            <v>IDM SILIWANGI NO 60C</v>
          </cell>
          <cell r="F2620" t="str">
            <v>Store Crew Girl (Ss)</v>
          </cell>
          <cell r="G2620" t="str">
            <v>A1</v>
          </cell>
          <cell r="H2620" t="str">
            <v>Kontrak 3</v>
          </cell>
          <cell r="I2620" t="str">
            <v>WANITA</v>
          </cell>
          <cell r="J2620">
            <v>43903</v>
          </cell>
          <cell r="K2620">
            <v>45199</v>
          </cell>
          <cell r="L2620">
            <v>43903</v>
          </cell>
          <cell r="N2620" t="str">
            <v>JLO</v>
          </cell>
          <cell r="O2620" t="str">
            <v>RZA</v>
          </cell>
        </row>
        <row r="2621">
          <cell r="B2621">
            <v>2015384075</v>
          </cell>
          <cell r="C2621" t="str">
            <v>SJAFITRI NOVIANI</v>
          </cell>
          <cell r="D2621" t="str">
            <v>TG1J</v>
          </cell>
          <cell r="E2621" t="str">
            <v>IDM SILIWANGI NO 60C</v>
          </cell>
          <cell r="F2621" t="str">
            <v>Store Jr. Leader</v>
          </cell>
          <cell r="G2621" t="str">
            <v>A2</v>
          </cell>
          <cell r="H2621" t="str">
            <v>Tetap</v>
          </cell>
          <cell r="I2621" t="str">
            <v>WANITA</v>
          </cell>
          <cell r="J2621">
            <v>44835</v>
          </cell>
          <cell r="L2621">
            <v>44835</v>
          </cell>
          <cell r="N2621" t="str">
            <v>JLO</v>
          </cell>
          <cell r="O2621" t="str">
            <v>RZA</v>
          </cell>
        </row>
        <row r="2622">
          <cell r="B2622">
            <v>2013132562</v>
          </cell>
          <cell r="C2622" t="str">
            <v>MUHAMAD ARIS ARSYAD</v>
          </cell>
          <cell r="D2622" t="str">
            <v>TG1J</v>
          </cell>
          <cell r="E2622" t="str">
            <v>IDM SILIWANGI NO 60C</v>
          </cell>
          <cell r="F2622" t="str">
            <v>Store Sr. Leader</v>
          </cell>
          <cell r="G2622" t="str">
            <v>B1</v>
          </cell>
          <cell r="H2622" t="str">
            <v>Tetap</v>
          </cell>
          <cell r="I2622" t="str">
            <v>PRIA</v>
          </cell>
          <cell r="J2622">
            <v>42277</v>
          </cell>
          <cell r="L2622">
            <v>43070</v>
          </cell>
          <cell r="N2622" t="str">
            <v>JLO</v>
          </cell>
          <cell r="O2622" t="str">
            <v>RZA</v>
          </cell>
        </row>
        <row r="2623">
          <cell r="B2623">
            <v>2012047842</v>
          </cell>
          <cell r="C2623" t="str">
            <v>SAEFUDIN</v>
          </cell>
          <cell r="D2623" t="str">
            <v>TH2G</v>
          </cell>
          <cell r="E2623" t="str">
            <v>IDM PAJAJARAN NO.20</v>
          </cell>
          <cell r="F2623" t="str">
            <v>Chief Of Store</v>
          </cell>
          <cell r="G2623" t="str">
            <v>B2</v>
          </cell>
          <cell r="H2623" t="str">
            <v>Tetap</v>
          </cell>
          <cell r="I2623" t="str">
            <v>PRIA</v>
          </cell>
          <cell r="J2623">
            <v>41163</v>
          </cell>
          <cell r="L2623">
            <v>42005</v>
          </cell>
          <cell r="N2623" t="str">
            <v>JLO</v>
          </cell>
          <cell r="O2623" t="str">
            <v>RZA</v>
          </cell>
        </row>
        <row r="2624">
          <cell r="B2624">
            <v>2015399141</v>
          </cell>
          <cell r="C2624" t="str">
            <v>HERGI MUTIARA SARI</v>
          </cell>
          <cell r="D2624" t="str">
            <v>TH2G</v>
          </cell>
          <cell r="E2624" t="str">
            <v>IDM PAJAJARAN NO.20</v>
          </cell>
          <cell r="F2624" t="str">
            <v>Store Crew Girl</v>
          </cell>
          <cell r="G2624" t="str">
            <v>A1</v>
          </cell>
          <cell r="H2624" t="str">
            <v>Kontrak 1</v>
          </cell>
          <cell r="I2624" t="str">
            <v>WANITA</v>
          </cell>
          <cell r="J2624">
            <v>44875</v>
          </cell>
          <cell r="K2624">
            <v>45260</v>
          </cell>
          <cell r="L2624">
            <v>44875</v>
          </cell>
          <cell r="N2624" t="str">
            <v>JLO</v>
          </cell>
          <cell r="O2624" t="str">
            <v>RZA</v>
          </cell>
        </row>
        <row r="2625">
          <cell r="B2625">
            <v>2015193872</v>
          </cell>
          <cell r="C2625" t="str">
            <v>AULIA SARI VIVIANA</v>
          </cell>
          <cell r="D2625" t="str">
            <v>TH2G</v>
          </cell>
          <cell r="E2625" t="str">
            <v>IDM PAJAJARAN NO.20</v>
          </cell>
          <cell r="F2625" t="str">
            <v>Store Crew Girl (Ss)</v>
          </cell>
          <cell r="G2625" t="str">
            <v>A1</v>
          </cell>
          <cell r="H2625" t="str">
            <v>Kontrak 3</v>
          </cell>
          <cell r="I2625" t="str">
            <v>WANITA</v>
          </cell>
          <cell r="J2625">
            <v>43826</v>
          </cell>
          <cell r="K2625">
            <v>45107</v>
          </cell>
          <cell r="L2625">
            <v>43826</v>
          </cell>
          <cell r="N2625" t="str">
            <v>JLO</v>
          </cell>
          <cell r="O2625" t="str">
            <v>RZA</v>
          </cell>
        </row>
        <row r="2626">
          <cell r="B2626">
            <v>2015429088</v>
          </cell>
          <cell r="C2626" t="str">
            <v>MUHAMMAD IKBAL AWALUDIN</v>
          </cell>
          <cell r="D2626" t="str">
            <v>TH2G</v>
          </cell>
          <cell r="E2626" t="str">
            <v>IDM PAJAJARAN NO.20</v>
          </cell>
          <cell r="F2626" t="str">
            <v>Store Jr. Leader</v>
          </cell>
          <cell r="G2626" t="str">
            <v>A2</v>
          </cell>
          <cell r="H2626" t="str">
            <v>Tetap</v>
          </cell>
          <cell r="I2626" t="str">
            <v>PRIA</v>
          </cell>
          <cell r="J2626">
            <v>44958</v>
          </cell>
          <cell r="L2626">
            <v>44958</v>
          </cell>
          <cell r="N2626" t="str">
            <v>JLO</v>
          </cell>
          <cell r="O2626" t="str">
            <v>RZA</v>
          </cell>
        </row>
        <row r="2627">
          <cell r="B2627">
            <v>2013154084</v>
          </cell>
          <cell r="C2627" t="str">
            <v>NURUL HASANAH</v>
          </cell>
          <cell r="D2627" t="str">
            <v>TH2G</v>
          </cell>
          <cell r="E2627" t="str">
            <v>IDM PAJAJARAN NO.20</v>
          </cell>
          <cell r="F2627" t="str">
            <v>Store Sr. Leader</v>
          </cell>
          <cell r="G2627" t="str">
            <v>B1</v>
          </cell>
          <cell r="H2627" t="str">
            <v>Tetap</v>
          </cell>
          <cell r="I2627" t="str">
            <v>WANITA</v>
          </cell>
          <cell r="J2627">
            <v>42384</v>
          </cell>
          <cell r="L2627">
            <v>43221</v>
          </cell>
          <cell r="N2627" t="str">
            <v>JLO</v>
          </cell>
          <cell r="O2627" t="str">
            <v>RZA</v>
          </cell>
        </row>
        <row r="2628">
          <cell r="B2628">
            <v>2013038968</v>
          </cell>
          <cell r="C2628" t="str">
            <v>SELLY ERVIANA</v>
          </cell>
          <cell r="D2628" t="str">
            <v>TOA1</v>
          </cell>
          <cell r="E2628" t="str">
            <v>IDM TAJUR</v>
          </cell>
          <cell r="F2628" t="str">
            <v>Chief Of Store</v>
          </cell>
          <cell r="G2628" t="str">
            <v>B2</v>
          </cell>
          <cell r="H2628" t="str">
            <v>Tetap</v>
          </cell>
          <cell r="I2628" t="str">
            <v>WANITA</v>
          </cell>
          <cell r="J2628">
            <v>41699</v>
          </cell>
          <cell r="L2628">
            <v>41699</v>
          </cell>
          <cell r="N2628" t="str">
            <v>JLO</v>
          </cell>
          <cell r="O2628" t="str">
            <v>RZA</v>
          </cell>
        </row>
        <row r="2629">
          <cell r="B2629">
            <v>2013198898</v>
          </cell>
          <cell r="C2629" t="str">
            <v>M HAEKAL NURMAN ANANDA</v>
          </cell>
          <cell r="D2629" t="str">
            <v>TOA1</v>
          </cell>
          <cell r="E2629" t="str">
            <v>IDM TAJUR</v>
          </cell>
          <cell r="F2629" t="str">
            <v>i-Delivery Crew</v>
          </cell>
          <cell r="G2629" t="str">
            <v>A2</v>
          </cell>
          <cell r="H2629" t="str">
            <v>Tetap</v>
          </cell>
          <cell r="I2629" t="str">
            <v>PRIA</v>
          </cell>
          <cell r="J2629">
            <v>42620</v>
          </cell>
          <cell r="L2629">
            <v>43435</v>
          </cell>
          <cell r="N2629" t="str">
            <v>JLO</v>
          </cell>
          <cell r="O2629" t="str">
            <v>RZA</v>
          </cell>
        </row>
        <row r="2630">
          <cell r="B2630">
            <v>2015096073</v>
          </cell>
          <cell r="C2630" t="str">
            <v>DEDI SATRIA ANDRIYANTO</v>
          </cell>
          <cell r="D2630" t="str">
            <v>TOA1</v>
          </cell>
          <cell r="E2630" t="str">
            <v>IDM TAJUR</v>
          </cell>
          <cell r="F2630" t="str">
            <v>i-Delivery Crew</v>
          </cell>
          <cell r="G2630" t="str">
            <v>A1</v>
          </cell>
          <cell r="H2630" t="str">
            <v>Kontrak 4</v>
          </cell>
          <cell r="I2630" t="str">
            <v>PRIA</v>
          </cell>
          <cell r="J2630">
            <v>43389</v>
          </cell>
          <cell r="K2630">
            <v>45046</v>
          </cell>
          <cell r="L2630">
            <v>43389</v>
          </cell>
          <cell r="N2630" t="str">
            <v>JLO</v>
          </cell>
          <cell r="O2630" t="str">
            <v>RZA</v>
          </cell>
        </row>
        <row r="2631">
          <cell r="B2631">
            <v>2015379028</v>
          </cell>
          <cell r="C2631" t="str">
            <v>MOCH ANDI</v>
          </cell>
          <cell r="D2631" t="str">
            <v>TOA1</v>
          </cell>
          <cell r="E2631" t="str">
            <v>IDM TAJUR</v>
          </cell>
          <cell r="F2631" t="str">
            <v>Store Crew Boy</v>
          </cell>
          <cell r="G2631" t="str">
            <v>A1</v>
          </cell>
          <cell r="H2631" t="str">
            <v>Kontrak 1</v>
          </cell>
          <cell r="I2631" t="str">
            <v>PRIA</v>
          </cell>
          <cell r="J2631">
            <v>44812</v>
          </cell>
          <cell r="K2631">
            <v>45199</v>
          </cell>
          <cell r="L2631">
            <v>44812</v>
          </cell>
          <cell r="N2631" t="str">
            <v>JLO</v>
          </cell>
          <cell r="O2631" t="str">
            <v>RZA</v>
          </cell>
        </row>
        <row r="2632">
          <cell r="B2632">
            <v>2015369035</v>
          </cell>
          <cell r="C2632" t="str">
            <v>DINA YUSILIANA PUTRI</v>
          </cell>
          <cell r="D2632" t="str">
            <v>TOA1</v>
          </cell>
          <cell r="E2632" t="str">
            <v>IDM TAJUR</v>
          </cell>
          <cell r="F2632" t="str">
            <v>Store Crew Girl</v>
          </cell>
          <cell r="G2632" t="str">
            <v>A1</v>
          </cell>
          <cell r="H2632" t="str">
            <v>Kontrak 1</v>
          </cell>
          <cell r="I2632" t="str">
            <v>WANITA</v>
          </cell>
          <cell r="J2632">
            <v>44784</v>
          </cell>
          <cell r="K2632">
            <v>45169</v>
          </cell>
          <cell r="L2632">
            <v>44784</v>
          </cell>
          <cell r="N2632" t="str">
            <v>JLO</v>
          </cell>
          <cell r="O2632" t="str">
            <v>RZA</v>
          </cell>
        </row>
        <row r="2633">
          <cell r="B2633">
            <v>2015023351</v>
          </cell>
          <cell r="C2633" t="str">
            <v>MUHAMAD AHLAN MAULANA</v>
          </cell>
          <cell r="D2633" t="str">
            <v>TOA1</v>
          </cell>
          <cell r="E2633" t="str">
            <v>IDM TAJUR</v>
          </cell>
          <cell r="F2633" t="str">
            <v>Store Jr. Leader</v>
          </cell>
          <cell r="G2633" t="str">
            <v>A2</v>
          </cell>
          <cell r="H2633" t="str">
            <v>Tetap</v>
          </cell>
          <cell r="I2633" t="str">
            <v>PRIA</v>
          </cell>
          <cell r="J2633">
            <v>42984</v>
          </cell>
          <cell r="L2633">
            <v>43922</v>
          </cell>
          <cell r="N2633" t="str">
            <v>JLO</v>
          </cell>
          <cell r="O2633" t="str">
            <v>RZA</v>
          </cell>
        </row>
        <row r="2634">
          <cell r="B2634">
            <v>2015041619</v>
          </cell>
          <cell r="C2634" t="str">
            <v>MUHAMAD JANWAR RAMADHAN</v>
          </cell>
          <cell r="D2634" t="str">
            <v>TOA1</v>
          </cell>
          <cell r="E2634" t="str">
            <v>IDM TAJUR</v>
          </cell>
          <cell r="F2634" t="str">
            <v>Store Sr. Leader</v>
          </cell>
          <cell r="G2634" t="str">
            <v>A3</v>
          </cell>
          <cell r="H2634" t="str">
            <v>Tetap</v>
          </cell>
          <cell r="I2634" t="str">
            <v>PRIA</v>
          </cell>
          <cell r="J2634">
            <v>43096</v>
          </cell>
          <cell r="L2634">
            <v>43831</v>
          </cell>
          <cell r="N2634" t="str">
            <v>JLO</v>
          </cell>
          <cell r="O2634" t="str">
            <v>RZA</v>
          </cell>
        </row>
        <row r="2635">
          <cell r="B2635">
            <v>2012080736</v>
          </cell>
          <cell r="C2635" t="str">
            <v>IRWANDI</v>
          </cell>
          <cell r="D2635" t="str">
            <v>TQQC</v>
          </cell>
          <cell r="E2635" t="str">
            <v>IDM PAJAJARAN V-POINT</v>
          </cell>
          <cell r="F2635" t="str">
            <v>Chief Of Store (Ss)</v>
          </cell>
          <cell r="G2635" t="str">
            <v>B2</v>
          </cell>
          <cell r="H2635" t="str">
            <v>Tetap</v>
          </cell>
          <cell r="I2635" t="str">
            <v>PRIA</v>
          </cell>
          <cell r="J2635">
            <v>41306</v>
          </cell>
          <cell r="L2635">
            <v>41548</v>
          </cell>
          <cell r="N2635" t="str">
            <v>JLO</v>
          </cell>
          <cell r="O2635" t="str">
            <v>RZA</v>
          </cell>
        </row>
        <row r="2636">
          <cell r="B2636">
            <v>2015417059</v>
          </cell>
          <cell r="C2636" t="str">
            <v>MUHAMAD ZAQROWI ARIFIN</v>
          </cell>
          <cell r="D2636" t="str">
            <v>TQQC</v>
          </cell>
          <cell r="E2636" t="str">
            <v>IDM PAJAJARAN V-POINT</v>
          </cell>
          <cell r="F2636" t="str">
            <v>Store Crew Boy</v>
          </cell>
          <cell r="G2636" t="str">
            <v>A1</v>
          </cell>
          <cell r="H2636" t="str">
            <v>Kontrak 1</v>
          </cell>
          <cell r="I2636" t="str">
            <v>PRIA</v>
          </cell>
          <cell r="J2636">
            <v>44925</v>
          </cell>
          <cell r="K2636">
            <v>45291</v>
          </cell>
          <cell r="L2636">
            <v>44925</v>
          </cell>
          <cell r="N2636" t="str">
            <v>JLO</v>
          </cell>
          <cell r="O2636" t="str">
            <v>RZA</v>
          </cell>
        </row>
        <row r="2637">
          <cell r="B2637">
            <v>2015114907</v>
          </cell>
          <cell r="C2637" t="str">
            <v>INNE ROSMAWATI</v>
          </cell>
          <cell r="D2637" t="str">
            <v>TQQC</v>
          </cell>
          <cell r="E2637" t="str">
            <v>IDM PAJAJARAN V-POINT</v>
          </cell>
          <cell r="F2637" t="str">
            <v>Store Crew Girl</v>
          </cell>
          <cell r="G2637" t="str">
            <v>A1</v>
          </cell>
          <cell r="H2637" t="str">
            <v>Kontrak 4</v>
          </cell>
          <cell r="I2637" t="str">
            <v>WANITA</v>
          </cell>
          <cell r="J2637">
            <v>43470</v>
          </cell>
          <cell r="K2637">
            <v>45138</v>
          </cell>
          <cell r="L2637">
            <v>43470</v>
          </cell>
          <cell r="N2637" t="str">
            <v>JLO</v>
          </cell>
          <cell r="O2637" t="str">
            <v>RZA</v>
          </cell>
        </row>
        <row r="2638">
          <cell r="B2638">
            <v>2015320028</v>
          </cell>
          <cell r="C2638" t="str">
            <v>SITI AMINAH</v>
          </cell>
          <cell r="D2638" t="str">
            <v>TQQC</v>
          </cell>
          <cell r="E2638" t="str">
            <v>IDM PAJAJARAN V-POINT</v>
          </cell>
          <cell r="F2638" t="str">
            <v>Store Jr. Leader</v>
          </cell>
          <cell r="G2638" t="str">
            <v>A2</v>
          </cell>
          <cell r="H2638" t="str">
            <v>Tetap</v>
          </cell>
          <cell r="I2638" t="str">
            <v>WANITA</v>
          </cell>
          <cell r="J2638">
            <v>44621</v>
          </cell>
          <cell r="L2638">
            <v>44621</v>
          </cell>
          <cell r="N2638" t="str">
            <v>JLO</v>
          </cell>
          <cell r="O2638" t="str">
            <v>RZA</v>
          </cell>
        </row>
        <row r="2639">
          <cell r="B2639">
            <v>2013221197</v>
          </cell>
          <cell r="C2639" t="str">
            <v>KARTONO ADI SUDRAJAT</v>
          </cell>
          <cell r="D2639" t="str">
            <v>TQQC</v>
          </cell>
          <cell r="E2639" t="str">
            <v>IDM PAJAJARAN V-POINT</v>
          </cell>
          <cell r="F2639" t="str">
            <v>Store Sr. Leader</v>
          </cell>
          <cell r="G2639" t="str">
            <v>A3</v>
          </cell>
          <cell r="H2639" t="str">
            <v>Tetap</v>
          </cell>
          <cell r="I2639" t="str">
            <v>PRIA</v>
          </cell>
          <cell r="J2639">
            <v>42746</v>
          </cell>
          <cell r="L2639">
            <v>43647</v>
          </cell>
          <cell r="N2639" t="str">
            <v>JLO</v>
          </cell>
          <cell r="O2639" t="str">
            <v>RZA</v>
          </cell>
        </row>
        <row r="2640">
          <cell r="B2640">
            <v>2015023912</v>
          </cell>
          <cell r="C2640" t="str">
            <v>LISA ARIYANTI</v>
          </cell>
          <cell r="D2640" t="str">
            <v>F1HR</v>
          </cell>
          <cell r="E2640" t="str">
            <v>FRC SUKASARI SILIWANGI BOGOR</v>
          </cell>
          <cell r="F2640" t="str">
            <v>Store Jr. Leader</v>
          </cell>
          <cell r="G2640" t="str">
            <v>A2</v>
          </cell>
          <cell r="H2640" t="str">
            <v>Tetap</v>
          </cell>
          <cell r="I2640" t="str">
            <v>WANITA</v>
          </cell>
          <cell r="J2640">
            <v>42990</v>
          </cell>
          <cell r="L2640">
            <v>43862</v>
          </cell>
          <cell r="M2640" t="str">
            <v>CUTI MELAHIRKAN</v>
          </cell>
          <cell r="N2640" t="str">
            <v>JLO</v>
          </cell>
          <cell r="O2640" t="str">
            <v>RZA</v>
          </cell>
          <cell r="P2640" t="str">
            <v>JLOCUTI MELAHIRKAN</v>
          </cell>
          <cell r="Q2640" t="str">
            <v>JLO</v>
          </cell>
          <cell r="R2640" t="str">
            <v>AKTIF</v>
          </cell>
          <cell r="S2640" t="str">
            <v>RZA</v>
          </cell>
        </row>
        <row r="2641">
          <cell r="B2641">
            <v>2013154057</v>
          </cell>
          <cell r="C2641" t="str">
            <v>MOCHAMAD NOVALDI ADSAN</v>
          </cell>
          <cell r="D2641" t="str">
            <v>TW17</v>
          </cell>
          <cell r="E2641" t="str">
            <v>IDM PARUNG KUDA SUNDAWENANG</v>
          </cell>
          <cell r="F2641" t="str">
            <v>Chief Of Store</v>
          </cell>
          <cell r="G2641" t="str">
            <v>B2</v>
          </cell>
          <cell r="H2641" t="str">
            <v>Tetap</v>
          </cell>
          <cell r="I2641" t="str">
            <v>PRIA</v>
          </cell>
          <cell r="J2641">
            <v>42382</v>
          </cell>
          <cell r="L2641">
            <v>42675</v>
          </cell>
          <cell r="N2641" t="str">
            <v>JLO</v>
          </cell>
          <cell r="O2641" t="str">
            <v>SWD</v>
          </cell>
        </row>
        <row r="2642">
          <cell r="B2642">
            <v>2015189520</v>
          </cell>
          <cell r="C2642" t="str">
            <v>DANDI RIPANDI</v>
          </cell>
          <cell r="D2642" t="str">
            <v>TW17</v>
          </cell>
          <cell r="E2642" t="str">
            <v>IDM PARUNG KUDA SUNDAWENANG</v>
          </cell>
          <cell r="F2642" t="str">
            <v>Store Crew Boy</v>
          </cell>
          <cell r="G2642" t="str">
            <v>A1</v>
          </cell>
          <cell r="H2642" t="str">
            <v>Kontrak 3</v>
          </cell>
          <cell r="I2642" t="str">
            <v>PRIA</v>
          </cell>
          <cell r="J2642">
            <v>43809</v>
          </cell>
          <cell r="K2642">
            <v>45107</v>
          </cell>
          <cell r="L2642">
            <v>43809</v>
          </cell>
          <cell r="N2642" t="str">
            <v>JLO</v>
          </cell>
          <cell r="O2642" t="str">
            <v>SWD</v>
          </cell>
        </row>
        <row r="2643">
          <cell r="B2643">
            <v>2015328097</v>
          </cell>
          <cell r="C2643" t="str">
            <v>AKMAL RACHMANDA ZAMAN</v>
          </cell>
          <cell r="D2643" t="str">
            <v>TW17</v>
          </cell>
          <cell r="E2643" t="str">
            <v>IDM PARUNG KUDA SUNDAWENANG</v>
          </cell>
          <cell r="F2643" t="str">
            <v>Store Crew Boy</v>
          </cell>
          <cell r="G2643" t="str">
            <v>A1</v>
          </cell>
          <cell r="H2643" t="str">
            <v>Kontrak 1</v>
          </cell>
          <cell r="I2643" t="str">
            <v>PRIA</v>
          </cell>
          <cell r="J2643">
            <v>44649</v>
          </cell>
          <cell r="K2643">
            <v>45016</v>
          </cell>
          <cell r="L2643">
            <v>44649</v>
          </cell>
          <cell r="N2643" t="str">
            <v>JLO</v>
          </cell>
          <cell r="O2643" t="str">
            <v>SWD</v>
          </cell>
        </row>
        <row r="2644">
          <cell r="B2644">
            <v>2015244098</v>
          </cell>
          <cell r="C2644" t="str">
            <v>FIRLY AGISNA ARDIANI</v>
          </cell>
          <cell r="D2644" t="str">
            <v>TW17</v>
          </cell>
          <cell r="E2644" t="str">
            <v>IDM PARUNG KUDA SUNDAWENANG</v>
          </cell>
          <cell r="F2644" t="str">
            <v>Store Crew Girl</v>
          </cell>
          <cell r="G2644" t="str">
            <v>A1</v>
          </cell>
          <cell r="H2644" t="str">
            <v>Kontrak 2</v>
          </cell>
          <cell r="I2644" t="str">
            <v>WANITA</v>
          </cell>
          <cell r="J2644">
            <v>44253</v>
          </cell>
          <cell r="K2644">
            <v>45169</v>
          </cell>
          <cell r="L2644">
            <v>44253</v>
          </cell>
          <cell r="N2644" t="str">
            <v>JLO</v>
          </cell>
          <cell r="O2644" t="str">
            <v>SWD</v>
          </cell>
        </row>
        <row r="2645">
          <cell r="B2645">
            <v>2015381266</v>
          </cell>
          <cell r="C2645" t="str">
            <v>RHINA KARLINA</v>
          </cell>
          <cell r="D2645" t="str">
            <v>TW17</v>
          </cell>
          <cell r="E2645" t="str">
            <v>IDM PARUNG KUDA SUNDAWENANG</v>
          </cell>
          <cell r="F2645" t="str">
            <v>Store Crew Girl</v>
          </cell>
          <cell r="G2645" t="str">
            <v>A1</v>
          </cell>
          <cell r="H2645" t="str">
            <v>Kontrak 1</v>
          </cell>
          <cell r="I2645" t="str">
            <v>WANITA</v>
          </cell>
          <cell r="J2645">
            <v>44822</v>
          </cell>
          <cell r="K2645">
            <v>45199</v>
          </cell>
          <cell r="L2645">
            <v>44822</v>
          </cell>
          <cell r="N2645" t="str">
            <v>JLO</v>
          </cell>
          <cell r="O2645" t="str">
            <v>SWD</v>
          </cell>
        </row>
        <row r="2646">
          <cell r="B2646">
            <v>2015395940</v>
          </cell>
          <cell r="C2646" t="str">
            <v>AMSOR ABIDIN</v>
          </cell>
          <cell r="D2646" t="str">
            <v>TW17</v>
          </cell>
          <cell r="E2646" t="str">
            <v>IDM PARUNG KUDA SUNDAWENANG</v>
          </cell>
          <cell r="F2646" t="str">
            <v>Store Jr. Leader</v>
          </cell>
          <cell r="G2646" t="str">
            <v>A2</v>
          </cell>
          <cell r="H2646" t="str">
            <v>Tetap</v>
          </cell>
          <cell r="I2646" t="str">
            <v>PRIA</v>
          </cell>
          <cell r="J2646">
            <v>44866</v>
          </cell>
          <cell r="L2646">
            <v>44866</v>
          </cell>
          <cell r="N2646" t="str">
            <v>JLO</v>
          </cell>
          <cell r="O2646" t="str">
            <v>SWD</v>
          </cell>
        </row>
        <row r="2647">
          <cell r="B2647">
            <v>2013227939</v>
          </cell>
          <cell r="C2647" t="str">
            <v>ROBI ABDU MALIK MUDOFAH</v>
          </cell>
          <cell r="D2647" t="str">
            <v>TW17</v>
          </cell>
          <cell r="E2647" t="str">
            <v>IDM PARUNG KUDA SUNDAWENANG</v>
          </cell>
          <cell r="F2647" t="str">
            <v>Store Sr. Leader</v>
          </cell>
          <cell r="G2647" t="str">
            <v>B1</v>
          </cell>
          <cell r="H2647" t="str">
            <v>Tetap</v>
          </cell>
          <cell r="I2647" t="str">
            <v>PRIA</v>
          </cell>
          <cell r="J2647">
            <v>42781</v>
          </cell>
          <cell r="L2647">
            <v>43466</v>
          </cell>
          <cell r="N2647" t="str">
            <v>JLO</v>
          </cell>
          <cell r="O2647" t="str">
            <v>SWD</v>
          </cell>
        </row>
        <row r="2648">
          <cell r="B2648">
            <v>2013120568</v>
          </cell>
          <cell r="C2648" t="str">
            <v>RIO RAMDHANI</v>
          </cell>
          <cell r="D2648" t="str">
            <v>F20Q</v>
          </cell>
          <cell r="E2648" t="str">
            <v>FRC PARAKAN SALAK 2</v>
          </cell>
          <cell r="F2648" t="str">
            <v>Chief Of Store</v>
          </cell>
          <cell r="G2648" t="str">
            <v>B2</v>
          </cell>
          <cell r="H2648" t="str">
            <v>Tetap</v>
          </cell>
          <cell r="I2648" t="str">
            <v>PRIA</v>
          </cell>
          <cell r="J2648">
            <v>42195</v>
          </cell>
          <cell r="L2648">
            <v>42948</v>
          </cell>
          <cell r="N2648" t="str">
            <v>JLO</v>
          </cell>
          <cell r="O2648" t="str">
            <v>SWD</v>
          </cell>
        </row>
        <row r="2649">
          <cell r="B2649">
            <v>2015251503</v>
          </cell>
          <cell r="C2649" t="str">
            <v>RULLI HARLIAN</v>
          </cell>
          <cell r="D2649" t="str">
            <v>F20Q</v>
          </cell>
          <cell r="E2649" t="str">
            <v>FRC PARAKAN SALAK 2</v>
          </cell>
          <cell r="F2649" t="str">
            <v>Store Crew Boy</v>
          </cell>
          <cell r="G2649" t="str">
            <v>A1</v>
          </cell>
          <cell r="H2649" t="str">
            <v>Kontrak 2</v>
          </cell>
          <cell r="I2649" t="str">
            <v>PRIA</v>
          </cell>
          <cell r="J2649">
            <v>44302</v>
          </cell>
          <cell r="K2649">
            <v>45046</v>
          </cell>
          <cell r="L2649">
            <v>44302</v>
          </cell>
          <cell r="N2649" t="str">
            <v>JLO</v>
          </cell>
          <cell r="O2649" t="str">
            <v>SWD</v>
          </cell>
        </row>
        <row r="2650">
          <cell r="B2650">
            <v>2015226586</v>
          </cell>
          <cell r="C2650" t="str">
            <v>ENENG LILIS SURYANI</v>
          </cell>
          <cell r="D2650" t="str">
            <v>F20Q</v>
          </cell>
          <cell r="E2650" t="str">
            <v>FRC PARAKAN SALAK 2</v>
          </cell>
          <cell r="F2650" t="str">
            <v>Store Crew Girl</v>
          </cell>
          <cell r="G2650" t="str">
            <v>A1</v>
          </cell>
          <cell r="H2650" t="str">
            <v>Kontrak 2</v>
          </cell>
          <cell r="I2650" t="str">
            <v>WANITA</v>
          </cell>
          <cell r="J2650">
            <v>44085</v>
          </cell>
          <cell r="K2650">
            <v>45016</v>
          </cell>
          <cell r="L2650">
            <v>44085</v>
          </cell>
          <cell r="N2650" t="str">
            <v>JLO</v>
          </cell>
          <cell r="O2650" t="str">
            <v>SWD</v>
          </cell>
        </row>
        <row r="2651">
          <cell r="B2651">
            <v>2015043059</v>
          </cell>
          <cell r="C2651" t="str">
            <v>AGIL SURYA RAMDANI</v>
          </cell>
          <cell r="D2651" t="str">
            <v>F20Q</v>
          </cell>
          <cell r="E2651" t="str">
            <v>FRC PARAKAN SALAK 2</v>
          </cell>
          <cell r="F2651" t="str">
            <v>Store Jr. Leader</v>
          </cell>
          <cell r="G2651" t="str">
            <v>A3</v>
          </cell>
          <cell r="H2651" t="str">
            <v>Tetap</v>
          </cell>
          <cell r="I2651" t="str">
            <v>PRIA</v>
          </cell>
          <cell r="J2651">
            <v>43103</v>
          </cell>
          <cell r="L2651">
            <v>43770</v>
          </cell>
          <cell r="N2651" t="str">
            <v>JLO</v>
          </cell>
          <cell r="O2651" t="str">
            <v>SWD</v>
          </cell>
        </row>
        <row r="2652">
          <cell r="B2652">
            <v>2015015823</v>
          </cell>
          <cell r="C2652" t="str">
            <v>GIAR MAULANA</v>
          </cell>
          <cell r="D2652" t="str">
            <v>F20Q</v>
          </cell>
          <cell r="E2652" t="str">
            <v>FRC PARAKAN SALAK 2</v>
          </cell>
          <cell r="F2652" t="str">
            <v>Store Sr. Leader</v>
          </cell>
          <cell r="G2652" t="str">
            <v>A3</v>
          </cell>
          <cell r="H2652" t="str">
            <v>Tetap</v>
          </cell>
          <cell r="I2652" t="str">
            <v>PRIA</v>
          </cell>
          <cell r="J2652">
            <v>42935</v>
          </cell>
          <cell r="L2652">
            <v>43556</v>
          </cell>
          <cell r="N2652" t="str">
            <v>JLO</v>
          </cell>
          <cell r="O2652" t="str">
            <v>SWD</v>
          </cell>
        </row>
        <row r="2653">
          <cell r="B2653">
            <v>2013069275</v>
          </cell>
          <cell r="C2653" t="str">
            <v>MUHAMMAD FAJAR SYIDIQ</v>
          </cell>
          <cell r="D2653" t="str">
            <v>FLKP</v>
          </cell>
          <cell r="E2653" t="str">
            <v>FRC PARUNG KUDA 3</v>
          </cell>
          <cell r="F2653" t="str">
            <v>Chief Of Store</v>
          </cell>
          <cell r="G2653" t="str">
            <v>B2</v>
          </cell>
          <cell r="H2653" t="str">
            <v>Tetap</v>
          </cell>
          <cell r="I2653" t="str">
            <v>PRIA</v>
          </cell>
          <cell r="J2653">
            <v>41908</v>
          </cell>
          <cell r="L2653">
            <v>42795</v>
          </cell>
          <cell r="N2653" t="str">
            <v>JLO</v>
          </cell>
          <cell r="O2653" t="str">
            <v>SWD</v>
          </cell>
        </row>
        <row r="2654">
          <cell r="B2654">
            <v>2015203926</v>
          </cell>
          <cell r="C2654" t="str">
            <v>FAISAL SUNDAWA PRATAMA</v>
          </cell>
          <cell r="D2654" t="str">
            <v>FLKP</v>
          </cell>
          <cell r="E2654" t="str">
            <v>FRC PARUNG KUDA 3</v>
          </cell>
          <cell r="F2654" t="str">
            <v>Store Crew Boy</v>
          </cell>
          <cell r="G2654" t="str">
            <v>A1</v>
          </cell>
          <cell r="H2654" t="str">
            <v>Kontrak 3</v>
          </cell>
          <cell r="I2654" t="str">
            <v>PRIA</v>
          </cell>
          <cell r="J2654">
            <v>43872</v>
          </cell>
          <cell r="K2654">
            <v>45169</v>
          </cell>
          <cell r="L2654">
            <v>43872</v>
          </cell>
          <cell r="N2654" t="str">
            <v>JLO</v>
          </cell>
          <cell r="O2654" t="str">
            <v>SWD</v>
          </cell>
        </row>
        <row r="2655">
          <cell r="B2655">
            <v>2015137184</v>
          </cell>
          <cell r="C2655" t="str">
            <v>GINA AGUSTINA</v>
          </cell>
          <cell r="D2655" t="str">
            <v>FLKP</v>
          </cell>
          <cell r="E2655" t="str">
            <v>FRC PARUNG KUDA 3</v>
          </cell>
          <cell r="F2655" t="str">
            <v>Store Crew Girl</v>
          </cell>
          <cell r="G2655" t="str">
            <v>A1</v>
          </cell>
          <cell r="H2655" t="str">
            <v>Kontrak 4</v>
          </cell>
          <cell r="I2655" t="str">
            <v>WANITA</v>
          </cell>
          <cell r="J2655">
            <v>43575</v>
          </cell>
          <cell r="K2655">
            <v>45230</v>
          </cell>
          <cell r="L2655">
            <v>43575</v>
          </cell>
          <cell r="N2655" t="str">
            <v>JLO</v>
          </cell>
          <cell r="O2655" t="str">
            <v>SWD</v>
          </cell>
        </row>
        <row r="2656">
          <cell r="B2656">
            <v>2015085495</v>
          </cell>
          <cell r="C2656" t="str">
            <v>RUTH IDORA SAMOSIR</v>
          </cell>
          <cell r="D2656" t="str">
            <v>FLKP</v>
          </cell>
          <cell r="E2656" t="str">
            <v>FRC PARUNG KUDA 3</v>
          </cell>
          <cell r="F2656" t="str">
            <v>Store Jr. Leader</v>
          </cell>
          <cell r="G2656" t="str">
            <v>A3</v>
          </cell>
          <cell r="H2656" t="str">
            <v>Tetap</v>
          </cell>
          <cell r="I2656" t="str">
            <v>WANITA</v>
          </cell>
          <cell r="J2656">
            <v>43337</v>
          </cell>
          <cell r="L2656">
            <v>43739</v>
          </cell>
          <cell r="N2656" t="str">
            <v>JLO</v>
          </cell>
          <cell r="O2656" t="str">
            <v>SWD</v>
          </cell>
        </row>
        <row r="2657">
          <cell r="B2657">
            <v>2013203104</v>
          </cell>
          <cell r="C2657" t="str">
            <v>RIZAL</v>
          </cell>
          <cell r="D2657" t="str">
            <v>FLKP</v>
          </cell>
          <cell r="E2657" t="str">
            <v>FRC PARUNG KUDA 3</v>
          </cell>
          <cell r="F2657" t="str">
            <v>Store Sr. Leader</v>
          </cell>
          <cell r="G2657" t="str">
            <v>B1</v>
          </cell>
          <cell r="H2657" t="str">
            <v>Tetap</v>
          </cell>
          <cell r="I2657" t="str">
            <v>PRIA</v>
          </cell>
          <cell r="J2657">
            <v>42641</v>
          </cell>
          <cell r="L2657">
            <v>43466</v>
          </cell>
          <cell r="N2657" t="str">
            <v>JLO</v>
          </cell>
          <cell r="O2657" t="str">
            <v>SWD</v>
          </cell>
        </row>
        <row r="2658">
          <cell r="B2658">
            <v>2012100770</v>
          </cell>
          <cell r="C2658" t="str">
            <v>MUHRAN MUKHLISIN</v>
          </cell>
          <cell r="D2658" t="str">
            <v>FODO</v>
          </cell>
          <cell r="E2658" t="str">
            <v>FRC PARUNG KUDA 2</v>
          </cell>
          <cell r="F2658" t="str">
            <v>Chief Of Store</v>
          </cell>
          <cell r="G2658" t="str">
            <v>B2</v>
          </cell>
          <cell r="H2658" t="str">
            <v>Tetap</v>
          </cell>
          <cell r="I2658" t="str">
            <v>PRIA</v>
          </cell>
          <cell r="J2658">
            <v>41387</v>
          </cell>
          <cell r="L2658">
            <v>42248</v>
          </cell>
          <cell r="N2658" t="str">
            <v>JLO</v>
          </cell>
          <cell r="O2658" t="str">
            <v>SWD</v>
          </cell>
        </row>
        <row r="2659">
          <cell r="B2659">
            <v>2015302842</v>
          </cell>
          <cell r="C2659" t="str">
            <v>ALFI LUTFI MUBAROK</v>
          </cell>
          <cell r="D2659" t="str">
            <v>FODO</v>
          </cell>
          <cell r="E2659" t="str">
            <v>FRC PARUNG KUDA 2</v>
          </cell>
          <cell r="F2659" t="str">
            <v>Store Crew Boy</v>
          </cell>
          <cell r="G2659" t="str">
            <v>A1</v>
          </cell>
          <cell r="H2659" t="str">
            <v>Kontrak 2</v>
          </cell>
          <cell r="I2659" t="str">
            <v>PRIA</v>
          </cell>
          <cell r="J2659">
            <v>44537</v>
          </cell>
          <cell r="K2659">
            <v>45291</v>
          </cell>
          <cell r="L2659">
            <v>44537</v>
          </cell>
          <cell r="N2659" t="str">
            <v>JLO</v>
          </cell>
          <cell r="O2659" t="str">
            <v>SWD</v>
          </cell>
        </row>
        <row r="2660">
          <cell r="B2660">
            <v>2015227556</v>
          </cell>
          <cell r="C2660" t="str">
            <v>M RIDHO ZAKIAN</v>
          </cell>
          <cell r="D2660" t="str">
            <v>FODO</v>
          </cell>
          <cell r="E2660" t="str">
            <v>FRC PARUNG KUDA 2</v>
          </cell>
          <cell r="F2660" t="str">
            <v>Store Crew Boy</v>
          </cell>
          <cell r="G2660" t="str">
            <v>A1</v>
          </cell>
          <cell r="H2660" t="str">
            <v>Kontrak 2</v>
          </cell>
          <cell r="I2660" t="str">
            <v>PRIA</v>
          </cell>
          <cell r="J2660">
            <v>44099</v>
          </cell>
          <cell r="K2660">
            <v>45016</v>
          </cell>
          <cell r="L2660">
            <v>44099</v>
          </cell>
          <cell r="N2660" t="str">
            <v>JLO</v>
          </cell>
          <cell r="O2660" t="str">
            <v>SWD</v>
          </cell>
        </row>
        <row r="2661">
          <cell r="B2661">
            <v>2015319842</v>
          </cell>
          <cell r="C2661" t="str">
            <v>RESTIANI NUR SAVITRI</v>
          </cell>
          <cell r="D2661" t="str">
            <v>FODO</v>
          </cell>
          <cell r="E2661" t="str">
            <v>FRC PARUNG KUDA 2</v>
          </cell>
          <cell r="F2661" t="str">
            <v>Store Crew Girl</v>
          </cell>
          <cell r="G2661" t="str">
            <v>A1</v>
          </cell>
          <cell r="H2661" t="str">
            <v>Kontrak 1</v>
          </cell>
          <cell r="I2661" t="str">
            <v>WANITA</v>
          </cell>
          <cell r="J2661">
            <v>44614</v>
          </cell>
          <cell r="K2661">
            <v>44985</v>
          </cell>
          <cell r="L2661">
            <v>44614</v>
          </cell>
          <cell r="N2661" t="str">
            <v>JLO</v>
          </cell>
          <cell r="O2661" t="str">
            <v>SWD</v>
          </cell>
        </row>
        <row r="2662">
          <cell r="B2662">
            <v>2015376022</v>
          </cell>
          <cell r="C2662" t="str">
            <v>YAN PANOKA</v>
          </cell>
          <cell r="D2662" t="str">
            <v>FODO</v>
          </cell>
          <cell r="E2662" t="str">
            <v>FRC PARUNG KUDA 2</v>
          </cell>
          <cell r="F2662" t="str">
            <v>Store Jr. Leader</v>
          </cell>
          <cell r="G2662" t="str">
            <v>A2</v>
          </cell>
          <cell r="H2662" t="str">
            <v>Tetap</v>
          </cell>
          <cell r="I2662" t="str">
            <v>PRIA</v>
          </cell>
          <cell r="J2662">
            <v>44805</v>
          </cell>
          <cell r="L2662">
            <v>44805</v>
          </cell>
          <cell r="N2662" t="str">
            <v>JLO</v>
          </cell>
          <cell r="O2662" t="str">
            <v>SWD</v>
          </cell>
        </row>
        <row r="2663">
          <cell r="B2663">
            <v>2015046423</v>
          </cell>
          <cell r="C2663" t="str">
            <v>YULI YANI</v>
          </cell>
          <cell r="D2663" t="str">
            <v>FODO</v>
          </cell>
          <cell r="E2663" t="str">
            <v>FRC PARUNG KUDA 2</v>
          </cell>
          <cell r="F2663" t="str">
            <v>Store Sr. Leader</v>
          </cell>
          <cell r="G2663" t="str">
            <v>B1</v>
          </cell>
          <cell r="H2663" t="str">
            <v>Tetap</v>
          </cell>
          <cell r="I2663" t="str">
            <v>WANITA</v>
          </cell>
          <cell r="J2663">
            <v>43123</v>
          </cell>
          <cell r="L2663">
            <v>44013</v>
          </cell>
          <cell r="N2663" t="str">
            <v>JLO</v>
          </cell>
          <cell r="O2663" t="str">
            <v>SWD</v>
          </cell>
        </row>
        <row r="2664">
          <cell r="B2664">
            <v>2013067864</v>
          </cell>
          <cell r="C2664" t="str">
            <v>ISTIA AMELIA</v>
          </cell>
          <cell r="D2664" t="str">
            <v>FPGN</v>
          </cell>
          <cell r="E2664" t="str">
            <v>FRC PARAKAN SALAK</v>
          </cell>
          <cell r="F2664" t="str">
            <v>Chief Of Store</v>
          </cell>
          <cell r="G2664" t="str">
            <v>B2</v>
          </cell>
          <cell r="H2664" t="str">
            <v>Tetap</v>
          </cell>
          <cell r="I2664" t="str">
            <v>WANITA</v>
          </cell>
          <cell r="J2664">
            <v>41906</v>
          </cell>
          <cell r="L2664">
            <v>42644</v>
          </cell>
          <cell r="N2664" t="str">
            <v>JLO</v>
          </cell>
          <cell r="O2664" t="str">
            <v>SWD</v>
          </cell>
        </row>
        <row r="2665">
          <cell r="B2665">
            <v>2015259563</v>
          </cell>
          <cell r="C2665" t="str">
            <v>YUKA ADI SAPUTRA</v>
          </cell>
          <cell r="D2665" t="str">
            <v>FPGN</v>
          </cell>
          <cell r="E2665" t="str">
            <v>FRC PARAKAN SALAK</v>
          </cell>
          <cell r="F2665" t="str">
            <v>Store Crew Boy</v>
          </cell>
          <cell r="G2665" t="str">
            <v>A1</v>
          </cell>
          <cell r="H2665" t="str">
            <v>Kontrak 2</v>
          </cell>
          <cell r="I2665" t="str">
            <v>PRIA</v>
          </cell>
          <cell r="J2665">
            <v>44320</v>
          </cell>
          <cell r="K2665">
            <v>45077</v>
          </cell>
          <cell r="L2665">
            <v>44320</v>
          </cell>
          <cell r="N2665" t="str">
            <v>JLO</v>
          </cell>
          <cell r="O2665" t="str">
            <v>SWD</v>
          </cell>
        </row>
        <row r="2666">
          <cell r="B2666">
            <v>2015334236</v>
          </cell>
          <cell r="C2666" t="str">
            <v>ALVIA NURHILMA S</v>
          </cell>
          <cell r="D2666" t="str">
            <v>FPGN</v>
          </cell>
          <cell r="E2666" t="str">
            <v>FRC PARAKAN SALAK</v>
          </cell>
          <cell r="F2666" t="str">
            <v>Store Crew Girl</v>
          </cell>
          <cell r="G2666" t="str">
            <v>A1</v>
          </cell>
          <cell r="H2666" t="str">
            <v>Kontrak 1</v>
          </cell>
          <cell r="I2666" t="str">
            <v>WANITA</v>
          </cell>
          <cell r="J2666">
            <v>44667</v>
          </cell>
          <cell r="K2666">
            <v>45046</v>
          </cell>
          <cell r="L2666">
            <v>44667</v>
          </cell>
          <cell r="N2666" t="str">
            <v>JLO</v>
          </cell>
          <cell r="O2666" t="str">
            <v>SWD</v>
          </cell>
        </row>
        <row r="2667">
          <cell r="B2667">
            <v>2015063194</v>
          </cell>
          <cell r="C2667" t="str">
            <v>KANJIL ARIFIN</v>
          </cell>
          <cell r="D2667" t="str">
            <v>FPGN</v>
          </cell>
          <cell r="E2667" t="str">
            <v>FRC PARAKAN SALAK</v>
          </cell>
          <cell r="F2667" t="str">
            <v>Store Jr. Leader</v>
          </cell>
          <cell r="G2667" t="str">
            <v>A2</v>
          </cell>
          <cell r="H2667" t="str">
            <v>Tetap</v>
          </cell>
          <cell r="I2667" t="str">
            <v>PRIA</v>
          </cell>
          <cell r="J2667">
            <v>43222</v>
          </cell>
          <cell r="L2667">
            <v>44105</v>
          </cell>
          <cell r="N2667" t="str">
            <v>JLO</v>
          </cell>
          <cell r="O2667" t="str">
            <v>SWD</v>
          </cell>
        </row>
        <row r="2668">
          <cell r="B2668">
            <v>2013201369</v>
          </cell>
          <cell r="C2668" t="str">
            <v>AKBAR MAULANA</v>
          </cell>
          <cell r="D2668" t="str">
            <v>FPGN</v>
          </cell>
          <cell r="E2668" t="str">
            <v>FRC PARAKAN SALAK</v>
          </cell>
          <cell r="F2668" t="str">
            <v>Store Sr. Leader</v>
          </cell>
          <cell r="G2668" t="str">
            <v>B1</v>
          </cell>
          <cell r="H2668" t="str">
            <v>Tetap</v>
          </cell>
          <cell r="I2668" t="str">
            <v>PRIA</v>
          </cell>
          <cell r="J2668">
            <v>42641</v>
          </cell>
          <cell r="L2668">
            <v>43405</v>
          </cell>
          <cell r="N2668" t="str">
            <v>JLO</v>
          </cell>
          <cell r="O2668" t="str">
            <v>SWD</v>
          </cell>
        </row>
        <row r="2669">
          <cell r="B2669">
            <v>2013190772</v>
          </cell>
          <cell r="C2669" t="str">
            <v>ARIP MUSTAKIM</v>
          </cell>
          <cell r="D2669" t="str">
            <v>FPO1</v>
          </cell>
          <cell r="E2669" t="str">
            <v>FRC CIAMBAR</v>
          </cell>
          <cell r="F2669" t="str">
            <v>Chief Of Store</v>
          </cell>
          <cell r="G2669" t="str">
            <v>B2</v>
          </cell>
          <cell r="H2669" t="str">
            <v>Tetap</v>
          </cell>
          <cell r="I2669" t="str">
            <v>PRIA</v>
          </cell>
          <cell r="J2669">
            <v>42578</v>
          </cell>
          <cell r="L2669">
            <v>43344</v>
          </cell>
          <cell r="N2669" t="str">
            <v>JLO</v>
          </cell>
          <cell r="O2669" t="str">
            <v>SWD</v>
          </cell>
        </row>
        <row r="2670">
          <cell r="B2670">
            <v>2015175093</v>
          </cell>
          <cell r="C2670" t="str">
            <v>ERWAN AFRIANA</v>
          </cell>
          <cell r="D2670" t="str">
            <v>FPO1</v>
          </cell>
          <cell r="E2670" t="str">
            <v>FRC CIAMBAR</v>
          </cell>
          <cell r="F2670" t="str">
            <v>Store Crew Boy</v>
          </cell>
          <cell r="G2670" t="str">
            <v>A1</v>
          </cell>
          <cell r="H2670" t="str">
            <v>Kontrak 3</v>
          </cell>
          <cell r="I2670" t="str">
            <v>PRIA</v>
          </cell>
          <cell r="J2670">
            <v>43746</v>
          </cell>
          <cell r="K2670">
            <v>45046</v>
          </cell>
          <cell r="L2670">
            <v>43746</v>
          </cell>
          <cell r="N2670" t="str">
            <v>JLO</v>
          </cell>
          <cell r="O2670" t="str">
            <v>SWD</v>
          </cell>
        </row>
        <row r="2671">
          <cell r="B2671">
            <v>2015244093</v>
          </cell>
          <cell r="C2671" t="str">
            <v>ANNISA SRI NOVITA</v>
          </cell>
          <cell r="D2671" t="str">
            <v>FPO1</v>
          </cell>
          <cell r="E2671" t="str">
            <v>FRC CIAMBAR</v>
          </cell>
          <cell r="F2671" t="str">
            <v>Store Crew Girl</v>
          </cell>
          <cell r="G2671" t="str">
            <v>A1</v>
          </cell>
          <cell r="H2671" t="str">
            <v>Kontrak 2</v>
          </cell>
          <cell r="I2671" t="str">
            <v>WANITA</v>
          </cell>
          <cell r="J2671">
            <v>44253</v>
          </cell>
          <cell r="K2671">
            <v>45169</v>
          </cell>
          <cell r="L2671">
            <v>44253</v>
          </cell>
          <cell r="N2671" t="str">
            <v>JLO</v>
          </cell>
          <cell r="O2671" t="str">
            <v>SWD</v>
          </cell>
        </row>
        <row r="2672">
          <cell r="B2672">
            <v>2015300970</v>
          </cell>
          <cell r="C2672" t="str">
            <v>MUHAMAD ALBI WALUYA</v>
          </cell>
          <cell r="D2672" t="str">
            <v>FPO1</v>
          </cell>
          <cell r="E2672" t="str">
            <v>FRC CIAMBAR</v>
          </cell>
          <cell r="F2672" t="str">
            <v>Store Jr. Leader</v>
          </cell>
          <cell r="G2672" t="str">
            <v>A2</v>
          </cell>
          <cell r="H2672" t="str">
            <v>Tetap</v>
          </cell>
          <cell r="I2672" t="str">
            <v>PRIA</v>
          </cell>
          <cell r="J2672">
            <v>44531</v>
          </cell>
          <cell r="L2672">
            <v>44531</v>
          </cell>
          <cell r="N2672" t="str">
            <v>JLO</v>
          </cell>
          <cell r="O2672" t="str">
            <v>SWD</v>
          </cell>
        </row>
        <row r="2673">
          <cell r="B2673">
            <v>2015027262</v>
          </cell>
          <cell r="C2673" t="str">
            <v>FIKRI NURIANSYAH</v>
          </cell>
          <cell r="D2673" t="str">
            <v>FPO1</v>
          </cell>
          <cell r="E2673" t="str">
            <v>FRC CIAMBAR</v>
          </cell>
          <cell r="F2673" t="str">
            <v>Store Sr. Leader</v>
          </cell>
          <cell r="G2673" t="str">
            <v>A3</v>
          </cell>
          <cell r="H2673" t="str">
            <v>Tetap</v>
          </cell>
          <cell r="I2673" t="str">
            <v>PRIA</v>
          </cell>
          <cell r="J2673">
            <v>43019</v>
          </cell>
          <cell r="L2673">
            <v>43922</v>
          </cell>
          <cell r="N2673" t="str">
            <v>JLO</v>
          </cell>
          <cell r="O2673" t="str">
            <v>SWD</v>
          </cell>
        </row>
        <row r="2674">
          <cell r="B2674">
            <v>2013117829</v>
          </cell>
          <cell r="C2674" t="str">
            <v>NINA MULYATI</v>
          </cell>
          <cell r="D2674" t="str">
            <v>FUU1</v>
          </cell>
          <cell r="E2674" t="str">
            <v>FRC SIMPANG CIKIDANG</v>
          </cell>
          <cell r="F2674" t="str">
            <v>Chief Of Store</v>
          </cell>
          <cell r="G2674" t="str">
            <v>B2</v>
          </cell>
          <cell r="H2674" t="str">
            <v>Tetap</v>
          </cell>
          <cell r="I2674" t="str">
            <v>WANITA</v>
          </cell>
          <cell r="J2674">
            <v>42186</v>
          </cell>
          <cell r="L2674">
            <v>42248</v>
          </cell>
          <cell r="N2674" t="str">
            <v>JLO</v>
          </cell>
          <cell r="O2674" t="str">
            <v>SWD</v>
          </cell>
        </row>
        <row r="2675">
          <cell r="B2675">
            <v>2015252945</v>
          </cell>
          <cell r="C2675" t="str">
            <v>NASRULLOH</v>
          </cell>
          <cell r="D2675" t="str">
            <v>FUU1</v>
          </cell>
          <cell r="E2675" t="str">
            <v>FRC SIMPANG CIKIDANG</v>
          </cell>
          <cell r="F2675" t="str">
            <v>Store Crew Boy</v>
          </cell>
          <cell r="G2675" t="str">
            <v>A1</v>
          </cell>
          <cell r="H2675" t="str">
            <v>Kontrak 2</v>
          </cell>
          <cell r="I2675" t="str">
            <v>PRIA</v>
          </cell>
          <cell r="J2675">
            <v>44306</v>
          </cell>
          <cell r="K2675">
            <v>45046</v>
          </cell>
          <cell r="L2675">
            <v>44306</v>
          </cell>
          <cell r="N2675" t="str">
            <v>JLO</v>
          </cell>
          <cell r="O2675" t="str">
            <v>SWD</v>
          </cell>
        </row>
        <row r="2676">
          <cell r="B2676">
            <v>2015222543</v>
          </cell>
          <cell r="C2676" t="str">
            <v>DINA NURUL HIKMAH</v>
          </cell>
          <cell r="D2676" t="str">
            <v>FUU1</v>
          </cell>
          <cell r="E2676" t="str">
            <v>FRC SIMPANG CIKIDANG</v>
          </cell>
          <cell r="F2676" t="str">
            <v>Store Crew Girl</v>
          </cell>
          <cell r="G2676" t="str">
            <v>A1</v>
          </cell>
          <cell r="H2676" t="str">
            <v>Kontrak 3</v>
          </cell>
          <cell r="I2676" t="str">
            <v>WANITA</v>
          </cell>
          <cell r="J2676">
            <v>43953</v>
          </cell>
          <cell r="K2676">
            <v>45230</v>
          </cell>
          <cell r="L2676">
            <v>43953</v>
          </cell>
          <cell r="N2676" t="str">
            <v>JLO</v>
          </cell>
          <cell r="O2676" t="str">
            <v>SWD</v>
          </cell>
        </row>
        <row r="2677">
          <cell r="B2677">
            <v>2015300960</v>
          </cell>
          <cell r="C2677" t="str">
            <v>INDRI MAULANA</v>
          </cell>
          <cell r="D2677" t="str">
            <v>FUU1</v>
          </cell>
          <cell r="E2677" t="str">
            <v>FRC SIMPANG CIKIDANG</v>
          </cell>
          <cell r="F2677" t="str">
            <v>Store Jr. Leader</v>
          </cell>
          <cell r="G2677" t="str">
            <v>A2</v>
          </cell>
          <cell r="H2677" t="str">
            <v>Tetap</v>
          </cell>
          <cell r="I2677" t="str">
            <v>PRIA</v>
          </cell>
          <cell r="J2677">
            <v>44531</v>
          </cell>
          <cell r="L2677">
            <v>44531</v>
          </cell>
          <cell r="N2677" t="str">
            <v>JLO</v>
          </cell>
          <cell r="O2677" t="str">
            <v>SWD</v>
          </cell>
        </row>
        <row r="2678">
          <cell r="B2678">
            <v>2013203097</v>
          </cell>
          <cell r="C2678" t="str">
            <v>ANDRE RAYNALDI</v>
          </cell>
          <cell r="D2678" t="str">
            <v>FUU1</v>
          </cell>
          <cell r="E2678" t="str">
            <v>FRC SIMPANG CIKIDANG</v>
          </cell>
          <cell r="F2678" t="str">
            <v>Store Sr. Leader</v>
          </cell>
          <cell r="G2678" t="str">
            <v>B1</v>
          </cell>
          <cell r="H2678" t="str">
            <v>Tetap</v>
          </cell>
          <cell r="I2678" t="str">
            <v>PRIA</v>
          </cell>
          <cell r="J2678">
            <v>42641</v>
          </cell>
          <cell r="L2678">
            <v>43313</v>
          </cell>
          <cell r="N2678" t="str">
            <v>JLO</v>
          </cell>
          <cell r="O2678" t="str">
            <v>SWD</v>
          </cell>
        </row>
        <row r="2679">
          <cell r="B2679">
            <v>2013120989</v>
          </cell>
          <cell r="C2679" t="str">
            <v>DANIL</v>
          </cell>
          <cell r="D2679" t="str">
            <v>FX5B</v>
          </cell>
          <cell r="E2679" t="str">
            <v>FRC PARUNG KUDA</v>
          </cell>
          <cell r="F2679" t="str">
            <v>Chief Of Store</v>
          </cell>
          <cell r="G2679" t="str">
            <v>B2</v>
          </cell>
          <cell r="H2679" t="str">
            <v>Tetap</v>
          </cell>
          <cell r="I2679" t="str">
            <v>PRIA</v>
          </cell>
          <cell r="J2679">
            <v>42195</v>
          </cell>
          <cell r="L2679">
            <v>42795</v>
          </cell>
          <cell r="N2679" t="str">
            <v>JLO</v>
          </cell>
          <cell r="O2679" t="str">
            <v>SWD</v>
          </cell>
        </row>
        <row r="2680">
          <cell r="B2680">
            <v>2015193206</v>
          </cell>
          <cell r="C2680" t="str">
            <v>RIFQI MUJIB HUDORI</v>
          </cell>
          <cell r="D2680" t="str">
            <v>FX5B</v>
          </cell>
          <cell r="E2680" t="str">
            <v>FRC PARUNG KUDA</v>
          </cell>
          <cell r="F2680" t="str">
            <v>Store Crew Boy</v>
          </cell>
          <cell r="G2680" t="str">
            <v>A1</v>
          </cell>
          <cell r="H2680" t="str">
            <v>Kontrak 3</v>
          </cell>
          <cell r="I2680" t="str">
            <v>PRIA</v>
          </cell>
          <cell r="J2680">
            <v>43823</v>
          </cell>
          <cell r="K2680">
            <v>45107</v>
          </cell>
          <cell r="L2680">
            <v>43823</v>
          </cell>
          <cell r="N2680" t="str">
            <v>JLO</v>
          </cell>
          <cell r="O2680" t="str">
            <v>SWD</v>
          </cell>
        </row>
        <row r="2681">
          <cell r="B2681">
            <v>2015181876</v>
          </cell>
          <cell r="C2681" t="str">
            <v>YUSTI RAHAYU</v>
          </cell>
          <cell r="D2681" t="str">
            <v>FX5B</v>
          </cell>
          <cell r="E2681" t="str">
            <v>FRC PARUNG KUDA</v>
          </cell>
          <cell r="F2681" t="str">
            <v>Store Crew Girl</v>
          </cell>
          <cell r="G2681" t="str">
            <v>A1</v>
          </cell>
          <cell r="H2681" t="str">
            <v>Kontrak 3</v>
          </cell>
          <cell r="I2681" t="str">
            <v>WANITA</v>
          </cell>
          <cell r="J2681">
            <v>43777</v>
          </cell>
          <cell r="K2681">
            <v>45077</v>
          </cell>
          <cell r="L2681">
            <v>43777</v>
          </cell>
          <cell r="N2681" t="str">
            <v>JLO</v>
          </cell>
          <cell r="O2681" t="str">
            <v>SWD</v>
          </cell>
        </row>
        <row r="2682">
          <cell r="B2682">
            <v>2015373968</v>
          </cell>
          <cell r="C2682" t="str">
            <v>ODIH SYARIPUDIN</v>
          </cell>
          <cell r="D2682" t="str">
            <v>FX5B</v>
          </cell>
          <cell r="E2682" t="str">
            <v>FRC PARUNG KUDA</v>
          </cell>
          <cell r="F2682" t="str">
            <v>Store Jr. Leader</v>
          </cell>
          <cell r="G2682" t="str">
            <v>A2</v>
          </cell>
          <cell r="H2682" t="str">
            <v>Tetap</v>
          </cell>
          <cell r="I2682" t="str">
            <v>PRIA</v>
          </cell>
          <cell r="J2682">
            <v>44805</v>
          </cell>
          <cell r="L2682">
            <v>44805</v>
          </cell>
          <cell r="N2682" t="str">
            <v>JLO</v>
          </cell>
          <cell r="O2682" t="str">
            <v>SWD</v>
          </cell>
        </row>
        <row r="2683">
          <cell r="B2683">
            <v>2013060747</v>
          </cell>
          <cell r="C2683" t="str">
            <v>RIDWAN PUJIANA PRAJA</v>
          </cell>
          <cell r="D2683" t="str">
            <v>FX5B</v>
          </cell>
          <cell r="E2683" t="str">
            <v>FRC PARUNG KUDA</v>
          </cell>
          <cell r="F2683" t="str">
            <v>Store Sr. Leader</v>
          </cell>
          <cell r="G2683" t="str">
            <v>B1</v>
          </cell>
          <cell r="H2683" t="str">
            <v>Tetap</v>
          </cell>
          <cell r="I2683" t="str">
            <v>PRIA</v>
          </cell>
          <cell r="J2683">
            <v>41873</v>
          </cell>
          <cell r="L2683">
            <v>42644</v>
          </cell>
          <cell r="N2683" t="str">
            <v>JLO</v>
          </cell>
          <cell r="O2683" t="str">
            <v>SWD</v>
          </cell>
        </row>
        <row r="2684">
          <cell r="B2684">
            <v>2013020427</v>
          </cell>
          <cell r="C2684" t="str">
            <v>DEDEN ABDUROHMAN T</v>
          </cell>
          <cell r="D2684" t="str">
            <v>T2IC</v>
          </cell>
          <cell r="E2684" t="str">
            <v>IDM RAYA PARAKAN SALAK</v>
          </cell>
          <cell r="F2684" t="str">
            <v>Chief Of Store</v>
          </cell>
          <cell r="G2684" t="str">
            <v>B2</v>
          </cell>
          <cell r="H2684" t="str">
            <v>Tetap</v>
          </cell>
          <cell r="I2684" t="str">
            <v>PRIA</v>
          </cell>
          <cell r="J2684">
            <v>41565</v>
          </cell>
          <cell r="L2684">
            <v>42036</v>
          </cell>
          <cell r="N2684" t="str">
            <v>JLO</v>
          </cell>
          <cell r="O2684" t="str">
            <v>SWD</v>
          </cell>
        </row>
        <row r="2685">
          <cell r="B2685">
            <v>2015402770</v>
          </cell>
          <cell r="C2685" t="str">
            <v>RIZKY ANUGRAH</v>
          </cell>
          <cell r="D2685" t="str">
            <v>T2IC</v>
          </cell>
          <cell r="E2685" t="str">
            <v>IDM RAYA PARAKAN SALAK</v>
          </cell>
          <cell r="F2685" t="str">
            <v>Store Crew Boy</v>
          </cell>
          <cell r="G2685" t="str">
            <v>A1</v>
          </cell>
          <cell r="H2685" t="str">
            <v>Kontrak 1</v>
          </cell>
          <cell r="I2685" t="str">
            <v>PRIA</v>
          </cell>
          <cell r="J2685">
            <v>44890</v>
          </cell>
          <cell r="K2685">
            <v>45260</v>
          </cell>
          <cell r="L2685">
            <v>44890</v>
          </cell>
          <cell r="N2685" t="str">
            <v>JLO</v>
          </cell>
          <cell r="O2685" t="str">
            <v>SWD</v>
          </cell>
        </row>
        <row r="2686">
          <cell r="B2686">
            <v>2015380689</v>
          </cell>
          <cell r="C2686" t="str">
            <v>MUHAMAD ASEP YUDA</v>
          </cell>
          <cell r="D2686" t="str">
            <v>T2IC</v>
          </cell>
          <cell r="E2686" t="str">
            <v>IDM RAYA PARAKAN SALAK</v>
          </cell>
          <cell r="F2686" t="str">
            <v>Store Crew Boy</v>
          </cell>
          <cell r="G2686" t="str">
            <v>A1</v>
          </cell>
          <cell r="H2686" t="str">
            <v>Kontrak 1</v>
          </cell>
          <cell r="I2686" t="str">
            <v>PRIA</v>
          </cell>
          <cell r="J2686">
            <v>44819</v>
          </cell>
          <cell r="K2686">
            <v>45199</v>
          </cell>
          <cell r="L2686">
            <v>44819</v>
          </cell>
          <cell r="N2686" t="str">
            <v>JLO</v>
          </cell>
          <cell r="O2686" t="str">
            <v>SWD</v>
          </cell>
        </row>
        <row r="2687">
          <cell r="B2687">
            <v>2015302854</v>
          </cell>
          <cell r="C2687" t="str">
            <v>ASIPA RAHMAWATI</v>
          </cell>
          <cell r="D2687" t="str">
            <v>T2IC</v>
          </cell>
          <cell r="E2687" t="str">
            <v>IDM RAYA PARAKAN SALAK</v>
          </cell>
          <cell r="F2687" t="str">
            <v>Store Crew Girl</v>
          </cell>
          <cell r="G2687" t="str">
            <v>A1</v>
          </cell>
          <cell r="H2687" t="str">
            <v>Kontrak 2</v>
          </cell>
          <cell r="I2687" t="str">
            <v>WANITA</v>
          </cell>
          <cell r="J2687">
            <v>44537</v>
          </cell>
          <cell r="K2687">
            <v>45291</v>
          </cell>
          <cell r="L2687">
            <v>44537</v>
          </cell>
          <cell r="N2687" t="str">
            <v>JLO</v>
          </cell>
          <cell r="O2687" t="str">
            <v>SWD</v>
          </cell>
        </row>
        <row r="2688">
          <cell r="B2688">
            <v>2015381211</v>
          </cell>
          <cell r="C2688" t="str">
            <v>CINDI RISMAWATI</v>
          </cell>
          <cell r="D2688" t="str">
            <v>T2IC</v>
          </cell>
          <cell r="E2688" t="str">
            <v>IDM RAYA PARAKAN SALAK</v>
          </cell>
          <cell r="F2688" t="str">
            <v>Store Crew Girl</v>
          </cell>
          <cell r="G2688" t="str">
            <v>A1</v>
          </cell>
          <cell r="H2688" t="str">
            <v>Kontrak 1</v>
          </cell>
          <cell r="I2688" t="str">
            <v>WANITA</v>
          </cell>
          <cell r="J2688">
            <v>44822</v>
          </cell>
          <cell r="K2688">
            <v>45199</v>
          </cell>
          <cell r="L2688">
            <v>44822</v>
          </cell>
          <cell r="N2688" t="str">
            <v>JLO</v>
          </cell>
          <cell r="O2688" t="str">
            <v>SWD</v>
          </cell>
        </row>
        <row r="2689">
          <cell r="B2689">
            <v>2015300106</v>
          </cell>
          <cell r="C2689" t="str">
            <v>FAJAR HENDRIANSYAH</v>
          </cell>
          <cell r="D2689" t="str">
            <v>T2IC</v>
          </cell>
          <cell r="E2689" t="str">
            <v>IDM RAYA PARAKAN SALAK</v>
          </cell>
          <cell r="F2689" t="str">
            <v>Store Jr. Leader</v>
          </cell>
          <cell r="G2689" t="str">
            <v>A2</v>
          </cell>
          <cell r="H2689" t="str">
            <v>Tetap</v>
          </cell>
          <cell r="I2689" t="str">
            <v>PRIA</v>
          </cell>
          <cell r="J2689">
            <v>44531</v>
          </cell>
          <cell r="L2689">
            <v>44531</v>
          </cell>
          <cell r="N2689" t="str">
            <v>JLO</v>
          </cell>
          <cell r="O2689" t="str">
            <v>SWD</v>
          </cell>
        </row>
        <row r="2690">
          <cell r="B2690">
            <v>2013190558</v>
          </cell>
          <cell r="C2690" t="str">
            <v>YULIYANTI SRI YULIYANTI</v>
          </cell>
          <cell r="D2690" t="str">
            <v>T2IC</v>
          </cell>
          <cell r="E2690" t="str">
            <v>IDM RAYA PARAKAN SALAK</v>
          </cell>
          <cell r="F2690" t="str">
            <v>Store Sr. Leader</v>
          </cell>
          <cell r="G2690" t="str">
            <v>B1</v>
          </cell>
          <cell r="H2690" t="str">
            <v>Tetap</v>
          </cell>
          <cell r="I2690" t="str">
            <v>WANITA</v>
          </cell>
          <cell r="J2690">
            <v>42573</v>
          </cell>
          <cell r="L2690">
            <v>43497</v>
          </cell>
          <cell r="N2690" t="str">
            <v>JLO</v>
          </cell>
          <cell r="O2690" t="str">
            <v>SWD</v>
          </cell>
        </row>
        <row r="2691">
          <cell r="B2691">
            <v>2013016898</v>
          </cell>
          <cell r="C2691" t="str">
            <v>IHAB SIHABUDIN</v>
          </cell>
          <cell r="D2691" t="str">
            <v>TWXV</v>
          </cell>
          <cell r="E2691" t="str">
            <v>IDM PARAKAN SALAK 3</v>
          </cell>
          <cell r="F2691" t="str">
            <v>Chief Of Store (Ss)</v>
          </cell>
          <cell r="G2691" t="str">
            <v>B2</v>
          </cell>
          <cell r="H2691" t="str">
            <v>Tetap</v>
          </cell>
          <cell r="I2691" t="str">
            <v>PRIA</v>
          </cell>
          <cell r="J2691">
            <v>41544</v>
          </cell>
          <cell r="L2691">
            <v>41944</v>
          </cell>
          <cell r="N2691" t="str">
            <v>JLO</v>
          </cell>
          <cell r="O2691" t="str">
            <v>SWD</v>
          </cell>
        </row>
        <row r="2692">
          <cell r="B2692">
            <v>2015213087</v>
          </cell>
          <cell r="C2692" t="str">
            <v>WILDAN ALHABSYI</v>
          </cell>
          <cell r="D2692" t="str">
            <v>TWXV</v>
          </cell>
          <cell r="E2692" t="str">
            <v>IDM PARAKAN SALAK 3</v>
          </cell>
          <cell r="F2692" t="str">
            <v>i-Delivery Crew</v>
          </cell>
          <cell r="G2692" t="str">
            <v>A1</v>
          </cell>
          <cell r="H2692" t="str">
            <v>Kontrak 3</v>
          </cell>
          <cell r="I2692" t="str">
            <v>PRIA</v>
          </cell>
          <cell r="J2692">
            <v>43907</v>
          </cell>
          <cell r="K2692">
            <v>45199</v>
          </cell>
          <cell r="L2692">
            <v>43907</v>
          </cell>
          <cell r="N2692" t="str">
            <v>JLO</v>
          </cell>
          <cell r="O2692" t="str">
            <v>SWD</v>
          </cell>
        </row>
        <row r="2693">
          <cell r="B2693">
            <v>2015302845</v>
          </cell>
          <cell r="C2693" t="str">
            <v>DANDI NIZAR LUTFIANSAH</v>
          </cell>
          <cell r="D2693" t="str">
            <v>TWXV</v>
          </cell>
          <cell r="E2693" t="str">
            <v>IDM PARAKAN SALAK 3</v>
          </cell>
          <cell r="F2693" t="str">
            <v>i-Delivery Crew</v>
          </cell>
          <cell r="G2693" t="str">
            <v>A1</v>
          </cell>
          <cell r="H2693" t="str">
            <v>Kontrak 2</v>
          </cell>
          <cell r="I2693" t="str">
            <v>PRIA</v>
          </cell>
          <cell r="J2693">
            <v>44537</v>
          </cell>
          <cell r="K2693">
            <v>45291</v>
          </cell>
          <cell r="L2693">
            <v>44537</v>
          </cell>
          <cell r="N2693" t="str">
            <v>JLO</v>
          </cell>
          <cell r="O2693" t="str">
            <v>SWD</v>
          </cell>
        </row>
        <row r="2694">
          <cell r="B2694">
            <v>2015402764</v>
          </cell>
          <cell r="C2694" t="str">
            <v>MUHAMAD RIVAL</v>
          </cell>
          <cell r="D2694" t="str">
            <v>TWXV</v>
          </cell>
          <cell r="E2694" t="str">
            <v>IDM PARAKAN SALAK 3</v>
          </cell>
          <cell r="F2694" t="str">
            <v>i-Delivery Crew</v>
          </cell>
          <cell r="G2694" t="str">
            <v>A1</v>
          </cell>
          <cell r="H2694" t="str">
            <v>Kontrak 1</v>
          </cell>
          <cell r="I2694" t="str">
            <v>PRIA</v>
          </cell>
          <cell r="J2694">
            <v>44890</v>
          </cell>
          <cell r="K2694">
            <v>45260</v>
          </cell>
          <cell r="L2694">
            <v>44890</v>
          </cell>
          <cell r="N2694" t="str">
            <v>JLO</v>
          </cell>
          <cell r="O2694" t="str">
            <v>SWD</v>
          </cell>
        </row>
        <row r="2695">
          <cell r="B2695">
            <v>2015244101</v>
          </cell>
          <cell r="C2695" t="str">
            <v>SHENI INTAN SULISTIANI</v>
          </cell>
          <cell r="D2695" t="str">
            <v>TWXV</v>
          </cell>
          <cell r="E2695" t="str">
            <v>IDM PARAKAN SALAK 3</v>
          </cell>
          <cell r="F2695" t="str">
            <v>Store Crew Girl</v>
          </cell>
          <cell r="G2695" t="str">
            <v>A1</v>
          </cell>
          <cell r="H2695" t="str">
            <v>Kontrak 2</v>
          </cell>
          <cell r="I2695" t="str">
            <v>WANITA</v>
          </cell>
          <cell r="J2695">
            <v>44253</v>
          </cell>
          <cell r="K2695">
            <v>45169</v>
          </cell>
          <cell r="L2695">
            <v>44253</v>
          </cell>
          <cell r="N2695" t="str">
            <v>JLO</v>
          </cell>
          <cell r="O2695" t="str">
            <v>SWD</v>
          </cell>
        </row>
        <row r="2696">
          <cell r="B2696">
            <v>2015395298</v>
          </cell>
          <cell r="C2696" t="str">
            <v>DINDA INOIASHA</v>
          </cell>
          <cell r="D2696" t="str">
            <v>TWXV</v>
          </cell>
          <cell r="E2696" t="str">
            <v>IDM PARAKAN SALAK 3</v>
          </cell>
          <cell r="F2696" t="str">
            <v>Store Crew Girl</v>
          </cell>
          <cell r="G2696" t="str">
            <v>A1</v>
          </cell>
          <cell r="H2696" t="str">
            <v>Kontrak 1</v>
          </cell>
          <cell r="I2696" t="str">
            <v>WANITA</v>
          </cell>
          <cell r="J2696">
            <v>44864</v>
          </cell>
          <cell r="K2696">
            <v>45230</v>
          </cell>
          <cell r="L2696">
            <v>44864</v>
          </cell>
          <cell r="N2696" t="str">
            <v>JLO</v>
          </cell>
          <cell r="O2696" t="str">
            <v>SWD</v>
          </cell>
        </row>
        <row r="2697">
          <cell r="B2697">
            <v>2015016891</v>
          </cell>
          <cell r="C2697" t="str">
            <v>ABDUL WAHID DAELAMI</v>
          </cell>
          <cell r="D2697" t="str">
            <v>TWXV</v>
          </cell>
          <cell r="E2697" t="str">
            <v>IDM PARAKAN SALAK 3</v>
          </cell>
          <cell r="F2697" t="str">
            <v>Store Jr. Leader</v>
          </cell>
          <cell r="G2697" t="str">
            <v>A2</v>
          </cell>
          <cell r="H2697" t="str">
            <v>Tetap</v>
          </cell>
          <cell r="I2697" t="str">
            <v>PRIA</v>
          </cell>
          <cell r="J2697">
            <v>42942</v>
          </cell>
          <cell r="L2697">
            <v>43739</v>
          </cell>
          <cell r="N2697" t="str">
            <v>JLO</v>
          </cell>
          <cell r="O2697" t="str">
            <v>SWD</v>
          </cell>
        </row>
        <row r="2698">
          <cell r="B2698">
            <v>2015010904</v>
          </cell>
          <cell r="C2698" t="str">
            <v>ISEP SUTIAWAN</v>
          </cell>
          <cell r="D2698" t="str">
            <v>TWXV</v>
          </cell>
          <cell r="E2698" t="str">
            <v>IDM PARAKAN SALAK 3</v>
          </cell>
          <cell r="F2698" t="str">
            <v>Store Sr. Leader</v>
          </cell>
          <cell r="G2698" t="str">
            <v>B1</v>
          </cell>
          <cell r="H2698" t="str">
            <v>Tetap</v>
          </cell>
          <cell r="I2698" t="str">
            <v>PRIA</v>
          </cell>
          <cell r="J2698">
            <v>42893</v>
          </cell>
          <cell r="L2698">
            <v>43678</v>
          </cell>
          <cell r="N2698" t="str">
            <v>JLO</v>
          </cell>
          <cell r="O2698" t="str">
            <v>SWD</v>
          </cell>
        </row>
        <row r="2699">
          <cell r="B2699">
            <v>2013126635</v>
          </cell>
          <cell r="C2699" t="str">
            <v>YUSI ANJARWATI</v>
          </cell>
          <cell r="D2699" t="str">
            <v>TX2M</v>
          </cell>
          <cell r="E2699" t="str">
            <v>IDM BOJONGASIH</v>
          </cell>
          <cell r="F2699" t="str">
            <v>Chief Of Store</v>
          </cell>
          <cell r="G2699" t="str">
            <v>B2</v>
          </cell>
          <cell r="H2699" t="str">
            <v>Tetap</v>
          </cell>
          <cell r="I2699" t="str">
            <v>WANITA</v>
          </cell>
          <cell r="J2699">
            <v>42248</v>
          </cell>
          <cell r="L2699">
            <v>42309</v>
          </cell>
          <cell r="N2699" t="str">
            <v>JLO</v>
          </cell>
          <cell r="O2699" t="str">
            <v>SWD</v>
          </cell>
        </row>
        <row r="2700">
          <cell r="B2700">
            <v>2015243229</v>
          </cell>
          <cell r="C2700" t="str">
            <v>SYAFRUDIN WAHID</v>
          </cell>
          <cell r="D2700" t="str">
            <v>TX2M</v>
          </cell>
          <cell r="E2700" t="str">
            <v>IDM BOJONGASIH</v>
          </cell>
          <cell r="F2700" t="str">
            <v>Store Crew Boy</v>
          </cell>
          <cell r="G2700" t="str">
            <v>A1</v>
          </cell>
          <cell r="H2700" t="str">
            <v>Kontrak 2</v>
          </cell>
          <cell r="I2700" t="str">
            <v>PRIA</v>
          </cell>
          <cell r="J2700">
            <v>44245</v>
          </cell>
          <cell r="K2700">
            <v>45169</v>
          </cell>
          <cell r="L2700">
            <v>44245</v>
          </cell>
          <cell r="N2700" t="str">
            <v>JLO</v>
          </cell>
          <cell r="O2700" t="str">
            <v>SWD</v>
          </cell>
        </row>
        <row r="2701">
          <cell r="B2701">
            <v>2015244096</v>
          </cell>
          <cell r="C2701" t="str">
            <v>DEWI SAFITRI</v>
          </cell>
          <cell r="D2701" t="str">
            <v>TX2M</v>
          </cell>
          <cell r="E2701" t="str">
            <v>IDM BOJONGASIH</v>
          </cell>
          <cell r="F2701" t="str">
            <v>Store Crew Girl</v>
          </cell>
          <cell r="G2701" t="str">
            <v>A1</v>
          </cell>
          <cell r="H2701" t="str">
            <v>Kontrak 2</v>
          </cell>
          <cell r="I2701" t="str">
            <v>WANITA</v>
          </cell>
          <cell r="J2701">
            <v>44253</v>
          </cell>
          <cell r="K2701">
            <v>45169</v>
          </cell>
          <cell r="L2701">
            <v>44253</v>
          </cell>
          <cell r="N2701" t="str">
            <v>JLO</v>
          </cell>
          <cell r="O2701" t="str">
            <v>SWD</v>
          </cell>
        </row>
        <row r="2702">
          <cell r="B2702">
            <v>2015374830</v>
          </cell>
          <cell r="C2702" t="str">
            <v>RIDWAN NURDIANSYAH</v>
          </cell>
          <cell r="D2702" t="str">
            <v>TX2M</v>
          </cell>
          <cell r="E2702" t="str">
            <v>IDM BOJONGASIH</v>
          </cell>
          <cell r="F2702" t="str">
            <v>Store Jr. Leader</v>
          </cell>
          <cell r="G2702" t="str">
            <v>A2</v>
          </cell>
          <cell r="H2702" t="str">
            <v>Tetap</v>
          </cell>
          <cell r="I2702" t="str">
            <v>PRIA</v>
          </cell>
          <cell r="J2702">
            <v>44805</v>
          </cell>
          <cell r="L2702">
            <v>44805</v>
          </cell>
          <cell r="N2702" t="str">
            <v>JLO</v>
          </cell>
          <cell r="O2702" t="str">
            <v>SWD</v>
          </cell>
        </row>
        <row r="2703">
          <cell r="B2703">
            <v>2013231699</v>
          </cell>
          <cell r="C2703" t="str">
            <v>MUSLIH MUZAMIL</v>
          </cell>
          <cell r="D2703" t="str">
            <v>TX2M</v>
          </cell>
          <cell r="E2703" t="str">
            <v>IDM BOJONGASIH</v>
          </cell>
          <cell r="F2703" t="str">
            <v>Store Sr. Leader</v>
          </cell>
          <cell r="G2703" t="str">
            <v>B1</v>
          </cell>
          <cell r="H2703" t="str">
            <v>Tetap</v>
          </cell>
          <cell r="I2703" t="str">
            <v>PRIA</v>
          </cell>
          <cell r="J2703">
            <v>42802</v>
          </cell>
          <cell r="L2703">
            <v>43466</v>
          </cell>
          <cell r="N2703" t="str">
            <v>JLO</v>
          </cell>
          <cell r="O2703" t="str">
            <v>SWD</v>
          </cell>
        </row>
        <row r="2704">
          <cell r="B2704">
            <v>2015034320</v>
          </cell>
          <cell r="C2704" t="str">
            <v>SIGIT SUBAGYA</v>
          </cell>
          <cell r="D2704" t="str">
            <v>TJ92</v>
          </cell>
          <cell r="E2704" t="str">
            <v>IDM HYBRID BOHLAM BOGOR</v>
          </cell>
          <cell r="F2704" t="str">
            <v>Barista Point Coffee</v>
          </cell>
          <cell r="G2704" t="str">
            <v>A3</v>
          </cell>
          <cell r="H2704" t="str">
            <v>Tetap</v>
          </cell>
          <cell r="I2704" t="str">
            <v>PRIA</v>
          </cell>
          <cell r="J2704">
            <v>43061</v>
          </cell>
          <cell r="L2704">
            <v>43770</v>
          </cell>
          <cell r="N2704" t="str">
            <v>NHY</v>
          </cell>
          <cell r="O2704" t="str">
            <v>ABN</v>
          </cell>
        </row>
        <row r="2705">
          <cell r="B2705">
            <v>2012052603</v>
          </cell>
          <cell r="C2705" t="str">
            <v>SURYADI</v>
          </cell>
          <cell r="D2705" t="str">
            <v>TJ92</v>
          </cell>
          <cell r="E2705" t="str">
            <v>IDM HYBRID BOHLAM BOGOR</v>
          </cell>
          <cell r="F2705" t="str">
            <v>Chief Of Store (Ss)</v>
          </cell>
          <cell r="G2705" t="str">
            <v>B2</v>
          </cell>
          <cell r="H2705" t="str">
            <v>Tetap</v>
          </cell>
          <cell r="I2705" t="str">
            <v>PRIA</v>
          </cell>
          <cell r="J2705">
            <v>41183</v>
          </cell>
          <cell r="L2705">
            <v>41183</v>
          </cell>
          <cell r="N2705" t="str">
            <v>NHY</v>
          </cell>
          <cell r="O2705" t="str">
            <v>ABN</v>
          </cell>
        </row>
        <row r="2706">
          <cell r="B2706">
            <v>2015071472</v>
          </cell>
          <cell r="C2706" t="str">
            <v>DINDA DAMAYANTI</v>
          </cell>
          <cell r="D2706" t="str">
            <v>TJ92</v>
          </cell>
          <cell r="E2706" t="str">
            <v>IDM HYBRID BOHLAM BOGOR</v>
          </cell>
          <cell r="F2706" t="str">
            <v>Leader Point Coffee</v>
          </cell>
          <cell r="G2706" t="str">
            <v>B1</v>
          </cell>
          <cell r="H2706" t="str">
            <v>Tetap</v>
          </cell>
          <cell r="I2706" t="str">
            <v>WANITA</v>
          </cell>
          <cell r="J2706">
            <v>43253</v>
          </cell>
          <cell r="L2706">
            <v>44166</v>
          </cell>
          <cell r="N2706" t="str">
            <v>NHY</v>
          </cell>
          <cell r="O2706" t="str">
            <v>ABN</v>
          </cell>
        </row>
        <row r="2707">
          <cell r="B2707">
            <v>2015123206</v>
          </cell>
          <cell r="C2707" t="str">
            <v>MUHAMAD SOBARI</v>
          </cell>
          <cell r="D2707" t="str">
            <v>TJ92</v>
          </cell>
          <cell r="E2707" t="str">
            <v>IDM HYBRID BOHLAM BOGOR</v>
          </cell>
          <cell r="F2707" t="str">
            <v>Store Crew Boy (Ss)</v>
          </cell>
          <cell r="G2707" t="str">
            <v>A1</v>
          </cell>
          <cell r="H2707" t="str">
            <v>Kontrak 4</v>
          </cell>
          <cell r="I2707" t="str">
            <v>PRIA</v>
          </cell>
          <cell r="J2707">
            <v>43515</v>
          </cell>
          <cell r="K2707">
            <v>45169</v>
          </cell>
          <cell r="L2707">
            <v>43515</v>
          </cell>
          <cell r="N2707" t="str">
            <v>NHY</v>
          </cell>
          <cell r="O2707" t="str">
            <v>ABN</v>
          </cell>
        </row>
        <row r="2708">
          <cell r="B2708">
            <v>2015100693</v>
          </cell>
          <cell r="C2708" t="str">
            <v>RANDY RAMADAN</v>
          </cell>
          <cell r="D2708" t="str">
            <v>TJ92</v>
          </cell>
          <cell r="E2708" t="str">
            <v>IDM HYBRID BOHLAM BOGOR</v>
          </cell>
          <cell r="F2708" t="str">
            <v>Store Crew Boy (Ss)</v>
          </cell>
          <cell r="G2708" t="str">
            <v>A1</v>
          </cell>
          <cell r="H2708" t="str">
            <v>Kontrak 4</v>
          </cell>
          <cell r="I2708" t="str">
            <v>PRIA</v>
          </cell>
          <cell r="J2708">
            <v>43410</v>
          </cell>
          <cell r="K2708">
            <v>45077</v>
          </cell>
          <cell r="L2708">
            <v>43410</v>
          </cell>
          <cell r="N2708" t="str">
            <v>NHY</v>
          </cell>
          <cell r="O2708" t="str">
            <v>ABN</v>
          </cell>
        </row>
        <row r="2709">
          <cell r="B2709">
            <v>2015244081</v>
          </cell>
          <cell r="C2709" t="str">
            <v>ALVI HUSAENI</v>
          </cell>
          <cell r="D2709" t="str">
            <v>TJ92</v>
          </cell>
          <cell r="E2709" t="str">
            <v>IDM HYBRID BOHLAM BOGOR</v>
          </cell>
          <cell r="F2709" t="str">
            <v>Store Crew Boy (Ss)</v>
          </cell>
          <cell r="G2709" t="str">
            <v>A1</v>
          </cell>
          <cell r="H2709" t="str">
            <v>Kontrak 2</v>
          </cell>
          <cell r="I2709" t="str">
            <v>PRIA</v>
          </cell>
          <cell r="J2709">
            <v>44253</v>
          </cell>
          <cell r="K2709">
            <v>45169</v>
          </cell>
          <cell r="L2709">
            <v>44253</v>
          </cell>
          <cell r="N2709" t="str">
            <v>NHY</v>
          </cell>
          <cell r="O2709" t="str">
            <v>ABN</v>
          </cell>
        </row>
        <row r="2710">
          <cell r="B2710">
            <v>2015193874</v>
          </cell>
          <cell r="C2710" t="str">
            <v>BELLA MELANI</v>
          </cell>
          <cell r="D2710" t="str">
            <v>TJ92</v>
          </cell>
          <cell r="E2710" t="str">
            <v>IDM HYBRID BOHLAM BOGOR</v>
          </cell>
          <cell r="F2710" t="str">
            <v>Store Crew Girl (Ss)</v>
          </cell>
          <cell r="G2710" t="str">
            <v>A1</v>
          </cell>
          <cell r="H2710" t="str">
            <v>Kontrak 3</v>
          </cell>
          <cell r="I2710" t="str">
            <v>WANITA</v>
          </cell>
          <cell r="J2710">
            <v>43826</v>
          </cell>
          <cell r="K2710">
            <v>45107</v>
          </cell>
          <cell r="L2710">
            <v>43826</v>
          </cell>
          <cell r="N2710" t="str">
            <v>NHY</v>
          </cell>
          <cell r="O2710" t="str">
            <v>ABN</v>
          </cell>
        </row>
        <row r="2711">
          <cell r="B2711">
            <v>2015324273</v>
          </cell>
          <cell r="C2711" t="str">
            <v>SITI NURLAILA NAZILLAH</v>
          </cell>
          <cell r="D2711" t="str">
            <v>TJ92</v>
          </cell>
          <cell r="E2711" t="str">
            <v>IDM HYBRID BOHLAM BOGOR</v>
          </cell>
          <cell r="F2711" t="str">
            <v>Store Crew Girl (Ss)</v>
          </cell>
          <cell r="G2711" t="str">
            <v>A1</v>
          </cell>
          <cell r="H2711" t="str">
            <v>Kontrak 1</v>
          </cell>
          <cell r="I2711" t="str">
            <v>WANITA</v>
          </cell>
          <cell r="J2711">
            <v>44632</v>
          </cell>
          <cell r="K2711">
            <v>45016</v>
          </cell>
          <cell r="L2711">
            <v>44632</v>
          </cell>
          <cell r="N2711" t="str">
            <v>NHY</v>
          </cell>
          <cell r="O2711" t="str">
            <v>ABN</v>
          </cell>
        </row>
        <row r="2712">
          <cell r="B2712">
            <v>2015392804</v>
          </cell>
          <cell r="C2712" t="str">
            <v>RISA NURHASANAH</v>
          </cell>
          <cell r="D2712" t="str">
            <v>TJ92</v>
          </cell>
          <cell r="E2712" t="str">
            <v>IDM HYBRID BOHLAM BOGOR</v>
          </cell>
          <cell r="F2712" t="str">
            <v>Store Jr. Leader (Ss)</v>
          </cell>
          <cell r="G2712" t="str">
            <v>A2</v>
          </cell>
          <cell r="H2712" t="str">
            <v>Tetap</v>
          </cell>
          <cell r="I2712" t="str">
            <v>WANITA</v>
          </cell>
          <cell r="J2712">
            <v>44866</v>
          </cell>
          <cell r="L2712">
            <v>44866</v>
          </cell>
          <cell r="N2712" t="str">
            <v>NHY</v>
          </cell>
          <cell r="O2712" t="str">
            <v>ABN</v>
          </cell>
        </row>
        <row r="2713">
          <cell r="B2713">
            <v>2013218082</v>
          </cell>
          <cell r="C2713" t="str">
            <v>FARHAM WALID</v>
          </cell>
          <cell r="D2713" t="str">
            <v>TJ92</v>
          </cell>
          <cell r="E2713" t="str">
            <v>IDM HYBRID BOHLAM BOGOR</v>
          </cell>
          <cell r="F2713" t="str">
            <v>Store Sr. Leader (Ss)</v>
          </cell>
          <cell r="G2713" t="str">
            <v>A3</v>
          </cell>
          <cell r="H2713" t="str">
            <v>Tetap</v>
          </cell>
          <cell r="I2713" t="str">
            <v>PRIA</v>
          </cell>
          <cell r="J2713">
            <v>42725</v>
          </cell>
          <cell r="L2713">
            <v>43647</v>
          </cell>
          <cell r="N2713" t="str">
            <v>NHY</v>
          </cell>
          <cell r="O2713" t="str">
            <v>ABN</v>
          </cell>
        </row>
        <row r="2714">
          <cell r="B2714">
            <v>2013003655</v>
          </cell>
          <cell r="C2714" t="str">
            <v>LIMAN HIDAYAT</v>
          </cell>
          <cell r="D2714" t="str">
            <v>TT8J</v>
          </cell>
          <cell r="E2714" t="str">
            <v>IDM GEMILANG CIGOMBONG</v>
          </cell>
          <cell r="F2714" t="str">
            <v>Chief Of Store (Ss)</v>
          </cell>
          <cell r="G2714" t="str">
            <v>B2</v>
          </cell>
          <cell r="H2714" t="str">
            <v>Tetap</v>
          </cell>
          <cell r="I2714" t="str">
            <v>PRIA</v>
          </cell>
          <cell r="J2714">
            <v>41456</v>
          </cell>
          <cell r="L2714">
            <v>41456</v>
          </cell>
          <cell r="N2714" t="str">
            <v>NHY</v>
          </cell>
          <cell r="O2714" t="str">
            <v>ABN</v>
          </cell>
        </row>
        <row r="2715">
          <cell r="B2715">
            <v>2013188953</v>
          </cell>
          <cell r="C2715" t="str">
            <v>MUHAMAD HERMAN</v>
          </cell>
          <cell r="D2715" t="str">
            <v>TT8J</v>
          </cell>
          <cell r="E2715" t="str">
            <v>IDM GEMILANG CIGOMBONG</v>
          </cell>
          <cell r="F2715" t="str">
            <v>i-Delivery Crew</v>
          </cell>
          <cell r="G2715" t="str">
            <v>A2</v>
          </cell>
          <cell r="H2715" t="str">
            <v>Tetap</v>
          </cell>
          <cell r="I2715" t="str">
            <v>PRIA</v>
          </cell>
          <cell r="J2715">
            <v>42550</v>
          </cell>
          <cell r="L2715">
            <v>43466</v>
          </cell>
          <cell r="N2715" t="str">
            <v>NHY</v>
          </cell>
          <cell r="O2715" t="str">
            <v>ABN</v>
          </cell>
        </row>
        <row r="2716">
          <cell r="B2716">
            <v>2015137932</v>
          </cell>
          <cell r="C2716" t="str">
            <v>MUHAMAD ARDIANSYAH</v>
          </cell>
          <cell r="D2716" t="str">
            <v>TT8J</v>
          </cell>
          <cell r="E2716" t="str">
            <v>IDM GEMILANG CIGOMBONG</v>
          </cell>
          <cell r="F2716" t="str">
            <v>i-Delivery Crew</v>
          </cell>
          <cell r="G2716" t="str">
            <v>A1</v>
          </cell>
          <cell r="H2716" t="str">
            <v>Kontrak 4</v>
          </cell>
          <cell r="I2716" t="str">
            <v>PRIA</v>
          </cell>
          <cell r="J2716">
            <v>43578</v>
          </cell>
          <cell r="K2716">
            <v>45230</v>
          </cell>
          <cell r="L2716">
            <v>43578</v>
          </cell>
          <cell r="N2716" t="str">
            <v>NHY</v>
          </cell>
          <cell r="O2716" t="str">
            <v>ABN</v>
          </cell>
        </row>
        <row r="2717">
          <cell r="B2717">
            <v>2015260197</v>
          </cell>
          <cell r="C2717" t="str">
            <v>HENDRAWAN BUDI PAMUNGKAS</v>
          </cell>
          <cell r="D2717" t="str">
            <v>TT8J</v>
          </cell>
          <cell r="E2717" t="str">
            <v>IDM GEMILANG CIGOMBONG</v>
          </cell>
          <cell r="F2717" t="str">
            <v>Store Crew Boy</v>
          </cell>
          <cell r="G2717" t="str">
            <v>A1</v>
          </cell>
          <cell r="H2717" t="str">
            <v>Kontrak 2</v>
          </cell>
          <cell r="I2717" t="str">
            <v>PRIA</v>
          </cell>
          <cell r="J2717">
            <v>44323</v>
          </cell>
          <cell r="K2717">
            <v>45077</v>
          </cell>
          <cell r="L2717">
            <v>44323</v>
          </cell>
          <cell r="N2717" t="str">
            <v>NHY</v>
          </cell>
          <cell r="O2717" t="str">
            <v>ABN</v>
          </cell>
        </row>
        <row r="2718">
          <cell r="B2718">
            <v>2015409109</v>
          </cell>
          <cell r="C2718" t="str">
            <v>RANGGA SAPUTRA</v>
          </cell>
          <cell r="D2718" t="str">
            <v>TT8J</v>
          </cell>
          <cell r="E2718" t="str">
            <v>IDM GEMILANG CIGOMBONG</v>
          </cell>
          <cell r="F2718" t="str">
            <v>Store Crew Boy</v>
          </cell>
          <cell r="G2718" t="str">
            <v>A1</v>
          </cell>
          <cell r="H2718" t="str">
            <v>Kontrak 1</v>
          </cell>
          <cell r="I2718" t="str">
            <v>PRIA</v>
          </cell>
          <cell r="J2718">
            <v>44899</v>
          </cell>
          <cell r="K2718">
            <v>45291</v>
          </cell>
          <cell r="L2718">
            <v>44899</v>
          </cell>
          <cell r="N2718" t="str">
            <v>NHY</v>
          </cell>
          <cell r="O2718" t="str">
            <v>ABN</v>
          </cell>
        </row>
        <row r="2719">
          <cell r="B2719">
            <v>2015133116</v>
          </cell>
          <cell r="C2719" t="str">
            <v>FUJI FAUJIAH</v>
          </cell>
          <cell r="D2719" t="str">
            <v>TT8J</v>
          </cell>
          <cell r="E2719" t="str">
            <v>IDM GEMILANG CIGOMBONG</v>
          </cell>
          <cell r="F2719" t="str">
            <v>Store Crew Girl</v>
          </cell>
          <cell r="G2719" t="str">
            <v>A1</v>
          </cell>
          <cell r="H2719" t="str">
            <v>Kontrak 4</v>
          </cell>
          <cell r="I2719" t="str">
            <v>WANITA</v>
          </cell>
          <cell r="J2719">
            <v>43560</v>
          </cell>
          <cell r="K2719">
            <v>45230</v>
          </cell>
          <cell r="L2719">
            <v>43560</v>
          </cell>
          <cell r="N2719" t="str">
            <v>NHY</v>
          </cell>
          <cell r="O2719" t="str">
            <v>ABN</v>
          </cell>
        </row>
        <row r="2720">
          <cell r="B2720">
            <v>2015082219</v>
          </cell>
          <cell r="C2720" t="str">
            <v>SITI MARIYAM</v>
          </cell>
          <cell r="D2720" t="str">
            <v>TT8J</v>
          </cell>
          <cell r="E2720" t="str">
            <v>IDM GEMILANG CIGOMBONG</v>
          </cell>
          <cell r="F2720" t="str">
            <v>Store Jr. Leader</v>
          </cell>
          <cell r="G2720" t="str">
            <v>A2</v>
          </cell>
          <cell r="H2720" t="str">
            <v>Tetap</v>
          </cell>
          <cell r="I2720" t="str">
            <v>WANITA</v>
          </cell>
          <cell r="J2720">
            <v>43322</v>
          </cell>
          <cell r="L2720">
            <v>44105</v>
          </cell>
          <cell r="N2720" t="str">
            <v>NHY</v>
          </cell>
          <cell r="O2720" t="str">
            <v>ABN</v>
          </cell>
        </row>
        <row r="2721">
          <cell r="B2721">
            <v>2013085905</v>
          </cell>
          <cell r="C2721" t="str">
            <v>NURBAYA</v>
          </cell>
          <cell r="D2721" t="str">
            <v>TT8J</v>
          </cell>
          <cell r="E2721" t="str">
            <v>IDM GEMILANG CIGOMBONG</v>
          </cell>
          <cell r="F2721" t="str">
            <v>Store Sr. Leader (Ss)</v>
          </cell>
          <cell r="G2721" t="str">
            <v>B1</v>
          </cell>
          <cell r="H2721" t="str">
            <v>Tetap</v>
          </cell>
          <cell r="I2721" t="str">
            <v>WANITA</v>
          </cell>
          <cell r="J2721">
            <v>42004</v>
          </cell>
          <cell r="L2721">
            <v>42736</v>
          </cell>
          <cell r="N2721" t="str">
            <v>NHY</v>
          </cell>
          <cell r="O2721" t="str">
            <v>ABN</v>
          </cell>
        </row>
        <row r="2722">
          <cell r="B2722">
            <v>2015071475</v>
          </cell>
          <cell r="C2722" t="str">
            <v>PINGKY PRISCANNA YUNITA</v>
          </cell>
          <cell r="D2722" t="str">
            <v>TU4J</v>
          </cell>
          <cell r="E2722" t="str">
            <v>IDM HYBRID MUTIARA LIDO</v>
          </cell>
          <cell r="F2722" t="str">
            <v>Barista Point Coffee</v>
          </cell>
          <cell r="G2722" t="str">
            <v>A2</v>
          </cell>
          <cell r="H2722" t="str">
            <v>Tetap</v>
          </cell>
          <cell r="I2722" t="str">
            <v>WANITA</v>
          </cell>
          <cell r="J2722">
            <v>43253</v>
          </cell>
          <cell r="L2722">
            <v>43678</v>
          </cell>
          <cell r="N2722" t="str">
            <v>NHY</v>
          </cell>
          <cell r="O2722" t="str">
            <v>ABN</v>
          </cell>
        </row>
        <row r="2723">
          <cell r="B2723">
            <v>2015095923</v>
          </cell>
          <cell r="C2723" t="str">
            <v>MAULIENA</v>
          </cell>
          <cell r="D2723" t="str">
            <v>TU4J</v>
          </cell>
          <cell r="E2723" t="str">
            <v>IDM HYBRID MUTIARA LIDO</v>
          </cell>
          <cell r="F2723" t="str">
            <v>Barista Point Coffee</v>
          </cell>
          <cell r="G2723" t="str">
            <v>A2</v>
          </cell>
          <cell r="H2723" t="str">
            <v>Tetap</v>
          </cell>
          <cell r="I2723" t="str">
            <v>WANITA</v>
          </cell>
          <cell r="J2723">
            <v>43389</v>
          </cell>
          <cell r="L2723">
            <v>43617</v>
          </cell>
          <cell r="N2723" t="str">
            <v>NHY</v>
          </cell>
          <cell r="O2723" t="str">
            <v>ABN</v>
          </cell>
        </row>
        <row r="2724">
          <cell r="B2724">
            <v>2012045278</v>
          </cell>
          <cell r="C2724" t="str">
            <v>IMAM MUTAQIN</v>
          </cell>
          <cell r="D2724" t="str">
            <v>TU4J</v>
          </cell>
          <cell r="E2724" t="str">
            <v>IDM HYBRID MUTIARA LIDO</v>
          </cell>
          <cell r="F2724" t="str">
            <v>Chief Of Store (Ss)</v>
          </cell>
          <cell r="G2724" t="str">
            <v>B2</v>
          </cell>
          <cell r="H2724" t="str">
            <v>Tetap</v>
          </cell>
          <cell r="I2724" t="str">
            <v>PRIA</v>
          </cell>
          <cell r="J2724">
            <v>41153</v>
          </cell>
          <cell r="L2724">
            <v>41153</v>
          </cell>
          <cell r="N2724" t="str">
            <v>NHY</v>
          </cell>
          <cell r="O2724" t="str">
            <v>ABN</v>
          </cell>
        </row>
        <row r="2725">
          <cell r="B2725">
            <v>2015010912</v>
          </cell>
          <cell r="C2725" t="str">
            <v>ENDANG KURNIA</v>
          </cell>
          <cell r="D2725" t="str">
            <v>TU4J</v>
          </cell>
          <cell r="E2725" t="str">
            <v>IDM HYBRID MUTIARA LIDO</v>
          </cell>
          <cell r="F2725" t="str">
            <v>Leader Point Coffee</v>
          </cell>
          <cell r="G2725" t="str">
            <v>B1</v>
          </cell>
          <cell r="H2725" t="str">
            <v>Tetap</v>
          </cell>
          <cell r="I2725" t="str">
            <v>PRIA</v>
          </cell>
          <cell r="J2725">
            <v>42893</v>
          </cell>
          <cell r="L2725">
            <v>43739</v>
          </cell>
          <cell r="N2725" t="str">
            <v>NHY</v>
          </cell>
          <cell r="O2725" t="str">
            <v>ABN</v>
          </cell>
        </row>
        <row r="2726">
          <cell r="B2726">
            <v>2015106019</v>
          </cell>
          <cell r="C2726" t="str">
            <v>MUHAMAD NURFAIZI</v>
          </cell>
          <cell r="D2726" t="str">
            <v>TU4J</v>
          </cell>
          <cell r="E2726" t="str">
            <v>IDM HYBRID MUTIARA LIDO</v>
          </cell>
          <cell r="F2726" t="str">
            <v>Store Crew Boy (Ss)</v>
          </cell>
          <cell r="G2726" t="str">
            <v>A1</v>
          </cell>
          <cell r="H2726" t="str">
            <v>Kontrak 4</v>
          </cell>
          <cell r="I2726" t="str">
            <v>PRIA</v>
          </cell>
          <cell r="J2726">
            <v>43431</v>
          </cell>
          <cell r="K2726">
            <v>45077</v>
          </cell>
          <cell r="L2726">
            <v>43431</v>
          </cell>
          <cell r="N2726" t="str">
            <v>NHY</v>
          </cell>
          <cell r="O2726" t="str">
            <v>ABN</v>
          </cell>
        </row>
        <row r="2727">
          <cell r="B2727">
            <v>2015181070</v>
          </cell>
          <cell r="C2727" t="str">
            <v>MARDIBUANA</v>
          </cell>
          <cell r="D2727" t="str">
            <v>TU4J</v>
          </cell>
          <cell r="E2727" t="str">
            <v>IDM HYBRID MUTIARA LIDO</v>
          </cell>
          <cell r="F2727" t="str">
            <v>Store Crew Boy (Ss)</v>
          </cell>
          <cell r="G2727" t="str">
            <v>A1</v>
          </cell>
          <cell r="H2727" t="str">
            <v>Kontrak 3</v>
          </cell>
          <cell r="I2727" t="str">
            <v>PRIA</v>
          </cell>
          <cell r="J2727">
            <v>43774</v>
          </cell>
          <cell r="K2727">
            <v>45077</v>
          </cell>
          <cell r="L2727">
            <v>43774</v>
          </cell>
          <cell r="N2727" t="str">
            <v>NHY</v>
          </cell>
          <cell r="O2727" t="str">
            <v>ABN</v>
          </cell>
        </row>
        <row r="2728">
          <cell r="B2728">
            <v>2015259555</v>
          </cell>
          <cell r="C2728" t="str">
            <v>IMAN MAULANA</v>
          </cell>
          <cell r="D2728" t="str">
            <v>TU4J</v>
          </cell>
          <cell r="E2728" t="str">
            <v>IDM HYBRID MUTIARA LIDO</v>
          </cell>
          <cell r="F2728" t="str">
            <v>Store Crew Boy (Ss)</v>
          </cell>
          <cell r="G2728" t="str">
            <v>A1</v>
          </cell>
          <cell r="H2728" t="str">
            <v>Kontrak 2</v>
          </cell>
          <cell r="I2728" t="str">
            <v>PRIA</v>
          </cell>
          <cell r="J2728">
            <v>44320</v>
          </cell>
          <cell r="K2728">
            <v>45077</v>
          </cell>
          <cell r="L2728">
            <v>44320</v>
          </cell>
          <cell r="N2728" t="str">
            <v>NHY</v>
          </cell>
          <cell r="O2728" t="str">
            <v>ABN</v>
          </cell>
        </row>
        <row r="2729">
          <cell r="B2729">
            <v>2015259511</v>
          </cell>
          <cell r="C2729" t="str">
            <v>ALI RAHMAN HAKIM</v>
          </cell>
          <cell r="D2729" t="str">
            <v>TU4J</v>
          </cell>
          <cell r="E2729" t="str">
            <v>IDM HYBRID MUTIARA LIDO</v>
          </cell>
          <cell r="F2729" t="str">
            <v>Store Crew Boy (Ss)</v>
          </cell>
          <cell r="G2729" t="str">
            <v>A1</v>
          </cell>
          <cell r="H2729" t="str">
            <v>Kontrak 2</v>
          </cell>
          <cell r="I2729" t="str">
            <v>PRIA</v>
          </cell>
          <cell r="J2729">
            <v>44320</v>
          </cell>
          <cell r="K2729">
            <v>45077</v>
          </cell>
          <cell r="L2729">
            <v>44320</v>
          </cell>
          <cell r="N2729" t="str">
            <v>NHY</v>
          </cell>
          <cell r="O2729" t="str">
            <v>ABN</v>
          </cell>
        </row>
        <row r="2730">
          <cell r="B2730">
            <v>2015163695</v>
          </cell>
          <cell r="C2730" t="str">
            <v>SITI NURBELA</v>
          </cell>
          <cell r="D2730" t="str">
            <v>TU4J</v>
          </cell>
          <cell r="E2730" t="str">
            <v>IDM HYBRID MUTIARA LIDO</v>
          </cell>
          <cell r="F2730" t="str">
            <v>Store Crew Girl (Ss)</v>
          </cell>
          <cell r="G2730" t="str">
            <v>A1</v>
          </cell>
          <cell r="H2730" t="str">
            <v>Kontrak 3</v>
          </cell>
          <cell r="I2730" t="str">
            <v>WANITA</v>
          </cell>
          <cell r="J2730">
            <v>43686</v>
          </cell>
          <cell r="K2730">
            <v>44985</v>
          </cell>
          <cell r="L2730">
            <v>43686</v>
          </cell>
          <cell r="N2730" t="str">
            <v>NHY</v>
          </cell>
          <cell r="O2730" t="str">
            <v>ABN</v>
          </cell>
        </row>
        <row r="2731">
          <cell r="B2731">
            <v>2015279991</v>
          </cell>
          <cell r="C2731" t="str">
            <v>FANNY ANDRIANI</v>
          </cell>
          <cell r="D2731" t="str">
            <v>TU4J</v>
          </cell>
          <cell r="E2731" t="str">
            <v>IDM HYBRID MUTIARA LIDO</v>
          </cell>
          <cell r="F2731" t="str">
            <v>Store Crew Girl (Ss)</v>
          </cell>
          <cell r="G2731" t="str">
            <v>A1</v>
          </cell>
          <cell r="H2731" t="str">
            <v>Kontrak 2</v>
          </cell>
          <cell r="I2731" t="str">
            <v>WANITA</v>
          </cell>
          <cell r="J2731">
            <v>44432</v>
          </cell>
          <cell r="K2731">
            <v>45169</v>
          </cell>
          <cell r="L2731">
            <v>44432</v>
          </cell>
          <cell r="N2731" t="str">
            <v>NHY</v>
          </cell>
          <cell r="O2731" t="str">
            <v>ABN</v>
          </cell>
        </row>
        <row r="2732">
          <cell r="B2732">
            <v>2015328764</v>
          </cell>
          <cell r="C2732" t="str">
            <v>RIVAN MULYADI</v>
          </cell>
          <cell r="D2732" t="str">
            <v>TU4J</v>
          </cell>
          <cell r="E2732" t="str">
            <v>IDM HYBRID MUTIARA LIDO</v>
          </cell>
          <cell r="F2732" t="str">
            <v>Store Jr. Leader (Ss)</v>
          </cell>
          <cell r="G2732" t="str">
            <v>A2</v>
          </cell>
          <cell r="H2732" t="str">
            <v>Tetap</v>
          </cell>
          <cell r="I2732" t="str">
            <v>PRIA</v>
          </cell>
          <cell r="J2732">
            <v>44652</v>
          </cell>
          <cell r="L2732">
            <v>44652</v>
          </cell>
          <cell r="N2732" t="str">
            <v>NHY</v>
          </cell>
          <cell r="O2732" t="str">
            <v>ABN</v>
          </cell>
        </row>
        <row r="2733">
          <cell r="B2733">
            <v>2013152009</v>
          </cell>
          <cell r="C2733" t="str">
            <v>SINGGIH JANUAR MASTIYO</v>
          </cell>
          <cell r="D2733" t="str">
            <v>TU4J</v>
          </cell>
          <cell r="E2733" t="str">
            <v>IDM HYBRID MUTIARA LIDO</v>
          </cell>
          <cell r="F2733" t="str">
            <v>Store Jr. Leader (Ss)</v>
          </cell>
          <cell r="G2733" t="str">
            <v>A2</v>
          </cell>
          <cell r="H2733" t="str">
            <v>Tetap</v>
          </cell>
          <cell r="I2733" t="str">
            <v>PRIA</v>
          </cell>
          <cell r="J2733">
            <v>42368</v>
          </cell>
          <cell r="L2733">
            <v>42917</v>
          </cell>
          <cell r="N2733" t="str">
            <v>NHY</v>
          </cell>
          <cell r="O2733" t="str">
            <v>ABN</v>
          </cell>
        </row>
        <row r="2734">
          <cell r="B2734">
            <v>2015042553</v>
          </cell>
          <cell r="C2734" t="str">
            <v>AYU LESTIANA</v>
          </cell>
          <cell r="D2734" t="str">
            <v>TU4J</v>
          </cell>
          <cell r="E2734" t="str">
            <v>IDM HYBRID MUTIARA LIDO</v>
          </cell>
          <cell r="F2734" t="str">
            <v>Store Jr. Leader (Ss)</v>
          </cell>
          <cell r="G2734" t="str">
            <v>A3</v>
          </cell>
          <cell r="H2734" t="str">
            <v>Tetap</v>
          </cell>
          <cell r="I2734" t="str">
            <v>WANITA</v>
          </cell>
          <cell r="J2734">
            <v>43099</v>
          </cell>
          <cell r="L2734">
            <v>43556</v>
          </cell>
          <cell r="N2734" t="str">
            <v>NHY</v>
          </cell>
          <cell r="O2734" t="str">
            <v>ABN</v>
          </cell>
        </row>
        <row r="2735">
          <cell r="B2735">
            <v>2013074287</v>
          </cell>
          <cell r="C2735" t="str">
            <v>JEVRI</v>
          </cell>
          <cell r="D2735" t="str">
            <v>TU4J</v>
          </cell>
          <cell r="E2735" t="str">
            <v>IDM HYBRID MUTIARA LIDO</v>
          </cell>
          <cell r="F2735" t="str">
            <v>Store Sr. Leader (Ss)</v>
          </cell>
          <cell r="G2735" t="str">
            <v>B1</v>
          </cell>
          <cell r="H2735" t="str">
            <v>Tetap</v>
          </cell>
          <cell r="I2735" t="str">
            <v>PRIA</v>
          </cell>
          <cell r="J2735">
            <v>41936</v>
          </cell>
          <cell r="L2735">
            <v>42736</v>
          </cell>
          <cell r="N2735" t="str">
            <v>NHY</v>
          </cell>
          <cell r="O2735" t="str">
            <v>ABN</v>
          </cell>
        </row>
        <row r="2736">
          <cell r="B2736">
            <v>2012085755</v>
          </cell>
          <cell r="C2736" t="str">
            <v>ADE PURNAMA</v>
          </cell>
          <cell r="D2736" t="str">
            <v>TSN8</v>
          </cell>
          <cell r="E2736" t="str">
            <v>IDM PASIR JAYA CIGOMBONG</v>
          </cell>
          <cell r="F2736" t="str">
            <v>Chief Of Store</v>
          </cell>
          <cell r="G2736" t="str">
            <v>B2</v>
          </cell>
          <cell r="H2736" t="str">
            <v>Tetap</v>
          </cell>
          <cell r="I2736" t="str">
            <v>PRIA</v>
          </cell>
          <cell r="J2736">
            <v>41306</v>
          </cell>
          <cell r="L2736">
            <v>41306</v>
          </cell>
          <cell r="N2736" t="str">
            <v>NHY</v>
          </cell>
          <cell r="O2736" t="str">
            <v>ABN</v>
          </cell>
        </row>
        <row r="2737">
          <cell r="B2737">
            <v>2015414156</v>
          </cell>
          <cell r="C2737" t="str">
            <v>AHMAD ZULFIKRI TAUFIK</v>
          </cell>
          <cell r="D2737" t="str">
            <v>TSN8</v>
          </cell>
          <cell r="E2737" t="str">
            <v>IDM PASIR JAYA CIGOMBONG</v>
          </cell>
          <cell r="F2737" t="str">
            <v>Store Crew Boy</v>
          </cell>
          <cell r="G2737" t="str">
            <v>A1</v>
          </cell>
          <cell r="H2737" t="str">
            <v>Kontrak 1</v>
          </cell>
          <cell r="I2737" t="str">
            <v>PRIA</v>
          </cell>
          <cell r="J2737">
            <v>44918</v>
          </cell>
          <cell r="K2737">
            <v>45291</v>
          </cell>
          <cell r="L2737">
            <v>44918</v>
          </cell>
          <cell r="N2737" t="str">
            <v>NHY</v>
          </cell>
          <cell r="O2737" t="str">
            <v>ABN</v>
          </cell>
        </row>
        <row r="2738">
          <cell r="B2738">
            <v>2015256344</v>
          </cell>
          <cell r="C2738" t="str">
            <v>MUHAMAD IQBAL MALIK</v>
          </cell>
          <cell r="D2738" t="str">
            <v>TSN8</v>
          </cell>
          <cell r="E2738" t="str">
            <v>IDM PASIR JAYA CIGOMBONG</v>
          </cell>
          <cell r="F2738" t="str">
            <v>Store Crew Boy</v>
          </cell>
          <cell r="G2738" t="str">
            <v>A1</v>
          </cell>
          <cell r="H2738" t="str">
            <v>Kontrak 2</v>
          </cell>
          <cell r="I2738" t="str">
            <v>PRIA</v>
          </cell>
          <cell r="J2738">
            <v>44313</v>
          </cell>
          <cell r="K2738">
            <v>45046</v>
          </cell>
          <cell r="L2738">
            <v>44313</v>
          </cell>
          <cell r="N2738" t="str">
            <v>NHY</v>
          </cell>
          <cell r="O2738" t="str">
            <v>ABN</v>
          </cell>
        </row>
        <row r="2739">
          <cell r="B2739">
            <v>2015279996</v>
          </cell>
          <cell r="C2739" t="str">
            <v>RINA OKTAVIANA</v>
          </cell>
          <cell r="D2739" t="str">
            <v>TSN8</v>
          </cell>
          <cell r="E2739" t="str">
            <v>IDM PASIR JAYA CIGOMBONG</v>
          </cell>
          <cell r="F2739" t="str">
            <v>Store Crew Girl</v>
          </cell>
          <cell r="G2739" t="str">
            <v>A1</v>
          </cell>
          <cell r="H2739" t="str">
            <v>Kontrak 2</v>
          </cell>
          <cell r="I2739" t="str">
            <v>WANITA</v>
          </cell>
          <cell r="J2739">
            <v>44432</v>
          </cell>
          <cell r="K2739">
            <v>45169</v>
          </cell>
          <cell r="L2739">
            <v>44432</v>
          </cell>
          <cell r="N2739" t="str">
            <v>NHY</v>
          </cell>
          <cell r="O2739" t="str">
            <v>ABN</v>
          </cell>
        </row>
        <row r="2740">
          <cell r="B2740">
            <v>2015007145</v>
          </cell>
          <cell r="C2740" t="str">
            <v>ANDI RUSANDI</v>
          </cell>
          <cell r="D2740" t="str">
            <v>TSN8</v>
          </cell>
          <cell r="E2740" t="str">
            <v>IDM PASIR JAYA CIGOMBONG</v>
          </cell>
          <cell r="F2740" t="str">
            <v>Store Jr. Leader</v>
          </cell>
          <cell r="G2740" t="str">
            <v>A2</v>
          </cell>
          <cell r="H2740" t="str">
            <v>Tetap</v>
          </cell>
          <cell r="I2740" t="str">
            <v>PRIA</v>
          </cell>
          <cell r="J2740">
            <v>42872</v>
          </cell>
          <cell r="L2740">
            <v>43617</v>
          </cell>
          <cell r="N2740" t="str">
            <v>NHY</v>
          </cell>
          <cell r="O2740" t="str">
            <v>ABN</v>
          </cell>
        </row>
        <row r="2741">
          <cell r="B2741">
            <v>2013235370</v>
          </cell>
          <cell r="C2741" t="str">
            <v>ISMIATUS SAADAH</v>
          </cell>
          <cell r="D2741" t="str">
            <v>TSN8</v>
          </cell>
          <cell r="E2741" t="str">
            <v>IDM PASIR JAYA CIGOMBONG</v>
          </cell>
          <cell r="F2741" t="str">
            <v>Store Sr. Leader</v>
          </cell>
          <cell r="G2741" t="str">
            <v>B1</v>
          </cell>
          <cell r="H2741" t="str">
            <v>Tetap</v>
          </cell>
          <cell r="I2741" t="str">
            <v>WANITA</v>
          </cell>
          <cell r="J2741">
            <v>42814</v>
          </cell>
          <cell r="L2741">
            <v>43617</v>
          </cell>
          <cell r="N2741" t="str">
            <v>NHY</v>
          </cell>
          <cell r="O2741" t="str">
            <v>ABN</v>
          </cell>
        </row>
        <row r="2742">
          <cell r="B2742">
            <v>2013193181</v>
          </cell>
          <cell r="C2742" t="str">
            <v>LUNA MAHADINA</v>
          </cell>
          <cell r="D2742" t="str">
            <v>T9QB</v>
          </cell>
          <cell r="E2742" t="str">
            <v>IDM RAYA SUKABUMI KM 23</v>
          </cell>
          <cell r="F2742" t="str">
            <v>Chief Of Store</v>
          </cell>
          <cell r="G2742" t="str">
            <v>B2</v>
          </cell>
          <cell r="H2742" t="str">
            <v>Tetap</v>
          </cell>
          <cell r="I2742" t="str">
            <v>WANITA</v>
          </cell>
          <cell r="J2742">
            <v>42594</v>
          </cell>
          <cell r="L2742">
            <v>42979</v>
          </cell>
          <cell r="N2742" t="str">
            <v>NHY</v>
          </cell>
          <cell r="O2742" t="str">
            <v>ABN</v>
          </cell>
        </row>
        <row r="2743">
          <cell r="B2743">
            <v>2015290415</v>
          </cell>
          <cell r="C2743" t="str">
            <v>SULTAN MALIQ</v>
          </cell>
          <cell r="D2743" t="str">
            <v>T9QB</v>
          </cell>
          <cell r="E2743" t="str">
            <v>IDM RAYA SUKABUMI KM 23</v>
          </cell>
          <cell r="F2743" t="str">
            <v>Store Crew Boy</v>
          </cell>
          <cell r="G2743" t="str">
            <v>A1</v>
          </cell>
          <cell r="H2743" t="str">
            <v>Kontrak 2</v>
          </cell>
          <cell r="I2743" t="str">
            <v>PRIA</v>
          </cell>
          <cell r="J2743">
            <v>44477</v>
          </cell>
          <cell r="K2743">
            <v>45230</v>
          </cell>
          <cell r="L2743">
            <v>44477</v>
          </cell>
          <cell r="N2743" t="str">
            <v>NHY</v>
          </cell>
          <cell r="O2743" t="str">
            <v>ABN</v>
          </cell>
        </row>
        <row r="2744">
          <cell r="B2744">
            <v>2015194862</v>
          </cell>
          <cell r="C2744" t="str">
            <v>ALDI SULISTIADI</v>
          </cell>
          <cell r="D2744" t="str">
            <v>T9QB</v>
          </cell>
          <cell r="E2744" t="str">
            <v>IDM RAYA SUKABUMI KM 23</v>
          </cell>
          <cell r="F2744" t="str">
            <v>Store Crew Boy (Ss)</v>
          </cell>
          <cell r="G2744" t="str">
            <v>A1</v>
          </cell>
          <cell r="H2744" t="str">
            <v>Kontrak 3</v>
          </cell>
          <cell r="I2744" t="str">
            <v>PRIA</v>
          </cell>
          <cell r="J2744">
            <v>43830</v>
          </cell>
          <cell r="K2744">
            <v>45107</v>
          </cell>
          <cell r="L2744">
            <v>43830</v>
          </cell>
          <cell r="N2744" t="str">
            <v>NHY</v>
          </cell>
          <cell r="O2744" t="str">
            <v>ABN</v>
          </cell>
        </row>
        <row r="2745">
          <cell r="B2745">
            <v>2015417068</v>
          </cell>
          <cell r="C2745" t="str">
            <v>ADELIA KARTIKA</v>
          </cell>
          <cell r="D2745" t="str">
            <v>T9QB</v>
          </cell>
          <cell r="E2745" t="str">
            <v>IDM RAYA SUKABUMI KM 23</v>
          </cell>
          <cell r="F2745" t="str">
            <v>Store Crew Girl</v>
          </cell>
          <cell r="G2745" t="str">
            <v>A1</v>
          </cell>
          <cell r="H2745" t="str">
            <v>Kontrak 1</v>
          </cell>
          <cell r="I2745" t="str">
            <v>WANITA</v>
          </cell>
          <cell r="J2745">
            <v>44925</v>
          </cell>
          <cell r="K2745">
            <v>45291</v>
          </cell>
          <cell r="L2745">
            <v>44925</v>
          </cell>
          <cell r="N2745" t="str">
            <v>NHY</v>
          </cell>
          <cell r="O2745" t="str">
            <v>ABN</v>
          </cell>
        </row>
        <row r="2746">
          <cell r="B2746">
            <v>2015313646</v>
          </cell>
          <cell r="C2746" t="str">
            <v>WAHYUDIN</v>
          </cell>
          <cell r="D2746" t="str">
            <v>T9QB</v>
          </cell>
          <cell r="E2746" t="str">
            <v>IDM RAYA SUKABUMI KM 23</v>
          </cell>
          <cell r="F2746" t="str">
            <v>Store Jr. Leader (Ss)</v>
          </cell>
          <cell r="G2746" t="str">
            <v>A2</v>
          </cell>
          <cell r="H2746" t="str">
            <v>Tetap</v>
          </cell>
          <cell r="I2746" t="str">
            <v>PRIA</v>
          </cell>
          <cell r="J2746">
            <v>44593</v>
          </cell>
          <cell r="L2746">
            <v>44593</v>
          </cell>
          <cell r="N2746" t="str">
            <v>NHY</v>
          </cell>
          <cell r="O2746" t="str">
            <v>ABN</v>
          </cell>
        </row>
        <row r="2747">
          <cell r="B2747">
            <v>2013202521</v>
          </cell>
          <cell r="C2747" t="str">
            <v>DERI SAPUTRA</v>
          </cell>
          <cell r="D2747" t="str">
            <v>T9QB</v>
          </cell>
          <cell r="E2747" t="str">
            <v>IDM RAYA SUKABUMI KM 23</v>
          </cell>
          <cell r="F2747" t="str">
            <v>Store Sr. Leader</v>
          </cell>
          <cell r="G2747" t="str">
            <v>B1</v>
          </cell>
          <cell r="H2747" t="str">
            <v>Tetap</v>
          </cell>
          <cell r="I2747" t="str">
            <v>PRIA</v>
          </cell>
          <cell r="J2747">
            <v>42644</v>
          </cell>
          <cell r="L2747">
            <v>43466</v>
          </cell>
          <cell r="N2747" t="str">
            <v>NHY</v>
          </cell>
          <cell r="O2747" t="str">
            <v>ABN</v>
          </cell>
        </row>
        <row r="2748">
          <cell r="B2748">
            <v>2013043099</v>
          </cell>
          <cell r="C2748" t="str">
            <v>ASEP SOLIHIN</v>
          </cell>
          <cell r="D2748" t="str">
            <v>TC1F</v>
          </cell>
          <cell r="E2748" t="str">
            <v>IDM HYBRID WATES JAYA</v>
          </cell>
          <cell r="F2748" t="str">
            <v>Chief Of Store (Ss)</v>
          </cell>
          <cell r="G2748" t="str">
            <v>B2</v>
          </cell>
          <cell r="H2748" t="str">
            <v>Tetap</v>
          </cell>
          <cell r="I2748" t="str">
            <v>PRIA</v>
          </cell>
          <cell r="J2748">
            <v>41733</v>
          </cell>
          <cell r="L2748">
            <v>42309</v>
          </cell>
          <cell r="N2748" t="str">
            <v>NHY</v>
          </cell>
          <cell r="O2748" t="str">
            <v>ABN</v>
          </cell>
        </row>
        <row r="2749">
          <cell r="B2749">
            <v>2015130423</v>
          </cell>
          <cell r="C2749" t="str">
            <v>IRPAN MAULANA</v>
          </cell>
          <cell r="D2749" t="str">
            <v>TC1F</v>
          </cell>
          <cell r="E2749" t="str">
            <v>IDM HYBRID WATES JAYA</v>
          </cell>
          <cell r="F2749" t="str">
            <v>Store Crew Boy (Ss)</v>
          </cell>
          <cell r="G2749" t="str">
            <v>A1</v>
          </cell>
          <cell r="H2749" t="str">
            <v>Kontrak 4</v>
          </cell>
          <cell r="I2749" t="str">
            <v>PRIA</v>
          </cell>
          <cell r="J2749">
            <v>43550</v>
          </cell>
          <cell r="K2749">
            <v>45199</v>
          </cell>
          <cell r="L2749">
            <v>43550</v>
          </cell>
          <cell r="N2749" t="str">
            <v>NHY</v>
          </cell>
          <cell r="O2749" t="str">
            <v>ABN</v>
          </cell>
        </row>
        <row r="2750">
          <cell r="B2750">
            <v>2015147125</v>
          </cell>
          <cell r="C2750" t="str">
            <v>DIKI CANDRA</v>
          </cell>
          <cell r="D2750" t="str">
            <v>TC1F</v>
          </cell>
          <cell r="E2750" t="str">
            <v>IDM HYBRID WATES JAYA</v>
          </cell>
          <cell r="F2750" t="str">
            <v>Store Crew Boy (Ss)</v>
          </cell>
          <cell r="G2750" t="str">
            <v>A1</v>
          </cell>
          <cell r="H2750" t="str">
            <v>Kontrak 4</v>
          </cell>
          <cell r="I2750" t="str">
            <v>PRIA</v>
          </cell>
          <cell r="J2750">
            <v>43606</v>
          </cell>
          <cell r="K2750">
            <v>45260</v>
          </cell>
          <cell r="L2750">
            <v>43606</v>
          </cell>
          <cell r="N2750" t="str">
            <v>NHY</v>
          </cell>
          <cell r="O2750" t="str">
            <v>ABN</v>
          </cell>
        </row>
        <row r="2751">
          <cell r="B2751">
            <v>2015139227</v>
          </cell>
          <cell r="C2751" t="str">
            <v>ROSIDAH</v>
          </cell>
          <cell r="D2751" t="str">
            <v>TC1F</v>
          </cell>
          <cell r="E2751" t="str">
            <v>IDM HYBRID WATES JAYA</v>
          </cell>
          <cell r="F2751" t="str">
            <v>Store Crew Girl (Ss)</v>
          </cell>
          <cell r="G2751" t="str">
            <v>A1</v>
          </cell>
          <cell r="H2751" t="str">
            <v>Kontrak 4</v>
          </cell>
          <cell r="I2751" t="str">
            <v>WANITA</v>
          </cell>
          <cell r="J2751">
            <v>43581</v>
          </cell>
          <cell r="K2751">
            <v>45230</v>
          </cell>
          <cell r="L2751">
            <v>43581</v>
          </cell>
          <cell r="N2751" t="str">
            <v>NHY</v>
          </cell>
          <cell r="O2751" t="str">
            <v>ABN</v>
          </cell>
        </row>
        <row r="2752">
          <cell r="B2752">
            <v>2015260266</v>
          </cell>
          <cell r="C2752" t="str">
            <v>SEPTIYA AMELIA</v>
          </cell>
          <cell r="D2752" t="str">
            <v>TC1F</v>
          </cell>
          <cell r="E2752" t="str">
            <v>IDM HYBRID WATES JAYA</v>
          </cell>
          <cell r="F2752" t="str">
            <v>Store Crew Girl (Ss)</v>
          </cell>
          <cell r="G2752" t="str">
            <v>A1</v>
          </cell>
          <cell r="H2752" t="str">
            <v>Kontrak 2</v>
          </cell>
          <cell r="I2752" t="str">
            <v>WANITA</v>
          </cell>
          <cell r="J2752">
            <v>44323</v>
          </cell>
          <cell r="K2752">
            <v>45077</v>
          </cell>
          <cell r="L2752">
            <v>44323</v>
          </cell>
          <cell r="N2752" t="str">
            <v>NHY</v>
          </cell>
          <cell r="O2752" t="str">
            <v>ABN</v>
          </cell>
        </row>
        <row r="2753">
          <cell r="B2753">
            <v>2015025695</v>
          </cell>
          <cell r="C2753" t="str">
            <v>ANDRE HERDIAWAN</v>
          </cell>
          <cell r="D2753" t="str">
            <v>TC1F</v>
          </cell>
          <cell r="E2753" t="str">
            <v>IDM HYBRID WATES JAYA</v>
          </cell>
          <cell r="F2753" t="str">
            <v>Store Jr. Leader (Ss)</v>
          </cell>
          <cell r="G2753" t="str">
            <v>A2</v>
          </cell>
          <cell r="H2753" t="str">
            <v>Tetap</v>
          </cell>
          <cell r="I2753" t="str">
            <v>PRIA</v>
          </cell>
          <cell r="J2753">
            <v>43005</v>
          </cell>
          <cell r="L2753">
            <v>43647</v>
          </cell>
          <cell r="N2753" t="str">
            <v>NHY</v>
          </cell>
          <cell r="O2753" t="str">
            <v>ABN</v>
          </cell>
        </row>
        <row r="2754">
          <cell r="B2754">
            <v>2015080938</v>
          </cell>
          <cell r="C2754" t="str">
            <v>RINDA WAHYUNI</v>
          </cell>
          <cell r="D2754" t="str">
            <v>TC1F</v>
          </cell>
          <cell r="E2754" t="str">
            <v>IDM HYBRID WATES JAYA</v>
          </cell>
          <cell r="F2754" t="str">
            <v>Store Sr. Leader (Ss)</v>
          </cell>
          <cell r="G2754" t="str">
            <v>A3</v>
          </cell>
          <cell r="H2754" t="str">
            <v>Tetap</v>
          </cell>
          <cell r="I2754" t="str">
            <v>WANITA</v>
          </cell>
          <cell r="J2754">
            <v>43315</v>
          </cell>
          <cell r="L2754">
            <v>43678</v>
          </cell>
          <cell r="N2754" t="str">
            <v>NHY</v>
          </cell>
          <cell r="O2754" t="str">
            <v>ABN</v>
          </cell>
        </row>
        <row r="2755">
          <cell r="B2755">
            <v>2013214537</v>
          </cell>
          <cell r="C2755" t="str">
            <v>INDRA SANTOSA</v>
          </cell>
          <cell r="D2755" t="str">
            <v>FAX6</v>
          </cell>
          <cell r="E2755" t="str">
            <v>FRC SPBU CIGOMBONG</v>
          </cell>
          <cell r="F2755" t="str">
            <v>Chief Of Store</v>
          </cell>
          <cell r="G2755" t="str">
            <v>B2</v>
          </cell>
          <cell r="H2755" t="str">
            <v>Tetap</v>
          </cell>
          <cell r="I2755" t="str">
            <v>PRIA</v>
          </cell>
          <cell r="J2755">
            <v>42704</v>
          </cell>
          <cell r="L2755">
            <v>43374</v>
          </cell>
          <cell r="N2755" t="str">
            <v>NHY</v>
          </cell>
          <cell r="O2755" t="str">
            <v>ABN</v>
          </cell>
        </row>
        <row r="2756">
          <cell r="B2756">
            <v>2015112639</v>
          </cell>
          <cell r="C2756" t="str">
            <v>ANGGA NUGRAHA</v>
          </cell>
          <cell r="D2756" t="str">
            <v>FAX6</v>
          </cell>
          <cell r="E2756" t="str">
            <v>FRC SPBU CIGOMBONG</v>
          </cell>
          <cell r="F2756" t="str">
            <v>Store Crew Boy</v>
          </cell>
          <cell r="G2756" t="str">
            <v>A1</v>
          </cell>
          <cell r="H2756" t="str">
            <v>Kontrak 4</v>
          </cell>
          <cell r="I2756" t="str">
            <v>PRIA</v>
          </cell>
          <cell r="J2756">
            <v>43460</v>
          </cell>
          <cell r="K2756">
            <v>45107</v>
          </cell>
          <cell r="L2756">
            <v>43460</v>
          </cell>
          <cell r="N2756" t="str">
            <v>NHY</v>
          </cell>
          <cell r="O2756" t="str">
            <v>ABN</v>
          </cell>
        </row>
        <row r="2757">
          <cell r="B2757">
            <v>2015116755</v>
          </cell>
          <cell r="C2757" t="str">
            <v>YANURA MILLIANI</v>
          </cell>
          <cell r="D2757" t="str">
            <v>FAX6</v>
          </cell>
          <cell r="E2757" t="str">
            <v>FRC SPBU CIGOMBONG</v>
          </cell>
          <cell r="F2757" t="str">
            <v>Store Crew Girl</v>
          </cell>
          <cell r="G2757" t="str">
            <v>A1</v>
          </cell>
          <cell r="H2757" t="str">
            <v>Kontrak 4</v>
          </cell>
          <cell r="I2757" t="str">
            <v>WANITA</v>
          </cell>
          <cell r="J2757">
            <v>43483</v>
          </cell>
          <cell r="K2757">
            <v>45138</v>
          </cell>
          <cell r="L2757">
            <v>43483</v>
          </cell>
          <cell r="N2757" t="str">
            <v>NHY</v>
          </cell>
          <cell r="O2757" t="str">
            <v>ABN</v>
          </cell>
        </row>
        <row r="2758">
          <cell r="B2758">
            <v>2015064545</v>
          </cell>
          <cell r="C2758" t="str">
            <v>ADI ANDOJO SUPRAPTO</v>
          </cell>
          <cell r="D2758" t="str">
            <v>FAX6</v>
          </cell>
          <cell r="E2758" t="str">
            <v>FRC SPBU CIGOMBONG</v>
          </cell>
          <cell r="F2758" t="str">
            <v>Store Jr. Leader</v>
          </cell>
          <cell r="G2758" t="str">
            <v>A2</v>
          </cell>
          <cell r="H2758" t="str">
            <v>Tetap</v>
          </cell>
          <cell r="I2758" t="str">
            <v>PRIA</v>
          </cell>
          <cell r="J2758">
            <v>43228</v>
          </cell>
          <cell r="L2758">
            <v>44013</v>
          </cell>
          <cell r="N2758" t="str">
            <v>NHY</v>
          </cell>
          <cell r="O2758" t="str">
            <v>ABN</v>
          </cell>
        </row>
        <row r="2759">
          <cell r="B2759">
            <v>2013229410</v>
          </cell>
          <cell r="C2759" t="str">
            <v>DETA RIZKIA PUTRA</v>
          </cell>
          <cell r="D2759" t="str">
            <v>FAX6</v>
          </cell>
          <cell r="E2759" t="str">
            <v>FRC SPBU CIGOMBONG</v>
          </cell>
          <cell r="F2759" t="str">
            <v>Store Sr. Leader</v>
          </cell>
          <cell r="G2759" t="str">
            <v>B1</v>
          </cell>
          <cell r="H2759" t="str">
            <v>Tetap</v>
          </cell>
          <cell r="I2759" t="str">
            <v>PRIA</v>
          </cell>
          <cell r="J2759">
            <v>42788</v>
          </cell>
          <cell r="L2759">
            <v>43647</v>
          </cell>
          <cell r="N2759" t="str">
            <v>NHY</v>
          </cell>
          <cell r="O2759" t="str">
            <v>ABN</v>
          </cell>
        </row>
        <row r="2760">
          <cell r="B2760">
            <v>2013022399</v>
          </cell>
          <cell r="C2760" t="str">
            <v>DHODIK DWI SAPUTRO</v>
          </cell>
          <cell r="D2760" t="str">
            <v>T0YR</v>
          </cell>
          <cell r="E2760" t="str">
            <v>IDM DANAU LIDO</v>
          </cell>
          <cell r="F2760" t="str">
            <v>Chief Of Store (Ss)</v>
          </cell>
          <cell r="G2760" t="str">
            <v>B2</v>
          </cell>
          <cell r="H2760" t="str">
            <v>Tetap</v>
          </cell>
          <cell r="I2760" t="str">
            <v>PRIA</v>
          </cell>
          <cell r="J2760">
            <v>41579</v>
          </cell>
          <cell r="L2760">
            <v>42461</v>
          </cell>
          <cell r="N2760" t="str">
            <v>NHY</v>
          </cell>
          <cell r="O2760" t="str">
            <v>ABN</v>
          </cell>
        </row>
        <row r="2761">
          <cell r="B2761">
            <v>2015121830</v>
          </cell>
          <cell r="C2761" t="str">
            <v>JAMALUDIN</v>
          </cell>
          <cell r="D2761" t="str">
            <v>T0YR</v>
          </cell>
          <cell r="E2761" t="str">
            <v>IDM DANAU LIDO</v>
          </cell>
          <cell r="F2761" t="str">
            <v>Store Crew Boy</v>
          </cell>
          <cell r="G2761" t="str">
            <v>A1</v>
          </cell>
          <cell r="H2761" t="str">
            <v>Kontrak 4</v>
          </cell>
          <cell r="I2761" t="str">
            <v>PRIA</v>
          </cell>
          <cell r="J2761">
            <v>43508</v>
          </cell>
          <cell r="K2761">
            <v>45169</v>
          </cell>
          <cell r="L2761">
            <v>43508</v>
          </cell>
          <cell r="N2761" t="str">
            <v>NHY</v>
          </cell>
          <cell r="O2761" t="str">
            <v>ABN</v>
          </cell>
        </row>
        <row r="2762">
          <cell r="B2762">
            <v>2015256333</v>
          </cell>
          <cell r="C2762" t="str">
            <v>RISSA MAULIDA A</v>
          </cell>
          <cell r="D2762" t="str">
            <v>T0YR</v>
          </cell>
          <cell r="E2762" t="str">
            <v>IDM DANAU LIDO</v>
          </cell>
          <cell r="F2762" t="str">
            <v>Store Crew Girl</v>
          </cell>
          <cell r="G2762" t="str">
            <v>A1</v>
          </cell>
          <cell r="H2762" t="str">
            <v>Kontrak 2</v>
          </cell>
          <cell r="I2762" t="str">
            <v>WANITA</v>
          </cell>
          <cell r="J2762">
            <v>44313</v>
          </cell>
          <cell r="K2762">
            <v>45046</v>
          </cell>
          <cell r="L2762">
            <v>44313</v>
          </cell>
          <cell r="N2762" t="str">
            <v>NHY</v>
          </cell>
          <cell r="O2762" t="str">
            <v>ABN</v>
          </cell>
        </row>
        <row r="2763">
          <cell r="B2763">
            <v>2013214542</v>
          </cell>
          <cell r="C2763" t="str">
            <v>ARIYANTO PRADANA</v>
          </cell>
          <cell r="D2763" t="str">
            <v>T0YR</v>
          </cell>
          <cell r="E2763" t="str">
            <v>IDM DANAU LIDO</v>
          </cell>
          <cell r="F2763" t="str">
            <v>Store Jr. Leader</v>
          </cell>
          <cell r="G2763" t="str">
            <v>A3</v>
          </cell>
          <cell r="H2763" t="str">
            <v>Tetap</v>
          </cell>
          <cell r="I2763" t="str">
            <v>PRIA</v>
          </cell>
          <cell r="J2763">
            <v>42704</v>
          </cell>
          <cell r="L2763">
            <v>43525</v>
          </cell>
          <cell r="N2763" t="str">
            <v>NHY</v>
          </cell>
          <cell r="O2763" t="str">
            <v>ABN</v>
          </cell>
        </row>
        <row r="2764">
          <cell r="B2764">
            <v>2013105994</v>
          </cell>
          <cell r="C2764" t="str">
            <v>SITI NURHAYATI</v>
          </cell>
          <cell r="D2764" t="str">
            <v>T0YR</v>
          </cell>
          <cell r="E2764" t="str">
            <v>IDM DANAU LIDO</v>
          </cell>
          <cell r="F2764" t="str">
            <v>Store Sr. Leader</v>
          </cell>
          <cell r="G2764" t="str">
            <v>B1</v>
          </cell>
          <cell r="H2764" t="str">
            <v>Tetap</v>
          </cell>
          <cell r="I2764" t="str">
            <v>WANITA</v>
          </cell>
          <cell r="J2764">
            <v>42125</v>
          </cell>
          <cell r="L2764">
            <v>42248</v>
          </cell>
          <cell r="N2764" t="str">
            <v>NHY</v>
          </cell>
          <cell r="O2764" t="str">
            <v>ABN</v>
          </cell>
        </row>
        <row r="2765">
          <cell r="B2765">
            <v>2012092753</v>
          </cell>
          <cell r="C2765" t="str">
            <v>HENDRI SUKMAYADI</v>
          </cell>
          <cell r="D2765" t="str">
            <v>TJQ3</v>
          </cell>
          <cell r="E2765" t="str">
            <v>IDM TUGU JAYA BENTENG</v>
          </cell>
          <cell r="F2765" t="str">
            <v>Chief Of Store (Ss)</v>
          </cell>
          <cell r="G2765" t="str">
            <v>B2</v>
          </cell>
          <cell r="H2765" t="str">
            <v>Tetap</v>
          </cell>
          <cell r="I2765" t="str">
            <v>PRIA</v>
          </cell>
          <cell r="J2765">
            <v>41334</v>
          </cell>
          <cell r="L2765">
            <v>42036</v>
          </cell>
          <cell r="N2765" t="str">
            <v>NHY</v>
          </cell>
          <cell r="O2765" t="str">
            <v>ABN</v>
          </cell>
        </row>
        <row r="2766">
          <cell r="B2766">
            <v>2015245379</v>
          </cell>
          <cell r="C2766" t="str">
            <v>AKMAL FATHUR RAHMAN</v>
          </cell>
          <cell r="D2766" t="str">
            <v>TJQ3</v>
          </cell>
          <cell r="E2766" t="str">
            <v>IDM TUGU JAYA BENTENG</v>
          </cell>
          <cell r="F2766" t="str">
            <v>Store Crew Boy</v>
          </cell>
          <cell r="G2766" t="str">
            <v>A1</v>
          </cell>
          <cell r="H2766" t="str">
            <v>Kontrak 2</v>
          </cell>
          <cell r="I2766" t="str">
            <v>PRIA</v>
          </cell>
          <cell r="J2766">
            <v>44267</v>
          </cell>
          <cell r="K2766">
            <v>45199</v>
          </cell>
          <cell r="L2766">
            <v>44267</v>
          </cell>
          <cell r="N2766" t="str">
            <v>NHY</v>
          </cell>
          <cell r="O2766" t="str">
            <v>ABN</v>
          </cell>
        </row>
        <row r="2767">
          <cell r="B2767">
            <v>2015244819</v>
          </cell>
          <cell r="C2767" t="str">
            <v>DELINE PRIHARTINI</v>
          </cell>
          <cell r="D2767" t="str">
            <v>TJQ3</v>
          </cell>
          <cell r="E2767" t="str">
            <v>IDM TUGU JAYA BENTENG</v>
          </cell>
          <cell r="F2767" t="str">
            <v>Store Crew Girl (Ss)</v>
          </cell>
          <cell r="G2767" t="str">
            <v>A1</v>
          </cell>
          <cell r="H2767" t="str">
            <v>Kontrak 2</v>
          </cell>
          <cell r="I2767" t="str">
            <v>WANITA</v>
          </cell>
          <cell r="J2767">
            <v>44260</v>
          </cell>
          <cell r="K2767">
            <v>45199</v>
          </cell>
          <cell r="L2767">
            <v>44260</v>
          </cell>
          <cell r="N2767" t="str">
            <v>NHY</v>
          </cell>
          <cell r="O2767" t="str">
            <v>ABN</v>
          </cell>
        </row>
        <row r="2768">
          <cell r="B2768">
            <v>2015261878</v>
          </cell>
          <cell r="C2768" t="str">
            <v>MOCH REZAL PRATAMA</v>
          </cell>
          <cell r="D2768" t="str">
            <v>TJQ3</v>
          </cell>
          <cell r="E2768" t="str">
            <v>IDM TUGU JAYA BENTENG</v>
          </cell>
          <cell r="F2768" t="str">
            <v>Store Jr. Leader</v>
          </cell>
          <cell r="G2768" t="str">
            <v>A2</v>
          </cell>
          <cell r="H2768" t="str">
            <v>Tetap</v>
          </cell>
          <cell r="I2768" t="str">
            <v>PRIA</v>
          </cell>
          <cell r="J2768">
            <v>44348</v>
          </cell>
          <cell r="L2768">
            <v>44348</v>
          </cell>
          <cell r="N2768" t="str">
            <v>NHY</v>
          </cell>
          <cell r="O2768" t="str">
            <v>ABN</v>
          </cell>
        </row>
        <row r="2769">
          <cell r="B2769">
            <v>2015045762</v>
          </cell>
          <cell r="C2769" t="str">
            <v>HERMAWAN PRATAMA</v>
          </cell>
          <cell r="D2769" t="str">
            <v>TJQ3</v>
          </cell>
          <cell r="E2769" t="str">
            <v>IDM TUGU JAYA BENTENG</v>
          </cell>
          <cell r="F2769" t="str">
            <v>Store Sr. Leader</v>
          </cell>
          <cell r="G2769" t="str">
            <v>A3</v>
          </cell>
          <cell r="H2769" t="str">
            <v>Tetap</v>
          </cell>
          <cell r="I2769" t="str">
            <v>PRIA</v>
          </cell>
          <cell r="J2769">
            <v>43117</v>
          </cell>
          <cell r="L2769">
            <v>43678</v>
          </cell>
          <cell r="N2769" t="str">
            <v>NHY</v>
          </cell>
          <cell r="O2769" t="str">
            <v>ABN</v>
          </cell>
        </row>
        <row r="2770">
          <cell r="B2770">
            <v>2013164038</v>
          </cell>
          <cell r="C2770" t="str">
            <v>ANDINI SEPTIYANI DWI P</v>
          </cell>
          <cell r="D2770" t="str">
            <v>TK89</v>
          </cell>
          <cell r="E2770" t="str">
            <v>IDM BNN LIDO</v>
          </cell>
          <cell r="F2770" t="str">
            <v>Chief Of Store</v>
          </cell>
          <cell r="G2770" t="str">
            <v>B2</v>
          </cell>
          <cell r="H2770" t="str">
            <v>Tetap</v>
          </cell>
          <cell r="I2770" t="str">
            <v>WANITA</v>
          </cell>
          <cell r="J2770">
            <v>41527</v>
          </cell>
          <cell r="L2770">
            <v>42522</v>
          </cell>
          <cell r="N2770" t="str">
            <v>NHY</v>
          </cell>
          <cell r="O2770" t="str">
            <v>ABN</v>
          </cell>
        </row>
        <row r="2771">
          <cell r="B2771">
            <v>2015130434</v>
          </cell>
          <cell r="C2771" t="str">
            <v>RIJKI ADITIA</v>
          </cell>
          <cell r="D2771" t="str">
            <v>TK89</v>
          </cell>
          <cell r="E2771" t="str">
            <v>IDM BNN LIDO</v>
          </cell>
          <cell r="F2771" t="str">
            <v>Store Crew Boy</v>
          </cell>
          <cell r="G2771" t="str">
            <v>A1</v>
          </cell>
          <cell r="H2771" t="str">
            <v>Kontrak 4</v>
          </cell>
          <cell r="I2771" t="str">
            <v>PRIA</v>
          </cell>
          <cell r="J2771">
            <v>43550</v>
          </cell>
          <cell r="K2771">
            <v>45199</v>
          </cell>
          <cell r="L2771">
            <v>43550</v>
          </cell>
          <cell r="N2771" t="str">
            <v>NHY</v>
          </cell>
          <cell r="O2771" t="str">
            <v>ABN</v>
          </cell>
        </row>
        <row r="2772">
          <cell r="B2772">
            <v>2015045771</v>
          </cell>
          <cell r="C2772" t="str">
            <v>M ADITIA SUKARYA</v>
          </cell>
          <cell r="D2772" t="str">
            <v>TK89</v>
          </cell>
          <cell r="E2772" t="str">
            <v>IDM BNN LIDO</v>
          </cell>
          <cell r="F2772" t="str">
            <v>Store Jr. Leader</v>
          </cell>
          <cell r="G2772" t="str">
            <v>A2</v>
          </cell>
          <cell r="H2772" t="str">
            <v>Tetap</v>
          </cell>
          <cell r="I2772" t="str">
            <v>PRIA</v>
          </cell>
          <cell r="J2772">
            <v>43117</v>
          </cell>
          <cell r="L2772">
            <v>44044</v>
          </cell>
          <cell r="N2772" t="str">
            <v>NHY</v>
          </cell>
          <cell r="O2772" t="str">
            <v>ABN</v>
          </cell>
        </row>
        <row r="2773">
          <cell r="B2773">
            <v>2013229426</v>
          </cell>
          <cell r="C2773" t="str">
            <v>MUHAMAD RIJWAN</v>
          </cell>
          <cell r="D2773" t="str">
            <v>TK89</v>
          </cell>
          <cell r="E2773" t="str">
            <v>IDM BNN LIDO</v>
          </cell>
          <cell r="F2773" t="str">
            <v>Store Sr. Leader</v>
          </cell>
          <cell r="G2773" t="str">
            <v>A3</v>
          </cell>
          <cell r="H2773" t="str">
            <v>Tetap</v>
          </cell>
          <cell r="I2773" t="str">
            <v>PRIA</v>
          </cell>
          <cell r="J2773">
            <v>42788</v>
          </cell>
          <cell r="L2773">
            <v>43525</v>
          </cell>
          <cell r="N2773" t="str">
            <v>NHY</v>
          </cell>
          <cell r="O2773" t="str">
            <v>ABN</v>
          </cell>
        </row>
        <row r="2774">
          <cell r="B2774">
            <v>2011011254</v>
          </cell>
          <cell r="C2774" t="str">
            <v>SUPENDI</v>
          </cell>
          <cell r="D2774" t="str">
            <v>TK8S</v>
          </cell>
          <cell r="E2774" t="str">
            <v>IDM CIGOMBONG</v>
          </cell>
          <cell r="F2774" t="str">
            <v>Chief Of Store</v>
          </cell>
          <cell r="G2774" t="str">
            <v>B2</v>
          </cell>
          <cell r="H2774" t="str">
            <v>Tetap</v>
          </cell>
          <cell r="I2774" t="str">
            <v>PRIA</v>
          </cell>
          <cell r="J2774">
            <v>40695</v>
          </cell>
          <cell r="L2774">
            <v>40695</v>
          </cell>
          <cell r="N2774" t="str">
            <v>NHY</v>
          </cell>
          <cell r="O2774" t="str">
            <v>ABN</v>
          </cell>
        </row>
        <row r="2775">
          <cell r="B2775">
            <v>2015219957</v>
          </cell>
          <cell r="C2775" t="str">
            <v>MUHAMMAD IQBAL</v>
          </cell>
          <cell r="D2775" t="str">
            <v>TK8S</v>
          </cell>
          <cell r="E2775" t="str">
            <v>IDM CIGOMBONG</v>
          </cell>
          <cell r="F2775" t="str">
            <v>Store Crew Boy</v>
          </cell>
          <cell r="G2775" t="str">
            <v>A1</v>
          </cell>
          <cell r="H2775" t="str">
            <v>Kontrak 3</v>
          </cell>
          <cell r="I2775" t="str">
            <v>PRIA</v>
          </cell>
          <cell r="J2775">
            <v>43935</v>
          </cell>
          <cell r="K2775">
            <v>45230</v>
          </cell>
          <cell r="L2775">
            <v>43935</v>
          </cell>
          <cell r="N2775" t="str">
            <v>NHY</v>
          </cell>
          <cell r="O2775" t="str">
            <v>ABN</v>
          </cell>
        </row>
        <row r="2776">
          <cell r="B2776">
            <v>2015290459</v>
          </cell>
          <cell r="C2776" t="str">
            <v>TERI ANJANI ARBIYANTI</v>
          </cell>
          <cell r="D2776" t="str">
            <v>TK8S</v>
          </cell>
          <cell r="E2776" t="str">
            <v>IDM CIGOMBONG</v>
          </cell>
          <cell r="F2776" t="str">
            <v>Store Crew Girl</v>
          </cell>
          <cell r="G2776" t="str">
            <v>A1</v>
          </cell>
          <cell r="H2776" t="str">
            <v>Kontrak 2</v>
          </cell>
          <cell r="I2776" t="str">
            <v>WANITA</v>
          </cell>
          <cell r="J2776">
            <v>44477</v>
          </cell>
          <cell r="K2776">
            <v>45230</v>
          </cell>
          <cell r="L2776">
            <v>44477</v>
          </cell>
          <cell r="N2776" t="str">
            <v>NHY</v>
          </cell>
          <cell r="O2776" t="str">
            <v>ABN</v>
          </cell>
        </row>
        <row r="2777">
          <cell r="B2777">
            <v>2015049509</v>
          </cell>
          <cell r="C2777" t="str">
            <v>ABDUL KOSIM JUNAEDI</v>
          </cell>
          <cell r="D2777" t="str">
            <v>TK8S</v>
          </cell>
          <cell r="E2777" t="str">
            <v>IDM CIGOMBONG</v>
          </cell>
          <cell r="F2777" t="str">
            <v>Store Jr. Leader</v>
          </cell>
          <cell r="G2777" t="str">
            <v>A2</v>
          </cell>
          <cell r="H2777" t="str">
            <v>Tetap</v>
          </cell>
          <cell r="I2777" t="str">
            <v>PRIA</v>
          </cell>
          <cell r="J2777">
            <v>43138</v>
          </cell>
          <cell r="L2777">
            <v>43739</v>
          </cell>
          <cell r="N2777" t="str">
            <v>NHY</v>
          </cell>
          <cell r="O2777" t="str">
            <v>ABN</v>
          </cell>
        </row>
        <row r="2778">
          <cell r="B2778">
            <v>2013122787</v>
          </cell>
          <cell r="C2778" t="str">
            <v>YOGI PRATAMA</v>
          </cell>
          <cell r="D2778" t="str">
            <v>TK8S</v>
          </cell>
          <cell r="E2778" t="str">
            <v>IDM CIGOMBONG</v>
          </cell>
          <cell r="F2778" t="str">
            <v>Store Sr. Leader</v>
          </cell>
          <cell r="G2778" t="str">
            <v>B1</v>
          </cell>
          <cell r="H2778" t="str">
            <v>Tetap</v>
          </cell>
          <cell r="I2778" t="str">
            <v>PRIA</v>
          </cell>
          <cell r="J2778">
            <v>42217</v>
          </cell>
          <cell r="L2778">
            <v>42430</v>
          </cell>
          <cell r="N2778" t="str">
            <v>NHY</v>
          </cell>
          <cell r="O2778" t="str">
            <v>ABN</v>
          </cell>
        </row>
        <row r="2779">
          <cell r="B2779">
            <v>2012103734</v>
          </cell>
          <cell r="C2779" t="str">
            <v>SUBKI WIGUNA</v>
          </cell>
          <cell r="D2779" t="str">
            <v>TLVE</v>
          </cell>
          <cell r="E2779" t="str">
            <v>IDM RAYA SUKABUMI KM 21</v>
          </cell>
          <cell r="F2779" t="str">
            <v>Chief Of Store</v>
          </cell>
          <cell r="G2779" t="str">
            <v>B2</v>
          </cell>
          <cell r="H2779" t="str">
            <v>Tetap</v>
          </cell>
          <cell r="I2779" t="str">
            <v>PRIA</v>
          </cell>
          <cell r="J2779">
            <v>41386</v>
          </cell>
          <cell r="L2779">
            <v>42064</v>
          </cell>
          <cell r="N2779" t="str">
            <v>NHY</v>
          </cell>
          <cell r="O2779" t="str">
            <v>ABN</v>
          </cell>
        </row>
        <row r="2780">
          <cell r="B2780">
            <v>2015181072</v>
          </cell>
          <cell r="C2780" t="str">
            <v>MUHAMAD RIZKI HIDAYATULLOH</v>
          </cell>
          <cell r="D2780" t="str">
            <v>TLVE</v>
          </cell>
          <cell r="E2780" t="str">
            <v>IDM RAYA SUKABUMI KM 21</v>
          </cell>
          <cell r="F2780" t="str">
            <v>Store Crew Boy</v>
          </cell>
          <cell r="G2780" t="str">
            <v>A1</v>
          </cell>
          <cell r="H2780" t="str">
            <v>Kontrak 3</v>
          </cell>
          <cell r="I2780" t="str">
            <v>PRIA</v>
          </cell>
          <cell r="J2780">
            <v>43774</v>
          </cell>
          <cell r="K2780">
            <v>45077</v>
          </cell>
          <cell r="L2780">
            <v>43774</v>
          </cell>
          <cell r="N2780" t="str">
            <v>NHY</v>
          </cell>
          <cell r="O2780" t="str">
            <v>ABN</v>
          </cell>
        </row>
        <row r="2781">
          <cell r="B2781">
            <v>2015244084</v>
          </cell>
          <cell r="C2781" t="str">
            <v>MUHAMAD PARHAN FAUZI</v>
          </cell>
          <cell r="D2781" t="str">
            <v>TLVE</v>
          </cell>
          <cell r="E2781" t="str">
            <v>IDM RAYA SUKABUMI KM 21</v>
          </cell>
          <cell r="F2781" t="str">
            <v>Store Crew Boy</v>
          </cell>
          <cell r="G2781" t="str">
            <v>A1</v>
          </cell>
          <cell r="H2781" t="str">
            <v>Kontrak 2</v>
          </cell>
          <cell r="I2781" t="str">
            <v>PRIA</v>
          </cell>
          <cell r="J2781">
            <v>44253</v>
          </cell>
          <cell r="K2781">
            <v>45169</v>
          </cell>
          <cell r="L2781">
            <v>44253</v>
          </cell>
          <cell r="N2781" t="str">
            <v>NHY</v>
          </cell>
          <cell r="O2781" t="str">
            <v>ABN</v>
          </cell>
        </row>
        <row r="2782">
          <cell r="B2782">
            <v>2013202522</v>
          </cell>
          <cell r="C2782" t="str">
            <v>ELA ROSALINA</v>
          </cell>
          <cell r="D2782" t="str">
            <v>TLVE</v>
          </cell>
          <cell r="E2782" t="str">
            <v>IDM RAYA SUKABUMI KM 21</v>
          </cell>
          <cell r="F2782" t="str">
            <v>Store Jr. Leader</v>
          </cell>
          <cell r="G2782" t="str">
            <v>A2</v>
          </cell>
          <cell r="H2782" t="str">
            <v>Tetap</v>
          </cell>
          <cell r="I2782" t="str">
            <v>WANITA</v>
          </cell>
          <cell r="J2782">
            <v>42644</v>
          </cell>
          <cell r="L2782">
            <v>43525</v>
          </cell>
          <cell r="N2782" t="str">
            <v>NHY</v>
          </cell>
          <cell r="O2782" t="str">
            <v>ABN</v>
          </cell>
        </row>
        <row r="2783">
          <cell r="B2783">
            <v>2013159117</v>
          </cell>
          <cell r="C2783" t="str">
            <v>EKO ABRIANA</v>
          </cell>
          <cell r="D2783" t="str">
            <v>TLVE</v>
          </cell>
          <cell r="E2783" t="str">
            <v>IDM RAYA SUKABUMI KM 21</v>
          </cell>
          <cell r="F2783" t="str">
            <v>Store Sr. Leader (Ss)</v>
          </cell>
          <cell r="G2783" t="str">
            <v>A3</v>
          </cell>
          <cell r="H2783" t="str">
            <v>Tetap</v>
          </cell>
          <cell r="I2783" t="str">
            <v>PRIA</v>
          </cell>
          <cell r="J2783">
            <v>42401</v>
          </cell>
          <cell r="L2783">
            <v>42675</v>
          </cell>
          <cell r="N2783" t="str">
            <v>NHY</v>
          </cell>
          <cell r="O2783" t="str">
            <v>ABN</v>
          </cell>
        </row>
        <row r="2784">
          <cell r="B2784">
            <v>2011003295</v>
          </cell>
          <cell r="C2784" t="str">
            <v>MANAF PERMADI</v>
          </cell>
          <cell r="D2784" t="str">
            <v>TUGQ</v>
          </cell>
          <cell r="E2784" t="str">
            <v>IDM RAYA SUKABUMI KM 22</v>
          </cell>
          <cell r="F2784" t="str">
            <v>Chief Of Store</v>
          </cell>
          <cell r="G2784" t="str">
            <v>B2</v>
          </cell>
          <cell r="H2784" t="str">
            <v>Tetap</v>
          </cell>
          <cell r="I2784" t="str">
            <v>PRIA</v>
          </cell>
          <cell r="J2784">
            <v>40575</v>
          </cell>
          <cell r="L2784">
            <v>40575</v>
          </cell>
          <cell r="N2784" t="str">
            <v>NHY</v>
          </cell>
          <cell r="O2784" t="str">
            <v>ABN</v>
          </cell>
        </row>
        <row r="2785">
          <cell r="B2785">
            <v>2013232221</v>
          </cell>
          <cell r="C2785" t="str">
            <v>DANDI RUSWANDI</v>
          </cell>
          <cell r="D2785" t="str">
            <v>TUGQ</v>
          </cell>
          <cell r="E2785" t="str">
            <v>IDM RAYA SUKABUMI KM 22</v>
          </cell>
          <cell r="F2785" t="str">
            <v>i-Delivery Crew</v>
          </cell>
          <cell r="G2785" t="str">
            <v>A2</v>
          </cell>
          <cell r="H2785" t="str">
            <v>Tetap</v>
          </cell>
          <cell r="I2785" t="str">
            <v>PRIA</v>
          </cell>
          <cell r="J2785">
            <v>42809</v>
          </cell>
          <cell r="L2785">
            <v>43709</v>
          </cell>
          <cell r="N2785" t="str">
            <v>NHY</v>
          </cell>
          <cell r="O2785" t="str">
            <v>ABN</v>
          </cell>
        </row>
        <row r="2786">
          <cell r="B2786">
            <v>2015112686</v>
          </cell>
          <cell r="C2786" t="str">
            <v>MUHAMAD KOMARUDIN</v>
          </cell>
          <cell r="D2786" t="str">
            <v>TUGQ</v>
          </cell>
          <cell r="E2786" t="str">
            <v>IDM RAYA SUKABUMI KM 22</v>
          </cell>
          <cell r="F2786" t="str">
            <v>i-Delivery Crew</v>
          </cell>
          <cell r="G2786" t="str">
            <v>A1</v>
          </cell>
          <cell r="H2786" t="str">
            <v>Kontrak 4</v>
          </cell>
          <cell r="I2786" t="str">
            <v>PRIA</v>
          </cell>
          <cell r="J2786">
            <v>43460</v>
          </cell>
          <cell r="K2786">
            <v>45107</v>
          </cell>
          <cell r="L2786">
            <v>43460</v>
          </cell>
          <cell r="N2786" t="str">
            <v>NHY</v>
          </cell>
          <cell r="O2786" t="str">
            <v>ABN</v>
          </cell>
        </row>
        <row r="2787">
          <cell r="B2787">
            <v>2015134182</v>
          </cell>
          <cell r="C2787" t="str">
            <v>MUHAMAD NUR HIDAYAT</v>
          </cell>
          <cell r="D2787" t="str">
            <v>TUGQ</v>
          </cell>
          <cell r="E2787" t="str">
            <v>IDM RAYA SUKABUMI KM 22</v>
          </cell>
          <cell r="F2787" t="str">
            <v>Store Crew Boy</v>
          </cell>
          <cell r="G2787" t="str">
            <v>A1</v>
          </cell>
          <cell r="H2787" t="str">
            <v>Kontrak 4</v>
          </cell>
          <cell r="I2787" t="str">
            <v>PRIA</v>
          </cell>
          <cell r="J2787">
            <v>43564</v>
          </cell>
          <cell r="K2787">
            <v>45230</v>
          </cell>
          <cell r="L2787">
            <v>43564</v>
          </cell>
          <cell r="N2787" t="str">
            <v>NHY</v>
          </cell>
          <cell r="O2787" t="str">
            <v>ABN</v>
          </cell>
        </row>
        <row r="2788">
          <cell r="B2788">
            <v>2015402820</v>
          </cell>
          <cell r="C2788" t="str">
            <v>PUTRI NAGA KENCANA</v>
          </cell>
          <cell r="D2788" t="str">
            <v>TUGQ</v>
          </cell>
          <cell r="E2788" t="str">
            <v>IDM RAYA SUKABUMI KM 22</v>
          </cell>
          <cell r="F2788" t="str">
            <v>Store Crew Girl</v>
          </cell>
          <cell r="G2788" t="str">
            <v>A1</v>
          </cell>
          <cell r="H2788" t="str">
            <v>Kontrak 1</v>
          </cell>
          <cell r="I2788" t="str">
            <v>WANITA</v>
          </cell>
          <cell r="J2788">
            <v>44890</v>
          </cell>
          <cell r="K2788">
            <v>45260</v>
          </cell>
          <cell r="L2788">
            <v>44890</v>
          </cell>
          <cell r="N2788" t="str">
            <v>NHY</v>
          </cell>
          <cell r="O2788" t="str">
            <v>ABN</v>
          </cell>
        </row>
        <row r="2789">
          <cell r="B2789">
            <v>2013118478</v>
          </cell>
          <cell r="C2789" t="str">
            <v>NIA NURLELA</v>
          </cell>
          <cell r="D2789" t="str">
            <v>TUGQ</v>
          </cell>
          <cell r="E2789" t="str">
            <v>IDM RAYA SUKABUMI KM 22</v>
          </cell>
          <cell r="F2789" t="str">
            <v>Store Jr. Leader</v>
          </cell>
          <cell r="G2789" t="str">
            <v>A3</v>
          </cell>
          <cell r="H2789" t="str">
            <v>Tetap</v>
          </cell>
          <cell r="I2789" t="str">
            <v>WANITA</v>
          </cell>
          <cell r="J2789">
            <v>42193</v>
          </cell>
          <cell r="L2789">
            <v>43101</v>
          </cell>
          <cell r="N2789" t="str">
            <v>NHY</v>
          </cell>
          <cell r="O2789" t="str">
            <v>ABN</v>
          </cell>
        </row>
        <row r="2790">
          <cell r="B2790">
            <v>2013078708</v>
          </cell>
          <cell r="C2790" t="str">
            <v>WAWAN GUNAWAN</v>
          </cell>
          <cell r="D2790" t="str">
            <v>TUGQ</v>
          </cell>
          <cell r="E2790" t="str">
            <v>IDM RAYA SUKABUMI KM 22</v>
          </cell>
          <cell r="F2790" t="str">
            <v>Store Sr. Leader</v>
          </cell>
          <cell r="G2790" t="str">
            <v>B1</v>
          </cell>
          <cell r="H2790" t="str">
            <v>Tetap</v>
          </cell>
          <cell r="I2790" t="str">
            <v>PRIA</v>
          </cell>
          <cell r="J2790">
            <v>41957</v>
          </cell>
          <cell r="L2790">
            <v>42856</v>
          </cell>
          <cell r="N2790" t="str">
            <v>NHY</v>
          </cell>
          <cell r="O2790" t="str">
            <v>ABN</v>
          </cell>
        </row>
        <row r="2791">
          <cell r="B2791">
            <v>2013218260</v>
          </cell>
          <cell r="C2791" t="str">
            <v>EGA ANANDA</v>
          </cell>
          <cell r="D2791" t="str">
            <v>TJ92</v>
          </cell>
          <cell r="E2791" t="str">
            <v>IDM HYBRID BOHLAM BOGOR</v>
          </cell>
          <cell r="F2791" t="str">
            <v>Store Sr. Leader</v>
          </cell>
          <cell r="G2791" t="str">
            <v>B1</v>
          </cell>
          <cell r="H2791" t="str">
            <v>Tetap</v>
          </cell>
          <cell r="I2791" t="str">
            <v>WANITA</v>
          </cell>
          <cell r="J2791">
            <v>42727</v>
          </cell>
          <cell r="L2791">
            <v>43466</v>
          </cell>
          <cell r="M2791" t="str">
            <v>CADANGAN TOKO 24 JAM</v>
          </cell>
          <cell r="N2791" t="str">
            <v>NHY</v>
          </cell>
          <cell r="O2791" t="str">
            <v>ABN</v>
          </cell>
          <cell r="P2791" t="str">
            <v>NHYCADANGAN TOKO 24 JAM</v>
          </cell>
          <cell r="Q2791" t="str">
            <v>NHY</v>
          </cell>
          <cell r="R2791" t="str">
            <v>AKTIF</v>
          </cell>
          <cell r="S2791" t="str">
            <v>ABN</v>
          </cell>
        </row>
        <row r="2792">
          <cell r="B2792">
            <v>2013202576</v>
          </cell>
          <cell r="C2792" t="str">
            <v>MUHAMAD YUSUP</v>
          </cell>
          <cell r="D2792" t="str">
            <v>T5X8</v>
          </cell>
          <cell r="E2792" t="str">
            <v>IDM PLUS CIAWI BENDUNGAN</v>
          </cell>
          <cell r="F2792" t="str">
            <v>Barista Point Coffee</v>
          </cell>
          <cell r="G2792" t="str">
            <v>A3</v>
          </cell>
          <cell r="H2792" t="str">
            <v>Tetap</v>
          </cell>
          <cell r="I2792" t="str">
            <v>PRIA</v>
          </cell>
          <cell r="J2792">
            <v>42644</v>
          </cell>
          <cell r="L2792">
            <v>43556</v>
          </cell>
          <cell r="N2792" t="str">
            <v>NHY</v>
          </cell>
          <cell r="O2792" t="str">
            <v>ILN</v>
          </cell>
        </row>
        <row r="2793">
          <cell r="B2793">
            <v>2015263806</v>
          </cell>
          <cell r="C2793" t="str">
            <v>RESY LARASWATY</v>
          </cell>
          <cell r="D2793" t="str">
            <v>T5X8</v>
          </cell>
          <cell r="E2793" t="str">
            <v>IDM PLUS CIAWI BENDUNGAN</v>
          </cell>
          <cell r="F2793" t="str">
            <v>Barista Point Coffee</v>
          </cell>
          <cell r="G2793" t="str">
            <v>A3</v>
          </cell>
          <cell r="H2793" t="str">
            <v>Tetap</v>
          </cell>
          <cell r="I2793" t="str">
            <v>WANITA</v>
          </cell>
          <cell r="J2793">
            <v>44348</v>
          </cell>
          <cell r="L2793">
            <v>44348</v>
          </cell>
          <cell r="N2793" t="str">
            <v>NHY</v>
          </cell>
          <cell r="O2793" t="str">
            <v>ILN</v>
          </cell>
        </row>
        <row r="2794">
          <cell r="B2794">
            <v>2012025051</v>
          </cell>
          <cell r="C2794" t="str">
            <v>AKBAR FAHMI</v>
          </cell>
          <cell r="D2794" t="str">
            <v>T5X8</v>
          </cell>
          <cell r="E2794" t="str">
            <v>IDM PLUS CIAWI BENDUNGAN</v>
          </cell>
          <cell r="F2794" t="str">
            <v>Chief Of Store (Ss)</v>
          </cell>
          <cell r="G2794" t="str">
            <v>B2</v>
          </cell>
          <cell r="H2794" t="str">
            <v>Tetap</v>
          </cell>
          <cell r="I2794" t="str">
            <v>PRIA</v>
          </cell>
          <cell r="J2794">
            <v>40940</v>
          </cell>
          <cell r="L2794">
            <v>40940</v>
          </cell>
          <cell r="N2794" t="str">
            <v>NHY</v>
          </cell>
          <cell r="O2794" t="str">
            <v>ILN</v>
          </cell>
        </row>
        <row r="2795">
          <cell r="B2795">
            <v>2013181540</v>
          </cell>
          <cell r="C2795" t="str">
            <v>MOHAMAD FIKRI PRATAMA</v>
          </cell>
          <cell r="D2795" t="str">
            <v>T5X8</v>
          </cell>
          <cell r="E2795" t="str">
            <v>IDM PLUS CIAWI BENDUNGAN</v>
          </cell>
          <cell r="F2795" t="str">
            <v>Leader Point Coffee</v>
          </cell>
          <cell r="G2795" t="str">
            <v>B1</v>
          </cell>
          <cell r="H2795" t="str">
            <v>Tetap</v>
          </cell>
          <cell r="I2795" t="str">
            <v>PRIA</v>
          </cell>
          <cell r="J2795">
            <v>42522</v>
          </cell>
          <cell r="L2795">
            <v>43374</v>
          </cell>
          <cell r="N2795" t="str">
            <v>NHY</v>
          </cell>
          <cell r="O2795" t="str">
            <v>ILN</v>
          </cell>
        </row>
        <row r="2796">
          <cell r="B2796">
            <v>2015166876</v>
          </cell>
          <cell r="C2796" t="str">
            <v>MUHAMAD SANDRI ARYA KUSUMA</v>
          </cell>
          <cell r="D2796" t="str">
            <v>T5X8</v>
          </cell>
          <cell r="E2796" t="str">
            <v>IDM PLUS CIAWI BENDUNGAN</v>
          </cell>
          <cell r="F2796" t="str">
            <v>Store Crew Boy (Ss)</v>
          </cell>
          <cell r="G2796" t="str">
            <v>A1</v>
          </cell>
          <cell r="H2796" t="str">
            <v>Kontrak 3</v>
          </cell>
          <cell r="I2796" t="str">
            <v>PRIA</v>
          </cell>
          <cell r="J2796">
            <v>43704</v>
          </cell>
          <cell r="K2796">
            <v>44985</v>
          </cell>
          <cell r="L2796">
            <v>43704</v>
          </cell>
          <cell r="N2796" t="str">
            <v>NHY</v>
          </cell>
          <cell r="O2796" t="str">
            <v>ILN</v>
          </cell>
        </row>
        <row r="2797">
          <cell r="B2797">
            <v>2015172208</v>
          </cell>
          <cell r="C2797" t="str">
            <v>MUHAMAD MAULANA SAPUTRA</v>
          </cell>
          <cell r="D2797" t="str">
            <v>T5X8</v>
          </cell>
          <cell r="E2797" t="str">
            <v>IDM PLUS CIAWI BENDUNGAN</v>
          </cell>
          <cell r="F2797" t="str">
            <v>Store Crew Boy (Ss)</v>
          </cell>
          <cell r="G2797" t="str">
            <v>A1</v>
          </cell>
          <cell r="H2797" t="str">
            <v>Kontrak 3</v>
          </cell>
          <cell r="I2797" t="str">
            <v>PRIA</v>
          </cell>
          <cell r="J2797">
            <v>43732</v>
          </cell>
          <cell r="K2797">
            <v>45016</v>
          </cell>
          <cell r="L2797">
            <v>43732</v>
          </cell>
          <cell r="N2797" t="str">
            <v>NHY</v>
          </cell>
          <cell r="O2797" t="str">
            <v>ILN</v>
          </cell>
        </row>
        <row r="2798">
          <cell r="B2798">
            <v>2015290409</v>
          </cell>
          <cell r="C2798" t="str">
            <v>M SAHRUL SYAM</v>
          </cell>
          <cell r="D2798" t="str">
            <v>T5X8</v>
          </cell>
          <cell r="E2798" t="str">
            <v>IDM PLUS CIAWI BENDUNGAN</v>
          </cell>
          <cell r="F2798" t="str">
            <v>Store Crew Boy (Ss)</v>
          </cell>
          <cell r="G2798" t="str">
            <v>A1</v>
          </cell>
          <cell r="H2798" t="str">
            <v>Kontrak 2</v>
          </cell>
          <cell r="I2798" t="str">
            <v>PRIA</v>
          </cell>
          <cell r="J2798">
            <v>44477</v>
          </cell>
          <cell r="K2798">
            <v>45230</v>
          </cell>
          <cell r="L2798">
            <v>44477</v>
          </cell>
          <cell r="N2798" t="str">
            <v>NHY</v>
          </cell>
          <cell r="O2798" t="str">
            <v>ILN</v>
          </cell>
        </row>
        <row r="2799">
          <cell r="B2799">
            <v>2015245172</v>
          </cell>
          <cell r="C2799" t="str">
            <v>ANISA AFRILIYANI</v>
          </cell>
          <cell r="D2799" t="str">
            <v>T5X8</v>
          </cell>
          <cell r="E2799" t="str">
            <v>IDM PLUS CIAWI BENDUNGAN</v>
          </cell>
          <cell r="F2799" t="str">
            <v>Store Crew Girl (Ss)</v>
          </cell>
          <cell r="G2799" t="str">
            <v>A1</v>
          </cell>
          <cell r="H2799" t="str">
            <v>Kontrak 2</v>
          </cell>
          <cell r="I2799" t="str">
            <v>WANITA</v>
          </cell>
          <cell r="J2799">
            <v>44264</v>
          </cell>
          <cell r="K2799">
            <v>45199</v>
          </cell>
          <cell r="L2799">
            <v>44264</v>
          </cell>
          <cell r="N2799" t="str">
            <v>NHY</v>
          </cell>
          <cell r="O2799" t="str">
            <v>ILN</v>
          </cell>
        </row>
        <row r="2800">
          <cell r="B2800">
            <v>2015252972</v>
          </cell>
          <cell r="C2800" t="str">
            <v>INTAN JULIANTI</v>
          </cell>
          <cell r="D2800" t="str">
            <v>T5X8</v>
          </cell>
          <cell r="E2800" t="str">
            <v>IDM PLUS CIAWI BENDUNGAN</v>
          </cell>
          <cell r="F2800" t="str">
            <v>Store Crew Girl (Ss)</v>
          </cell>
          <cell r="G2800" t="str">
            <v>A1</v>
          </cell>
          <cell r="H2800" t="str">
            <v>Kontrak 2</v>
          </cell>
          <cell r="I2800" t="str">
            <v>WANITA</v>
          </cell>
          <cell r="J2800">
            <v>44306</v>
          </cell>
          <cell r="K2800">
            <v>45046</v>
          </cell>
          <cell r="L2800">
            <v>44306</v>
          </cell>
          <cell r="N2800" t="str">
            <v>NHY</v>
          </cell>
          <cell r="O2800" t="str">
            <v>ILN</v>
          </cell>
        </row>
        <row r="2801">
          <cell r="B2801">
            <v>2015302855</v>
          </cell>
          <cell r="C2801" t="str">
            <v>ERVINA OLIVIA</v>
          </cell>
          <cell r="D2801" t="str">
            <v>T5X8</v>
          </cell>
          <cell r="E2801" t="str">
            <v>IDM PLUS CIAWI BENDUNGAN</v>
          </cell>
          <cell r="F2801" t="str">
            <v>Store Crew Girl (Ss)</v>
          </cell>
          <cell r="G2801" t="str">
            <v>A1</v>
          </cell>
          <cell r="H2801" t="str">
            <v>Kontrak 2</v>
          </cell>
          <cell r="I2801" t="str">
            <v>WANITA</v>
          </cell>
          <cell r="J2801">
            <v>44537</v>
          </cell>
          <cell r="K2801">
            <v>45291</v>
          </cell>
          <cell r="L2801">
            <v>44537</v>
          </cell>
          <cell r="N2801" t="str">
            <v>NHY</v>
          </cell>
          <cell r="O2801" t="str">
            <v>ILN</v>
          </cell>
        </row>
        <row r="2802">
          <cell r="B2802">
            <v>2015325617</v>
          </cell>
          <cell r="C2802" t="str">
            <v>ALIN NUR WULANDARI</v>
          </cell>
          <cell r="D2802" t="str">
            <v>T5X8</v>
          </cell>
          <cell r="E2802" t="str">
            <v>IDM PLUS CIAWI BENDUNGAN</v>
          </cell>
          <cell r="F2802" t="str">
            <v>Store Crew Girl (Ss)</v>
          </cell>
          <cell r="G2802" t="str">
            <v>A1</v>
          </cell>
          <cell r="H2802" t="str">
            <v>Kontrak 1</v>
          </cell>
          <cell r="I2802" t="str">
            <v>WANITA</v>
          </cell>
          <cell r="J2802">
            <v>44639</v>
          </cell>
          <cell r="K2802">
            <v>45016</v>
          </cell>
          <cell r="L2802">
            <v>44639</v>
          </cell>
          <cell r="N2802" t="str">
            <v>NHY</v>
          </cell>
          <cell r="O2802" t="str">
            <v>ILN</v>
          </cell>
        </row>
        <row r="2803">
          <cell r="B2803">
            <v>2015363073</v>
          </cell>
          <cell r="C2803" t="str">
            <v>ASEP SAEPUL PRATAMA</v>
          </cell>
          <cell r="D2803" t="str">
            <v>T5X8</v>
          </cell>
          <cell r="E2803" t="str">
            <v>IDM PLUS CIAWI BENDUNGAN</v>
          </cell>
          <cell r="F2803" t="str">
            <v>Store Jr. Leader (Ss)</v>
          </cell>
          <cell r="G2803" t="str">
            <v>A3</v>
          </cell>
          <cell r="H2803" t="str">
            <v>Tetap</v>
          </cell>
          <cell r="I2803" t="str">
            <v>PRIA</v>
          </cell>
          <cell r="J2803">
            <v>44774</v>
          </cell>
          <cell r="L2803">
            <v>44774</v>
          </cell>
          <cell r="N2803" t="str">
            <v>NHY</v>
          </cell>
          <cell r="O2803" t="str">
            <v>ILN</v>
          </cell>
        </row>
        <row r="2804">
          <cell r="B2804">
            <v>2015394981</v>
          </cell>
          <cell r="C2804" t="str">
            <v>RAHMAH SYOFARIAH</v>
          </cell>
          <cell r="D2804" t="str">
            <v>T5X8</v>
          </cell>
          <cell r="E2804" t="str">
            <v>IDM PLUS CIAWI BENDUNGAN</v>
          </cell>
          <cell r="F2804" t="str">
            <v>Store Jr. Leader (Ss)</v>
          </cell>
          <cell r="G2804" t="str">
            <v>A2</v>
          </cell>
          <cell r="H2804" t="str">
            <v>Tetap</v>
          </cell>
          <cell r="I2804" t="str">
            <v>WANITA</v>
          </cell>
          <cell r="J2804">
            <v>44866</v>
          </cell>
          <cell r="L2804">
            <v>44866</v>
          </cell>
          <cell r="N2804" t="str">
            <v>NHY</v>
          </cell>
          <cell r="O2804" t="str">
            <v>ILN</v>
          </cell>
        </row>
        <row r="2805">
          <cell r="B2805">
            <v>2015372237</v>
          </cell>
          <cell r="C2805" t="str">
            <v>MUHAMMAD ASEP LUAY</v>
          </cell>
          <cell r="D2805" t="str">
            <v>T5X8</v>
          </cell>
          <cell r="E2805" t="str">
            <v>IDM PLUS CIAWI BENDUNGAN</v>
          </cell>
          <cell r="F2805" t="str">
            <v>Store Jr. Leader (Ss)</v>
          </cell>
          <cell r="G2805" t="str">
            <v>A3</v>
          </cell>
          <cell r="H2805" t="str">
            <v>Tetap</v>
          </cell>
          <cell r="I2805" t="str">
            <v>PRIA</v>
          </cell>
          <cell r="J2805">
            <v>44805</v>
          </cell>
          <cell r="L2805">
            <v>44805</v>
          </cell>
          <cell r="N2805" t="str">
            <v>NHY</v>
          </cell>
          <cell r="O2805" t="str">
            <v>ILN</v>
          </cell>
        </row>
        <row r="2806">
          <cell r="B2806">
            <v>2015023911</v>
          </cell>
          <cell r="C2806" t="str">
            <v>FIKA MAULIDIAH</v>
          </cell>
          <cell r="D2806" t="str">
            <v>T5X8</v>
          </cell>
          <cell r="E2806" t="str">
            <v>IDM PLUS CIAWI BENDUNGAN</v>
          </cell>
          <cell r="F2806" t="str">
            <v>Store Jr. Leader (Ss)</v>
          </cell>
          <cell r="G2806" t="str">
            <v>A3</v>
          </cell>
          <cell r="H2806" t="str">
            <v>Tetap</v>
          </cell>
          <cell r="I2806" t="str">
            <v>WANITA</v>
          </cell>
          <cell r="J2806">
            <v>42990</v>
          </cell>
          <cell r="L2806">
            <v>43891</v>
          </cell>
          <cell r="N2806" t="str">
            <v>NHY</v>
          </cell>
          <cell r="O2806" t="str">
            <v>ILN</v>
          </cell>
        </row>
        <row r="2807">
          <cell r="B2807">
            <v>2013150703</v>
          </cell>
          <cell r="C2807" t="str">
            <v>IRPANSYAH</v>
          </cell>
          <cell r="D2807" t="str">
            <v>T5X8</v>
          </cell>
          <cell r="E2807" t="str">
            <v>IDM PLUS CIAWI BENDUNGAN</v>
          </cell>
          <cell r="F2807" t="str">
            <v>Store Sr. Leader (Ss)</v>
          </cell>
          <cell r="G2807" t="str">
            <v>B1</v>
          </cell>
          <cell r="H2807" t="str">
            <v>Tetap</v>
          </cell>
          <cell r="I2807" t="str">
            <v>PRIA</v>
          </cell>
          <cell r="J2807">
            <v>42370</v>
          </cell>
          <cell r="L2807">
            <v>42917</v>
          </cell>
          <cell r="N2807" t="str">
            <v>NHY</v>
          </cell>
          <cell r="O2807" t="str">
            <v>ILN</v>
          </cell>
        </row>
        <row r="2808">
          <cell r="B2808">
            <v>2015009335</v>
          </cell>
          <cell r="C2808" t="str">
            <v>KRISNA NURHAKIM</v>
          </cell>
          <cell r="D2808" t="str">
            <v>T5X8</v>
          </cell>
          <cell r="E2808" t="str">
            <v>IDM PLUS CIAWI BENDUNGAN</v>
          </cell>
          <cell r="F2808" t="str">
            <v>Store Sr. Leader (Ss)</v>
          </cell>
          <cell r="G2808" t="str">
            <v>B1</v>
          </cell>
          <cell r="H2808" t="str">
            <v>Tetap</v>
          </cell>
          <cell r="I2808" t="str">
            <v>PRIA</v>
          </cell>
          <cell r="J2808">
            <v>42886</v>
          </cell>
          <cell r="L2808">
            <v>43739</v>
          </cell>
          <cell r="N2808" t="str">
            <v>NHY</v>
          </cell>
          <cell r="O2808" t="str">
            <v>ILN</v>
          </cell>
        </row>
        <row r="2809">
          <cell r="B2809">
            <v>2013122720</v>
          </cell>
          <cell r="C2809" t="str">
            <v>CANDRA RAMDANI</v>
          </cell>
          <cell r="D2809" t="str">
            <v>TCXH</v>
          </cell>
          <cell r="E2809" t="str">
            <v>IDM M. TOHA CIAWI</v>
          </cell>
          <cell r="F2809" t="str">
            <v>Chief Of Store</v>
          </cell>
          <cell r="G2809" t="str">
            <v>B2</v>
          </cell>
          <cell r="H2809" t="str">
            <v>Tetap</v>
          </cell>
          <cell r="I2809" t="str">
            <v>PRIA</v>
          </cell>
          <cell r="J2809">
            <v>42217</v>
          </cell>
          <cell r="L2809">
            <v>42370</v>
          </cell>
          <cell r="N2809" t="str">
            <v>NHY</v>
          </cell>
          <cell r="O2809" t="str">
            <v>ILN</v>
          </cell>
        </row>
        <row r="2810">
          <cell r="B2810">
            <v>2015252941</v>
          </cell>
          <cell r="C2810" t="str">
            <v>MUHAMMAD MULYAFAJARI</v>
          </cell>
          <cell r="D2810" t="str">
            <v>TCXH</v>
          </cell>
          <cell r="E2810" t="str">
            <v>IDM M. TOHA CIAWI</v>
          </cell>
          <cell r="F2810" t="str">
            <v>Store Crew Boy</v>
          </cell>
          <cell r="G2810" t="str">
            <v>A1</v>
          </cell>
          <cell r="H2810" t="str">
            <v>Kontrak 2</v>
          </cell>
          <cell r="I2810" t="str">
            <v>PRIA</v>
          </cell>
          <cell r="J2810">
            <v>44306</v>
          </cell>
          <cell r="K2810">
            <v>45046</v>
          </cell>
          <cell r="L2810">
            <v>44306</v>
          </cell>
          <cell r="N2810" t="str">
            <v>NHY</v>
          </cell>
          <cell r="O2810" t="str">
            <v>ILN</v>
          </cell>
        </row>
        <row r="2811">
          <cell r="B2811">
            <v>2015412578</v>
          </cell>
          <cell r="C2811" t="str">
            <v>ZIKRI NUR AZMI</v>
          </cell>
          <cell r="D2811" t="str">
            <v>TCXH</v>
          </cell>
          <cell r="E2811" t="str">
            <v>IDM M. TOHA CIAWI</v>
          </cell>
          <cell r="F2811" t="str">
            <v>Store Crew Boy</v>
          </cell>
          <cell r="G2811" t="str">
            <v>A1</v>
          </cell>
          <cell r="H2811" t="str">
            <v>Kontrak 1</v>
          </cell>
          <cell r="I2811" t="str">
            <v>PRIA</v>
          </cell>
          <cell r="J2811">
            <v>44913</v>
          </cell>
          <cell r="K2811">
            <v>45291</v>
          </cell>
          <cell r="L2811">
            <v>44913</v>
          </cell>
          <cell r="N2811" t="str">
            <v>NHY</v>
          </cell>
          <cell r="O2811" t="str">
            <v>ILN</v>
          </cell>
        </row>
        <row r="2812">
          <cell r="B2812">
            <v>2015325618</v>
          </cell>
          <cell r="C2812" t="str">
            <v>ANANDA DHELIA APRIANI</v>
          </cell>
          <cell r="D2812" t="str">
            <v>TCXH</v>
          </cell>
          <cell r="E2812" t="str">
            <v>IDM M. TOHA CIAWI</v>
          </cell>
          <cell r="F2812" t="str">
            <v>Store Crew Girl</v>
          </cell>
          <cell r="G2812" t="str">
            <v>A1</v>
          </cell>
          <cell r="H2812" t="str">
            <v>Kontrak 1</v>
          </cell>
          <cell r="I2812" t="str">
            <v>WANITA</v>
          </cell>
          <cell r="J2812">
            <v>44639</v>
          </cell>
          <cell r="K2812">
            <v>45016</v>
          </cell>
          <cell r="L2812">
            <v>44639</v>
          </cell>
          <cell r="N2812" t="str">
            <v>NHY</v>
          </cell>
          <cell r="O2812" t="str">
            <v>ILN</v>
          </cell>
        </row>
        <row r="2813">
          <cell r="B2813">
            <v>2015290428</v>
          </cell>
          <cell r="C2813" t="str">
            <v>SELVIANA FRAWITAZIAN</v>
          </cell>
          <cell r="D2813" t="str">
            <v>TCXH</v>
          </cell>
          <cell r="E2813" t="str">
            <v>IDM M. TOHA CIAWI</v>
          </cell>
          <cell r="F2813" t="str">
            <v>Store Crew Girl (Ss)</v>
          </cell>
          <cell r="G2813" t="str">
            <v>A1</v>
          </cell>
          <cell r="H2813" t="str">
            <v>Kontrak 2</v>
          </cell>
          <cell r="I2813" t="str">
            <v>WANITA</v>
          </cell>
          <cell r="J2813">
            <v>44477</v>
          </cell>
          <cell r="K2813">
            <v>45230</v>
          </cell>
          <cell r="L2813">
            <v>44477</v>
          </cell>
          <cell r="N2813" t="str">
            <v>NHY</v>
          </cell>
          <cell r="O2813" t="str">
            <v>ILN</v>
          </cell>
        </row>
        <row r="2814">
          <cell r="B2814">
            <v>2015027283</v>
          </cell>
          <cell r="C2814" t="str">
            <v>RAFLI ANDREANSYAH</v>
          </cell>
          <cell r="D2814" t="str">
            <v>TCXH</v>
          </cell>
          <cell r="E2814" t="str">
            <v>IDM M. TOHA CIAWI</v>
          </cell>
          <cell r="F2814" t="str">
            <v>Store Jr. Leader</v>
          </cell>
          <cell r="G2814" t="str">
            <v>A2</v>
          </cell>
          <cell r="H2814" t="str">
            <v>Tetap</v>
          </cell>
          <cell r="I2814" t="str">
            <v>PRIA</v>
          </cell>
          <cell r="J2814">
            <v>43019</v>
          </cell>
          <cell r="L2814">
            <v>43922</v>
          </cell>
          <cell r="N2814" t="str">
            <v>NHY</v>
          </cell>
          <cell r="O2814" t="str">
            <v>ILN</v>
          </cell>
        </row>
        <row r="2815">
          <cell r="B2815">
            <v>2015032491</v>
          </cell>
          <cell r="C2815" t="str">
            <v>MIA NURHASANAH</v>
          </cell>
          <cell r="D2815" t="str">
            <v>TCXH</v>
          </cell>
          <cell r="E2815" t="str">
            <v>IDM M. TOHA CIAWI</v>
          </cell>
          <cell r="F2815" t="str">
            <v>Store Sr. Leader</v>
          </cell>
          <cell r="G2815" t="str">
            <v>B1</v>
          </cell>
          <cell r="H2815" t="str">
            <v>Tetap</v>
          </cell>
          <cell r="I2815" t="str">
            <v>WANITA</v>
          </cell>
          <cell r="J2815">
            <v>43053</v>
          </cell>
          <cell r="L2815">
            <v>43862</v>
          </cell>
          <cell r="N2815" t="str">
            <v>NHY</v>
          </cell>
          <cell r="O2815" t="str">
            <v>ILN</v>
          </cell>
        </row>
        <row r="2816">
          <cell r="B2816">
            <v>2013218121</v>
          </cell>
          <cell r="C2816" t="str">
            <v>M IQBAL</v>
          </cell>
          <cell r="D2816" t="str">
            <v>TYOT</v>
          </cell>
          <cell r="E2816" t="str">
            <v>IDM HYBRID RANCAMAYA</v>
          </cell>
          <cell r="F2816" t="str">
            <v>Chief Of Store (Ss)</v>
          </cell>
          <cell r="G2816" t="str">
            <v>B2</v>
          </cell>
          <cell r="H2816" t="str">
            <v>Tetap</v>
          </cell>
          <cell r="I2816" t="str">
            <v>PRIA</v>
          </cell>
          <cell r="J2816">
            <v>42725</v>
          </cell>
          <cell r="L2816">
            <v>43466</v>
          </cell>
          <cell r="N2816" t="str">
            <v>NHY</v>
          </cell>
          <cell r="O2816" t="str">
            <v>ILN</v>
          </cell>
        </row>
        <row r="2817">
          <cell r="B2817">
            <v>2015026528</v>
          </cell>
          <cell r="C2817" t="str">
            <v>DWI PURNOMO</v>
          </cell>
          <cell r="D2817" t="str">
            <v>TYOT</v>
          </cell>
          <cell r="E2817" t="str">
            <v>IDM HYBRID RANCAMAYA</v>
          </cell>
          <cell r="F2817" t="str">
            <v>i-Delivery Crew</v>
          </cell>
          <cell r="G2817" t="str">
            <v>A2</v>
          </cell>
          <cell r="H2817" t="str">
            <v>Tetap</v>
          </cell>
          <cell r="I2817" t="str">
            <v>PRIA</v>
          </cell>
          <cell r="J2817">
            <v>43012</v>
          </cell>
          <cell r="L2817">
            <v>43952</v>
          </cell>
          <cell r="N2817" t="str">
            <v>NHY</v>
          </cell>
          <cell r="O2817" t="str">
            <v>ILN</v>
          </cell>
        </row>
        <row r="2818">
          <cell r="B2818">
            <v>2015100701</v>
          </cell>
          <cell r="C2818" t="str">
            <v>ADITYA PERMANA</v>
          </cell>
          <cell r="D2818" t="str">
            <v>TYOT</v>
          </cell>
          <cell r="E2818" t="str">
            <v>IDM HYBRID RANCAMAYA</v>
          </cell>
          <cell r="F2818" t="str">
            <v>i-Delivery Crew</v>
          </cell>
          <cell r="G2818" t="str">
            <v>A1</v>
          </cell>
          <cell r="H2818" t="str">
            <v>Kontrak 4</v>
          </cell>
          <cell r="I2818" t="str">
            <v>PRIA</v>
          </cell>
          <cell r="J2818">
            <v>43410</v>
          </cell>
          <cell r="K2818">
            <v>45077</v>
          </cell>
          <cell r="L2818">
            <v>43410</v>
          </cell>
          <cell r="N2818" t="str">
            <v>NHY</v>
          </cell>
          <cell r="O2818" t="str">
            <v>ILN</v>
          </cell>
        </row>
        <row r="2819">
          <cell r="B2819">
            <v>2015169472</v>
          </cell>
          <cell r="C2819" t="str">
            <v>AGOES VIDI FIRMANSYAH</v>
          </cell>
          <cell r="D2819" t="str">
            <v>TYOT</v>
          </cell>
          <cell r="E2819" t="str">
            <v>IDM HYBRID RANCAMAYA</v>
          </cell>
          <cell r="F2819" t="str">
            <v>Store Crew Boy (Ss)</v>
          </cell>
          <cell r="G2819" t="str">
            <v>A1</v>
          </cell>
          <cell r="H2819" t="str">
            <v>Kontrak 3</v>
          </cell>
          <cell r="I2819" t="str">
            <v>PRIA</v>
          </cell>
          <cell r="J2819">
            <v>43718</v>
          </cell>
          <cell r="K2819">
            <v>45016</v>
          </cell>
          <cell r="L2819">
            <v>43718</v>
          </cell>
          <cell r="N2819" t="str">
            <v>NHY</v>
          </cell>
          <cell r="O2819" t="str">
            <v>ILN</v>
          </cell>
        </row>
        <row r="2820">
          <cell r="B2820">
            <v>2015245883</v>
          </cell>
          <cell r="C2820" t="str">
            <v>FAZRUL RACHMAT BASARAH</v>
          </cell>
          <cell r="D2820" t="str">
            <v>TYOT</v>
          </cell>
          <cell r="E2820" t="str">
            <v>IDM HYBRID RANCAMAYA</v>
          </cell>
          <cell r="F2820" t="str">
            <v>Store Crew Boy (Ss)</v>
          </cell>
          <cell r="G2820" t="str">
            <v>A1</v>
          </cell>
          <cell r="H2820" t="str">
            <v>Kontrak 2</v>
          </cell>
          <cell r="I2820" t="str">
            <v>PRIA</v>
          </cell>
          <cell r="J2820">
            <v>44271</v>
          </cell>
          <cell r="K2820">
            <v>45199</v>
          </cell>
          <cell r="L2820">
            <v>44271</v>
          </cell>
          <cell r="N2820" t="str">
            <v>NHY</v>
          </cell>
          <cell r="O2820" t="str">
            <v>ILN</v>
          </cell>
        </row>
        <row r="2821">
          <cell r="B2821">
            <v>2015352970</v>
          </cell>
          <cell r="C2821" t="str">
            <v>SITI NURJANAH</v>
          </cell>
          <cell r="D2821" t="str">
            <v>TYOT</v>
          </cell>
          <cell r="E2821" t="str">
            <v>IDM HYBRID RANCAMAYA</v>
          </cell>
          <cell r="F2821" t="str">
            <v>Store Crew Girl (Ss)</v>
          </cell>
          <cell r="G2821" t="str">
            <v>A1</v>
          </cell>
          <cell r="H2821" t="str">
            <v>Kontrak 1</v>
          </cell>
          <cell r="I2821" t="str">
            <v>WANITA</v>
          </cell>
          <cell r="J2821">
            <v>44741</v>
          </cell>
          <cell r="K2821">
            <v>45107</v>
          </cell>
          <cell r="L2821">
            <v>44741</v>
          </cell>
          <cell r="N2821" t="str">
            <v>NHY</v>
          </cell>
          <cell r="O2821" t="str">
            <v>ILN</v>
          </cell>
        </row>
        <row r="2822">
          <cell r="B2822">
            <v>2015070089</v>
          </cell>
          <cell r="C2822" t="str">
            <v>NIJAR</v>
          </cell>
          <cell r="D2822" t="str">
            <v>TYOT</v>
          </cell>
          <cell r="E2822" t="str">
            <v>IDM HYBRID RANCAMAYA</v>
          </cell>
          <cell r="F2822" t="str">
            <v>Store Jr. Leader (Ss)</v>
          </cell>
          <cell r="G2822" t="str">
            <v>A2</v>
          </cell>
          <cell r="H2822" t="str">
            <v>Tetap</v>
          </cell>
          <cell r="I2822" t="str">
            <v>PRIA</v>
          </cell>
          <cell r="J2822">
            <v>43250</v>
          </cell>
          <cell r="L2822">
            <v>44166</v>
          </cell>
          <cell r="N2822" t="str">
            <v>NHY</v>
          </cell>
          <cell r="O2822" t="str">
            <v>ILN</v>
          </cell>
        </row>
        <row r="2823">
          <cell r="B2823">
            <v>2015020244</v>
          </cell>
          <cell r="C2823" t="str">
            <v>LILIS ELIANA</v>
          </cell>
          <cell r="D2823" t="str">
            <v>TYOT</v>
          </cell>
          <cell r="E2823" t="str">
            <v>IDM HYBRID RANCAMAYA</v>
          </cell>
          <cell r="F2823" t="str">
            <v>Store Jr. Leader (Ss)</v>
          </cell>
          <cell r="G2823" t="str">
            <v>A2</v>
          </cell>
          <cell r="H2823" t="str">
            <v>Tetap</v>
          </cell>
          <cell r="I2823" t="str">
            <v>WANITA</v>
          </cell>
          <cell r="J2823">
            <v>42962</v>
          </cell>
          <cell r="L2823">
            <v>43709</v>
          </cell>
          <cell r="N2823" t="str">
            <v>NHY</v>
          </cell>
          <cell r="O2823" t="str">
            <v>ILN</v>
          </cell>
        </row>
        <row r="2824">
          <cell r="B2824">
            <v>2013155341</v>
          </cell>
          <cell r="C2824" t="str">
            <v>VERDYANSYAH FAIZAL</v>
          </cell>
          <cell r="D2824" t="str">
            <v>TYOT</v>
          </cell>
          <cell r="E2824" t="str">
            <v>IDM HYBRID RANCAMAYA</v>
          </cell>
          <cell r="F2824" t="str">
            <v>Store Sr. Leader (Ss)</v>
          </cell>
          <cell r="G2824" t="str">
            <v>B1</v>
          </cell>
          <cell r="H2824" t="str">
            <v>Tetap</v>
          </cell>
          <cell r="I2824" t="str">
            <v>PRIA</v>
          </cell>
          <cell r="J2824">
            <v>42389</v>
          </cell>
          <cell r="L2824">
            <v>43282</v>
          </cell>
          <cell r="N2824" t="str">
            <v>NHY</v>
          </cell>
          <cell r="O2824" t="str">
            <v>ILN</v>
          </cell>
        </row>
        <row r="2825">
          <cell r="B2825">
            <v>2015415969</v>
          </cell>
          <cell r="C2825" t="str">
            <v>YOUVA FISTIQA</v>
          </cell>
          <cell r="D2825" t="str">
            <v>TYMK</v>
          </cell>
          <cell r="E2825" t="str">
            <v>IDM HYBRID EKONOMI SPBU CIKERETEG</v>
          </cell>
          <cell r="F2825" t="str">
            <v>Barista Point Coffee</v>
          </cell>
          <cell r="G2825" t="str">
            <v>A2</v>
          </cell>
          <cell r="H2825" t="str">
            <v>Tetap</v>
          </cell>
          <cell r="I2825" t="str">
            <v>WANITA</v>
          </cell>
          <cell r="J2825">
            <v>44927</v>
          </cell>
          <cell r="L2825">
            <v>44927</v>
          </cell>
          <cell r="N2825" t="str">
            <v>NHY</v>
          </cell>
          <cell r="O2825" t="str">
            <v>ILN</v>
          </cell>
        </row>
        <row r="2826">
          <cell r="B2826">
            <v>2015140025</v>
          </cell>
          <cell r="C2826" t="str">
            <v>RIZKY NOVAL RULIANSYAH DJAELANI</v>
          </cell>
          <cell r="D2826" t="str">
            <v>TYMK</v>
          </cell>
          <cell r="E2826" t="str">
            <v>IDM HYBRID EKONOMI SPBU CIKERETEG</v>
          </cell>
          <cell r="F2826" t="str">
            <v>Barista Point Coffee</v>
          </cell>
          <cell r="G2826" t="str">
            <v>A3</v>
          </cell>
          <cell r="H2826" t="str">
            <v>Tetap</v>
          </cell>
          <cell r="I2826" t="str">
            <v>PRIA</v>
          </cell>
          <cell r="J2826">
            <v>43585</v>
          </cell>
          <cell r="L2826">
            <v>44136</v>
          </cell>
          <cell r="N2826" t="str">
            <v>NHY</v>
          </cell>
          <cell r="O2826" t="str">
            <v>ILN</v>
          </cell>
        </row>
        <row r="2827">
          <cell r="B2827">
            <v>2013147427</v>
          </cell>
          <cell r="C2827" t="str">
            <v>YOPI SOPIAN</v>
          </cell>
          <cell r="D2827" t="str">
            <v>TYMK</v>
          </cell>
          <cell r="E2827" t="str">
            <v>IDM HYBRID EKONOMI SPBU CIKERETEG</v>
          </cell>
          <cell r="F2827" t="str">
            <v>Chief Of Store (Ss)</v>
          </cell>
          <cell r="G2827" t="str">
            <v>B2</v>
          </cell>
          <cell r="H2827" t="str">
            <v>Tetap</v>
          </cell>
          <cell r="I2827" t="str">
            <v>PRIA</v>
          </cell>
          <cell r="J2827">
            <v>42347</v>
          </cell>
          <cell r="L2827">
            <v>43252</v>
          </cell>
          <cell r="N2827" t="str">
            <v>NHY</v>
          </cell>
          <cell r="O2827" t="str">
            <v>ILN</v>
          </cell>
        </row>
        <row r="2828">
          <cell r="B2828">
            <v>2015219931</v>
          </cell>
          <cell r="C2828" t="str">
            <v>AHMAD SABIRIN</v>
          </cell>
          <cell r="D2828" t="str">
            <v>TYMK</v>
          </cell>
          <cell r="E2828" t="str">
            <v>IDM HYBRID EKONOMI SPBU CIKERETEG</v>
          </cell>
          <cell r="F2828" t="str">
            <v>Store Crew Boy (Ss)</v>
          </cell>
          <cell r="G2828" t="str">
            <v>A1</v>
          </cell>
          <cell r="H2828" t="str">
            <v>Kontrak 3</v>
          </cell>
          <cell r="I2828" t="str">
            <v>PRIA</v>
          </cell>
          <cell r="J2828">
            <v>43935</v>
          </cell>
          <cell r="K2828">
            <v>45230</v>
          </cell>
          <cell r="L2828">
            <v>43935</v>
          </cell>
          <cell r="N2828" t="str">
            <v>NHY</v>
          </cell>
          <cell r="O2828" t="str">
            <v>ILN</v>
          </cell>
        </row>
        <row r="2829">
          <cell r="B2829">
            <v>2015334199</v>
          </cell>
          <cell r="C2829" t="str">
            <v>ANGGA SETIAWAN</v>
          </cell>
          <cell r="D2829" t="str">
            <v>TYMK</v>
          </cell>
          <cell r="E2829" t="str">
            <v>IDM HYBRID EKONOMI SPBU CIKERETEG</v>
          </cell>
          <cell r="F2829" t="str">
            <v>Store Crew Boy (Ss)</v>
          </cell>
          <cell r="G2829" t="str">
            <v>A1</v>
          </cell>
          <cell r="H2829" t="str">
            <v>Kontrak 1</v>
          </cell>
          <cell r="I2829" t="str">
            <v>PRIA</v>
          </cell>
          <cell r="J2829">
            <v>44667</v>
          </cell>
          <cell r="K2829">
            <v>45046</v>
          </cell>
          <cell r="L2829">
            <v>44667</v>
          </cell>
          <cell r="N2829" t="str">
            <v>NHY</v>
          </cell>
          <cell r="O2829" t="str">
            <v>ILN</v>
          </cell>
        </row>
        <row r="2830">
          <cell r="B2830">
            <v>2015352879</v>
          </cell>
          <cell r="C2830" t="str">
            <v>HASANUDIN PANDU SYAPUTRA</v>
          </cell>
          <cell r="D2830" t="str">
            <v>TYMK</v>
          </cell>
          <cell r="E2830" t="str">
            <v>IDM HYBRID EKONOMI SPBU CIKERETEG</v>
          </cell>
          <cell r="F2830" t="str">
            <v>Store Crew Boy (Ss)</v>
          </cell>
          <cell r="G2830" t="str">
            <v>A1</v>
          </cell>
          <cell r="H2830" t="str">
            <v>Kontrak 1</v>
          </cell>
          <cell r="I2830" t="str">
            <v>PRIA</v>
          </cell>
          <cell r="J2830">
            <v>44741</v>
          </cell>
          <cell r="K2830">
            <v>45107</v>
          </cell>
          <cell r="L2830">
            <v>44741</v>
          </cell>
          <cell r="N2830" t="str">
            <v>NHY</v>
          </cell>
          <cell r="O2830" t="str">
            <v>ILN</v>
          </cell>
        </row>
        <row r="2831">
          <cell r="B2831">
            <v>2015210631</v>
          </cell>
          <cell r="C2831" t="str">
            <v>IKE ANISA KHAERANI</v>
          </cell>
          <cell r="D2831" t="str">
            <v>TYMK</v>
          </cell>
          <cell r="E2831" t="str">
            <v>IDM HYBRID EKONOMI SPBU CIKERETEG</v>
          </cell>
          <cell r="F2831" t="str">
            <v>Store Crew Girl (Ss)</v>
          </cell>
          <cell r="G2831" t="str">
            <v>A1</v>
          </cell>
          <cell r="H2831" t="str">
            <v>Kontrak 3</v>
          </cell>
          <cell r="I2831" t="str">
            <v>WANITA</v>
          </cell>
          <cell r="J2831">
            <v>43896</v>
          </cell>
          <cell r="K2831">
            <v>45199</v>
          </cell>
          <cell r="L2831">
            <v>43896</v>
          </cell>
          <cell r="N2831" t="str">
            <v>NHY</v>
          </cell>
          <cell r="O2831" t="str">
            <v>ILN</v>
          </cell>
        </row>
        <row r="2832">
          <cell r="B2832">
            <v>2015352977</v>
          </cell>
          <cell r="C2832" t="str">
            <v>WIWI NURLAILA SARI</v>
          </cell>
          <cell r="D2832" t="str">
            <v>TYMK</v>
          </cell>
          <cell r="E2832" t="str">
            <v>IDM HYBRID EKONOMI SPBU CIKERETEG</v>
          </cell>
          <cell r="F2832" t="str">
            <v>Store Crew Girl (Ss)</v>
          </cell>
          <cell r="G2832" t="str">
            <v>A1</v>
          </cell>
          <cell r="H2832" t="str">
            <v>Kontrak 1</v>
          </cell>
          <cell r="I2832" t="str">
            <v>WANITA</v>
          </cell>
          <cell r="J2832">
            <v>44741</v>
          </cell>
          <cell r="K2832">
            <v>45107</v>
          </cell>
          <cell r="L2832">
            <v>44741</v>
          </cell>
          <cell r="N2832" t="str">
            <v>NHY</v>
          </cell>
          <cell r="O2832" t="str">
            <v>ILN</v>
          </cell>
        </row>
        <row r="2833">
          <cell r="B2833">
            <v>2015245180</v>
          </cell>
          <cell r="C2833" t="str">
            <v>SITI PAUJIAH APANDI</v>
          </cell>
          <cell r="D2833" t="str">
            <v>TYMK</v>
          </cell>
          <cell r="E2833" t="str">
            <v>IDM HYBRID EKONOMI SPBU CIKERETEG</v>
          </cell>
          <cell r="F2833" t="str">
            <v>Store Crew Girl (Ss)</v>
          </cell>
          <cell r="G2833" t="str">
            <v>A1</v>
          </cell>
          <cell r="H2833" t="str">
            <v>Kontrak 2</v>
          </cell>
          <cell r="I2833" t="str">
            <v>WANITA</v>
          </cell>
          <cell r="J2833">
            <v>44264</v>
          </cell>
          <cell r="K2833">
            <v>45199</v>
          </cell>
          <cell r="L2833">
            <v>44264</v>
          </cell>
          <cell r="N2833" t="str">
            <v>NHY</v>
          </cell>
          <cell r="O2833" t="str">
            <v>ILN</v>
          </cell>
        </row>
        <row r="2834">
          <cell r="B2834">
            <v>2015313985</v>
          </cell>
          <cell r="C2834" t="str">
            <v>REY NOVAL</v>
          </cell>
          <cell r="D2834" t="str">
            <v>TYMK</v>
          </cell>
          <cell r="E2834" t="str">
            <v>IDM HYBRID EKONOMI SPBU CIKERETEG</v>
          </cell>
          <cell r="F2834" t="str">
            <v>Store Jr. Leader (Ss)</v>
          </cell>
          <cell r="G2834" t="str">
            <v>A3</v>
          </cell>
          <cell r="H2834" t="str">
            <v>Tetap</v>
          </cell>
          <cell r="I2834" t="str">
            <v>PRIA</v>
          </cell>
          <cell r="J2834">
            <v>44593</v>
          </cell>
          <cell r="L2834">
            <v>44593</v>
          </cell>
          <cell r="N2834" t="str">
            <v>NHY</v>
          </cell>
          <cell r="O2834" t="str">
            <v>ILN</v>
          </cell>
        </row>
        <row r="2835">
          <cell r="B2835">
            <v>2015028154</v>
          </cell>
          <cell r="C2835" t="str">
            <v>IRMA NURFAUZIAH</v>
          </cell>
          <cell r="D2835" t="str">
            <v>TYMK</v>
          </cell>
          <cell r="E2835" t="str">
            <v>IDM HYBRID EKONOMI SPBU CIKERETEG</v>
          </cell>
          <cell r="F2835" t="str">
            <v>Store Sr. Leader (Ss)</v>
          </cell>
          <cell r="G2835" t="str">
            <v>B1</v>
          </cell>
          <cell r="H2835" t="str">
            <v>Tetap</v>
          </cell>
          <cell r="I2835" t="str">
            <v>WANITA</v>
          </cell>
          <cell r="J2835">
            <v>43025</v>
          </cell>
          <cell r="L2835">
            <v>43800</v>
          </cell>
          <cell r="N2835" t="str">
            <v>NHY</v>
          </cell>
          <cell r="O2835" t="str">
            <v>ILN</v>
          </cell>
        </row>
        <row r="2836">
          <cell r="B2836">
            <v>2013027215</v>
          </cell>
          <cell r="C2836" t="str">
            <v>ENENG HERAWATI</v>
          </cell>
          <cell r="D2836" t="str">
            <v>TTND</v>
          </cell>
          <cell r="E2836" t="str">
            <v>IDM HYBRID UNIVERSITAS DJUANDA BOGOR</v>
          </cell>
          <cell r="F2836" t="str">
            <v>Chief Of Store (Ss)</v>
          </cell>
          <cell r="G2836" t="str">
            <v>B2</v>
          </cell>
          <cell r="H2836" t="str">
            <v>Tetap</v>
          </cell>
          <cell r="I2836" t="str">
            <v>WANITA</v>
          </cell>
          <cell r="J2836">
            <v>41609</v>
          </cell>
          <cell r="L2836">
            <v>41609</v>
          </cell>
          <cell r="N2836" t="str">
            <v>NHY</v>
          </cell>
          <cell r="O2836" t="str">
            <v>ILN</v>
          </cell>
        </row>
        <row r="2837">
          <cell r="B2837">
            <v>2015218721</v>
          </cell>
          <cell r="C2837" t="str">
            <v>REO SATRIA</v>
          </cell>
          <cell r="D2837" t="str">
            <v>TTND</v>
          </cell>
          <cell r="E2837" t="str">
            <v>IDM HYBRID UNIVERSITAS DJUANDA BOGOR</v>
          </cell>
          <cell r="F2837" t="str">
            <v>Store Crew Boy (Ss)</v>
          </cell>
          <cell r="G2837" t="str">
            <v>A1</v>
          </cell>
          <cell r="H2837" t="str">
            <v>Kontrak 3</v>
          </cell>
          <cell r="I2837" t="str">
            <v>PRIA</v>
          </cell>
          <cell r="J2837">
            <v>43928</v>
          </cell>
          <cell r="K2837">
            <v>45230</v>
          </cell>
          <cell r="L2837">
            <v>43928</v>
          </cell>
          <cell r="N2837" t="str">
            <v>NHY</v>
          </cell>
          <cell r="O2837" t="str">
            <v>ILN</v>
          </cell>
        </row>
        <row r="2838">
          <cell r="B2838">
            <v>2015325602</v>
          </cell>
          <cell r="C2838" t="str">
            <v>M AZRIL ELVAN</v>
          </cell>
          <cell r="D2838" t="str">
            <v>TTND</v>
          </cell>
          <cell r="E2838" t="str">
            <v>IDM HYBRID UNIVERSITAS DJUANDA BOGOR</v>
          </cell>
          <cell r="F2838" t="str">
            <v>Store Crew Boy (Ss)</v>
          </cell>
          <cell r="G2838" t="str">
            <v>A1</v>
          </cell>
          <cell r="H2838" t="str">
            <v>Kontrak 1</v>
          </cell>
          <cell r="I2838" t="str">
            <v>PRIA</v>
          </cell>
          <cell r="J2838">
            <v>44639</v>
          </cell>
          <cell r="K2838">
            <v>45016</v>
          </cell>
          <cell r="L2838">
            <v>44639</v>
          </cell>
          <cell r="N2838" t="str">
            <v>NHY</v>
          </cell>
          <cell r="O2838" t="str">
            <v>ILN</v>
          </cell>
        </row>
        <row r="2839">
          <cell r="B2839">
            <v>2015352874</v>
          </cell>
          <cell r="C2839" t="str">
            <v>BAGUS HARDI MASWAYAN SUWADI</v>
          </cell>
          <cell r="D2839" t="str">
            <v>TTND</v>
          </cell>
          <cell r="E2839" t="str">
            <v>IDM HYBRID UNIVERSITAS DJUANDA BOGOR</v>
          </cell>
          <cell r="F2839" t="str">
            <v>Store Crew Boy (Ss)</v>
          </cell>
          <cell r="G2839" t="str">
            <v>A1</v>
          </cell>
          <cell r="H2839" t="str">
            <v>Kontrak 1</v>
          </cell>
          <cell r="I2839" t="str">
            <v>PRIA</v>
          </cell>
          <cell r="J2839">
            <v>44741</v>
          </cell>
          <cell r="K2839">
            <v>45107</v>
          </cell>
          <cell r="L2839">
            <v>44741</v>
          </cell>
          <cell r="N2839" t="str">
            <v>NHY</v>
          </cell>
          <cell r="O2839" t="str">
            <v>ILN</v>
          </cell>
        </row>
        <row r="2840">
          <cell r="B2840">
            <v>2015110025</v>
          </cell>
          <cell r="C2840" t="str">
            <v>SITI JULIYANTI</v>
          </cell>
          <cell r="D2840" t="str">
            <v>TTND</v>
          </cell>
          <cell r="E2840" t="str">
            <v>IDM HYBRID UNIVERSITAS DJUANDA BOGOR</v>
          </cell>
          <cell r="F2840" t="str">
            <v>Store Crew Girl (Ss)</v>
          </cell>
          <cell r="G2840" t="str">
            <v>A1</v>
          </cell>
          <cell r="H2840" t="str">
            <v>Kontrak 4</v>
          </cell>
          <cell r="I2840" t="str">
            <v>WANITA</v>
          </cell>
          <cell r="J2840">
            <v>43448</v>
          </cell>
          <cell r="K2840">
            <v>45107</v>
          </cell>
          <cell r="L2840">
            <v>43448</v>
          </cell>
          <cell r="N2840" t="str">
            <v>NHY</v>
          </cell>
          <cell r="O2840" t="str">
            <v>ILN</v>
          </cell>
        </row>
        <row r="2841">
          <cell r="B2841">
            <v>2015245479</v>
          </cell>
          <cell r="C2841" t="str">
            <v>NISFA SYABANIAH</v>
          </cell>
          <cell r="D2841" t="str">
            <v>TTND</v>
          </cell>
          <cell r="E2841" t="str">
            <v>IDM HYBRID UNIVERSITAS DJUANDA BOGOR</v>
          </cell>
          <cell r="F2841" t="str">
            <v>Store Crew Girl (Ss)</v>
          </cell>
          <cell r="G2841" t="str">
            <v>A1</v>
          </cell>
          <cell r="H2841" t="str">
            <v>Kontrak 2</v>
          </cell>
          <cell r="I2841" t="str">
            <v>WANITA</v>
          </cell>
          <cell r="J2841">
            <v>44267</v>
          </cell>
          <cell r="K2841">
            <v>45199</v>
          </cell>
          <cell r="L2841">
            <v>44267</v>
          </cell>
          <cell r="N2841" t="str">
            <v>NHY</v>
          </cell>
          <cell r="O2841" t="str">
            <v>ILN</v>
          </cell>
        </row>
        <row r="2842">
          <cell r="B2842">
            <v>2015041617</v>
          </cell>
          <cell r="C2842" t="str">
            <v>JAPAR SIDIK</v>
          </cell>
          <cell r="D2842" t="str">
            <v>TTND</v>
          </cell>
          <cell r="E2842" t="str">
            <v>IDM HYBRID UNIVERSITAS DJUANDA BOGOR</v>
          </cell>
          <cell r="F2842" t="str">
            <v>Store Jr. Leader (Ss)</v>
          </cell>
          <cell r="G2842" t="str">
            <v>A3</v>
          </cell>
          <cell r="H2842" t="str">
            <v>Tetap</v>
          </cell>
          <cell r="I2842" t="str">
            <v>PRIA</v>
          </cell>
          <cell r="J2842">
            <v>43096</v>
          </cell>
          <cell r="L2842">
            <v>44013</v>
          </cell>
          <cell r="N2842" t="str">
            <v>NHY</v>
          </cell>
          <cell r="O2842" t="str">
            <v>ILN</v>
          </cell>
        </row>
        <row r="2843">
          <cell r="B2843">
            <v>2015037342</v>
          </cell>
          <cell r="C2843" t="str">
            <v>SYARIF HIDAYAT</v>
          </cell>
          <cell r="D2843" t="str">
            <v>TTND</v>
          </cell>
          <cell r="E2843" t="str">
            <v>IDM HYBRID UNIVERSITAS DJUANDA BOGOR</v>
          </cell>
          <cell r="F2843" t="str">
            <v>Store Sr. Leader (Ss)</v>
          </cell>
          <cell r="G2843" t="str">
            <v>B1</v>
          </cell>
          <cell r="H2843" t="str">
            <v>Tetap</v>
          </cell>
          <cell r="I2843" t="str">
            <v>PRIA</v>
          </cell>
          <cell r="J2843">
            <v>43075</v>
          </cell>
          <cell r="L2843">
            <v>43344</v>
          </cell>
          <cell r="N2843" t="str">
            <v>NHY</v>
          </cell>
          <cell r="O2843" t="str">
            <v>ILN</v>
          </cell>
        </row>
        <row r="2844">
          <cell r="B2844">
            <v>2013109288</v>
          </cell>
          <cell r="C2844" t="str">
            <v>VINA SILVIANI SURYANA</v>
          </cell>
          <cell r="D2844" t="str">
            <v>F8XS</v>
          </cell>
          <cell r="E2844" t="str">
            <v>FRC EXIT TOL CIAWI</v>
          </cell>
          <cell r="F2844" t="str">
            <v>Chief Of Store</v>
          </cell>
          <cell r="G2844" t="str">
            <v>B2</v>
          </cell>
          <cell r="H2844" t="str">
            <v>Tetap</v>
          </cell>
          <cell r="I2844" t="str">
            <v>WANITA</v>
          </cell>
          <cell r="J2844">
            <v>42151</v>
          </cell>
          <cell r="L2844">
            <v>43009</v>
          </cell>
          <cell r="N2844" t="str">
            <v>NHY</v>
          </cell>
          <cell r="O2844" t="str">
            <v>ILN</v>
          </cell>
        </row>
        <row r="2845">
          <cell r="B2845">
            <v>2015319268</v>
          </cell>
          <cell r="C2845" t="str">
            <v>DICKY A FADHILLAH</v>
          </cell>
          <cell r="D2845" t="str">
            <v>F8XS</v>
          </cell>
          <cell r="E2845" t="str">
            <v>FRC EXIT TOL CIAWI</v>
          </cell>
          <cell r="F2845" t="str">
            <v>Store Crew Boy</v>
          </cell>
          <cell r="G2845" t="str">
            <v>A1</v>
          </cell>
          <cell r="H2845" t="str">
            <v>Kontrak 1</v>
          </cell>
          <cell r="I2845" t="str">
            <v>PRIA</v>
          </cell>
          <cell r="J2845">
            <v>44610</v>
          </cell>
          <cell r="K2845">
            <v>44985</v>
          </cell>
          <cell r="L2845">
            <v>44610</v>
          </cell>
          <cell r="N2845" t="str">
            <v>NHY</v>
          </cell>
          <cell r="O2845" t="str">
            <v>ILN</v>
          </cell>
        </row>
        <row r="2846">
          <cell r="B2846">
            <v>2015379053</v>
          </cell>
          <cell r="C2846" t="str">
            <v>TIA DANESWARI</v>
          </cell>
          <cell r="D2846" t="str">
            <v>F8XS</v>
          </cell>
          <cell r="E2846" t="str">
            <v>FRC EXIT TOL CIAWI</v>
          </cell>
          <cell r="F2846" t="str">
            <v>Store Crew Girl</v>
          </cell>
          <cell r="G2846" t="str">
            <v>A1</v>
          </cell>
          <cell r="H2846" t="str">
            <v>Kontrak 1</v>
          </cell>
          <cell r="I2846" t="str">
            <v>WANITA</v>
          </cell>
          <cell r="J2846">
            <v>44812</v>
          </cell>
          <cell r="K2846">
            <v>45199</v>
          </cell>
          <cell r="L2846">
            <v>44812</v>
          </cell>
          <cell r="N2846" t="str">
            <v>NHY</v>
          </cell>
          <cell r="O2846" t="str">
            <v>ILN</v>
          </cell>
        </row>
        <row r="2847">
          <cell r="B2847">
            <v>2015041622</v>
          </cell>
          <cell r="C2847" t="str">
            <v>M REZA PRAYOGA</v>
          </cell>
          <cell r="D2847" t="str">
            <v>F8XS</v>
          </cell>
          <cell r="E2847" t="str">
            <v>FRC EXIT TOL CIAWI</v>
          </cell>
          <cell r="F2847" t="str">
            <v>Store Jr. Leader</v>
          </cell>
          <cell r="G2847" t="str">
            <v>A2</v>
          </cell>
          <cell r="H2847" t="str">
            <v>Tetap</v>
          </cell>
          <cell r="I2847" t="str">
            <v>PRIA</v>
          </cell>
          <cell r="J2847">
            <v>43096</v>
          </cell>
          <cell r="L2847">
            <v>44013</v>
          </cell>
          <cell r="N2847" t="str">
            <v>NHY</v>
          </cell>
          <cell r="O2847" t="str">
            <v>ILN</v>
          </cell>
        </row>
        <row r="2848">
          <cell r="B2848">
            <v>2013136899</v>
          </cell>
          <cell r="C2848" t="str">
            <v>MUHAMAD KAVILIANSYAH</v>
          </cell>
          <cell r="D2848" t="str">
            <v>F8XS</v>
          </cell>
          <cell r="E2848" t="str">
            <v>FRC EXIT TOL CIAWI</v>
          </cell>
          <cell r="F2848" t="str">
            <v>Store Sr. Leader</v>
          </cell>
          <cell r="G2848" t="str">
            <v>B1</v>
          </cell>
          <cell r="H2848" t="str">
            <v>Tetap</v>
          </cell>
          <cell r="I2848" t="str">
            <v>PRIA</v>
          </cell>
          <cell r="J2848">
            <v>42298</v>
          </cell>
          <cell r="L2848">
            <v>43070</v>
          </cell>
          <cell r="N2848" t="str">
            <v>NHY</v>
          </cell>
          <cell r="O2848" t="str">
            <v>ILN</v>
          </cell>
        </row>
        <row r="2849">
          <cell r="B2849">
            <v>2008190654</v>
          </cell>
          <cell r="C2849" t="str">
            <v>M REZA FAHLEVI</v>
          </cell>
          <cell r="D2849" t="str">
            <v>T3DK</v>
          </cell>
          <cell r="E2849" t="str">
            <v>IDM RAYA SUKABUMI KM 18</v>
          </cell>
          <cell r="F2849" t="str">
            <v>Chief Of Store</v>
          </cell>
          <cell r="G2849" t="str">
            <v>B2</v>
          </cell>
          <cell r="H2849" t="str">
            <v>Tetap</v>
          </cell>
          <cell r="I2849" t="str">
            <v>PRIA</v>
          </cell>
          <cell r="J2849">
            <v>39539</v>
          </cell>
          <cell r="L2849">
            <v>39904</v>
          </cell>
          <cell r="N2849" t="str">
            <v>NHY</v>
          </cell>
          <cell r="O2849" t="str">
            <v>ILN</v>
          </cell>
        </row>
        <row r="2850">
          <cell r="B2850">
            <v>2015226572</v>
          </cell>
          <cell r="C2850" t="str">
            <v>MUHAMAD DICKY MAULANA RAMADHAN</v>
          </cell>
          <cell r="D2850" t="str">
            <v>T3DK</v>
          </cell>
          <cell r="E2850" t="str">
            <v>IDM RAYA SUKABUMI KM 18</v>
          </cell>
          <cell r="F2850" t="str">
            <v>Store Crew Boy</v>
          </cell>
          <cell r="G2850" t="str">
            <v>A1</v>
          </cell>
          <cell r="H2850" t="str">
            <v>Kontrak 2</v>
          </cell>
          <cell r="I2850" t="str">
            <v>PRIA</v>
          </cell>
          <cell r="J2850">
            <v>44085</v>
          </cell>
          <cell r="K2850">
            <v>45016</v>
          </cell>
          <cell r="L2850">
            <v>44085</v>
          </cell>
          <cell r="N2850" t="str">
            <v>NHY</v>
          </cell>
          <cell r="O2850" t="str">
            <v>ILN</v>
          </cell>
        </row>
        <row r="2851">
          <cell r="B2851">
            <v>2015235438</v>
          </cell>
          <cell r="C2851" t="str">
            <v>DEVI ARYANTI</v>
          </cell>
          <cell r="D2851" t="str">
            <v>T3DK</v>
          </cell>
          <cell r="E2851" t="str">
            <v>IDM RAYA SUKABUMI KM 18</v>
          </cell>
          <cell r="F2851" t="str">
            <v>Store Crew Girl</v>
          </cell>
          <cell r="G2851" t="str">
            <v>A1</v>
          </cell>
          <cell r="H2851" t="str">
            <v>Kontrak 2</v>
          </cell>
          <cell r="I2851" t="str">
            <v>WANITA</v>
          </cell>
          <cell r="J2851">
            <v>44179</v>
          </cell>
          <cell r="K2851">
            <v>45107</v>
          </cell>
          <cell r="L2851">
            <v>44179</v>
          </cell>
          <cell r="N2851" t="str">
            <v>NHY</v>
          </cell>
          <cell r="O2851" t="str">
            <v>ILN</v>
          </cell>
        </row>
        <row r="2852">
          <cell r="B2852">
            <v>2015404192</v>
          </cell>
          <cell r="C2852" t="str">
            <v>WITA ARYANI</v>
          </cell>
          <cell r="D2852" t="str">
            <v>T3DK</v>
          </cell>
          <cell r="E2852" t="str">
            <v>IDM RAYA SUKABUMI KM 18</v>
          </cell>
          <cell r="F2852" t="str">
            <v>Store Jr. Leader</v>
          </cell>
          <cell r="G2852" t="str">
            <v>A2</v>
          </cell>
          <cell r="H2852" t="str">
            <v>Tetap</v>
          </cell>
          <cell r="I2852" t="str">
            <v>WANITA</v>
          </cell>
          <cell r="J2852">
            <v>44896</v>
          </cell>
          <cell r="L2852">
            <v>44896</v>
          </cell>
          <cell r="N2852" t="str">
            <v>NHY</v>
          </cell>
          <cell r="O2852" t="str">
            <v>ILN</v>
          </cell>
        </row>
        <row r="2853">
          <cell r="B2853">
            <v>2015019441</v>
          </cell>
          <cell r="C2853" t="str">
            <v>MUHAMAD KURNIAWAN SANDI</v>
          </cell>
          <cell r="D2853" t="str">
            <v>T3DK</v>
          </cell>
          <cell r="E2853" t="str">
            <v>IDM RAYA SUKABUMI KM 18</v>
          </cell>
          <cell r="F2853" t="str">
            <v>Store Sr. Leader</v>
          </cell>
          <cell r="G2853" t="str">
            <v>A3</v>
          </cell>
          <cell r="H2853" t="str">
            <v>Tetap</v>
          </cell>
          <cell r="I2853" t="str">
            <v>PRIA</v>
          </cell>
          <cell r="J2853">
            <v>42956</v>
          </cell>
          <cell r="L2853">
            <v>43709</v>
          </cell>
          <cell r="N2853" t="str">
            <v>NHY</v>
          </cell>
          <cell r="O2853" t="str">
            <v>ILN</v>
          </cell>
        </row>
        <row r="2854">
          <cell r="B2854">
            <v>2013048227</v>
          </cell>
          <cell r="C2854" t="str">
            <v>ZAHROH HALILAH</v>
          </cell>
          <cell r="D2854" t="str">
            <v>TIBY</v>
          </cell>
          <cell r="E2854" t="str">
            <v>IDM GRAHA CARINGIN</v>
          </cell>
          <cell r="F2854" t="str">
            <v>Chief Of Store</v>
          </cell>
          <cell r="G2854" t="str">
            <v>B2</v>
          </cell>
          <cell r="H2854" t="str">
            <v>Tetap</v>
          </cell>
          <cell r="I2854" t="str">
            <v>WANITA</v>
          </cell>
          <cell r="J2854">
            <v>41791</v>
          </cell>
          <cell r="L2854">
            <v>42005</v>
          </cell>
          <cell r="N2854" t="str">
            <v>NHY</v>
          </cell>
          <cell r="O2854" t="str">
            <v>ILN</v>
          </cell>
        </row>
        <row r="2855">
          <cell r="B2855">
            <v>2015251403</v>
          </cell>
          <cell r="C2855" t="str">
            <v>ANGGA MUHAMMAD HABSYI</v>
          </cell>
          <cell r="D2855" t="str">
            <v>TIBY</v>
          </cell>
          <cell r="E2855" t="str">
            <v>IDM GRAHA CARINGIN</v>
          </cell>
          <cell r="F2855" t="str">
            <v>Store Crew Boy</v>
          </cell>
          <cell r="G2855" t="str">
            <v>A1</v>
          </cell>
          <cell r="H2855" t="str">
            <v>Kontrak 2</v>
          </cell>
          <cell r="I2855" t="str">
            <v>PRIA</v>
          </cell>
          <cell r="J2855">
            <v>44302</v>
          </cell>
          <cell r="K2855">
            <v>45046</v>
          </cell>
          <cell r="L2855">
            <v>44302</v>
          </cell>
          <cell r="N2855" t="str">
            <v>NHY</v>
          </cell>
          <cell r="O2855" t="str">
            <v>ILN</v>
          </cell>
        </row>
        <row r="2856">
          <cell r="B2856">
            <v>2015341798</v>
          </cell>
          <cell r="C2856" t="str">
            <v>TASYA AMANDA</v>
          </cell>
          <cell r="D2856" t="str">
            <v>TIBY</v>
          </cell>
          <cell r="E2856" t="str">
            <v>IDM GRAHA CARINGIN</v>
          </cell>
          <cell r="F2856" t="str">
            <v>Store Crew Girl</v>
          </cell>
          <cell r="G2856" t="str">
            <v>A1</v>
          </cell>
          <cell r="H2856" t="str">
            <v>Kontrak 1</v>
          </cell>
          <cell r="I2856" t="str">
            <v>WANITA</v>
          </cell>
          <cell r="J2856">
            <v>44705</v>
          </cell>
          <cell r="K2856">
            <v>45077</v>
          </cell>
          <cell r="L2856">
            <v>44705</v>
          </cell>
          <cell r="N2856" t="str">
            <v>NHY</v>
          </cell>
          <cell r="O2856" t="str">
            <v>ILN</v>
          </cell>
        </row>
        <row r="2857">
          <cell r="B2857">
            <v>2015049508</v>
          </cell>
          <cell r="C2857" t="str">
            <v>RIZKIYANSYAH</v>
          </cell>
          <cell r="D2857" t="str">
            <v>TIBY</v>
          </cell>
          <cell r="E2857" t="str">
            <v>IDM GRAHA CARINGIN</v>
          </cell>
          <cell r="F2857" t="str">
            <v>Store Jr. Leader</v>
          </cell>
          <cell r="G2857" t="str">
            <v>A2</v>
          </cell>
          <cell r="H2857" t="str">
            <v>Tetap</v>
          </cell>
          <cell r="I2857" t="str">
            <v>PRIA</v>
          </cell>
          <cell r="J2857">
            <v>43138</v>
          </cell>
          <cell r="L2857">
            <v>44075</v>
          </cell>
          <cell r="N2857" t="str">
            <v>NHY</v>
          </cell>
          <cell r="O2857" t="str">
            <v>ILN</v>
          </cell>
        </row>
        <row r="2858">
          <cell r="B2858">
            <v>2013118257</v>
          </cell>
          <cell r="C2858" t="str">
            <v>BURHANUDIN</v>
          </cell>
          <cell r="D2858" t="str">
            <v>TIBY</v>
          </cell>
          <cell r="E2858" t="str">
            <v>IDM GRAHA CARINGIN</v>
          </cell>
          <cell r="F2858" t="str">
            <v>Store Sr. Leader</v>
          </cell>
          <cell r="G2858" t="str">
            <v>B1</v>
          </cell>
          <cell r="H2858" t="str">
            <v>Tetap</v>
          </cell>
          <cell r="I2858" t="str">
            <v>PRIA</v>
          </cell>
          <cell r="J2858">
            <v>42188</v>
          </cell>
          <cell r="L2858">
            <v>43070</v>
          </cell>
          <cell r="N2858" t="str">
            <v>NHY</v>
          </cell>
          <cell r="O2858" t="str">
            <v>ILN</v>
          </cell>
        </row>
        <row r="2859">
          <cell r="B2859">
            <v>2013038977</v>
          </cell>
          <cell r="C2859" t="str">
            <v>RIDWAN</v>
          </cell>
          <cell r="D2859" t="str">
            <v>TJ70</v>
          </cell>
          <cell r="E2859" t="str">
            <v>IDM CIAWI-SUKABUMI</v>
          </cell>
          <cell r="F2859" t="str">
            <v>Chief Of Store</v>
          </cell>
          <cell r="G2859" t="str">
            <v>B2</v>
          </cell>
          <cell r="H2859" t="str">
            <v>Tetap</v>
          </cell>
          <cell r="I2859" t="str">
            <v>PRIA</v>
          </cell>
          <cell r="J2859">
            <v>41699</v>
          </cell>
          <cell r="L2859">
            <v>41760</v>
          </cell>
          <cell r="N2859" t="str">
            <v>NHY</v>
          </cell>
          <cell r="O2859" t="str">
            <v>ILN</v>
          </cell>
        </row>
        <row r="2860">
          <cell r="B2860">
            <v>2015352891</v>
          </cell>
          <cell r="C2860" t="str">
            <v>MUHAMMAD RAYHAN PRAWIRA EFENDI</v>
          </cell>
          <cell r="D2860" t="str">
            <v>TJ70</v>
          </cell>
          <cell r="E2860" t="str">
            <v>IDM CIAWI-SUKABUMI</v>
          </cell>
          <cell r="F2860" t="str">
            <v>Store Crew Boy</v>
          </cell>
          <cell r="G2860" t="str">
            <v>A1</v>
          </cell>
          <cell r="H2860" t="str">
            <v>Kontrak 1</v>
          </cell>
          <cell r="I2860" t="str">
            <v>PRIA</v>
          </cell>
          <cell r="J2860">
            <v>44741</v>
          </cell>
          <cell r="K2860">
            <v>45107</v>
          </cell>
          <cell r="L2860">
            <v>44741</v>
          </cell>
          <cell r="N2860" t="str">
            <v>NHY</v>
          </cell>
          <cell r="O2860" t="str">
            <v>ILN</v>
          </cell>
        </row>
        <row r="2861">
          <cell r="B2861">
            <v>2015291486</v>
          </cell>
          <cell r="C2861" t="str">
            <v>SALSA HERMEILIYA</v>
          </cell>
          <cell r="D2861" t="str">
            <v>TJ70</v>
          </cell>
          <cell r="E2861" t="str">
            <v>IDM CIAWI-SUKABUMI</v>
          </cell>
          <cell r="F2861" t="str">
            <v>Store Crew Girl</v>
          </cell>
          <cell r="G2861" t="str">
            <v>A1</v>
          </cell>
          <cell r="H2861" t="str">
            <v>Kontrak 2</v>
          </cell>
          <cell r="I2861" t="str">
            <v>WANITA</v>
          </cell>
          <cell r="J2861">
            <v>44484</v>
          </cell>
          <cell r="K2861">
            <v>45230</v>
          </cell>
          <cell r="L2861">
            <v>44484</v>
          </cell>
          <cell r="N2861" t="str">
            <v>NHY</v>
          </cell>
          <cell r="O2861" t="str">
            <v>ILN</v>
          </cell>
        </row>
        <row r="2862">
          <cell r="B2862">
            <v>2015351657</v>
          </cell>
          <cell r="C2862" t="str">
            <v>SITI NURLELI BAROKAH</v>
          </cell>
          <cell r="D2862" t="str">
            <v>TJ70</v>
          </cell>
          <cell r="E2862" t="str">
            <v>IDM CIAWI-SUKABUMI</v>
          </cell>
          <cell r="F2862" t="str">
            <v>Store Jr. Leader (Ss)</v>
          </cell>
          <cell r="G2862" t="str">
            <v>A2</v>
          </cell>
          <cell r="H2862" t="str">
            <v>Tetap</v>
          </cell>
          <cell r="I2862" t="str">
            <v>WANITA</v>
          </cell>
          <cell r="J2862">
            <v>44743</v>
          </cell>
          <cell r="L2862">
            <v>44743</v>
          </cell>
          <cell r="N2862" t="str">
            <v>NHY</v>
          </cell>
          <cell r="O2862" t="str">
            <v>ILN</v>
          </cell>
        </row>
        <row r="2863">
          <cell r="B2863">
            <v>2015031492</v>
          </cell>
          <cell r="C2863" t="str">
            <v>ARIEF HIDAYATULLAH</v>
          </cell>
          <cell r="D2863" t="str">
            <v>TJ70</v>
          </cell>
          <cell r="E2863" t="str">
            <v>IDM CIAWI-SUKABUMI</v>
          </cell>
          <cell r="F2863" t="str">
            <v>Store Sr. Leader</v>
          </cell>
          <cell r="G2863" t="str">
            <v>B1</v>
          </cell>
          <cell r="H2863" t="str">
            <v>Tetap</v>
          </cell>
          <cell r="I2863" t="str">
            <v>PRIA</v>
          </cell>
          <cell r="J2863">
            <v>43047</v>
          </cell>
          <cell r="L2863">
            <v>43983</v>
          </cell>
          <cell r="N2863" t="str">
            <v>NHY</v>
          </cell>
          <cell r="O2863" t="str">
            <v>ILN</v>
          </cell>
        </row>
        <row r="2864">
          <cell r="B2864">
            <v>2013038953</v>
          </cell>
          <cell r="C2864" t="str">
            <v>ASTRIANI</v>
          </cell>
          <cell r="D2864" t="str">
            <v>TTIB</v>
          </cell>
          <cell r="E2864" t="str">
            <v>IDM HARJASARI</v>
          </cell>
          <cell r="F2864" t="str">
            <v>Chief Of Store</v>
          </cell>
          <cell r="G2864" t="str">
            <v>B2</v>
          </cell>
          <cell r="H2864" t="str">
            <v>Tetap</v>
          </cell>
          <cell r="I2864" t="str">
            <v>WANITA</v>
          </cell>
          <cell r="J2864">
            <v>41699</v>
          </cell>
          <cell r="L2864">
            <v>41760</v>
          </cell>
          <cell r="N2864" t="str">
            <v>NHY</v>
          </cell>
          <cell r="O2864" t="str">
            <v>ILN</v>
          </cell>
        </row>
        <row r="2865">
          <cell r="B2865">
            <v>2015381197</v>
          </cell>
          <cell r="C2865" t="str">
            <v>M ZULVAN ADZIKRO</v>
          </cell>
          <cell r="D2865" t="str">
            <v>TTIB</v>
          </cell>
          <cell r="E2865" t="str">
            <v>IDM HARJASARI</v>
          </cell>
          <cell r="F2865" t="str">
            <v>Store Crew Boy</v>
          </cell>
          <cell r="G2865" t="str">
            <v>A1</v>
          </cell>
          <cell r="H2865" t="str">
            <v>Kontrak 1</v>
          </cell>
          <cell r="I2865" t="str">
            <v>PRIA</v>
          </cell>
          <cell r="J2865">
            <v>44822</v>
          </cell>
          <cell r="K2865">
            <v>45199</v>
          </cell>
          <cell r="L2865">
            <v>44822</v>
          </cell>
          <cell r="N2865" t="str">
            <v>NHY</v>
          </cell>
          <cell r="O2865" t="str">
            <v>ILN</v>
          </cell>
        </row>
        <row r="2866">
          <cell r="B2866">
            <v>2015342715</v>
          </cell>
          <cell r="C2866" t="str">
            <v>LICA HANDAYANI</v>
          </cell>
          <cell r="D2866" t="str">
            <v>TTIB</v>
          </cell>
          <cell r="E2866" t="str">
            <v>IDM HARJASARI</v>
          </cell>
          <cell r="F2866" t="str">
            <v>Store Crew Girl</v>
          </cell>
          <cell r="G2866" t="str">
            <v>A1</v>
          </cell>
          <cell r="H2866" t="str">
            <v>Kontrak 1</v>
          </cell>
          <cell r="I2866" t="str">
            <v>WANITA</v>
          </cell>
          <cell r="J2866">
            <v>44708</v>
          </cell>
          <cell r="K2866">
            <v>45077</v>
          </cell>
          <cell r="L2866">
            <v>44708</v>
          </cell>
          <cell r="N2866" t="str">
            <v>NHY</v>
          </cell>
          <cell r="O2866" t="str">
            <v>ILN</v>
          </cell>
        </row>
        <row r="2867">
          <cell r="B2867">
            <v>2015053983</v>
          </cell>
          <cell r="C2867" t="str">
            <v>MUH THAMRIN</v>
          </cell>
          <cell r="D2867" t="str">
            <v>TTIB</v>
          </cell>
          <cell r="E2867" t="str">
            <v>IDM HARJASARI</v>
          </cell>
          <cell r="F2867" t="str">
            <v>Store Jr. Leader</v>
          </cell>
          <cell r="G2867" t="str">
            <v>A3</v>
          </cell>
          <cell r="H2867" t="str">
            <v>Tetap</v>
          </cell>
          <cell r="I2867" t="str">
            <v>PRIA</v>
          </cell>
          <cell r="J2867">
            <v>43166</v>
          </cell>
          <cell r="L2867">
            <v>44105</v>
          </cell>
          <cell r="N2867" t="str">
            <v>NHY</v>
          </cell>
          <cell r="O2867" t="str">
            <v>ILN</v>
          </cell>
        </row>
        <row r="2868">
          <cell r="B2868">
            <v>2013139656</v>
          </cell>
          <cell r="C2868" t="str">
            <v>MUHAMAD ZAINAL ABIDIN</v>
          </cell>
          <cell r="D2868" t="str">
            <v>TTIB</v>
          </cell>
          <cell r="E2868" t="str">
            <v>IDM HARJASARI</v>
          </cell>
          <cell r="F2868" t="str">
            <v>Store Sr. Leader</v>
          </cell>
          <cell r="G2868" t="str">
            <v>B1</v>
          </cell>
          <cell r="H2868" t="str">
            <v>Tetap</v>
          </cell>
          <cell r="I2868" t="str">
            <v>PRIA</v>
          </cell>
          <cell r="J2868">
            <v>42312</v>
          </cell>
          <cell r="L2868">
            <v>43070</v>
          </cell>
          <cell r="N2868" t="str">
            <v>NHY</v>
          </cell>
          <cell r="O2868" t="str">
            <v>ILN</v>
          </cell>
        </row>
        <row r="2869">
          <cell r="B2869">
            <v>2012079431</v>
          </cell>
          <cell r="C2869" t="str">
            <v>ENCEP KAERUDIN</v>
          </cell>
          <cell r="D2869" t="str">
            <v>TVSU</v>
          </cell>
          <cell r="E2869" t="str">
            <v>IDM WARUNG NANGKA</v>
          </cell>
          <cell r="F2869" t="str">
            <v>Chief Of Store</v>
          </cell>
          <cell r="G2869" t="str">
            <v>B2</v>
          </cell>
          <cell r="H2869" t="str">
            <v>Tetap</v>
          </cell>
          <cell r="I2869" t="str">
            <v>PRIA</v>
          </cell>
          <cell r="J2869">
            <v>41306</v>
          </cell>
          <cell r="L2869">
            <v>41944</v>
          </cell>
          <cell r="N2869" t="str">
            <v>NHY</v>
          </cell>
          <cell r="O2869" t="str">
            <v>ILN</v>
          </cell>
        </row>
        <row r="2870">
          <cell r="B2870">
            <v>2015010913</v>
          </cell>
          <cell r="C2870" t="str">
            <v>RAHMAN SEPTIAN</v>
          </cell>
          <cell r="D2870" t="str">
            <v>TVSU</v>
          </cell>
          <cell r="E2870" t="str">
            <v>IDM WARUNG NANGKA</v>
          </cell>
          <cell r="F2870" t="str">
            <v>i-Delivery Crew</v>
          </cell>
          <cell r="G2870" t="str">
            <v>A3</v>
          </cell>
          <cell r="H2870" t="str">
            <v>Tetap</v>
          </cell>
          <cell r="I2870" t="str">
            <v>PRIA</v>
          </cell>
          <cell r="J2870">
            <v>42893</v>
          </cell>
          <cell r="L2870">
            <v>43770</v>
          </cell>
          <cell r="N2870" t="str">
            <v>NHY</v>
          </cell>
          <cell r="O2870" t="str">
            <v>ILN</v>
          </cell>
        </row>
        <row r="2871">
          <cell r="B2871">
            <v>2015078289</v>
          </cell>
          <cell r="C2871" t="str">
            <v>BUDI DARMA PUTRA</v>
          </cell>
          <cell r="D2871" t="str">
            <v>TVSU</v>
          </cell>
          <cell r="E2871" t="str">
            <v>IDM WARUNG NANGKA</v>
          </cell>
          <cell r="F2871" t="str">
            <v>i-Delivery Crew</v>
          </cell>
          <cell r="G2871" t="str">
            <v>A3</v>
          </cell>
          <cell r="H2871" t="str">
            <v>Tetap</v>
          </cell>
          <cell r="I2871" t="str">
            <v>PRIA</v>
          </cell>
          <cell r="J2871">
            <v>43305</v>
          </cell>
          <cell r="L2871">
            <v>44228</v>
          </cell>
          <cell r="N2871" t="str">
            <v>NHY</v>
          </cell>
          <cell r="O2871" t="str">
            <v>ILN</v>
          </cell>
        </row>
        <row r="2872">
          <cell r="B2872">
            <v>2015194856</v>
          </cell>
          <cell r="C2872" t="str">
            <v>ABDUL ROHMAN</v>
          </cell>
          <cell r="D2872" t="str">
            <v>TVSU</v>
          </cell>
          <cell r="E2872" t="str">
            <v>IDM WARUNG NANGKA</v>
          </cell>
          <cell r="F2872" t="str">
            <v>Store Crew Boy</v>
          </cell>
          <cell r="G2872" t="str">
            <v>A1</v>
          </cell>
          <cell r="H2872" t="str">
            <v>Kontrak 3</v>
          </cell>
          <cell r="I2872" t="str">
            <v>PRIA</v>
          </cell>
          <cell r="J2872">
            <v>43830</v>
          </cell>
          <cell r="K2872">
            <v>45107</v>
          </cell>
          <cell r="L2872">
            <v>43830</v>
          </cell>
          <cell r="N2872" t="str">
            <v>NHY</v>
          </cell>
          <cell r="O2872" t="str">
            <v>ILN</v>
          </cell>
        </row>
        <row r="2873">
          <cell r="B2873">
            <v>2015356355</v>
          </cell>
          <cell r="C2873" t="str">
            <v>NIDA AULIA ULFAH</v>
          </cell>
          <cell r="D2873" t="str">
            <v>TVSU</v>
          </cell>
          <cell r="E2873" t="str">
            <v>IDM WARUNG NANGKA</v>
          </cell>
          <cell r="F2873" t="str">
            <v>Store Crew Girl</v>
          </cell>
          <cell r="G2873" t="str">
            <v>A1</v>
          </cell>
          <cell r="H2873" t="str">
            <v>Kontrak 1</v>
          </cell>
          <cell r="I2873" t="str">
            <v>WANITA</v>
          </cell>
          <cell r="J2873">
            <v>44747</v>
          </cell>
          <cell r="K2873">
            <v>45138</v>
          </cell>
          <cell r="L2873">
            <v>44747</v>
          </cell>
          <cell r="N2873" t="str">
            <v>NHY</v>
          </cell>
          <cell r="O2873" t="str">
            <v>ILN</v>
          </cell>
        </row>
        <row r="2874">
          <cell r="B2874">
            <v>2015053644</v>
          </cell>
          <cell r="C2874" t="str">
            <v>SITI FATIMAH</v>
          </cell>
          <cell r="D2874" t="str">
            <v>TVSU</v>
          </cell>
          <cell r="E2874" t="str">
            <v>IDM WARUNG NANGKA</v>
          </cell>
          <cell r="F2874" t="str">
            <v>Store Jr. Leader</v>
          </cell>
          <cell r="G2874" t="str">
            <v>A3</v>
          </cell>
          <cell r="H2874" t="str">
            <v>Tetap</v>
          </cell>
          <cell r="I2874" t="str">
            <v>WANITA</v>
          </cell>
          <cell r="J2874">
            <v>43165</v>
          </cell>
          <cell r="L2874">
            <v>44105</v>
          </cell>
          <cell r="N2874" t="str">
            <v>NHY</v>
          </cell>
          <cell r="O2874" t="str">
            <v>ILN</v>
          </cell>
        </row>
        <row r="2875">
          <cell r="B2875">
            <v>2013060737</v>
          </cell>
          <cell r="C2875" t="str">
            <v>RAGIL HARDJANA</v>
          </cell>
          <cell r="D2875" t="str">
            <v>TVSU</v>
          </cell>
          <cell r="E2875" t="str">
            <v>IDM WARUNG NANGKA</v>
          </cell>
          <cell r="F2875" t="str">
            <v>Store Sr. Leader</v>
          </cell>
          <cell r="G2875" t="str">
            <v>B1</v>
          </cell>
          <cell r="H2875" t="str">
            <v>Tetap</v>
          </cell>
          <cell r="I2875" t="str">
            <v>PRIA</v>
          </cell>
          <cell r="J2875">
            <v>41873</v>
          </cell>
          <cell r="L2875">
            <v>42461</v>
          </cell>
          <cell r="N2875" t="str">
            <v>NHY</v>
          </cell>
          <cell r="O2875" t="str">
            <v>ILN</v>
          </cell>
        </row>
        <row r="2876">
          <cell r="B2876">
            <v>2013045635</v>
          </cell>
          <cell r="C2876" t="str">
            <v>ALDI FAHRI</v>
          </cell>
          <cell r="D2876" t="str">
            <v>TXF9</v>
          </cell>
          <cell r="E2876" t="str">
            <v>IDM RANCAMAYA 2</v>
          </cell>
          <cell r="F2876" t="str">
            <v>Chief Of Store</v>
          </cell>
          <cell r="G2876" t="str">
            <v>B2</v>
          </cell>
          <cell r="H2876" t="str">
            <v>Tetap</v>
          </cell>
          <cell r="I2876" t="str">
            <v>PRIA</v>
          </cell>
          <cell r="J2876">
            <v>41760</v>
          </cell>
          <cell r="L2876">
            <v>41760</v>
          </cell>
          <cell r="N2876" t="str">
            <v>NHY</v>
          </cell>
          <cell r="O2876" t="str">
            <v>ILN</v>
          </cell>
        </row>
        <row r="2877">
          <cell r="B2877">
            <v>2015412570</v>
          </cell>
          <cell r="C2877" t="str">
            <v>MUHAMMAD FATURROHMAN</v>
          </cell>
          <cell r="D2877" t="str">
            <v>TXF9</v>
          </cell>
          <cell r="E2877" t="str">
            <v>IDM RANCAMAYA 2</v>
          </cell>
          <cell r="F2877" t="str">
            <v>Store Crew Boy</v>
          </cell>
          <cell r="G2877" t="str">
            <v>A1</v>
          </cell>
          <cell r="H2877" t="str">
            <v>Kontrak 1</v>
          </cell>
          <cell r="I2877" t="str">
            <v>PRIA</v>
          </cell>
          <cell r="J2877">
            <v>44913</v>
          </cell>
          <cell r="K2877">
            <v>45291</v>
          </cell>
          <cell r="L2877">
            <v>44913</v>
          </cell>
          <cell r="N2877" t="str">
            <v>NHY</v>
          </cell>
          <cell r="O2877" t="str">
            <v>ILN</v>
          </cell>
        </row>
        <row r="2878">
          <cell r="B2878">
            <v>2015128420</v>
          </cell>
          <cell r="C2878" t="str">
            <v>NIRMALA SARI DEWI</v>
          </cell>
          <cell r="D2878" t="str">
            <v>TXF9</v>
          </cell>
          <cell r="E2878" t="str">
            <v>IDM RANCAMAYA 2</v>
          </cell>
          <cell r="F2878" t="str">
            <v>Store Crew Girl</v>
          </cell>
          <cell r="G2878" t="str">
            <v>A1</v>
          </cell>
          <cell r="H2878" t="str">
            <v>Kontrak 4</v>
          </cell>
          <cell r="I2878" t="str">
            <v>WANITA</v>
          </cell>
          <cell r="J2878">
            <v>43539</v>
          </cell>
          <cell r="K2878">
            <v>45199</v>
          </cell>
          <cell r="L2878">
            <v>43539</v>
          </cell>
          <cell r="N2878" t="str">
            <v>NHY</v>
          </cell>
          <cell r="O2878" t="str">
            <v>ILN</v>
          </cell>
        </row>
        <row r="2879">
          <cell r="B2879">
            <v>2015032783</v>
          </cell>
          <cell r="C2879" t="str">
            <v>MUHAMMAD AKBAR JAYA ZAELANI</v>
          </cell>
          <cell r="D2879" t="str">
            <v>TXF9</v>
          </cell>
          <cell r="E2879" t="str">
            <v>IDM RANCAMAYA 2</v>
          </cell>
          <cell r="F2879" t="str">
            <v>Store Jr. Leader</v>
          </cell>
          <cell r="G2879" t="str">
            <v>A2</v>
          </cell>
          <cell r="H2879" t="str">
            <v>Tetap</v>
          </cell>
          <cell r="I2879" t="str">
            <v>PRIA</v>
          </cell>
          <cell r="J2879">
            <v>43054</v>
          </cell>
          <cell r="L2879">
            <v>43617</v>
          </cell>
          <cell r="N2879" t="str">
            <v>NHY</v>
          </cell>
          <cell r="O2879" t="str">
            <v>ILN</v>
          </cell>
        </row>
        <row r="2880">
          <cell r="B2880">
            <v>2013165659</v>
          </cell>
          <cell r="C2880" t="str">
            <v>ADE DAUD SULAEMAN</v>
          </cell>
          <cell r="D2880" t="str">
            <v>TXF9</v>
          </cell>
          <cell r="E2880" t="str">
            <v>IDM RANCAMAYA 2</v>
          </cell>
          <cell r="F2880" t="str">
            <v>Store Jr. Leader</v>
          </cell>
          <cell r="G2880" t="str">
            <v>A3</v>
          </cell>
          <cell r="H2880" t="str">
            <v>Tetap</v>
          </cell>
          <cell r="I2880" t="str">
            <v>PRIA</v>
          </cell>
          <cell r="J2880">
            <v>42438</v>
          </cell>
          <cell r="L2880">
            <v>43344</v>
          </cell>
          <cell r="N2880" t="str">
            <v>NHY</v>
          </cell>
          <cell r="O2880" t="str">
            <v>ILN</v>
          </cell>
        </row>
        <row r="2881">
          <cell r="B2881">
            <v>2013084915</v>
          </cell>
          <cell r="C2881" t="str">
            <v>WIDYA NURHASANAH YUSWAY</v>
          </cell>
          <cell r="D2881" t="str">
            <v>TXF9</v>
          </cell>
          <cell r="E2881" t="str">
            <v>IDM RANCAMAYA 2</v>
          </cell>
          <cell r="F2881" t="str">
            <v>Store Sr. Leader</v>
          </cell>
          <cell r="G2881" t="str">
            <v>B1</v>
          </cell>
          <cell r="H2881" t="str">
            <v>Tetap</v>
          </cell>
          <cell r="I2881" t="str">
            <v>WANITA</v>
          </cell>
          <cell r="J2881">
            <v>41997</v>
          </cell>
          <cell r="L2881">
            <v>42736</v>
          </cell>
          <cell r="N2881" t="str">
            <v>NHY</v>
          </cell>
          <cell r="O2881" t="str">
            <v>ILN</v>
          </cell>
        </row>
        <row r="2882">
          <cell r="B2882">
            <v>2013175387</v>
          </cell>
          <cell r="C2882" t="str">
            <v>VEBY RHAMADANY</v>
          </cell>
          <cell r="D2882" t="str">
            <v>TYMK</v>
          </cell>
          <cell r="E2882" t="str">
            <v>IDM HYBRID EKONOMI SPBU CIKERETEG</v>
          </cell>
          <cell r="F2882" t="str">
            <v>Leader Point Coffee</v>
          </cell>
          <cell r="G2882" t="str">
            <v>B1</v>
          </cell>
          <cell r="H2882" t="str">
            <v>Tetap</v>
          </cell>
          <cell r="I2882" t="str">
            <v>WANITA</v>
          </cell>
          <cell r="J2882">
            <v>42497</v>
          </cell>
          <cell r="K2882">
            <v>44985</v>
          </cell>
          <cell r="L2882">
            <v>43405</v>
          </cell>
          <cell r="M2882" t="str">
            <v>CUTI MELAHIRKAN</v>
          </cell>
          <cell r="N2882" t="str">
            <v>NHY</v>
          </cell>
          <cell r="O2882" t="str">
            <v>ILN</v>
          </cell>
          <cell r="P2882" t="str">
            <v>NHYCUTI MELAHIRKAN</v>
          </cell>
          <cell r="Q2882" t="str">
            <v>NHY</v>
          </cell>
          <cell r="R2882" t="str">
            <v>TIDAK AKTIF</v>
          </cell>
          <cell r="S2882" t="str">
            <v>ILN</v>
          </cell>
        </row>
        <row r="2883">
          <cell r="B2883">
            <v>2015412561</v>
          </cell>
          <cell r="C2883" t="str">
            <v>MUHAMAD SALIM</v>
          </cell>
          <cell r="D2883" t="str">
            <v>TTIB</v>
          </cell>
          <cell r="E2883" t="str">
            <v>IDM HARJASARI</v>
          </cell>
          <cell r="F2883" t="str">
            <v>Store Crew Boy</v>
          </cell>
          <cell r="G2883" t="str">
            <v>A1</v>
          </cell>
          <cell r="H2883" t="str">
            <v>Kontrak 1</v>
          </cell>
          <cell r="I2883" t="str">
            <v>PRIA</v>
          </cell>
          <cell r="J2883">
            <v>44913</v>
          </cell>
          <cell r="K2883">
            <v>45291</v>
          </cell>
          <cell r="L2883">
            <v>44913</v>
          </cell>
          <cell r="M2883" t="str">
            <v>CADANGAN TOKO 24 JAM</v>
          </cell>
          <cell r="N2883" t="str">
            <v>NHY</v>
          </cell>
          <cell r="O2883" t="str">
            <v>ILN</v>
          </cell>
          <cell r="P2883" t="str">
            <v>NHYCADANGAN TOKO 24 JAM</v>
          </cell>
          <cell r="Q2883" t="str">
            <v>NHY</v>
          </cell>
          <cell r="R2883" t="str">
            <v>AKTIF</v>
          </cell>
          <cell r="S2883" t="str">
            <v>ILN</v>
          </cell>
        </row>
        <row r="2884">
          <cell r="B2884">
            <v>2015414158</v>
          </cell>
          <cell r="C2884" t="str">
            <v>ALDIN ALAMSYAH</v>
          </cell>
          <cell r="D2884" t="str">
            <v>TCXH</v>
          </cell>
          <cell r="E2884" t="str">
            <v>IDM M. TOHA CIAWI</v>
          </cell>
          <cell r="F2884" t="str">
            <v>Store Crew Boy</v>
          </cell>
          <cell r="G2884" t="str">
            <v>A1</v>
          </cell>
          <cell r="H2884" t="str">
            <v>Kontrak 1</v>
          </cell>
          <cell r="I2884" t="str">
            <v>PRIA</v>
          </cell>
          <cell r="J2884">
            <v>44918</v>
          </cell>
          <cell r="K2884">
            <v>45291</v>
          </cell>
          <cell r="L2884">
            <v>44918</v>
          </cell>
          <cell r="M2884" t="str">
            <v>CADANGAN TOKO 24 JAM</v>
          </cell>
          <cell r="N2884" t="str">
            <v>NHY</v>
          </cell>
          <cell r="O2884" t="str">
            <v>ILN</v>
          </cell>
          <cell r="P2884" t="str">
            <v>NHYCADANGAN TOKO 24 JAM</v>
          </cell>
          <cell r="Q2884" t="str">
            <v>NHY</v>
          </cell>
          <cell r="R2884" t="str">
            <v>AKTIF</v>
          </cell>
          <cell r="S2884" t="str">
            <v>ILN</v>
          </cell>
        </row>
        <row r="2885">
          <cell r="B2885">
            <v>2015412567</v>
          </cell>
          <cell r="C2885" t="str">
            <v>MUHAMMAD DANDI ISMAIL</v>
          </cell>
          <cell r="D2885" t="str">
            <v>TJ70</v>
          </cell>
          <cell r="E2885" t="str">
            <v>IDM CIAWI-SUKABUMI</v>
          </cell>
          <cell r="F2885" t="str">
            <v>Store Crew Boy</v>
          </cell>
          <cell r="G2885" t="str">
            <v>A1</v>
          </cell>
          <cell r="H2885" t="str">
            <v>Kontrak 1</v>
          </cell>
          <cell r="I2885" t="str">
            <v>PRIA</v>
          </cell>
          <cell r="J2885">
            <v>44913</v>
          </cell>
          <cell r="K2885">
            <v>45291</v>
          </cell>
          <cell r="L2885">
            <v>44913</v>
          </cell>
          <cell r="M2885" t="str">
            <v>CADANGAN TOKO 24 JAM</v>
          </cell>
          <cell r="N2885" t="str">
            <v>NHY</v>
          </cell>
          <cell r="O2885" t="str">
            <v>ILN</v>
          </cell>
          <cell r="P2885" t="str">
            <v>NHYCADANGAN TOKO 24 JAM</v>
          </cell>
          <cell r="Q2885" t="str">
            <v>NHY</v>
          </cell>
          <cell r="R2885" t="str">
            <v>AKTIF</v>
          </cell>
          <cell r="S2885" t="str">
            <v>ILN</v>
          </cell>
        </row>
        <row r="2886">
          <cell r="B2886">
            <v>2015412583</v>
          </cell>
          <cell r="C2886" t="str">
            <v>AMI</v>
          </cell>
          <cell r="D2886" t="str">
            <v>TVSU</v>
          </cell>
          <cell r="E2886" t="str">
            <v>IDM WARUNG NANGKA</v>
          </cell>
          <cell r="F2886" t="str">
            <v>Store Crew Girl</v>
          </cell>
          <cell r="G2886" t="str">
            <v>A1</v>
          </cell>
          <cell r="H2886" t="str">
            <v>Kontrak 1</v>
          </cell>
          <cell r="I2886" t="str">
            <v>WANITA</v>
          </cell>
          <cell r="J2886">
            <v>44913</v>
          </cell>
          <cell r="K2886">
            <v>45291</v>
          </cell>
          <cell r="L2886">
            <v>44913</v>
          </cell>
          <cell r="M2886" t="str">
            <v>CADANGAN TOKO 24 JAM</v>
          </cell>
          <cell r="N2886" t="str">
            <v>NHY</v>
          </cell>
          <cell r="O2886" t="str">
            <v>ILN</v>
          </cell>
          <cell r="P2886" t="str">
            <v>NHYCADANGAN TOKO 24 JAM</v>
          </cell>
          <cell r="Q2886" t="str">
            <v>NHY</v>
          </cell>
          <cell r="R2886" t="str">
            <v>AKTIF</v>
          </cell>
          <cell r="S2886" t="str">
            <v>ILN</v>
          </cell>
        </row>
        <row r="2887">
          <cell r="B2887">
            <v>2015411620</v>
          </cell>
          <cell r="C2887" t="str">
            <v>SYAWAL FITRI HARDIANI</v>
          </cell>
          <cell r="D2887" t="str">
            <v>TVSU</v>
          </cell>
          <cell r="E2887" t="str">
            <v>IDM WARUNG NANGKA</v>
          </cell>
          <cell r="F2887" t="str">
            <v>Store Crew Girl</v>
          </cell>
          <cell r="G2887" t="str">
            <v>A1</v>
          </cell>
          <cell r="H2887" t="str">
            <v>Kontrak 1</v>
          </cell>
          <cell r="I2887" t="str">
            <v>WANITA</v>
          </cell>
          <cell r="J2887">
            <v>44911</v>
          </cell>
          <cell r="K2887">
            <v>45291</v>
          </cell>
          <cell r="L2887">
            <v>44911</v>
          </cell>
          <cell r="M2887" t="str">
            <v>CADANGAN TOKO 24 JAM</v>
          </cell>
          <cell r="N2887" t="str">
            <v>NHY</v>
          </cell>
          <cell r="O2887" t="str">
            <v>ILN</v>
          </cell>
          <cell r="P2887" t="str">
            <v>NHYCADANGAN TOKO 24 JAM</v>
          </cell>
          <cell r="Q2887" t="str">
            <v>NHY</v>
          </cell>
          <cell r="R2887" t="str">
            <v>AKTIF</v>
          </cell>
          <cell r="S2887" t="str">
            <v>ILN</v>
          </cell>
        </row>
        <row r="2888">
          <cell r="B2888">
            <v>2015414220</v>
          </cell>
          <cell r="C2888" t="str">
            <v>SITI SYARIAH</v>
          </cell>
          <cell r="D2888" t="str">
            <v>TJ70</v>
          </cell>
          <cell r="E2888" t="str">
            <v>IDM CIAWI-SUKABUMI</v>
          </cell>
          <cell r="F2888" t="str">
            <v>Store Crew Girl</v>
          </cell>
          <cell r="G2888" t="str">
            <v>A1</v>
          </cell>
          <cell r="H2888" t="str">
            <v>Kontrak 1</v>
          </cell>
          <cell r="I2888" t="str">
            <v>WANITA</v>
          </cell>
          <cell r="J2888">
            <v>44918</v>
          </cell>
          <cell r="K2888">
            <v>45291</v>
          </cell>
          <cell r="L2888">
            <v>44918</v>
          </cell>
          <cell r="M2888" t="str">
            <v>CADANGAN TOKO 24 JAM</v>
          </cell>
          <cell r="N2888" t="str">
            <v>NHY</v>
          </cell>
          <cell r="O2888" t="str">
            <v>ILN</v>
          </cell>
          <cell r="P2888" t="str">
            <v>NHYCADANGAN TOKO 24 JAM</v>
          </cell>
          <cell r="Q2888" t="str">
            <v>NHY</v>
          </cell>
          <cell r="R2888" t="str">
            <v>AKTIF</v>
          </cell>
          <cell r="S2888" t="str">
            <v>ILN</v>
          </cell>
        </row>
        <row r="2889">
          <cell r="B2889">
            <v>2015071473</v>
          </cell>
          <cell r="C2889" t="str">
            <v>ERNA MARDIANA</v>
          </cell>
          <cell r="D2889" t="str">
            <v>T3DK</v>
          </cell>
          <cell r="E2889" t="str">
            <v>IDM RAYA SUKABUMI KM 18</v>
          </cell>
          <cell r="F2889" t="str">
            <v>Store Jr. Leader</v>
          </cell>
          <cell r="G2889" t="str">
            <v>A2</v>
          </cell>
          <cell r="H2889" t="str">
            <v>Tetap</v>
          </cell>
          <cell r="I2889" t="str">
            <v>WANITA</v>
          </cell>
          <cell r="J2889">
            <v>43253</v>
          </cell>
          <cell r="L2889">
            <v>43862</v>
          </cell>
          <cell r="M2889" t="str">
            <v>CADANGAN TOKO 24 JAM</v>
          </cell>
          <cell r="N2889" t="str">
            <v>NHY</v>
          </cell>
          <cell r="O2889" t="str">
            <v>ILN</v>
          </cell>
          <cell r="P2889" t="str">
            <v>NHYCADANGAN TOKO 24 JAM</v>
          </cell>
          <cell r="Q2889" t="str">
            <v>NHY</v>
          </cell>
          <cell r="R2889" t="str">
            <v>AKTIF</v>
          </cell>
          <cell r="S2889" t="str">
            <v>ILN</v>
          </cell>
        </row>
        <row r="2890">
          <cell r="B2890">
            <v>2015352766</v>
          </cell>
          <cell r="C2890" t="str">
            <v>CHOIRUNNISA SYAFIQ</v>
          </cell>
          <cell r="D2890" t="str">
            <v>TCXH</v>
          </cell>
          <cell r="E2890" t="str">
            <v>IDM M. TOHA CIAWI</v>
          </cell>
          <cell r="F2890" t="str">
            <v>Store Jr. Leader</v>
          </cell>
          <cell r="G2890" t="str">
            <v>A2</v>
          </cell>
          <cell r="H2890" t="str">
            <v>Tetap</v>
          </cell>
          <cell r="I2890" t="str">
            <v>WANITA</v>
          </cell>
          <cell r="J2890">
            <v>44743</v>
          </cell>
          <cell r="L2890">
            <v>44743</v>
          </cell>
          <cell r="M2890" t="str">
            <v>CADANGAN TOKO 24 JAM</v>
          </cell>
          <cell r="N2890" t="str">
            <v>NHY</v>
          </cell>
          <cell r="O2890" t="str">
            <v>ILN</v>
          </cell>
          <cell r="P2890" t="str">
            <v>NHYCADANGAN TOKO 24 JAM</v>
          </cell>
          <cell r="Q2890" t="str">
            <v>NHY</v>
          </cell>
          <cell r="R2890" t="str">
            <v>AKTIF</v>
          </cell>
          <cell r="S2890" t="str">
            <v>ILN</v>
          </cell>
        </row>
        <row r="2891">
          <cell r="B2891">
            <v>2015385948</v>
          </cell>
          <cell r="C2891" t="str">
            <v>LINDA AMELIA</v>
          </cell>
          <cell r="D2891" t="str">
            <v>T5X8</v>
          </cell>
          <cell r="E2891" t="str">
            <v>IDM PLUS CIAWI BENDUNGAN</v>
          </cell>
          <cell r="F2891" t="str">
            <v>Store Jr. Leader (Ss)</v>
          </cell>
          <cell r="G2891" t="str">
            <v>A2</v>
          </cell>
          <cell r="H2891" t="str">
            <v>Tetap</v>
          </cell>
          <cell r="I2891" t="str">
            <v>WANITA</v>
          </cell>
          <cell r="J2891">
            <v>44835</v>
          </cell>
          <cell r="L2891">
            <v>44835</v>
          </cell>
          <cell r="M2891" t="str">
            <v>CADANGAN TOKO 24 JAM</v>
          </cell>
          <cell r="N2891" t="str">
            <v>NHY</v>
          </cell>
          <cell r="O2891" t="str">
            <v>ILN</v>
          </cell>
          <cell r="P2891" t="str">
            <v>NHYCADANGAN TOKO 24 JAM</v>
          </cell>
          <cell r="Q2891" t="str">
            <v>NHY</v>
          </cell>
          <cell r="R2891" t="str">
            <v>AKTIF</v>
          </cell>
          <cell r="S2891" t="str">
            <v>ILN</v>
          </cell>
        </row>
        <row r="2892">
          <cell r="B2892">
            <v>2012052252</v>
          </cell>
          <cell r="C2892" t="str">
            <v>RUSTAN NAWAWI</v>
          </cell>
          <cell r="D2892" t="str">
            <v>TYMK</v>
          </cell>
          <cell r="E2892" t="str">
            <v>IDM HYBRID EKONOMI SPBU CIKERETEG</v>
          </cell>
          <cell r="F2892" t="str">
            <v>Chief Of Store</v>
          </cell>
          <cell r="G2892" t="str">
            <v>B2</v>
          </cell>
          <cell r="H2892" t="str">
            <v>Tetap</v>
          </cell>
          <cell r="I2892" t="str">
            <v>PRIA</v>
          </cell>
          <cell r="J2892">
            <v>41183</v>
          </cell>
          <cell r="L2892">
            <v>41183</v>
          </cell>
          <cell r="M2892" t="str">
            <v>PERSIAPAN SORONG</v>
          </cell>
          <cell r="N2892" t="str">
            <v>NHY</v>
          </cell>
          <cell r="O2892" t="str">
            <v>ILN</v>
          </cell>
          <cell r="P2892" t="str">
            <v>NHYPERSIAPAN SORONG</v>
          </cell>
          <cell r="Q2892" t="str">
            <v>NHY</v>
          </cell>
          <cell r="R2892" t="str">
            <v>AKTIF</v>
          </cell>
          <cell r="S2892" t="str">
            <v>ILN</v>
          </cell>
        </row>
        <row r="2893">
          <cell r="B2893">
            <v>2015351659</v>
          </cell>
          <cell r="C2893" t="str">
            <v>MUHAMAD RIFALDI</v>
          </cell>
          <cell r="D2893" t="str">
            <v>TTND</v>
          </cell>
          <cell r="E2893" t="str">
            <v>IDM HYBRID UNIVERSITAS DJUANDA BOGOR</v>
          </cell>
          <cell r="F2893" t="str">
            <v>Store Jr. Leader</v>
          </cell>
          <cell r="G2893" t="str">
            <v>A2</v>
          </cell>
          <cell r="H2893" t="str">
            <v>Tetap</v>
          </cell>
          <cell r="I2893" t="str">
            <v>PRIA</v>
          </cell>
          <cell r="J2893">
            <v>44743</v>
          </cell>
          <cell r="L2893">
            <v>44743</v>
          </cell>
          <cell r="M2893" t="str">
            <v>TOKO TUTUP SEMENTARA</v>
          </cell>
          <cell r="N2893" t="str">
            <v>NHY</v>
          </cell>
          <cell r="O2893" t="str">
            <v>ILN</v>
          </cell>
          <cell r="P2893" t="str">
            <v>NHYTOKO TUTUP SEMENTARA</v>
          </cell>
          <cell r="Q2893" t="str">
            <v>NHY</v>
          </cell>
          <cell r="R2893" t="str">
            <v>AKTIF</v>
          </cell>
          <cell r="S2893" t="str">
            <v>ILN</v>
          </cell>
        </row>
        <row r="2894">
          <cell r="B2894">
            <v>2013074399</v>
          </cell>
          <cell r="C2894" t="str">
            <v>MIA RAHMAWATI</v>
          </cell>
          <cell r="D2894" t="str">
            <v>T8Q8</v>
          </cell>
          <cell r="E2894" t="str">
            <v>IDM CARINGIN</v>
          </cell>
          <cell r="F2894" t="str">
            <v>Chief Of Store</v>
          </cell>
          <cell r="G2894" t="str">
            <v>B2</v>
          </cell>
          <cell r="H2894" t="str">
            <v>Tetap</v>
          </cell>
          <cell r="I2894" t="str">
            <v>WANITA</v>
          </cell>
          <cell r="J2894">
            <v>41941</v>
          </cell>
          <cell r="L2894">
            <v>42736</v>
          </cell>
          <cell r="N2894" t="str">
            <v>NHY</v>
          </cell>
          <cell r="O2894" t="str">
            <v>MDN</v>
          </cell>
        </row>
        <row r="2895">
          <cell r="B2895">
            <v>2015382436</v>
          </cell>
          <cell r="C2895" t="str">
            <v>MUHAMAD YUSRIPAL</v>
          </cell>
          <cell r="D2895" t="str">
            <v>T8Q8</v>
          </cell>
          <cell r="E2895" t="str">
            <v>IDM CARINGIN</v>
          </cell>
          <cell r="F2895" t="str">
            <v>Store Crew Boy</v>
          </cell>
          <cell r="G2895" t="str">
            <v>A1</v>
          </cell>
          <cell r="H2895" t="str">
            <v>Kontrak 1</v>
          </cell>
          <cell r="I2895" t="str">
            <v>PRIA</v>
          </cell>
          <cell r="J2895">
            <v>44826</v>
          </cell>
          <cell r="K2895">
            <v>45199</v>
          </cell>
          <cell r="L2895">
            <v>44826</v>
          </cell>
          <cell r="N2895" t="str">
            <v>NHY</v>
          </cell>
          <cell r="O2895" t="str">
            <v>MDN</v>
          </cell>
        </row>
        <row r="2896">
          <cell r="B2896">
            <v>2015341763</v>
          </cell>
          <cell r="C2896" t="str">
            <v>MUHAMAD RIZKI SEPTIADI</v>
          </cell>
          <cell r="D2896" t="str">
            <v>T8Q8</v>
          </cell>
          <cell r="E2896" t="str">
            <v>IDM CARINGIN</v>
          </cell>
          <cell r="F2896" t="str">
            <v>Store Crew Boy</v>
          </cell>
          <cell r="G2896" t="str">
            <v>A1</v>
          </cell>
          <cell r="H2896" t="str">
            <v>Kontrak 1</v>
          </cell>
          <cell r="I2896" t="str">
            <v>PRIA</v>
          </cell>
          <cell r="J2896">
            <v>44705</v>
          </cell>
          <cell r="K2896">
            <v>45077</v>
          </cell>
          <cell r="L2896">
            <v>44705</v>
          </cell>
          <cell r="N2896" t="str">
            <v>NHY</v>
          </cell>
          <cell r="O2896" t="str">
            <v>MDN</v>
          </cell>
        </row>
        <row r="2897">
          <cell r="B2897">
            <v>2015157695</v>
          </cell>
          <cell r="C2897" t="str">
            <v>RISKA DESIYANTI</v>
          </cell>
          <cell r="D2897" t="str">
            <v>T8Q8</v>
          </cell>
          <cell r="E2897" t="str">
            <v>IDM CARINGIN</v>
          </cell>
          <cell r="F2897" t="str">
            <v>Store Crew Girl</v>
          </cell>
          <cell r="G2897" t="str">
            <v>A1</v>
          </cell>
          <cell r="H2897" t="str">
            <v>Kontrak 4</v>
          </cell>
          <cell r="I2897" t="str">
            <v>WANITA</v>
          </cell>
          <cell r="J2897">
            <v>43658</v>
          </cell>
          <cell r="K2897">
            <v>45322</v>
          </cell>
          <cell r="L2897">
            <v>43658</v>
          </cell>
          <cell r="N2897" t="str">
            <v>NHY</v>
          </cell>
          <cell r="O2897" t="str">
            <v>MDN</v>
          </cell>
        </row>
        <row r="2898">
          <cell r="B2898">
            <v>2015313606</v>
          </cell>
          <cell r="C2898" t="str">
            <v>ALVIN MAULANA</v>
          </cell>
          <cell r="D2898" t="str">
            <v>T8Q8</v>
          </cell>
          <cell r="E2898" t="str">
            <v>IDM CARINGIN</v>
          </cell>
          <cell r="F2898" t="str">
            <v>Store Jr. Leader</v>
          </cell>
          <cell r="G2898" t="str">
            <v>A2</v>
          </cell>
          <cell r="H2898" t="str">
            <v>Tetap</v>
          </cell>
          <cell r="I2898" t="str">
            <v>PRIA</v>
          </cell>
          <cell r="J2898">
            <v>44593</v>
          </cell>
          <cell r="L2898">
            <v>44593</v>
          </cell>
          <cell r="N2898" t="str">
            <v>NHY</v>
          </cell>
          <cell r="O2898" t="str">
            <v>MDN</v>
          </cell>
        </row>
        <row r="2899">
          <cell r="B2899">
            <v>2013175342</v>
          </cell>
          <cell r="C2899" t="str">
            <v>DEDE ALI MUBAROK</v>
          </cell>
          <cell r="D2899" t="str">
            <v>T8Q8</v>
          </cell>
          <cell r="E2899" t="str">
            <v>IDM CARINGIN</v>
          </cell>
          <cell r="F2899" t="str">
            <v>Store Sr. Leader</v>
          </cell>
          <cell r="G2899" t="str">
            <v>B1</v>
          </cell>
          <cell r="H2899" t="str">
            <v>Tetap</v>
          </cell>
          <cell r="I2899" t="str">
            <v>PRIA</v>
          </cell>
          <cell r="J2899">
            <v>42494</v>
          </cell>
          <cell r="L2899">
            <v>43344</v>
          </cell>
          <cell r="N2899" t="str">
            <v>NHY</v>
          </cell>
          <cell r="O2899" t="str">
            <v>MDN</v>
          </cell>
        </row>
        <row r="2900">
          <cell r="B2900">
            <v>2012031735</v>
          </cell>
          <cell r="C2900" t="str">
            <v>FAUZI SAEPUDIN</v>
          </cell>
          <cell r="D2900" t="str">
            <v>TD31</v>
          </cell>
          <cell r="E2900" t="str">
            <v>IDM HYBRID TALANG CIMANDE</v>
          </cell>
          <cell r="F2900" t="str">
            <v>Chief Of Store (Ss)</v>
          </cell>
          <cell r="G2900" t="str">
            <v>B2</v>
          </cell>
          <cell r="H2900" t="str">
            <v>Tetap</v>
          </cell>
          <cell r="I2900" t="str">
            <v>PRIA</v>
          </cell>
          <cell r="J2900">
            <v>41030</v>
          </cell>
          <cell r="L2900">
            <v>41030</v>
          </cell>
          <cell r="N2900" t="str">
            <v>NHY</v>
          </cell>
          <cell r="O2900" t="str">
            <v>MDN</v>
          </cell>
        </row>
        <row r="2901">
          <cell r="B2901">
            <v>2015121862</v>
          </cell>
          <cell r="C2901" t="str">
            <v>MUHAMAD RAMDAN</v>
          </cell>
          <cell r="D2901" t="str">
            <v>TD31</v>
          </cell>
          <cell r="E2901" t="str">
            <v>IDM HYBRID TALANG CIMANDE</v>
          </cell>
          <cell r="F2901" t="str">
            <v>Store Crew Boy (Ss)</v>
          </cell>
          <cell r="G2901" t="str">
            <v>A1</v>
          </cell>
          <cell r="H2901" t="str">
            <v>Kontrak 4</v>
          </cell>
          <cell r="I2901" t="str">
            <v>PRIA</v>
          </cell>
          <cell r="J2901">
            <v>43508</v>
          </cell>
          <cell r="K2901">
            <v>45169</v>
          </cell>
          <cell r="L2901">
            <v>43508</v>
          </cell>
          <cell r="N2901" t="str">
            <v>NHY</v>
          </cell>
          <cell r="O2901" t="str">
            <v>MDN</v>
          </cell>
        </row>
        <row r="2902">
          <cell r="B2902">
            <v>2015248916</v>
          </cell>
          <cell r="C2902" t="str">
            <v>MUHAMAD HERDIANSYAH</v>
          </cell>
          <cell r="D2902" t="str">
            <v>TD31</v>
          </cell>
          <cell r="E2902" t="str">
            <v>IDM HYBRID TALANG CIMANDE</v>
          </cell>
          <cell r="F2902" t="str">
            <v>Store Crew Boy (Ss)</v>
          </cell>
          <cell r="G2902" t="str">
            <v>A1</v>
          </cell>
          <cell r="H2902" t="str">
            <v>Kontrak 2</v>
          </cell>
          <cell r="I2902" t="str">
            <v>PRIA</v>
          </cell>
          <cell r="J2902">
            <v>44289</v>
          </cell>
          <cell r="K2902">
            <v>45046</v>
          </cell>
          <cell r="L2902">
            <v>44289</v>
          </cell>
          <cell r="N2902" t="str">
            <v>NHY</v>
          </cell>
          <cell r="O2902" t="str">
            <v>MDN</v>
          </cell>
        </row>
        <row r="2903">
          <cell r="B2903">
            <v>2015245383</v>
          </cell>
          <cell r="C2903" t="str">
            <v>MADAN HERAWAN SOETARDI</v>
          </cell>
          <cell r="D2903" t="str">
            <v>TD31</v>
          </cell>
          <cell r="E2903" t="str">
            <v>IDM HYBRID TALANG CIMANDE</v>
          </cell>
          <cell r="F2903" t="str">
            <v>Store Crew Boy (Ss)</v>
          </cell>
          <cell r="G2903" t="str">
            <v>A1</v>
          </cell>
          <cell r="H2903" t="str">
            <v>Kontrak 2</v>
          </cell>
          <cell r="I2903" t="str">
            <v>PRIA</v>
          </cell>
          <cell r="J2903">
            <v>44267</v>
          </cell>
          <cell r="K2903">
            <v>45199</v>
          </cell>
          <cell r="L2903">
            <v>44267</v>
          </cell>
          <cell r="N2903" t="str">
            <v>NHY</v>
          </cell>
          <cell r="O2903" t="str">
            <v>MDN</v>
          </cell>
        </row>
        <row r="2904">
          <cell r="B2904">
            <v>2015235456</v>
          </cell>
          <cell r="C2904" t="str">
            <v>SURTIKA</v>
          </cell>
          <cell r="D2904" t="str">
            <v>TD31</v>
          </cell>
          <cell r="E2904" t="str">
            <v>IDM HYBRID TALANG CIMANDE</v>
          </cell>
          <cell r="F2904" t="str">
            <v>Store Crew Girl (Ss)</v>
          </cell>
          <cell r="G2904" t="str">
            <v>A1</v>
          </cell>
          <cell r="H2904" t="str">
            <v>Kontrak 2</v>
          </cell>
          <cell r="I2904" t="str">
            <v>WANITA</v>
          </cell>
          <cell r="J2904">
            <v>44179</v>
          </cell>
          <cell r="K2904">
            <v>45107</v>
          </cell>
          <cell r="L2904">
            <v>44179</v>
          </cell>
          <cell r="N2904" t="str">
            <v>NHY</v>
          </cell>
          <cell r="O2904" t="str">
            <v>MDN</v>
          </cell>
        </row>
        <row r="2905">
          <cell r="B2905">
            <v>2015292375</v>
          </cell>
          <cell r="C2905" t="str">
            <v>RINI NURAENI</v>
          </cell>
          <cell r="D2905" t="str">
            <v>TD31</v>
          </cell>
          <cell r="E2905" t="str">
            <v>IDM HYBRID TALANG CIMANDE</v>
          </cell>
          <cell r="F2905" t="str">
            <v>Store Crew Girl (Ss)</v>
          </cell>
          <cell r="G2905" t="str">
            <v>A1</v>
          </cell>
          <cell r="H2905" t="str">
            <v>Kontrak 2</v>
          </cell>
          <cell r="I2905" t="str">
            <v>WANITA</v>
          </cell>
          <cell r="J2905">
            <v>44490</v>
          </cell>
          <cell r="K2905">
            <v>45230</v>
          </cell>
          <cell r="L2905">
            <v>44490</v>
          </cell>
          <cell r="N2905" t="str">
            <v>NHY</v>
          </cell>
          <cell r="O2905" t="str">
            <v>MDN</v>
          </cell>
        </row>
        <row r="2906">
          <cell r="B2906">
            <v>2015027249</v>
          </cell>
          <cell r="C2906" t="str">
            <v>ANDI RUDIANSYAH</v>
          </cell>
          <cell r="D2906" t="str">
            <v>TD31</v>
          </cell>
          <cell r="E2906" t="str">
            <v>IDM HYBRID TALANG CIMANDE</v>
          </cell>
          <cell r="F2906" t="str">
            <v>Store Jr. Leader (Ss)</v>
          </cell>
          <cell r="G2906" t="str">
            <v>A2</v>
          </cell>
          <cell r="H2906" t="str">
            <v>Tetap</v>
          </cell>
          <cell r="I2906" t="str">
            <v>PRIA</v>
          </cell>
          <cell r="J2906">
            <v>43019</v>
          </cell>
          <cell r="L2906">
            <v>43739</v>
          </cell>
          <cell r="N2906" t="str">
            <v>NHY</v>
          </cell>
          <cell r="O2906" t="str">
            <v>MDN</v>
          </cell>
        </row>
        <row r="2907">
          <cell r="B2907">
            <v>2015260800</v>
          </cell>
          <cell r="C2907" t="str">
            <v>FACHRI ABDUL HAKIM</v>
          </cell>
          <cell r="D2907" t="str">
            <v>TD31</v>
          </cell>
          <cell r="E2907" t="str">
            <v>IDM HYBRID TALANG CIMANDE</v>
          </cell>
          <cell r="F2907" t="str">
            <v>Store Jr. Leader (Ss)</v>
          </cell>
          <cell r="G2907" t="str">
            <v>A2</v>
          </cell>
          <cell r="H2907" t="str">
            <v>Tetap</v>
          </cell>
          <cell r="I2907" t="str">
            <v>PRIA</v>
          </cell>
          <cell r="J2907">
            <v>44348</v>
          </cell>
          <cell r="L2907">
            <v>44348</v>
          </cell>
          <cell r="N2907" t="str">
            <v>NHY</v>
          </cell>
          <cell r="O2907" t="str">
            <v>MDN</v>
          </cell>
        </row>
        <row r="2908">
          <cell r="B2908">
            <v>2015293422</v>
          </cell>
          <cell r="C2908" t="str">
            <v>DITA ZAHRA</v>
          </cell>
          <cell r="D2908" t="str">
            <v>TD31</v>
          </cell>
          <cell r="E2908" t="str">
            <v>IDM HYBRID TALANG CIMANDE</v>
          </cell>
          <cell r="F2908" t="str">
            <v>Store Jr. Leader (Ss)</v>
          </cell>
          <cell r="G2908" t="str">
            <v>A2</v>
          </cell>
          <cell r="H2908" t="str">
            <v>Tetap</v>
          </cell>
          <cell r="I2908" t="str">
            <v>WANITA</v>
          </cell>
          <cell r="J2908">
            <v>44501</v>
          </cell>
          <cell r="L2908">
            <v>44501</v>
          </cell>
          <cell r="N2908" t="str">
            <v>NHY</v>
          </cell>
          <cell r="O2908" t="str">
            <v>MDN</v>
          </cell>
        </row>
        <row r="2909">
          <cell r="B2909">
            <v>2015385954</v>
          </cell>
          <cell r="C2909" t="str">
            <v>SITI NUR OKTAVIANI</v>
          </cell>
          <cell r="D2909" t="str">
            <v>TD31</v>
          </cell>
          <cell r="E2909" t="str">
            <v>IDM HYBRID TALANG CIMANDE</v>
          </cell>
          <cell r="F2909" t="str">
            <v>Store Jr. Leader (Ss)</v>
          </cell>
          <cell r="G2909" t="str">
            <v>A2</v>
          </cell>
          <cell r="H2909" t="str">
            <v>Tetap</v>
          </cell>
          <cell r="I2909" t="str">
            <v>WANITA</v>
          </cell>
          <cell r="J2909">
            <v>44835</v>
          </cell>
          <cell r="L2909">
            <v>44835</v>
          </cell>
          <cell r="N2909" t="str">
            <v>NHY</v>
          </cell>
          <cell r="O2909" t="str">
            <v>MDN</v>
          </cell>
        </row>
        <row r="2910">
          <cell r="B2910">
            <v>2013163277</v>
          </cell>
          <cell r="C2910" t="str">
            <v>AYUNI FAJAR ISNAENI</v>
          </cell>
          <cell r="D2910" t="str">
            <v>TD31</v>
          </cell>
          <cell r="E2910" t="str">
            <v>IDM HYBRID TALANG CIMANDE</v>
          </cell>
          <cell r="F2910" t="str">
            <v>Store Sr. Leader (Ss)</v>
          </cell>
          <cell r="G2910" t="str">
            <v>B1</v>
          </cell>
          <cell r="H2910" t="str">
            <v>Tetap</v>
          </cell>
          <cell r="I2910" t="str">
            <v>WANITA</v>
          </cell>
          <cell r="J2910">
            <v>42426</v>
          </cell>
          <cell r="L2910">
            <v>43313</v>
          </cell>
          <cell r="N2910" t="str">
            <v>NHY</v>
          </cell>
          <cell r="O2910" t="str">
            <v>MDN</v>
          </cell>
        </row>
        <row r="2911">
          <cell r="B2911">
            <v>2013022402</v>
          </cell>
          <cell r="C2911" t="str">
            <v>FIRMAN KOHARUDIN</v>
          </cell>
          <cell r="D2911" t="str">
            <v>FAQ5</v>
          </cell>
          <cell r="E2911" t="str">
            <v>FRC BUKIT RANCAMAYA RESIDENCE</v>
          </cell>
          <cell r="F2911" t="str">
            <v>Chief Of Store (Ss)</v>
          </cell>
          <cell r="G2911" t="str">
            <v>B2</v>
          </cell>
          <cell r="H2911" t="str">
            <v>Tetap</v>
          </cell>
          <cell r="I2911" t="str">
            <v>PRIA</v>
          </cell>
          <cell r="J2911">
            <v>41579</v>
          </cell>
          <cell r="L2911">
            <v>42491</v>
          </cell>
          <cell r="N2911" t="str">
            <v>NHY</v>
          </cell>
          <cell r="O2911" t="str">
            <v>MDN</v>
          </cell>
        </row>
        <row r="2912">
          <cell r="B2912">
            <v>2015200146</v>
          </cell>
          <cell r="C2912" t="str">
            <v>MUHAMAD ADITIA IRAWAN</v>
          </cell>
          <cell r="D2912" t="str">
            <v>FAQ5</v>
          </cell>
          <cell r="E2912" t="str">
            <v>FRC BUKIT RANCAMAYA RESIDENCE</v>
          </cell>
          <cell r="F2912" t="str">
            <v>Store Crew Boy</v>
          </cell>
          <cell r="G2912" t="str">
            <v>A1</v>
          </cell>
          <cell r="H2912" t="str">
            <v>Kontrak 3</v>
          </cell>
          <cell r="I2912" t="str">
            <v>PRIA</v>
          </cell>
          <cell r="J2912">
            <v>43858</v>
          </cell>
          <cell r="K2912">
            <v>45138</v>
          </cell>
          <cell r="L2912">
            <v>43858</v>
          </cell>
          <cell r="N2912" t="str">
            <v>NHY</v>
          </cell>
          <cell r="O2912" t="str">
            <v>MDN</v>
          </cell>
        </row>
        <row r="2913">
          <cell r="B2913">
            <v>2015244434</v>
          </cell>
          <cell r="C2913" t="str">
            <v>MUHAMMAD MAKMUR</v>
          </cell>
          <cell r="D2913" t="str">
            <v>FAQ5</v>
          </cell>
          <cell r="E2913" t="str">
            <v>FRC BUKIT RANCAMAYA RESIDENCE</v>
          </cell>
          <cell r="F2913" t="str">
            <v>Store Crew Boy</v>
          </cell>
          <cell r="G2913" t="str">
            <v>A1</v>
          </cell>
          <cell r="H2913" t="str">
            <v>Kontrak 2</v>
          </cell>
          <cell r="I2913" t="str">
            <v>PRIA</v>
          </cell>
          <cell r="J2913">
            <v>44257</v>
          </cell>
          <cell r="K2913">
            <v>45199</v>
          </cell>
          <cell r="L2913">
            <v>44257</v>
          </cell>
          <cell r="N2913" t="str">
            <v>NHY</v>
          </cell>
          <cell r="O2913" t="str">
            <v>MDN</v>
          </cell>
        </row>
        <row r="2914">
          <cell r="B2914">
            <v>2015352928</v>
          </cell>
          <cell r="C2914" t="str">
            <v>ENA TRIANA</v>
          </cell>
          <cell r="D2914" t="str">
            <v>FAQ5</v>
          </cell>
          <cell r="E2914" t="str">
            <v>FRC BUKIT RANCAMAYA RESIDENCE</v>
          </cell>
          <cell r="F2914" t="str">
            <v>Store Crew Girl</v>
          </cell>
          <cell r="G2914" t="str">
            <v>A1</v>
          </cell>
          <cell r="H2914" t="str">
            <v>Kontrak 1</v>
          </cell>
          <cell r="I2914" t="str">
            <v>WANITA</v>
          </cell>
          <cell r="J2914">
            <v>44741</v>
          </cell>
          <cell r="K2914">
            <v>45107</v>
          </cell>
          <cell r="L2914">
            <v>44741</v>
          </cell>
          <cell r="N2914" t="str">
            <v>NHY</v>
          </cell>
          <cell r="O2914" t="str">
            <v>MDN</v>
          </cell>
        </row>
        <row r="2915">
          <cell r="B2915">
            <v>2015351648</v>
          </cell>
          <cell r="C2915" t="str">
            <v>RISMA AGUSTIANI</v>
          </cell>
          <cell r="D2915" t="str">
            <v>FAQ5</v>
          </cell>
          <cell r="E2915" t="str">
            <v>FRC BUKIT RANCAMAYA RESIDENCE</v>
          </cell>
          <cell r="F2915" t="str">
            <v>Store Jr. Leader</v>
          </cell>
          <cell r="G2915" t="str">
            <v>A2</v>
          </cell>
          <cell r="H2915" t="str">
            <v>Tetap</v>
          </cell>
          <cell r="I2915" t="str">
            <v>WANITA</v>
          </cell>
          <cell r="J2915">
            <v>44743</v>
          </cell>
          <cell r="L2915">
            <v>44743</v>
          </cell>
          <cell r="N2915" t="str">
            <v>NHY</v>
          </cell>
          <cell r="O2915" t="str">
            <v>MDN</v>
          </cell>
        </row>
        <row r="2916">
          <cell r="B2916">
            <v>2013149629</v>
          </cell>
          <cell r="C2916" t="str">
            <v>ABDUL QODIR</v>
          </cell>
          <cell r="D2916" t="str">
            <v>FAQ5</v>
          </cell>
          <cell r="E2916" t="str">
            <v>FRC BUKIT RANCAMAYA RESIDENCE</v>
          </cell>
          <cell r="F2916" t="str">
            <v>Store Sr. Leader</v>
          </cell>
          <cell r="G2916" t="str">
            <v>B1</v>
          </cell>
          <cell r="H2916" t="str">
            <v>Tetap</v>
          </cell>
          <cell r="I2916" t="str">
            <v>PRIA</v>
          </cell>
          <cell r="J2916">
            <v>42361</v>
          </cell>
          <cell r="L2916">
            <v>43282</v>
          </cell>
          <cell r="N2916" t="str">
            <v>NHY</v>
          </cell>
          <cell r="O2916" t="str">
            <v>MDN</v>
          </cell>
        </row>
        <row r="2917">
          <cell r="B2917">
            <v>2011011223</v>
          </cell>
          <cell r="C2917" t="str">
            <v>NAJARUDIN</v>
          </cell>
          <cell r="D2917" t="str">
            <v>FM6V</v>
          </cell>
          <cell r="E2917" t="str">
            <v>FRC RAYA SUKABUMI KM 20</v>
          </cell>
          <cell r="F2917" t="str">
            <v>Chief Of Store (Ss)</v>
          </cell>
          <cell r="G2917" t="str">
            <v>B2</v>
          </cell>
          <cell r="H2917" t="str">
            <v>Tetap</v>
          </cell>
          <cell r="I2917" t="str">
            <v>PRIA</v>
          </cell>
          <cell r="J2917">
            <v>40695</v>
          </cell>
          <cell r="L2917">
            <v>40695</v>
          </cell>
          <cell r="N2917" t="str">
            <v>NHY</v>
          </cell>
          <cell r="O2917" t="str">
            <v>MDN</v>
          </cell>
        </row>
        <row r="2918">
          <cell r="B2918">
            <v>2015169475</v>
          </cell>
          <cell r="C2918" t="str">
            <v>DEDE HIKMATULLAH</v>
          </cell>
          <cell r="D2918" t="str">
            <v>FM6V</v>
          </cell>
          <cell r="E2918" t="str">
            <v>FRC RAYA SUKABUMI KM 20</v>
          </cell>
          <cell r="F2918" t="str">
            <v>Store Crew Boy</v>
          </cell>
          <cell r="G2918" t="str">
            <v>A1</v>
          </cell>
          <cell r="H2918" t="str">
            <v>Kontrak 3</v>
          </cell>
          <cell r="I2918" t="str">
            <v>PRIA</v>
          </cell>
          <cell r="J2918">
            <v>43718</v>
          </cell>
          <cell r="K2918">
            <v>45016</v>
          </cell>
          <cell r="L2918">
            <v>43718</v>
          </cell>
          <cell r="N2918" t="str">
            <v>NHY</v>
          </cell>
          <cell r="O2918" t="str">
            <v>MDN</v>
          </cell>
        </row>
        <row r="2919">
          <cell r="B2919">
            <v>2015177898</v>
          </cell>
          <cell r="C2919" t="str">
            <v>MUHAMAD ILHAM KURNIAWAN</v>
          </cell>
          <cell r="D2919" t="str">
            <v>FM6V</v>
          </cell>
          <cell r="E2919" t="str">
            <v>FRC RAYA SUKABUMI KM 20</v>
          </cell>
          <cell r="F2919" t="str">
            <v>Store Crew Boy</v>
          </cell>
          <cell r="G2919" t="str">
            <v>A1</v>
          </cell>
          <cell r="H2919" t="str">
            <v>Kontrak 3</v>
          </cell>
          <cell r="I2919" t="str">
            <v>PRIA</v>
          </cell>
          <cell r="J2919">
            <v>43760</v>
          </cell>
          <cell r="K2919">
            <v>45046</v>
          </cell>
          <cell r="L2919">
            <v>43760</v>
          </cell>
          <cell r="N2919" t="str">
            <v>NHY</v>
          </cell>
          <cell r="O2919" t="str">
            <v>MDN</v>
          </cell>
        </row>
        <row r="2920">
          <cell r="B2920">
            <v>2015193892</v>
          </cell>
          <cell r="C2920" t="str">
            <v>FITRIA PUNGKI</v>
          </cell>
          <cell r="D2920" t="str">
            <v>FM6V</v>
          </cell>
          <cell r="E2920" t="str">
            <v>FRC RAYA SUKABUMI KM 20</v>
          </cell>
          <cell r="F2920" t="str">
            <v>Store Crew Girl</v>
          </cell>
          <cell r="G2920" t="str">
            <v>A1</v>
          </cell>
          <cell r="H2920" t="str">
            <v>Kontrak 3</v>
          </cell>
          <cell r="I2920" t="str">
            <v>WANITA</v>
          </cell>
          <cell r="J2920">
            <v>43826</v>
          </cell>
          <cell r="K2920">
            <v>45107</v>
          </cell>
          <cell r="L2920">
            <v>43826</v>
          </cell>
          <cell r="N2920" t="str">
            <v>NHY</v>
          </cell>
          <cell r="O2920" t="str">
            <v>MDN</v>
          </cell>
        </row>
        <row r="2921">
          <cell r="B2921">
            <v>2015074837</v>
          </cell>
          <cell r="C2921" t="str">
            <v>EFFENDY GUNAWAN</v>
          </cell>
          <cell r="D2921" t="str">
            <v>FM6V</v>
          </cell>
          <cell r="E2921" t="str">
            <v>FRC RAYA SUKABUMI KM 20</v>
          </cell>
          <cell r="F2921" t="str">
            <v>Store Jr. Leader</v>
          </cell>
          <cell r="G2921" t="str">
            <v>A3</v>
          </cell>
          <cell r="H2921" t="str">
            <v>Tetap</v>
          </cell>
          <cell r="I2921" t="str">
            <v>PRIA</v>
          </cell>
          <cell r="J2921">
            <v>43284</v>
          </cell>
          <cell r="L2921">
            <v>43525</v>
          </cell>
          <cell r="N2921" t="str">
            <v>NHY</v>
          </cell>
          <cell r="O2921" t="str">
            <v>MDN</v>
          </cell>
        </row>
        <row r="2922">
          <cell r="B2922">
            <v>2013193172</v>
          </cell>
          <cell r="C2922" t="str">
            <v>ENDEN ABDUL CHOLIQ</v>
          </cell>
          <cell r="D2922" t="str">
            <v>FM6V</v>
          </cell>
          <cell r="E2922" t="str">
            <v>FRC RAYA SUKABUMI KM 20</v>
          </cell>
          <cell r="F2922" t="str">
            <v>Store Sr. Leader</v>
          </cell>
          <cell r="G2922" t="str">
            <v>A3</v>
          </cell>
          <cell r="H2922" t="str">
            <v>Tetap</v>
          </cell>
          <cell r="I2922" t="str">
            <v>PRIA</v>
          </cell>
          <cell r="J2922">
            <v>42592</v>
          </cell>
          <cell r="L2922">
            <v>43497</v>
          </cell>
          <cell r="N2922" t="str">
            <v>NHY</v>
          </cell>
          <cell r="O2922" t="str">
            <v>MDN</v>
          </cell>
        </row>
        <row r="2923">
          <cell r="B2923">
            <v>2013034035</v>
          </cell>
          <cell r="C2923" t="str">
            <v>M DAUD</v>
          </cell>
          <cell r="D2923" t="str">
            <v>T982</v>
          </cell>
          <cell r="E2923" t="str">
            <v>IDM CIKRETEG BOGOR</v>
          </cell>
          <cell r="F2923" t="str">
            <v>Chief Of Store</v>
          </cell>
          <cell r="G2923" t="str">
            <v>B2</v>
          </cell>
          <cell r="H2923" t="str">
            <v>Tetap</v>
          </cell>
          <cell r="I2923" t="str">
            <v>PRIA</v>
          </cell>
          <cell r="J2923">
            <v>41671</v>
          </cell>
          <cell r="L2923">
            <v>41671</v>
          </cell>
          <cell r="N2923" t="str">
            <v>NHY</v>
          </cell>
          <cell r="O2923" t="str">
            <v>MDN</v>
          </cell>
        </row>
        <row r="2924">
          <cell r="B2924">
            <v>2015121848</v>
          </cell>
          <cell r="C2924" t="str">
            <v>MOHAMAD MULKI</v>
          </cell>
          <cell r="D2924" t="str">
            <v>T982</v>
          </cell>
          <cell r="E2924" t="str">
            <v>IDM CIKRETEG BOGOR</v>
          </cell>
          <cell r="F2924" t="str">
            <v>Store Crew Boy</v>
          </cell>
          <cell r="G2924" t="str">
            <v>A1</v>
          </cell>
          <cell r="H2924" t="str">
            <v>Kontrak 4</v>
          </cell>
          <cell r="I2924" t="str">
            <v>PRIA</v>
          </cell>
          <cell r="J2924">
            <v>43508</v>
          </cell>
          <cell r="K2924">
            <v>45169</v>
          </cell>
          <cell r="L2924">
            <v>43508</v>
          </cell>
          <cell r="N2924" t="str">
            <v>NHY</v>
          </cell>
          <cell r="O2924" t="str">
            <v>MDN</v>
          </cell>
        </row>
        <row r="2925">
          <cell r="B2925">
            <v>2015352961</v>
          </cell>
          <cell r="C2925" t="str">
            <v>NADIA PUTRI ANISA</v>
          </cell>
          <cell r="D2925" t="str">
            <v>T982</v>
          </cell>
          <cell r="E2925" t="str">
            <v>IDM CIKRETEG BOGOR</v>
          </cell>
          <cell r="F2925" t="str">
            <v>Store Crew Girl</v>
          </cell>
          <cell r="G2925" t="str">
            <v>A1</v>
          </cell>
          <cell r="H2925" t="str">
            <v>Kontrak 1</v>
          </cell>
          <cell r="I2925" t="str">
            <v>WANITA</v>
          </cell>
          <cell r="J2925">
            <v>44741</v>
          </cell>
          <cell r="K2925">
            <v>45107</v>
          </cell>
          <cell r="L2925">
            <v>44741</v>
          </cell>
          <cell r="N2925" t="str">
            <v>NHY</v>
          </cell>
          <cell r="O2925" t="str">
            <v>MDN</v>
          </cell>
        </row>
        <row r="2926">
          <cell r="B2926">
            <v>2012074625</v>
          </cell>
          <cell r="C2926" t="str">
            <v>ERIK SUPARMAN</v>
          </cell>
          <cell r="D2926" t="str">
            <v>T982</v>
          </cell>
          <cell r="E2926" t="str">
            <v>IDM CIKRETEG BOGOR</v>
          </cell>
          <cell r="F2926" t="str">
            <v>Store Jr. Leader (Ss)</v>
          </cell>
          <cell r="G2926" t="str">
            <v>A3</v>
          </cell>
          <cell r="H2926" t="str">
            <v>Tetap</v>
          </cell>
          <cell r="I2926" t="str">
            <v>PRIA</v>
          </cell>
          <cell r="J2926">
            <v>41275</v>
          </cell>
          <cell r="L2926">
            <v>41852</v>
          </cell>
          <cell r="N2926" t="str">
            <v>NHY</v>
          </cell>
          <cell r="O2926" t="str">
            <v>MDN</v>
          </cell>
        </row>
        <row r="2927">
          <cell r="B2927">
            <v>2015052890</v>
          </cell>
          <cell r="C2927" t="str">
            <v>FADLANUDIN</v>
          </cell>
          <cell r="D2927" t="str">
            <v>T982</v>
          </cell>
          <cell r="E2927" t="str">
            <v>IDM CIKRETEG BOGOR</v>
          </cell>
          <cell r="F2927" t="str">
            <v>Store Sr. Leader</v>
          </cell>
          <cell r="G2927" t="str">
            <v>B1</v>
          </cell>
          <cell r="H2927" t="str">
            <v>Tetap</v>
          </cell>
          <cell r="I2927" t="str">
            <v>PRIA</v>
          </cell>
          <cell r="J2927">
            <v>43159</v>
          </cell>
          <cell r="L2927">
            <v>44075</v>
          </cell>
          <cell r="N2927" t="str">
            <v>NHY</v>
          </cell>
          <cell r="O2927" t="str">
            <v>MDN</v>
          </cell>
        </row>
        <row r="2928">
          <cell r="B2928">
            <v>2013117860</v>
          </cell>
          <cell r="C2928" t="str">
            <v>USEP HIDAYAT</v>
          </cell>
          <cell r="D2928" t="str">
            <v>T9VL</v>
          </cell>
          <cell r="E2928" t="str">
            <v>IDM CIMANDE HILIR</v>
          </cell>
          <cell r="F2928" t="str">
            <v>Chief Of Store</v>
          </cell>
          <cell r="G2928" t="str">
            <v>B2</v>
          </cell>
          <cell r="H2928" t="str">
            <v>Tetap</v>
          </cell>
          <cell r="I2928" t="str">
            <v>PRIA</v>
          </cell>
          <cell r="J2928">
            <v>42186</v>
          </cell>
          <cell r="L2928">
            <v>42370</v>
          </cell>
          <cell r="N2928" t="str">
            <v>NHY</v>
          </cell>
          <cell r="O2928" t="str">
            <v>MDN</v>
          </cell>
        </row>
        <row r="2929">
          <cell r="B2929">
            <v>2015352886</v>
          </cell>
          <cell r="C2929" t="str">
            <v>LUQMAN FARIS</v>
          </cell>
          <cell r="D2929" t="str">
            <v>T9VL</v>
          </cell>
          <cell r="E2929" t="str">
            <v>IDM CIMANDE HILIR</v>
          </cell>
          <cell r="F2929" t="str">
            <v>Store Crew Boy</v>
          </cell>
          <cell r="G2929" t="str">
            <v>A1</v>
          </cell>
          <cell r="H2929" t="str">
            <v>Kontrak 1</v>
          </cell>
          <cell r="I2929" t="str">
            <v>PRIA</v>
          </cell>
          <cell r="J2929">
            <v>44741</v>
          </cell>
          <cell r="K2929">
            <v>45107</v>
          </cell>
          <cell r="L2929">
            <v>44741</v>
          </cell>
          <cell r="N2929" t="str">
            <v>NHY</v>
          </cell>
          <cell r="O2929" t="str">
            <v>MDN</v>
          </cell>
        </row>
        <row r="2930">
          <cell r="B2930">
            <v>2015245892</v>
          </cell>
          <cell r="C2930" t="str">
            <v>DEWI ARDIANI</v>
          </cell>
          <cell r="D2930" t="str">
            <v>T9VL</v>
          </cell>
          <cell r="E2930" t="str">
            <v>IDM CIMANDE HILIR</v>
          </cell>
          <cell r="F2930" t="str">
            <v>Store Crew Girl</v>
          </cell>
          <cell r="G2930" t="str">
            <v>A1</v>
          </cell>
          <cell r="H2930" t="str">
            <v>Kontrak 2</v>
          </cell>
          <cell r="I2930" t="str">
            <v>WANITA</v>
          </cell>
          <cell r="J2930">
            <v>44271</v>
          </cell>
          <cell r="K2930">
            <v>45199</v>
          </cell>
          <cell r="L2930">
            <v>44271</v>
          </cell>
          <cell r="N2930" t="str">
            <v>NHY</v>
          </cell>
          <cell r="O2930" t="str">
            <v>MDN</v>
          </cell>
        </row>
        <row r="2931">
          <cell r="B2931">
            <v>2013187229</v>
          </cell>
          <cell r="C2931" t="str">
            <v>RANTI UTAMI</v>
          </cell>
          <cell r="D2931" t="str">
            <v>T9VL</v>
          </cell>
          <cell r="E2931" t="str">
            <v>IDM CIMANDE HILIR</v>
          </cell>
          <cell r="F2931" t="str">
            <v>Store Jr. Leader</v>
          </cell>
          <cell r="G2931" t="str">
            <v>A2</v>
          </cell>
          <cell r="H2931" t="str">
            <v>Tetap</v>
          </cell>
          <cell r="I2931" t="str">
            <v>WANITA</v>
          </cell>
          <cell r="J2931">
            <v>42545</v>
          </cell>
          <cell r="L2931">
            <v>43466</v>
          </cell>
          <cell r="N2931" t="str">
            <v>NHY</v>
          </cell>
          <cell r="O2931" t="str">
            <v>MDN</v>
          </cell>
        </row>
        <row r="2932">
          <cell r="B2932">
            <v>2013154058</v>
          </cell>
          <cell r="C2932" t="str">
            <v>MOHAMAD ROHMAT</v>
          </cell>
          <cell r="D2932" t="str">
            <v>T9VL</v>
          </cell>
          <cell r="E2932" t="str">
            <v>IDM CIMANDE HILIR</v>
          </cell>
          <cell r="F2932" t="str">
            <v>Store Sr. Leader</v>
          </cell>
          <cell r="G2932" t="str">
            <v>B1</v>
          </cell>
          <cell r="H2932" t="str">
            <v>Tetap</v>
          </cell>
          <cell r="I2932" t="str">
            <v>PRIA</v>
          </cell>
          <cell r="J2932">
            <v>42382</v>
          </cell>
          <cell r="L2932">
            <v>43132</v>
          </cell>
          <cell r="N2932" t="str">
            <v>NHY</v>
          </cell>
          <cell r="O2932" t="str">
            <v>MDN</v>
          </cell>
        </row>
        <row r="2933">
          <cell r="B2933">
            <v>2012055314</v>
          </cell>
          <cell r="C2933" t="str">
            <v>MIRWAN</v>
          </cell>
          <cell r="D2933" t="str">
            <v>TBT0</v>
          </cell>
          <cell r="E2933" t="str">
            <v>IDM CINAGARA</v>
          </cell>
          <cell r="F2933" t="str">
            <v>Chief Of Store</v>
          </cell>
          <cell r="G2933" t="str">
            <v>B2</v>
          </cell>
          <cell r="H2933" t="str">
            <v>Tetap</v>
          </cell>
          <cell r="I2933" t="str">
            <v>PRIA</v>
          </cell>
          <cell r="J2933">
            <v>41214</v>
          </cell>
          <cell r="L2933">
            <v>42036</v>
          </cell>
          <cell r="N2933" t="str">
            <v>NHY</v>
          </cell>
          <cell r="O2933" t="str">
            <v>MDN</v>
          </cell>
        </row>
        <row r="2934">
          <cell r="B2934">
            <v>2015109194</v>
          </cell>
          <cell r="C2934" t="str">
            <v>M FARHAN PRATAMA</v>
          </cell>
          <cell r="D2934" t="str">
            <v>TBT0</v>
          </cell>
          <cell r="E2934" t="str">
            <v>IDM CINAGARA</v>
          </cell>
          <cell r="F2934" t="str">
            <v>Store Crew Boy</v>
          </cell>
          <cell r="G2934" t="str">
            <v>A1</v>
          </cell>
          <cell r="H2934" t="str">
            <v>Kontrak 4</v>
          </cell>
          <cell r="I2934" t="str">
            <v>PRIA</v>
          </cell>
          <cell r="J2934">
            <v>43445</v>
          </cell>
          <cell r="K2934">
            <v>45107</v>
          </cell>
          <cell r="L2934">
            <v>43445</v>
          </cell>
          <cell r="N2934" t="str">
            <v>NHY</v>
          </cell>
          <cell r="O2934" t="str">
            <v>MDN</v>
          </cell>
        </row>
        <row r="2935">
          <cell r="B2935">
            <v>2015319837</v>
          </cell>
          <cell r="C2935" t="str">
            <v>MEYLANI ANGELINA PUTRI</v>
          </cell>
          <cell r="D2935" t="str">
            <v>TBT0</v>
          </cell>
          <cell r="E2935" t="str">
            <v>IDM CINAGARA</v>
          </cell>
          <cell r="F2935" t="str">
            <v>Store Crew Girl</v>
          </cell>
          <cell r="G2935" t="str">
            <v>A1</v>
          </cell>
          <cell r="H2935" t="str">
            <v>Kontrak 1</v>
          </cell>
          <cell r="I2935" t="str">
            <v>WANITA</v>
          </cell>
          <cell r="J2935">
            <v>44614</v>
          </cell>
          <cell r="K2935">
            <v>44985</v>
          </cell>
          <cell r="L2935">
            <v>44614</v>
          </cell>
          <cell r="N2935" t="str">
            <v>NHY</v>
          </cell>
          <cell r="O2935" t="str">
            <v>MDN</v>
          </cell>
        </row>
        <row r="2936">
          <cell r="B2936">
            <v>2015320024</v>
          </cell>
          <cell r="C2936" t="str">
            <v>RESTI RESNAWATI</v>
          </cell>
          <cell r="D2936" t="str">
            <v>TBT0</v>
          </cell>
          <cell r="E2936" t="str">
            <v>IDM CINAGARA</v>
          </cell>
          <cell r="F2936" t="str">
            <v>Store Jr. Leader</v>
          </cell>
          <cell r="G2936" t="str">
            <v>A2</v>
          </cell>
          <cell r="H2936" t="str">
            <v>Tetap</v>
          </cell>
          <cell r="I2936" t="str">
            <v>WANITA</v>
          </cell>
          <cell r="J2936">
            <v>44621</v>
          </cell>
          <cell r="L2936">
            <v>44621</v>
          </cell>
          <cell r="N2936" t="str">
            <v>NHY</v>
          </cell>
          <cell r="O2936" t="str">
            <v>MDN</v>
          </cell>
        </row>
        <row r="2937">
          <cell r="B2937">
            <v>2013232225</v>
          </cell>
          <cell r="C2937" t="str">
            <v>SAEPULOH</v>
          </cell>
          <cell r="D2937" t="str">
            <v>TBT0</v>
          </cell>
          <cell r="E2937" t="str">
            <v>IDM CINAGARA</v>
          </cell>
          <cell r="F2937" t="str">
            <v>Store Sr. Leader</v>
          </cell>
          <cell r="G2937" t="str">
            <v>A3</v>
          </cell>
          <cell r="H2937" t="str">
            <v>Tetap</v>
          </cell>
          <cell r="I2937" t="str">
            <v>PRIA</v>
          </cell>
          <cell r="J2937">
            <v>42809</v>
          </cell>
          <cell r="L2937">
            <v>43525</v>
          </cell>
          <cell r="N2937" t="str">
            <v>NHY</v>
          </cell>
          <cell r="O2937" t="str">
            <v>MDN</v>
          </cell>
        </row>
        <row r="2938">
          <cell r="B2938">
            <v>2013018743</v>
          </cell>
          <cell r="C2938" t="str">
            <v>TB JAJAT JATNIKA</v>
          </cell>
          <cell r="D2938" t="str">
            <v>TEFV</v>
          </cell>
          <cell r="E2938" t="str">
            <v>IDM CIKERETEG 2</v>
          </cell>
          <cell r="F2938" t="str">
            <v>Chief Of Store</v>
          </cell>
          <cell r="G2938" t="str">
            <v>B2</v>
          </cell>
          <cell r="H2938" t="str">
            <v>Tetap</v>
          </cell>
          <cell r="I2938" t="str">
            <v>PRIA</v>
          </cell>
          <cell r="J2938">
            <v>41547</v>
          </cell>
          <cell r="L2938">
            <v>41548</v>
          </cell>
          <cell r="N2938" t="str">
            <v>NHY</v>
          </cell>
          <cell r="O2938" t="str">
            <v>MDN</v>
          </cell>
        </row>
        <row r="2939">
          <cell r="B2939">
            <v>2015244436</v>
          </cell>
          <cell r="C2939" t="str">
            <v>RIDWAN NUR HIDAYATULLAH</v>
          </cell>
          <cell r="D2939" t="str">
            <v>TEFV</v>
          </cell>
          <cell r="E2939" t="str">
            <v>IDM CIKERETEG 2</v>
          </cell>
          <cell r="F2939" t="str">
            <v>Store Crew Boy</v>
          </cell>
          <cell r="G2939" t="str">
            <v>A1</v>
          </cell>
          <cell r="H2939" t="str">
            <v>Kontrak 2</v>
          </cell>
          <cell r="I2939" t="str">
            <v>PRIA</v>
          </cell>
          <cell r="J2939">
            <v>44257</v>
          </cell>
          <cell r="K2939">
            <v>45199</v>
          </cell>
          <cell r="L2939">
            <v>44257</v>
          </cell>
          <cell r="N2939" t="str">
            <v>NHY</v>
          </cell>
          <cell r="O2939" t="str">
            <v>MDN</v>
          </cell>
        </row>
        <row r="2940">
          <cell r="B2940">
            <v>2015370289</v>
          </cell>
          <cell r="C2940" t="str">
            <v>SITI AGUSTINI RAHAYU</v>
          </cell>
          <cell r="D2940" t="str">
            <v>TEFV</v>
          </cell>
          <cell r="E2940" t="str">
            <v>IDM CIKERETEG 2</v>
          </cell>
          <cell r="F2940" t="str">
            <v>Store Crew Girl</v>
          </cell>
          <cell r="G2940" t="str">
            <v>A1</v>
          </cell>
          <cell r="H2940" t="str">
            <v>Kontrak 1</v>
          </cell>
          <cell r="I2940" t="str">
            <v>WANITA</v>
          </cell>
          <cell r="J2940">
            <v>44787</v>
          </cell>
          <cell r="K2940">
            <v>45169</v>
          </cell>
          <cell r="L2940">
            <v>44787</v>
          </cell>
          <cell r="N2940" t="str">
            <v>NHY</v>
          </cell>
          <cell r="O2940" t="str">
            <v>MDN</v>
          </cell>
        </row>
        <row r="2941">
          <cell r="B2941">
            <v>2015325622</v>
          </cell>
          <cell r="C2941" t="str">
            <v>DEWI TRIANA PUTRI</v>
          </cell>
          <cell r="D2941" t="str">
            <v>TEFV</v>
          </cell>
          <cell r="E2941" t="str">
            <v>IDM CIKERETEG 2</v>
          </cell>
          <cell r="F2941" t="str">
            <v>Store Crew Girl (Ss)</v>
          </cell>
          <cell r="G2941" t="str">
            <v>A1</v>
          </cell>
          <cell r="H2941" t="str">
            <v>Kontrak 1</v>
          </cell>
          <cell r="I2941" t="str">
            <v>WANITA</v>
          </cell>
          <cell r="J2941">
            <v>44639</v>
          </cell>
          <cell r="K2941">
            <v>45016</v>
          </cell>
          <cell r="L2941">
            <v>44639</v>
          </cell>
          <cell r="N2941" t="str">
            <v>NHY</v>
          </cell>
          <cell r="O2941" t="str">
            <v>MDN</v>
          </cell>
        </row>
        <row r="2942">
          <cell r="B2942">
            <v>2015071517</v>
          </cell>
          <cell r="C2942" t="str">
            <v>SITI RAHAYU</v>
          </cell>
          <cell r="D2942" t="str">
            <v>TEFV</v>
          </cell>
          <cell r="E2942" t="str">
            <v>IDM CIKERETEG 2</v>
          </cell>
          <cell r="F2942" t="str">
            <v>Store Jr. Leader</v>
          </cell>
          <cell r="G2942" t="str">
            <v>A3</v>
          </cell>
          <cell r="H2942" t="str">
            <v>Tetap</v>
          </cell>
          <cell r="I2942" t="str">
            <v>WANITA</v>
          </cell>
          <cell r="J2942">
            <v>43253</v>
          </cell>
          <cell r="L2942">
            <v>43891</v>
          </cell>
          <cell r="N2942" t="str">
            <v>NHY</v>
          </cell>
          <cell r="O2942" t="str">
            <v>MDN</v>
          </cell>
        </row>
        <row r="2943">
          <cell r="B2943">
            <v>2013202567</v>
          </cell>
          <cell r="C2943" t="str">
            <v>MUHAMMAD ISMATULLAH</v>
          </cell>
          <cell r="D2943" t="str">
            <v>TEFV</v>
          </cell>
          <cell r="E2943" t="str">
            <v>IDM CIKERETEG 2</v>
          </cell>
          <cell r="F2943" t="str">
            <v>Store Sr. Leader</v>
          </cell>
          <cell r="G2943" t="str">
            <v>B1</v>
          </cell>
          <cell r="H2943" t="str">
            <v>Tetap</v>
          </cell>
          <cell r="I2943" t="str">
            <v>PRIA</v>
          </cell>
          <cell r="J2943">
            <v>42644</v>
          </cell>
          <cell r="L2943">
            <v>43466</v>
          </cell>
          <cell r="N2943" t="str">
            <v>NHY</v>
          </cell>
          <cell r="O2943" t="str">
            <v>MDN</v>
          </cell>
        </row>
        <row r="2944">
          <cell r="B2944">
            <v>2013102093</v>
          </cell>
          <cell r="C2944" t="str">
            <v>ADE SUPRIATNA</v>
          </cell>
          <cell r="D2944" t="str">
            <v>TG2L</v>
          </cell>
          <cell r="E2944" t="str">
            <v>IDM BITUNG SARI</v>
          </cell>
          <cell r="F2944" t="str">
            <v>Chief Of Store (Ss)</v>
          </cell>
          <cell r="G2944" t="str">
            <v>B2</v>
          </cell>
          <cell r="H2944" t="str">
            <v>Tetap</v>
          </cell>
          <cell r="I2944" t="str">
            <v>PRIA</v>
          </cell>
          <cell r="J2944">
            <v>42095</v>
          </cell>
          <cell r="L2944">
            <v>42186</v>
          </cell>
          <cell r="N2944" t="str">
            <v>NHY</v>
          </cell>
          <cell r="O2944" t="str">
            <v>MDN</v>
          </cell>
        </row>
        <row r="2945">
          <cell r="B2945">
            <v>2015193091</v>
          </cell>
          <cell r="C2945" t="str">
            <v>ALFI YASIN ILHAM</v>
          </cell>
          <cell r="D2945" t="str">
            <v>TG2L</v>
          </cell>
          <cell r="E2945" t="str">
            <v>IDM BITUNG SARI</v>
          </cell>
          <cell r="F2945" t="str">
            <v>Store Crew Boy</v>
          </cell>
          <cell r="G2945" t="str">
            <v>A1</v>
          </cell>
          <cell r="H2945" t="str">
            <v>Kontrak 3</v>
          </cell>
          <cell r="I2945" t="str">
            <v>PRIA</v>
          </cell>
          <cell r="J2945">
            <v>43823</v>
          </cell>
          <cell r="K2945">
            <v>45107</v>
          </cell>
          <cell r="L2945">
            <v>43823</v>
          </cell>
          <cell r="N2945" t="str">
            <v>NHY</v>
          </cell>
          <cell r="O2945" t="str">
            <v>MDN</v>
          </cell>
        </row>
        <row r="2946">
          <cell r="B2946">
            <v>2015174527</v>
          </cell>
          <cell r="C2946" t="str">
            <v>SITI FARIDAH</v>
          </cell>
          <cell r="D2946" t="str">
            <v>TG2L</v>
          </cell>
          <cell r="E2946" t="str">
            <v>IDM BITUNG SARI</v>
          </cell>
          <cell r="F2946" t="str">
            <v>Store Crew Girl</v>
          </cell>
          <cell r="G2946" t="str">
            <v>A1</v>
          </cell>
          <cell r="H2946" t="str">
            <v>Kontrak 3</v>
          </cell>
          <cell r="I2946" t="str">
            <v>WANITA</v>
          </cell>
          <cell r="J2946">
            <v>43742</v>
          </cell>
          <cell r="K2946">
            <v>45046</v>
          </cell>
          <cell r="L2946">
            <v>43742</v>
          </cell>
          <cell r="N2946" t="str">
            <v>NHY</v>
          </cell>
          <cell r="O2946" t="str">
            <v>MDN</v>
          </cell>
        </row>
        <row r="2947">
          <cell r="B2947">
            <v>2015351651</v>
          </cell>
          <cell r="C2947" t="str">
            <v>M ROMLI</v>
          </cell>
          <cell r="D2947" t="str">
            <v>TG2L</v>
          </cell>
          <cell r="E2947" t="str">
            <v>IDM BITUNG SARI</v>
          </cell>
          <cell r="F2947" t="str">
            <v>Store Jr. Leader</v>
          </cell>
          <cell r="G2947" t="str">
            <v>A3</v>
          </cell>
          <cell r="H2947" t="str">
            <v>Tetap</v>
          </cell>
          <cell r="I2947" t="str">
            <v>PRIA</v>
          </cell>
          <cell r="J2947">
            <v>44743</v>
          </cell>
          <cell r="L2947">
            <v>44743</v>
          </cell>
          <cell r="N2947" t="str">
            <v>NHY</v>
          </cell>
          <cell r="O2947" t="str">
            <v>MDN</v>
          </cell>
        </row>
        <row r="2948">
          <cell r="B2948">
            <v>2013164062</v>
          </cell>
          <cell r="C2948" t="str">
            <v>DENI HAMDANI</v>
          </cell>
          <cell r="D2948" t="str">
            <v>TG2L</v>
          </cell>
          <cell r="E2948" t="str">
            <v>IDM BITUNG SARI</v>
          </cell>
          <cell r="F2948" t="str">
            <v>Store Sr. Leader</v>
          </cell>
          <cell r="G2948" t="str">
            <v>B1</v>
          </cell>
          <cell r="H2948" t="str">
            <v>Tetap</v>
          </cell>
          <cell r="I2948" t="str">
            <v>PRIA</v>
          </cell>
          <cell r="J2948">
            <v>42430</v>
          </cell>
          <cell r="L2948">
            <v>42461</v>
          </cell>
          <cell r="N2948" t="str">
            <v>NHY</v>
          </cell>
          <cell r="O2948" t="str">
            <v>MDN</v>
          </cell>
        </row>
        <row r="2949">
          <cell r="B2949">
            <v>2013054818</v>
          </cell>
          <cell r="C2949" t="str">
            <v>AHMAD ZAN HADI</v>
          </cell>
          <cell r="D2949" t="str">
            <v>TGOA</v>
          </cell>
          <cell r="E2949" t="str">
            <v>IDM RAYA SUKABUMI KM 16</v>
          </cell>
          <cell r="F2949" t="str">
            <v>Chief Of Store</v>
          </cell>
          <cell r="G2949" t="str">
            <v>B2</v>
          </cell>
          <cell r="H2949" t="str">
            <v>Tetap</v>
          </cell>
          <cell r="I2949" t="str">
            <v>PRIA</v>
          </cell>
          <cell r="J2949">
            <v>41821</v>
          </cell>
          <cell r="L2949">
            <v>41821</v>
          </cell>
          <cell r="N2949" t="str">
            <v>NHY</v>
          </cell>
          <cell r="O2949" t="str">
            <v>MDN</v>
          </cell>
        </row>
        <row r="2950">
          <cell r="B2950">
            <v>2015341722</v>
          </cell>
          <cell r="C2950" t="str">
            <v>DIMAS YOGI KURNIAWAN</v>
          </cell>
          <cell r="D2950" t="str">
            <v>TGOA</v>
          </cell>
          <cell r="E2950" t="str">
            <v>IDM RAYA SUKABUMI KM 16</v>
          </cell>
          <cell r="F2950" t="str">
            <v>Store Crew Boy</v>
          </cell>
          <cell r="G2950" t="str">
            <v>A1</v>
          </cell>
          <cell r="H2950" t="str">
            <v>Kontrak 1</v>
          </cell>
          <cell r="I2950" t="str">
            <v>PRIA</v>
          </cell>
          <cell r="J2950">
            <v>44705</v>
          </cell>
          <cell r="K2950">
            <v>45077</v>
          </cell>
          <cell r="L2950">
            <v>44705</v>
          </cell>
          <cell r="N2950" t="str">
            <v>NHY</v>
          </cell>
          <cell r="O2950" t="str">
            <v>MDN</v>
          </cell>
        </row>
        <row r="2951">
          <cell r="B2951">
            <v>2015162212</v>
          </cell>
          <cell r="C2951" t="str">
            <v>HARYATI</v>
          </cell>
          <cell r="D2951" t="str">
            <v>TGOA</v>
          </cell>
          <cell r="E2951" t="str">
            <v>IDM RAYA SUKABUMI KM 16</v>
          </cell>
          <cell r="F2951" t="str">
            <v>Store Crew Girl</v>
          </cell>
          <cell r="G2951" t="str">
            <v>A1</v>
          </cell>
          <cell r="H2951" t="str">
            <v>Kontrak 3</v>
          </cell>
          <cell r="I2951" t="str">
            <v>WANITA</v>
          </cell>
          <cell r="J2951">
            <v>43679</v>
          </cell>
          <cell r="K2951">
            <v>44985</v>
          </cell>
          <cell r="L2951">
            <v>43679</v>
          </cell>
          <cell r="N2951" t="str">
            <v>NHY</v>
          </cell>
          <cell r="O2951" t="str">
            <v>MDN</v>
          </cell>
        </row>
        <row r="2952">
          <cell r="B2952">
            <v>2013176833</v>
          </cell>
          <cell r="C2952" t="str">
            <v>KARINA HERMA PUTRI</v>
          </cell>
          <cell r="D2952" t="str">
            <v>TGOA</v>
          </cell>
          <cell r="E2952" t="str">
            <v>IDM RAYA SUKABUMI KM 16</v>
          </cell>
          <cell r="F2952" t="str">
            <v>Store Jr. Leader</v>
          </cell>
          <cell r="G2952" t="str">
            <v>A2</v>
          </cell>
          <cell r="H2952" t="str">
            <v>Tetap</v>
          </cell>
          <cell r="I2952" t="str">
            <v>WANITA</v>
          </cell>
          <cell r="J2952">
            <v>42503</v>
          </cell>
          <cell r="L2952">
            <v>43313</v>
          </cell>
          <cell r="N2952" t="str">
            <v>NHY</v>
          </cell>
          <cell r="O2952" t="str">
            <v>MDN</v>
          </cell>
        </row>
        <row r="2953">
          <cell r="B2953">
            <v>2013132538</v>
          </cell>
          <cell r="C2953" t="str">
            <v>ADI SUMANTRI</v>
          </cell>
          <cell r="D2953" t="str">
            <v>TGOA</v>
          </cell>
          <cell r="E2953" t="str">
            <v>IDM RAYA SUKABUMI KM 16</v>
          </cell>
          <cell r="F2953" t="str">
            <v>Store Sr. Leader</v>
          </cell>
          <cell r="G2953" t="str">
            <v>B1</v>
          </cell>
          <cell r="H2953" t="str">
            <v>Tetap</v>
          </cell>
          <cell r="I2953" t="str">
            <v>PRIA</v>
          </cell>
          <cell r="J2953">
            <v>42277</v>
          </cell>
          <cell r="L2953">
            <v>43009</v>
          </cell>
          <cell r="N2953" t="str">
            <v>NHY</v>
          </cell>
          <cell r="O2953" t="str">
            <v>MDN</v>
          </cell>
        </row>
        <row r="2954">
          <cell r="B2954">
            <v>2013085797</v>
          </cell>
          <cell r="C2954" t="str">
            <v>ADE ASANUDIN</v>
          </cell>
          <cell r="D2954" t="str">
            <v>TJF2</v>
          </cell>
          <cell r="E2954" t="str">
            <v>IDM TALANG CIMANDE 2</v>
          </cell>
          <cell r="F2954" t="str">
            <v>Chief Of Store</v>
          </cell>
          <cell r="G2954" t="str">
            <v>B2</v>
          </cell>
          <cell r="H2954" t="str">
            <v>Tetap</v>
          </cell>
          <cell r="I2954" t="str">
            <v>PRIA</v>
          </cell>
          <cell r="J2954">
            <v>41999</v>
          </cell>
          <cell r="L2954">
            <v>42917</v>
          </cell>
          <cell r="N2954" t="str">
            <v>NHY</v>
          </cell>
          <cell r="O2954" t="str">
            <v>MDN</v>
          </cell>
        </row>
        <row r="2955">
          <cell r="B2955">
            <v>2015109196</v>
          </cell>
          <cell r="C2955" t="str">
            <v>FAHMI ABDUL BASYIT</v>
          </cell>
          <cell r="D2955" t="str">
            <v>TJF2</v>
          </cell>
          <cell r="E2955" t="str">
            <v>IDM TALANG CIMANDE 2</v>
          </cell>
          <cell r="F2955" t="str">
            <v>Store Crew Boy</v>
          </cell>
          <cell r="G2955" t="str">
            <v>A1</v>
          </cell>
          <cell r="H2955" t="str">
            <v>Kontrak 4</v>
          </cell>
          <cell r="I2955" t="str">
            <v>PRIA</v>
          </cell>
          <cell r="J2955">
            <v>43445</v>
          </cell>
          <cell r="K2955">
            <v>45107</v>
          </cell>
          <cell r="L2955">
            <v>43445</v>
          </cell>
          <cell r="N2955" t="str">
            <v>NHY</v>
          </cell>
          <cell r="O2955" t="str">
            <v>MDN</v>
          </cell>
        </row>
        <row r="2956">
          <cell r="B2956">
            <v>2015189535</v>
          </cell>
          <cell r="C2956" t="str">
            <v>MUHAMAD TEDDY F</v>
          </cell>
          <cell r="D2956" t="str">
            <v>TJF2</v>
          </cell>
          <cell r="E2956" t="str">
            <v>IDM TALANG CIMANDE 2</v>
          </cell>
          <cell r="F2956" t="str">
            <v>Store Crew Boy (Ss)</v>
          </cell>
          <cell r="G2956" t="str">
            <v>A1</v>
          </cell>
          <cell r="H2956" t="str">
            <v>Kontrak 3</v>
          </cell>
          <cell r="I2956" t="str">
            <v>PRIA</v>
          </cell>
          <cell r="J2956">
            <v>43809</v>
          </cell>
          <cell r="K2956">
            <v>45107</v>
          </cell>
          <cell r="L2956">
            <v>43809</v>
          </cell>
          <cell r="N2956" t="str">
            <v>NHY</v>
          </cell>
          <cell r="O2956" t="str">
            <v>MDN</v>
          </cell>
        </row>
        <row r="2957">
          <cell r="B2957">
            <v>2015320025</v>
          </cell>
          <cell r="C2957" t="str">
            <v>REVA ALIANI</v>
          </cell>
          <cell r="D2957" t="str">
            <v>TJF2</v>
          </cell>
          <cell r="E2957" t="str">
            <v>IDM TALANG CIMANDE 2</v>
          </cell>
          <cell r="F2957" t="str">
            <v>Store Jr. Leader</v>
          </cell>
          <cell r="G2957" t="str">
            <v>A3</v>
          </cell>
          <cell r="H2957" t="str">
            <v>Tetap</v>
          </cell>
          <cell r="I2957" t="str">
            <v>WANITA</v>
          </cell>
          <cell r="J2957">
            <v>44621</v>
          </cell>
          <cell r="L2957">
            <v>44621</v>
          </cell>
          <cell r="N2957" t="str">
            <v>NHY</v>
          </cell>
          <cell r="O2957" t="str">
            <v>MDN</v>
          </cell>
        </row>
        <row r="2958">
          <cell r="B2958">
            <v>2013178156</v>
          </cell>
          <cell r="C2958" t="str">
            <v>MAULANA YUSUF</v>
          </cell>
          <cell r="D2958" t="str">
            <v>TJF2</v>
          </cell>
          <cell r="E2958" t="str">
            <v>IDM TALANG CIMANDE 2</v>
          </cell>
          <cell r="F2958" t="str">
            <v>Store Sr. Leader</v>
          </cell>
          <cell r="G2958" t="str">
            <v>B1</v>
          </cell>
          <cell r="H2958" t="str">
            <v>Tetap</v>
          </cell>
          <cell r="I2958" t="str">
            <v>PRIA</v>
          </cell>
          <cell r="J2958">
            <v>42508</v>
          </cell>
          <cell r="L2958">
            <v>43344</v>
          </cell>
          <cell r="N2958" t="str">
            <v>NHY</v>
          </cell>
          <cell r="O2958" t="str">
            <v>MDN</v>
          </cell>
        </row>
        <row r="2959">
          <cell r="B2959">
            <v>2013181580</v>
          </cell>
          <cell r="C2959" t="str">
            <v>IRNAWATI JULIATANTI</v>
          </cell>
          <cell r="D2959" t="str">
            <v>TD31</v>
          </cell>
          <cell r="E2959" t="str">
            <v>IDM HYBRID TALANG CIMANDE</v>
          </cell>
          <cell r="F2959" t="str">
            <v>Store Sr. Leader</v>
          </cell>
          <cell r="G2959" t="str">
            <v>A3</v>
          </cell>
          <cell r="H2959" t="str">
            <v>Tetap</v>
          </cell>
          <cell r="I2959" t="str">
            <v>WANITA</v>
          </cell>
          <cell r="J2959">
            <v>42524</v>
          </cell>
          <cell r="L2959">
            <v>43405</v>
          </cell>
          <cell r="M2959" t="str">
            <v>TOKO TUTUP SEMENTARA</v>
          </cell>
          <cell r="N2959" t="str">
            <v>NHY</v>
          </cell>
          <cell r="O2959" t="str">
            <v>MDN</v>
          </cell>
          <cell r="P2959" t="str">
            <v>NHYTOKO TUTUP SEMENTARA</v>
          </cell>
          <cell r="Q2959" t="str">
            <v>NHY</v>
          </cell>
          <cell r="R2959" t="str">
            <v>AKTIF</v>
          </cell>
          <cell r="S2959" t="str">
            <v>MDN</v>
          </cell>
        </row>
        <row r="2960">
          <cell r="B2960">
            <v>2012025048</v>
          </cell>
          <cell r="C2960" t="str">
            <v>SOPWAN HARIS</v>
          </cell>
          <cell r="D2960" t="str">
            <v>T95K</v>
          </cell>
          <cell r="E2960" t="str">
            <v>IDM HYBRID EKONOMI PASAR CIKRETEG</v>
          </cell>
          <cell r="F2960" t="str">
            <v>Chief Of Store (Ss)</v>
          </cell>
          <cell r="G2960" t="str">
            <v>B2</v>
          </cell>
          <cell r="H2960" t="str">
            <v>Tetap</v>
          </cell>
          <cell r="I2960" t="str">
            <v>PRIA</v>
          </cell>
          <cell r="J2960">
            <v>40940</v>
          </cell>
          <cell r="L2960">
            <v>40940</v>
          </cell>
          <cell r="N2960" t="str">
            <v>NHY</v>
          </cell>
          <cell r="O2960" t="str">
            <v>MDN</v>
          </cell>
        </row>
        <row r="2961">
          <cell r="B2961">
            <v>2015123201</v>
          </cell>
          <cell r="C2961" t="str">
            <v>MUHAMAD RIZKI FADILAH</v>
          </cell>
          <cell r="D2961" t="str">
            <v>T95K</v>
          </cell>
          <cell r="E2961" t="str">
            <v>IDM HYBRID EKONOMI PASAR CIKRETEG</v>
          </cell>
          <cell r="F2961" t="str">
            <v>Store Crew Boy (Ss)</v>
          </cell>
          <cell r="G2961" t="str">
            <v>A1</v>
          </cell>
          <cell r="H2961" t="str">
            <v>Kontrak 4</v>
          </cell>
          <cell r="I2961" t="str">
            <v>PRIA</v>
          </cell>
          <cell r="J2961">
            <v>43515</v>
          </cell>
          <cell r="K2961">
            <v>45169</v>
          </cell>
          <cell r="L2961">
            <v>43515</v>
          </cell>
          <cell r="N2961" t="str">
            <v>NHY</v>
          </cell>
          <cell r="O2961" t="str">
            <v>MDN</v>
          </cell>
        </row>
        <row r="2962">
          <cell r="B2962">
            <v>2015169485</v>
          </cell>
          <cell r="C2962" t="str">
            <v>MUHAMAD LUTFIANTO</v>
          </cell>
          <cell r="D2962" t="str">
            <v>T95K</v>
          </cell>
          <cell r="E2962" t="str">
            <v>IDM HYBRID EKONOMI PASAR CIKRETEG</v>
          </cell>
          <cell r="F2962" t="str">
            <v>Store Crew Boy (Ss)</v>
          </cell>
          <cell r="G2962" t="str">
            <v>A1</v>
          </cell>
          <cell r="H2962" t="str">
            <v>Kontrak 3</v>
          </cell>
          <cell r="I2962" t="str">
            <v>PRIA</v>
          </cell>
          <cell r="J2962">
            <v>43718</v>
          </cell>
          <cell r="K2962">
            <v>45016</v>
          </cell>
          <cell r="L2962">
            <v>43718</v>
          </cell>
          <cell r="N2962" t="str">
            <v>NHY</v>
          </cell>
          <cell r="O2962" t="str">
            <v>MDN</v>
          </cell>
        </row>
        <row r="2963">
          <cell r="B2963">
            <v>2015305353</v>
          </cell>
          <cell r="C2963" t="str">
            <v>MOCH ALIF AKBAR S</v>
          </cell>
          <cell r="D2963" t="str">
            <v>T95K</v>
          </cell>
          <cell r="E2963" t="str">
            <v>IDM HYBRID EKONOMI PASAR CIKRETEG</v>
          </cell>
          <cell r="F2963" t="str">
            <v>Store Crew Boy (Ss)</v>
          </cell>
          <cell r="G2963" t="str">
            <v>A1</v>
          </cell>
          <cell r="H2963" t="str">
            <v>Kontrak 2</v>
          </cell>
          <cell r="I2963" t="str">
            <v>PRIA</v>
          </cell>
          <cell r="J2963">
            <v>44551</v>
          </cell>
          <cell r="K2963">
            <v>45291</v>
          </cell>
          <cell r="L2963">
            <v>44551</v>
          </cell>
          <cell r="N2963" t="str">
            <v>NHY</v>
          </cell>
          <cell r="O2963" t="str">
            <v>MDN</v>
          </cell>
        </row>
        <row r="2964">
          <cell r="B2964">
            <v>2015252957</v>
          </cell>
          <cell r="C2964" t="str">
            <v>RIZKI ADITYA</v>
          </cell>
          <cell r="D2964" t="str">
            <v>T95K</v>
          </cell>
          <cell r="E2964" t="str">
            <v>IDM HYBRID EKONOMI PASAR CIKRETEG</v>
          </cell>
          <cell r="F2964" t="str">
            <v>Store Crew Boy (Ss)</v>
          </cell>
          <cell r="G2964" t="str">
            <v>A1</v>
          </cell>
          <cell r="H2964" t="str">
            <v>Kontrak 2</v>
          </cell>
          <cell r="I2964" t="str">
            <v>PRIA</v>
          </cell>
          <cell r="J2964">
            <v>44306</v>
          </cell>
          <cell r="K2964">
            <v>45046</v>
          </cell>
          <cell r="L2964">
            <v>44306</v>
          </cell>
          <cell r="N2964" t="str">
            <v>NHY</v>
          </cell>
          <cell r="O2964" t="str">
            <v>MDN</v>
          </cell>
        </row>
        <row r="2965">
          <cell r="B2965">
            <v>2015139181</v>
          </cell>
          <cell r="C2965" t="str">
            <v>LIKA PUTRI PRATAMI</v>
          </cell>
          <cell r="D2965" t="str">
            <v>T95K</v>
          </cell>
          <cell r="E2965" t="str">
            <v>IDM HYBRID EKONOMI PASAR CIKRETEG</v>
          </cell>
          <cell r="F2965" t="str">
            <v>Store Crew Girl (Ss)</v>
          </cell>
          <cell r="G2965" t="str">
            <v>A1</v>
          </cell>
          <cell r="H2965" t="str">
            <v>Kontrak 4</v>
          </cell>
          <cell r="I2965" t="str">
            <v>WANITA</v>
          </cell>
          <cell r="J2965">
            <v>43581</v>
          </cell>
          <cell r="K2965">
            <v>45230</v>
          </cell>
          <cell r="L2965">
            <v>43581</v>
          </cell>
          <cell r="N2965" t="str">
            <v>NHY</v>
          </cell>
          <cell r="O2965" t="str">
            <v>MDN</v>
          </cell>
        </row>
        <row r="2966">
          <cell r="B2966">
            <v>2015235451</v>
          </cell>
          <cell r="C2966" t="str">
            <v>SITI NURBAETI SALMA</v>
          </cell>
          <cell r="D2966" t="str">
            <v>T95K</v>
          </cell>
          <cell r="E2966" t="str">
            <v>IDM HYBRID EKONOMI PASAR CIKRETEG</v>
          </cell>
          <cell r="F2966" t="str">
            <v>Store Crew Girl (Ss)</v>
          </cell>
          <cell r="G2966" t="str">
            <v>A1</v>
          </cell>
          <cell r="H2966" t="str">
            <v>Kontrak 2</v>
          </cell>
          <cell r="I2966" t="str">
            <v>WANITA</v>
          </cell>
          <cell r="J2966">
            <v>44179</v>
          </cell>
          <cell r="K2966">
            <v>45107</v>
          </cell>
          <cell r="L2966">
            <v>44179</v>
          </cell>
          <cell r="N2966" t="str">
            <v>NHY</v>
          </cell>
          <cell r="O2966" t="str">
            <v>MDN</v>
          </cell>
        </row>
        <row r="2967">
          <cell r="B2967">
            <v>2015313980</v>
          </cell>
          <cell r="C2967" t="str">
            <v>AHMAD RIFAI</v>
          </cell>
          <cell r="D2967" t="str">
            <v>T95K</v>
          </cell>
          <cell r="E2967" t="str">
            <v>IDM HYBRID EKONOMI PASAR CIKRETEG</v>
          </cell>
          <cell r="F2967" t="str">
            <v>Store Jr. Leader (Ss)</v>
          </cell>
          <cell r="G2967" t="str">
            <v>A3</v>
          </cell>
          <cell r="H2967" t="str">
            <v>Tetap</v>
          </cell>
          <cell r="I2967" t="str">
            <v>PRIA</v>
          </cell>
          <cell r="J2967">
            <v>44593</v>
          </cell>
          <cell r="L2967">
            <v>44593</v>
          </cell>
          <cell r="N2967" t="str">
            <v>NHY</v>
          </cell>
          <cell r="O2967" t="str">
            <v>MDN</v>
          </cell>
        </row>
        <row r="2968">
          <cell r="B2968">
            <v>2015011426</v>
          </cell>
          <cell r="C2968" t="str">
            <v>SITI KHODIJAH</v>
          </cell>
          <cell r="D2968" t="str">
            <v>T95K</v>
          </cell>
          <cell r="E2968" t="str">
            <v>IDM HYBRID EKONOMI PASAR CIKRETEG</v>
          </cell>
          <cell r="F2968" t="str">
            <v>Store Sr. Leader (Ss)</v>
          </cell>
          <cell r="G2968" t="str">
            <v>B1</v>
          </cell>
          <cell r="H2968" t="str">
            <v>Tetap</v>
          </cell>
          <cell r="I2968" t="str">
            <v>WANITA</v>
          </cell>
          <cell r="J2968">
            <v>42895</v>
          </cell>
          <cell r="L2968">
            <v>43831</v>
          </cell>
          <cell r="N2968" t="str">
            <v>NHY</v>
          </cell>
          <cell r="O2968" t="str">
            <v>MDN</v>
          </cell>
        </row>
        <row r="2969">
          <cell r="B2969">
            <v>2013193184</v>
          </cell>
          <cell r="C2969" t="str">
            <v>RATU PRINA SASKIA PUTRI</v>
          </cell>
          <cell r="D2969" t="str">
            <v>T95K</v>
          </cell>
          <cell r="E2969" t="str">
            <v>IDM HYBRID EKONOMI PASAR CIKRETEG</v>
          </cell>
          <cell r="F2969" t="str">
            <v>Store Sr. Leader (Ss)</v>
          </cell>
          <cell r="G2969" t="str">
            <v>B1</v>
          </cell>
          <cell r="H2969" t="str">
            <v>Tetap</v>
          </cell>
          <cell r="I2969" t="str">
            <v>WANITA</v>
          </cell>
          <cell r="J2969">
            <v>42594</v>
          </cell>
          <cell r="L2969">
            <v>43101</v>
          </cell>
          <cell r="N2969" t="str">
            <v>NHY</v>
          </cell>
          <cell r="O2969" t="str">
            <v>MDN</v>
          </cell>
        </row>
        <row r="2970">
          <cell r="B2970">
            <v>2013067816</v>
          </cell>
          <cell r="C2970" t="str">
            <v>HENDRA SETIAWAN</v>
          </cell>
          <cell r="D2970" t="str">
            <v>T19J</v>
          </cell>
          <cell r="E2970" t="str">
            <v>IDM HYBRID ECO CIJERUK</v>
          </cell>
          <cell r="F2970" t="str">
            <v>Chief Of Store (Ss)</v>
          </cell>
          <cell r="G2970" t="str">
            <v>B2</v>
          </cell>
          <cell r="H2970" t="str">
            <v>Tetap</v>
          </cell>
          <cell r="I2970" t="str">
            <v>PRIA</v>
          </cell>
          <cell r="J2970">
            <v>41901</v>
          </cell>
          <cell r="L2970">
            <v>42736</v>
          </cell>
          <cell r="N2970" t="str">
            <v>NHY</v>
          </cell>
          <cell r="O2970" t="str">
            <v>RAF</v>
          </cell>
        </row>
        <row r="2971">
          <cell r="B2971">
            <v>2015357683</v>
          </cell>
          <cell r="C2971" t="str">
            <v>FUZIQ ANGGARA</v>
          </cell>
          <cell r="D2971" t="str">
            <v>T19J</v>
          </cell>
          <cell r="E2971" t="str">
            <v>IDM HYBRID ECO CIJERUK</v>
          </cell>
          <cell r="F2971" t="str">
            <v>Store Crew Boy (Ss)</v>
          </cell>
          <cell r="G2971" t="str">
            <v>A1</v>
          </cell>
          <cell r="H2971" t="str">
            <v>Kontrak 1</v>
          </cell>
          <cell r="I2971" t="str">
            <v>PRIA</v>
          </cell>
          <cell r="J2971">
            <v>44750</v>
          </cell>
          <cell r="K2971">
            <v>45138</v>
          </cell>
          <cell r="L2971">
            <v>44750</v>
          </cell>
          <cell r="N2971" t="str">
            <v>NHY</v>
          </cell>
          <cell r="O2971" t="str">
            <v>RAF</v>
          </cell>
        </row>
        <row r="2972">
          <cell r="B2972">
            <v>2015199397</v>
          </cell>
          <cell r="C2972" t="str">
            <v>LULU KHOERUNISA</v>
          </cell>
          <cell r="D2972" t="str">
            <v>T19J</v>
          </cell>
          <cell r="E2972" t="str">
            <v>IDM HYBRID ECO CIJERUK</v>
          </cell>
          <cell r="F2972" t="str">
            <v>Store Crew Girl (Ss)</v>
          </cell>
          <cell r="G2972" t="str">
            <v>A1</v>
          </cell>
          <cell r="H2972" t="str">
            <v>Kontrak 3</v>
          </cell>
          <cell r="I2972" t="str">
            <v>WANITA</v>
          </cell>
          <cell r="J2972">
            <v>43854</v>
          </cell>
          <cell r="K2972">
            <v>45138</v>
          </cell>
          <cell r="L2972">
            <v>43854</v>
          </cell>
          <cell r="N2972" t="str">
            <v>NHY</v>
          </cell>
          <cell r="O2972" t="str">
            <v>RAF</v>
          </cell>
        </row>
        <row r="2973">
          <cell r="B2973">
            <v>2015226618</v>
          </cell>
          <cell r="C2973" t="str">
            <v>WINDY YULIANI HELMAWANTI</v>
          </cell>
          <cell r="D2973" t="str">
            <v>T19J</v>
          </cell>
          <cell r="E2973" t="str">
            <v>IDM HYBRID ECO CIJERUK</v>
          </cell>
          <cell r="F2973" t="str">
            <v>Store Crew Girl (Ss)</v>
          </cell>
          <cell r="G2973" t="str">
            <v>A1</v>
          </cell>
          <cell r="H2973" t="str">
            <v>Kontrak 2</v>
          </cell>
          <cell r="I2973" t="str">
            <v>WANITA</v>
          </cell>
          <cell r="J2973">
            <v>44085</v>
          </cell>
          <cell r="K2973">
            <v>45016</v>
          </cell>
          <cell r="L2973">
            <v>44085</v>
          </cell>
          <cell r="N2973" t="str">
            <v>NHY</v>
          </cell>
          <cell r="O2973" t="str">
            <v>RAF</v>
          </cell>
        </row>
        <row r="2974">
          <cell r="B2974">
            <v>2015019451</v>
          </cell>
          <cell r="C2974" t="str">
            <v>SOLAHUDIN</v>
          </cell>
          <cell r="D2974" t="str">
            <v>T19J</v>
          </cell>
          <cell r="E2974" t="str">
            <v>IDM HYBRID ECO CIJERUK</v>
          </cell>
          <cell r="F2974" t="str">
            <v>Store Jr. Leader (Ss)</v>
          </cell>
          <cell r="G2974" t="str">
            <v>A3</v>
          </cell>
          <cell r="H2974" t="str">
            <v>Tetap</v>
          </cell>
          <cell r="I2974" t="str">
            <v>PRIA</v>
          </cell>
          <cell r="J2974">
            <v>42956</v>
          </cell>
          <cell r="L2974">
            <v>43891</v>
          </cell>
          <cell r="N2974" t="str">
            <v>NHY</v>
          </cell>
          <cell r="O2974" t="str">
            <v>RAF</v>
          </cell>
        </row>
        <row r="2975">
          <cell r="B2975">
            <v>2015343329</v>
          </cell>
          <cell r="C2975" t="str">
            <v>AYU YUNINGSIH</v>
          </cell>
          <cell r="D2975" t="str">
            <v>T19J</v>
          </cell>
          <cell r="E2975" t="str">
            <v>IDM HYBRID ECO CIJERUK</v>
          </cell>
          <cell r="F2975" t="str">
            <v>Store Jr. Leader (Ss)</v>
          </cell>
          <cell r="G2975" t="str">
            <v>A3</v>
          </cell>
          <cell r="H2975" t="str">
            <v>Tetap</v>
          </cell>
          <cell r="I2975" t="str">
            <v>WANITA</v>
          </cell>
          <cell r="J2975">
            <v>44713</v>
          </cell>
          <cell r="L2975">
            <v>44713</v>
          </cell>
          <cell r="N2975" t="str">
            <v>NHY</v>
          </cell>
          <cell r="O2975" t="str">
            <v>RAF</v>
          </cell>
        </row>
        <row r="2976">
          <cell r="B2976">
            <v>2015050538</v>
          </cell>
          <cell r="C2976" t="str">
            <v>PATILAH</v>
          </cell>
          <cell r="D2976" t="str">
            <v>T19J</v>
          </cell>
          <cell r="E2976" t="str">
            <v>IDM HYBRID ECO CIJERUK</v>
          </cell>
          <cell r="F2976" t="str">
            <v>Store Sr. Leader (Ss)</v>
          </cell>
          <cell r="G2976" t="str">
            <v>B1</v>
          </cell>
          <cell r="H2976" t="str">
            <v>Tetap</v>
          </cell>
          <cell r="I2976" t="str">
            <v>WANITA</v>
          </cell>
          <cell r="J2976">
            <v>43144</v>
          </cell>
          <cell r="L2976">
            <v>43983</v>
          </cell>
          <cell r="N2976" t="str">
            <v>NHY</v>
          </cell>
          <cell r="O2976" t="str">
            <v>RAF</v>
          </cell>
        </row>
        <row r="2977">
          <cell r="B2977">
            <v>2013149285</v>
          </cell>
          <cell r="C2977" t="str">
            <v>SITI AMINATUSADIAH</v>
          </cell>
          <cell r="D2977" t="str">
            <v>TOC5</v>
          </cell>
          <cell r="E2977" t="str">
            <v>IDM HYBRID KOLONEL BUSTOMI</v>
          </cell>
          <cell r="F2977" t="str">
            <v>Chief Of Store (Ss)</v>
          </cell>
          <cell r="G2977" t="str">
            <v>B2</v>
          </cell>
          <cell r="H2977" t="str">
            <v>Tetap</v>
          </cell>
          <cell r="I2977" t="str">
            <v>WANITA</v>
          </cell>
          <cell r="J2977">
            <v>42356</v>
          </cell>
          <cell r="L2977">
            <v>42979</v>
          </cell>
          <cell r="N2977" t="str">
            <v>NHY</v>
          </cell>
          <cell r="O2977" t="str">
            <v>RAF</v>
          </cell>
        </row>
        <row r="2978">
          <cell r="B2978">
            <v>2015196325</v>
          </cell>
          <cell r="C2978" t="str">
            <v>M IKBALUDIN</v>
          </cell>
          <cell r="D2978" t="str">
            <v>TOC5</v>
          </cell>
          <cell r="E2978" t="str">
            <v>IDM HYBRID KOLONEL BUSTOMI</v>
          </cell>
          <cell r="F2978" t="str">
            <v>Store Crew Boy (Ss)</v>
          </cell>
          <cell r="G2978" t="str">
            <v>A1</v>
          </cell>
          <cell r="H2978" t="str">
            <v>Kontrak 3</v>
          </cell>
          <cell r="I2978" t="str">
            <v>PRIA</v>
          </cell>
          <cell r="J2978">
            <v>43837</v>
          </cell>
          <cell r="K2978">
            <v>45138</v>
          </cell>
          <cell r="L2978">
            <v>43837</v>
          </cell>
          <cell r="N2978" t="str">
            <v>NHY</v>
          </cell>
          <cell r="O2978" t="str">
            <v>RAF</v>
          </cell>
        </row>
        <row r="2979">
          <cell r="B2979">
            <v>2015193136</v>
          </cell>
          <cell r="C2979" t="str">
            <v>MUHAMMAD FARHAN RESTU PAMBUDI</v>
          </cell>
          <cell r="D2979" t="str">
            <v>TOC5</v>
          </cell>
          <cell r="E2979" t="str">
            <v>IDM HYBRID KOLONEL BUSTOMI</v>
          </cell>
          <cell r="F2979" t="str">
            <v>Store Crew Boy (Ss)</v>
          </cell>
          <cell r="G2979" t="str">
            <v>A1</v>
          </cell>
          <cell r="H2979" t="str">
            <v>Kontrak 3</v>
          </cell>
          <cell r="I2979" t="str">
            <v>PRIA</v>
          </cell>
          <cell r="J2979">
            <v>43823</v>
          </cell>
          <cell r="K2979">
            <v>45107</v>
          </cell>
          <cell r="L2979">
            <v>43823</v>
          </cell>
          <cell r="N2979" t="str">
            <v>NHY</v>
          </cell>
          <cell r="O2979" t="str">
            <v>RAF</v>
          </cell>
        </row>
        <row r="2980">
          <cell r="B2980">
            <v>2015341718</v>
          </cell>
          <cell r="C2980" t="str">
            <v>DEDI LIANDRI</v>
          </cell>
          <cell r="D2980" t="str">
            <v>TOC5</v>
          </cell>
          <cell r="E2980" t="str">
            <v>IDM HYBRID KOLONEL BUSTOMI</v>
          </cell>
          <cell r="F2980" t="str">
            <v>Store Crew Boy (Ss)</v>
          </cell>
          <cell r="G2980" t="str">
            <v>A1</v>
          </cell>
          <cell r="H2980" t="str">
            <v>Kontrak 1</v>
          </cell>
          <cell r="I2980" t="str">
            <v>PRIA</v>
          </cell>
          <cell r="J2980">
            <v>44705</v>
          </cell>
          <cell r="K2980">
            <v>45077</v>
          </cell>
          <cell r="L2980">
            <v>44705</v>
          </cell>
          <cell r="N2980" t="str">
            <v>NHY</v>
          </cell>
          <cell r="O2980" t="str">
            <v>RAF</v>
          </cell>
        </row>
        <row r="2981">
          <cell r="B2981">
            <v>2015245475</v>
          </cell>
          <cell r="C2981" t="str">
            <v>LALA MARLIANI</v>
          </cell>
          <cell r="D2981" t="str">
            <v>TOC5</v>
          </cell>
          <cell r="E2981" t="str">
            <v>IDM HYBRID KOLONEL BUSTOMI</v>
          </cell>
          <cell r="F2981" t="str">
            <v>Store Crew Girl (Ss)</v>
          </cell>
          <cell r="G2981" t="str">
            <v>A1</v>
          </cell>
          <cell r="H2981" t="str">
            <v>Kontrak 2</v>
          </cell>
          <cell r="I2981" t="str">
            <v>WANITA</v>
          </cell>
          <cell r="J2981">
            <v>44267</v>
          </cell>
          <cell r="K2981">
            <v>45199</v>
          </cell>
          <cell r="L2981">
            <v>44267</v>
          </cell>
          <cell r="N2981" t="str">
            <v>NHY</v>
          </cell>
          <cell r="O2981" t="str">
            <v>RAF</v>
          </cell>
        </row>
        <row r="2982">
          <cell r="B2982">
            <v>2015318195</v>
          </cell>
          <cell r="C2982" t="str">
            <v>KEKE DESLIMA SAFITRI</v>
          </cell>
          <cell r="D2982" t="str">
            <v>TOC5</v>
          </cell>
          <cell r="E2982" t="str">
            <v>IDM HYBRID KOLONEL BUSTOMI</v>
          </cell>
          <cell r="F2982" t="str">
            <v>Store Crew Girl (Ss)</v>
          </cell>
          <cell r="G2982" t="str">
            <v>A1</v>
          </cell>
          <cell r="H2982" t="str">
            <v>Kontrak 1</v>
          </cell>
          <cell r="I2982" t="str">
            <v>WANITA</v>
          </cell>
          <cell r="J2982">
            <v>44603</v>
          </cell>
          <cell r="K2982">
            <v>44985</v>
          </cell>
          <cell r="L2982">
            <v>44603</v>
          </cell>
          <cell r="N2982" t="str">
            <v>NHY</v>
          </cell>
          <cell r="O2982" t="str">
            <v>RAF</v>
          </cell>
        </row>
        <row r="2983">
          <cell r="B2983">
            <v>2015360549</v>
          </cell>
          <cell r="C2983" t="str">
            <v>MIRNAWATI</v>
          </cell>
          <cell r="D2983" t="str">
            <v>TOC5</v>
          </cell>
          <cell r="E2983" t="str">
            <v>IDM HYBRID KOLONEL BUSTOMI</v>
          </cell>
          <cell r="F2983" t="str">
            <v>Store Crew Girl (Ss)</v>
          </cell>
          <cell r="G2983" t="str">
            <v>A1</v>
          </cell>
          <cell r="H2983" t="str">
            <v>Kontrak 1</v>
          </cell>
          <cell r="I2983" t="str">
            <v>WANITA</v>
          </cell>
          <cell r="J2983">
            <v>44761</v>
          </cell>
          <cell r="K2983">
            <v>45138</v>
          </cell>
          <cell r="L2983">
            <v>44761</v>
          </cell>
          <cell r="N2983" t="str">
            <v>NHY</v>
          </cell>
          <cell r="O2983" t="str">
            <v>RAF</v>
          </cell>
        </row>
        <row r="2984">
          <cell r="B2984">
            <v>2015343342</v>
          </cell>
          <cell r="C2984" t="str">
            <v>RUDI MAULANA</v>
          </cell>
          <cell r="D2984" t="str">
            <v>TOC5</v>
          </cell>
          <cell r="E2984" t="str">
            <v>IDM HYBRID KOLONEL BUSTOMI</v>
          </cell>
          <cell r="F2984" t="str">
            <v>Store Jr. Leader (Ss)</v>
          </cell>
          <cell r="G2984" t="str">
            <v>A3</v>
          </cell>
          <cell r="H2984" t="str">
            <v>Tetap</v>
          </cell>
          <cell r="I2984" t="str">
            <v>PRIA</v>
          </cell>
          <cell r="J2984">
            <v>44713</v>
          </cell>
          <cell r="L2984">
            <v>44713</v>
          </cell>
          <cell r="N2984" t="str">
            <v>NHY</v>
          </cell>
          <cell r="O2984" t="str">
            <v>RAF</v>
          </cell>
        </row>
        <row r="2985">
          <cell r="B2985">
            <v>2015313604</v>
          </cell>
          <cell r="C2985" t="str">
            <v>MUHAMAD IHSANUDIN ILYAS</v>
          </cell>
          <cell r="D2985" t="str">
            <v>TOC5</v>
          </cell>
          <cell r="E2985" t="str">
            <v>IDM HYBRID KOLONEL BUSTOMI</v>
          </cell>
          <cell r="F2985" t="str">
            <v>Store Jr. Leader (Ss)</v>
          </cell>
          <cell r="G2985" t="str">
            <v>A3</v>
          </cell>
          <cell r="H2985" t="str">
            <v>Tetap</v>
          </cell>
          <cell r="I2985" t="str">
            <v>PRIA</v>
          </cell>
          <cell r="J2985">
            <v>44593</v>
          </cell>
          <cell r="L2985">
            <v>44593</v>
          </cell>
          <cell r="N2985" t="str">
            <v>NHY</v>
          </cell>
          <cell r="O2985" t="str">
            <v>RAF</v>
          </cell>
        </row>
        <row r="2986">
          <cell r="B2986">
            <v>2012065798</v>
          </cell>
          <cell r="C2986" t="str">
            <v>RAMDANI</v>
          </cell>
          <cell r="D2986" t="str">
            <v>TQMZ</v>
          </cell>
          <cell r="E2986" t="str">
            <v>IDM SPBU CIHIDEUNG</v>
          </cell>
          <cell r="F2986" t="str">
            <v>Chief Of Store (Ss)</v>
          </cell>
          <cell r="G2986" t="str">
            <v>B2</v>
          </cell>
          <cell r="H2986" t="str">
            <v>Tetap</v>
          </cell>
          <cell r="I2986" t="str">
            <v>PRIA</v>
          </cell>
          <cell r="J2986">
            <v>41240</v>
          </cell>
          <cell r="L2986">
            <v>41883</v>
          </cell>
          <cell r="N2986" t="str">
            <v>NHY</v>
          </cell>
          <cell r="O2986" t="str">
            <v>RAF</v>
          </cell>
        </row>
        <row r="2987">
          <cell r="B2987">
            <v>2015360541</v>
          </cell>
          <cell r="C2987" t="str">
            <v>USMAN GUNAWAN</v>
          </cell>
          <cell r="D2987" t="str">
            <v>TQMZ</v>
          </cell>
          <cell r="E2987" t="str">
            <v>IDM SPBU CIHIDEUNG</v>
          </cell>
          <cell r="F2987" t="str">
            <v>Store Crew Boy (Ss)</v>
          </cell>
          <cell r="G2987" t="str">
            <v>A1</v>
          </cell>
          <cell r="H2987" t="str">
            <v>Kontrak 1</v>
          </cell>
          <cell r="I2987" t="str">
            <v>PRIA</v>
          </cell>
          <cell r="J2987">
            <v>44761</v>
          </cell>
          <cell r="K2987">
            <v>45138</v>
          </cell>
          <cell r="L2987">
            <v>44761</v>
          </cell>
          <cell r="N2987" t="str">
            <v>NHY</v>
          </cell>
          <cell r="O2987" t="str">
            <v>RAF</v>
          </cell>
        </row>
        <row r="2988">
          <cell r="B2988">
            <v>2015248920</v>
          </cell>
          <cell r="C2988" t="str">
            <v>FITRI NANDASARI</v>
          </cell>
          <cell r="D2988" t="str">
            <v>TQMZ</v>
          </cell>
          <cell r="E2988" t="str">
            <v>IDM SPBU CIHIDEUNG</v>
          </cell>
          <cell r="F2988" t="str">
            <v>Store Crew Girl (Ss)</v>
          </cell>
          <cell r="G2988" t="str">
            <v>A1</v>
          </cell>
          <cell r="H2988" t="str">
            <v>Kontrak 2</v>
          </cell>
          <cell r="I2988" t="str">
            <v>WANITA</v>
          </cell>
          <cell r="J2988">
            <v>44289</v>
          </cell>
          <cell r="K2988">
            <v>45046</v>
          </cell>
          <cell r="L2988">
            <v>44289</v>
          </cell>
          <cell r="N2988" t="str">
            <v>NHY</v>
          </cell>
          <cell r="O2988" t="str">
            <v>RAF</v>
          </cell>
        </row>
        <row r="2989">
          <cell r="B2989">
            <v>2015249928</v>
          </cell>
          <cell r="C2989" t="str">
            <v>CINDY NOVITASARI</v>
          </cell>
          <cell r="D2989" t="str">
            <v>TQMZ</v>
          </cell>
          <cell r="E2989" t="str">
            <v>IDM SPBU CIHIDEUNG</v>
          </cell>
          <cell r="F2989" t="str">
            <v>Store Crew Girl (Ss)</v>
          </cell>
          <cell r="G2989" t="str">
            <v>A1</v>
          </cell>
          <cell r="H2989" t="str">
            <v>Kontrak 2</v>
          </cell>
          <cell r="I2989" t="str">
            <v>WANITA</v>
          </cell>
          <cell r="J2989">
            <v>44295</v>
          </cell>
          <cell r="K2989">
            <v>45046</v>
          </cell>
          <cell r="L2989">
            <v>44295</v>
          </cell>
          <cell r="N2989" t="str">
            <v>NHY</v>
          </cell>
          <cell r="O2989" t="str">
            <v>RAF</v>
          </cell>
        </row>
        <row r="2990">
          <cell r="B2990">
            <v>2015343340</v>
          </cell>
          <cell r="C2990" t="str">
            <v>MUHAMMAD SANDI RUSDIYANA SYABAN</v>
          </cell>
          <cell r="D2990" t="str">
            <v>TQMZ</v>
          </cell>
          <cell r="E2990" t="str">
            <v>IDM SPBU CIHIDEUNG</v>
          </cell>
          <cell r="F2990" t="str">
            <v>Store Jr. Leader (Ss)</v>
          </cell>
          <cell r="G2990" t="str">
            <v>A3</v>
          </cell>
          <cell r="H2990" t="str">
            <v>Tetap</v>
          </cell>
          <cell r="I2990" t="str">
            <v>PRIA</v>
          </cell>
          <cell r="J2990">
            <v>44713</v>
          </cell>
          <cell r="L2990">
            <v>44713</v>
          </cell>
          <cell r="N2990" t="str">
            <v>NHY</v>
          </cell>
          <cell r="O2990" t="str">
            <v>RAF</v>
          </cell>
        </row>
        <row r="2991">
          <cell r="B2991">
            <v>2013095183</v>
          </cell>
          <cell r="C2991" t="str">
            <v>INES DAMAYANTI</v>
          </cell>
          <cell r="D2991" t="str">
            <v>TQMZ</v>
          </cell>
          <cell r="E2991" t="str">
            <v>IDM SPBU CIHIDEUNG</v>
          </cell>
          <cell r="F2991" t="str">
            <v>Store Sr. Leader</v>
          </cell>
          <cell r="G2991" t="str">
            <v>B1</v>
          </cell>
          <cell r="H2991" t="str">
            <v>Tetap</v>
          </cell>
          <cell r="I2991" t="str">
            <v>WANITA</v>
          </cell>
          <cell r="J2991">
            <v>42060</v>
          </cell>
          <cell r="L2991">
            <v>42979</v>
          </cell>
          <cell r="N2991" t="str">
            <v>NHY</v>
          </cell>
          <cell r="O2991" t="str">
            <v>RAF</v>
          </cell>
        </row>
        <row r="2992">
          <cell r="B2992">
            <v>2011005456</v>
          </cell>
          <cell r="C2992" t="str">
            <v>ADAM BUDIMAN</v>
          </cell>
          <cell r="D2992" t="str">
            <v>T5OP</v>
          </cell>
          <cell r="E2992" t="str">
            <v>IDM AKSES TOL CARINGIN</v>
          </cell>
          <cell r="F2992" t="str">
            <v>Chief Of Store (Ss)</v>
          </cell>
          <cell r="G2992" t="str">
            <v>B2</v>
          </cell>
          <cell r="H2992" t="str">
            <v>Tetap</v>
          </cell>
          <cell r="I2992" t="str">
            <v>PRIA</v>
          </cell>
          <cell r="J2992">
            <v>40603</v>
          </cell>
          <cell r="L2992">
            <v>40603</v>
          </cell>
          <cell r="N2992" t="str">
            <v>NHY</v>
          </cell>
          <cell r="O2992" t="str">
            <v>RAF</v>
          </cell>
        </row>
        <row r="2993">
          <cell r="B2993">
            <v>2015218753</v>
          </cell>
          <cell r="C2993" t="str">
            <v>MUHAMAD RIZKY</v>
          </cell>
          <cell r="D2993" t="str">
            <v>T5OP</v>
          </cell>
          <cell r="E2993" t="str">
            <v>IDM AKSES TOL CARINGIN</v>
          </cell>
          <cell r="F2993" t="str">
            <v>Store Crew Boy</v>
          </cell>
          <cell r="G2993" t="str">
            <v>A1</v>
          </cell>
          <cell r="H2993" t="str">
            <v>Kontrak 3</v>
          </cell>
          <cell r="I2993" t="str">
            <v>PRIA</v>
          </cell>
          <cell r="J2993">
            <v>43928</v>
          </cell>
          <cell r="K2993">
            <v>45230</v>
          </cell>
          <cell r="L2993">
            <v>43928</v>
          </cell>
          <cell r="N2993" t="str">
            <v>NHY</v>
          </cell>
          <cell r="O2993" t="str">
            <v>RAF</v>
          </cell>
        </row>
        <row r="2994">
          <cell r="B2994">
            <v>2015110023</v>
          </cell>
          <cell r="C2994" t="str">
            <v>SITI LAILAH FATMAH</v>
          </cell>
          <cell r="D2994" t="str">
            <v>T5OP</v>
          </cell>
          <cell r="E2994" t="str">
            <v>IDM AKSES TOL CARINGIN</v>
          </cell>
          <cell r="F2994" t="str">
            <v>Store Crew Girl</v>
          </cell>
          <cell r="G2994" t="str">
            <v>A1</v>
          </cell>
          <cell r="H2994" t="str">
            <v>Kontrak 4</v>
          </cell>
          <cell r="I2994" t="str">
            <v>WANITA</v>
          </cell>
          <cell r="J2994">
            <v>43448</v>
          </cell>
          <cell r="K2994">
            <v>45107</v>
          </cell>
          <cell r="L2994">
            <v>43448</v>
          </cell>
          <cell r="N2994" t="str">
            <v>NHY</v>
          </cell>
          <cell r="O2994" t="str">
            <v>RAF</v>
          </cell>
        </row>
        <row r="2995">
          <cell r="B2995">
            <v>2015031486</v>
          </cell>
          <cell r="C2995" t="str">
            <v>AHMAD YANI</v>
          </cell>
          <cell r="D2995" t="str">
            <v>T5OP</v>
          </cell>
          <cell r="E2995" t="str">
            <v>IDM AKSES TOL CARINGIN</v>
          </cell>
          <cell r="F2995" t="str">
            <v>Store Jr. Leader</v>
          </cell>
          <cell r="G2995" t="str">
            <v>A2</v>
          </cell>
          <cell r="H2995" t="str">
            <v>Tetap</v>
          </cell>
          <cell r="I2995" t="str">
            <v>PRIA</v>
          </cell>
          <cell r="J2995">
            <v>43047</v>
          </cell>
          <cell r="L2995">
            <v>43983</v>
          </cell>
          <cell r="N2995" t="str">
            <v>NHY</v>
          </cell>
          <cell r="O2995" t="str">
            <v>RAF</v>
          </cell>
        </row>
        <row r="2996">
          <cell r="B2996">
            <v>2013144411</v>
          </cell>
          <cell r="C2996" t="str">
            <v>SITI YULIANI</v>
          </cell>
          <cell r="D2996" t="str">
            <v>T5OP</v>
          </cell>
          <cell r="E2996" t="str">
            <v>IDM AKSES TOL CARINGIN</v>
          </cell>
          <cell r="F2996" t="str">
            <v>Store Sr. Leader</v>
          </cell>
          <cell r="G2996" t="str">
            <v>B1</v>
          </cell>
          <cell r="H2996" t="str">
            <v>Tetap</v>
          </cell>
          <cell r="I2996" t="str">
            <v>WANITA</v>
          </cell>
          <cell r="J2996">
            <v>42335</v>
          </cell>
          <cell r="L2996">
            <v>43252</v>
          </cell>
          <cell r="N2996" t="str">
            <v>NHY</v>
          </cell>
          <cell r="O2996" t="str">
            <v>RAF</v>
          </cell>
        </row>
        <row r="2997">
          <cell r="B2997">
            <v>2013203630</v>
          </cell>
          <cell r="C2997" t="str">
            <v>HERWAN DWI SUKMA</v>
          </cell>
          <cell r="D2997" t="str">
            <v>T9D3</v>
          </cell>
          <cell r="E2997" t="str">
            <v>IDM CIHIDEUNG</v>
          </cell>
          <cell r="F2997" t="str">
            <v>Chief Of Store</v>
          </cell>
          <cell r="G2997" t="str">
            <v>B2</v>
          </cell>
          <cell r="H2997" t="str">
            <v>Tetap</v>
          </cell>
          <cell r="I2997" t="str">
            <v>PRIA</v>
          </cell>
          <cell r="J2997">
            <v>42644</v>
          </cell>
          <cell r="L2997">
            <v>42736</v>
          </cell>
          <cell r="N2997" t="str">
            <v>NHY</v>
          </cell>
          <cell r="O2997" t="str">
            <v>RAF</v>
          </cell>
        </row>
        <row r="2998">
          <cell r="B2998">
            <v>2015151948</v>
          </cell>
          <cell r="C2998" t="str">
            <v>MOHAMAD RIZAL RIFALDI</v>
          </cell>
          <cell r="D2998" t="str">
            <v>T9D3</v>
          </cell>
          <cell r="E2998" t="str">
            <v>IDM CIHIDEUNG</v>
          </cell>
          <cell r="F2998" t="str">
            <v>Store Crew Boy</v>
          </cell>
          <cell r="G2998" t="str">
            <v>A1</v>
          </cell>
          <cell r="H2998" t="str">
            <v>Kontrak 4</v>
          </cell>
          <cell r="I2998" t="str">
            <v>PRIA</v>
          </cell>
          <cell r="J2998">
            <v>43634</v>
          </cell>
          <cell r="K2998">
            <v>45291</v>
          </cell>
          <cell r="L2998">
            <v>43634</v>
          </cell>
          <cell r="N2998" t="str">
            <v>NHY</v>
          </cell>
          <cell r="O2998" t="str">
            <v>RAF</v>
          </cell>
        </row>
        <row r="2999">
          <cell r="B2999">
            <v>2015248927</v>
          </cell>
          <cell r="C2999" t="str">
            <v>WINDA JULIANTI</v>
          </cell>
          <cell r="D2999" t="str">
            <v>T9D3</v>
          </cell>
          <cell r="E2999" t="str">
            <v>IDM CIHIDEUNG</v>
          </cell>
          <cell r="F2999" t="str">
            <v>Store Crew Girl</v>
          </cell>
          <cell r="G2999" t="str">
            <v>A1</v>
          </cell>
          <cell r="H2999" t="str">
            <v>Kontrak 2</v>
          </cell>
          <cell r="I2999" t="str">
            <v>WANITA</v>
          </cell>
          <cell r="J2999">
            <v>44289</v>
          </cell>
          <cell r="K2999">
            <v>45046</v>
          </cell>
          <cell r="L2999">
            <v>44289</v>
          </cell>
          <cell r="N2999" t="str">
            <v>NHY</v>
          </cell>
          <cell r="O2999" t="str">
            <v>RAF</v>
          </cell>
        </row>
        <row r="3000">
          <cell r="B3000">
            <v>2015343331</v>
          </cell>
          <cell r="C3000" t="str">
            <v>EPI SUHAEPI</v>
          </cell>
          <cell r="D3000" t="str">
            <v>T9D3</v>
          </cell>
          <cell r="E3000" t="str">
            <v>IDM CIHIDEUNG</v>
          </cell>
          <cell r="F3000" t="str">
            <v>Store Jr. Leader (Ss)</v>
          </cell>
          <cell r="G3000" t="str">
            <v>A3</v>
          </cell>
          <cell r="H3000" t="str">
            <v>Tetap</v>
          </cell>
          <cell r="I3000" t="str">
            <v>PRIA</v>
          </cell>
          <cell r="J3000">
            <v>44713</v>
          </cell>
          <cell r="L3000">
            <v>44713</v>
          </cell>
          <cell r="N3000" t="str">
            <v>NHY</v>
          </cell>
          <cell r="O3000" t="str">
            <v>RAF</v>
          </cell>
        </row>
        <row r="3001">
          <cell r="B3001">
            <v>2015054777</v>
          </cell>
          <cell r="C3001" t="str">
            <v>SITI NUROWILAH</v>
          </cell>
          <cell r="D3001" t="str">
            <v>T9D3</v>
          </cell>
          <cell r="E3001" t="str">
            <v>IDM CIHIDEUNG</v>
          </cell>
          <cell r="F3001" t="str">
            <v>Store Sr. Leader</v>
          </cell>
          <cell r="G3001" t="str">
            <v>B1</v>
          </cell>
          <cell r="H3001" t="str">
            <v>Tetap</v>
          </cell>
          <cell r="I3001" t="str">
            <v>WANITA</v>
          </cell>
          <cell r="J3001">
            <v>43172</v>
          </cell>
          <cell r="L3001">
            <v>44105</v>
          </cell>
          <cell r="N3001" t="str">
            <v>NHY</v>
          </cell>
          <cell r="O3001" t="str">
            <v>RAF</v>
          </cell>
        </row>
        <row r="3002">
          <cell r="B3002">
            <v>2013164063</v>
          </cell>
          <cell r="C3002" t="str">
            <v>DEWI ASTUTI MEGASARI</v>
          </cell>
          <cell r="D3002" t="str">
            <v>T9S8</v>
          </cell>
          <cell r="E3002" t="str">
            <v>IDM SUKABUMI KM 18,5</v>
          </cell>
          <cell r="F3002" t="str">
            <v>Chief Of Store (Ss)</v>
          </cell>
          <cell r="G3002" t="str">
            <v>B2</v>
          </cell>
          <cell r="H3002" t="str">
            <v>Tetap</v>
          </cell>
          <cell r="I3002" t="str">
            <v>WANITA</v>
          </cell>
          <cell r="J3002">
            <v>42430</v>
          </cell>
          <cell r="L3002">
            <v>42552</v>
          </cell>
          <cell r="N3002" t="str">
            <v>NHY</v>
          </cell>
          <cell r="O3002" t="str">
            <v>RAF</v>
          </cell>
        </row>
        <row r="3003">
          <cell r="B3003">
            <v>2015252935</v>
          </cell>
          <cell r="C3003" t="str">
            <v>M SAEPUL ANWAR</v>
          </cell>
          <cell r="D3003" t="str">
            <v>T9S8</v>
          </cell>
          <cell r="E3003" t="str">
            <v>IDM SUKABUMI KM 18,5</v>
          </cell>
          <cell r="F3003" t="str">
            <v>Store Crew Boy</v>
          </cell>
          <cell r="G3003" t="str">
            <v>A1</v>
          </cell>
          <cell r="H3003" t="str">
            <v>Kontrak 2</v>
          </cell>
          <cell r="I3003" t="str">
            <v>PRIA</v>
          </cell>
          <cell r="J3003">
            <v>44306</v>
          </cell>
          <cell r="K3003">
            <v>45046</v>
          </cell>
          <cell r="L3003">
            <v>44306</v>
          </cell>
          <cell r="N3003" t="str">
            <v>NHY</v>
          </cell>
          <cell r="O3003" t="str">
            <v>RAF</v>
          </cell>
        </row>
        <row r="3004">
          <cell r="B3004">
            <v>2015111715</v>
          </cell>
          <cell r="C3004" t="str">
            <v>SARAH</v>
          </cell>
          <cell r="D3004" t="str">
            <v>T9S8</v>
          </cell>
          <cell r="E3004" t="str">
            <v>IDM SUKABUMI KM 18,5</v>
          </cell>
          <cell r="F3004" t="str">
            <v>Store Crew Girl</v>
          </cell>
          <cell r="G3004" t="str">
            <v>A1</v>
          </cell>
          <cell r="H3004" t="str">
            <v>Kontrak 4</v>
          </cell>
          <cell r="I3004" t="str">
            <v>WANITA</v>
          </cell>
          <cell r="J3004">
            <v>43455</v>
          </cell>
          <cell r="K3004">
            <v>45107</v>
          </cell>
          <cell r="L3004">
            <v>43455</v>
          </cell>
          <cell r="N3004" t="str">
            <v>NHY</v>
          </cell>
          <cell r="O3004" t="str">
            <v>RAF</v>
          </cell>
        </row>
        <row r="3005">
          <cell r="B3005">
            <v>2015048172</v>
          </cell>
          <cell r="C3005" t="str">
            <v>MUHAMAD GUFRON</v>
          </cell>
          <cell r="D3005" t="str">
            <v>T9S8</v>
          </cell>
          <cell r="E3005" t="str">
            <v>IDM SUKABUMI KM 18,5</v>
          </cell>
          <cell r="F3005" t="str">
            <v>Store Jr. Leader</v>
          </cell>
          <cell r="G3005" t="str">
            <v>A2</v>
          </cell>
          <cell r="H3005" t="str">
            <v>Tetap</v>
          </cell>
          <cell r="I3005" t="str">
            <v>PRIA</v>
          </cell>
          <cell r="J3005">
            <v>43131</v>
          </cell>
          <cell r="L3005">
            <v>44044</v>
          </cell>
          <cell r="N3005" t="str">
            <v>NHY</v>
          </cell>
          <cell r="O3005" t="str">
            <v>RAF</v>
          </cell>
        </row>
        <row r="3006">
          <cell r="B3006">
            <v>2013149658</v>
          </cell>
          <cell r="C3006" t="str">
            <v>MUHAMAD DICKY SURYADI</v>
          </cell>
          <cell r="D3006" t="str">
            <v>T9S8</v>
          </cell>
          <cell r="E3006" t="str">
            <v>IDM SUKABUMI KM 18,5</v>
          </cell>
          <cell r="F3006" t="str">
            <v>Store Sr. Leader</v>
          </cell>
          <cell r="G3006" t="str">
            <v>B1</v>
          </cell>
          <cell r="H3006" t="str">
            <v>Tetap</v>
          </cell>
          <cell r="I3006" t="str">
            <v>PRIA</v>
          </cell>
          <cell r="J3006">
            <v>42361</v>
          </cell>
          <cell r="L3006">
            <v>43070</v>
          </cell>
          <cell r="N3006" t="str">
            <v>NHY</v>
          </cell>
          <cell r="O3006" t="str">
            <v>RAF</v>
          </cell>
        </row>
        <row r="3007">
          <cell r="B3007">
            <v>2013122710</v>
          </cell>
          <cell r="C3007" t="str">
            <v>AHMAD SAFEI</v>
          </cell>
          <cell r="D3007" t="str">
            <v>TL9U</v>
          </cell>
          <cell r="E3007" t="str">
            <v>IDM PALASARI CIJERUK</v>
          </cell>
          <cell r="F3007" t="str">
            <v>Chief Of Store</v>
          </cell>
          <cell r="G3007" t="str">
            <v>B2</v>
          </cell>
          <cell r="H3007" t="str">
            <v>Tetap</v>
          </cell>
          <cell r="I3007" t="str">
            <v>PRIA</v>
          </cell>
          <cell r="J3007">
            <v>42217</v>
          </cell>
          <cell r="L3007">
            <v>42430</v>
          </cell>
          <cell r="N3007" t="str">
            <v>NHY</v>
          </cell>
          <cell r="O3007" t="str">
            <v>RAF</v>
          </cell>
        </row>
        <row r="3008">
          <cell r="B3008">
            <v>2015248909</v>
          </cell>
          <cell r="C3008" t="str">
            <v>M FIRMANSYAH</v>
          </cell>
          <cell r="D3008" t="str">
            <v>TL9U</v>
          </cell>
          <cell r="E3008" t="str">
            <v>IDM PALASARI CIJERUK</v>
          </cell>
          <cell r="F3008" t="str">
            <v>Store Crew Boy</v>
          </cell>
          <cell r="G3008" t="str">
            <v>A1</v>
          </cell>
          <cell r="H3008" t="str">
            <v>Kontrak 2</v>
          </cell>
          <cell r="I3008" t="str">
            <v>PRIA</v>
          </cell>
          <cell r="J3008">
            <v>44289</v>
          </cell>
          <cell r="K3008">
            <v>45046</v>
          </cell>
          <cell r="L3008">
            <v>44289</v>
          </cell>
          <cell r="N3008" t="str">
            <v>NHY</v>
          </cell>
          <cell r="O3008" t="str">
            <v>RAF</v>
          </cell>
        </row>
        <row r="3009">
          <cell r="B3009">
            <v>2015254538</v>
          </cell>
          <cell r="C3009" t="str">
            <v>SITI NURHOLIPAH</v>
          </cell>
          <cell r="D3009" t="str">
            <v>TL9U</v>
          </cell>
          <cell r="E3009" t="str">
            <v>IDM PALASARI CIJERUK</v>
          </cell>
          <cell r="F3009" t="str">
            <v>Store Crew Girl</v>
          </cell>
          <cell r="G3009" t="str">
            <v>A1</v>
          </cell>
          <cell r="H3009" t="str">
            <v>Kontrak 2</v>
          </cell>
          <cell r="I3009" t="str">
            <v>WANITA</v>
          </cell>
          <cell r="J3009">
            <v>44309</v>
          </cell>
          <cell r="K3009">
            <v>45046</v>
          </cell>
          <cell r="L3009">
            <v>44309</v>
          </cell>
          <cell r="N3009" t="str">
            <v>NHY</v>
          </cell>
          <cell r="O3009" t="str">
            <v>RAF</v>
          </cell>
        </row>
        <row r="3010">
          <cell r="B3010">
            <v>2015392775</v>
          </cell>
          <cell r="C3010" t="str">
            <v>MUHAMMAD RAHMAT</v>
          </cell>
          <cell r="D3010" t="str">
            <v>TL9U</v>
          </cell>
          <cell r="E3010" t="str">
            <v>IDM PALASARI CIJERUK</v>
          </cell>
          <cell r="F3010" t="str">
            <v>Store Jr. Leader (Ss)</v>
          </cell>
          <cell r="G3010" t="str">
            <v>A2</v>
          </cell>
          <cell r="H3010" t="str">
            <v>Tetap</v>
          </cell>
          <cell r="I3010" t="str">
            <v>PRIA</v>
          </cell>
          <cell r="J3010">
            <v>44866</v>
          </cell>
          <cell r="L3010">
            <v>44866</v>
          </cell>
          <cell r="N3010" t="str">
            <v>NHY</v>
          </cell>
          <cell r="O3010" t="str">
            <v>RAF</v>
          </cell>
        </row>
        <row r="3011">
          <cell r="B3011">
            <v>2015020245</v>
          </cell>
          <cell r="C3011" t="str">
            <v>YUHANI APRILLIA</v>
          </cell>
          <cell r="D3011" t="str">
            <v>TL9U</v>
          </cell>
          <cell r="E3011" t="str">
            <v>IDM PALASARI CIJERUK</v>
          </cell>
          <cell r="F3011" t="str">
            <v>Store Sr. Leader</v>
          </cell>
          <cell r="G3011" t="str">
            <v>B1</v>
          </cell>
          <cell r="H3011" t="str">
            <v>Tetap</v>
          </cell>
          <cell r="I3011" t="str">
            <v>WANITA</v>
          </cell>
          <cell r="J3011">
            <v>42962</v>
          </cell>
          <cell r="L3011">
            <v>43709</v>
          </cell>
          <cell r="N3011" t="str">
            <v>NHY</v>
          </cell>
          <cell r="O3011" t="str">
            <v>RAF</v>
          </cell>
        </row>
        <row r="3012">
          <cell r="B3012">
            <v>2013214532</v>
          </cell>
          <cell r="C3012" t="str">
            <v>ANGGI RAMDANI</v>
          </cell>
          <cell r="D3012" t="str">
            <v>TXG8</v>
          </cell>
          <cell r="E3012" t="str">
            <v>IDM KOLONEL BUSTOMI 2</v>
          </cell>
          <cell r="F3012" t="str">
            <v>Store Jr. Leader</v>
          </cell>
          <cell r="G3012" t="str">
            <v>A2</v>
          </cell>
          <cell r="H3012" t="str">
            <v>Tetap</v>
          </cell>
          <cell r="I3012" t="str">
            <v>PRIA</v>
          </cell>
          <cell r="J3012">
            <v>42704</v>
          </cell>
          <cell r="L3012">
            <v>43556</v>
          </cell>
          <cell r="N3012" t="str">
            <v>NHY</v>
          </cell>
          <cell r="O3012" t="str">
            <v>RAF</v>
          </cell>
        </row>
        <row r="3013">
          <cell r="B3013">
            <v>2005002179</v>
          </cell>
          <cell r="C3013" t="str">
            <v>ELYSA ADRIANA</v>
          </cell>
          <cell r="D3013" t="str">
            <v>TPE1</v>
          </cell>
          <cell r="E3013" t="str">
            <v>IDM PASIR MUNCANG</v>
          </cell>
          <cell r="F3013" t="str">
            <v>Chief Of Store</v>
          </cell>
          <cell r="G3013" t="str">
            <v>B2</v>
          </cell>
          <cell r="H3013" t="str">
            <v>Tetap</v>
          </cell>
          <cell r="I3013" t="str">
            <v>WANITA</v>
          </cell>
          <cell r="J3013">
            <v>38446</v>
          </cell>
          <cell r="L3013">
            <v>38446</v>
          </cell>
          <cell r="N3013" t="str">
            <v>NHY</v>
          </cell>
          <cell r="O3013" t="str">
            <v>RAF</v>
          </cell>
        </row>
        <row r="3014">
          <cell r="B3014">
            <v>2015187891</v>
          </cell>
          <cell r="C3014" t="str">
            <v>ADI SEPTIANA</v>
          </cell>
          <cell r="D3014" t="str">
            <v>TPE1</v>
          </cell>
          <cell r="E3014" t="str">
            <v>IDM PASIR MUNCANG</v>
          </cell>
          <cell r="F3014" t="str">
            <v>Store Crew Boy</v>
          </cell>
          <cell r="G3014" t="str">
            <v>A1</v>
          </cell>
          <cell r="H3014" t="str">
            <v>Kontrak 3</v>
          </cell>
          <cell r="I3014" t="str">
            <v>PRIA</v>
          </cell>
          <cell r="J3014">
            <v>43802</v>
          </cell>
          <cell r="K3014">
            <v>45107</v>
          </cell>
          <cell r="L3014">
            <v>43802</v>
          </cell>
          <cell r="N3014" t="str">
            <v>NHY</v>
          </cell>
          <cell r="O3014" t="str">
            <v>RAF</v>
          </cell>
        </row>
        <row r="3015">
          <cell r="B3015">
            <v>2015245399</v>
          </cell>
          <cell r="C3015" t="str">
            <v>DESMI AJIS SAPUTRI</v>
          </cell>
          <cell r="D3015" t="str">
            <v>TPE1</v>
          </cell>
          <cell r="E3015" t="str">
            <v>IDM PASIR MUNCANG</v>
          </cell>
          <cell r="F3015" t="str">
            <v>Store Crew Girl</v>
          </cell>
          <cell r="G3015" t="str">
            <v>A1</v>
          </cell>
          <cell r="H3015" t="str">
            <v>Kontrak 2</v>
          </cell>
          <cell r="I3015" t="str">
            <v>WANITA</v>
          </cell>
          <cell r="J3015">
            <v>44267</v>
          </cell>
          <cell r="K3015">
            <v>45199</v>
          </cell>
          <cell r="L3015">
            <v>44267</v>
          </cell>
          <cell r="N3015" t="str">
            <v>NHY</v>
          </cell>
          <cell r="O3015" t="str">
            <v>RAF</v>
          </cell>
        </row>
        <row r="3016">
          <cell r="B3016">
            <v>2013232226</v>
          </cell>
          <cell r="C3016" t="str">
            <v>SUHENDRA</v>
          </cell>
          <cell r="D3016" t="str">
            <v>TPE1</v>
          </cell>
          <cell r="E3016" t="str">
            <v>IDM PASIR MUNCANG</v>
          </cell>
          <cell r="F3016" t="str">
            <v>Store Jr. Leader</v>
          </cell>
          <cell r="G3016" t="str">
            <v>A2</v>
          </cell>
          <cell r="H3016" t="str">
            <v>Tetap</v>
          </cell>
          <cell r="I3016" t="str">
            <v>PRIA</v>
          </cell>
          <cell r="J3016">
            <v>42809</v>
          </cell>
          <cell r="L3016">
            <v>43525</v>
          </cell>
          <cell r="N3016" t="str">
            <v>NHY</v>
          </cell>
          <cell r="O3016" t="str">
            <v>RAF</v>
          </cell>
        </row>
        <row r="3017">
          <cell r="B3017">
            <v>2013109231</v>
          </cell>
          <cell r="C3017" t="str">
            <v>INDRA PUTRA</v>
          </cell>
          <cell r="D3017" t="str">
            <v>TPE1</v>
          </cell>
          <cell r="E3017" t="str">
            <v>IDM PASIR MUNCANG</v>
          </cell>
          <cell r="F3017" t="str">
            <v>Store Sr. Leader</v>
          </cell>
          <cell r="G3017" t="str">
            <v>B1</v>
          </cell>
          <cell r="H3017" t="str">
            <v>Tetap</v>
          </cell>
          <cell r="I3017" t="str">
            <v>PRIA</v>
          </cell>
          <cell r="J3017">
            <v>42146</v>
          </cell>
          <cell r="L3017">
            <v>43040</v>
          </cell>
          <cell r="N3017" t="str">
            <v>NHY</v>
          </cell>
          <cell r="O3017" t="str">
            <v>RAF</v>
          </cell>
        </row>
        <row r="3018">
          <cell r="B3018">
            <v>2012108751</v>
          </cell>
          <cell r="C3018" t="str">
            <v>ACEP NANANG HAERUDIN</v>
          </cell>
          <cell r="D3018" t="str">
            <v>TVM8</v>
          </cell>
          <cell r="E3018" t="str">
            <v>IDM CIJERUK 2</v>
          </cell>
          <cell r="F3018" t="str">
            <v>Chief Of Store (Ss)</v>
          </cell>
          <cell r="G3018" t="str">
            <v>B2</v>
          </cell>
          <cell r="H3018" t="str">
            <v>Tetap</v>
          </cell>
          <cell r="I3018" t="str">
            <v>PRIA</v>
          </cell>
          <cell r="J3018">
            <v>40695</v>
          </cell>
          <cell r="L3018">
            <v>41426</v>
          </cell>
          <cell r="N3018" t="str">
            <v>NHY</v>
          </cell>
          <cell r="O3018" t="str">
            <v>RAF</v>
          </cell>
        </row>
        <row r="3019">
          <cell r="B3019">
            <v>2015380707</v>
          </cell>
          <cell r="C3019" t="str">
            <v>RIKO TANTOWI</v>
          </cell>
          <cell r="D3019" t="str">
            <v>TVM8</v>
          </cell>
          <cell r="E3019" t="str">
            <v>IDM CIJERUK 2</v>
          </cell>
          <cell r="F3019" t="str">
            <v>Store Crew Boy</v>
          </cell>
          <cell r="G3019" t="str">
            <v>A1</v>
          </cell>
          <cell r="H3019" t="str">
            <v>Kontrak 1</v>
          </cell>
          <cell r="I3019" t="str">
            <v>PRIA</v>
          </cell>
          <cell r="J3019">
            <v>44819</v>
          </cell>
          <cell r="K3019">
            <v>45199</v>
          </cell>
          <cell r="L3019">
            <v>44819</v>
          </cell>
          <cell r="N3019" t="str">
            <v>NHY</v>
          </cell>
          <cell r="O3019" t="str">
            <v>RAF</v>
          </cell>
        </row>
        <row r="3020">
          <cell r="B3020">
            <v>2015360544</v>
          </cell>
          <cell r="C3020" t="str">
            <v>ANNA NUR LATIFAH</v>
          </cell>
          <cell r="D3020" t="str">
            <v>TVM8</v>
          </cell>
          <cell r="E3020" t="str">
            <v>IDM CIJERUK 2</v>
          </cell>
          <cell r="F3020" t="str">
            <v>Store Crew Girl</v>
          </cell>
          <cell r="G3020" t="str">
            <v>A1</v>
          </cell>
          <cell r="H3020" t="str">
            <v>Kontrak 1</v>
          </cell>
          <cell r="I3020" t="str">
            <v>WANITA</v>
          </cell>
          <cell r="J3020">
            <v>44761</v>
          </cell>
          <cell r="K3020">
            <v>45138</v>
          </cell>
          <cell r="L3020">
            <v>44761</v>
          </cell>
          <cell r="N3020" t="str">
            <v>NHY</v>
          </cell>
          <cell r="O3020" t="str">
            <v>RAF</v>
          </cell>
        </row>
        <row r="3021">
          <cell r="B3021">
            <v>2013202606</v>
          </cell>
          <cell r="C3021" t="str">
            <v>ABDUL AZID</v>
          </cell>
          <cell r="D3021" t="str">
            <v>TVM8</v>
          </cell>
          <cell r="E3021" t="str">
            <v>IDM CIJERUK 2</v>
          </cell>
          <cell r="F3021" t="str">
            <v>Store Jr. Leader</v>
          </cell>
          <cell r="G3021" t="str">
            <v>A2</v>
          </cell>
          <cell r="H3021" t="str">
            <v>Tetap</v>
          </cell>
          <cell r="I3021" t="str">
            <v>PRIA</v>
          </cell>
          <cell r="J3021">
            <v>42644</v>
          </cell>
          <cell r="L3021">
            <v>43556</v>
          </cell>
          <cell r="N3021" t="str">
            <v>NHY</v>
          </cell>
          <cell r="O3021" t="str">
            <v>RAF</v>
          </cell>
        </row>
        <row r="3022">
          <cell r="B3022">
            <v>2013096442</v>
          </cell>
          <cell r="C3022" t="str">
            <v>HELMI NURAHI</v>
          </cell>
          <cell r="D3022" t="str">
            <v>TVM8</v>
          </cell>
          <cell r="E3022" t="str">
            <v>IDM CIJERUK 2</v>
          </cell>
          <cell r="F3022" t="str">
            <v>Store Sr. Leader (Ss)</v>
          </cell>
          <cell r="G3022" t="str">
            <v>B1</v>
          </cell>
          <cell r="H3022" t="str">
            <v>Tetap</v>
          </cell>
          <cell r="I3022" t="str">
            <v>PRIA</v>
          </cell>
          <cell r="J3022">
            <v>42062</v>
          </cell>
          <cell r="L3022">
            <v>42979</v>
          </cell>
          <cell r="N3022" t="str">
            <v>NHY</v>
          </cell>
          <cell r="O3022" t="str">
            <v>RAF</v>
          </cell>
        </row>
        <row r="3023">
          <cell r="B3023">
            <v>2010027422</v>
          </cell>
          <cell r="C3023" t="str">
            <v>DEDI RUSWANDI</v>
          </cell>
          <cell r="D3023" t="str">
            <v>TWRY</v>
          </cell>
          <cell r="E3023" t="str">
            <v>IDM PALASARI CIJERUK 2</v>
          </cell>
          <cell r="F3023" t="str">
            <v>Chief Of Store (Ss)</v>
          </cell>
          <cell r="G3023" t="str">
            <v>B2</v>
          </cell>
          <cell r="H3023" t="str">
            <v>Tetap</v>
          </cell>
          <cell r="I3023" t="str">
            <v>PRIA</v>
          </cell>
          <cell r="J3023">
            <v>40483</v>
          </cell>
          <cell r="L3023">
            <v>40483</v>
          </cell>
          <cell r="N3023" t="str">
            <v>NHY</v>
          </cell>
          <cell r="O3023" t="str">
            <v>RAF</v>
          </cell>
        </row>
        <row r="3024">
          <cell r="B3024">
            <v>2015114363</v>
          </cell>
          <cell r="C3024" t="str">
            <v>MUHAMAD ABDUL LATIF</v>
          </cell>
          <cell r="D3024" t="str">
            <v>TWRY</v>
          </cell>
          <cell r="E3024" t="str">
            <v>IDM PALASARI CIJERUK 2</v>
          </cell>
          <cell r="F3024" t="str">
            <v>Store Crew Boy</v>
          </cell>
          <cell r="G3024" t="str">
            <v>A1</v>
          </cell>
          <cell r="H3024" t="str">
            <v>Kontrak 4</v>
          </cell>
          <cell r="I3024" t="str">
            <v>PRIA</v>
          </cell>
          <cell r="J3024">
            <v>43468</v>
          </cell>
          <cell r="K3024">
            <v>45138</v>
          </cell>
          <cell r="L3024">
            <v>43468</v>
          </cell>
          <cell r="N3024" t="str">
            <v>NHY</v>
          </cell>
          <cell r="O3024" t="str">
            <v>RAF</v>
          </cell>
        </row>
        <row r="3025">
          <cell r="B3025">
            <v>2015254541</v>
          </cell>
          <cell r="C3025" t="str">
            <v>YENI MEGA OKTAVIANI</v>
          </cell>
          <cell r="D3025" t="str">
            <v>TWRY</v>
          </cell>
          <cell r="E3025" t="str">
            <v>IDM PALASARI CIJERUK 2</v>
          </cell>
          <cell r="F3025" t="str">
            <v>Store Crew Girl</v>
          </cell>
          <cell r="G3025" t="str">
            <v>A1</v>
          </cell>
          <cell r="H3025" t="str">
            <v>Kontrak 2</v>
          </cell>
          <cell r="I3025" t="str">
            <v>WANITA</v>
          </cell>
          <cell r="J3025">
            <v>44309</v>
          </cell>
          <cell r="K3025">
            <v>45046</v>
          </cell>
          <cell r="L3025">
            <v>44309</v>
          </cell>
          <cell r="N3025" t="str">
            <v>NHY</v>
          </cell>
          <cell r="O3025" t="str">
            <v>RAF</v>
          </cell>
        </row>
        <row r="3026">
          <cell r="B3026">
            <v>2015073581</v>
          </cell>
          <cell r="C3026" t="str">
            <v>ASTRI SULASTRI</v>
          </cell>
          <cell r="D3026" t="str">
            <v>TWRY</v>
          </cell>
          <cell r="E3026" t="str">
            <v>IDM PALASARI CIJERUK 2</v>
          </cell>
          <cell r="F3026" t="str">
            <v>Store Jr. Leader</v>
          </cell>
          <cell r="G3026" t="str">
            <v>A3</v>
          </cell>
          <cell r="H3026" t="str">
            <v>Tetap</v>
          </cell>
          <cell r="I3026" t="str">
            <v>WANITA</v>
          </cell>
          <cell r="J3026">
            <v>43260</v>
          </cell>
          <cell r="L3026">
            <v>44197</v>
          </cell>
          <cell r="N3026" t="str">
            <v>NHY</v>
          </cell>
          <cell r="O3026" t="str">
            <v>RAF</v>
          </cell>
        </row>
        <row r="3027">
          <cell r="B3027">
            <v>2015007059</v>
          </cell>
          <cell r="C3027" t="str">
            <v>DEDE WARDI</v>
          </cell>
          <cell r="D3027" t="str">
            <v>TWRY</v>
          </cell>
          <cell r="E3027" t="str">
            <v>IDM PALASARI CIJERUK 2</v>
          </cell>
          <cell r="F3027" t="str">
            <v>Store Sr. Leader</v>
          </cell>
          <cell r="G3027" t="str">
            <v>B1</v>
          </cell>
          <cell r="H3027" t="str">
            <v>Tetap</v>
          </cell>
          <cell r="I3027" t="str">
            <v>PRIA</v>
          </cell>
          <cell r="J3027">
            <v>42872</v>
          </cell>
          <cell r="L3027">
            <v>43709</v>
          </cell>
          <cell r="N3027" t="str">
            <v>NHY</v>
          </cell>
          <cell r="O3027" t="str">
            <v>RAF</v>
          </cell>
        </row>
        <row r="3028">
          <cell r="B3028">
            <v>2013214558</v>
          </cell>
          <cell r="C3028" t="str">
            <v>ALDI RIZKI RINALDI</v>
          </cell>
          <cell r="D3028" t="str">
            <v>TXG8</v>
          </cell>
          <cell r="E3028" t="str">
            <v>IDM KOLONEL BUSTOMI 2</v>
          </cell>
          <cell r="F3028" t="str">
            <v>Chief Of Store</v>
          </cell>
          <cell r="G3028" t="str">
            <v>B2</v>
          </cell>
          <cell r="H3028" t="str">
            <v>Tetap</v>
          </cell>
          <cell r="I3028" t="str">
            <v>PRIA</v>
          </cell>
          <cell r="J3028">
            <v>42704</v>
          </cell>
          <cell r="L3028">
            <v>43313</v>
          </cell>
          <cell r="N3028" t="str">
            <v>NHY</v>
          </cell>
          <cell r="O3028" t="str">
            <v>RAF</v>
          </cell>
        </row>
        <row r="3029">
          <cell r="B3029">
            <v>2015169490</v>
          </cell>
          <cell r="C3029" t="str">
            <v>RENALDI EGI RESDIANSAH</v>
          </cell>
          <cell r="D3029" t="str">
            <v>TXG8</v>
          </cell>
          <cell r="E3029" t="str">
            <v>IDM KOLONEL BUSTOMI 2</v>
          </cell>
          <cell r="F3029" t="str">
            <v>Store Crew Boy</v>
          </cell>
          <cell r="G3029" t="str">
            <v>A1</v>
          </cell>
          <cell r="H3029" t="str">
            <v>Kontrak 3</v>
          </cell>
          <cell r="I3029" t="str">
            <v>PRIA</v>
          </cell>
          <cell r="J3029">
            <v>43718</v>
          </cell>
          <cell r="K3029">
            <v>45016</v>
          </cell>
          <cell r="L3029">
            <v>43718</v>
          </cell>
          <cell r="N3029" t="str">
            <v>NHY</v>
          </cell>
          <cell r="O3029" t="str">
            <v>RAF</v>
          </cell>
        </row>
        <row r="3030">
          <cell r="B3030">
            <v>2015417139</v>
          </cell>
          <cell r="C3030" t="str">
            <v>RIZAL KURNIAWAN</v>
          </cell>
          <cell r="D3030" t="str">
            <v>TXG8</v>
          </cell>
          <cell r="E3030" t="str">
            <v>IDM KOLONEL BUSTOMI 2</v>
          </cell>
          <cell r="F3030" t="str">
            <v>Store Crew Boy</v>
          </cell>
          <cell r="G3030" t="str">
            <v>A1</v>
          </cell>
          <cell r="H3030" t="str">
            <v>Kontrak 1</v>
          </cell>
          <cell r="I3030" t="str">
            <v>PRIA</v>
          </cell>
          <cell r="J3030">
            <v>44925</v>
          </cell>
          <cell r="K3030">
            <v>45291</v>
          </cell>
          <cell r="L3030">
            <v>44925</v>
          </cell>
          <cell r="N3030" t="str">
            <v>NHY</v>
          </cell>
          <cell r="O3030" t="str">
            <v>RAF</v>
          </cell>
        </row>
        <row r="3031">
          <cell r="B3031">
            <v>2015217895</v>
          </cell>
          <cell r="C3031" t="str">
            <v>LINTANG ANDARU</v>
          </cell>
          <cell r="D3031" t="str">
            <v>TXG8</v>
          </cell>
          <cell r="E3031" t="str">
            <v>IDM KOLONEL BUSTOMI 2</v>
          </cell>
          <cell r="F3031" t="str">
            <v>Store Crew Girl</v>
          </cell>
          <cell r="G3031" t="str">
            <v>A1</v>
          </cell>
          <cell r="H3031" t="str">
            <v>Kontrak 3</v>
          </cell>
          <cell r="I3031" t="str">
            <v>WANITA</v>
          </cell>
          <cell r="J3031">
            <v>43924</v>
          </cell>
          <cell r="K3031">
            <v>45230</v>
          </cell>
          <cell r="L3031">
            <v>43924</v>
          </cell>
          <cell r="N3031" t="str">
            <v>NHY</v>
          </cell>
          <cell r="O3031" t="str">
            <v>RAF</v>
          </cell>
        </row>
        <row r="3032">
          <cell r="B3032">
            <v>2015429083</v>
          </cell>
          <cell r="C3032" t="str">
            <v>MUHAMAD IRWAN</v>
          </cell>
          <cell r="D3032" t="str">
            <v>TXG8</v>
          </cell>
          <cell r="E3032" t="str">
            <v>IDM KOLONEL BUSTOMI 2</v>
          </cell>
          <cell r="F3032" t="str">
            <v>Store Jr. Leader</v>
          </cell>
          <cell r="G3032" t="str">
            <v>A2</v>
          </cell>
          <cell r="H3032" t="str">
            <v>Tetap</v>
          </cell>
          <cell r="I3032" t="str">
            <v>PRIA</v>
          </cell>
          <cell r="J3032">
            <v>44958</v>
          </cell>
          <cell r="L3032">
            <v>44958</v>
          </cell>
          <cell r="N3032" t="str">
            <v>NHY</v>
          </cell>
          <cell r="O3032" t="str">
            <v>RAF</v>
          </cell>
        </row>
        <row r="3033">
          <cell r="B3033">
            <v>2013155276</v>
          </cell>
          <cell r="C3033" t="str">
            <v>ASEP SOLIHIN</v>
          </cell>
          <cell r="D3033" t="str">
            <v>TXG8</v>
          </cell>
          <cell r="E3033" t="str">
            <v>IDM KOLONEL BUSTOMI 2</v>
          </cell>
          <cell r="F3033" t="str">
            <v>Store Sr. Leader</v>
          </cell>
          <cell r="G3033" t="str">
            <v>B1</v>
          </cell>
          <cell r="H3033" t="str">
            <v>Tetap</v>
          </cell>
          <cell r="I3033" t="str">
            <v>PRIA</v>
          </cell>
          <cell r="J3033">
            <v>42389</v>
          </cell>
          <cell r="L3033">
            <v>43313</v>
          </cell>
          <cell r="N3033" t="str">
            <v>NHY</v>
          </cell>
          <cell r="O3033" t="str">
            <v>RAF</v>
          </cell>
        </row>
        <row r="3034">
          <cell r="B3034">
            <v>2013178155</v>
          </cell>
          <cell r="C3034" t="str">
            <v>DEDE AJI</v>
          </cell>
          <cell r="D3034" t="str">
            <v>TZKJ</v>
          </cell>
          <cell r="E3034" t="str">
            <v>IDM WARUNG KUPA CIJERUK</v>
          </cell>
          <cell r="F3034" t="str">
            <v>Chief Of Store</v>
          </cell>
          <cell r="G3034" t="str">
            <v>B2</v>
          </cell>
          <cell r="H3034" t="str">
            <v>Tetap</v>
          </cell>
          <cell r="I3034" t="str">
            <v>PRIA</v>
          </cell>
          <cell r="J3034">
            <v>42508</v>
          </cell>
          <cell r="L3034">
            <v>43313</v>
          </cell>
          <cell r="N3034" t="str">
            <v>NHY</v>
          </cell>
          <cell r="O3034" t="str">
            <v>RAF</v>
          </cell>
        </row>
        <row r="3035">
          <cell r="B3035">
            <v>2015341672</v>
          </cell>
          <cell r="C3035" t="str">
            <v>ABDULLAH</v>
          </cell>
          <cell r="D3035" t="str">
            <v>TZKJ</v>
          </cell>
          <cell r="E3035" t="str">
            <v>IDM WARUNG KUPA CIJERUK</v>
          </cell>
          <cell r="F3035" t="str">
            <v>Store Crew Boy (Ss)</v>
          </cell>
          <cell r="G3035" t="str">
            <v>A1</v>
          </cell>
          <cell r="H3035" t="str">
            <v>Kontrak 1</v>
          </cell>
          <cell r="I3035" t="str">
            <v>PRIA</v>
          </cell>
          <cell r="J3035">
            <v>44705</v>
          </cell>
          <cell r="K3035">
            <v>45077</v>
          </cell>
          <cell r="L3035">
            <v>44705</v>
          </cell>
          <cell r="N3035" t="str">
            <v>NHY</v>
          </cell>
          <cell r="O3035" t="str">
            <v>RAF</v>
          </cell>
        </row>
        <row r="3036">
          <cell r="B3036">
            <v>2015248919</v>
          </cell>
          <cell r="C3036" t="str">
            <v>EMI MARYANI</v>
          </cell>
          <cell r="D3036" t="str">
            <v>TZKJ</v>
          </cell>
          <cell r="E3036" t="str">
            <v>IDM WARUNG KUPA CIJERUK</v>
          </cell>
          <cell r="F3036" t="str">
            <v>Store Crew Girl</v>
          </cell>
          <cell r="G3036" t="str">
            <v>A1</v>
          </cell>
          <cell r="H3036" t="str">
            <v>Kontrak 2</v>
          </cell>
          <cell r="I3036" t="str">
            <v>WANITA</v>
          </cell>
          <cell r="J3036">
            <v>44289</v>
          </cell>
          <cell r="K3036">
            <v>45046</v>
          </cell>
          <cell r="L3036">
            <v>44289</v>
          </cell>
          <cell r="N3036" t="str">
            <v>NHY</v>
          </cell>
          <cell r="O3036" t="str">
            <v>RAF</v>
          </cell>
        </row>
        <row r="3037">
          <cell r="B3037">
            <v>2015078292</v>
          </cell>
          <cell r="C3037" t="str">
            <v>ABDUL WAHAB</v>
          </cell>
          <cell r="D3037" t="str">
            <v>TZKJ</v>
          </cell>
          <cell r="E3037" t="str">
            <v>IDM WARUNG KUPA CIJERUK</v>
          </cell>
          <cell r="F3037" t="str">
            <v>Store Sr. Leader (Ss)</v>
          </cell>
          <cell r="G3037" t="str">
            <v>B1</v>
          </cell>
          <cell r="H3037" t="str">
            <v>Tetap</v>
          </cell>
          <cell r="I3037" t="str">
            <v>PRIA</v>
          </cell>
          <cell r="J3037">
            <v>43305</v>
          </cell>
          <cell r="L3037">
            <v>44228</v>
          </cell>
          <cell r="N3037" t="str">
            <v>NHY</v>
          </cell>
          <cell r="O3037" t="str">
            <v>RAF</v>
          </cell>
        </row>
        <row r="3038">
          <cell r="B3038">
            <v>2015325803</v>
          </cell>
          <cell r="C3038" t="str">
            <v>M DANIALA</v>
          </cell>
          <cell r="D3038" t="str">
            <v>TK93</v>
          </cell>
          <cell r="E3038" t="str">
            <v>IDM FRESH LALADON</v>
          </cell>
          <cell r="F3038" t="str">
            <v>Barista Point Coffee</v>
          </cell>
          <cell r="G3038" t="str">
            <v>A2</v>
          </cell>
          <cell r="H3038" t="str">
            <v>Tetap</v>
          </cell>
          <cell r="I3038" t="str">
            <v>PRIA</v>
          </cell>
          <cell r="J3038">
            <v>44652</v>
          </cell>
          <cell r="L3038">
            <v>44652</v>
          </cell>
          <cell r="N3038" t="str">
            <v>NSO</v>
          </cell>
          <cell r="O3038" t="str">
            <v>FNO</v>
          </cell>
        </row>
        <row r="3039">
          <cell r="B3039">
            <v>2015073576</v>
          </cell>
          <cell r="C3039" t="str">
            <v>ALIFAH DAMAYANTI</v>
          </cell>
          <cell r="D3039" t="str">
            <v>TK93</v>
          </cell>
          <cell r="E3039" t="str">
            <v>IDM FRESH LALADON</v>
          </cell>
          <cell r="F3039" t="str">
            <v>Barista Point Coffee</v>
          </cell>
          <cell r="G3039" t="str">
            <v>A2</v>
          </cell>
          <cell r="H3039" t="str">
            <v>Tetap</v>
          </cell>
          <cell r="I3039" t="str">
            <v>WANITA</v>
          </cell>
          <cell r="J3039">
            <v>43260</v>
          </cell>
          <cell r="L3039">
            <v>43983</v>
          </cell>
          <cell r="N3039" t="str">
            <v>NSO</v>
          </cell>
          <cell r="O3039" t="str">
            <v>FNO</v>
          </cell>
        </row>
        <row r="3040">
          <cell r="B3040">
            <v>2012041442</v>
          </cell>
          <cell r="C3040" t="str">
            <v>SYAHRIL SIDIK</v>
          </cell>
          <cell r="D3040" t="str">
            <v>TK93</v>
          </cell>
          <cell r="E3040" t="str">
            <v>IDM FRESH LALADON</v>
          </cell>
          <cell r="F3040" t="str">
            <v>Chief Of Store (Ss)</v>
          </cell>
          <cell r="G3040" t="str">
            <v>B2</v>
          </cell>
          <cell r="H3040" t="str">
            <v>Tetap</v>
          </cell>
          <cell r="I3040" t="str">
            <v>PRIA</v>
          </cell>
          <cell r="J3040">
            <v>41122</v>
          </cell>
          <cell r="L3040">
            <v>41122</v>
          </cell>
          <cell r="N3040" t="str">
            <v>NSO</v>
          </cell>
          <cell r="O3040" t="str">
            <v>FNO</v>
          </cell>
        </row>
        <row r="3041">
          <cell r="B3041">
            <v>2013221204</v>
          </cell>
          <cell r="C3041" t="str">
            <v>SUMA WIJAYA</v>
          </cell>
          <cell r="D3041" t="str">
            <v>TK93</v>
          </cell>
          <cell r="E3041" t="str">
            <v>IDM FRESH LALADON</v>
          </cell>
          <cell r="F3041" t="str">
            <v>Leader Point Coffee</v>
          </cell>
          <cell r="G3041" t="str">
            <v>B1</v>
          </cell>
          <cell r="H3041" t="str">
            <v>Tetap</v>
          </cell>
          <cell r="I3041" t="str">
            <v>PRIA</v>
          </cell>
          <cell r="J3041">
            <v>42739</v>
          </cell>
          <cell r="L3041">
            <v>43647</v>
          </cell>
          <cell r="N3041" t="str">
            <v>NSO</v>
          </cell>
          <cell r="O3041" t="str">
            <v>FNO</v>
          </cell>
        </row>
        <row r="3042">
          <cell r="B3042">
            <v>2015218767</v>
          </cell>
          <cell r="C3042" t="str">
            <v>MUHAMMAD FERDIYANSYAH</v>
          </cell>
          <cell r="D3042" t="str">
            <v>TK93</v>
          </cell>
          <cell r="E3042" t="str">
            <v>IDM FRESH LALADON</v>
          </cell>
          <cell r="F3042" t="str">
            <v>Store Crew Boy (Ss)</v>
          </cell>
          <cell r="G3042" t="str">
            <v>A1</v>
          </cell>
          <cell r="H3042" t="str">
            <v>Kontrak 3</v>
          </cell>
          <cell r="I3042" t="str">
            <v>PRIA</v>
          </cell>
          <cell r="J3042">
            <v>43928</v>
          </cell>
          <cell r="K3042">
            <v>45230</v>
          </cell>
          <cell r="L3042">
            <v>43928</v>
          </cell>
          <cell r="N3042" t="str">
            <v>NSO</v>
          </cell>
          <cell r="O3042" t="str">
            <v>FNO</v>
          </cell>
        </row>
        <row r="3043">
          <cell r="B3043">
            <v>2015352905</v>
          </cell>
          <cell r="C3043" t="str">
            <v>RIZKI MAULANA</v>
          </cell>
          <cell r="D3043" t="str">
            <v>TK93</v>
          </cell>
          <cell r="E3043" t="str">
            <v>IDM FRESH LALADON</v>
          </cell>
          <cell r="F3043" t="str">
            <v>Store Crew Boy (Ss)</v>
          </cell>
          <cell r="G3043" t="str">
            <v>A1</v>
          </cell>
          <cell r="H3043" t="str">
            <v>Kontrak 1</v>
          </cell>
          <cell r="I3043" t="str">
            <v>PRIA</v>
          </cell>
          <cell r="J3043">
            <v>44741</v>
          </cell>
          <cell r="K3043">
            <v>45107</v>
          </cell>
          <cell r="L3043">
            <v>44741</v>
          </cell>
          <cell r="N3043" t="str">
            <v>NSO</v>
          </cell>
          <cell r="O3043" t="str">
            <v>FNO</v>
          </cell>
        </row>
        <row r="3044">
          <cell r="B3044">
            <v>2015206711</v>
          </cell>
          <cell r="C3044" t="str">
            <v>SALSA BILLA ADNI</v>
          </cell>
          <cell r="D3044" t="str">
            <v>TK93</v>
          </cell>
          <cell r="E3044" t="str">
            <v>IDM FRESH LALADON</v>
          </cell>
          <cell r="F3044" t="str">
            <v>Store Crew Girl (Ss)</v>
          </cell>
          <cell r="G3044" t="str">
            <v>A1</v>
          </cell>
          <cell r="H3044" t="str">
            <v>Kontrak 3</v>
          </cell>
          <cell r="I3044" t="str">
            <v>WANITA</v>
          </cell>
          <cell r="J3044">
            <v>43882</v>
          </cell>
          <cell r="K3044">
            <v>45169</v>
          </cell>
          <cell r="L3044">
            <v>43882</v>
          </cell>
          <cell r="N3044" t="str">
            <v>NSO</v>
          </cell>
          <cell r="O3044" t="str">
            <v>FNO</v>
          </cell>
        </row>
        <row r="3045">
          <cell r="B3045">
            <v>2015318687</v>
          </cell>
          <cell r="C3045" t="str">
            <v>ZAKIYAH SUGANDI</v>
          </cell>
          <cell r="D3045" t="str">
            <v>TK93</v>
          </cell>
          <cell r="E3045" t="str">
            <v>IDM FRESH LALADON</v>
          </cell>
          <cell r="F3045" t="str">
            <v>Store Crew Girl (Ss)</v>
          </cell>
          <cell r="G3045" t="str">
            <v>A1</v>
          </cell>
          <cell r="H3045" t="str">
            <v>Kontrak 1</v>
          </cell>
          <cell r="I3045" t="str">
            <v>WANITA</v>
          </cell>
          <cell r="J3045">
            <v>44607</v>
          </cell>
          <cell r="K3045">
            <v>44985</v>
          </cell>
          <cell r="L3045">
            <v>44607</v>
          </cell>
          <cell r="N3045" t="str">
            <v>NSO</v>
          </cell>
          <cell r="O3045" t="str">
            <v>FNO</v>
          </cell>
        </row>
        <row r="3046">
          <cell r="B3046">
            <v>2015296134</v>
          </cell>
          <cell r="C3046" t="str">
            <v>TIARA JUNIA UTAMI</v>
          </cell>
          <cell r="D3046" t="str">
            <v>TK93</v>
          </cell>
          <cell r="E3046" t="str">
            <v>IDM FRESH LALADON</v>
          </cell>
          <cell r="F3046" t="str">
            <v>Store Crew Girl (Ss)</v>
          </cell>
          <cell r="G3046" t="str">
            <v>A1</v>
          </cell>
          <cell r="H3046" t="str">
            <v>Kontrak 2</v>
          </cell>
          <cell r="I3046" t="str">
            <v>WANITA</v>
          </cell>
          <cell r="J3046">
            <v>44505</v>
          </cell>
          <cell r="K3046">
            <v>45260</v>
          </cell>
          <cell r="L3046">
            <v>44505</v>
          </cell>
          <cell r="N3046" t="str">
            <v>NSO</v>
          </cell>
          <cell r="O3046" t="str">
            <v>FNO</v>
          </cell>
        </row>
        <row r="3047">
          <cell r="B3047">
            <v>2015404161</v>
          </cell>
          <cell r="C3047" t="str">
            <v>MUHAMAD ANDRIAN</v>
          </cell>
          <cell r="D3047" t="str">
            <v>TK93</v>
          </cell>
          <cell r="E3047" t="str">
            <v>IDM FRESH LALADON</v>
          </cell>
          <cell r="F3047" t="str">
            <v>Store Jr. Leader (Ss)</v>
          </cell>
          <cell r="G3047" t="str">
            <v>A2</v>
          </cell>
          <cell r="H3047" t="str">
            <v>Tetap</v>
          </cell>
          <cell r="I3047" t="str">
            <v>PRIA</v>
          </cell>
          <cell r="J3047">
            <v>44896</v>
          </cell>
          <cell r="L3047">
            <v>44896</v>
          </cell>
          <cell r="N3047" t="str">
            <v>NSO</v>
          </cell>
          <cell r="O3047" t="str">
            <v>FNO</v>
          </cell>
        </row>
        <row r="3048">
          <cell r="B3048">
            <v>2015394975</v>
          </cell>
          <cell r="C3048" t="str">
            <v>MUHAMMAD RIZAL</v>
          </cell>
          <cell r="D3048" t="str">
            <v>TK93</v>
          </cell>
          <cell r="E3048" t="str">
            <v>IDM FRESH LALADON</v>
          </cell>
          <cell r="F3048" t="str">
            <v>Store Jr. Leader (Ss)</v>
          </cell>
          <cell r="G3048" t="str">
            <v>A2</v>
          </cell>
          <cell r="H3048" t="str">
            <v>Tetap</v>
          </cell>
          <cell r="I3048" t="str">
            <v>PRIA</v>
          </cell>
          <cell r="J3048">
            <v>44866</v>
          </cell>
          <cell r="L3048">
            <v>44866</v>
          </cell>
          <cell r="N3048" t="str">
            <v>NSO</v>
          </cell>
          <cell r="O3048" t="str">
            <v>FNO</v>
          </cell>
        </row>
        <row r="3049">
          <cell r="B3049">
            <v>2015428187</v>
          </cell>
          <cell r="C3049" t="str">
            <v>FIRMANSYAH</v>
          </cell>
          <cell r="D3049" t="str">
            <v>TK93</v>
          </cell>
          <cell r="E3049" t="str">
            <v>IDM FRESH LALADON</v>
          </cell>
          <cell r="F3049" t="str">
            <v>Store Jr. Leader (Ss)</v>
          </cell>
          <cell r="G3049" t="str">
            <v>A2</v>
          </cell>
          <cell r="H3049" t="str">
            <v>Tetap</v>
          </cell>
          <cell r="I3049" t="str">
            <v>PRIA</v>
          </cell>
          <cell r="J3049">
            <v>44958</v>
          </cell>
          <cell r="L3049">
            <v>44958</v>
          </cell>
          <cell r="N3049" t="str">
            <v>NSO</v>
          </cell>
          <cell r="O3049" t="str">
            <v>FNO</v>
          </cell>
        </row>
        <row r="3050">
          <cell r="B3050">
            <v>2013149746</v>
          </cell>
          <cell r="C3050" t="str">
            <v>EKA SAPUTRA</v>
          </cell>
          <cell r="D3050" t="str">
            <v>TK93</v>
          </cell>
          <cell r="E3050" t="str">
            <v>IDM FRESH LALADON</v>
          </cell>
          <cell r="F3050" t="str">
            <v>Store Sr. Leader (Ss)</v>
          </cell>
          <cell r="G3050" t="str">
            <v>B1</v>
          </cell>
          <cell r="H3050" t="str">
            <v>Tetap</v>
          </cell>
          <cell r="I3050" t="str">
            <v>PRIA</v>
          </cell>
          <cell r="J3050">
            <v>42361</v>
          </cell>
          <cell r="L3050">
            <v>43282</v>
          </cell>
          <cell r="N3050" t="str">
            <v>NSO</v>
          </cell>
          <cell r="O3050" t="str">
            <v>FNO</v>
          </cell>
        </row>
        <row r="3051">
          <cell r="B3051">
            <v>2015054740</v>
          </cell>
          <cell r="C3051" t="str">
            <v>ASTIYANTI</v>
          </cell>
          <cell r="D3051" t="str">
            <v>TK93</v>
          </cell>
          <cell r="E3051" t="str">
            <v>IDM FRESH LALADON</v>
          </cell>
          <cell r="F3051" t="str">
            <v>Store Sr. Leader (Ss)</v>
          </cell>
          <cell r="G3051" t="str">
            <v>A3</v>
          </cell>
          <cell r="H3051" t="str">
            <v>Tetap</v>
          </cell>
          <cell r="I3051" t="str">
            <v>WANITA</v>
          </cell>
          <cell r="J3051">
            <v>43172</v>
          </cell>
          <cell r="L3051">
            <v>44105</v>
          </cell>
          <cell r="N3051" t="str">
            <v>NSO</v>
          </cell>
          <cell r="O3051" t="str">
            <v>FNO</v>
          </cell>
        </row>
        <row r="3052">
          <cell r="B3052">
            <v>2012030717</v>
          </cell>
          <cell r="C3052" t="str">
            <v>DEDE NURJAMAN</v>
          </cell>
          <cell r="D3052" t="str">
            <v>TYB8</v>
          </cell>
          <cell r="E3052" t="str">
            <v>IDM LALADON 2</v>
          </cell>
          <cell r="F3052" t="str">
            <v>Chief Of Store (Ss)</v>
          </cell>
          <cell r="G3052" t="str">
            <v>B2</v>
          </cell>
          <cell r="H3052" t="str">
            <v>Tetap</v>
          </cell>
          <cell r="I3052" t="str">
            <v>PRIA</v>
          </cell>
          <cell r="J3052">
            <v>41030</v>
          </cell>
          <cell r="L3052">
            <v>41030</v>
          </cell>
          <cell r="N3052" t="str">
            <v>NSO</v>
          </cell>
          <cell r="O3052" t="str">
            <v>FNO</v>
          </cell>
        </row>
        <row r="3053">
          <cell r="B3053">
            <v>2015052892</v>
          </cell>
          <cell r="C3053" t="str">
            <v>ANDRE WIBOWO</v>
          </cell>
          <cell r="D3053" t="str">
            <v>TYB8</v>
          </cell>
          <cell r="E3053" t="str">
            <v>IDM LALADON 2</v>
          </cell>
          <cell r="F3053" t="str">
            <v>i-Delivery Crew</v>
          </cell>
          <cell r="G3053" t="str">
            <v>A2</v>
          </cell>
          <cell r="H3053" t="str">
            <v>Tetap</v>
          </cell>
          <cell r="I3053" t="str">
            <v>PRIA</v>
          </cell>
          <cell r="J3053">
            <v>43159</v>
          </cell>
          <cell r="L3053">
            <v>43862</v>
          </cell>
          <cell r="N3053" t="str">
            <v>NSO</v>
          </cell>
          <cell r="O3053" t="str">
            <v>FNO</v>
          </cell>
        </row>
        <row r="3054">
          <cell r="B3054">
            <v>2015132178</v>
          </cell>
          <cell r="C3054" t="str">
            <v>M BAGUS LUTFI ALGIFARI</v>
          </cell>
          <cell r="D3054" t="str">
            <v>TYB8</v>
          </cell>
          <cell r="E3054" t="str">
            <v>IDM LALADON 2</v>
          </cell>
          <cell r="F3054" t="str">
            <v>i-Delivery Crew</v>
          </cell>
          <cell r="G3054" t="str">
            <v>A1</v>
          </cell>
          <cell r="H3054" t="str">
            <v>Kontrak 4</v>
          </cell>
          <cell r="I3054" t="str">
            <v>PRIA</v>
          </cell>
          <cell r="J3054">
            <v>43557</v>
          </cell>
          <cell r="K3054">
            <v>45230</v>
          </cell>
          <cell r="L3054">
            <v>43557</v>
          </cell>
          <cell r="N3054" t="str">
            <v>NSO</v>
          </cell>
          <cell r="O3054" t="str">
            <v>FNO</v>
          </cell>
        </row>
        <row r="3055">
          <cell r="B3055">
            <v>2015400546</v>
          </cell>
          <cell r="C3055" t="str">
            <v>M FARHAN RIZKI MAULANA</v>
          </cell>
          <cell r="D3055" t="str">
            <v>TYB8</v>
          </cell>
          <cell r="E3055" t="str">
            <v>IDM LALADON 2</v>
          </cell>
          <cell r="F3055" t="str">
            <v>Store Crew Boy</v>
          </cell>
          <cell r="G3055" t="str">
            <v>A1</v>
          </cell>
          <cell r="H3055" t="str">
            <v>Kontrak 1</v>
          </cell>
          <cell r="I3055" t="str">
            <v>PRIA</v>
          </cell>
          <cell r="J3055">
            <v>44882</v>
          </cell>
          <cell r="K3055">
            <v>45260</v>
          </cell>
          <cell r="L3055">
            <v>44882</v>
          </cell>
          <cell r="N3055" t="str">
            <v>NSO</v>
          </cell>
          <cell r="O3055" t="str">
            <v>FNO</v>
          </cell>
        </row>
        <row r="3056">
          <cell r="B3056">
            <v>2015383440</v>
          </cell>
          <cell r="C3056" t="str">
            <v>WINDA AGUSTIN</v>
          </cell>
          <cell r="D3056" t="str">
            <v>TYB8</v>
          </cell>
          <cell r="E3056" t="str">
            <v>IDM LALADON 2</v>
          </cell>
          <cell r="F3056" t="str">
            <v>Store Crew Girl</v>
          </cell>
          <cell r="G3056" t="str">
            <v>A1</v>
          </cell>
          <cell r="H3056" t="str">
            <v>Kontrak 1</v>
          </cell>
          <cell r="I3056" t="str">
            <v>WANITA</v>
          </cell>
          <cell r="J3056">
            <v>44829</v>
          </cell>
          <cell r="K3056">
            <v>45199</v>
          </cell>
          <cell r="L3056">
            <v>44829</v>
          </cell>
          <cell r="N3056" t="str">
            <v>NSO</v>
          </cell>
          <cell r="O3056" t="str">
            <v>FNO</v>
          </cell>
        </row>
        <row r="3057">
          <cell r="B3057">
            <v>2015409155</v>
          </cell>
          <cell r="C3057" t="str">
            <v>SILMA MAULINA</v>
          </cell>
          <cell r="D3057" t="str">
            <v>TYB8</v>
          </cell>
          <cell r="E3057" t="str">
            <v>IDM LALADON 2</v>
          </cell>
          <cell r="F3057" t="str">
            <v>Store Crew Girl</v>
          </cell>
          <cell r="G3057" t="str">
            <v>A1</v>
          </cell>
          <cell r="H3057" t="str">
            <v>Kontrak 1</v>
          </cell>
          <cell r="I3057" t="str">
            <v>WANITA</v>
          </cell>
          <cell r="J3057">
            <v>44899</v>
          </cell>
          <cell r="K3057">
            <v>45291</v>
          </cell>
          <cell r="L3057">
            <v>44899</v>
          </cell>
          <cell r="N3057" t="str">
            <v>NSO</v>
          </cell>
          <cell r="O3057" t="str">
            <v>FNO</v>
          </cell>
        </row>
        <row r="3058">
          <cell r="B3058">
            <v>2015415561</v>
          </cell>
          <cell r="C3058" t="str">
            <v>RENDI SEPTIAWAN</v>
          </cell>
          <cell r="D3058" t="str">
            <v>TYB8</v>
          </cell>
          <cell r="E3058" t="str">
            <v>IDM LALADON 2</v>
          </cell>
          <cell r="F3058" t="str">
            <v>Store Jr. Leader</v>
          </cell>
          <cell r="G3058" t="str">
            <v>A2</v>
          </cell>
          <cell r="H3058" t="str">
            <v>Tetap</v>
          </cell>
          <cell r="I3058" t="str">
            <v>PRIA</v>
          </cell>
          <cell r="J3058">
            <v>44927</v>
          </cell>
          <cell r="L3058">
            <v>44927</v>
          </cell>
          <cell r="N3058" t="str">
            <v>NSO</v>
          </cell>
          <cell r="O3058" t="str">
            <v>FNO</v>
          </cell>
        </row>
        <row r="3059">
          <cell r="B3059">
            <v>2013167765</v>
          </cell>
          <cell r="C3059" t="str">
            <v>DESI HOERUNISA</v>
          </cell>
          <cell r="D3059" t="str">
            <v>TYB8</v>
          </cell>
          <cell r="E3059" t="str">
            <v>IDM LALADON 2</v>
          </cell>
          <cell r="F3059" t="str">
            <v>Store Sr. Leader</v>
          </cell>
          <cell r="G3059" t="str">
            <v>B1</v>
          </cell>
          <cell r="H3059" t="str">
            <v>Tetap</v>
          </cell>
          <cell r="I3059" t="str">
            <v>WANITA</v>
          </cell>
          <cell r="J3059">
            <v>42454</v>
          </cell>
          <cell r="L3059">
            <v>43313</v>
          </cell>
          <cell r="N3059" t="str">
            <v>NSO</v>
          </cell>
          <cell r="O3059" t="str">
            <v>FNO</v>
          </cell>
        </row>
        <row r="3060">
          <cell r="B3060">
            <v>2013173620</v>
          </cell>
          <cell r="C3060" t="str">
            <v>MUGI RIZVI NOSTAGIAN</v>
          </cell>
          <cell r="D3060" t="str">
            <v>T6B8</v>
          </cell>
          <cell r="E3060" t="str">
            <v>IDM LINGKAR UTARA</v>
          </cell>
          <cell r="F3060" t="str">
            <v>Chief Of Store</v>
          </cell>
          <cell r="G3060" t="str">
            <v>B2</v>
          </cell>
          <cell r="H3060" t="str">
            <v>Tetap</v>
          </cell>
          <cell r="I3060" t="str">
            <v>PRIA</v>
          </cell>
          <cell r="J3060">
            <v>42487</v>
          </cell>
          <cell r="L3060">
            <v>43282</v>
          </cell>
          <cell r="N3060" t="str">
            <v>NSO</v>
          </cell>
          <cell r="O3060" t="str">
            <v>FNO</v>
          </cell>
        </row>
        <row r="3061">
          <cell r="B3061">
            <v>2015088910</v>
          </cell>
          <cell r="C3061" t="str">
            <v>MAULANA ALANSYAH</v>
          </cell>
          <cell r="D3061" t="str">
            <v>T6B8</v>
          </cell>
          <cell r="E3061" t="str">
            <v>IDM LINGKAR UTARA</v>
          </cell>
          <cell r="F3061" t="str">
            <v>i-Delivery Crew</v>
          </cell>
          <cell r="G3061" t="str">
            <v>A2</v>
          </cell>
          <cell r="H3061" t="str">
            <v>Tetap</v>
          </cell>
          <cell r="I3061" t="str">
            <v>PRIA</v>
          </cell>
          <cell r="J3061">
            <v>43355</v>
          </cell>
          <cell r="L3061">
            <v>44256</v>
          </cell>
          <cell r="N3061" t="str">
            <v>NSO</v>
          </cell>
          <cell r="O3061" t="str">
            <v>FNO</v>
          </cell>
        </row>
        <row r="3062">
          <cell r="B3062">
            <v>2013192009</v>
          </cell>
          <cell r="C3062" t="str">
            <v>OKSAN YOGAPRATAMA ADI</v>
          </cell>
          <cell r="D3062" t="str">
            <v>T6B8</v>
          </cell>
          <cell r="E3062" t="str">
            <v>IDM LINGKAR UTARA</v>
          </cell>
          <cell r="F3062" t="str">
            <v>Sr. i-Delivery Crew</v>
          </cell>
          <cell r="G3062" t="str">
            <v>A2</v>
          </cell>
          <cell r="H3062" t="str">
            <v>Tetap</v>
          </cell>
          <cell r="I3062" t="str">
            <v>PRIA</v>
          </cell>
          <cell r="J3062">
            <v>42585</v>
          </cell>
          <cell r="L3062">
            <v>43497</v>
          </cell>
          <cell r="N3062" t="str">
            <v>NSO</v>
          </cell>
          <cell r="O3062" t="str">
            <v>FNO</v>
          </cell>
        </row>
        <row r="3063">
          <cell r="B3063">
            <v>2015383357</v>
          </cell>
          <cell r="C3063" t="str">
            <v>RIAN M ARDAN</v>
          </cell>
          <cell r="D3063" t="str">
            <v>T6B8</v>
          </cell>
          <cell r="E3063" t="str">
            <v>IDM LINGKAR UTARA</v>
          </cell>
          <cell r="F3063" t="str">
            <v>Store Crew Boy</v>
          </cell>
          <cell r="G3063" t="str">
            <v>A1</v>
          </cell>
          <cell r="H3063" t="str">
            <v>Kontrak 1</v>
          </cell>
          <cell r="I3063" t="str">
            <v>PRIA</v>
          </cell>
          <cell r="J3063">
            <v>44829</v>
          </cell>
          <cell r="K3063">
            <v>45199</v>
          </cell>
          <cell r="L3063">
            <v>44829</v>
          </cell>
          <cell r="N3063" t="str">
            <v>NSO</v>
          </cell>
          <cell r="O3063" t="str">
            <v>FNO</v>
          </cell>
        </row>
        <row r="3064">
          <cell r="B3064">
            <v>2015356353</v>
          </cell>
          <cell r="C3064" t="str">
            <v>NADIYYA PILJANNAH</v>
          </cell>
          <cell r="D3064" t="str">
            <v>T6B8</v>
          </cell>
          <cell r="E3064" t="str">
            <v>IDM LINGKAR UTARA</v>
          </cell>
          <cell r="F3064" t="str">
            <v>Store Crew Girl</v>
          </cell>
          <cell r="G3064" t="str">
            <v>A1</v>
          </cell>
          <cell r="H3064" t="str">
            <v>Kontrak 1</v>
          </cell>
          <cell r="I3064" t="str">
            <v>WANITA</v>
          </cell>
          <cell r="J3064">
            <v>44747</v>
          </cell>
          <cell r="K3064">
            <v>45138</v>
          </cell>
          <cell r="L3064">
            <v>44747</v>
          </cell>
          <cell r="N3064" t="str">
            <v>NSO</v>
          </cell>
          <cell r="O3064" t="str">
            <v>FNO</v>
          </cell>
        </row>
        <row r="3065">
          <cell r="B3065">
            <v>2015288166</v>
          </cell>
          <cell r="C3065" t="str">
            <v>GISKA LARAS SUCI</v>
          </cell>
          <cell r="D3065" t="str">
            <v>T6B8</v>
          </cell>
          <cell r="E3065" t="str">
            <v>IDM LINGKAR UTARA</v>
          </cell>
          <cell r="F3065" t="str">
            <v>Store Jr. Leader</v>
          </cell>
          <cell r="G3065" t="str">
            <v>A2</v>
          </cell>
          <cell r="H3065" t="str">
            <v>Tetap</v>
          </cell>
          <cell r="I3065" t="str">
            <v>WANITA</v>
          </cell>
          <cell r="J3065">
            <v>44470</v>
          </cell>
          <cell r="L3065">
            <v>44470</v>
          </cell>
          <cell r="N3065" t="str">
            <v>NSO</v>
          </cell>
          <cell r="O3065" t="str">
            <v>FNO</v>
          </cell>
        </row>
        <row r="3066">
          <cell r="B3066">
            <v>2015070062</v>
          </cell>
          <cell r="C3066" t="str">
            <v>ACHMAD MUHAMMAD NUH PUTRA</v>
          </cell>
          <cell r="D3066" t="str">
            <v>T6B8</v>
          </cell>
          <cell r="E3066" t="str">
            <v>IDM LINGKAR UTARA</v>
          </cell>
          <cell r="F3066" t="str">
            <v>Store Sr. Leader</v>
          </cell>
          <cell r="G3066" t="str">
            <v>A3</v>
          </cell>
          <cell r="H3066" t="str">
            <v>Tetap</v>
          </cell>
          <cell r="I3066" t="str">
            <v>PRIA</v>
          </cell>
          <cell r="J3066">
            <v>43250</v>
          </cell>
          <cell r="L3066">
            <v>43678</v>
          </cell>
          <cell r="N3066" t="str">
            <v>NSO</v>
          </cell>
          <cell r="O3066" t="str">
            <v>FNO</v>
          </cell>
        </row>
        <row r="3067">
          <cell r="B3067">
            <v>2013002851</v>
          </cell>
          <cell r="C3067" t="str">
            <v>MUHAMAD LUTHFI</v>
          </cell>
          <cell r="D3067" t="str">
            <v>TV5Y</v>
          </cell>
          <cell r="E3067" t="str">
            <v>IDM MARGA JAYA</v>
          </cell>
          <cell r="F3067" t="str">
            <v>Chief Of Store</v>
          </cell>
          <cell r="G3067" t="str">
            <v>B2</v>
          </cell>
          <cell r="H3067" t="str">
            <v>Tetap</v>
          </cell>
          <cell r="I3067" t="str">
            <v>PRIA</v>
          </cell>
          <cell r="J3067">
            <v>41442</v>
          </cell>
          <cell r="L3067">
            <v>42370</v>
          </cell>
          <cell r="N3067" t="str">
            <v>NSO</v>
          </cell>
          <cell r="O3067" t="str">
            <v>FNO</v>
          </cell>
        </row>
        <row r="3068">
          <cell r="B3068">
            <v>2015403511</v>
          </cell>
          <cell r="C3068" t="str">
            <v>KRISNA MALIK</v>
          </cell>
          <cell r="D3068" t="str">
            <v>TV5Y</v>
          </cell>
          <cell r="E3068" t="str">
            <v>IDM MARGA JAYA</v>
          </cell>
          <cell r="F3068" t="str">
            <v>Store Crew Boy</v>
          </cell>
          <cell r="G3068" t="str">
            <v>A1</v>
          </cell>
          <cell r="H3068" t="str">
            <v>Kontrak 1</v>
          </cell>
          <cell r="I3068" t="str">
            <v>PRIA</v>
          </cell>
          <cell r="J3068">
            <v>44892</v>
          </cell>
          <cell r="K3068">
            <v>45260</v>
          </cell>
          <cell r="L3068">
            <v>44892</v>
          </cell>
          <cell r="N3068" t="str">
            <v>NSO</v>
          </cell>
          <cell r="O3068" t="str">
            <v>FNO</v>
          </cell>
        </row>
        <row r="3069">
          <cell r="B3069">
            <v>2015336627</v>
          </cell>
          <cell r="C3069" t="str">
            <v>ALYA NURUL HIDAYAH</v>
          </cell>
          <cell r="D3069" t="str">
            <v>TV5Y</v>
          </cell>
          <cell r="E3069" t="str">
            <v>IDM MARGA JAYA</v>
          </cell>
          <cell r="F3069" t="str">
            <v>Store Crew Girl</v>
          </cell>
          <cell r="G3069" t="str">
            <v>A1</v>
          </cell>
          <cell r="H3069" t="str">
            <v>Kontrak 1</v>
          </cell>
          <cell r="I3069" t="str">
            <v>WANITA</v>
          </cell>
          <cell r="J3069">
            <v>44678</v>
          </cell>
          <cell r="K3069">
            <v>45046</v>
          </cell>
          <cell r="L3069">
            <v>44678</v>
          </cell>
          <cell r="N3069" t="str">
            <v>NSO</v>
          </cell>
          <cell r="O3069" t="str">
            <v>FNO</v>
          </cell>
        </row>
        <row r="3070">
          <cell r="B3070">
            <v>2015394980</v>
          </cell>
          <cell r="C3070" t="str">
            <v>POPI HAERUNISA</v>
          </cell>
          <cell r="D3070" t="str">
            <v>TV5Y</v>
          </cell>
          <cell r="E3070" t="str">
            <v>IDM MARGA JAYA</v>
          </cell>
          <cell r="F3070" t="str">
            <v>Store Jr. Leader (Ss)</v>
          </cell>
          <cell r="G3070" t="str">
            <v>A2</v>
          </cell>
          <cell r="H3070" t="str">
            <v>Tetap</v>
          </cell>
          <cell r="I3070" t="str">
            <v>WANITA</v>
          </cell>
          <cell r="J3070">
            <v>44866</v>
          </cell>
          <cell r="L3070">
            <v>44866</v>
          </cell>
          <cell r="N3070" t="str">
            <v>NSO</v>
          </cell>
          <cell r="O3070" t="str">
            <v>FNO</v>
          </cell>
        </row>
        <row r="3071">
          <cell r="B3071">
            <v>2015262271</v>
          </cell>
          <cell r="C3071" t="str">
            <v>FATHURAHMAN</v>
          </cell>
          <cell r="D3071" t="str">
            <v>TV5Y</v>
          </cell>
          <cell r="E3071" t="str">
            <v>IDM MARGA JAYA</v>
          </cell>
          <cell r="F3071" t="str">
            <v>Store Sr. Leader (Ss)</v>
          </cell>
          <cell r="G3071" t="str">
            <v>B1</v>
          </cell>
          <cell r="H3071" t="str">
            <v>Tetap</v>
          </cell>
          <cell r="I3071" t="str">
            <v>PRIA</v>
          </cell>
          <cell r="J3071">
            <v>44348</v>
          </cell>
          <cell r="L3071">
            <v>44348</v>
          </cell>
          <cell r="N3071" t="str">
            <v>NSO</v>
          </cell>
          <cell r="O3071" t="str">
            <v>FNO</v>
          </cell>
        </row>
        <row r="3072">
          <cell r="B3072">
            <v>2013221203</v>
          </cell>
          <cell r="C3072" t="str">
            <v>SAMSUL ANWAR</v>
          </cell>
          <cell r="D3072" t="str">
            <v>TFN0</v>
          </cell>
          <cell r="E3072" t="str">
            <v>IDM HYBRID SINDANG BARANG 3</v>
          </cell>
          <cell r="F3072" t="str">
            <v>Chief Of Store (Ss)</v>
          </cell>
          <cell r="G3072" t="str">
            <v>B2</v>
          </cell>
          <cell r="H3072" t="str">
            <v>Tetap</v>
          </cell>
          <cell r="I3072" t="str">
            <v>PRIA</v>
          </cell>
          <cell r="J3072">
            <v>42739</v>
          </cell>
          <cell r="L3072">
            <v>43191</v>
          </cell>
          <cell r="N3072" t="str">
            <v>NSO</v>
          </cell>
          <cell r="O3072" t="str">
            <v>FNO</v>
          </cell>
        </row>
        <row r="3073">
          <cell r="B3073">
            <v>2015296092</v>
          </cell>
          <cell r="C3073" t="str">
            <v>MOCH RAFLI</v>
          </cell>
          <cell r="D3073" t="str">
            <v>TFN0</v>
          </cell>
          <cell r="E3073" t="str">
            <v>IDM HYBRID SINDANG BARANG 3</v>
          </cell>
          <cell r="F3073" t="str">
            <v>Store Crew Boy (Ss)</v>
          </cell>
          <cell r="G3073" t="str">
            <v>A1</v>
          </cell>
          <cell r="H3073" t="str">
            <v>Kontrak 2</v>
          </cell>
          <cell r="I3073" t="str">
            <v>PRIA</v>
          </cell>
          <cell r="J3073">
            <v>44505</v>
          </cell>
          <cell r="K3073">
            <v>45260</v>
          </cell>
          <cell r="L3073">
            <v>44505</v>
          </cell>
          <cell r="N3073" t="str">
            <v>NSO</v>
          </cell>
          <cell r="O3073" t="str">
            <v>FNO</v>
          </cell>
        </row>
        <row r="3074">
          <cell r="B3074">
            <v>2015296124</v>
          </cell>
          <cell r="C3074" t="str">
            <v>ISMI BELA KARIMA</v>
          </cell>
          <cell r="D3074" t="str">
            <v>TFN0</v>
          </cell>
          <cell r="E3074" t="str">
            <v>IDM HYBRID SINDANG BARANG 3</v>
          </cell>
          <cell r="F3074" t="str">
            <v>Store Crew Girl (Ss)</v>
          </cell>
          <cell r="G3074" t="str">
            <v>A1</v>
          </cell>
          <cell r="H3074" t="str">
            <v>Kontrak 2</v>
          </cell>
          <cell r="I3074" t="str">
            <v>WANITA</v>
          </cell>
          <cell r="J3074">
            <v>44505</v>
          </cell>
          <cell r="K3074">
            <v>45260</v>
          </cell>
          <cell r="L3074">
            <v>44505</v>
          </cell>
          <cell r="N3074" t="str">
            <v>NSO</v>
          </cell>
          <cell r="O3074" t="str">
            <v>FNO</v>
          </cell>
        </row>
        <row r="3075">
          <cell r="B3075">
            <v>2015405468</v>
          </cell>
          <cell r="C3075" t="str">
            <v>ADITYA ERLANGGA</v>
          </cell>
          <cell r="D3075" t="str">
            <v>TFN0</v>
          </cell>
          <cell r="E3075" t="str">
            <v>IDM HYBRID SINDANG BARANG 3</v>
          </cell>
          <cell r="F3075" t="str">
            <v>Store Jr. Leader (Ss)</v>
          </cell>
          <cell r="G3075" t="str">
            <v>A2</v>
          </cell>
          <cell r="H3075" t="str">
            <v>Tetap</v>
          </cell>
          <cell r="I3075" t="str">
            <v>PRIA</v>
          </cell>
          <cell r="J3075">
            <v>44896</v>
          </cell>
          <cell r="L3075">
            <v>44896</v>
          </cell>
          <cell r="N3075" t="str">
            <v>NSO</v>
          </cell>
          <cell r="O3075" t="str">
            <v>FNO</v>
          </cell>
        </row>
        <row r="3076">
          <cell r="B3076">
            <v>2013190268</v>
          </cell>
          <cell r="C3076" t="str">
            <v>LINDA IRAWATI</v>
          </cell>
          <cell r="D3076" t="str">
            <v>TFN0</v>
          </cell>
          <cell r="E3076" t="str">
            <v>IDM HYBRID SINDANG BARANG 3</v>
          </cell>
          <cell r="F3076" t="str">
            <v>Store Sr. Leader (Ss)</v>
          </cell>
          <cell r="G3076" t="str">
            <v>B1</v>
          </cell>
          <cell r="H3076" t="str">
            <v>Tetap</v>
          </cell>
          <cell r="I3076" t="str">
            <v>WANITA</v>
          </cell>
          <cell r="J3076">
            <v>42573</v>
          </cell>
          <cell r="L3076">
            <v>43497</v>
          </cell>
          <cell r="N3076" t="str">
            <v>NSO</v>
          </cell>
          <cell r="O3076" t="str">
            <v>FNO</v>
          </cell>
        </row>
        <row r="3077">
          <cell r="B3077">
            <v>2012032084</v>
          </cell>
          <cell r="C3077" t="str">
            <v>SITI ROHMALIA</v>
          </cell>
          <cell r="D3077" t="str">
            <v>FZTI</v>
          </cell>
          <cell r="E3077" t="str">
            <v>FRC SINDANG BARANG 2</v>
          </cell>
          <cell r="F3077" t="str">
            <v>Chief Of Store</v>
          </cell>
          <cell r="G3077" t="str">
            <v>B2</v>
          </cell>
          <cell r="H3077" t="str">
            <v>Tetap</v>
          </cell>
          <cell r="I3077" t="str">
            <v>WANITA</v>
          </cell>
          <cell r="J3077">
            <v>41030</v>
          </cell>
          <cell r="L3077">
            <v>41030</v>
          </cell>
          <cell r="N3077" t="str">
            <v>NSO</v>
          </cell>
          <cell r="O3077" t="str">
            <v>FNO</v>
          </cell>
        </row>
        <row r="3078">
          <cell r="B3078">
            <v>2015216847</v>
          </cell>
          <cell r="C3078" t="str">
            <v>ALI ANJAR</v>
          </cell>
          <cell r="D3078" t="str">
            <v>FZTI</v>
          </cell>
          <cell r="E3078" t="str">
            <v>FRC SINDANG BARANG 2</v>
          </cell>
          <cell r="F3078" t="str">
            <v>Store Crew Boy</v>
          </cell>
          <cell r="G3078" t="str">
            <v>A1</v>
          </cell>
          <cell r="H3078" t="str">
            <v>Kontrak 3</v>
          </cell>
          <cell r="I3078" t="str">
            <v>PRIA</v>
          </cell>
          <cell r="J3078">
            <v>43921</v>
          </cell>
          <cell r="K3078">
            <v>45199</v>
          </cell>
          <cell r="L3078">
            <v>43921</v>
          </cell>
          <cell r="N3078" t="str">
            <v>NSO</v>
          </cell>
          <cell r="O3078" t="str">
            <v>FNO</v>
          </cell>
        </row>
        <row r="3079">
          <cell r="B3079">
            <v>2015400552</v>
          </cell>
          <cell r="C3079" t="str">
            <v>MUHAMAD ADAM SAPUTRA</v>
          </cell>
          <cell r="D3079" t="str">
            <v>FZTI</v>
          </cell>
          <cell r="E3079" t="str">
            <v>FRC SINDANG BARANG 2</v>
          </cell>
          <cell r="F3079" t="str">
            <v>Store Crew Boy</v>
          </cell>
          <cell r="G3079" t="str">
            <v>A1</v>
          </cell>
          <cell r="H3079" t="str">
            <v>Kontrak 1</v>
          </cell>
          <cell r="I3079" t="str">
            <v>PRIA</v>
          </cell>
          <cell r="J3079">
            <v>44882</v>
          </cell>
          <cell r="K3079">
            <v>45260</v>
          </cell>
          <cell r="L3079">
            <v>44882</v>
          </cell>
          <cell r="N3079" t="str">
            <v>NSO</v>
          </cell>
          <cell r="O3079" t="str">
            <v>FNO</v>
          </cell>
        </row>
        <row r="3080">
          <cell r="B3080">
            <v>2015188898</v>
          </cell>
          <cell r="C3080" t="str">
            <v>RESMA AMELIAN</v>
          </cell>
          <cell r="D3080" t="str">
            <v>FZTI</v>
          </cell>
          <cell r="E3080" t="str">
            <v>FRC SINDANG BARANG 2</v>
          </cell>
          <cell r="F3080" t="str">
            <v>Store Crew Girl</v>
          </cell>
          <cell r="G3080" t="str">
            <v>A1</v>
          </cell>
          <cell r="H3080" t="str">
            <v>Kontrak 3</v>
          </cell>
          <cell r="I3080" t="str">
            <v>WANITA</v>
          </cell>
          <cell r="J3080">
            <v>43805</v>
          </cell>
          <cell r="K3080">
            <v>45107</v>
          </cell>
          <cell r="L3080">
            <v>43805</v>
          </cell>
          <cell r="N3080" t="str">
            <v>NSO</v>
          </cell>
          <cell r="O3080" t="str">
            <v>FNO</v>
          </cell>
        </row>
        <row r="3081">
          <cell r="B3081">
            <v>2015396258</v>
          </cell>
          <cell r="C3081" t="str">
            <v>AJENG SYAHRANI</v>
          </cell>
          <cell r="D3081" t="str">
            <v>FZTI</v>
          </cell>
          <cell r="E3081" t="str">
            <v>FRC SINDANG BARANG 2</v>
          </cell>
          <cell r="F3081" t="str">
            <v>Store Jr. Leader (Ss)</v>
          </cell>
          <cell r="G3081" t="str">
            <v>A2</v>
          </cell>
          <cell r="H3081" t="str">
            <v>Tetap</v>
          </cell>
          <cell r="I3081" t="str">
            <v>WANITA</v>
          </cell>
          <cell r="J3081">
            <v>44866</v>
          </cell>
          <cell r="L3081">
            <v>44866</v>
          </cell>
          <cell r="N3081" t="str">
            <v>NSO</v>
          </cell>
          <cell r="O3081" t="str">
            <v>FNO</v>
          </cell>
        </row>
        <row r="3082">
          <cell r="B3082">
            <v>2013219197</v>
          </cell>
          <cell r="C3082" t="str">
            <v>ZUL MAULANA</v>
          </cell>
          <cell r="D3082" t="str">
            <v>FZTI</v>
          </cell>
          <cell r="E3082" t="str">
            <v>FRC SINDANG BARANG 2</v>
          </cell>
          <cell r="F3082" t="str">
            <v>Store Sr. Leader</v>
          </cell>
          <cell r="G3082" t="str">
            <v>B1</v>
          </cell>
          <cell r="H3082" t="str">
            <v>Tetap</v>
          </cell>
          <cell r="I3082" t="str">
            <v>PRIA</v>
          </cell>
          <cell r="J3082">
            <v>42732</v>
          </cell>
          <cell r="L3082">
            <v>43374</v>
          </cell>
          <cell r="N3082" t="str">
            <v>NSO</v>
          </cell>
          <cell r="O3082" t="str">
            <v>FNO</v>
          </cell>
        </row>
        <row r="3083">
          <cell r="B3083">
            <v>2013142245</v>
          </cell>
          <cell r="C3083" t="str">
            <v>RISMAN OKTAVIANSYAH</v>
          </cell>
          <cell r="D3083" t="str">
            <v>T3NO</v>
          </cell>
          <cell r="E3083" t="str">
            <v>IDM SIMPANG LALADON</v>
          </cell>
          <cell r="F3083" t="str">
            <v>Chief Of Store (Ss)</v>
          </cell>
          <cell r="G3083" t="str">
            <v>B2</v>
          </cell>
          <cell r="H3083" t="str">
            <v>Tetap</v>
          </cell>
          <cell r="I3083" t="str">
            <v>PRIA</v>
          </cell>
          <cell r="J3083">
            <v>42326</v>
          </cell>
          <cell r="L3083">
            <v>42795</v>
          </cell>
          <cell r="N3083" t="str">
            <v>NSO</v>
          </cell>
          <cell r="O3083" t="str">
            <v>FNO</v>
          </cell>
        </row>
        <row r="3084">
          <cell r="B3084">
            <v>2015408561</v>
          </cell>
          <cell r="C3084" t="str">
            <v>VALEN SEPTINALDO</v>
          </cell>
          <cell r="D3084" t="str">
            <v>T3NO</v>
          </cell>
          <cell r="E3084" t="str">
            <v>IDM SIMPANG LALADON</v>
          </cell>
          <cell r="F3084" t="str">
            <v>Store Crew Boy</v>
          </cell>
          <cell r="G3084" t="str">
            <v>A1</v>
          </cell>
          <cell r="H3084" t="str">
            <v>Kontrak 1</v>
          </cell>
          <cell r="I3084" t="str">
            <v>PRIA</v>
          </cell>
          <cell r="J3084">
            <v>44898</v>
          </cell>
          <cell r="K3084">
            <v>45291</v>
          </cell>
          <cell r="L3084">
            <v>44898</v>
          </cell>
          <cell r="N3084" t="str">
            <v>NSO</v>
          </cell>
          <cell r="O3084" t="str">
            <v>FNO</v>
          </cell>
        </row>
        <row r="3085">
          <cell r="B3085">
            <v>2015400563</v>
          </cell>
          <cell r="C3085" t="str">
            <v>IRNA AGUSTINA</v>
          </cell>
          <cell r="D3085" t="str">
            <v>T3NO</v>
          </cell>
          <cell r="E3085" t="str">
            <v>IDM SIMPANG LALADON</v>
          </cell>
          <cell r="F3085" t="str">
            <v>Store Crew Girl</v>
          </cell>
          <cell r="G3085" t="str">
            <v>A1</v>
          </cell>
          <cell r="H3085" t="str">
            <v>Kontrak 1</v>
          </cell>
          <cell r="I3085" t="str">
            <v>WANITA</v>
          </cell>
          <cell r="J3085">
            <v>44882</v>
          </cell>
          <cell r="K3085">
            <v>45260</v>
          </cell>
          <cell r="L3085">
            <v>44882</v>
          </cell>
          <cell r="N3085" t="str">
            <v>NSO</v>
          </cell>
          <cell r="O3085" t="str">
            <v>FNO</v>
          </cell>
        </row>
        <row r="3086">
          <cell r="B3086">
            <v>2015063193</v>
          </cell>
          <cell r="C3086" t="str">
            <v>MUHAMAD ANDRE LESMANA</v>
          </cell>
          <cell r="D3086" t="str">
            <v>T3NO</v>
          </cell>
          <cell r="E3086" t="str">
            <v>IDM SIMPANG LALADON</v>
          </cell>
          <cell r="F3086" t="str">
            <v>Store Jr. Leader</v>
          </cell>
          <cell r="G3086" t="str">
            <v>A2</v>
          </cell>
          <cell r="H3086" t="str">
            <v>Tetap</v>
          </cell>
          <cell r="I3086" t="str">
            <v>PRIA</v>
          </cell>
          <cell r="J3086">
            <v>43222</v>
          </cell>
          <cell r="L3086">
            <v>43952</v>
          </cell>
          <cell r="N3086" t="str">
            <v>NSO</v>
          </cell>
          <cell r="O3086" t="str">
            <v>FNO</v>
          </cell>
        </row>
        <row r="3087">
          <cell r="B3087">
            <v>2015223067</v>
          </cell>
          <cell r="C3087" t="str">
            <v>ANIKA AYU RAMADHANTY</v>
          </cell>
          <cell r="D3087" t="str">
            <v>T3NO</v>
          </cell>
          <cell r="E3087" t="str">
            <v>IDM SIMPANG LALADON</v>
          </cell>
          <cell r="F3087" t="str">
            <v>Store Sr. Leader</v>
          </cell>
          <cell r="G3087" t="str">
            <v>A3</v>
          </cell>
          <cell r="H3087" t="str">
            <v>Tetap</v>
          </cell>
          <cell r="I3087" t="str">
            <v>WANITA</v>
          </cell>
          <cell r="J3087">
            <v>43983</v>
          </cell>
          <cell r="L3087">
            <v>44013</v>
          </cell>
          <cell r="N3087" t="str">
            <v>NSO</v>
          </cell>
          <cell r="O3087" t="str">
            <v>FNO</v>
          </cell>
        </row>
        <row r="3088">
          <cell r="B3088">
            <v>2013092758</v>
          </cell>
          <cell r="C3088" t="str">
            <v>AHMAD ZAELANI</v>
          </cell>
          <cell r="D3088" t="str">
            <v>T92O</v>
          </cell>
          <cell r="E3088" t="str">
            <v>IDM SPBU SINDANG BARANG</v>
          </cell>
          <cell r="F3088" t="str">
            <v>Chief Of Store</v>
          </cell>
          <cell r="G3088" t="str">
            <v>B2</v>
          </cell>
          <cell r="H3088" t="str">
            <v>Tetap</v>
          </cell>
          <cell r="I3088" t="str">
            <v>PRIA</v>
          </cell>
          <cell r="J3088">
            <v>42041</v>
          </cell>
          <cell r="L3088">
            <v>42948</v>
          </cell>
          <cell r="N3088" t="str">
            <v>NSO</v>
          </cell>
          <cell r="O3088" t="str">
            <v>FNO</v>
          </cell>
        </row>
        <row r="3089">
          <cell r="B3089">
            <v>2015408566</v>
          </cell>
          <cell r="C3089" t="str">
            <v>AYU YULIANA</v>
          </cell>
          <cell r="D3089" t="str">
            <v>T92O</v>
          </cell>
          <cell r="E3089" t="str">
            <v>IDM SPBU SINDANG BARANG</v>
          </cell>
          <cell r="F3089" t="str">
            <v>Store Crew Girl</v>
          </cell>
          <cell r="G3089" t="str">
            <v>A1</v>
          </cell>
          <cell r="H3089" t="str">
            <v>Kontrak 1</v>
          </cell>
          <cell r="I3089" t="str">
            <v>WANITA</v>
          </cell>
          <cell r="J3089">
            <v>44898</v>
          </cell>
          <cell r="K3089">
            <v>45291</v>
          </cell>
          <cell r="L3089">
            <v>44898</v>
          </cell>
          <cell r="N3089" t="str">
            <v>NSO</v>
          </cell>
          <cell r="O3089" t="str">
            <v>FNO</v>
          </cell>
        </row>
        <row r="3090">
          <cell r="B3090">
            <v>2015392769</v>
          </cell>
          <cell r="C3090" t="str">
            <v>MUHAMMAD ABDUL MUHYIDIN</v>
          </cell>
          <cell r="D3090" t="str">
            <v>T92O</v>
          </cell>
          <cell r="E3090" t="str">
            <v>IDM SPBU SINDANG BARANG</v>
          </cell>
          <cell r="F3090" t="str">
            <v>Store Jr. Leader</v>
          </cell>
          <cell r="G3090" t="str">
            <v>A2</v>
          </cell>
          <cell r="H3090" t="str">
            <v>Tetap</v>
          </cell>
          <cell r="I3090" t="str">
            <v>PRIA</v>
          </cell>
          <cell r="J3090">
            <v>44866</v>
          </cell>
          <cell r="L3090">
            <v>44866</v>
          </cell>
          <cell r="N3090" t="str">
            <v>NSO</v>
          </cell>
          <cell r="O3090" t="str">
            <v>FNO</v>
          </cell>
        </row>
        <row r="3091">
          <cell r="B3091">
            <v>2015294394</v>
          </cell>
          <cell r="C3091" t="str">
            <v>IRFAN MAULANA</v>
          </cell>
          <cell r="D3091" t="str">
            <v>T92O</v>
          </cell>
          <cell r="E3091" t="str">
            <v>IDM SPBU SINDANG BARANG</v>
          </cell>
          <cell r="F3091" t="str">
            <v>Store Sr. Leader (Ss)</v>
          </cell>
          <cell r="G3091" t="str">
            <v>A3</v>
          </cell>
          <cell r="H3091" t="str">
            <v>Tetap</v>
          </cell>
          <cell r="I3091" t="str">
            <v>PRIA</v>
          </cell>
          <cell r="J3091">
            <v>44501</v>
          </cell>
          <cell r="L3091">
            <v>44501</v>
          </cell>
          <cell r="N3091" t="str">
            <v>NSO</v>
          </cell>
          <cell r="O3091" t="str">
            <v>FNO</v>
          </cell>
        </row>
        <row r="3092">
          <cell r="B3092">
            <v>2013219192</v>
          </cell>
          <cell r="C3092" t="str">
            <v>IRWAN ZAENI</v>
          </cell>
          <cell r="D3092" t="str">
            <v>TJPR</v>
          </cell>
          <cell r="E3092" t="str">
            <v>IDM IBRAHIM ADJIE NO.159</v>
          </cell>
          <cell r="F3092" t="str">
            <v>Chief Of Store</v>
          </cell>
          <cell r="G3092" t="str">
            <v>B2</v>
          </cell>
          <cell r="H3092" t="str">
            <v>Tetap</v>
          </cell>
          <cell r="I3092" t="str">
            <v>PRIA</v>
          </cell>
          <cell r="J3092">
            <v>42732</v>
          </cell>
          <cell r="L3092">
            <v>43374</v>
          </cell>
          <cell r="N3092" t="str">
            <v>NSO</v>
          </cell>
          <cell r="O3092" t="str">
            <v>FNO</v>
          </cell>
        </row>
        <row r="3093">
          <cell r="B3093">
            <v>2015383356</v>
          </cell>
          <cell r="C3093" t="str">
            <v>MUHAMAD ADITYA</v>
          </cell>
          <cell r="D3093" t="str">
            <v>TJPR</v>
          </cell>
          <cell r="E3093" t="str">
            <v>IDM IBRAHIM ADJIE NO.159</v>
          </cell>
          <cell r="F3093" t="str">
            <v>Store Crew Boy</v>
          </cell>
          <cell r="G3093" t="str">
            <v>A1</v>
          </cell>
          <cell r="H3093" t="str">
            <v>Kontrak 1</v>
          </cell>
          <cell r="I3093" t="str">
            <v>PRIA</v>
          </cell>
          <cell r="J3093">
            <v>44829</v>
          </cell>
          <cell r="K3093">
            <v>45199</v>
          </cell>
          <cell r="L3093">
            <v>44829</v>
          </cell>
          <cell r="N3093" t="str">
            <v>NSO</v>
          </cell>
          <cell r="O3093" t="str">
            <v>FNO</v>
          </cell>
        </row>
        <row r="3094">
          <cell r="B3094">
            <v>2015400571</v>
          </cell>
          <cell r="C3094" t="str">
            <v>SEFTY NURAENI</v>
          </cell>
          <cell r="D3094" t="str">
            <v>TJPR</v>
          </cell>
          <cell r="E3094" t="str">
            <v>IDM IBRAHIM ADJIE NO.159</v>
          </cell>
          <cell r="F3094" t="str">
            <v>Store Crew Girl</v>
          </cell>
          <cell r="G3094" t="str">
            <v>A1</v>
          </cell>
          <cell r="H3094" t="str">
            <v>Kontrak 1</v>
          </cell>
          <cell r="I3094" t="str">
            <v>WANITA</v>
          </cell>
          <cell r="J3094">
            <v>44882</v>
          </cell>
          <cell r="K3094">
            <v>45260</v>
          </cell>
          <cell r="L3094">
            <v>44882</v>
          </cell>
          <cell r="N3094" t="str">
            <v>NSO</v>
          </cell>
          <cell r="O3094" t="str">
            <v>FNO</v>
          </cell>
        </row>
        <row r="3095">
          <cell r="B3095">
            <v>2013218266</v>
          </cell>
          <cell r="C3095" t="str">
            <v>DESI ULANSARI</v>
          </cell>
          <cell r="D3095" t="str">
            <v>TJPR</v>
          </cell>
          <cell r="E3095" t="str">
            <v>IDM IBRAHIM ADJIE NO.159</v>
          </cell>
          <cell r="F3095" t="str">
            <v>Store Jr. Leader</v>
          </cell>
          <cell r="G3095" t="str">
            <v>A2</v>
          </cell>
          <cell r="H3095" t="str">
            <v>Tetap</v>
          </cell>
          <cell r="I3095" t="str">
            <v>WANITA</v>
          </cell>
          <cell r="J3095">
            <v>42727</v>
          </cell>
          <cell r="L3095">
            <v>43647</v>
          </cell>
          <cell r="N3095" t="str">
            <v>NSO</v>
          </cell>
          <cell r="O3095" t="str">
            <v>FNO</v>
          </cell>
        </row>
        <row r="3096">
          <cell r="B3096">
            <v>2015075846</v>
          </cell>
          <cell r="C3096" t="str">
            <v>MUHAMMAD PURNAMA YUSUF</v>
          </cell>
          <cell r="D3096" t="str">
            <v>TJPR</v>
          </cell>
          <cell r="E3096" t="str">
            <v>IDM IBRAHIM ADJIE NO.159</v>
          </cell>
          <cell r="F3096" t="str">
            <v>Store Sr. Leader (Ss)</v>
          </cell>
          <cell r="G3096" t="str">
            <v>A3</v>
          </cell>
          <cell r="H3096" t="str">
            <v>Tetap</v>
          </cell>
          <cell r="I3096" t="str">
            <v>PRIA</v>
          </cell>
          <cell r="J3096">
            <v>43291</v>
          </cell>
          <cell r="L3096">
            <v>43739</v>
          </cell>
          <cell r="N3096" t="str">
            <v>NSO</v>
          </cell>
          <cell r="O3096" t="str">
            <v>FNO</v>
          </cell>
        </row>
        <row r="3097">
          <cell r="B3097">
            <v>2012105159</v>
          </cell>
          <cell r="C3097" t="str">
            <v>M IYEB SIHABUDIN</v>
          </cell>
          <cell r="D3097" t="str">
            <v>TJT7</v>
          </cell>
          <cell r="E3097" t="str">
            <v>IDM SINDANG BARANG NO 74</v>
          </cell>
          <cell r="F3097" t="str">
            <v>Chief Of Store (Ss)</v>
          </cell>
          <cell r="G3097" t="str">
            <v>B2</v>
          </cell>
          <cell r="H3097" t="str">
            <v>Tetap</v>
          </cell>
          <cell r="I3097" t="str">
            <v>PRIA</v>
          </cell>
          <cell r="J3097">
            <v>41408</v>
          </cell>
          <cell r="L3097">
            <v>41760</v>
          </cell>
          <cell r="N3097" t="str">
            <v>NSO</v>
          </cell>
          <cell r="O3097" t="str">
            <v>FNO</v>
          </cell>
        </row>
        <row r="3098">
          <cell r="B3098">
            <v>2015352889</v>
          </cell>
          <cell r="C3098" t="str">
            <v>M IRFAN</v>
          </cell>
          <cell r="D3098" t="str">
            <v>TJT7</v>
          </cell>
          <cell r="E3098" t="str">
            <v>IDM SINDANG BARANG NO 74</v>
          </cell>
          <cell r="F3098" t="str">
            <v>Store Crew Boy</v>
          </cell>
          <cell r="G3098" t="str">
            <v>A1</v>
          </cell>
          <cell r="H3098" t="str">
            <v>Kontrak 1</v>
          </cell>
          <cell r="I3098" t="str">
            <v>PRIA</v>
          </cell>
          <cell r="J3098">
            <v>44741</v>
          </cell>
          <cell r="K3098">
            <v>45107</v>
          </cell>
          <cell r="L3098">
            <v>44741</v>
          </cell>
          <cell r="N3098" t="str">
            <v>NSO</v>
          </cell>
          <cell r="O3098" t="str">
            <v>FNO</v>
          </cell>
        </row>
        <row r="3099">
          <cell r="B3099">
            <v>2015383438</v>
          </cell>
          <cell r="C3099" t="str">
            <v>TIARA APSARI</v>
          </cell>
          <cell r="D3099" t="str">
            <v>TJT7</v>
          </cell>
          <cell r="E3099" t="str">
            <v>IDM SINDANG BARANG NO 74</v>
          </cell>
          <cell r="F3099" t="str">
            <v>Store Crew Girl</v>
          </cell>
          <cell r="G3099" t="str">
            <v>A1</v>
          </cell>
          <cell r="H3099" t="str">
            <v>Kontrak 1</v>
          </cell>
          <cell r="I3099" t="str">
            <v>WANITA</v>
          </cell>
          <cell r="J3099">
            <v>44829</v>
          </cell>
          <cell r="K3099">
            <v>45199</v>
          </cell>
          <cell r="L3099">
            <v>44829</v>
          </cell>
          <cell r="N3099" t="str">
            <v>NSO</v>
          </cell>
          <cell r="O3099" t="str">
            <v>FNO</v>
          </cell>
        </row>
        <row r="3100">
          <cell r="B3100">
            <v>2015386796</v>
          </cell>
          <cell r="C3100" t="str">
            <v>ULFA OKTAVIA PUTRI</v>
          </cell>
          <cell r="D3100" t="str">
            <v>TJT7</v>
          </cell>
          <cell r="E3100" t="str">
            <v>IDM SINDANG BARANG NO 74</v>
          </cell>
          <cell r="F3100" t="str">
            <v>Store Jr. Leader</v>
          </cell>
          <cell r="G3100" t="str">
            <v>A2</v>
          </cell>
          <cell r="H3100" t="str">
            <v>Tetap</v>
          </cell>
          <cell r="I3100" t="str">
            <v>WANITA</v>
          </cell>
          <cell r="J3100">
            <v>44835</v>
          </cell>
          <cell r="L3100">
            <v>44835</v>
          </cell>
          <cell r="N3100" t="str">
            <v>NSO</v>
          </cell>
          <cell r="O3100" t="str">
            <v>FNO</v>
          </cell>
        </row>
        <row r="3101">
          <cell r="B3101">
            <v>2013166881</v>
          </cell>
          <cell r="C3101" t="str">
            <v>AFRIZAL FAKHER ANDHIYAT</v>
          </cell>
          <cell r="D3101" t="str">
            <v>TJT7</v>
          </cell>
          <cell r="E3101" t="str">
            <v>IDM SINDANG BARANG NO 74</v>
          </cell>
          <cell r="F3101" t="str">
            <v>Store Sr. Leader</v>
          </cell>
          <cell r="G3101" t="str">
            <v>B1</v>
          </cell>
          <cell r="H3101" t="str">
            <v>Tetap</v>
          </cell>
          <cell r="I3101" t="str">
            <v>PRIA</v>
          </cell>
          <cell r="J3101">
            <v>42445</v>
          </cell>
          <cell r="L3101">
            <v>43374</v>
          </cell>
          <cell r="N3101" t="str">
            <v>NSO</v>
          </cell>
          <cell r="O3101" t="str">
            <v>FNO</v>
          </cell>
        </row>
        <row r="3102">
          <cell r="B3102">
            <v>2015408555</v>
          </cell>
          <cell r="C3102" t="str">
            <v>MUHAMMAD IQBAL ALBANA VIRGIAWAN</v>
          </cell>
          <cell r="D3102" t="str">
            <v>TK93</v>
          </cell>
          <cell r="E3102" t="str">
            <v>IDM FRESH LALADON</v>
          </cell>
          <cell r="F3102" t="str">
            <v>Store Crew Boy</v>
          </cell>
          <cell r="G3102" t="str">
            <v>A1</v>
          </cell>
          <cell r="H3102" t="str">
            <v>Kontrak 1</v>
          </cell>
          <cell r="I3102" t="str">
            <v>PRIA</v>
          </cell>
          <cell r="J3102">
            <v>44898</v>
          </cell>
          <cell r="K3102">
            <v>45291</v>
          </cell>
          <cell r="L3102">
            <v>44898</v>
          </cell>
          <cell r="M3102" t="str">
            <v>CADANGAN TOKO 24 JAM</v>
          </cell>
          <cell r="N3102" t="str">
            <v>NSO</v>
          </cell>
          <cell r="O3102" t="str">
            <v>FNO</v>
          </cell>
          <cell r="P3102" t="str">
            <v>NSOCADANGAN TOKO 24 JAM</v>
          </cell>
          <cell r="Q3102" t="str">
            <v>NSO</v>
          </cell>
          <cell r="R3102" t="str">
            <v>AKTIF</v>
          </cell>
          <cell r="S3102" t="str">
            <v>FNO</v>
          </cell>
        </row>
        <row r="3103">
          <cell r="B3103">
            <v>2015383343</v>
          </cell>
          <cell r="C3103" t="str">
            <v>ALDIRA SETIANTO</v>
          </cell>
          <cell r="D3103" t="str">
            <v>TK93</v>
          </cell>
          <cell r="E3103" t="str">
            <v>IDM FRESH LALADON</v>
          </cell>
          <cell r="F3103" t="str">
            <v>Store Crew Boy (Ss)</v>
          </cell>
          <cell r="G3103" t="str">
            <v>A1</v>
          </cell>
          <cell r="H3103" t="str">
            <v>Kontrak 1</v>
          </cell>
          <cell r="I3103" t="str">
            <v>PRIA</v>
          </cell>
          <cell r="J3103">
            <v>44829</v>
          </cell>
          <cell r="K3103">
            <v>45199</v>
          </cell>
          <cell r="L3103">
            <v>44829</v>
          </cell>
          <cell r="M3103" t="str">
            <v>CADANGAN TOKO 24 JAM</v>
          </cell>
          <cell r="N3103" t="str">
            <v>NSO</v>
          </cell>
          <cell r="O3103" t="str">
            <v>FNO</v>
          </cell>
          <cell r="P3103" t="str">
            <v>NSOCADANGAN TOKO 24 JAM</v>
          </cell>
          <cell r="Q3103" t="str">
            <v>NSO</v>
          </cell>
          <cell r="R3103" t="str">
            <v>AKTIF</v>
          </cell>
          <cell r="S3103" t="str">
            <v>FNO</v>
          </cell>
        </row>
        <row r="3104">
          <cell r="B3104">
            <v>2015383363</v>
          </cell>
          <cell r="C3104" t="str">
            <v>IRA MAULIDA</v>
          </cell>
          <cell r="D3104" t="str">
            <v>TFN0</v>
          </cell>
          <cell r="E3104" t="str">
            <v>IDM HYBRID SINDANG BARANG 3</v>
          </cell>
          <cell r="F3104" t="str">
            <v>Store Crew Girl (Ss)</v>
          </cell>
          <cell r="G3104" t="str">
            <v>A1</v>
          </cell>
          <cell r="H3104" t="str">
            <v>Kontrak 1</v>
          </cell>
          <cell r="I3104" t="str">
            <v>WANITA</v>
          </cell>
          <cell r="J3104">
            <v>44829</v>
          </cell>
          <cell r="K3104">
            <v>45199</v>
          </cell>
          <cell r="L3104">
            <v>44829</v>
          </cell>
          <cell r="M3104" t="str">
            <v>CADANGAN TOKO 24 JAM</v>
          </cell>
          <cell r="N3104" t="str">
            <v>NSO</v>
          </cell>
          <cell r="O3104" t="str">
            <v>FNO</v>
          </cell>
          <cell r="P3104" t="str">
            <v>NSOCADANGAN TOKO 24 JAM</v>
          </cell>
          <cell r="Q3104" t="str">
            <v>NSO</v>
          </cell>
          <cell r="R3104" t="str">
            <v>AKTIF</v>
          </cell>
          <cell r="S3104" t="str">
            <v>FNO</v>
          </cell>
        </row>
        <row r="3105">
          <cell r="B3105">
            <v>2015114908</v>
          </cell>
          <cell r="C3105" t="str">
            <v>EGA OKTOVIANE</v>
          </cell>
          <cell r="D3105" t="str">
            <v>TZAT</v>
          </cell>
          <cell r="E3105" t="str">
            <v>IDM FRESH EKONOMIS PADASUKA CIOMAS</v>
          </cell>
          <cell r="F3105" t="str">
            <v>Barista Point Coffee</v>
          </cell>
          <cell r="G3105" t="str">
            <v>A2</v>
          </cell>
          <cell r="H3105" t="str">
            <v>Tetap</v>
          </cell>
          <cell r="I3105" t="str">
            <v>WANITA</v>
          </cell>
          <cell r="J3105">
            <v>43470</v>
          </cell>
          <cell r="L3105">
            <v>44044</v>
          </cell>
          <cell r="N3105" t="str">
            <v>NSO</v>
          </cell>
          <cell r="O3105" t="str">
            <v>GND</v>
          </cell>
        </row>
        <row r="3106">
          <cell r="B3106">
            <v>2013036790</v>
          </cell>
          <cell r="C3106" t="str">
            <v>HERIANSYAH</v>
          </cell>
          <cell r="D3106" t="str">
            <v>TZAT</v>
          </cell>
          <cell r="E3106" t="str">
            <v>IDM FRESH EKONOMIS PADASUKA CIOMAS</v>
          </cell>
          <cell r="F3106" t="str">
            <v>Chief Of Store (Ss)</v>
          </cell>
          <cell r="G3106" t="str">
            <v>B2</v>
          </cell>
          <cell r="H3106" t="str">
            <v>Tetap</v>
          </cell>
          <cell r="I3106" t="str">
            <v>PRIA</v>
          </cell>
          <cell r="J3106">
            <v>41691</v>
          </cell>
          <cell r="L3106">
            <v>42217</v>
          </cell>
          <cell r="N3106" t="str">
            <v>NSO</v>
          </cell>
          <cell r="O3106" t="str">
            <v>GND</v>
          </cell>
        </row>
        <row r="3107">
          <cell r="B3107">
            <v>2013201380</v>
          </cell>
          <cell r="C3107" t="str">
            <v>REZA RIZKY RAMADHAN</v>
          </cell>
          <cell r="D3107" t="str">
            <v>TZAT</v>
          </cell>
          <cell r="E3107" t="str">
            <v>IDM FRESH EKONOMIS PADASUKA CIOMAS</v>
          </cell>
          <cell r="F3107" t="str">
            <v>Leader Point Coffee</v>
          </cell>
          <cell r="G3107" t="str">
            <v>B1</v>
          </cell>
          <cell r="H3107" t="str">
            <v>Tetap</v>
          </cell>
          <cell r="I3107" t="str">
            <v>PRIA</v>
          </cell>
          <cell r="J3107">
            <v>42634</v>
          </cell>
          <cell r="L3107">
            <v>43435</v>
          </cell>
          <cell r="N3107" t="str">
            <v>NSO</v>
          </cell>
          <cell r="O3107" t="str">
            <v>GND</v>
          </cell>
        </row>
        <row r="3108">
          <cell r="B3108">
            <v>2015214950</v>
          </cell>
          <cell r="C3108" t="str">
            <v>IKSAN ALPIYANA</v>
          </cell>
          <cell r="D3108" t="str">
            <v>TZAT</v>
          </cell>
          <cell r="E3108" t="str">
            <v>IDM FRESH EKONOMIS PADASUKA CIOMAS</v>
          </cell>
          <cell r="F3108" t="str">
            <v>Store Crew Boy (Ss)</v>
          </cell>
          <cell r="G3108" t="str">
            <v>A1</v>
          </cell>
          <cell r="H3108" t="str">
            <v>Kontrak 3</v>
          </cell>
          <cell r="I3108" t="str">
            <v>PRIA</v>
          </cell>
          <cell r="J3108">
            <v>43914</v>
          </cell>
          <cell r="K3108">
            <v>45199</v>
          </cell>
          <cell r="L3108">
            <v>43914</v>
          </cell>
          <cell r="N3108" t="str">
            <v>NSO</v>
          </cell>
          <cell r="O3108" t="str">
            <v>GND</v>
          </cell>
        </row>
        <row r="3109">
          <cell r="B3109">
            <v>2015166899</v>
          </cell>
          <cell r="C3109" t="str">
            <v>SUNARYA</v>
          </cell>
          <cell r="D3109" t="str">
            <v>TZAT</v>
          </cell>
          <cell r="E3109" t="str">
            <v>IDM FRESH EKONOMIS PADASUKA CIOMAS</v>
          </cell>
          <cell r="F3109" t="str">
            <v>Store Crew Boy (Ss)</v>
          </cell>
          <cell r="G3109" t="str">
            <v>A1</v>
          </cell>
          <cell r="H3109" t="str">
            <v>Kontrak 3</v>
          </cell>
          <cell r="I3109" t="str">
            <v>PRIA</v>
          </cell>
          <cell r="J3109">
            <v>43704</v>
          </cell>
          <cell r="K3109">
            <v>44985</v>
          </cell>
          <cell r="L3109">
            <v>43704</v>
          </cell>
          <cell r="N3109" t="str">
            <v>NSO</v>
          </cell>
          <cell r="O3109" t="str">
            <v>GND</v>
          </cell>
        </row>
        <row r="3110">
          <cell r="B3110">
            <v>2015172190</v>
          </cell>
          <cell r="C3110" t="str">
            <v>ALDI ALIADI</v>
          </cell>
          <cell r="D3110" t="str">
            <v>TZAT</v>
          </cell>
          <cell r="E3110" t="str">
            <v>IDM FRESH EKONOMIS PADASUKA CIOMAS</v>
          </cell>
          <cell r="F3110" t="str">
            <v>Store Crew Boy (Ss)</v>
          </cell>
          <cell r="G3110" t="str">
            <v>A1</v>
          </cell>
          <cell r="H3110" t="str">
            <v>Kontrak 3</v>
          </cell>
          <cell r="I3110" t="str">
            <v>PRIA</v>
          </cell>
          <cell r="J3110">
            <v>43732</v>
          </cell>
          <cell r="K3110">
            <v>45016</v>
          </cell>
          <cell r="L3110">
            <v>43732</v>
          </cell>
          <cell r="N3110" t="str">
            <v>NSO</v>
          </cell>
          <cell r="O3110" t="str">
            <v>GND</v>
          </cell>
        </row>
        <row r="3111">
          <cell r="B3111">
            <v>2015318176</v>
          </cell>
          <cell r="C3111" t="str">
            <v>MUHAMAD ABDUL JEIRI</v>
          </cell>
          <cell r="D3111" t="str">
            <v>TZAT</v>
          </cell>
          <cell r="E3111" t="str">
            <v>IDM FRESH EKONOMIS PADASUKA CIOMAS</v>
          </cell>
          <cell r="F3111" t="str">
            <v>Store Crew Boy (Ss)</v>
          </cell>
          <cell r="G3111" t="str">
            <v>A1</v>
          </cell>
          <cell r="H3111" t="str">
            <v>Kontrak 1</v>
          </cell>
          <cell r="I3111" t="str">
            <v>PRIA</v>
          </cell>
          <cell r="J3111">
            <v>44603</v>
          </cell>
          <cell r="K3111">
            <v>44985</v>
          </cell>
          <cell r="L3111">
            <v>44603</v>
          </cell>
          <cell r="N3111" t="str">
            <v>NSO</v>
          </cell>
          <cell r="O3111" t="str">
            <v>GND</v>
          </cell>
        </row>
        <row r="3112">
          <cell r="B3112">
            <v>2015177349</v>
          </cell>
          <cell r="C3112" t="str">
            <v>SITI ARINI ZUMARINI RACHMAN</v>
          </cell>
          <cell r="D3112" t="str">
            <v>TZAT</v>
          </cell>
          <cell r="E3112" t="str">
            <v>IDM FRESH EKONOMIS PADASUKA CIOMAS</v>
          </cell>
          <cell r="F3112" t="str">
            <v>Store Crew Girl (Ss)</v>
          </cell>
          <cell r="G3112" t="str">
            <v>A1</v>
          </cell>
          <cell r="H3112" t="str">
            <v>Kontrak 3</v>
          </cell>
          <cell r="I3112" t="str">
            <v>WANITA</v>
          </cell>
          <cell r="J3112">
            <v>43756</v>
          </cell>
          <cell r="K3112">
            <v>45046</v>
          </cell>
          <cell r="L3112">
            <v>43756</v>
          </cell>
          <cell r="N3112" t="str">
            <v>NSO</v>
          </cell>
          <cell r="O3112" t="str">
            <v>GND</v>
          </cell>
        </row>
        <row r="3113">
          <cell r="B3113">
            <v>2015191955</v>
          </cell>
          <cell r="C3113" t="str">
            <v>NUR ALIPAH</v>
          </cell>
          <cell r="D3113" t="str">
            <v>TZAT</v>
          </cell>
          <cell r="E3113" t="str">
            <v>IDM FRESH EKONOMIS PADASUKA CIOMAS</v>
          </cell>
          <cell r="F3113" t="str">
            <v>Store Crew Girl (Ss)</v>
          </cell>
          <cell r="G3113" t="str">
            <v>A1</v>
          </cell>
          <cell r="H3113" t="str">
            <v>Kontrak 3</v>
          </cell>
          <cell r="I3113" t="str">
            <v>WANITA</v>
          </cell>
          <cell r="J3113">
            <v>43819</v>
          </cell>
          <cell r="K3113">
            <v>45107</v>
          </cell>
          <cell r="L3113">
            <v>43819</v>
          </cell>
          <cell r="N3113" t="str">
            <v>NSO</v>
          </cell>
          <cell r="O3113" t="str">
            <v>GND</v>
          </cell>
        </row>
        <row r="3114">
          <cell r="B3114">
            <v>2015313596</v>
          </cell>
          <cell r="C3114" t="str">
            <v>MUHAMAD RIDWAN</v>
          </cell>
          <cell r="D3114" t="str">
            <v>TZAT</v>
          </cell>
          <cell r="E3114" t="str">
            <v>IDM FRESH EKONOMIS PADASUKA CIOMAS</v>
          </cell>
          <cell r="F3114" t="str">
            <v>Store Jr. Leader (Ss)</v>
          </cell>
          <cell r="G3114" t="str">
            <v>A3</v>
          </cell>
          <cell r="H3114" t="str">
            <v>Tetap</v>
          </cell>
          <cell r="I3114" t="str">
            <v>PRIA</v>
          </cell>
          <cell r="J3114">
            <v>44593</v>
          </cell>
          <cell r="L3114">
            <v>44593</v>
          </cell>
          <cell r="N3114" t="str">
            <v>NSO</v>
          </cell>
          <cell r="O3114" t="str">
            <v>GND</v>
          </cell>
        </row>
        <row r="3115">
          <cell r="B3115">
            <v>2015404172</v>
          </cell>
          <cell r="C3115" t="str">
            <v>PERDIANSYAH</v>
          </cell>
          <cell r="D3115" t="str">
            <v>TZAT</v>
          </cell>
          <cell r="E3115" t="str">
            <v>IDM FRESH EKONOMIS PADASUKA CIOMAS</v>
          </cell>
          <cell r="F3115" t="str">
            <v>Store Jr. Leader (Ss)</v>
          </cell>
          <cell r="G3115" t="str">
            <v>A2</v>
          </cell>
          <cell r="H3115" t="str">
            <v>Tetap</v>
          </cell>
          <cell r="I3115" t="str">
            <v>PRIA</v>
          </cell>
          <cell r="J3115">
            <v>44896</v>
          </cell>
          <cell r="L3115">
            <v>44896</v>
          </cell>
          <cell r="N3115" t="str">
            <v>NSO</v>
          </cell>
          <cell r="O3115" t="str">
            <v>GND</v>
          </cell>
        </row>
        <row r="3116">
          <cell r="B3116">
            <v>2015343797</v>
          </cell>
          <cell r="C3116" t="str">
            <v>ZUL ANDRE AKBARIZKI</v>
          </cell>
          <cell r="D3116" t="str">
            <v>TZAT</v>
          </cell>
          <cell r="E3116" t="str">
            <v>IDM FRESH EKONOMIS PADASUKA CIOMAS</v>
          </cell>
          <cell r="F3116" t="str">
            <v>Store Jr. Leader (Ss)</v>
          </cell>
          <cell r="G3116" t="str">
            <v>A2</v>
          </cell>
          <cell r="H3116" t="str">
            <v>Tetap</v>
          </cell>
          <cell r="I3116" t="str">
            <v>PRIA</v>
          </cell>
          <cell r="J3116">
            <v>44713</v>
          </cell>
          <cell r="L3116">
            <v>44713</v>
          </cell>
          <cell r="N3116" t="str">
            <v>NSO</v>
          </cell>
          <cell r="O3116" t="str">
            <v>GND</v>
          </cell>
        </row>
        <row r="3117">
          <cell r="B3117">
            <v>2015394978</v>
          </cell>
          <cell r="C3117" t="str">
            <v>NELKA MILENIA</v>
          </cell>
          <cell r="D3117" t="str">
            <v>TZAT</v>
          </cell>
          <cell r="E3117" t="str">
            <v>IDM FRESH EKONOMIS PADASUKA CIOMAS</v>
          </cell>
          <cell r="F3117" t="str">
            <v>Store Jr. Leader (Ss)</v>
          </cell>
          <cell r="G3117" t="str">
            <v>A2</v>
          </cell>
          <cell r="H3117" t="str">
            <v>Tetap</v>
          </cell>
          <cell r="I3117" t="str">
            <v>WANITA</v>
          </cell>
          <cell r="J3117">
            <v>44866</v>
          </cell>
          <cell r="L3117">
            <v>44866</v>
          </cell>
          <cell r="N3117" t="str">
            <v>NSO</v>
          </cell>
          <cell r="O3117" t="str">
            <v>GND</v>
          </cell>
        </row>
        <row r="3118">
          <cell r="B3118">
            <v>2013187069</v>
          </cell>
          <cell r="C3118" t="str">
            <v>FARKHAN</v>
          </cell>
          <cell r="D3118" t="str">
            <v>TZAT</v>
          </cell>
          <cell r="E3118" t="str">
            <v>IDM FRESH EKONOMIS PADASUKA CIOMAS</v>
          </cell>
          <cell r="F3118" t="str">
            <v>Store Sr. Leader (Ss)</v>
          </cell>
          <cell r="G3118" t="str">
            <v>B1</v>
          </cell>
          <cell r="H3118" t="str">
            <v>Tetap</v>
          </cell>
          <cell r="I3118" t="str">
            <v>PRIA</v>
          </cell>
          <cell r="J3118">
            <v>42543</v>
          </cell>
          <cell r="L3118">
            <v>43374</v>
          </cell>
          <cell r="N3118" t="str">
            <v>NSO</v>
          </cell>
          <cell r="O3118" t="str">
            <v>GND</v>
          </cell>
        </row>
        <row r="3119">
          <cell r="B3119">
            <v>2012078918</v>
          </cell>
          <cell r="C3119" t="str">
            <v>RIKI YULIANTO</v>
          </cell>
          <cell r="D3119" t="str">
            <v>TO9Q</v>
          </cell>
          <cell r="E3119" t="str">
            <v>IDM BUKIT ASRI CIOMAS</v>
          </cell>
          <cell r="F3119" t="str">
            <v>Chief Of Store</v>
          </cell>
          <cell r="G3119" t="str">
            <v>B2</v>
          </cell>
          <cell r="H3119" t="str">
            <v>Tetap</v>
          </cell>
          <cell r="I3119" t="str">
            <v>PRIA</v>
          </cell>
          <cell r="J3119">
            <v>41306</v>
          </cell>
          <cell r="L3119">
            <v>41944</v>
          </cell>
          <cell r="N3119" t="str">
            <v>NSO</v>
          </cell>
          <cell r="O3119" t="str">
            <v>GND</v>
          </cell>
        </row>
        <row r="3120">
          <cell r="B3120">
            <v>2015187887</v>
          </cell>
          <cell r="C3120" t="str">
            <v>MUHAMMAD RIDWAN WIBISANA</v>
          </cell>
          <cell r="D3120" t="str">
            <v>TO9Q</v>
          </cell>
          <cell r="E3120" t="str">
            <v>IDM BUKIT ASRI CIOMAS</v>
          </cell>
          <cell r="F3120" t="str">
            <v>Store Crew Boy</v>
          </cell>
          <cell r="G3120" t="str">
            <v>A1</v>
          </cell>
          <cell r="H3120" t="str">
            <v>Kontrak 3</v>
          </cell>
          <cell r="I3120" t="str">
            <v>PRIA</v>
          </cell>
          <cell r="J3120">
            <v>43802</v>
          </cell>
          <cell r="K3120">
            <v>45107</v>
          </cell>
          <cell r="L3120">
            <v>43802</v>
          </cell>
          <cell r="N3120" t="str">
            <v>NSO</v>
          </cell>
          <cell r="O3120" t="str">
            <v>GND</v>
          </cell>
        </row>
        <row r="3121">
          <cell r="B3121">
            <v>2015400568</v>
          </cell>
          <cell r="C3121" t="str">
            <v>MONICA OCTAVIANI</v>
          </cell>
          <cell r="D3121" t="str">
            <v>TO9Q</v>
          </cell>
          <cell r="E3121" t="str">
            <v>IDM BUKIT ASRI CIOMAS</v>
          </cell>
          <cell r="F3121" t="str">
            <v>Store Crew Girl</v>
          </cell>
          <cell r="G3121" t="str">
            <v>A1</v>
          </cell>
          <cell r="H3121" t="str">
            <v>Kontrak 1</v>
          </cell>
          <cell r="I3121" t="str">
            <v>WANITA</v>
          </cell>
          <cell r="J3121">
            <v>44882</v>
          </cell>
          <cell r="K3121">
            <v>45260</v>
          </cell>
          <cell r="L3121">
            <v>44882</v>
          </cell>
          <cell r="N3121" t="str">
            <v>NSO</v>
          </cell>
          <cell r="O3121" t="str">
            <v>GND</v>
          </cell>
        </row>
        <row r="3122">
          <cell r="B3122">
            <v>2015050525</v>
          </cell>
          <cell r="C3122" t="str">
            <v>LUTFI NURHASANAH</v>
          </cell>
          <cell r="D3122" t="str">
            <v>TO9Q</v>
          </cell>
          <cell r="E3122" t="str">
            <v>IDM BUKIT ASRI CIOMAS</v>
          </cell>
          <cell r="F3122" t="str">
            <v>Store Jr. Leader</v>
          </cell>
          <cell r="G3122" t="str">
            <v>A2</v>
          </cell>
          <cell r="H3122" t="str">
            <v>Tetap</v>
          </cell>
          <cell r="I3122" t="str">
            <v>WANITA</v>
          </cell>
          <cell r="J3122">
            <v>43144</v>
          </cell>
          <cell r="L3122">
            <v>43800</v>
          </cell>
          <cell r="N3122" t="str">
            <v>NSO</v>
          </cell>
          <cell r="O3122" t="str">
            <v>GND</v>
          </cell>
        </row>
        <row r="3123">
          <cell r="B3123">
            <v>2013190257</v>
          </cell>
          <cell r="C3123" t="str">
            <v>MUHAMMAD SYAHRUDIN</v>
          </cell>
          <cell r="D3123" t="str">
            <v>TO9Q</v>
          </cell>
          <cell r="E3123" t="str">
            <v>IDM BUKIT ASRI CIOMAS</v>
          </cell>
          <cell r="F3123" t="str">
            <v>Store Sr. Leader</v>
          </cell>
          <cell r="G3123" t="str">
            <v>B1</v>
          </cell>
          <cell r="H3123" t="str">
            <v>Tetap</v>
          </cell>
          <cell r="I3123" t="str">
            <v>PRIA</v>
          </cell>
          <cell r="J3123">
            <v>42571</v>
          </cell>
          <cell r="L3123">
            <v>43313</v>
          </cell>
          <cell r="N3123" t="str">
            <v>NSO</v>
          </cell>
          <cell r="O3123" t="str">
            <v>GND</v>
          </cell>
        </row>
        <row r="3124">
          <cell r="B3124">
            <v>2013157589</v>
          </cell>
          <cell r="C3124" t="str">
            <v>MOHAMMAD YUSUP</v>
          </cell>
          <cell r="D3124" t="str">
            <v>TKSJ</v>
          </cell>
          <cell r="E3124" t="str">
            <v>IDM CIHERANG KAUM</v>
          </cell>
          <cell r="F3124" t="str">
            <v>Chief Of Store</v>
          </cell>
          <cell r="G3124" t="str">
            <v>B2</v>
          </cell>
          <cell r="H3124" t="str">
            <v>Tetap</v>
          </cell>
          <cell r="I3124" t="str">
            <v>PRIA</v>
          </cell>
          <cell r="J3124">
            <v>42396</v>
          </cell>
          <cell r="L3124">
            <v>43070</v>
          </cell>
          <cell r="N3124" t="str">
            <v>NSO</v>
          </cell>
          <cell r="O3124" t="str">
            <v>GND</v>
          </cell>
        </row>
        <row r="3125">
          <cell r="B3125">
            <v>2015278723</v>
          </cell>
          <cell r="C3125" t="str">
            <v>MUFIDUDDIN</v>
          </cell>
          <cell r="D3125" t="str">
            <v>TKSJ</v>
          </cell>
          <cell r="E3125" t="str">
            <v>IDM CIHERANG KAUM</v>
          </cell>
          <cell r="F3125" t="str">
            <v>Store Crew Boy</v>
          </cell>
          <cell r="G3125" t="str">
            <v>A1</v>
          </cell>
          <cell r="H3125" t="str">
            <v>Kontrak 2</v>
          </cell>
          <cell r="I3125" t="str">
            <v>PRIA</v>
          </cell>
          <cell r="J3125">
            <v>44426</v>
          </cell>
          <cell r="K3125">
            <v>45169</v>
          </cell>
          <cell r="L3125">
            <v>44426</v>
          </cell>
          <cell r="N3125" t="str">
            <v>NSO</v>
          </cell>
          <cell r="O3125" t="str">
            <v>GND</v>
          </cell>
        </row>
        <row r="3126">
          <cell r="B3126">
            <v>2015402768</v>
          </cell>
          <cell r="C3126" t="str">
            <v>RIFQI FAUZAN</v>
          </cell>
          <cell r="D3126" t="str">
            <v>TKSJ</v>
          </cell>
          <cell r="E3126" t="str">
            <v>IDM CIHERANG KAUM</v>
          </cell>
          <cell r="F3126" t="str">
            <v>Store Crew Boy</v>
          </cell>
          <cell r="G3126" t="str">
            <v>A1</v>
          </cell>
          <cell r="H3126" t="str">
            <v>Kontrak 1</v>
          </cell>
          <cell r="I3126" t="str">
            <v>PRIA</v>
          </cell>
          <cell r="J3126">
            <v>44890</v>
          </cell>
          <cell r="K3126">
            <v>45260</v>
          </cell>
          <cell r="L3126">
            <v>44890</v>
          </cell>
          <cell r="N3126" t="str">
            <v>NSO</v>
          </cell>
          <cell r="O3126" t="str">
            <v>GND</v>
          </cell>
        </row>
        <row r="3127">
          <cell r="B3127">
            <v>2015307822</v>
          </cell>
          <cell r="C3127" t="str">
            <v>SITI PUJIYANTI</v>
          </cell>
          <cell r="D3127" t="str">
            <v>TKSJ</v>
          </cell>
          <cell r="E3127" t="str">
            <v>IDM CIHERANG KAUM</v>
          </cell>
          <cell r="F3127" t="str">
            <v>Store Crew Girl</v>
          </cell>
          <cell r="G3127" t="str">
            <v>A1</v>
          </cell>
          <cell r="H3127" t="str">
            <v>Kontrak 2</v>
          </cell>
          <cell r="I3127" t="str">
            <v>WANITA</v>
          </cell>
          <cell r="J3127">
            <v>44561</v>
          </cell>
          <cell r="K3127">
            <v>45291</v>
          </cell>
          <cell r="L3127">
            <v>44561</v>
          </cell>
          <cell r="N3127" t="str">
            <v>NSO</v>
          </cell>
          <cell r="O3127" t="str">
            <v>GND</v>
          </cell>
        </row>
        <row r="3128">
          <cell r="B3128">
            <v>2015354321</v>
          </cell>
          <cell r="C3128" t="str">
            <v>MILA YUNITASARI</v>
          </cell>
          <cell r="D3128" t="str">
            <v>TKSJ</v>
          </cell>
          <cell r="E3128" t="str">
            <v>IDM CIHERANG KAUM</v>
          </cell>
          <cell r="F3128" t="str">
            <v>Store Crew Girl</v>
          </cell>
          <cell r="G3128" t="str">
            <v>A1</v>
          </cell>
          <cell r="H3128" t="str">
            <v>Kontrak 1</v>
          </cell>
          <cell r="I3128" t="str">
            <v>WANITA</v>
          </cell>
          <cell r="J3128">
            <v>44743</v>
          </cell>
          <cell r="K3128">
            <v>45107</v>
          </cell>
          <cell r="L3128">
            <v>44743</v>
          </cell>
          <cell r="N3128" t="str">
            <v>NSO</v>
          </cell>
          <cell r="O3128" t="str">
            <v>GND</v>
          </cell>
        </row>
        <row r="3129">
          <cell r="B3129">
            <v>2015404168</v>
          </cell>
          <cell r="C3129" t="str">
            <v>NADIA LESTARI</v>
          </cell>
          <cell r="D3129" t="str">
            <v>TKSJ</v>
          </cell>
          <cell r="E3129" t="str">
            <v>IDM CIHERANG KAUM</v>
          </cell>
          <cell r="F3129" t="str">
            <v>Store Jr. Leader</v>
          </cell>
          <cell r="G3129" t="str">
            <v>A2</v>
          </cell>
          <cell r="H3129" t="str">
            <v>Tetap</v>
          </cell>
          <cell r="I3129" t="str">
            <v>WANITA</v>
          </cell>
          <cell r="J3129">
            <v>44896</v>
          </cell>
          <cell r="L3129">
            <v>44896</v>
          </cell>
          <cell r="N3129" t="str">
            <v>NSO</v>
          </cell>
          <cell r="O3129" t="str">
            <v>GND</v>
          </cell>
        </row>
        <row r="3130">
          <cell r="B3130">
            <v>2015043061</v>
          </cell>
          <cell r="C3130" t="str">
            <v>ANGGARA BAHARUDIN</v>
          </cell>
          <cell r="D3130" t="str">
            <v>TKSJ</v>
          </cell>
          <cell r="E3130" t="str">
            <v>IDM CIHERANG KAUM</v>
          </cell>
          <cell r="F3130" t="str">
            <v>Store Sr. Leader</v>
          </cell>
          <cell r="G3130" t="str">
            <v>B1</v>
          </cell>
          <cell r="H3130" t="str">
            <v>Tetap</v>
          </cell>
          <cell r="I3130" t="str">
            <v>PRIA</v>
          </cell>
          <cell r="J3130">
            <v>43103</v>
          </cell>
          <cell r="L3130">
            <v>43739</v>
          </cell>
          <cell r="N3130" t="str">
            <v>NSO</v>
          </cell>
          <cell r="O3130" t="str">
            <v>GND</v>
          </cell>
        </row>
        <row r="3131">
          <cell r="B3131">
            <v>2013143666</v>
          </cell>
          <cell r="C3131" t="str">
            <v>DEDY APRIATNA</v>
          </cell>
          <cell r="D3131" t="str">
            <v>TSW4</v>
          </cell>
          <cell r="E3131" t="str">
            <v>IDM CIOMAS PERMAI</v>
          </cell>
          <cell r="F3131" t="str">
            <v>Chief Of Store</v>
          </cell>
          <cell r="G3131" t="str">
            <v>B2</v>
          </cell>
          <cell r="H3131" t="str">
            <v>Tetap</v>
          </cell>
          <cell r="I3131" t="str">
            <v>PRIA</v>
          </cell>
          <cell r="J3131">
            <v>42333</v>
          </cell>
          <cell r="L3131">
            <v>42795</v>
          </cell>
          <cell r="N3131" t="str">
            <v>NSO</v>
          </cell>
          <cell r="O3131" t="str">
            <v>GND</v>
          </cell>
        </row>
        <row r="3132">
          <cell r="B3132">
            <v>2015030507</v>
          </cell>
          <cell r="C3132" t="str">
            <v>FAJAR KHOLYLY</v>
          </cell>
          <cell r="D3132" t="str">
            <v>TSW4</v>
          </cell>
          <cell r="E3132" t="str">
            <v>IDM CIOMAS PERMAI</v>
          </cell>
          <cell r="F3132" t="str">
            <v>i-Delivery Crew</v>
          </cell>
          <cell r="G3132" t="str">
            <v>A2</v>
          </cell>
          <cell r="H3132" t="str">
            <v>Tetap</v>
          </cell>
          <cell r="I3132" t="str">
            <v>PRIA</v>
          </cell>
          <cell r="J3132">
            <v>43040</v>
          </cell>
          <cell r="L3132">
            <v>43952</v>
          </cell>
          <cell r="N3132" t="str">
            <v>NSO</v>
          </cell>
          <cell r="O3132" t="str">
            <v>GND</v>
          </cell>
        </row>
        <row r="3133">
          <cell r="B3133">
            <v>2015177899</v>
          </cell>
          <cell r="C3133" t="str">
            <v>MUHAMMAD BINTANG NURRIZKI</v>
          </cell>
          <cell r="D3133" t="str">
            <v>TSW4</v>
          </cell>
          <cell r="E3133" t="str">
            <v>IDM CIOMAS PERMAI</v>
          </cell>
          <cell r="F3133" t="str">
            <v>i-Delivery Crew</v>
          </cell>
          <cell r="G3133" t="str">
            <v>A1</v>
          </cell>
          <cell r="H3133" t="str">
            <v>Kontrak 3</v>
          </cell>
          <cell r="I3133" t="str">
            <v>PRIA</v>
          </cell>
          <cell r="J3133">
            <v>43760</v>
          </cell>
          <cell r="K3133">
            <v>45046</v>
          </cell>
          <cell r="L3133">
            <v>43760</v>
          </cell>
          <cell r="N3133" t="str">
            <v>NSO</v>
          </cell>
          <cell r="O3133" t="str">
            <v>GND</v>
          </cell>
        </row>
        <row r="3134">
          <cell r="B3134">
            <v>2015207529</v>
          </cell>
          <cell r="C3134" t="str">
            <v>TOMMI ANDRIANSYAH</v>
          </cell>
          <cell r="D3134" t="str">
            <v>TSW4</v>
          </cell>
          <cell r="E3134" t="str">
            <v>IDM CIOMAS PERMAI</v>
          </cell>
          <cell r="F3134" t="str">
            <v>Store Crew Boy</v>
          </cell>
          <cell r="G3134" t="str">
            <v>A1</v>
          </cell>
          <cell r="H3134" t="str">
            <v>Kontrak 3</v>
          </cell>
          <cell r="I3134" t="str">
            <v>PRIA</v>
          </cell>
          <cell r="J3134">
            <v>43886</v>
          </cell>
          <cell r="K3134">
            <v>45169</v>
          </cell>
          <cell r="L3134">
            <v>43886</v>
          </cell>
          <cell r="N3134" t="str">
            <v>NSO</v>
          </cell>
          <cell r="O3134" t="str">
            <v>GND</v>
          </cell>
        </row>
        <row r="3135">
          <cell r="B3135">
            <v>2015400555</v>
          </cell>
          <cell r="C3135" t="str">
            <v>PADILAH JUANWAR HERMAWAN</v>
          </cell>
          <cell r="D3135" t="str">
            <v>TSW4</v>
          </cell>
          <cell r="E3135" t="str">
            <v>IDM CIOMAS PERMAI</v>
          </cell>
          <cell r="F3135" t="str">
            <v>Store Crew Boy</v>
          </cell>
          <cell r="G3135" t="str">
            <v>A1</v>
          </cell>
          <cell r="H3135" t="str">
            <v>Kontrak 1</v>
          </cell>
          <cell r="I3135" t="str">
            <v>PRIA</v>
          </cell>
          <cell r="J3135">
            <v>44882</v>
          </cell>
          <cell r="K3135">
            <v>45260</v>
          </cell>
          <cell r="L3135">
            <v>44882</v>
          </cell>
          <cell r="N3135" t="str">
            <v>NSO</v>
          </cell>
          <cell r="O3135" t="str">
            <v>GND</v>
          </cell>
        </row>
        <row r="3136">
          <cell r="B3136">
            <v>2015216031</v>
          </cell>
          <cell r="C3136" t="str">
            <v>CHIKA ARIESKY PUTRI</v>
          </cell>
          <cell r="D3136" t="str">
            <v>TSW4</v>
          </cell>
          <cell r="E3136" t="str">
            <v>IDM CIOMAS PERMAI</v>
          </cell>
          <cell r="F3136" t="str">
            <v>Store Crew Girl</v>
          </cell>
          <cell r="G3136" t="str">
            <v>A1</v>
          </cell>
          <cell r="H3136" t="str">
            <v>Kontrak 3</v>
          </cell>
          <cell r="I3136" t="str">
            <v>WANITA</v>
          </cell>
          <cell r="J3136">
            <v>43917</v>
          </cell>
          <cell r="K3136">
            <v>45199</v>
          </cell>
          <cell r="L3136">
            <v>43917</v>
          </cell>
          <cell r="N3136" t="str">
            <v>NSO</v>
          </cell>
          <cell r="O3136" t="str">
            <v>GND</v>
          </cell>
        </row>
        <row r="3137">
          <cell r="B3137">
            <v>2015285288</v>
          </cell>
          <cell r="C3137" t="str">
            <v>FARHANI IRAWATI</v>
          </cell>
          <cell r="D3137" t="str">
            <v>TSW4</v>
          </cell>
          <cell r="E3137" t="str">
            <v>IDM CIOMAS PERMAI</v>
          </cell>
          <cell r="F3137" t="str">
            <v>Store Crew Girl</v>
          </cell>
          <cell r="G3137" t="str">
            <v>A1</v>
          </cell>
          <cell r="H3137" t="str">
            <v>Kontrak 2</v>
          </cell>
          <cell r="I3137" t="str">
            <v>WANITA</v>
          </cell>
          <cell r="J3137">
            <v>44455</v>
          </cell>
          <cell r="K3137">
            <v>45199</v>
          </cell>
          <cell r="L3137">
            <v>44455</v>
          </cell>
          <cell r="N3137" t="str">
            <v>NSO</v>
          </cell>
          <cell r="O3137" t="str">
            <v>GND</v>
          </cell>
        </row>
        <row r="3138">
          <cell r="B3138">
            <v>2013187222</v>
          </cell>
          <cell r="C3138" t="str">
            <v>ELSA ANDIKA</v>
          </cell>
          <cell r="D3138" t="str">
            <v>TSW4</v>
          </cell>
          <cell r="E3138" t="str">
            <v>IDM CIOMAS PERMAI</v>
          </cell>
          <cell r="F3138" t="str">
            <v>Store Sr. Leader</v>
          </cell>
          <cell r="G3138" t="str">
            <v>B1</v>
          </cell>
          <cell r="H3138" t="str">
            <v>Tetap</v>
          </cell>
          <cell r="I3138" t="str">
            <v>WANITA</v>
          </cell>
          <cell r="J3138">
            <v>42545</v>
          </cell>
          <cell r="L3138">
            <v>43374</v>
          </cell>
          <cell r="N3138" t="str">
            <v>NSO</v>
          </cell>
          <cell r="O3138" t="str">
            <v>GND</v>
          </cell>
        </row>
        <row r="3139">
          <cell r="B3139">
            <v>2013052390</v>
          </cell>
          <cell r="C3139" t="str">
            <v>ADAM LUTPI</v>
          </cell>
          <cell r="D3139" t="str">
            <v>FAHS</v>
          </cell>
          <cell r="E3139" t="str">
            <v>FRC KELAPA 7</v>
          </cell>
          <cell r="F3139" t="str">
            <v>Chief Of Store</v>
          </cell>
          <cell r="G3139" t="str">
            <v>B2</v>
          </cell>
          <cell r="H3139" t="str">
            <v>Tetap</v>
          </cell>
          <cell r="I3139" t="str">
            <v>PRIA</v>
          </cell>
          <cell r="J3139">
            <v>41817</v>
          </cell>
          <cell r="L3139">
            <v>42491</v>
          </cell>
          <cell r="N3139" t="str">
            <v>NSO</v>
          </cell>
          <cell r="O3139" t="str">
            <v>GND</v>
          </cell>
        </row>
        <row r="3140">
          <cell r="B3140">
            <v>2015198612</v>
          </cell>
          <cell r="C3140" t="str">
            <v>AWAL MAULANA</v>
          </cell>
          <cell r="D3140" t="str">
            <v>FAHS</v>
          </cell>
          <cell r="E3140" t="str">
            <v>FRC KELAPA 7</v>
          </cell>
          <cell r="F3140" t="str">
            <v>Store Crew Boy</v>
          </cell>
          <cell r="G3140" t="str">
            <v>A1</v>
          </cell>
          <cell r="H3140" t="str">
            <v>Kontrak 3</v>
          </cell>
          <cell r="I3140" t="str">
            <v>PRIA</v>
          </cell>
          <cell r="J3140">
            <v>43851</v>
          </cell>
          <cell r="K3140">
            <v>45138</v>
          </cell>
          <cell r="L3140">
            <v>43851</v>
          </cell>
          <cell r="N3140" t="str">
            <v>NSO</v>
          </cell>
          <cell r="O3140" t="str">
            <v>GND</v>
          </cell>
        </row>
        <row r="3141">
          <cell r="B3141">
            <v>2015158360</v>
          </cell>
          <cell r="C3141" t="str">
            <v>MUHAMAD FADILLAH</v>
          </cell>
          <cell r="D3141" t="str">
            <v>FAHS</v>
          </cell>
          <cell r="E3141" t="str">
            <v>FRC KELAPA 7</v>
          </cell>
          <cell r="F3141" t="str">
            <v>Store Crew Boy</v>
          </cell>
          <cell r="G3141" t="str">
            <v>A1</v>
          </cell>
          <cell r="H3141" t="str">
            <v>Kontrak 4</v>
          </cell>
          <cell r="I3141" t="str">
            <v>PRIA</v>
          </cell>
          <cell r="J3141">
            <v>43662</v>
          </cell>
          <cell r="K3141">
            <v>45322</v>
          </cell>
          <cell r="L3141">
            <v>43662</v>
          </cell>
          <cell r="N3141" t="str">
            <v>NSO</v>
          </cell>
          <cell r="O3141" t="str">
            <v>GND</v>
          </cell>
        </row>
        <row r="3142">
          <cell r="B3142">
            <v>2015217907</v>
          </cell>
          <cell r="C3142" t="str">
            <v>RHEINA ROSLIYANA</v>
          </cell>
          <cell r="D3142" t="str">
            <v>FAHS</v>
          </cell>
          <cell r="E3142" t="str">
            <v>FRC KELAPA 7</v>
          </cell>
          <cell r="F3142" t="str">
            <v>Store Crew Girl</v>
          </cell>
          <cell r="G3142" t="str">
            <v>A1</v>
          </cell>
          <cell r="H3142" t="str">
            <v>Kontrak 3</v>
          </cell>
          <cell r="I3142" t="str">
            <v>WANITA</v>
          </cell>
          <cell r="J3142">
            <v>43924</v>
          </cell>
          <cell r="K3142">
            <v>45230</v>
          </cell>
          <cell r="L3142">
            <v>43924</v>
          </cell>
          <cell r="N3142" t="str">
            <v>NSO</v>
          </cell>
          <cell r="O3142" t="str">
            <v>GND</v>
          </cell>
        </row>
        <row r="3143">
          <cell r="B3143">
            <v>2015404181</v>
          </cell>
          <cell r="C3143" t="str">
            <v>SITI NABILLA AULIA SYIFA</v>
          </cell>
          <cell r="D3143" t="str">
            <v>FAHS</v>
          </cell>
          <cell r="E3143" t="str">
            <v>FRC KELAPA 7</v>
          </cell>
          <cell r="F3143" t="str">
            <v>Store Jr. Leader</v>
          </cell>
          <cell r="G3143" t="str">
            <v>A2</v>
          </cell>
          <cell r="H3143" t="str">
            <v>Tetap</v>
          </cell>
          <cell r="I3143" t="str">
            <v>WANITA</v>
          </cell>
          <cell r="J3143">
            <v>44896</v>
          </cell>
          <cell r="L3143">
            <v>44896</v>
          </cell>
          <cell r="N3143" t="str">
            <v>NSO</v>
          </cell>
          <cell r="O3143" t="str">
            <v>GND</v>
          </cell>
        </row>
        <row r="3144">
          <cell r="B3144">
            <v>2015048281</v>
          </cell>
          <cell r="C3144" t="str">
            <v>ADITYA PERMANA HIDAYAT</v>
          </cell>
          <cell r="D3144" t="str">
            <v>FAHS</v>
          </cell>
          <cell r="E3144" t="str">
            <v>FRC KELAPA 7</v>
          </cell>
          <cell r="F3144" t="str">
            <v>Store Sr. Leader</v>
          </cell>
          <cell r="G3144" t="str">
            <v>B1</v>
          </cell>
          <cell r="H3144" t="str">
            <v>Tetap</v>
          </cell>
          <cell r="I3144" t="str">
            <v>PRIA</v>
          </cell>
          <cell r="J3144">
            <v>43131</v>
          </cell>
          <cell r="L3144">
            <v>43647</v>
          </cell>
          <cell r="N3144" t="str">
            <v>NSO</v>
          </cell>
          <cell r="O3144" t="str">
            <v>GND</v>
          </cell>
        </row>
        <row r="3145">
          <cell r="B3145">
            <v>2013001157</v>
          </cell>
          <cell r="C3145" t="str">
            <v>SELA MELIANI</v>
          </cell>
          <cell r="D3145" t="str">
            <v>T6J6</v>
          </cell>
          <cell r="E3145" t="str">
            <v>IDM MUTIARA INDAH RESIDENCE</v>
          </cell>
          <cell r="F3145" t="str">
            <v>Chief Of Store</v>
          </cell>
          <cell r="G3145" t="str">
            <v>B2</v>
          </cell>
          <cell r="H3145" t="str">
            <v>Tetap</v>
          </cell>
          <cell r="I3145" t="str">
            <v>WANITA</v>
          </cell>
          <cell r="J3145">
            <v>41435</v>
          </cell>
          <cell r="L3145">
            <v>42370</v>
          </cell>
          <cell r="N3145" t="str">
            <v>NSO</v>
          </cell>
          <cell r="O3145" t="str">
            <v>GND</v>
          </cell>
        </row>
        <row r="3146">
          <cell r="B3146">
            <v>2015159911</v>
          </cell>
          <cell r="C3146" t="str">
            <v>IMAM NUR ALAMSYAH</v>
          </cell>
          <cell r="D3146" t="str">
            <v>T6J6</v>
          </cell>
          <cell r="E3146" t="str">
            <v>IDM MUTIARA INDAH RESIDENCE</v>
          </cell>
          <cell r="F3146" t="str">
            <v>Store Crew Boy</v>
          </cell>
          <cell r="G3146" t="str">
            <v>A1</v>
          </cell>
          <cell r="H3146" t="str">
            <v>Kontrak 4</v>
          </cell>
          <cell r="I3146" t="str">
            <v>PRIA</v>
          </cell>
          <cell r="J3146">
            <v>43669</v>
          </cell>
          <cell r="K3146">
            <v>45322</v>
          </cell>
          <cell r="L3146">
            <v>43669</v>
          </cell>
          <cell r="N3146" t="str">
            <v>NSO</v>
          </cell>
          <cell r="O3146" t="str">
            <v>GND</v>
          </cell>
        </row>
        <row r="3147">
          <cell r="B3147">
            <v>2015356275</v>
          </cell>
          <cell r="C3147" t="str">
            <v>DINDA ASFIATUN HIKMAH</v>
          </cell>
          <cell r="D3147" t="str">
            <v>T6J6</v>
          </cell>
          <cell r="E3147" t="str">
            <v>IDM MUTIARA INDAH RESIDENCE</v>
          </cell>
          <cell r="F3147" t="str">
            <v>Store Crew Girl</v>
          </cell>
          <cell r="G3147" t="str">
            <v>A1</v>
          </cell>
          <cell r="H3147" t="str">
            <v>Kontrak 1</v>
          </cell>
          <cell r="I3147" t="str">
            <v>WANITA</v>
          </cell>
          <cell r="J3147">
            <v>44747</v>
          </cell>
          <cell r="K3147">
            <v>45138</v>
          </cell>
          <cell r="L3147">
            <v>44747</v>
          </cell>
          <cell r="N3147" t="str">
            <v>NSO</v>
          </cell>
          <cell r="O3147" t="str">
            <v>GND</v>
          </cell>
        </row>
        <row r="3148">
          <cell r="B3148">
            <v>2015055287</v>
          </cell>
          <cell r="C3148" t="str">
            <v>HELMI KURNIAWAN</v>
          </cell>
          <cell r="D3148" t="str">
            <v>T6J6</v>
          </cell>
          <cell r="E3148" t="str">
            <v>IDM MUTIARA INDAH RESIDENCE</v>
          </cell>
          <cell r="F3148" t="str">
            <v>Store Jr. Leader</v>
          </cell>
          <cell r="G3148" t="str">
            <v>A2</v>
          </cell>
          <cell r="H3148" t="str">
            <v>Tetap</v>
          </cell>
          <cell r="I3148" t="str">
            <v>PRIA</v>
          </cell>
          <cell r="J3148">
            <v>43173</v>
          </cell>
          <cell r="L3148">
            <v>44013</v>
          </cell>
          <cell r="N3148" t="str">
            <v>NSO</v>
          </cell>
          <cell r="O3148" t="str">
            <v>GND</v>
          </cell>
        </row>
        <row r="3149">
          <cell r="B3149">
            <v>2013221181</v>
          </cell>
          <cell r="C3149" t="str">
            <v>MUHAMAD FIRDAUS</v>
          </cell>
          <cell r="D3149" t="str">
            <v>T6J6</v>
          </cell>
          <cell r="E3149" t="str">
            <v>IDM MUTIARA INDAH RESIDENCE</v>
          </cell>
          <cell r="F3149" t="str">
            <v>Store Sr. Leader</v>
          </cell>
          <cell r="G3149" t="str">
            <v>B1</v>
          </cell>
          <cell r="H3149" t="str">
            <v>Tetap</v>
          </cell>
          <cell r="I3149" t="str">
            <v>PRIA</v>
          </cell>
          <cell r="J3149">
            <v>42739</v>
          </cell>
          <cell r="L3149">
            <v>43375</v>
          </cell>
          <cell r="N3149" t="str">
            <v>NSO</v>
          </cell>
          <cell r="O3149" t="str">
            <v>GND</v>
          </cell>
        </row>
        <row r="3150">
          <cell r="B3150">
            <v>2007002139</v>
          </cell>
          <cell r="C3150" t="str">
            <v>RIANA DWI KUSTINA</v>
          </cell>
          <cell r="D3150" t="str">
            <v>T71B</v>
          </cell>
          <cell r="E3150" t="str">
            <v>IDM PAGELARAN 2</v>
          </cell>
          <cell r="F3150" t="str">
            <v>Chief Of Store</v>
          </cell>
          <cell r="G3150" t="str">
            <v>B2</v>
          </cell>
          <cell r="H3150" t="str">
            <v>Tetap</v>
          </cell>
          <cell r="I3150" t="str">
            <v>WANITA</v>
          </cell>
          <cell r="J3150">
            <v>39234</v>
          </cell>
          <cell r="L3150">
            <v>39965</v>
          </cell>
          <cell r="N3150" t="str">
            <v>NSO</v>
          </cell>
          <cell r="O3150" t="str">
            <v>GND</v>
          </cell>
        </row>
        <row r="3151">
          <cell r="B3151">
            <v>2015400911</v>
          </cell>
          <cell r="C3151" t="str">
            <v>RIFALDO REHANDANI</v>
          </cell>
          <cell r="D3151" t="str">
            <v>T71B</v>
          </cell>
          <cell r="E3151" t="str">
            <v>IDM PAGELARAN 2</v>
          </cell>
          <cell r="F3151" t="str">
            <v>Store Crew Boy</v>
          </cell>
          <cell r="G3151" t="str">
            <v>A1</v>
          </cell>
          <cell r="H3151" t="str">
            <v>Kontrak 1</v>
          </cell>
          <cell r="I3151" t="str">
            <v>PRIA</v>
          </cell>
          <cell r="J3151">
            <v>44883</v>
          </cell>
          <cell r="K3151">
            <v>45260</v>
          </cell>
          <cell r="L3151">
            <v>44883</v>
          </cell>
          <cell r="N3151" t="str">
            <v>NSO</v>
          </cell>
          <cell r="O3151" t="str">
            <v>GND</v>
          </cell>
        </row>
        <row r="3152">
          <cell r="B3152">
            <v>2015368572</v>
          </cell>
          <cell r="C3152" t="str">
            <v>DESTIANI NUR HAPIPAH</v>
          </cell>
          <cell r="D3152" t="str">
            <v>T71B</v>
          </cell>
          <cell r="E3152" t="str">
            <v>IDM PAGELARAN 2</v>
          </cell>
          <cell r="F3152" t="str">
            <v>Store Crew Girl</v>
          </cell>
          <cell r="G3152" t="str">
            <v>A1</v>
          </cell>
          <cell r="H3152" t="str">
            <v>Kontrak 1</v>
          </cell>
          <cell r="I3152" t="str">
            <v>WANITA</v>
          </cell>
          <cell r="J3152">
            <v>44780</v>
          </cell>
          <cell r="K3152">
            <v>45169</v>
          </cell>
          <cell r="L3152">
            <v>44780</v>
          </cell>
          <cell r="N3152" t="str">
            <v>NSO</v>
          </cell>
          <cell r="O3152" t="str">
            <v>GND</v>
          </cell>
        </row>
        <row r="3153">
          <cell r="B3153">
            <v>2015307298</v>
          </cell>
          <cell r="C3153" t="str">
            <v>KURNIAWAN</v>
          </cell>
          <cell r="D3153" t="str">
            <v>T71B</v>
          </cell>
          <cell r="E3153" t="str">
            <v>IDM PAGELARAN 2</v>
          </cell>
          <cell r="F3153" t="str">
            <v>Store Jr. Leader</v>
          </cell>
          <cell r="G3153" t="str">
            <v>A2</v>
          </cell>
          <cell r="H3153" t="str">
            <v>Tetap</v>
          </cell>
          <cell r="I3153" t="str">
            <v>PRIA</v>
          </cell>
          <cell r="J3153">
            <v>44562</v>
          </cell>
          <cell r="L3153">
            <v>44562</v>
          </cell>
          <cell r="N3153" t="str">
            <v>NSO</v>
          </cell>
          <cell r="O3153" t="str">
            <v>GND</v>
          </cell>
        </row>
        <row r="3154">
          <cell r="B3154">
            <v>2013120571</v>
          </cell>
          <cell r="C3154" t="str">
            <v>ROBI</v>
          </cell>
          <cell r="D3154" t="str">
            <v>T71B</v>
          </cell>
          <cell r="E3154" t="str">
            <v>IDM PAGELARAN 2</v>
          </cell>
          <cell r="F3154" t="str">
            <v>Store Sr. Leader</v>
          </cell>
          <cell r="G3154" t="str">
            <v>B1</v>
          </cell>
          <cell r="H3154" t="str">
            <v>Tetap</v>
          </cell>
          <cell r="I3154" t="str">
            <v>PRIA</v>
          </cell>
          <cell r="J3154">
            <v>42195</v>
          </cell>
          <cell r="L3154">
            <v>42979</v>
          </cell>
          <cell r="N3154" t="str">
            <v>NSO</v>
          </cell>
          <cell r="O3154" t="str">
            <v>GND</v>
          </cell>
        </row>
        <row r="3155">
          <cell r="B3155">
            <v>2012050659</v>
          </cell>
          <cell r="C3155" t="str">
            <v>AGUNG</v>
          </cell>
          <cell r="D3155" t="str">
            <v>T7AJ</v>
          </cell>
          <cell r="E3155" t="str">
            <v>IDM CIOMAS SUKAMAKMUR</v>
          </cell>
          <cell r="F3155" t="str">
            <v>Chief Of Store</v>
          </cell>
          <cell r="G3155" t="str">
            <v>B2</v>
          </cell>
          <cell r="H3155" t="str">
            <v>Tetap</v>
          </cell>
          <cell r="I3155" t="str">
            <v>PRIA</v>
          </cell>
          <cell r="J3155">
            <v>41184</v>
          </cell>
          <cell r="L3155">
            <v>42036</v>
          </cell>
          <cell r="N3155" t="str">
            <v>NSO</v>
          </cell>
          <cell r="O3155" t="str">
            <v>GND</v>
          </cell>
        </row>
        <row r="3156">
          <cell r="B3156">
            <v>2015356369</v>
          </cell>
          <cell r="C3156" t="str">
            <v>YUNITASARI</v>
          </cell>
          <cell r="D3156" t="str">
            <v>T7AJ</v>
          </cell>
          <cell r="E3156" t="str">
            <v>IDM CIOMAS SUKAMAKMUR</v>
          </cell>
          <cell r="F3156" t="str">
            <v>Store Crew Girl</v>
          </cell>
          <cell r="G3156" t="str">
            <v>A1</v>
          </cell>
          <cell r="H3156" t="str">
            <v>Kontrak 1</v>
          </cell>
          <cell r="I3156" t="str">
            <v>WANITA</v>
          </cell>
          <cell r="J3156">
            <v>44747</v>
          </cell>
          <cell r="K3156">
            <v>45138</v>
          </cell>
          <cell r="L3156">
            <v>44747</v>
          </cell>
          <cell r="N3156" t="str">
            <v>NSO</v>
          </cell>
          <cell r="O3156" t="str">
            <v>GND</v>
          </cell>
        </row>
        <row r="3157">
          <cell r="B3157">
            <v>2015412587</v>
          </cell>
          <cell r="C3157" t="str">
            <v>NOVA FITRIA</v>
          </cell>
          <cell r="D3157" t="str">
            <v>T7AJ</v>
          </cell>
          <cell r="E3157" t="str">
            <v>IDM CIOMAS SUKAMAKMUR</v>
          </cell>
          <cell r="F3157" t="str">
            <v>Store Crew Girl</v>
          </cell>
          <cell r="G3157" t="str">
            <v>A1</v>
          </cell>
          <cell r="H3157" t="str">
            <v>Kontrak 1</v>
          </cell>
          <cell r="I3157" t="str">
            <v>WANITA</v>
          </cell>
          <cell r="J3157">
            <v>44913</v>
          </cell>
          <cell r="K3157">
            <v>45291</v>
          </cell>
          <cell r="L3157">
            <v>44913</v>
          </cell>
          <cell r="N3157" t="str">
            <v>NSO</v>
          </cell>
          <cell r="O3157" t="str">
            <v>GND</v>
          </cell>
        </row>
        <row r="3158">
          <cell r="B3158">
            <v>2013183564</v>
          </cell>
          <cell r="C3158" t="str">
            <v>ROSSY NURMALA</v>
          </cell>
          <cell r="D3158" t="str">
            <v>T7AJ</v>
          </cell>
          <cell r="E3158" t="str">
            <v>IDM CIOMAS SUKAMAKMUR</v>
          </cell>
          <cell r="F3158" t="str">
            <v>Store Jr. Leader</v>
          </cell>
          <cell r="G3158" t="str">
            <v>A3</v>
          </cell>
          <cell r="H3158" t="str">
            <v>Tetap</v>
          </cell>
          <cell r="I3158" t="str">
            <v>WANITA</v>
          </cell>
          <cell r="J3158">
            <v>42531</v>
          </cell>
          <cell r="L3158">
            <v>43435</v>
          </cell>
          <cell r="N3158" t="str">
            <v>NSO</v>
          </cell>
          <cell r="O3158" t="str">
            <v>GND</v>
          </cell>
        </row>
        <row r="3159">
          <cell r="B3159">
            <v>2015014650</v>
          </cell>
          <cell r="C3159" t="str">
            <v>MUHAMAD YAKUB</v>
          </cell>
          <cell r="D3159" t="str">
            <v>T7AJ</v>
          </cell>
          <cell r="E3159" t="str">
            <v>IDM CIOMAS SUKAMAKMUR</v>
          </cell>
          <cell r="F3159" t="str">
            <v>Store Sr. Leader</v>
          </cell>
          <cell r="G3159" t="str">
            <v>B1</v>
          </cell>
          <cell r="H3159" t="str">
            <v>Tetap</v>
          </cell>
          <cell r="I3159" t="str">
            <v>PRIA</v>
          </cell>
          <cell r="J3159">
            <v>42928</v>
          </cell>
          <cell r="L3159">
            <v>43770</v>
          </cell>
          <cell r="N3159" t="str">
            <v>NSO</v>
          </cell>
          <cell r="O3159" t="str">
            <v>GND</v>
          </cell>
        </row>
        <row r="3160">
          <cell r="B3160">
            <v>2012098160</v>
          </cell>
          <cell r="C3160" t="str">
            <v>SRI RAHAYU</v>
          </cell>
          <cell r="D3160" t="str">
            <v>T8SC</v>
          </cell>
          <cell r="E3160" t="str">
            <v>IDM PAGELARAN BOGOR</v>
          </cell>
          <cell r="F3160" t="str">
            <v>Chief Of Store</v>
          </cell>
          <cell r="G3160" t="str">
            <v>B2</v>
          </cell>
          <cell r="H3160" t="str">
            <v>Tetap</v>
          </cell>
          <cell r="I3160" t="str">
            <v>WANITA</v>
          </cell>
          <cell r="J3160">
            <v>41365</v>
          </cell>
          <cell r="L3160">
            <v>41365</v>
          </cell>
          <cell r="N3160" t="str">
            <v>NSO</v>
          </cell>
          <cell r="O3160" t="str">
            <v>GND</v>
          </cell>
        </row>
        <row r="3161">
          <cell r="B3161">
            <v>2015156596</v>
          </cell>
          <cell r="C3161" t="str">
            <v>MUHAMAD RIZKI FAUZI</v>
          </cell>
          <cell r="D3161" t="str">
            <v>T8SC</v>
          </cell>
          <cell r="E3161" t="str">
            <v>IDM PAGELARAN BOGOR</v>
          </cell>
          <cell r="F3161" t="str">
            <v>Store Crew Boy</v>
          </cell>
          <cell r="G3161" t="str">
            <v>A1</v>
          </cell>
          <cell r="H3161" t="str">
            <v>Kontrak 4</v>
          </cell>
          <cell r="I3161" t="str">
            <v>PRIA</v>
          </cell>
          <cell r="J3161">
            <v>43655</v>
          </cell>
          <cell r="K3161">
            <v>45322</v>
          </cell>
          <cell r="L3161">
            <v>43655</v>
          </cell>
          <cell r="N3161" t="str">
            <v>NSO</v>
          </cell>
          <cell r="O3161" t="str">
            <v>GND</v>
          </cell>
        </row>
        <row r="3162">
          <cell r="B3162">
            <v>2015188911</v>
          </cell>
          <cell r="C3162" t="str">
            <v>YUKE APRILIA</v>
          </cell>
          <cell r="D3162" t="str">
            <v>T8SC</v>
          </cell>
          <cell r="E3162" t="str">
            <v>IDM PAGELARAN BOGOR</v>
          </cell>
          <cell r="F3162" t="str">
            <v>Store Crew Girl</v>
          </cell>
          <cell r="G3162" t="str">
            <v>A1</v>
          </cell>
          <cell r="H3162" t="str">
            <v>Kontrak 3</v>
          </cell>
          <cell r="I3162" t="str">
            <v>WANITA</v>
          </cell>
          <cell r="J3162">
            <v>43805</v>
          </cell>
          <cell r="K3162">
            <v>45107</v>
          </cell>
          <cell r="L3162">
            <v>43805</v>
          </cell>
          <cell r="N3162" t="str">
            <v>NSO</v>
          </cell>
          <cell r="O3162" t="str">
            <v>GND</v>
          </cell>
        </row>
        <row r="3163">
          <cell r="B3163">
            <v>2013224176</v>
          </cell>
          <cell r="C3163" t="str">
            <v>ANDI SETIAWAN</v>
          </cell>
          <cell r="D3163" t="str">
            <v>T8SC</v>
          </cell>
          <cell r="E3163" t="str">
            <v>IDM PAGELARAN BOGOR</v>
          </cell>
          <cell r="F3163" t="str">
            <v>Store Jr. Leader</v>
          </cell>
          <cell r="G3163" t="str">
            <v>A2</v>
          </cell>
          <cell r="H3163" t="str">
            <v>Tetap</v>
          </cell>
          <cell r="I3163" t="str">
            <v>PRIA</v>
          </cell>
          <cell r="J3163">
            <v>42760</v>
          </cell>
          <cell r="L3163">
            <v>43617</v>
          </cell>
          <cell r="N3163" t="str">
            <v>NSO</v>
          </cell>
          <cell r="O3163" t="str">
            <v>GND</v>
          </cell>
        </row>
        <row r="3164">
          <cell r="B3164">
            <v>2013224189</v>
          </cell>
          <cell r="C3164" t="str">
            <v>MUHAMMAD SEPTIANSYAH</v>
          </cell>
          <cell r="D3164" t="str">
            <v>T8SC</v>
          </cell>
          <cell r="E3164" t="str">
            <v>IDM PAGELARAN BOGOR</v>
          </cell>
          <cell r="F3164" t="str">
            <v>Store Sr. Leader</v>
          </cell>
          <cell r="G3164" t="str">
            <v>B1</v>
          </cell>
          <cell r="H3164" t="str">
            <v>Tetap</v>
          </cell>
          <cell r="I3164" t="str">
            <v>PRIA</v>
          </cell>
          <cell r="J3164">
            <v>42760</v>
          </cell>
          <cell r="L3164">
            <v>43405</v>
          </cell>
          <cell r="N3164" t="str">
            <v>NSO</v>
          </cell>
          <cell r="O3164" t="str">
            <v>GND</v>
          </cell>
        </row>
        <row r="3165">
          <cell r="B3165">
            <v>2010025502</v>
          </cell>
          <cell r="C3165" t="str">
            <v>MARYANTO</v>
          </cell>
          <cell r="D3165" t="str">
            <v>THNW</v>
          </cell>
          <cell r="E3165" t="str">
            <v>IDM CIHERANG DRAMAGA</v>
          </cell>
          <cell r="F3165" t="str">
            <v>Chief Of Store</v>
          </cell>
          <cell r="G3165" t="str">
            <v>B2</v>
          </cell>
          <cell r="H3165" t="str">
            <v>Tetap</v>
          </cell>
          <cell r="I3165" t="str">
            <v>PRIA</v>
          </cell>
          <cell r="J3165">
            <v>40452</v>
          </cell>
          <cell r="L3165">
            <v>40452</v>
          </cell>
          <cell r="N3165" t="str">
            <v>NSO</v>
          </cell>
          <cell r="O3165" t="str">
            <v>GND</v>
          </cell>
        </row>
        <row r="3166">
          <cell r="B3166">
            <v>2015383349</v>
          </cell>
          <cell r="C3166" t="str">
            <v>FIGO WISNU R</v>
          </cell>
          <cell r="D3166" t="str">
            <v>THNW</v>
          </cell>
          <cell r="E3166" t="str">
            <v>IDM CIHERANG DRAMAGA</v>
          </cell>
          <cell r="F3166" t="str">
            <v>Store Crew Boy</v>
          </cell>
          <cell r="G3166" t="str">
            <v>A1</v>
          </cell>
          <cell r="H3166" t="str">
            <v>Kontrak 1</v>
          </cell>
          <cell r="I3166" t="str">
            <v>PRIA</v>
          </cell>
          <cell r="J3166">
            <v>44829</v>
          </cell>
          <cell r="K3166">
            <v>45199</v>
          </cell>
          <cell r="L3166">
            <v>44829</v>
          </cell>
          <cell r="N3166" t="str">
            <v>NSO</v>
          </cell>
          <cell r="O3166" t="str">
            <v>GND</v>
          </cell>
        </row>
        <row r="3167">
          <cell r="B3167">
            <v>2015279992</v>
          </cell>
          <cell r="C3167" t="str">
            <v>JENIA HILMI WAHDIAH</v>
          </cell>
          <cell r="D3167" t="str">
            <v>THNW</v>
          </cell>
          <cell r="E3167" t="str">
            <v>IDM CIHERANG DRAMAGA</v>
          </cell>
          <cell r="F3167" t="str">
            <v>Store Crew Girl</v>
          </cell>
          <cell r="G3167" t="str">
            <v>A1</v>
          </cell>
          <cell r="H3167" t="str">
            <v>Kontrak 2</v>
          </cell>
          <cell r="I3167" t="str">
            <v>WANITA</v>
          </cell>
          <cell r="J3167">
            <v>44432</v>
          </cell>
          <cell r="K3167">
            <v>45169</v>
          </cell>
          <cell r="L3167">
            <v>44432</v>
          </cell>
          <cell r="N3167" t="str">
            <v>NSO</v>
          </cell>
          <cell r="O3167" t="str">
            <v>GND</v>
          </cell>
        </row>
        <row r="3168">
          <cell r="B3168">
            <v>2015090064</v>
          </cell>
          <cell r="C3168" t="str">
            <v>MUHAMAD SAEPUDIN</v>
          </cell>
          <cell r="D3168" t="str">
            <v>THNW</v>
          </cell>
          <cell r="E3168" t="str">
            <v>IDM CIHERANG DRAMAGA</v>
          </cell>
          <cell r="F3168" t="str">
            <v>Store Jr. Leader</v>
          </cell>
          <cell r="G3168" t="str">
            <v>A2</v>
          </cell>
          <cell r="H3168" t="str">
            <v>Tetap</v>
          </cell>
          <cell r="I3168" t="str">
            <v>PRIA</v>
          </cell>
          <cell r="J3168">
            <v>43361</v>
          </cell>
          <cell r="L3168">
            <v>43922</v>
          </cell>
          <cell r="N3168" t="str">
            <v>NSO</v>
          </cell>
          <cell r="O3168" t="str">
            <v>GND</v>
          </cell>
        </row>
        <row r="3169">
          <cell r="B3169">
            <v>2013220525</v>
          </cell>
          <cell r="C3169" t="str">
            <v>FEMI DWI INDRIANI</v>
          </cell>
          <cell r="D3169" t="str">
            <v>THNW</v>
          </cell>
          <cell r="E3169" t="str">
            <v>IDM CIHERANG DRAMAGA</v>
          </cell>
          <cell r="F3169" t="str">
            <v>Store Sr. Leader</v>
          </cell>
          <cell r="G3169" t="str">
            <v>B1</v>
          </cell>
          <cell r="H3169" t="str">
            <v>Tetap</v>
          </cell>
          <cell r="I3169" t="str">
            <v>WANITA</v>
          </cell>
          <cell r="J3169">
            <v>42734</v>
          </cell>
          <cell r="L3169">
            <v>43617</v>
          </cell>
          <cell r="N3169" t="str">
            <v>NSO</v>
          </cell>
          <cell r="O3169" t="str">
            <v>GND</v>
          </cell>
        </row>
        <row r="3170">
          <cell r="B3170">
            <v>2012092174</v>
          </cell>
          <cell r="C3170" t="str">
            <v>MOHAMAD SIDIQ</v>
          </cell>
          <cell r="D3170" t="str">
            <v>TUMQ</v>
          </cell>
          <cell r="E3170" t="str">
            <v>IDM SUKAMAJU</v>
          </cell>
          <cell r="F3170" t="str">
            <v>Chief Of Store</v>
          </cell>
          <cell r="G3170" t="str">
            <v>B2</v>
          </cell>
          <cell r="H3170" t="str">
            <v>Tetap</v>
          </cell>
          <cell r="I3170" t="str">
            <v>PRIA</v>
          </cell>
          <cell r="J3170">
            <v>41334</v>
          </cell>
          <cell r="L3170">
            <v>41334</v>
          </cell>
          <cell r="N3170" t="str">
            <v>NSO</v>
          </cell>
          <cell r="O3170" t="str">
            <v>GND</v>
          </cell>
        </row>
        <row r="3171">
          <cell r="B3171">
            <v>2015403510</v>
          </cell>
          <cell r="C3171" t="str">
            <v>ILHAM NUR PAHMI</v>
          </cell>
          <cell r="D3171" t="str">
            <v>TUMQ</v>
          </cell>
          <cell r="E3171" t="str">
            <v>IDM SUKAMAJU</v>
          </cell>
          <cell r="F3171" t="str">
            <v>Store Crew Boy</v>
          </cell>
          <cell r="G3171" t="str">
            <v>A1</v>
          </cell>
          <cell r="H3171" t="str">
            <v>Kontrak 1</v>
          </cell>
          <cell r="I3171" t="str">
            <v>PRIA</v>
          </cell>
          <cell r="J3171">
            <v>44892</v>
          </cell>
          <cell r="K3171">
            <v>45260</v>
          </cell>
          <cell r="L3171">
            <v>44892</v>
          </cell>
          <cell r="N3171" t="str">
            <v>NSO</v>
          </cell>
          <cell r="O3171" t="str">
            <v>GND</v>
          </cell>
        </row>
        <row r="3172">
          <cell r="B3172">
            <v>2015409159</v>
          </cell>
          <cell r="C3172" t="str">
            <v>TIA NOVIANTI</v>
          </cell>
          <cell r="D3172" t="str">
            <v>TUMQ</v>
          </cell>
          <cell r="E3172" t="str">
            <v>IDM SUKAMAJU</v>
          </cell>
          <cell r="F3172" t="str">
            <v>Store Crew Girl</v>
          </cell>
          <cell r="G3172" t="str">
            <v>A1</v>
          </cell>
          <cell r="H3172" t="str">
            <v>Kontrak 1</v>
          </cell>
          <cell r="I3172" t="str">
            <v>WANITA</v>
          </cell>
          <cell r="J3172">
            <v>44899</v>
          </cell>
          <cell r="K3172">
            <v>45291</v>
          </cell>
          <cell r="L3172">
            <v>44899</v>
          </cell>
          <cell r="N3172" t="str">
            <v>NSO</v>
          </cell>
          <cell r="O3172" t="str">
            <v>GND</v>
          </cell>
        </row>
        <row r="3173">
          <cell r="B3173">
            <v>2013224173</v>
          </cell>
          <cell r="C3173" t="str">
            <v>ABDUL ROBBY</v>
          </cell>
          <cell r="D3173" t="str">
            <v>TUMQ</v>
          </cell>
          <cell r="E3173" t="str">
            <v>IDM SUKAMAJU</v>
          </cell>
          <cell r="F3173" t="str">
            <v>Store Jr. Leader</v>
          </cell>
          <cell r="G3173" t="str">
            <v>A2</v>
          </cell>
          <cell r="H3173" t="str">
            <v>Tetap</v>
          </cell>
          <cell r="I3173" t="str">
            <v>PRIA</v>
          </cell>
          <cell r="J3173">
            <v>42760</v>
          </cell>
          <cell r="L3173">
            <v>43678</v>
          </cell>
          <cell r="N3173" t="str">
            <v>NSO</v>
          </cell>
          <cell r="O3173" t="str">
            <v>GND</v>
          </cell>
        </row>
        <row r="3174">
          <cell r="B3174">
            <v>2013111755</v>
          </cell>
          <cell r="C3174" t="str">
            <v>OKKY PRATAMA</v>
          </cell>
          <cell r="D3174" t="str">
            <v>TUMQ</v>
          </cell>
          <cell r="E3174" t="str">
            <v>IDM SUKAMAJU</v>
          </cell>
          <cell r="F3174" t="str">
            <v>Store Sr. Leader</v>
          </cell>
          <cell r="G3174" t="str">
            <v>B1</v>
          </cell>
          <cell r="H3174" t="str">
            <v>Tetap</v>
          </cell>
          <cell r="I3174" t="str">
            <v>PRIA</v>
          </cell>
          <cell r="J3174">
            <v>42160</v>
          </cell>
          <cell r="L3174">
            <v>42795</v>
          </cell>
          <cell r="N3174" t="str">
            <v>NSO</v>
          </cell>
          <cell r="O3174" t="str">
            <v>GND</v>
          </cell>
        </row>
        <row r="3175">
          <cell r="B3175">
            <v>2015300969</v>
          </cell>
          <cell r="C3175" t="str">
            <v>SUSI SILAWATI</v>
          </cell>
          <cell r="D3175" t="str">
            <v>TKSJ</v>
          </cell>
          <cell r="E3175" t="str">
            <v>IDM CIHERANG KAUM</v>
          </cell>
          <cell r="F3175" t="str">
            <v>Store Jr. Leader (Ss)</v>
          </cell>
          <cell r="G3175" t="str">
            <v>A2</v>
          </cell>
          <cell r="H3175" t="str">
            <v>Tetap</v>
          </cell>
          <cell r="I3175" t="str">
            <v>WANITA</v>
          </cell>
          <cell r="J3175">
            <v>44531</v>
          </cell>
          <cell r="K3175">
            <v>44976</v>
          </cell>
          <cell r="L3175">
            <v>44531</v>
          </cell>
          <cell r="M3175" t="str">
            <v>CUTI MELAHIRKAN</v>
          </cell>
          <cell r="N3175" t="str">
            <v>NSO</v>
          </cell>
          <cell r="O3175" t="str">
            <v>GND</v>
          </cell>
          <cell r="P3175" t="str">
            <v>NSOCUTI MELAHIRKAN</v>
          </cell>
          <cell r="Q3175" t="str">
            <v>NSO</v>
          </cell>
          <cell r="R3175" t="str">
            <v>TIDAK AKTIF</v>
          </cell>
          <cell r="S3175" t="str">
            <v>GND</v>
          </cell>
        </row>
        <row r="3176">
          <cell r="B3176">
            <v>2015052610</v>
          </cell>
          <cell r="C3176" t="str">
            <v>ANNY NURMAYNA FATHIA</v>
          </cell>
          <cell r="D3176" t="str">
            <v>TZAT</v>
          </cell>
          <cell r="E3176" t="str">
            <v>IDM FRESH EKONOMIS PADASUKA CIOMAS</v>
          </cell>
          <cell r="F3176" t="str">
            <v>Store Sr. Leader</v>
          </cell>
          <cell r="G3176" t="str">
            <v>B1</v>
          </cell>
          <cell r="H3176" t="str">
            <v>Tetap</v>
          </cell>
          <cell r="I3176" t="str">
            <v>WANITA</v>
          </cell>
          <cell r="J3176">
            <v>43158</v>
          </cell>
          <cell r="L3176">
            <v>43739</v>
          </cell>
          <cell r="M3176" t="str">
            <v>CADANGAN TOKO 24 JAM</v>
          </cell>
          <cell r="N3176" t="str">
            <v>NSO</v>
          </cell>
          <cell r="O3176" t="str">
            <v>GND</v>
          </cell>
          <cell r="P3176" t="str">
            <v>NSOCADANGAN TOKO 24 JAM</v>
          </cell>
          <cell r="Q3176" t="str">
            <v>NSO</v>
          </cell>
          <cell r="R3176" t="str">
            <v>AKTIF</v>
          </cell>
          <cell r="S3176" t="str">
            <v>GND</v>
          </cell>
        </row>
        <row r="3177">
          <cell r="B3177">
            <v>2013097513</v>
          </cell>
          <cell r="C3177" t="str">
            <v>SAEPUDIN</v>
          </cell>
          <cell r="D3177" t="str">
            <v>T9ZE</v>
          </cell>
          <cell r="E3177" t="str">
            <v>IDM HYBRID ECO BRAJAMUSTIKA</v>
          </cell>
          <cell r="F3177" t="str">
            <v>Chief Of Store (Ss)</v>
          </cell>
          <cell r="G3177" t="str">
            <v>B2</v>
          </cell>
          <cell r="H3177" t="str">
            <v>Tetap</v>
          </cell>
          <cell r="I3177" t="str">
            <v>PRIA</v>
          </cell>
          <cell r="J3177">
            <v>42069</v>
          </cell>
          <cell r="L3177">
            <v>42705</v>
          </cell>
          <cell r="N3177" t="str">
            <v>NSO</v>
          </cell>
          <cell r="O3177" t="str">
            <v>LDR</v>
          </cell>
        </row>
        <row r="3178">
          <cell r="B3178">
            <v>2015112629</v>
          </cell>
          <cell r="C3178" t="str">
            <v>ARI MUDRIKA</v>
          </cell>
          <cell r="D3178" t="str">
            <v>T9ZE</v>
          </cell>
          <cell r="E3178" t="str">
            <v>IDM HYBRID ECO BRAJAMUSTIKA</v>
          </cell>
          <cell r="F3178" t="str">
            <v>i-Delivery Crew</v>
          </cell>
          <cell r="G3178" t="str">
            <v>A1</v>
          </cell>
          <cell r="H3178" t="str">
            <v>Kontrak 4</v>
          </cell>
          <cell r="I3178" t="str">
            <v>PRIA</v>
          </cell>
          <cell r="J3178">
            <v>43460</v>
          </cell>
          <cell r="K3178">
            <v>45107</v>
          </cell>
          <cell r="L3178">
            <v>43460</v>
          </cell>
          <cell r="N3178" t="str">
            <v>NSO</v>
          </cell>
          <cell r="O3178" t="str">
            <v>LDR</v>
          </cell>
        </row>
        <row r="3179">
          <cell r="B3179">
            <v>2015216921</v>
          </cell>
          <cell r="C3179" t="str">
            <v>M RUSLI RUSMAWAN</v>
          </cell>
          <cell r="D3179" t="str">
            <v>T9ZE</v>
          </cell>
          <cell r="E3179" t="str">
            <v>IDM HYBRID ECO BRAJAMUSTIKA</v>
          </cell>
          <cell r="F3179" t="str">
            <v>i-Delivery Crew</v>
          </cell>
          <cell r="G3179" t="str">
            <v>A1</v>
          </cell>
          <cell r="H3179" t="str">
            <v>Kontrak 3</v>
          </cell>
          <cell r="I3179" t="str">
            <v>PRIA</v>
          </cell>
          <cell r="J3179">
            <v>43921</v>
          </cell>
          <cell r="K3179">
            <v>45199</v>
          </cell>
          <cell r="L3179">
            <v>43921</v>
          </cell>
          <cell r="N3179" t="str">
            <v>NSO</v>
          </cell>
          <cell r="O3179" t="str">
            <v>LDR</v>
          </cell>
        </row>
        <row r="3180">
          <cell r="B3180">
            <v>2015196339</v>
          </cell>
          <cell r="C3180" t="str">
            <v>MUHAMMAD RIFSKI AGUSTIAN</v>
          </cell>
          <cell r="D3180" t="str">
            <v>T9ZE</v>
          </cell>
          <cell r="E3180" t="str">
            <v>IDM HYBRID ECO BRAJAMUSTIKA</v>
          </cell>
          <cell r="F3180" t="str">
            <v>Store Crew Boy (Ss)</v>
          </cell>
          <cell r="G3180" t="str">
            <v>A1</v>
          </cell>
          <cell r="H3180" t="str">
            <v>Kontrak 3</v>
          </cell>
          <cell r="I3180" t="str">
            <v>PRIA</v>
          </cell>
          <cell r="J3180">
            <v>43837</v>
          </cell>
          <cell r="K3180">
            <v>45138</v>
          </cell>
          <cell r="L3180">
            <v>43837</v>
          </cell>
          <cell r="N3180" t="str">
            <v>NSO</v>
          </cell>
          <cell r="O3180" t="str">
            <v>LDR</v>
          </cell>
        </row>
        <row r="3181">
          <cell r="B3181">
            <v>2015358587</v>
          </cell>
          <cell r="C3181" t="str">
            <v>FARHAN SANTOSO</v>
          </cell>
          <cell r="D3181" t="str">
            <v>T9ZE</v>
          </cell>
          <cell r="E3181" t="str">
            <v>IDM HYBRID ECO BRAJAMUSTIKA</v>
          </cell>
          <cell r="F3181" t="str">
            <v>Store Crew Boy (Ss)</v>
          </cell>
          <cell r="G3181" t="str">
            <v>A1</v>
          </cell>
          <cell r="H3181" t="str">
            <v>Kontrak 1</v>
          </cell>
          <cell r="I3181" t="str">
            <v>PRIA</v>
          </cell>
          <cell r="J3181">
            <v>44753</v>
          </cell>
          <cell r="K3181">
            <v>45138</v>
          </cell>
          <cell r="L3181">
            <v>44753</v>
          </cell>
          <cell r="N3181" t="str">
            <v>NSO</v>
          </cell>
          <cell r="O3181" t="str">
            <v>LDR</v>
          </cell>
        </row>
        <row r="3182">
          <cell r="B3182">
            <v>2015175899</v>
          </cell>
          <cell r="C3182" t="str">
            <v>TASYA FERNANDA PUTRI BARERENG</v>
          </cell>
          <cell r="D3182" t="str">
            <v>T9ZE</v>
          </cell>
          <cell r="E3182" t="str">
            <v>IDM HYBRID ECO BRAJAMUSTIKA</v>
          </cell>
          <cell r="F3182" t="str">
            <v>Store Crew Girl (Ss)</v>
          </cell>
          <cell r="G3182" t="str">
            <v>A1</v>
          </cell>
          <cell r="H3182" t="str">
            <v>Kontrak 3</v>
          </cell>
          <cell r="I3182" t="str">
            <v>WANITA</v>
          </cell>
          <cell r="J3182">
            <v>43749</v>
          </cell>
          <cell r="K3182">
            <v>45046</v>
          </cell>
          <cell r="L3182">
            <v>43749</v>
          </cell>
          <cell r="N3182" t="str">
            <v>NSO</v>
          </cell>
          <cell r="O3182" t="str">
            <v>LDR</v>
          </cell>
        </row>
        <row r="3183">
          <cell r="B3183">
            <v>2015287271</v>
          </cell>
          <cell r="C3183" t="str">
            <v>MAYLIA NURAENY</v>
          </cell>
          <cell r="D3183" t="str">
            <v>T9ZE</v>
          </cell>
          <cell r="E3183" t="str">
            <v>IDM HYBRID ECO BRAJAMUSTIKA</v>
          </cell>
          <cell r="F3183" t="str">
            <v>Store Jr. Leader (Ss)</v>
          </cell>
          <cell r="G3183" t="str">
            <v>A2</v>
          </cell>
          <cell r="H3183" t="str">
            <v>Tetap</v>
          </cell>
          <cell r="I3183" t="str">
            <v>WANITA</v>
          </cell>
          <cell r="J3183">
            <v>44470</v>
          </cell>
          <cell r="L3183">
            <v>44470</v>
          </cell>
          <cell r="N3183" t="str">
            <v>NSO</v>
          </cell>
          <cell r="O3183" t="str">
            <v>LDR</v>
          </cell>
        </row>
        <row r="3184">
          <cell r="B3184">
            <v>2013183536</v>
          </cell>
          <cell r="C3184" t="str">
            <v>AHMAD SAEFULLOH</v>
          </cell>
          <cell r="D3184" t="str">
            <v>T9ZE</v>
          </cell>
          <cell r="E3184" t="str">
            <v>IDM HYBRID ECO BRAJAMUSTIKA</v>
          </cell>
          <cell r="F3184" t="str">
            <v>Store Sr. Leader (Ss)</v>
          </cell>
          <cell r="G3184" t="str">
            <v>B1</v>
          </cell>
          <cell r="H3184" t="str">
            <v>Tetap</v>
          </cell>
          <cell r="I3184" t="str">
            <v>PRIA</v>
          </cell>
          <cell r="J3184">
            <v>42529</v>
          </cell>
          <cell r="L3184">
            <v>43313</v>
          </cell>
          <cell r="N3184" t="str">
            <v>NSO</v>
          </cell>
          <cell r="O3184" t="str">
            <v>LDR</v>
          </cell>
        </row>
        <row r="3185">
          <cell r="B3185">
            <v>2013155338</v>
          </cell>
          <cell r="C3185" t="str">
            <v>SAIFUL FAUZAN</v>
          </cell>
          <cell r="D3185" t="str">
            <v>TFBA</v>
          </cell>
          <cell r="E3185" t="str">
            <v>IDM CILENDEK BOGOR</v>
          </cell>
          <cell r="F3185" t="str">
            <v>Chief Of Store</v>
          </cell>
          <cell r="G3185" t="str">
            <v>B2</v>
          </cell>
          <cell r="H3185" t="str">
            <v>Tetap</v>
          </cell>
          <cell r="I3185" t="str">
            <v>PRIA</v>
          </cell>
          <cell r="J3185">
            <v>42389</v>
          </cell>
          <cell r="L3185">
            <v>43160</v>
          </cell>
          <cell r="N3185" t="str">
            <v>NSO</v>
          </cell>
          <cell r="O3185" t="str">
            <v>LDR</v>
          </cell>
        </row>
        <row r="3186">
          <cell r="B3186">
            <v>2015425622</v>
          </cell>
          <cell r="C3186" t="str">
            <v>RAHARDIANSAH</v>
          </cell>
          <cell r="D3186" t="str">
            <v>TFBA</v>
          </cell>
          <cell r="E3186" t="str">
            <v>IDM CILENDEK BOGOR</v>
          </cell>
          <cell r="F3186" t="str">
            <v>Store Crew Boy</v>
          </cell>
          <cell r="G3186" t="str">
            <v>A1</v>
          </cell>
          <cell r="H3186" t="str">
            <v>Kontrak 1</v>
          </cell>
          <cell r="I3186" t="str">
            <v>PRIA</v>
          </cell>
          <cell r="J3186">
            <v>44953</v>
          </cell>
          <cell r="K3186">
            <v>45322</v>
          </cell>
          <cell r="L3186">
            <v>44953</v>
          </cell>
          <cell r="N3186" t="str">
            <v>NSO</v>
          </cell>
          <cell r="O3186" t="str">
            <v>LDR</v>
          </cell>
        </row>
        <row r="3187">
          <cell r="B3187">
            <v>2015400921</v>
          </cell>
          <cell r="C3187" t="str">
            <v>AMELIA</v>
          </cell>
          <cell r="D3187" t="str">
            <v>TFBA</v>
          </cell>
          <cell r="E3187" t="str">
            <v>IDM CILENDEK BOGOR</v>
          </cell>
          <cell r="F3187" t="str">
            <v>Store Crew Girl</v>
          </cell>
          <cell r="G3187" t="str">
            <v>A1</v>
          </cell>
          <cell r="H3187" t="str">
            <v>Kontrak 1</v>
          </cell>
          <cell r="I3187" t="str">
            <v>WANITA</v>
          </cell>
          <cell r="J3187">
            <v>44883</v>
          </cell>
          <cell r="K3187">
            <v>45260</v>
          </cell>
          <cell r="L3187">
            <v>44883</v>
          </cell>
          <cell r="N3187" t="str">
            <v>NSO</v>
          </cell>
          <cell r="O3187" t="str">
            <v>LDR</v>
          </cell>
        </row>
        <row r="3188">
          <cell r="B3188">
            <v>2015320016</v>
          </cell>
          <cell r="C3188" t="str">
            <v>BUNGA JESSIKA</v>
          </cell>
          <cell r="D3188" t="str">
            <v>TFBA</v>
          </cell>
          <cell r="E3188" t="str">
            <v>IDM CILENDEK BOGOR</v>
          </cell>
          <cell r="F3188" t="str">
            <v>Store Jr. Leader</v>
          </cell>
          <cell r="G3188" t="str">
            <v>A2</v>
          </cell>
          <cell r="H3188" t="str">
            <v>Tetap</v>
          </cell>
          <cell r="I3188" t="str">
            <v>WANITA</v>
          </cell>
          <cell r="J3188">
            <v>44621</v>
          </cell>
          <cell r="L3188">
            <v>44621</v>
          </cell>
          <cell r="N3188" t="str">
            <v>NSO</v>
          </cell>
          <cell r="O3188" t="str">
            <v>LDR</v>
          </cell>
        </row>
        <row r="3189">
          <cell r="B3189">
            <v>2015074772</v>
          </cell>
          <cell r="C3189" t="str">
            <v>NASRUL ADZKAR SIDDIQ</v>
          </cell>
          <cell r="D3189" t="str">
            <v>TFBA</v>
          </cell>
          <cell r="E3189" t="str">
            <v>IDM CILENDEK BOGOR</v>
          </cell>
          <cell r="F3189" t="str">
            <v>Store Sr. Leader</v>
          </cell>
          <cell r="G3189" t="str">
            <v>A3</v>
          </cell>
          <cell r="H3189" t="str">
            <v>Tetap</v>
          </cell>
          <cell r="I3189" t="str">
            <v>PRIA</v>
          </cell>
          <cell r="J3189">
            <v>43284</v>
          </cell>
          <cell r="L3189">
            <v>43678</v>
          </cell>
          <cell r="N3189" t="str">
            <v>NSO</v>
          </cell>
          <cell r="O3189" t="str">
            <v>LDR</v>
          </cell>
        </row>
        <row r="3190">
          <cell r="B3190">
            <v>2015047847</v>
          </cell>
          <cell r="C3190" t="str">
            <v>MILAWATI</v>
          </cell>
          <cell r="D3190" t="str">
            <v>TKD5</v>
          </cell>
          <cell r="E3190" t="str">
            <v>IDM MAYJEN ISHAK DJUARSA NO. 9</v>
          </cell>
          <cell r="F3190" t="str">
            <v>Chief Of Store</v>
          </cell>
          <cell r="G3190" t="str">
            <v>B2</v>
          </cell>
          <cell r="H3190" t="str">
            <v>Tetap</v>
          </cell>
          <cell r="I3190" t="str">
            <v>WANITA</v>
          </cell>
          <cell r="J3190">
            <v>43130</v>
          </cell>
          <cell r="L3190">
            <v>43556</v>
          </cell>
          <cell r="N3190" t="str">
            <v>NSO</v>
          </cell>
          <cell r="O3190" t="str">
            <v>LDR</v>
          </cell>
        </row>
        <row r="3191">
          <cell r="B3191">
            <v>2015354303</v>
          </cell>
          <cell r="C3191" t="str">
            <v>YUMA BAGUS DWI JANIES</v>
          </cell>
          <cell r="D3191" t="str">
            <v>TKD5</v>
          </cell>
          <cell r="E3191" t="str">
            <v>IDM MAYJEN ISHAK DJUARSA NO. 9</v>
          </cell>
          <cell r="F3191" t="str">
            <v>Store Crew Boy</v>
          </cell>
          <cell r="G3191" t="str">
            <v>A1</v>
          </cell>
          <cell r="H3191" t="str">
            <v>Kontrak 1</v>
          </cell>
          <cell r="I3191" t="str">
            <v>PRIA</v>
          </cell>
          <cell r="J3191">
            <v>44743</v>
          </cell>
          <cell r="K3191">
            <v>45107</v>
          </cell>
          <cell r="L3191">
            <v>44743</v>
          </cell>
          <cell r="N3191" t="str">
            <v>NSO</v>
          </cell>
          <cell r="O3191" t="str">
            <v>LDR</v>
          </cell>
        </row>
        <row r="3192">
          <cell r="B3192">
            <v>2015382511</v>
          </cell>
          <cell r="C3192" t="str">
            <v>MARSHEILLA YUNISKAYLAN</v>
          </cell>
          <cell r="D3192" t="str">
            <v>TKD5</v>
          </cell>
          <cell r="E3192" t="str">
            <v>IDM MAYJEN ISHAK DJUARSA NO. 9</v>
          </cell>
          <cell r="F3192" t="str">
            <v>Store Crew Girl</v>
          </cell>
          <cell r="G3192" t="str">
            <v>A1</v>
          </cell>
          <cell r="H3192" t="str">
            <v>Kontrak 1</v>
          </cell>
          <cell r="I3192" t="str">
            <v>WANITA</v>
          </cell>
          <cell r="J3192">
            <v>44826</v>
          </cell>
          <cell r="K3192">
            <v>45199</v>
          </cell>
          <cell r="L3192">
            <v>44826</v>
          </cell>
          <cell r="N3192" t="str">
            <v>NSO</v>
          </cell>
          <cell r="O3192" t="str">
            <v>LDR</v>
          </cell>
        </row>
        <row r="3193">
          <cell r="B3193">
            <v>2015117252</v>
          </cell>
          <cell r="C3193" t="str">
            <v>FEBRIDJA FARIDJ ABDILLAH</v>
          </cell>
          <cell r="D3193" t="str">
            <v>TKD5</v>
          </cell>
          <cell r="E3193" t="str">
            <v>IDM MAYJEN ISHAK DJUARSA NO. 9</v>
          </cell>
          <cell r="F3193" t="str">
            <v>Store Jr. Leader</v>
          </cell>
          <cell r="G3193" t="str">
            <v>A2</v>
          </cell>
          <cell r="H3193" t="str">
            <v>Tetap</v>
          </cell>
          <cell r="I3193" t="str">
            <v>PRIA</v>
          </cell>
          <cell r="J3193">
            <v>43487</v>
          </cell>
          <cell r="L3193">
            <v>43831</v>
          </cell>
          <cell r="N3193" t="str">
            <v>NSO</v>
          </cell>
          <cell r="O3193" t="str">
            <v>LDR</v>
          </cell>
        </row>
        <row r="3194">
          <cell r="B3194">
            <v>2015058064</v>
          </cell>
          <cell r="C3194" t="str">
            <v>RAKI SUBAGJA</v>
          </cell>
          <cell r="D3194" t="str">
            <v>TKD5</v>
          </cell>
          <cell r="E3194" t="str">
            <v>IDM MAYJEN ISHAK DJUARSA NO. 9</v>
          </cell>
          <cell r="F3194" t="str">
            <v>Store Sr. Leader (Ss)</v>
          </cell>
          <cell r="G3194" t="str">
            <v>A3</v>
          </cell>
          <cell r="H3194" t="str">
            <v>Tetap</v>
          </cell>
          <cell r="I3194" t="str">
            <v>PRIA</v>
          </cell>
          <cell r="J3194">
            <v>43193</v>
          </cell>
          <cell r="L3194">
            <v>43617</v>
          </cell>
          <cell r="N3194" t="str">
            <v>NSO</v>
          </cell>
          <cell r="O3194" t="str">
            <v>LDR</v>
          </cell>
        </row>
        <row r="3195">
          <cell r="B3195">
            <v>2013203629</v>
          </cell>
          <cell r="C3195" t="str">
            <v>HENDI RAHAYU</v>
          </cell>
          <cell r="D3195" t="str">
            <v>TDY0</v>
          </cell>
          <cell r="E3195" t="str">
            <v>IDM SINDANG BARANG RAYA</v>
          </cell>
          <cell r="F3195" t="str">
            <v>Chief Of Store (Ss)</v>
          </cell>
          <cell r="G3195" t="str">
            <v>B2</v>
          </cell>
          <cell r="H3195" t="str">
            <v>Tetap</v>
          </cell>
          <cell r="I3195" t="str">
            <v>PRIA</v>
          </cell>
          <cell r="J3195">
            <v>42644</v>
          </cell>
          <cell r="L3195">
            <v>42795</v>
          </cell>
          <cell r="N3195" t="str">
            <v>NSO</v>
          </cell>
          <cell r="O3195" t="str">
            <v>LDR</v>
          </cell>
        </row>
        <row r="3196">
          <cell r="B3196">
            <v>2015022771</v>
          </cell>
          <cell r="C3196" t="str">
            <v>MUHAMAD MAULANA BADRIANSYAH</v>
          </cell>
          <cell r="D3196" t="str">
            <v>TDY0</v>
          </cell>
          <cell r="E3196" t="str">
            <v>IDM SINDANG BARANG RAYA</v>
          </cell>
          <cell r="F3196" t="str">
            <v>i-Delivery Crew</v>
          </cell>
          <cell r="G3196" t="str">
            <v>A2</v>
          </cell>
          <cell r="H3196" t="str">
            <v>Tetap</v>
          </cell>
          <cell r="I3196" t="str">
            <v>PRIA</v>
          </cell>
          <cell r="J3196">
            <v>42977</v>
          </cell>
          <cell r="L3196">
            <v>43891</v>
          </cell>
          <cell r="N3196" t="str">
            <v>NSO</v>
          </cell>
          <cell r="O3196" t="str">
            <v>LDR</v>
          </cell>
        </row>
        <row r="3197">
          <cell r="B3197">
            <v>2015214895</v>
          </cell>
          <cell r="C3197" t="str">
            <v>AHMAD SETIYAWAN</v>
          </cell>
          <cell r="D3197" t="str">
            <v>TDY0</v>
          </cell>
          <cell r="E3197" t="str">
            <v>IDM SINDANG BARANG RAYA</v>
          </cell>
          <cell r="F3197" t="str">
            <v>i-Delivery Crew</v>
          </cell>
          <cell r="G3197" t="str">
            <v>A1</v>
          </cell>
          <cell r="H3197" t="str">
            <v>Kontrak 3</v>
          </cell>
          <cell r="I3197" t="str">
            <v>PRIA</v>
          </cell>
          <cell r="J3197">
            <v>43914</v>
          </cell>
          <cell r="K3197">
            <v>45199</v>
          </cell>
          <cell r="L3197">
            <v>43914</v>
          </cell>
          <cell r="N3197" t="str">
            <v>NSO</v>
          </cell>
          <cell r="O3197" t="str">
            <v>LDR</v>
          </cell>
        </row>
        <row r="3198">
          <cell r="B3198">
            <v>2015168269</v>
          </cell>
          <cell r="C3198" t="str">
            <v>ZULFARIYANTO PUTRA DWINANDA</v>
          </cell>
          <cell r="D3198" t="str">
            <v>TDY0</v>
          </cell>
          <cell r="E3198" t="str">
            <v>IDM SINDANG BARANG RAYA</v>
          </cell>
          <cell r="F3198" t="str">
            <v>Store Crew Boy</v>
          </cell>
          <cell r="G3198" t="str">
            <v>A1</v>
          </cell>
          <cell r="H3198" t="str">
            <v>Kontrak 3</v>
          </cell>
          <cell r="I3198" t="str">
            <v>PRIA</v>
          </cell>
          <cell r="J3198">
            <v>43711</v>
          </cell>
          <cell r="K3198">
            <v>45016</v>
          </cell>
          <cell r="L3198">
            <v>43711</v>
          </cell>
          <cell r="N3198" t="str">
            <v>NSO</v>
          </cell>
          <cell r="O3198" t="str">
            <v>LDR</v>
          </cell>
        </row>
        <row r="3199">
          <cell r="B3199">
            <v>2015400560</v>
          </cell>
          <cell r="C3199" t="str">
            <v>RAKA GUSTI PRATAMA</v>
          </cell>
          <cell r="D3199" t="str">
            <v>TDY0</v>
          </cell>
          <cell r="E3199" t="str">
            <v>IDM SINDANG BARANG RAYA</v>
          </cell>
          <cell r="F3199" t="str">
            <v>Store Crew Boy</v>
          </cell>
          <cell r="G3199" t="str">
            <v>A1</v>
          </cell>
          <cell r="H3199" t="str">
            <v>Kontrak 1</v>
          </cell>
          <cell r="I3199" t="str">
            <v>PRIA</v>
          </cell>
          <cell r="J3199">
            <v>44882</v>
          </cell>
          <cell r="K3199">
            <v>45260</v>
          </cell>
          <cell r="L3199">
            <v>44882</v>
          </cell>
          <cell r="N3199" t="str">
            <v>NSO</v>
          </cell>
          <cell r="O3199" t="str">
            <v>LDR</v>
          </cell>
        </row>
        <row r="3200">
          <cell r="B3200">
            <v>2015384956</v>
          </cell>
          <cell r="C3200" t="str">
            <v>DINE CHELSILIA HAMID</v>
          </cell>
          <cell r="D3200" t="str">
            <v>TDY0</v>
          </cell>
          <cell r="E3200" t="str">
            <v>IDM SINDANG BARANG RAYA</v>
          </cell>
          <cell r="F3200" t="str">
            <v>Store Crew Girl</v>
          </cell>
          <cell r="G3200" t="str">
            <v>A1</v>
          </cell>
          <cell r="H3200" t="str">
            <v>Kontrak 1</v>
          </cell>
          <cell r="I3200" t="str">
            <v>WANITA</v>
          </cell>
          <cell r="J3200">
            <v>44833</v>
          </cell>
          <cell r="K3200">
            <v>45199</v>
          </cell>
          <cell r="L3200">
            <v>44833</v>
          </cell>
          <cell r="N3200" t="str">
            <v>NSO</v>
          </cell>
          <cell r="O3200" t="str">
            <v>LDR</v>
          </cell>
        </row>
        <row r="3201">
          <cell r="B3201">
            <v>2015376016</v>
          </cell>
          <cell r="C3201" t="str">
            <v>SYIFA RIZKIA S</v>
          </cell>
          <cell r="D3201" t="str">
            <v>TDY0</v>
          </cell>
          <cell r="E3201" t="str">
            <v>IDM SINDANG BARANG RAYA</v>
          </cell>
          <cell r="F3201" t="str">
            <v>Store Jr. Leader</v>
          </cell>
          <cell r="G3201" t="str">
            <v>A2</v>
          </cell>
          <cell r="H3201" t="str">
            <v>Tetap</v>
          </cell>
          <cell r="I3201" t="str">
            <v>WANITA</v>
          </cell>
          <cell r="J3201">
            <v>44805</v>
          </cell>
          <cell r="L3201">
            <v>44805</v>
          </cell>
          <cell r="N3201" t="str">
            <v>NSO</v>
          </cell>
          <cell r="O3201" t="str">
            <v>LDR</v>
          </cell>
        </row>
        <row r="3202">
          <cell r="B3202">
            <v>2015105886</v>
          </cell>
          <cell r="C3202" t="str">
            <v>FIKRI AULIYA ROMADHONI SUTIAWAN</v>
          </cell>
          <cell r="D3202" t="str">
            <v>TDY0</v>
          </cell>
          <cell r="E3202" t="str">
            <v>IDM SINDANG BARANG RAYA</v>
          </cell>
          <cell r="F3202" t="str">
            <v>Store Sr. Leader</v>
          </cell>
          <cell r="G3202" t="str">
            <v>B1</v>
          </cell>
          <cell r="H3202" t="str">
            <v>Tetap</v>
          </cell>
          <cell r="I3202" t="str">
            <v>PRIA</v>
          </cell>
          <cell r="J3202">
            <v>43431</v>
          </cell>
          <cell r="L3202">
            <v>44013</v>
          </cell>
          <cell r="N3202" t="str">
            <v>NSO</v>
          </cell>
          <cell r="O3202" t="str">
            <v>LDR</v>
          </cell>
        </row>
        <row r="3203">
          <cell r="B3203">
            <v>2013130593</v>
          </cell>
          <cell r="C3203" t="str">
            <v>MEITI JUMIATI</v>
          </cell>
          <cell r="D3203" t="str">
            <v>TIDL</v>
          </cell>
          <cell r="E3203" t="str">
            <v>IDM TERAPI RAYA</v>
          </cell>
          <cell r="F3203" t="str">
            <v>Chief Of Store</v>
          </cell>
          <cell r="G3203" t="str">
            <v>B2</v>
          </cell>
          <cell r="H3203" t="str">
            <v>Tetap</v>
          </cell>
          <cell r="I3203" t="str">
            <v>WANITA</v>
          </cell>
          <cell r="J3203">
            <v>42272</v>
          </cell>
          <cell r="L3203">
            <v>42887</v>
          </cell>
          <cell r="N3203" t="str">
            <v>NSO</v>
          </cell>
          <cell r="O3203" t="str">
            <v>LDR</v>
          </cell>
        </row>
        <row r="3204">
          <cell r="B3204">
            <v>2015325616</v>
          </cell>
          <cell r="C3204" t="str">
            <v>RAFLI ALDIANSYAH</v>
          </cell>
          <cell r="D3204" t="str">
            <v>TIDL</v>
          </cell>
          <cell r="E3204" t="str">
            <v>IDM TERAPI RAYA</v>
          </cell>
          <cell r="F3204" t="str">
            <v>Store Crew Boy</v>
          </cell>
          <cell r="G3204" t="str">
            <v>A1</v>
          </cell>
          <cell r="H3204" t="str">
            <v>Kontrak 1</v>
          </cell>
          <cell r="I3204" t="str">
            <v>PRIA</v>
          </cell>
          <cell r="J3204">
            <v>44639</v>
          </cell>
          <cell r="K3204">
            <v>45016</v>
          </cell>
          <cell r="L3204">
            <v>44639</v>
          </cell>
          <cell r="N3204" t="str">
            <v>NSO</v>
          </cell>
          <cell r="O3204" t="str">
            <v>LDR</v>
          </cell>
        </row>
        <row r="3205">
          <cell r="B3205">
            <v>2015203078</v>
          </cell>
          <cell r="C3205" t="str">
            <v>ANNISA FEBRIANA</v>
          </cell>
          <cell r="D3205" t="str">
            <v>TIDL</v>
          </cell>
          <cell r="E3205" t="str">
            <v>IDM TERAPI RAYA</v>
          </cell>
          <cell r="F3205" t="str">
            <v>Store Crew Girl</v>
          </cell>
          <cell r="G3205" t="str">
            <v>A1</v>
          </cell>
          <cell r="H3205" t="str">
            <v>Kontrak 3</v>
          </cell>
          <cell r="I3205" t="str">
            <v>WANITA</v>
          </cell>
          <cell r="J3205">
            <v>43868</v>
          </cell>
          <cell r="K3205">
            <v>45169</v>
          </cell>
          <cell r="L3205">
            <v>43868</v>
          </cell>
          <cell r="N3205" t="str">
            <v>NSO</v>
          </cell>
          <cell r="O3205" t="str">
            <v>LDR</v>
          </cell>
        </row>
        <row r="3206">
          <cell r="B3206">
            <v>2015320760</v>
          </cell>
          <cell r="C3206" t="str">
            <v>AMELINDA MUCHTAR</v>
          </cell>
          <cell r="D3206" t="str">
            <v>TIDL</v>
          </cell>
          <cell r="E3206" t="str">
            <v>IDM TERAPI RAYA</v>
          </cell>
          <cell r="F3206" t="str">
            <v>Store Crew Girl</v>
          </cell>
          <cell r="G3206" t="str">
            <v>A1</v>
          </cell>
          <cell r="H3206" t="str">
            <v>Kontrak 1</v>
          </cell>
          <cell r="I3206" t="str">
            <v>WANITA</v>
          </cell>
          <cell r="J3206">
            <v>44617</v>
          </cell>
          <cell r="K3206">
            <v>44985</v>
          </cell>
          <cell r="L3206">
            <v>44617</v>
          </cell>
          <cell r="N3206" t="str">
            <v>NSO</v>
          </cell>
          <cell r="O3206" t="str">
            <v>LDR</v>
          </cell>
        </row>
        <row r="3207">
          <cell r="B3207">
            <v>2015281365</v>
          </cell>
          <cell r="C3207" t="str">
            <v>OGI TIA</v>
          </cell>
          <cell r="D3207" t="str">
            <v>TIDL</v>
          </cell>
          <cell r="E3207" t="str">
            <v>IDM TERAPI RAYA</v>
          </cell>
          <cell r="F3207" t="str">
            <v>Store Jr. Leader (Ss)</v>
          </cell>
          <cell r="G3207" t="str">
            <v>A2</v>
          </cell>
          <cell r="H3207" t="str">
            <v>Tetap</v>
          </cell>
          <cell r="I3207" t="str">
            <v>PRIA</v>
          </cell>
          <cell r="J3207">
            <v>44440</v>
          </cell>
          <cell r="L3207">
            <v>44440</v>
          </cell>
          <cell r="N3207" t="str">
            <v>NSO</v>
          </cell>
          <cell r="O3207" t="str">
            <v>LDR</v>
          </cell>
        </row>
        <row r="3208">
          <cell r="B3208">
            <v>2015015925</v>
          </cell>
          <cell r="C3208" t="str">
            <v>NANDI RENALDI</v>
          </cell>
          <cell r="D3208" t="str">
            <v>TIDL</v>
          </cell>
          <cell r="E3208" t="str">
            <v>IDM TERAPI RAYA</v>
          </cell>
          <cell r="F3208" t="str">
            <v>Store Sr. Leader</v>
          </cell>
          <cell r="G3208" t="str">
            <v>A3</v>
          </cell>
          <cell r="H3208" t="str">
            <v>Tetap</v>
          </cell>
          <cell r="I3208" t="str">
            <v>PRIA</v>
          </cell>
          <cell r="J3208">
            <v>42935</v>
          </cell>
          <cell r="L3208">
            <v>43647</v>
          </cell>
          <cell r="N3208" t="str">
            <v>NSO</v>
          </cell>
          <cell r="O3208" t="str">
            <v>LDR</v>
          </cell>
        </row>
        <row r="3209">
          <cell r="B3209">
            <v>2013218230</v>
          </cell>
          <cell r="C3209" t="str">
            <v>RIZKI</v>
          </cell>
          <cell r="D3209" t="str">
            <v>TW8V</v>
          </cell>
          <cell r="E3209" t="str">
            <v>IDM YASMIN SEKTOR 2</v>
          </cell>
          <cell r="F3209" t="str">
            <v>Chief Of Store</v>
          </cell>
          <cell r="G3209" t="str">
            <v>B2</v>
          </cell>
          <cell r="H3209" t="str">
            <v>Tetap</v>
          </cell>
          <cell r="I3209" t="str">
            <v>PRIA</v>
          </cell>
          <cell r="J3209">
            <v>42725</v>
          </cell>
          <cell r="L3209">
            <v>43556</v>
          </cell>
          <cell r="N3209" t="str">
            <v>NSO</v>
          </cell>
          <cell r="O3209" t="str">
            <v>LDR</v>
          </cell>
        </row>
        <row r="3210">
          <cell r="B3210">
            <v>2015352873</v>
          </cell>
          <cell r="C3210" t="str">
            <v>ARI FEBRIANSYAH</v>
          </cell>
          <cell r="D3210" t="str">
            <v>TW8V</v>
          </cell>
          <cell r="E3210" t="str">
            <v>IDM YASMIN SEKTOR 2</v>
          </cell>
          <cell r="F3210" t="str">
            <v>Store Crew Boy</v>
          </cell>
          <cell r="G3210" t="str">
            <v>A1</v>
          </cell>
          <cell r="H3210" t="str">
            <v>Kontrak 1</v>
          </cell>
          <cell r="I3210" t="str">
            <v>PRIA</v>
          </cell>
          <cell r="J3210">
            <v>44741</v>
          </cell>
          <cell r="K3210">
            <v>45107</v>
          </cell>
          <cell r="L3210">
            <v>44741</v>
          </cell>
          <cell r="N3210" t="str">
            <v>NSO</v>
          </cell>
          <cell r="O3210" t="str">
            <v>LDR</v>
          </cell>
        </row>
        <row r="3211">
          <cell r="B3211">
            <v>2015325625</v>
          </cell>
          <cell r="C3211" t="str">
            <v>MEISYA ADINDA PUTRI</v>
          </cell>
          <cell r="D3211" t="str">
            <v>TW8V</v>
          </cell>
          <cell r="E3211" t="str">
            <v>IDM YASMIN SEKTOR 2</v>
          </cell>
          <cell r="F3211" t="str">
            <v>Store Crew Girl</v>
          </cell>
          <cell r="G3211" t="str">
            <v>A1</v>
          </cell>
          <cell r="H3211" t="str">
            <v>Kontrak 1</v>
          </cell>
          <cell r="I3211" t="str">
            <v>WANITA</v>
          </cell>
          <cell r="J3211">
            <v>44639</v>
          </cell>
          <cell r="K3211">
            <v>45016</v>
          </cell>
          <cell r="L3211">
            <v>44639</v>
          </cell>
          <cell r="N3211" t="str">
            <v>NSO</v>
          </cell>
          <cell r="O3211" t="str">
            <v>LDR</v>
          </cell>
        </row>
        <row r="3212">
          <cell r="B3212">
            <v>2015343822</v>
          </cell>
          <cell r="C3212" t="str">
            <v>MUHAMMAD RIFALDI FEBRIAN</v>
          </cell>
          <cell r="D3212" t="str">
            <v>TW8V</v>
          </cell>
          <cell r="E3212" t="str">
            <v>IDM YASMIN SEKTOR 2</v>
          </cell>
          <cell r="F3212" t="str">
            <v>Store Jr. Leader (Ss)</v>
          </cell>
          <cell r="G3212" t="str">
            <v>A2</v>
          </cell>
          <cell r="H3212" t="str">
            <v>Tetap</v>
          </cell>
          <cell r="I3212" t="str">
            <v>PRIA</v>
          </cell>
          <cell r="J3212">
            <v>44713</v>
          </cell>
          <cell r="L3212">
            <v>44713</v>
          </cell>
          <cell r="N3212" t="str">
            <v>NSO</v>
          </cell>
          <cell r="O3212" t="str">
            <v>LDR</v>
          </cell>
        </row>
        <row r="3213">
          <cell r="B3213">
            <v>2013150690</v>
          </cell>
          <cell r="C3213" t="str">
            <v>RATIH PURWANTI</v>
          </cell>
          <cell r="D3213" t="str">
            <v>TW8V</v>
          </cell>
          <cell r="E3213" t="str">
            <v>IDM YASMIN SEKTOR 2</v>
          </cell>
          <cell r="F3213" t="str">
            <v>Store Sr. Leader (Ss)</v>
          </cell>
          <cell r="G3213" t="str">
            <v>B1</v>
          </cell>
          <cell r="H3213" t="str">
            <v>Tetap</v>
          </cell>
          <cell r="I3213" t="str">
            <v>WANITA</v>
          </cell>
          <cell r="J3213">
            <v>42370</v>
          </cell>
          <cell r="L3213">
            <v>42401</v>
          </cell>
          <cell r="N3213" t="str">
            <v>NSO</v>
          </cell>
          <cell r="O3213" t="str">
            <v>LDR</v>
          </cell>
        </row>
        <row r="3214">
          <cell r="B3214">
            <v>2012080740</v>
          </cell>
          <cell r="C3214" t="str">
            <v>RIRI ADITYA SUGITA</v>
          </cell>
          <cell r="D3214" t="str">
            <v>F0HQ</v>
          </cell>
          <cell r="E3214" t="str">
            <v>FRC TAMAN YASMIN RUKO NO. 4</v>
          </cell>
          <cell r="F3214" t="str">
            <v>Chief Of Store</v>
          </cell>
          <cell r="G3214" t="str">
            <v>B2</v>
          </cell>
          <cell r="H3214" t="str">
            <v>Tetap</v>
          </cell>
          <cell r="I3214" t="str">
            <v>WANITA</v>
          </cell>
          <cell r="J3214">
            <v>41306</v>
          </cell>
          <cell r="L3214">
            <v>42217</v>
          </cell>
          <cell r="N3214" t="str">
            <v>NSO</v>
          </cell>
          <cell r="O3214" t="str">
            <v>LDR</v>
          </cell>
        </row>
        <row r="3215">
          <cell r="B3215">
            <v>2015154739</v>
          </cell>
          <cell r="C3215" t="str">
            <v>MUHAMAD IQBAL</v>
          </cell>
          <cell r="D3215" t="str">
            <v>F0HQ</v>
          </cell>
          <cell r="E3215" t="str">
            <v>FRC TAMAN YASMIN RUKO NO. 4</v>
          </cell>
          <cell r="F3215" t="str">
            <v>Store Crew Boy</v>
          </cell>
          <cell r="G3215" t="str">
            <v>A1</v>
          </cell>
          <cell r="H3215" t="str">
            <v>Kontrak 4</v>
          </cell>
          <cell r="I3215" t="str">
            <v>PRIA</v>
          </cell>
          <cell r="J3215">
            <v>43648</v>
          </cell>
          <cell r="K3215">
            <v>45322</v>
          </cell>
          <cell r="L3215">
            <v>43648</v>
          </cell>
          <cell r="N3215" t="str">
            <v>NSO</v>
          </cell>
          <cell r="O3215" t="str">
            <v>LDR</v>
          </cell>
        </row>
        <row r="3216">
          <cell r="B3216">
            <v>2015318186</v>
          </cell>
          <cell r="C3216" t="str">
            <v>ADE IRMA MONICA</v>
          </cell>
          <cell r="D3216" t="str">
            <v>F0HQ</v>
          </cell>
          <cell r="E3216" t="str">
            <v>FRC TAMAN YASMIN RUKO NO. 4</v>
          </cell>
          <cell r="F3216" t="str">
            <v>Store Crew Girl</v>
          </cell>
          <cell r="G3216" t="str">
            <v>A1</v>
          </cell>
          <cell r="H3216" t="str">
            <v>Kontrak 1</v>
          </cell>
          <cell r="I3216" t="str">
            <v>WANITA</v>
          </cell>
          <cell r="J3216">
            <v>44603</v>
          </cell>
          <cell r="K3216">
            <v>44985</v>
          </cell>
          <cell r="L3216">
            <v>44603</v>
          </cell>
          <cell r="N3216" t="str">
            <v>NSO</v>
          </cell>
          <cell r="O3216" t="str">
            <v>LDR</v>
          </cell>
        </row>
        <row r="3217">
          <cell r="B3217">
            <v>2015354503</v>
          </cell>
          <cell r="C3217" t="str">
            <v>NUR FAJAR ISKANDAR</v>
          </cell>
          <cell r="D3217" t="str">
            <v>F0HQ</v>
          </cell>
          <cell r="E3217" t="str">
            <v>FRC TAMAN YASMIN RUKO NO. 4</v>
          </cell>
          <cell r="F3217" t="str">
            <v>Store Jr. Leader (Ss)</v>
          </cell>
          <cell r="G3217" t="str">
            <v>A2</v>
          </cell>
          <cell r="H3217" t="str">
            <v>Tetap</v>
          </cell>
          <cell r="I3217" t="str">
            <v>PRIA</v>
          </cell>
          <cell r="J3217">
            <v>44743</v>
          </cell>
          <cell r="L3217">
            <v>44743</v>
          </cell>
          <cell r="N3217" t="str">
            <v>NSO</v>
          </cell>
          <cell r="O3217" t="str">
            <v>LDR</v>
          </cell>
        </row>
        <row r="3218">
          <cell r="B3218">
            <v>2015056479</v>
          </cell>
          <cell r="C3218" t="str">
            <v>PIO EKA RHEKSA A</v>
          </cell>
          <cell r="D3218" t="str">
            <v>F0HQ</v>
          </cell>
          <cell r="E3218" t="str">
            <v>FRC TAMAN YASMIN RUKO NO. 4</v>
          </cell>
          <cell r="F3218" t="str">
            <v>Store Sr. Leader</v>
          </cell>
          <cell r="G3218" t="str">
            <v>A3</v>
          </cell>
          <cell r="H3218" t="str">
            <v>Tetap</v>
          </cell>
          <cell r="I3218" t="str">
            <v>PRIA</v>
          </cell>
          <cell r="J3218">
            <v>43179</v>
          </cell>
          <cell r="L3218">
            <v>43800</v>
          </cell>
          <cell r="N3218" t="str">
            <v>NSO</v>
          </cell>
          <cell r="O3218" t="str">
            <v>LDR</v>
          </cell>
        </row>
        <row r="3219">
          <cell r="B3219">
            <v>2013060731</v>
          </cell>
          <cell r="C3219" t="str">
            <v>MUHAMAD SYAHRUL</v>
          </cell>
          <cell r="D3219" t="str">
            <v>FHU5</v>
          </cell>
          <cell r="E3219" t="str">
            <v>FRC BARU YASMIN</v>
          </cell>
          <cell r="F3219" t="str">
            <v>Chief Of Store</v>
          </cell>
          <cell r="G3219" t="str">
            <v>B2</v>
          </cell>
          <cell r="H3219" t="str">
            <v>Tetap</v>
          </cell>
          <cell r="I3219" t="str">
            <v>PRIA</v>
          </cell>
          <cell r="J3219">
            <v>41873</v>
          </cell>
          <cell r="L3219">
            <v>42705</v>
          </cell>
          <cell r="N3219" t="str">
            <v>NSO</v>
          </cell>
          <cell r="O3219" t="str">
            <v>LDR</v>
          </cell>
        </row>
        <row r="3220">
          <cell r="B3220">
            <v>2015425595</v>
          </cell>
          <cell r="C3220" t="str">
            <v>MUHAMAD DIELAN LESMANA</v>
          </cell>
          <cell r="D3220" t="str">
            <v>FHU5</v>
          </cell>
          <cell r="E3220" t="str">
            <v>FRC BARU YASMIN</v>
          </cell>
          <cell r="F3220" t="str">
            <v>Store Crew Boy</v>
          </cell>
          <cell r="G3220" t="str">
            <v>A1</v>
          </cell>
          <cell r="H3220" t="str">
            <v>Kontrak 1</v>
          </cell>
          <cell r="I3220" t="str">
            <v>PRIA</v>
          </cell>
          <cell r="J3220">
            <v>44953</v>
          </cell>
          <cell r="K3220">
            <v>45322</v>
          </cell>
          <cell r="L3220">
            <v>44953</v>
          </cell>
          <cell r="N3220" t="str">
            <v>NSO</v>
          </cell>
          <cell r="O3220" t="str">
            <v>LDR</v>
          </cell>
        </row>
        <row r="3221">
          <cell r="B3221">
            <v>2015369044</v>
          </cell>
          <cell r="C3221" t="str">
            <v>RESTI MULYATI</v>
          </cell>
          <cell r="D3221" t="str">
            <v>FHU5</v>
          </cell>
          <cell r="E3221" t="str">
            <v>FRC BARU YASMIN</v>
          </cell>
          <cell r="F3221" t="str">
            <v>Store Crew Girl</v>
          </cell>
          <cell r="G3221" t="str">
            <v>A1</v>
          </cell>
          <cell r="H3221" t="str">
            <v>Kontrak 1</v>
          </cell>
          <cell r="I3221" t="str">
            <v>WANITA</v>
          </cell>
          <cell r="J3221">
            <v>44784</v>
          </cell>
          <cell r="K3221">
            <v>45169</v>
          </cell>
          <cell r="L3221">
            <v>44784</v>
          </cell>
          <cell r="N3221" t="str">
            <v>NSO</v>
          </cell>
          <cell r="O3221" t="str">
            <v>LDR</v>
          </cell>
        </row>
        <row r="3222">
          <cell r="B3222">
            <v>2015275142</v>
          </cell>
          <cell r="C3222" t="str">
            <v>INTAN DWI AMELIA</v>
          </cell>
          <cell r="D3222" t="str">
            <v>FHU5</v>
          </cell>
          <cell r="E3222" t="str">
            <v>FRC BARU YASMIN</v>
          </cell>
          <cell r="F3222" t="str">
            <v>Store Jr. Leader (Ss)</v>
          </cell>
          <cell r="G3222" t="str">
            <v>A2</v>
          </cell>
          <cell r="H3222" t="str">
            <v>Tetap</v>
          </cell>
          <cell r="I3222" t="str">
            <v>WANITA</v>
          </cell>
          <cell r="J3222">
            <v>44409</v>
          </cell>
          <cell r="L3222">
            <v>44409</v>
          </cell>
          <cell r="N3222" t="str">
            <v>NSO</v>
          </cell>
          <cell r="O3222" t="str">
            <v>LDR</v>
          </cell>
        </row>
        <row r="3223">
          <cell r="B3223">
            <v>2015027258</v>
          </cell>
          <cell r="C3223" t="str">
            <v>MUHAMMAD AGIL MAULID</v>
          </cell>
          <cell r="D3223" t="str">
            <v>FHU5</v>
          </cell>
          <cell r="E3223" t="str">
            <v>FRC BARU YASMIN</v>
          </cell>
          <cell r="F3223" t="str">
            <v>Store Sr. Leader</v>
          </cell>
          <cell r="G3223" t="str">
            <v>A3</v>
          </cell>
          <cell r="H3223" t="str">
            <v>Tetap</v>
          </cell>
          <cell r="I3223" t="str">
            <v>PRIA</v>
          </cell>
          <cell r="J3223">
            <v>43019</v>
          </cell>
          <cell r="L3223">
            <v>43739</v>
          </cell>
          <cell r="N3223" t="str">
            <v>NSO</v>
          </cell>
          <cell r="O3223" t="str">
            <v>LDR</v>
          </cell>
        </row>
        <row r="3224">
          <cell r="B3224">
            <v>2012080268</v>
          </cell>
          <cell r="C3224" t="str">
            <v>JUNIARDI</v>
          </cell>
          <cell r="D3224" t="str">
            <v>TDQ8</v>
          </cell>
          <cell r="E3224" t="str">
            <v>IDM SPBU DR. SEMERU</v>
          </cell>
          <cell r="F3224" t="str">
            <v>Chief Of Store</v>
          </cell>
          <cell r="G3224" t="str">
            <v>B2</v>
          </cell>
          <cell r="H3224" t="str">
            <v>Tetap</v>
          </cell>
          <cell r="I3224" t="str">
            <v>PRIA</v>
          </cell>
          <cell r="J3224">
            <v>41306</v>
          </cell>
          <cell r="L3224">
            <v>41730</v>
          </cell>
          <cell r="N3224" t="str">
            <v>NSO</v>
          </cell>
          <cell r="O3224" t="str">
            <v>LDR</v>
          </cell>
        </row>
        <row r="3225">
          <cell r="B3225">
            <v>2015209476</v>
          </cell>
          <cell r="C3225" t="str">
            <v>GALIH AGI RAMADHANI</v>
          </cell>
          <cell r="D3225" t="str">
            <v>TDQ8</v>
          </cell>
          <cell r="E3225" t="str">
            <v>IDM SPBU DR. SEMERU</v>
          </cell>
          <cell r="F3225" t="str">
            <v>Store Crew Boy</v>
          </cell>
          <cell r="G3225" t="str">
            <v>A1</v>
          </cell>
          <cell r="H3225" t="str">
            <v>Kontrak 3</v>
          </cell>
          <cell r="I3225" t="str">
            <v>PRIA</v>
          </cell>
          <cell r="J3225">
            <v>43893</v>
          </cell>
          <cell r="K3225">
            <v>45199</v>
          </cell>
          <cell r="L3225">
            <v>43893</v>
          </cell>
          <cell r="N3225" t="str">
            <v>NSO</v>
          </cell>
          <cell r="O3225" t="str">
            <v>LDR</v>
          </cell>
        </row>
        <row r="3226">
          <cell r="B3226">
            <v>2015403536</v>
          </cell>
          <cell r="C3226" t="str">
            <v>NOER FAUZIAH SARI</v>
          </cell>
          <cell r="D3226" t="str">
            <v>TDQ8</v>
          </cell>
          <cell r="E3226" t="str">
            <v>IDM SPBU DR. SEMERU</v>
          </cell>
          <cell r="F3226" t="str">
            <v>Store Crew Girl</v>
          </cell>
          <cell r="G3226" t="str">
            <v>A1</v>
          </cell>
          <cell r="H3226" t="str">
            <v>Kontrak 1</v>
          </cell>
          <cell r="I3226" t="str">
            <v>WANITA</v>
          </cell>
          <cell r="J3226">
            <v>44892</v>
          </cell>
          <cell r="K3226">
            <v>45260</v>
          </cell>
          <cell r="L3226">
            <v>44892</v>
          </cell>
          <cell r="N3226" t="str">
            <v>NSO</v>
          </cell>
          <cell r="O3226" t="str">
            <v>LDR</v>
          </cell>
        </row>
        <row r="3227">
          <cell r="B3227">
            <v>2015384926</v>
          </cell>
          <cell r="C3227" t="str">
            <v>MUHAMMAD SOBARI</v>
          </cell>
          <cell r="D3227" t="str">
            <v>TDQ8</v>
          </cell>
          <cell r="E3227" t="str">
            <v>IDM SPBU DR. SEMERU</v>
          </cell>
          <cell r="F3227" t="str">
            <v>Store Jr. Leader</v>
          </cell>
          <cell r="G3227" t="str">
            <v>A2</v>
          </cell>
          <cell r="H3227" t="str">
            <v>Tetap</v>
          </cell>
          <cell r="I3227" t="str">
            <v>PRIA</v>
          </cell>
          <cell r="J3227">
            <v>44835</v>
          </cell>
          <cell r="L3227">
            <v>44835</v>
          </cell>
          <cell r="N3227" t="str">
            <v>NSO</v>
          </cell>
          <cell r="O3227" t="str">
            <v>LDR</v>
          </cell>
        </row>
        <row r="3228">
          <cell r="B3228">
            <v>2015069092</v>
          </cell>
          <cell r="C3228" t="str">
            <v>DEDE TIA</v>
          </cell>
          <cell r="D3228" t="str">
            <v>TDQ8</v>
          </cell>
          <cell r="E3228" t="str">
            <v>IDM SPBU DR. SEMERU</v>
          </cell>
          <cell r="F3228" t="str">
            <v>Store Sr. Leader</v>
          </cell>
          <cell r="G3228" t="str">
            <v>A3</v>
          </cell>
          <cell r="H3228" t="str">
            <v>Tetap</v>
          </cell>
          <cell r="I3228" t="str">
            <v>WANITA</v>
          </cell>
          <cell r="J3228">
            <v>43245</v>
          </cell>
          <cell r="L3228">
            <v>43678</v>
          </cell>
          <cell r="N3228" t="str">
            <v>NSO</v>
          </cell>
          <cell r="O3228" t="str">
            <v>LDR</v>
          </cell>
        </row>
        <row r="3229">
          <cell r="B3229">
            <v>2013016920</v>
          </cell>
          <cell r="C3229" t="str">
            <v>RINA TRIPUJI NOVIANA</v>
          </cell>
          <cell r="D3229" t="str">
            <v>TGER</v>
          </cell>
          <cell r="E3229" t="str">
            <v>IDM SINDANG BARANG</v>
          </cell>
          <cell r="F3229" t="str">
            <v>Chief Of Store</v>
          </cell>
          <cell r="G3229" t="str">
            <v>B2</v>
          </cell>
          <cell r="H3229" t="str">
            <v>Tetap</v>
          </cell>
          <cell r="I3229" t="str">
            <v>WANITA</v>
          </cell>
          <cell r="J3229">
            <v>41548</v>
          </cell>
          <cell r="L3229">
            <v>42461</v>
          </cell>
          <cell r="N3229" t="str">
            <v>NSO</v>
          </cell>
          <cell r="O3229" t="str">
            <v>LDR</v>
          </cell>
        </row>
        <row r="3230">
          <cell r="B3230">
            <v>2015388176</v>
          </cell>
          <cell r="C3230" t="str">
            <v>FURQON AGUS ANDRIAN</v>
          </cell>
          <cell r="D3230" t="str">
            <v>TGER</v>
          </cell>
          <cell r="E3230" t="str">
            <v>IDM SINDANG BARANG</v>
          </cell>
          <cell r="F3230" t="str">
            <v>Store Crew Boy</v>
          </cell>
          <cell r="G3230" t="str">
            <v>A1</v>
          </cell>
          <cell r="H3230" t="str">
            <v>Kontrak 1</v>
          </cell>
          <cell r="I3230" t="str">
            <v>PRIA</v>
          </cell>
          <cell r="J3230">
            <v>44840</v>
          </cell>
          <cell r="K3230">
            <v>45230</v>
          </cell>
          <cell r="L3230">
            <v>44840</v>
          </cell>
          <cell r="N3230" t="str">
            <v>NSO</v>
          </cell>
          <cell r="O3230" t="str">
            <v>LDR</v>
          </cell>
        </row>
        <row r="3231">
          <cell r="B3231">
            <v>2015305362</v>
          </cell>
          <cell r="C3231" t="str">
            <v>ANISA AULIA SARI</v>
          </cell>
          <cell r="D3231" t="str">
            <v>TGER</v>
          </cell>
          <cell r="E3231" t="str">
            <v>IDM SINDANG BARANG</v>
          </cell>
          <cell r="F3231" t="str">
            <v>Store Crew Girl</v>
          </cell>
          <cell r="G3231" t="str">
            <v>A1</v>
          </cell>
          <cell r="H3231" t="str">
            <v>Kontrak 2</v>
          </cell>
          <cell r="I3231" t="str">
            <v>WANITA</v>
          </cell>
          <cell r="J3231">
            <v>44551</v>
          </cell>
          <cell r="K3231">
            <v>45291</v>
          </cell>
          <cell r="L3231">
            <v>44551</v>
          </cell>
          <cell r="N3231" t="str">
            <v>NSO</v>
          </cell>
          <cell r="O3231" t="str">
            <v>LDR</v>
          </cell>
        </row>
        <row r="3232">
          <cell r="B3232">
            <v>2015372241</v>
          </cell>
          <cell r="C3232" t="str">
            <v>RIZKY MAULANA FIRDAUS</v>
          </cell>
          <cell r="D3232" t="str">
            <v>TGER</v>
          </cell>
          <cell r="E3232" t="str">
            <v>IDM SINDANG BARANG</v>
          </cell>
          <cell r="F3232" t="str">
            <v>Store Jr. Leader</v>
          </cell>
          <cell r="G3232" t="str">
            <v>A2</v>
          </cell>
          <cell r="H3232" t="str">
            <v>Tetap</v>
          </cell>
          <cell r="I3232" t="str">
            <v>PRIA</v>
          </cell>
          <cell r="J3232">
            <v>44805</v>
          </cell>
          <cell r="L3232">
            <v>44805</v>
          </cell>
          <cell r="N3232" t="str">
            <v>NSO</v>
          </cell>
          <cell r="O3232" t="str">
            <v>LDR</v>
          </cell>
        </row>
        <row r="3233">
          <cell r="B3233">
            <v>2013221202</v>
          </cell>
          <cell r="C3233" t="str">
            <v>RESA</v>
          </cell>
          <cell r="D3233" t="str">
            <v>TGER</v>
          </cell>
          <cell r="E3233" t="str">
            <v>IDM SINDANG BARANG</v>
          </cell>
          <cell r="F3233" t="str">
            <v>Store Sr. Leader</v>
          </cell>
          <cell r="G3233" t="str">
            <v>A3</v>
          </cell>
          <cell r="H3233" t="str">
            <v>Tetap</v>
          </cell>
          <cell r="I3233" t="str">
            <v>PRIA</v>
          </cell>
          <cell r="J3233">
            <v>42739</v>
          </cell>
          <cell r="L3233">
            <v>43405</v>
          </cell>
          <cell r="N3233" t="str">
            <v>NSO</v>
          </cell>
          <cell r="O3233" t="str">
            <v>LDR</v>
          </cell>
        </row>
        <row r="3234">
          <cell r="B3234">
            <v>2013007333</v>
          </cell>
          <cell r="C3234" t="str">
            <v>INDRIYANI</v>
          </cell>
          <cell r="D3234" t="str">
            <v>THNS</v>
          </cell>
          <cell r="E3234" t="str">
            <v>IDM LOJI BOGOR</v>
          </cell>
          <cell r="F3234" t="str">
            <v>Chief Of Store</v>
          </cell>
          <cell r="G3234" t="str">
            <v>B2</v>
          </cell>
          <cell r="H3234" t="str">
            <v>Tetap</v>
          </cell>
          <cell r="I3234" t="str">
            <v>WANITA</v>
          </cell>
          <cell r="J3234">
            <v>41478</v>
          </cell>
          <cell r="L3234">
            <v>42401</v>
          </cell>
          <cell r="N3234" t="str">
            <v>NSO</v>
          </cell>
          <cell r="O3234" t="str">
            <v>LDR</v>
          </cell>
        </row>
        <row r="3235">
          <cell r="B3235">
            <v>2015296097</v>
          </cell>
          <cell r="C3235" t="str">
            <v>MUHAMMAD RIDHO ARIQ PRATAMA</v>
          </cell>
          <cell r="D3235" t="str">
            <v>THNS</v>
          </cell>
          <cell r="E3235" t="str">
            <v>IDM LOJI BOGOR</v>
          </cell>
          <cell r="F3235" t="str">
            <v>Store Crew Boy</v>
          </cell>
          <cell r="G3235" t="str">
            <v>A1</v>
          </cell>
          <cell r="H3235" t="str">
            <v>Kontrak 2</v>
          </cell>
          <cell r="I3235" t="str">
            <v>PRIA</v>
          </cell>
          <cell r="J3235">
            <v>44505</v>
          </cell>
          <cell r="K3235">
            <v>45260</v>
          </cell>
          <cell r="L3235">
            <v>44505</v>
          </cell>
          <cell r="N3235" t="str">
            <v>NSO</v>
          </cell>
          <cell r="O3235" t="str">
            <v>LDR</v>
          </cell>
        </row>
        <row r="3236">
          <cell r="B3236">
            <v>2015296554</v>
          </cell>
          <cell r="C3236" t="str">
            <v>SHINTA PRATIWI SUGIARTO</v>
          </cell>
          <cell r="D3236" t="str">
            <v>THNS</v>
          </cell>
          <cell r="E3236" t="str">
            <v>IDM LOJI BOGOR</v>
          </cell>
          <cell r="F3236" t="str">
            <v>Store Crew Girl</v>
          </cell>
          <cell r="G3236" t="str">
            <v>A1</v>
          </cell>
          <cell r="H3236" t="str">
            <v>Kontrak 2</v>
          </cell>
          <cell r="I3236" t="str">
            <v>WANITA</v>
          </cell>
          <cell r="J3236">
            <v>44505</v>
          </cell>
          <cell r="K3236">
            <v>45260</v>
          </cell>
          <cell r="L3236">
            <v>44505</v>
          </cell>
          <cell r="N3236" t="str">
            <v>NSO</v>
          </cell>
          <cell r="O3236" t="str">
            <v>LDR</v>
          </cell>
        </row>
        <row r="3237">
          <cell r="B3237">
            <v>2015365012</v>
          </cell>
          <cell r="C3237" t="str">
            <v>ALDI SAIFURIZA</v>
          </cell>
          <cell r="D3237" t="str">
            <v>THNS</v>
          </cell>
          <cell r="E3237" t="str">
            <v>IDM LOJI BOGOR</v>
          </cell>
          <cell r="F3237" t="str">
            <v>Store Jr. Leader</v>
          </cell>
          <cell r="G3237" t="str">
            <v>A2</v>
          </cell>
          <cell r="H3237" t="str">
            <v>Tetap</v>
          </cell>
          <cell r="I3237" t="str">
            <v>PRIA</v>
          </cell>
          <cell r="J3237">
            <v>44774</v>
          </cell>
          <cell r="L3237">
            <v>44774</v>
          </cell>
          <cell r="N3237" t="str">
            <v>NSO</v>
          </cell>
          <cell r="O3237" t="str">
            <v>LDR</v>
          </cell>
        </row>
        <row r="3238">
          <cell r="B3238">
            <v>2015088883</v>
          </cell>
          <cell r="C3238" t="str">
            <v>FERI IRAWAN</v>
          </cell>
          <cell r="D3238" t="str">
            <v>THNS</v>
          </cell>
          <cell r="E3238" t="str">
            <v>IDM LOJI BOGOR</v>
          </cell>
          <cell r="F3238" t="str">
            <v>Store Sr. Leader</v>
          </cell>
          <cell r="G3238" t="str">
            <v>A3</v>
          </cell>
          <cell r="H3238" t="str">
            <v>Tetap</v>
          </cell>
          <cell r="I3238" t="str">
            <v>PRIA</v>
          </cell>
          <cell r="J3238">
            <v>43355</v>
          </cell>
          <cell r="L3238">
            <v>44044</v>
          </cell>
          <cell r="N3238" t="str">
            <v>NSO</v>
          </cell>
          <cell r="O3238" t="str">
            <v>LDR</v>
          </cell>
        </row>
        <row r="3239">
          <cell r="B3239">
            <v>2015044169</v>
          </cell>
          <cell r="C3239" t="str">
            <v>JIHAN MULIDA</v>
          </cell>
          <cell r="D3239" t="str">
            <v>T65Y</v>
          </cell>
          <cell r="E3239" t="str">
            <v>IDM HYBRID H. ABAS DRAMAGA</v>
          </cell>
          <cell r="F3239" t="str">
            <v>Barista Point Coffee</v>
          </cell>
          <cell r="G3239" t="str">
            <v>A3</v>
          </cell>
          <cell r="H3239" t="str">
            <v>Tetap</v>
          </cell>
          <cell r="I3239" t="str">
            <v>WANITA</v>
          </cell>
          <cell r="J3239">
            <v>43109</v>
          </cell>
          <cell r="L3239">
            <v>43586</v>
          </cell>
          <cell r="N3239" t="str">
            <v>NSO</v>
          </cell>
          <cell r="O3239" t="str">
            <v>MSI</v>
          </cell>
        </row>
        <row r="3240">
          <cell r="B3240">
            <v>2015124451</v>
          </cell>
          <cell r="C3240" t="str">
            <v>MUHAMMAD ISKANDAR RAMDHANA</v>
          </cell>
          <cell r="D3240" t="str">
            <v>T65Y</v>
          </cell>
          <cell r="E3240" t="str">
            <v>IDM HYBRID H. ABAS DRAMAGA</v>
          </cell>
          <cell r="F3240" t="str">
            <v>Barista Point Coffee</v>
          </cell>
          <cell r="G3240" t="str">
            <v>A3</v>
          </cell>
          <cell r="H3240" t="str">
            <v>Tetap</v>
          </cell>
          <cell r="I3240" t="str">
            <v>PRIA</v>
          </cell>
          <cell r="J3240">
            <v>43522</v>
          </cell>
          <cell r="L3240">
            <v>44075</v>
          </cell>
          <cell r="N3240" t="str">
            <v>NSO</v>
          </cell>
          <cell r="O3240" t="str">
            <v>MSI</v>
          </cell>
        </row>
        <row r="3241">
          <cell r="B3241">
            <v>2011009345</v>
          </cell>
          <cell r="C3241" t="str">
            <v>YUDI HERMAWAN</v>
          </cell>
          <cell r="D3241" t="str">
            <v>T65Y</v>
          </cell>
          <cell r="E3241" t="str">
            <v>IDM HYBRID H. ABAS DRAMAGA</v>
          </cell>
          <cell r="F3241" t="str">
            <v>Chief Of Store (Ss)</v>
          </cell>
          <cell r="G3241" t="str">
            <v>B2</v>
          </cell>
          <cell r="H3241" t="str">
            <v>Tetap</v>
          </cell>
          <cell r="I3241" t="str">
            <v>PRIA</v>
          </cell>
          <cell r="J3241">
            <v>40664</v>
          </cell>
          <cell r="L3241">
            <v>40664</v>
          </cell>
          <cell r="N3241" t="str">
            <v>NSO</v>
          </cell>
          <cell r="O3241" t="str">
            <v>MSI</v>
          </cell>
        </row>
        <row r="3242">
          <cell r="B3242">
            <v>2013109160</v>
          </cell>
          <cell r="C3242" t="str">
            <v>BAGUS TRI RISKI SETIAWAN</v>
          </cell>
          <cell r="D3242" t="str">
            <v>T65Y</v>
          </cell>
          <cell r="E3242" t="str">
            <v>IDM HYBRID H. ABAS DRAMAGA</v>
          </cell>
          <cell r="F3242" t="str">
            <v>Leader Point Coffee</v>
          </cell>
          <cell r="G3242" t="str">
            <v>B1</v>
          </cell>
          <cell r="H3242" t="str">
            <v>Tetap</v>
          </cell>
          <cell r="I3242" t="str">
            <v>PRIA</v>
          </cell>
          <cell r="J3242">
            <v>42146</v>
          </cell>
          <cell r="L3242">
            <v>43070</v>
          </cell>
          <cell r="N3242" t="str">
            <v>NSO</v>
          </cell>
          <cell r="O3242" t="str">
            <v>MSI</v>
          </cell>
        </row>
        <row r="3243">
          <cell r="B3243">
            <v>2015211207</v>
          </cell>
          <cell r="C3243" t="str">
            <v>YOGA PRAWIRA</v>
          </cell>
          <cell r="D3243" t="str">
            <v>T65Y</v>
          </cell>
          <cell r="E3243" t="str">
            <v>IDM HYBRID H. ABAS DRAMAGA</v>
          </cell>
          <cell r="F3243" t="str">
            <v>Store Crew Boy (Ss)</v>
          </cell>
          <cell r="G3243" t="str">
            <v>A1</v>
          </cell>
          <cell r="H3243" t="str">
            <v>Kontrak 3</v>
          </cell>
          <cell r="I3243" t="str">
            <v>PRIA</v>
          </cell>
          <cell r="J3243">
            <v>43900</v>
          </cell>
          <cell r="K3243">
            <v>45199</v>
          </cell>
          <cell r="L3243">
            <v>43900</v>
          </cell>
          <cell r="N3243" t="str">
            <v>NSO</v>
          </cell>
          <cell r="O3243" t="str">
            <v>MSI</v>
          </cell>
        </row>
        <row r="3244">
          <cell r="B3244">
            <v>2015325598</v>
          </cell>
          <cell r="C3244" t="str">
            <v>AGUS LUSMANA</v>
          </cell>
          <cell r="D3244" t="str">
            <v>T65Y</v>
          </cell>
          <cell r="E3244" t="str">
            <v>IDM HYBRID H. ABAS DRAMAGA</v>
          </cell>
          <cell r="F3244" t="str">
            <v>Store Crew Boy (Ss)</v>
          </cell>
          <cell r="G3244" t="str">
            <v>A1</v>
          </cell>
          <cell r="H3244" t="str">
            <v>Kontrak 1</v>
          </cell>
          <cell r="I3244" t="str">
            <v>PRIA</v>
          </cell>
          <cell r="J3244">
            <v>44639</v>
          </cell>
          <cell r="K3244">
            <v>45016</v>
          </cell>
          <cell r="L3244">
            <v>44639</v>
          </cell>
          <cell r="N3244" t="str">
            <v>NSO</v>
          </cell>
          <cell r="O3244" t="str">
            <v>MSI</v>
          </cell>
        </row>
        <row r="3245">
          <cell r="B3245">
            <v>2015307839</v>
          </cell>
          <cell r="C3245" t="str">
            <v>TIARA INTAN LESTARI HENDRAYANI</v>
          </cell>
          <cell r="D3245" t="str">
            <v>T65Y</v>
          </cell>
          <cell r="E3245" t="str">
            <v>IDM HYBRID H. ABAS DRAMAGA</v>
          </cell>
          <cell r="F3245" t="str">
            <v>Store Crew Girl (Ss)</v>
          </cell>
          <cell r="G3245" t="str">
            <v>A1</v>
          </cell>
          <cell r="H3245" t="str">
            <v>Kontrak 2</v>
          </cell>
          <cell r="I3245" t="str">
            <v>WANITA</v>
          </cell>
          <cell r="J3245">
            <v>44561</v>
          </cell>
          <cell r="K3245">
            <v>45291</v>
          </cell>
          <cell r="L3245">
            <v>44561</v>
          </cell>
          <cell r="N3245" t="str">
            <v>NSO</v>
          </cell>
          <cell r="O3245" t="str">
            <v>MSI</v>
          </cell>
        </row>
        <row r="3246">
          <cell r="B3246">
            <v>2015283907</v>
          </cell>
          <cell r="C3246" t="str">
            <v>NADYA AGUSTIN</v>
          </cell>
          <cell r="D3246" t="str">
            <v>T65Y</v>
          </cell>
          <cell r="E3246" t="str">
            <v>IDM HYBRID H. ABAS DRAMAGA</v>
          </cell>
          <cell r="F3246" t="str">
            <v>Store Crew Girl (Ss)</v>
          </cell>
          <cell r="G3246" t="str">
            <v>A1</v>
          </cell>
          <cell r="H3246" t="str">
            <v>Kontrak 2</v>
          </cell>
          <cell r="I3246" t="str">
            <v>WANITA</v>
          </cell>
          <cell r="J3246">
            <v>44444</v>
          </cell>
          <cell r="K3246">
            <v>45199</v>
          </cell>
          <cell r="L3246">
            <v>44444</v>
          </cell>
          <cell r="N3246" t="str">
            <v>NSO</v>
          </cell>
          <cell r="O3246" t="str">
            <v>MSI</v>
          </cell>
        </row>
        <row r="3247">
          <cell r="B3247">
            <v>2015352924</v>
          </cell>
          <cell r="C3247" t="str">
            <v>DINAR KHOERUNNISA</v>
          </cell>
          <cell r="D3247" t="str">
            <v>T65Y</v>
          </cell>
          <cell r="E3247" t="str">
            <v>IDM HYBRID H. ABAS DRAMAGA</v>
          </cell>
          <cell r="F3247" t="str">
            <v>Store Crew Girl (Ss)</v>
          </cell>
          <cell r="G3247" t="str">
            <v>A1</v>
          </cell>
          <cell r="H3247" t="str">
            <v>Kontrak 1</v>
          </cell>
          <cell r="I3247" t="str">
            <v>WANITA</v>
          </cell>
          <cell r="J3247">
            <v>44741</v>
          </cell>
          <cell r="K3247">
            <v>45107</v>
          </cell>
          <cell r="L3247">
            <v>44741</v>
          </cell>
          <cell r="N3247" t="str">
            <v>NSO</v>
          </cell>
          <cell r="O3247" t="str">
            <v>MSI</v>
          </cell>
        </row>
        <row r="3248">
          <cell r="B3248">
            <v>2015282687</v>
          </cell>
          <cell r="C3248" t="str">
            <v>NADA MUSTIKA</v>
          </cell>
          <cell r="D3248" t="str">
            <v>T65Y</v>
          </cell>
          <cell r="E3248" t="str">
            <v>IDM HYBRID H. ABAS DRAMAGA</v>
          </cell>
          <cell r="F3248" t="str">
            <v>Store Jr. Leader (Ss)</v>
          </cell>
          <cell r="G3248" t="str">
            <v>A2</v>
          </cell>
          <cell r="H3248" t="str">
            <v>Tetap</v>
          </cell>
          <cell r="I3248" t="str">
            <v>WANITA</v>
          </cell>
          <cell r="J3248">
            <v>44440</v>
          </cell>
          <cell r="L3248">
            <v>44440</v>
          </cell>
          <cell r="N3248" t="str">
            <v>NSO</v>
          </cell>
          <cell r="O3248" t="str">
            <v>MSI</v>
          </cell>
        </row>
        <row r="3249">
          <cell r="B3249">
            <v>2015394973</v>
          </cell>
          <cell r="C3249" t="str">
            <v>MUHAMMAD IQBAL RAMADHAN</v>
          </cell>
          <cell r="D3249" t="str">
            <v>T65Y</v>
          </cell>
          <cell r="E3249" t="str">
            <v>IDM HYBRID H. ABAS DRAMAGA</v>
          </cell>
          <cell r="F3249" t="str">
            <v>Store Jr. Leader (Ss)</v>
          </cell>
          <cell r="G3249" t="str">
            <v>A2</v>
          </cell>
          <cell r="H3249" t="str">
            <v>Tetap</v>
          </cell>
          <cell r="I3249" t="str">
            <v>PRIA</v>
          </cell>
          <cell r="J3249">
            <v>44866</v>
          </cell>
          <cell r="L3249">
            <v>44866</v>
          </cell>
          <cell r="N3249" t="str">
            <v>NSO</v>
          </cell>
          <cell r="O3249" t="str">
            <v>MSI</v>
          </cell>
        </row>
        <row r="3250">
          <cell r="B3250">
            <v>2015415447</v>
          </cell>
          <cell r="C3250" t="str">
            <v>SANDI RAHMAWAN</v>
          </cell>
          <cell r="D3250" t="str">
            <v>T65Y</v>
          </cell>
          <cell r="E3250" t="str">
            <v>IDM HYBRID H. ABAS DRAMAGA</v>
          </cell>
          <cell r="F3250" t="str">
            <v>Store Jr. Leader (Ss)</v>
          </cell>
          <cell r="G3250" t="str">
            <v>A2</v>
          </cell>
          <cell r="H3250" t="str">
            <v>Tetap</v>
          </cell>
          <cell r="I3250" t="str">
            <v>PRIA</v>
          </cell>
          <cell r="J3250">
            <v>44927</v>
          </cell>
          <cell r="L3250">
            <v>44927</v>
          </cell>
          <cell r="N3250" t="str">
            <v>NSO</v>
          </cell>
          <cell r="O3250" t="str">
            <v>MSI</v>
          </cell>
        </row>
        <row r="3251">
          <cell r="B3251">
            <v>2015415442</v>
          </cell>
          <cell r="C3251" t="str">
            <v>RENDI SURENDI</v>
          </cell>
          <cell r="D3251" t="str">
            <v>T65Y</v>
          </cell>
          <cell r="E3251" t="str">
            <v>IDM HYBRID H. ABAS DRAMAGA</v>
          </cell>
          <cell r="F3251" t="str">
            <v>Store Jr. Leader (Ss)</v>
          </cell>
          <cell r="G3251" t="str">
            <v>A2</v>
          </cell>
          <cell r="H3251" t="str">
            <v>Tetap</v>
          </cell>
          <cell r="I3251" t="str">
            <v>PRIA</v>
          </cell>
          <cell r="J3251">
            <v>44927</v>
          </cell>
          <cell r="L3251">
            <v>44927</v>
          </cell>
          <cell r="N3251" t="str">
            <v>NSO</v>
          </cell>
          <cell r="O3251" t="str">
            <v>MSI</v>
          </cell>
        </row>
        <row r="3252">
          <cell r="B3252">
            <v>2015056476</v>
          </cell>
          <cell r="C3252" t="str">
            <v>KEVIN WIDRA PRATAMA PUTRA</v>
          </cell>
          <cell r="D3252" t="str">
            <v>T65Y</v>
          </cell>
          <cell r="E3252" t="str">
            <v>IDM HYBRID H. ABAS DRAMAGA</v>
          </cell>
          <cell r="F3252" t="str">
            <v>Store Sr. Leader (Ss)</v>
          </cell>
          <cell r="G3252" t="str">
            <v>A3</v>
          </cell>
          <cell r="H3252" t="str">
            <v>Tetap</v>
          </cell>
          <cell r="I3252" t="str">
            <v>PRIA</v>
          </cell>
          <cell r="J3252">
            <v>43179</v>
          </cell>
          <cell r="L3252">
            <v>43891</v>
          </cell>
          <cell r="N3252" t="str">
            <v>NSO</v>
          </cell>
          <cell r="O3252" t="str">
            <v>MSI</v>
          </cell>
        </row>
        <row r="3253">
          <cell r="B3253">
            <v>2013109929</v>
          </cell>
          <cell r="C3253" t="str">
            <v>MUHAMAD RAMDANI</v>
          </cell>
          <cell r="D3253" t="str">
            <v>T3NT</v>
          </cell>
          <cell r="E3253" t="str">
            <v>IDM DRAMAGA CANTIK</v>
          </cell>
          <cell r="F3253" t="str">
            <v>Chief Of Store</v>
          </cell>
          <cell r="G3253" t="str">
            <v>B2</v>
          </cell>
          <cell r="H3253" t="str">
            <v>Tetap</v>
          </cell>
          <cell r="I3253" t="str">
            <v>PRIA</v>
          </cell>
          <cell r="J3253">
            <v>42153</v>
          </cell>
          <cell r="L3253">
            <v>42887</v>
          </cell>
          <cell r="N3253" t="str">
            <v>NSO</v>
          </cell>
          <cell r="O3253" t="str">
            <v>MSI</v>
          </cell>
        </row>
        <row r="3254">
          <cell r="B3254">
            <v>2015425558</v>
          </cell>
          <cell r="C3254" t="str">
            <v>APRIL RIZKY MAULANA</v>
          </cell>
          <cell r="D3254" t="str">
            <v>T3NT</v>
          </cell>
          <cell r="E3254" t="str">
            <v>IDM DRAMAGA CANTIK</v>
          </cell>
          <cell r="F3254" t="str">
            <v>Store Crew Boy</v>
          </cell>
          <cell r="G3254" t="str">
            <v>A1</v>
          </cell>
          <cell r="H3254" t="str">
            <v>Kontrak 1</v>
          </cell>
          <cell r="I3254" t="str">
            <v>PRIA</v>
          </cell>
          <cell r="J3254">
            <v>44953</v>
          </cell>
          <cell r="K3254">
            <v>45322</v>
          </cell>
          <cell r="L3254">
            <v>44953</v>
          </cell>
          <cell r="N3254" t="str">
            <v>NSO</v>
          </cell>
          <cell r="O3254" t="str">
            <v>MSI</v>
          </cell>
        </row>
        <row r="3255">
          <cell r="B3255">
            <v>2015352863</v>
          </cell>
          <cell r="C3255" t="str">
            <v>ALBY FAHREFY</v>
          </cell>
          <cell r="D3255" t="str">
            <v>T3NT</v>
          </cell>
          <cell r="E3255" t="str">
            <v>IDM DRAMAGA CANTIK</v>
          </cell>
          <cell r="F3255" t="str">
            <v>Store Crew Boy</v>
          </cell>
          <cell r="G3255" t="str">
            <v>A1</v>
          </cell>
          <cell r="H3255" t="str">
            <v>Kontrak 1</v>
          </cell>
          <cell r="I3255" t="str">
            <v>PRIA</v>
          </cell>
          <cell r="J3255">
            <v>44741</v>
          </cell>
          <cell r="K3255">
            <v>45107</v>
          </cell>
          <cell r="L3255">
            <v>44741</v>
          </cell>
          <cell r="N3255" t="str">
            <v>NSO</v>
          </cell>
          <cell r="O3255" t="str">
            <v>MSI</v>
          </cell>
        </row>
        <row r="3256">
          <cell r="B3256">
            <v>2015400923</v>
          </cell>
          <cell r="C3256" t="str">
            <v>DINDA NILA RAHMAVITA</v>
          </cell>
          <cell r="D3256" t="str">
            <v>T3NT</v>
          </cell>
          <cell r="E3256" t="str">
            <v>IDM DRAMAGA CANTIK</v>
          </cell>
          <cell r="F3256" t="str">
            <v>Store Crew Girl</v>
          </cell>
          <cell r="G3256" t="str">
            <v>A1</v>
          </cell>
          <cell r="H3256" t="str">
            <v>Kontrak 1</v>
          </cell>
          <cell r="I3256" t="str">
            <v>WANITA</v>
          </cell>
          <cell r="J3256">
            <v>44883</v>
          </cell>
          <cell r="K3256">
            <v>45260</v>
          </cell>
          <cell r="L3256">
            <v>44883</v>
          </cell>
          <cell r="N3256" t="str">
            <v>NSO</v>
          </cell>
          <cell r="O3256" t="str">
            <v>MSI</v>
          </cell>
        </row>
        <row r="3257">
          <cell r="B3257">
            <v>2015391204</v>
          </cell>
          <cell r="C3257" t="str">
            <v>ANDRI GUNAWAN</v>
          </cell>
          <cell r="D3257" t="str">
            <v>T3NT</v>
          </cell>
          <cell r="E3257" t="str">
            <v>IDM DRAMAGA CANTIK</v>
          </cell>
          <cell r="F3257" t="str">
            <v>Store Jr. Leader (Ss)</v>
          </cell>
          <cell r="G3257" t="str">
            <v>A2</v>
          </cell>
          <cell r="H3257" t="str">
            <v>Tetap</v>
          </cell>
          <cell r="I3257" t="str">
            <v>PRIA</v>
          </cell>
          <cell r="J3257">
            <v>44866</v>
          </cell>
          <cell r="L3257">
            <v>44866</v>
          </cell>
          <cell r="N3257" t="str">
            <v>NSO</v>
          </cell>
          <cell r="O3257" t="str">
            <v>MSI</v>
          </cell>
        </row>
        <row r="3258">
          <cell r="B3258">
            <v>2013225926</v>
          </cell>
          <cell r="C3258" t="str">
            <v>SITI NUR HASANAH</v>
          </cell>
          <cell r="D3258" t="str">
            <v>T3NT</v>
          </cell>
          <cell r="E3258" t="str">
            <v>IDM DRAMAGA CANTIK</v>
          </cell>
          <cell r="F3258" t="str">
            <v>Store Sr. Leader</v>
          </cell>
          <cell r="G3258" t="str">
            <v>B1</v>
          </cell>
          <cell r="H3258" t="str">
            <v>Tetap</v>
          </cell>
          <cell r="I3258" t="str">
            <v>WANITA</v>
          </cell>
          <cell r="J3258">
            <v>42769</v>
          </cell>
          <cell r="L3258">
            <v>43405</v>
          </cell>
          <cell r="N3258" t="str">
            <v>NSO</v>
          </cell>
          <cell r="O3258" t="str">
            <v>MSI</v>
          </cell>
        </row>
        <row r="3259">
          <cell r="B3259">
            <v>2013134975</v>
          </cell>
          <cell r="C3259" t="str">
            <v>YANUAR APRIANDY</v>
          </cell>
          <cell r="D3259" t="str">
            <v>T88B</v>
          </cell>
          <cell r="E3259" t="str">
            <v>IDM DRAMAGA CENTER</v>
          </cell>
          <cell r="F3259" t="str">
            <v>Chief Of Store (Ss)</v>
          </cell>
          <cell r="G3259" t="str">
            <v>B2</v>
          </cell>
          <cell r="H3259" t="str">
            <v>Tetap</v>
          </cell>
          <cell r="I3259" t="str">
            <v>PRIA</v>
          </cell>
          <cell r="J3259">
            <v>42291</v>
          </cell>
          <cell r="L3259">
            <v>42644</v>
          </cell>
          <cell r="N3259" t="str">
            <v>NSO</v>
          </cell>
          <cell r="O3259" t="str">
            <v>MSI</v>
          </cell>
        </row>
        <row r="3260">
          <cell r="B3260">
            <v>2015425627</v>
          </cell>
          <cell r="C3260" t="str">
            <v>SYAHID AKBAR ALFARIZI</v>
          </cell>
          <cell r="D3260" t="str">
            <v>T88B</v>
          </cell>
          <cell r="E3260" t="str">
            <v>IDM DRAMAGA CENTER</v>
          </cell>
          <cell r="F3260" t="str">
            <v>Store Crew Boy</v>
          </cell>
          <cell r="G3260" t="str">
            <v>A1</v>
          </cell>
          <cell r="H3260" t="str">
            <v>Kontrak 1</v>
          </cell>
          <cell r="I3260" t="str">
            <v>PRIA</v>
          </cell>
          <cell r="J3260">
            <v>44953</v>
          </cell>
          <cell r="K3260">
            <v>45322</v>
          </cell>
          <cell r="L3260">
            <v>44953</v>
          </cell>
          <cell r="N3260" t="str">
            <v>NSO</v>
          </cell>
          <cell r="O3260" t="str">
            <v>MSI</v>
          </cell>
        </row>
        <row r="3261">
          <cell r="B3261">
            <v>2015400540</v>
          </cell>
          <cell r="C3261" t="str">
            <v>IRFAN MAULANA</v>
          </cell>
          <cell r="D3261" t="str">
            <v>T88B</v>
          </cell>
          <cell r="E3261" t="str">
            <v>IDM DRAMAGA CENTER</v>
          </cell>
          <cell r="F3261" t="str">
            <v>Store Crew Boy</v>
          </cell>
          <cell r="G3261" t="str">
            <v>A1</v>
          </cell>
          <cell r="H3261" t="str">
            <v>Kontrak 1</v>
          </cell>
          <cell r="I3261" t="str">
            <v>PRIA</v>
          </cell>
          <cell r="J3261">
            <v>44882</v>
          </cell>
          <cell r="K3261">
            <v>45260</v>
          </cell>
          <cell r="L3261">
            <v>44882</v>
          </cell>
          <cell r="N3261" t="str">
            <v>NSO</v>
          </cell>
          <cell r="O3261" t="str">
            <v>MSI</v>
          </cell>
        </row>
        <row r="3262">
          <cell r="B3262">
            <v>2015319373</v>
          </cell>
          <cell r="C3262" t="str">
            <v>VIRNA CHOIRUN NISYA</v>
          </cell>
          <cell r="D3262" t="str">
            <v>T88B</v>
          </cell>
          <cell r="E3262" t="str">
            <v>IDM DRAMAGA CENTER</v>
          </cell>
          <cell r="F3262" t="str">
            <v>Store Crew Girl</v>
          </cell>
          <cell r="G3262" t="str">
            <v>A1</v>
          </cell>
          <cell r="H3262" t="str">
            <v>Kontrak 1</v>
          </cell>
          <cell r="I3262" t="str">
            <v>WANITA</v>
          </cell>
          <cell r="J3262">
            <v>44610</v>
          </cell>
          <cell r="K3262">
            <v>44985</v>
          </cell>
          <cell r="L3262">
            <v>44610</v>
          </cell>
          <cell r="N3262" t="str">
            <v>NSO</v>
          </cell>
          <cell r="O3262" t="str">
            <v>MSI</v>
          </cell>
        </row>
        <row r="3263">
          <cell r="B3263">
            <v>2015057928</v>
          </cell>
          <cell r="C3263" t="str">
            <v>RISMA FITRIYADI</v>
          </cell>
          <cell r="D3263" t="str">
            <v>T88B</v>
          </cell>
          <cell r="E3263" t="str">
            <v>IDM DRAMAGA CENTER</v>
          </cell>
          <cell r="F3263" t="str">
            <v>Store Jr. Leader</v>
          </cell>
          <cell r="G3263" t="str">
            <v>A3</v>
          </cell>
          <cell r="H3263" t="str">
            <v>Tetap</v>
          </cell>
          <cell r="I3263" t="str">
            <v>WANITA</v>
          </cell>
          <cell r="J3263">
            <v>43190</v>
          </cell>
          <cell r="L3263">
            <v>43617</v>
          </cell>
          <cell r="N3263" t="str">
            <v>NSO</v>
          </cell>
          <cell r="O3263" t="str">
            <v>MSI</v>
          </cell>
        </row>
        <row r="3264">
          <cell r="B3264">
            <v>2013227928</v>
          </cell>
          <cell r="C3264" t="str">
            <v>ENDANG ANUGRAH</v>
          </cell>
          <cell r="D3264" t="str">
            <v>T88B</v>
          </cell>
          <cell r="E3264" t="str">
            <v>IDM DRAMAGA CENTER</v>
          </cell>
          <cell r="F3264" t="str">
            <v>Store Sr. Leader</v>
          </cell>
          <cell r="G3264" t="str">
            <v>B1</v>
          </cell>
          <cell r="H3264" t="str">
            <v>Tetap</v>
          </cell>
          <cell r="I3264" t="str">
            <v>PRIA</v>
          </cell>
          <cell r="J3264">
            <v>42781</v>
          </cell>
          <cell r="L3264">
            <v>43497</v>
          </cell>
          <cell r="N3264" t="str">
            <v>NSO</v>
          </cell>
          <cell r="O3264" t="str">
            <v>MSI</v>
          </cell>
        </row>
        <row r="3265">
          <cell r="B3265">
            <v>2013178163</v>
          </cell>
          <cell r="C3265" t="str">
            <v>YANI FUADI PUTRI</v>
          </cell>
          <cell r="D3265" t="str">
            <v>TFEK</v>
          </cell>
          <cell r="E3265" t="str">
            <v>IDM DRAMAGA IPB</v>
          </cell>
          <cell r="F3265" t="str">
            <v>Chief Of Store</v>
          </cell>
          <cell r="G3265" t="str">
            <v>B2</v>
          </cell>
          <cell r="H3265" t="str">
            <v>Tetap</v>
          </cell>
          <cell r="I3265" t="str">
            <v>WANITA</v>
          </cell>
          <cell r="J3265">
            <v>42510</v>
          </cell>
          <cell r="L3265">
            <v>43374</v>
          </cell>
          <cell r="N3265" t="str">
            <v>NSO</v>
          </cell>
          <cell r="O3265" t="str">
            <v>MSI</v>
          </cell>
        </row>
        <row r="3266">
          <cell r="B3266">
            <v>2015175083</v>
          </cell>
          <cell r="C3266" t="str">
            <v>ANDRES RAHMAN MAULANA</v>
          </cell>
          <cell r="D3266" t="str">
            <v>TFEK</v>
          </cell>
          <cell r="E3266" t="str">
            <v>IDM DRAMAGA IPB</v>
          </cell>
          <cell r="F3266" t="str">
            <v>Store Crew Boy</v>
          </cell>
          <cell r="G3266" t="str">
            <v>A1</v>
          </cell>
          <cell r="H3266" t="str">
            <v>Kontrak 3</v>
          </cell>
          <cell r="I3266" t="str">
            <v>PRIA</v>
          </cell>
          <cell r="J3266">
            <v>43746</v>
          </cell>
          <cell r="K3266">
            <v>45046</v>
          </cell>
          <cell r="L3266">
            <v>43746</v>
          </cell>
          <cell r="N3266" t="str">
            <v>NSO</v>
          </cell>
          <cell r="O3266" t="str">
            <v>MSI</v>
          </cell>
        </row>
        <row r="3267">
          <cell r="B3267">
            <v>2015185068</v>
          </cell>
          <cell r="C3267" t="str">
            <v>NURUL AUDIA PASYA</v>
          </cell>
          <cell r="D3267" t="str">
            <v>TFEK</v>
          </cell>
          <cell r="E3267" t="str">
            <v>IDM DRAMAGA IPB</v>
          </cell>
          <cell r="F3267" t="str">
            <v>Store Crew Girl (Ss)</v>
          </cell>
          <cell r="G3267" t="str">
            <v>A1</v>
          </cell>
          <cell r="H3267" t="str">
            <v>Kontrak 3</v>
          </cell>
          <cell r="I3267" t="str">
            <v>WANITA</v>
          </cell>
          <cell r="J3267">
            <v>43791</v>
          </cell>
          <cell r="K3267">
            <v>45077</v>
          </cell>
          <cell r="L3267">
            <v>43791</v>
          </cell>
          <cell r="N3267" t="str">
            <v>NSO</v>
          </cell>
          <cell r="O3267" t="str">
            <v>MSI</v>
          </cell>
        </row>
        <row r="3268">
          <cell r="B3268">
            <v>2015373960</v>
          </cell>
          <cell r="C3268" t="str">
            <v>M ROMMY SANJAYA</v>
          </cell>
          <cell r="D3268" t="str">
            <v>TFEK</v>
          </cell>
          <cell r="E3268" t="str">
            <v>IDM DRAMAGA IPB</v>
          </cell>
          <cell r="F3268" t="str">
            <v>Store Jr. Leader (Ss)</v>
          </cell>
          <cell r="G3268" t="str">
            <v>A2</v>
          </cell>
          <cell r="H3268" t="str">
            <v>Tetap</v>
          </cell>
          <cell r="I3268" t="str">
            <v>PRIA</v>
          </cell>
          <cell r="J3268">
            <v>44805</v>
          </cell>
          <cell r="L3268">
            <v>44805</v>
          </cell>
          <cell r="N3268" t="str">
            <v>NSO</v>
          </cell>
          <cell r="O3268" t="str">
            <v>MSI</v>
          </cell>
        </row>
        <row r="3269">
          <cell r="B3269">
            <v>2015086009</v>
          </cell>
          <cell r="C3269" t="str">
            <v>RAMADHAN</v>
          </cell>
          <cell r="D3269" t="str">
            <v>TFEK</v>
          </cell>
          <cell r="E3269" t="str">
            <v>IDM DRAMAGA IPB</v>
          </cell>
          <cell r="F3269" t="str">
            <v>Store Sr. Leader</v>
          </cell>
          <cell r="G3269" t="str">
            <v>B1</v>
          </cell>
          <cell r="H3269" t="str">
            <v>Tetap</v>
          </cell>
          <cell r="I3269" t="str">
            <v>PRIA</v>
          </cell>
          <cell r="J3269">
            <v>43340</v>
          </cell>
          <cell r="L3269">
            <v>43770</v>
          </cell>
          <cell r="N3269" t="str">
            <v>NSO</v>
          </cell>
          <cell r="O3269" t="str">
            <v>MSI</v>
          </cell>
        </row>
        <row r="3270">
          <cell r="B3270">
            <v>2011017885</v>
          </cell>
          <cell r="C3270" t="str">
            <v>MUHAMAD RIJALI</v>
          </cell>
          <cell r="D3270" t="str">
            <v>TW6D</v>
          </cell>
          <cell r="E3270" t="str">
            <v>IDM HYBRID PAKUAN REGENCY</v>
          </cell>
          <cell r="F3270" t="str">
            <v>Chief Of Store (Ss)</v>
          </cell>
          <cell r="G3270" t="str">
            <v>B2</v>
          </cell>
          <cell r="H3270" t="str">
            <v>Tetap</v>
          </cell>
          <cell r="I3270" t="str">
            <v>PRIA</v>
          </cell>
          <cell r="J3270">
            <v>40817</v>
          </cell>
          <cell r="L3270">
            <v>40817</v>
          </cell>
          <cell r="N3270" t="str">
            <v>NSO</v>
          </cell>
          <cell r="O3270" t="str">
            <v>MSI</v>
          </cell>
        </row>
        <row r="3271">
          <cell r="B3271">
            <v>2015391210</v>
          </cell>
          <cell r="C3271" t="str">
            <v>PEBRIYANTO</v>
          </cell>
          <cell r="D3271" t="str">
            <v>TW6D</v>
          </cell>
          <cell r="E3271" t="str">
            <v>IDM HYBRID PAKUAN REGENCY</v>
          </cell>
          <cell r="F3271" t="str">
            <v>i-Delivery Crew</v>
          </cell>
          <cell r="G3271" t="str">
            <v>A2</v>
          </cell>
          <cell r="H3271" t="str">
            <v>Tetap</v>
          </cell>
          <cell r="I3271" t="str">
            <v>PRIA</v>
          </cell>
          <cell r="J3271">
            <v>44866</v>
          </cell>
          <cell r="L3271">
            <v>44866</v>
          </cell>
          <cell r="N3271" t="str">
            <v>NSO</v>
          </cell>
          <cell r="O3271" t="str">
            <v>MSI</v>
          </cell>
        </row>
        <row r="3272">
          <cell r="B3272">
            <v>2015184160</v>
          </cell>
          <cell r="C3272" t="str">
            <v>RIZKI MAULANA</v>
          </cell>
          <cell r="D3272" t="str">
            <v>TW6D</v>
          </cell>
          <cell r="E3272" t="str">
            <v>IDM HYBRID PAKUAN REGENCY</v>
          </cell>
          <cell r="F3272" t="str">
            <v>i-Delivery Crew</v>
          </cell>
          <cell r="G3272" t="str">
            <v>A1</v>
          </cell>
          <cell r="H3272" t="str">
            <v>Kontrak 3</v>
          </cell>
          <cell r="I3272" t="str">
            <v>PRIA</v>
          </cell>
          <cell r="J3272">
            <v>43788</v>
          </cell>
          <cell r="K3272">
            <v>45077</v>
          </cell>
          <cell r="L3272">
            <v>43788</v>
          </cell>
          <cell r="N3272" t="str">
            <v>NSO</v>
          </cell>
          <cell r="O3272" t="str">
            <v>MSI</v>
          </cell>
        </row>
        <row r="3273">
          <cell r="B3273">
            <v>2015203945</v>
          </cell>
          <cell r="C3273" t="str">
            <v>RAKA PUTRA NUGRAHA</v>
          </cell>
          <cell r="D3273" t="str">
            <v>TW6D</v>
          </cell>
          <cell r="E3273" t="str">
            <v>IDM HYBRID PAKUAN REGENCY</v>
          </cell>
          <cell r="F3273" t="str">
            <v>Store Crew Boy (Ss)</v>
          </cell>
          <cell r="G3273" t="str">
            <v>A1</v>
          </cell>
          <cell r="H3273" t="str">
            <v>Kontrak 3</v>
          </cell>
          <cell r="I3273" t="str">
            <v>PRIA</v>
          </cell>
          <cell r="J3273">
            <v>43872</v>
          </cell>
          <cell r="K3273">
            <v>45169</v>
          </cell>
          <cell r="L3273">
            <v>43872</v>
          </cell>
          <cell r="N3273" t="str">
            <v>NSO</v>
          </cell>
          <cell r="O3273" t="str">
            <v>MSI</v>
          </cell>
        </row>
        <row r="3274">
          <cell r="B3274">
            <v>2015279420</v>
          </cell>
          <cell r="C3274" t="str">
            <v>HADI ALFALLAH</v>
          </cell>
          <cell r="D3274" t="str">
            <v>TW6D</v>
          </cell>
          <cell r="E3274" t="str">
            <v>IDM HYBRID PAKUAN REGENCY</v>
          </cell>
          <cell r="F3274" t="str">
            <v>Store Crew Boy (Ss)</v>
          </cell>
          <cell r="G3274" t="str">
            <v>A1</v>
          </cell>
          <cell r="H3274" t="str">
            <v>Kontrak 2</v>
          </cell>
          <cell r="I3274" t="str">
            <v>PRIA</v>
          </cell>
          <cell r="J3274">
            <v>44428</v>
          </cell>
          <cell r="K3274">
            <v>45169</v>
          </cell>
          <cell r="L3274">
            <v>44428</v>
          </cell>
          <cell r="N3274" t="str">
            <v>NSO</v>
          </cell>
          <cell r="O3274" t="str">
            <v>MSI</v>
          </cell>
        </row>
        <row r="3275">
          <cell r="B3275">
            <v>2015307809</v>
          </cell>
          <cell r="C3275" t="str">
            <v>NANDA AULIA IFTINA</v>
          </cell>
          <cell r="D3275" t="str">
            <v>TW6D</v>
          </cell>
          <cell r="E3275" t="str">
            <v>IDM HYBRID PAKUAN REGENCY</v>
          </cell>
          <cell r="F3275" t="str">
            <v>Store Crew Girl (Ss)</v>
          </cell>
          <cell r="G3275" t="str">
            <v>A1</v>
          </cell>
          <cell r="H3275" t="str">
            <v>Kontrak 2</v>
          </cell>
          <cell r="I3275" t="str">
            <v>WANITA</v>
          </cell>
          <cell r="J3275">
            <v>44561</v>
          </cell>
          <cell r="K3275">
            <v>45291</v>
          </cell>
          <cell r="L3275">
            <v>44561</v>
          </cell>
          <cell r="N3275" t="str">
            <v>NSO</v>
          </cell>
          <cell r="O3275" t="str">
            <v>MSI</v>
          </cell>
        </row>
        <row r="3276">
          <cell r="B3276">
            <v>2015279442</v>
          </cell>
          <cell r="C3276" t="str">
            <v>SINTIA ARDINI</v>
          </cell>
          <cell r="D3276" t="str">
            <v>TW6D</v>
          </cell>
          <cell r="E3276" t="str">
            <v>IDM HYBRID PAKUAN REGENCY</v>
          </cell>
          <cell r="F3276" t="str">
            <v>Store Crew Girl (Ss)</v>
          </cell>
          <cell r="G3276" t="str">
            <v>A1</v>
          </cell>
          <cell r="H3276" t="str">
            <v>Kontrak 2</v>
          </cell>
          <cell r="I3276" t="str">
            <v>WANITA</v>
          </cell>
          <cell r="J3276">
            <v>44428</v>
          </cell>
          <cell r="K3276">
            <v>45169</v>
          </cell>
          <cell r="L3276">
            <v>44428</v>
          </cell>
          <cell r="N3276" t="str">
            <v>NSO</v>
          </cell>
          <cell r="O3276" t="str">
            <v>MSI</v>
          </cell>
        </row>
        <row r="3277">
          <cell r="B3277">
            <v>2015429112</v>
          </cell>
          <cell r="C3277" t="str">
            <v>MUHAMMAD ALDI PRASETIA</v>
          </cell>
          <cell r="D3277" t="str">
            <v>TW6D</v>
          </cell>
          <cell r="E3277" t="str">
            <v>IDM HYBRID PAKUAN REGENCY</v>
          </cell>
          <cell r="F3277" t="str">
            <v>Store Jr. Leader (Ss)</v>
          </cell>
          <cell r="G3277" t="str">
            <v>A2</v>
          </cell>
          <cell r="H3277" t="str">
            <v>Tetap</v>
          </cell>
          <cell r="I3277" t="str">
            <v>PRIA</v>
          </cell>
          <cell r="J3277">
            <v>44958</v>
          </cell>
          <cell r="L3277">
            <v>44958</v>
          </cell>
          <cell r="N3277" t="str">
            <v>NSO</v>
          </cell>
          <cell r="O3277" t="str">
            <v>MSI</v>
          </cell>
        </row>
        <row r="3278">
          <cell r="B3278">
            <v>2013209404</v>
          </cell>
          <cell r="C3278" t="str">
            <v>KARTIKA SARI</v>
          </cell>
          <cell r="D3278" t="str">
            <v>TW6D</v>
          </cell>
          <cell r="E3278" t="str">
            <v>IDM HYBRID PAKUAN REGENCY</v>
          </cell>
          <cell r="F3278" t="str">
            <v>Store Sr. Leader (Ss)</v>
          </cell>
          <cell r="G3278" t="str">
            <v>A3</v>
          </cell>
          <cell r="H3278" t="str">
            <v>Tetap</v>
          </cell>
          <cell r="I3278" t="str">
            <v>WANITA</v>
          </cell>
          <cell r="J3278">
            <v>42678</v>
          </cell>
          <cell r="L3278">
            <v>43586</v>
          </cell>
          <cell r="N3278" t="str">
            <v>NSO</v>
          </cell>
          <cell r="O3278" t="str">
            <v>MSI</v>
          </cell>
        </row>
        <row r="3279">
          <cell r="B3279">
            <v>2012054102</v>
          </cell>
          <cell r="C3279" t="str">
            <v>INGGA PRADISTA</v>
          </cell>
          <cell r="D3279" t="str">
            <v>F5BR</v>
          </cell>
          <cell r="E3279" t="str">
            <v>FRC RAYA DRAMAGA KM 8</v>
          </cell>
          <cell r="F3279" t="str">
            <v>Chief Of Store</v>
          </cell>
          <cell r="G3279" t="str">
            <v>B2</v>
          </cell>
          <cell r="H3279" t="str">
            <v>Tetap</v>
          </cell>
          <cell r="I3279" t="str">
            <v>PRIA</v>
          </cell>
          <cell r="J3279">
            <v>41198</v>
          </cell>
          <cell r="L3279">
            <v>41671</v>
          </cell>
          <cell r="N3279" t="str">
            <v>NSO</v>
          </cell>
          <cell r="O3279" t="str">
            <v>MSI</v>
          </cell>
        </row>
        <row r="3280">
          <cell r="B3280">
            <v>2015307746</v>
          </cell>
          <cell r="C3280" t="str">
            <v>MUHAMAD HAPID MULADI</v>
          </cell>
          <cell r="D3280" t="str">
            <v>F5BR</v>
          </cell>
          <cell r="E3280" t="str">
            <v>FRC RAYA DRAMAGA KM 8</v>
          </cell>
          <cell r="F3280" t="str">
            <v>Store Crew Boy</v>
          </cell>
          <cell r="G3280" t="str">
            <v>A1</v>
          </cell>
          <cell r="H3280" t="str">
            <v>Kontrak 2</v>
          </cell>
          <cell r="I3280" t="str">
            <v>PRIA</v>
          </cell>
          <cell r="J3280">
            <v>44561</v>
          </cell>
          <cell r="K3280">
            <v>45291</v>
          </cell>
          <cell r="L3280">
            <v>44561</v>
          </cell>
          <cell r="N3280" t="str">
            <v>NSO</v>
          </cell>
          <cell r="O3280" t="str">
            <v>MSI</v>
          </cell>
        </row>
        <row r="3281">
          <cell r="B3281">
            <v>2015403516</v>
          </cell>
          <cell r="C3281" t="str">
            <v>SYAHRUL RAMADHAN</v>
          </cell>
          <cell r="D3281" t="str">
            <v>F5BR</v>
          </cell>
          <cell r="E3281" t="str">
            <v>FRC RAYA DRAMAGA KM 8</v>
          </cell>
          <cell r="F3281" t="str">
            <v>Store Crew Boy</v>
          </cell>
          <cell r="G3281" t="str">
            <v>A1</v>
          </cell>
          <cell r="H3281" t="str">
            <v>Kontrak 1</v>
          </cell>
          <cell r="I3281" t="str">
            <v>PRIA</v>
          </cell>
          <cell r="J3281">
            <v>44892</v>
          </cell>
          <cell r="K3281">
            <v>45260</v>
          </cell>
          <cell r="L3281">
            <v>44892</v>
          </cell>
          <cell r="N3281" t="str">
            <v>NSO</v>
          </cell>
          <cell r="O3281" t="str">
            <v>MSI</v>
          </cell>
        </row>
        <row r="3282">
          <cell r="B3282">
            <v>2015408575</v>
          </cell>
          <cell r="C3282" t="str">
            <v>DIANA NANDA SARI</v>
          </cell>
          <cell r="D3282" t="str">
            <v>F5BR</v>
          </cell>
          <cell r="E3282" t="str">
            <v>FRC RAYA DRAMAGA KM 8</v>
          </cell>
          <cell r="F3282" t="str">
            <v>Store Crew Girl</v>
          </cell>
          <cell r="G3282" t="str">
            <v>A1</v>
          </cell>
          <cell r="H3282" t="str">
            <v>Kontrak 1</v>
          </cell>
          <cell r="I3282" t="str">
            <v>WANITA</v>
          </cell>
          <cell r="J3282">
            <v>44898</v>
          </cell>
          <cell r="K3282">
            <v>45291</v>
          </cell>
          <cell r="L3282">
            <v>44898</v>
          </cell>
          <cell r="N3282" t="str">
            <v>NSO</v>
          </cell>
          <cell r="O3282" t="str">
            <v>MSI</v>
          </cell>
        </row>
        <row r="3283">
          <cell r="B3283">
            <v>2015289764</v>
          </cell>
          <cell r="C3283" t="str">
            <v>RIFKA AULIA SULAEMAN</v>
          </cell>
          <cell r="D3283" t="str">
            <v>F5BR</v>
          </cell>
          <cell r="E3283" t="str">
            <v>FRC RAYA DRAMAGA KM 8</v>
          </cell>
          <cell r="F3283" t="str">
            <v>Store Jr. Leader</v>
          </cell>
          <cell r="G3283" t="str">
            <v>A3</v>
          </cell>
          <cell r="H3283" t="str">
            <v>Tetap</v>
          </cell>
          <cell r="I3283" t="str">
            <v>WANITA</v>
          </cell>
          <cell r="J3283">
            <v>44470</v>
          </cell>
          <cell r="L3283">
            <v>44470</v>
          </cell>
          <cell r="N3283" t="str">
            <v>NSO</v>
          </cell>
          <cell r="O3283" t="str">
            <v>MSI</v>
          </cell>
        </row>
        <row r="3284">
          <cell r="B3284">
            <v>2015027307</v>
          </cell>
          <cell r="C3284" t="str">
            <v>SULISTIANTO PRABOWO</v>
          </cell>
          <cell r="D3284" t="str">
            <v>F5BR</v>
          </cell>
          <cell r="E3284" t="str">
            <v>FRC RAYA DRAMAGA KM 8</v>
          </cell>
          <cell r="F3284" t="str">
            <v>Store Sr. Leader</v>
          </cell>
          <cell r="G3284" t="str">
            <v>A3</v>
          </cell>
          <cell r="H3284" t="str">
            <v>Tetap</v>
          </cell>
          <cell r="I3284" t="str">
            <v>PRIA</v>
          </cell>
          <cell r="J3284">
            <v>43019</v>
          </cell>
          <cell r="L3284">
            <v>43678</v>
          </cell>
          <cell r="N3284" t="str">
            <v>NSO</v>
          </cell>
          <cell r="O3284" t="str">
            <v>MSI</v>
          </cell>
        </row>
        <row r="3285">
          <cell r="B3285">
            <v>2013219188</v>
          </cell>
          <cell r="C3285" t="str">
            <v>CHAERUL RUKMANA</v>
          </cell>
          <cell r="D3285" t="str">
            <v>FBJU</v>
          </cell>
          <cell r="E3285" t="str">
            <v>FRC CIBANTENG 3</v>
          </cell>
          <cell r="F3285" t="str">
            <v>Chief Of Store</v>
          </cell>
          <cell r="G3285" t="str">
            <v>B2</v>
          </cell>
          <cell r="H3285" t="str">
            <v>Tetap</v>
          </cell>
          <cell r="I3285" t="str">
            <v>PRIA</v>
          </cell>
          <cell r="J3285">
            <v>42732</v>
          </cell>
          <cell r="L3285">
            <v>43647</v>
          </cell>
          <cell r="N3285" t="str">
            <v>NSO</v>
          </cell>
          <cell r="O3285" t="str">
            <v>MSI</v>
          </cell>
        </row>
        <row r="3286">
          <cell r="B3286">
            <v>2015405250</v>
          </cell>
          <cell r="C3286" t="str">
            <v>MUHAMAD ROMADHAN</v>
          </cell>
          <cell r="D3286" t="str">
            <v>FBJU</v>
          </cell>
          <cell r="E3286" t="str">
            <v>FRC CIBANTENG 3</v>
          </cell>
          <cell r="F3286" t="str">
            <v>Store Crew Boy</v>
          </cell>
          <cell r="G3286" t="str">
            <v>A1</v>
          </cell>
          <cell r="H3286" t="str">
            <v>Kontrak 1</v>
          </cell>
          <cell r="I3286" t="str">
            <v>PRIA</v>
          </cell>
          <cell r="J3286">
            <v>44896</v>
          </cell>
          <cell r="K3286">
            <v>45260</v>
          </cell>
          <cell r="L3286">
            <v>44896</v>
          </cell>
          <cell r="N3286" t="str">
            <v>NSO</v>
          </cell>
          <cell r="O3286" t="str">
            <v>MSI</v>
          </cell>
        </row>
        <row r="3287">
          <cell r="B3287">
            <v>2015283911</v>
          </cell>
          <cell r="C3287" t="str">
            <v>YULIANTI NURLATIPAH AZHAR</v>
          </cell>
          <cell r="D3287" t="str">
            <v>FBJU</v>
          </cell>
          <cell r="E3287" t="str">
            <v>FRC CIBANTENG 3</v>
          </cell>
          <cell r="F3287" t="str">
            <v>Store Crew Girl</v>
          </cell>
          <cell r="G3287" t="str">
            <v>A1</v>
          </cell>
          <cell r="H3287" t="str">
            <v>Kontrak 2</v>
          </cell>
          <cell r="I3287" t="str">
            <v>WANITA</v>
          </cell>
          <cell r="J3287">
            <v>44444</v>
          </cell>
          <cell r="K3287">
            <v>45199</v>
          </cell>
          <cell r="L3287">
            <v>44444</v>
          </cell>
          <cell r="N3287" t="str">
            <v>NSO</v>
          </cell>
          <cell r="O3287" t="str">
            <v>MSI</v>
          </cell>
        </row>
        <row r="3288">
          <cell r="B3288">
            <v>2015320043</v>
          </cell>
          <cell r="C3288" t="str">
            <v>YUDISTIRA AJI MAHESA</v>
          </cell>
          <cell r="D3288" t="str">
            <v>FBJU</v>
          </cell>
          <cell r="E3288" t="str">
            <v>FRC CIBANTENG 3</v>
          </cell>
          <cell r="F3288" t="str">
            <v>Store Jr. Leader</v>
          </cell>
          <cell r="G3288" t="str">
            <v>A2</v>
          </cell>
          <cell r="H3288" t="str">
            <v>Tetap</v>
          </cell>
          <cell r="I3288" t="str">
            <v>PRIA</v>
          </cell>
          <cell r="J3288">
            <v>44621</v>
          </cell>
          <cell r="L3288">
            <v>44621</v>
          </cell>
          <cell r="N3288" t="str">
            <v>NSO</v>
          </cell>
          <cell r="O3288" t="str">
            <v>MSI</v>
          </cell>
        </row>
        <row r="3289">
          <cell r="B3289">
            <v>2015294400</v>
          </cell>
          <cell r="C3289" t="str">
            <v>ISMA SEKAR NINGSIH</v>
          </cell>
          <cell r="D3289" t="str">
            <v>FBJU</v>
          </cell>
          <cell r="E3289" t="str">
            <v>FRC CIBANTENG 3</v>
          </cell>
          <cell r="F3289" t="str">
            <v>Store Sr. Leader (Ss)</v>
          </cell>
          <cell r="G3289" t="str">
            <v>A3</v>
          </cell>
          <cell r="H3289" t="str">
            <v>Tetap</v>
          </cell>
          <cell r="I3289" t="str">
            <v>WANITA</v>
          </cell>
          <cell r="J3289">
            <v>44501</v>
          </cell>
          <cell r="L3289">
            <v>44501</v>
          </cell>
          <cell r="N3289" t="str">
            <v>NSO</v>
          </cell>
          <cell r="O3289" t="str">
            <v>MSI</v>
          </cell>
        </row>
        <row r="3290">
          <cell r="B3290">
            <v>2013033950</v>
          </cell>
          <cell r="C3290" t="str">
            <v>SUGIH APRILYANTO</v>
          </cell>
          <cell r="D3290" t="str">
            <v>TJSS</v>
          </cell>
          <cell r="E3290" t="str">
            <v>IDM BABAKAN DRAMAGA</v>
          </cell>
          <cell r="F3290" t="str">
            <v>Chief Of Store</v>
          </cell>
          <cell r="G3290" t="str">
            <v>B2</v>
          </cell>
          <cell r="H3290" t="str">
            <v>Tetap</v>
          </cell>
          <cell r="I3290" t="str">
            <v>PRIA</v>
          </cell>
          <cell r="J3290">
            <v>41670</v>
          </cell>
          <cell r="L3290">
            <v>42552</v>
          </cell>
          <cell r="N3290" t="str">
            <v>NSO</v>
          </cell>
          <cell r="O3290" t="str">
            <v>MSI</v>
          </cell>
        </row>
        <row r="3291">
          <cell r="B3291">
            <v>2015425567</v>
          </cell>
          <cell r="C3291" t="str">
            <v>BAGUS PANGESTU NUR ADHA</v>
          </cell>
          <cell r="D3291" t="str">
            <v>TJSS</v>
          </cell>
          <cell r="E3291" t="str">
            <v>IDM BABAKAN DRAMAGA</v>
          </cell>
          <cell r="F3291" t="str">
            <v>Store Crew Boy</v>
          </cell>
          <cell r="G3291" t="str">
            <v>A1</v>
          </cell>
          <cell r="H3291" t="str">
            <v>Kontrak 1</v>
          </cell>
          <cell r="I3291" t="str">
            <v>PRIA</v>
          </cell>
          <cell r="J3291">
            <v>44953</v>
          </cell>
          <cell r="K3291">
            <v>45322</v>
          </cell>
          <cell r="L3291">
            <v>44953</v>
          </cell>
          <cell r="N3291" t="str">
            <v>NSO</v>
          </cell>
          <cell r="O3291" t="str">
            <v>MSI</v>
          </cell>
        </row>
        <row r="3292">
          <cell r="B3292">
            <v>2015405409</v>
          </cell>
          <cell r="C3292" t="str">
            <v>TRIANITA KOSASIH</v>
          </cell>
          <cell r="D3292" t="str">
            <v>TJSS</v>
          </cell>
          <cell r="E3292" t="str">
            <v>IDM BABAKAN DRAMAGA</v>
          </cell>
          <cell r="F3292" t="str">
            <v>Store Crew Girl</v>
          </cell>
          <cell r="G3292" t="str">
            <v>A1</v>
          </cell>
          <cell r="H3292" t="str">
            <v>Kontrak 1</v>
          </cell>
          <cell r="I3292" t="str">
            <v>WANITA</v>
          </cell>
          <cell r="J3292">
            <v>44896</v>
          </cell>
          <cell r="K3292">
            <v>45260</v>
          </cell>
          <cell r="L3292">
            <v>44896</v>
          </cell>
          <cell r="N3292" t="str">
            <v>NSO</v>
          </cell>
          <cell r="O3292" t="str">
            <v>MSI</v>
          </cell>
        </row>
        <row r="3293">
          <cell r="B3293">
            <v>2015404152</v>
          </cell>
          <cell r="C3293" t="str">
            <v>ISRA ALMA ARIJ</v>
          </cell>
          <cell r="D3293" t="str">
            <v>TJSS</v>
          </cell>
          <cell r="E3293" t="str">
            <v>IDM BABAKAN DRAMAGA</v>
          </cell>
          <cell r="F3293" t="str">
            <v>Store Jr. Leader (Ss)</v>
          </cell>
          <cell r="G3293" t="str">
            <v>A2</v>
          </cell>
          <cell r="H3293" t="str">
            <v>Tetap</v>
          </cell>
          <cell r="I3293" t="str">
            <v>PRIA</v>
          </cell>
          <cell r="J3293">
            <v>44896</v>
          </cell>
          <cell r="L3293">
            <v>44896</v>
          </cell>
          <cell r="N3293" t="str">
            <v>NSO</v>
          </cell>
          <cell r="O3293" t="str">
            <v>MSI</v>
          </cell>
        </row>
        <row r="3294">
          <cell r="B3294">
            <v>2015088354</v>
          </cell>
          <cell r="C3294" t="str">
            <v>PUTRI KURNIA</v>
          </cell>
          <cell r="D3294" t="str">
            <v>TJSS</v>
          </cell>
          <cell r="E3294" t="str">
            <v>IDM BABAKAN DRAMAGA</v>
          </cell>
          <cell r="F3294" t="str">
            <v>Store Sr. Leader</v>
          </cell>
          <cell r="G3294" t="str">
            <v>A3</v>
          </cell>
          <cell r="H3294" t="str">
            <v>Tetap</v>
          </cell>
          <cell r="I3294" t="str">
            <v>WANITA</v>
          </cell>
          <cell r="J3294">
            <v>43350</v>
          </cell>
          <cell r="L3294">
            <v>43770</v>
          </cell>
          <cell r="N3294" t="str">
            <v>NSO</v>
          </cell>
          <cell r="O3294" t="str">
            <v>MSI</v>
          </cell>
        </row>
        <row r="3295">
          <cell r="B3295">
            <v>2013067833</v>
          </cell>
          <cell r="C3295" t="str">
            <v>REZA APRILIAN</v>
          </cell>
          <cell r="D3295" t="str">
            <v>TK3T</v>
          </cell>
          <cell r="E3295" t="str">
            <v>IDM SPBU DRAMAGA</v>
          </cell>
          <cell r="F3295" t="str">
            <v>Chief Of Store (Ss)</v>
          </cell>
          <cell r="G3295" t="str">
            <v>B2</v>
          </cell>
          <cell r="H3295" t="str">
            <v>Tetap</v>
          </cell>
          <cell r="I3295" t="str">
            <v>PRIA</v>
          </cell>
          <cell r="J3295">
            <v>41901</v>
          </cell>
          <cell r="L3295">
            <v>42795</v>
          </cell>
          <cell r="N3295" t="str">
            <v>NSO</v>
          </cell>
          <cell r="O3295" t="str">
            <v>MSI</v>
          </cell>
        </row>
        <row r="3296">
          <cell r="B3296">
            <v>2015365774</v>
          </cell>
          <cell r="C3296" t="str">
            <v>MAULUDIN CAHYA NUGRAHA</v>
          </cell>
          <cell r="D3296" t="str">
            <v>TK3T</v>
          </cell>
          <cell r="E3296" t="str">
            <v>IDM SPBU DRAMAGA</v>
          </cell>
          <cell r="F3296" t="str">
            <v>Store Crew Boy</v>
          </cell>
          <cell r="G3296" t="str">
            <v>A1</v>
          </cell>
          <cell r="H3296" t="str">
            <v>Kontrak 1</v>
          </cell>
          <cell r="I3296" t="str">
            <v>PRIA</v>
          </cell>
          <cell r="J3296">
            <v>44773</v>
          </cell>
          <cell r="K3296">
            <v>45138</v>
          </cell>
          <cell r="L3296">
            <v>44773</v>
          </cell>
          <cell r="N3296" t="str">
            <v>NSO</v>
          </cell>
          <cell r="O3296" t="str">
            <v>MSI</v>
          </cell>
        </row>
        <row r="3297">
          <cell r="B3297">
            <v>2015384960</v>
          </cell>
          <cell r="C3297" t="str">
            <v>SARAH AWALA MADINA</v>
          </cell>
          <cell r="D3297" t="str">
            <v>TK3T</v>
          </cell>
          <cell r="E3297" t="str">
            <v>IDM SPBU DRAMAGA</v>
          </cell>
          <cell r="F3297" t="str">
            <v>Store Crew Girl</v>
          </cell>
          <cell r="G3297" t="str">
            <v>A1</v>
          </cell>
          <cell r="H3297" t="str">
            <v>Kontrak 1</v>
          </cell>
          <cell r="I3297" t="str">
            <v>WANITA</v>
          </cell>
          <cell r="J3297">
            <v>44833</v>
          </cell>
          <cell r="K3297">
            <v>45199</v>
          </cell>
          <cell r="L3297">
            <v>44833</v>
          </cell>
          <cell r="N3297" t="str">
            <v>NSO</v>
          </cell>
          <cell r="O3297" t="str">
            <v>MSI</v>
          </cell>
        </row>
        <row r="3298">
          <cell r="B3298">
            <v>2015427720</v>
          </cell>
          <cell r="C3298" t="str">
            <v>MOH CANDRA PURNAMA</v>
          </cell>
          <cell r="D3298" t="str">
            <v>TK3T</v>
          </cell>
          <cell r="E3298" t="str">
            <v>IDM SPBU DRAMAGA</v>
          </cell>
          <cell r="F3298" t="str">
            <v>Store Jr. Leader</v>
          </cell>
          <cell r="G3298" t="str">
            <v>A2</v>
          </cell>
          <cell r="H3298" t="str">
            <v>Tetap</v>
          </cell>
          <cell r="I3298" t="str">
            <v>PRIA</v>
          </cell>
          <cell r="J3298">
            <v>44958</v>
          </cell>
          <cell r="L3298">
            <v>44958</v>
          </cell>
          <cell r="N3298" t="str">
            <v>NSO</v>
          </cell>
          <cell r="O3298" t="str">
            <v>MSI</v>
          </cell>
        </row>
        <row r="3299">
          <cell r="B3299">
            <v>2015082173</v>
          </cell>
          <cell r="C3299" t="str">
            <v>SITI MAEMUNAH</v>
          </cell>
          <cell r="D3299" t="str">
            <v>TK3T</v>
          </cell>
          <cell r="E3299" t="str">
            <v>IDM SPBU DRAMAGA</v>
          </cell>
          <cell r="F3299" t="str">
            <v>Store Sr. Leader</v>
          </cell>
          <cell r="G3299" t="str">
            <v>A3</v>
          </cell>
          <cell r="H3299" t="str">
            <v>Tetap</v>
          </cell>
          <cell r="I3299" t="str">
            <v>WANITA</v>
          </cell>
          <cell r="J3299">
            <v>43322</v>
          </cell>
          <cell r="L3299">
            <v>44075</v>
          </cell>
          <cell r="N3299" t="str">
            <v>NSO</v>
          </cell>
          <cell r="O3299" t="str">
            <v>MSI</v>
          </cell>
        </row>
        <row r="3300">
          <cell r="B3300">
            <v>2012065697</v>
          </cell>
          <cell r="C3300" t="str">
            <v>TURMUJI</v>
          </cell>
          <cell r="D3300" t="str">
            <v>TKVA</v>
          </cell>
          <cell r="E3300" t="str">
            <v>IDM CIHIDEUNG BOGOR</v>
          </cell>
          <cell r="F3300" t="str">
            <v>Chief Of Store</v>
          </cell>
          <cell r="G3300" t="str">
            <v>B2</v>
          </cell>
          <cell r="H3300" t="str">
            <v>Tetap</v>
          </cell>
          <cell r="I3300" t="str">
            <v>PRIA</v>
          </cell>
          <cell r="J3300">
            <v>41244</v>
          </cell>
          <cell r="L3300">
            <v>41456</v>
          </cell>
          <cell r="N3300" t="str">
            <v>NSO</v>
          </cell>
          <cell r="O3300" t="str">
            <v>MSI</v>
          </cell>
        </row>
        <row r="3301">
          <cell r="B3301">
            <v>2015383352</v>
          </cell>
          <cell r="C3301" t="str">
            <v>KOMARUDIN</v>
          </cell>
          <cell r="D3301" t="str">
            <v>TKVA</v>
          </cell>
          <cell r="E3301" t="str">
            <v>IDM CIHIDEUNG BOGOR</v>
          </cell>
          <cell r="F3301" t="str">
            <v>Store Crew Boy</v>
          </cell>
          <cell r="G3301" t="str">
            <v>A1</v>
          </cell>
          <cell r="H3301" t="str">
            <v>Kontrak 1</v>
          </cell>
          <cell r="I3301" t="str">
            <v>PRIA</v>
          </cell>
          <cell r="J3301">
            <v>44829</v>
          </cell>
          <cell r="K3301">
            <v>45199</v>
          </cell>
          <cell r="L3301">
            <v>44829</v>
          </cell>
          <cell r="N3301" t="str">
            <v>NSO</v>
          </cell>
          <cell r="O3301" t="str">
            <v>MSI</v>
          </cell>
        </row>
        <row r="3302">
          <cell r="B3302">
            <v>2015279433</v>
          </cell>
          <cell r="C3302" t="str">
            <v>DEVI FITRIANI</v>
          </cell>
          <cell r="D3302" t="str">
            <v>TKVA</v>
          </cell>
          <cell r="E3302" t="str">
            <v>IDM CIHIDEUNG BOGOR</v>
          </cell>
          <cell r="F3302" t="str">
            <v>Store Crew Girl</v>
          </cell>
          <cell r="G3302" t="str">
            <v>A1</v>
          </cell>
          <cell r="H3302" t="str">
            <v>Kontrak 2</v>
          </cell>
          <cell r="I3302" t="str">
            <v>WANITA</v>
          </cell>
          <cell r="J3302">
            <v>44428</v>
          </cell>
          <cell r="K3302">
            <v>45169</v>
          </cell>
          <cell r="L3302">
            <v>44428</v>
          </cell>
          <cell r="N3302" t="str">
            <v>NSO</v>
          </cell>
          <cell r="O3302" t="str">
            <v>MSI</v>
          </cell>
        </row>
        <row r="3303">
          <cell r="B3303">
            <v>2015415440</v>
          </cell>
          <cell r="C3303" t="str">
            <v>OGIN SUGIANTO</v>
          </cell>
          <cell r="D3303" t="str">
            <v>TKVA</v>
          </cell>
          <cell r="E3303" t="str">
            <v>IDM CIHIDEUNG BOGOR</v>
          </cell>
          <cell r="F3303" t="str">
            <v>Store Jr. Leader (Ss)</v>
          </cell>
          <cell r="G3303" t="str">
            <v>A2</v>
          </cell>
          <cell r="H3303" t="str">
            <v>Tetap</v>
          </cell>
          <cell r="I3303" t="str">
            <v>PRIA</v>
          </cell>
          <cell r="J3303">
            <v>44927</v>
          </cell>
          <cell r="L3303">
            <v>44927</v>
          </cell>
          <cell r="N3303" t="str">
            <v>NSO</v>
          </cell>
          <cell r="O3303" t="str">
            <v>MSI</v>
          </cell>
        </row>
        <row r="3304">
          <cell r="B3304">
            <v>2015066093</v>
          </cell>
          <cell r="C3304" t="str">
            <v>CHAIRUL DARMAWAN</v>
          </cell>
          <cell r="D3304" t="str">
            <v>TKVA</v>
          </cell>
          <cell r="E3304" t="str">
            <v>IDM CIHIDEUNG BOGOR</v>
          </cell>
          <cell r="F3304" t="str">
            <v>Store Sr. Leader</v>
          </cell>
          <cell r="G3304" t="str">
            <v>A3</v>
          </cell>
          <cell r="H3304" t="str">
            <v>Tetap</v>
          </cell>
          <cell r="I3304" t="str">
            <v>PRIA</v>
          </cell>
          <cell r="J3304">
            <v>43235</v>
          </cell>
          <cell r="L3304">
            <v>44013</v>
          </cell>
          <cell r="N3304" t="str">
            <v>NSO</v>
          </cell>
          <cell r="O3304" t="str">
            <v>MSI</v>
          </cell>
        </row>
        <row r="3305">
          <cell r="B3305">
            <v>2013221187</v>
          </cell>
          <cell r="C3305" t="str">
            <v>NUR MUHAMMAD ASRI</v>
          </cell>
          <cell r="D3305" t="str">
            <v>TPP9</v>
          </cell>
          <cell r="E3305" t="str">
            <v>IDM SINARSARI DRAMAGA</v>
          </cell>
          <cell r="F3305" t="str">
            <v>Chief Of Store</v>
          </cell>
          <cell r="G3305" t="str">
            <v>B2</v>
          </cell>
          <cell r="H3305" t="str">
            <v>Tetap</v>
          </cell>
          <cell r="I3305" t="str">
            <v>PRIA</v>
          </cell>
          <cell r="J3305">
            <v>42739</v>
          </cell>
          <cell r="L3305">
            <v>43405</v>
          </cell>
          <cell r="N3305" t="str">
            <v>NSO</v>
          </cell>
          <cell r="O3305" t="str">
            <v>MSI</v>
          </cell>
        </row>
        <row r="3306">
          <cell r="B3306">
            <v>2015425617</v>
          </cell>
          <cell r="C3306" t="str">
            <v>PARHAN</v>
          </cell>
          <cell r="D3306" t="str">
            <v>TPP9</v>
          </cell>
          <cell r="E3306" t="str">
            <v>IDM SINARSARI DRAMAGA</v>
          </cell>
          <cell r="F3306" t="str">
            <v>Store Crew Boy</v>
          </cell>
          <cell r="G3306" t="str">
            <v>A1</v>
          </cell>
          <cell r="H3306" t="str">
            <v>Kontrak 1</v>
          </cell>
          <cell r="I3306" t="str">
            <v>PRIA</v>
          </cell>
          <cell r="J3306">
            <v>44953</v>
          </cell>
          <cell r="K3306">
            <v>45322</v>
          </cell>
          <cell r="L3306">
            <v>44953</v>
          </cell>
          <cell r="N3306" t="str">
            <v>NSO</v>
          </cell>
          <cell r="O3306" t="str">
            <v>MSI</v>
          </cell>
        </row>
        <row r="3307">
          <cell r="B3307">
            <v>2015328063</v>
          </cell>
          <cell r="C3307" t="str">
            <v>DEWI NURAPRIANTI</v>
          </cell>
          <cell r="D3307" t="str">
            <v>TPP9</v>
          </cell>
          <cell r="E3307" t="str">
            <v>IDM SINARSARI DRAMAGA</v>
          </cell>
          <cell r="F3307" t="str">
            <v>Store Crew Girl</v>
          </cell>
          <cell r="G3307" t="str">
            <v>A1</v>
          </cell>
          <cell r="H3307" t="str">
            <v>Kontrak 1</v>
          </cell>
          <cell r="I3307" t="str">
            <v>WANITA</v>
          </cell>
          <cell r="J3307">
            <v>44649</v>
          </cell>
          <cell r="K3307">
            <v>45016</v>
          </cell>
          <cell r="L3307">
            <v>44649</v>
          </cell>
          <cell r="N3307" t="str">
            <v>NSO</v>
          </cell>
          <cell r="O3307" t="str">
            <v>MSI</v>
          </cell>
        </row>
        <row r="3308">
          <cell r="B3308">
            <v>2015383360</v>
          </cell>
          <cell r="C3308" t="str">
            <v>CHATRINE TIARA</v>
          </cell>
          <cell r="D3308" t="str">
            <v>TPP9</v>
          </cell>
          <cell r="E3308" t="str">
            <v>IDM SINARSARI DRAMAGA</v>
          </cell>
          <cell r="F3308" t="str">
            <v>Store Crew Girl</v>
          </cell>
          <cell r="G3308" t="str">
            <v>A1</v>
          </cell>
          <cell r="H3308" t="str">
            <v>Kontrak 1</v>
          </cell>
          <cell r="I3308" t="str">
            <v>WANITA</v>
          </cell>
          <cell r="J3308">
            <v>44829</v>
          </cell>
          <cell r="K3308">
            <v>45199</v>
          </cell>
          <cell r="L3308">
            <v>44829</v>
          </cell>
          <cell r="N3308" t="str">
            <v>NSO</v>
          </cell>
          <cell r="O3308" t="str">
            <v>MSI</v>
          </cell>
        </row>
        <row r="3309">
          <cell r="B3309">
            <v>2015332888</v>
          </cell>
          <cell r="C3309" t="str">
            <v>SHALWA AZ ZAHRA ELMIA</v>
          </cell>
          <cell r="D3309" t="str">
            <v>TPP9</v>
          </cell>
          <cell r="E3309" t="str">
            <v>IDM SINARSARI DRAMAGA</v>
          </cell>
          <cell r="F3309" t="str">
            <v>Store Crew Girl</v>
          </cell>
          <cell r="G3309" t="str">
            <v>A1</v>
          </cell>
          <cell r="H3309" t="str">
            <v>Kontrak 1</v>
          </cell>
          <cell r="I3309" t="str">
            <v>WANITA</v>
          </cell>
          <cell r="J3309">
            <v>44659</v>
          </cell>
          <cell r="K3309">
            <v>45046</v>
          </cell>
          <cell r="L3309">
            <v>44659</v>
          </cell>
          <cell r="N3309" t="str">
            <v>NSO</v>
          </cell>
          <cell r="O3309" t="str">
            <v>MSI</v>
          </cell>
        </row>
        <row r="3310">
          <cell r="B3310">
            <v>2015049518</v>
          </cell>
          <cell r="C3310" t="str">
            <v>YUDA KURNIAWAN</v>
          </cell>
          <cell r="D3310" t="str">
            <v>TPP9</v>
          </cell>
          <cell r="E3310" t="str">
            <v>IDM SINARSARI DRAMAGA</v>
          </cell>
          <cell r="F3310" t="str">
            <v>Store Jr. Leader</v>
          </cell>
          <cell r="G3310" t="str">
            <v>A2</v>
          </cell>
          <cell r="H3310" t="str">
            <v>Tetap</v>
          </cell>
          <cell r="I3310" t="str">
            <v>PRIA</v>
          </cell>
          <cell r="J3310">
            <v>43138</v>
          </cell>
          <cell r="L3310">
            <v>43800</v>
          </cell>
          <cell r="N3310" t="str">
            <v>NSO</v>
          </cell>
          <cell r="O3310" t="str">
            <v>MSI</v>
          </cell>
        </row>
        <row r="3311">
          <cell r="B3311">
            <v>2013118467</v>
          </cell>
          <cell r="C3311" t="str">
            <v>DILLA OCKTAVIANY</v>
          </cell>
          <cell r="D3311" t="str">
            <v>TPP9</v>
          </cell>
          <cell r="E3311" t="str">
            <v>IDM SINARSARI DRAMAGA</v>
          </cell>
          <cell r="F3311" t="str">
            <v>Store Sr. Leader</v>
          </cell>
          <cell r="G3311" t="str">
            <v>B1</v>
          </cell>
          <cell r="H3311" t="str">
            <v>Tetap</v>
          </cell>
          <cell r="I3311" t="str">
            <v>WANITA</v>
          </cell>
          <cell r="J3311">
            <v>42193</v>
          </cell>
          <cell r="L3311">
            <v>42887</v>
          </cell>
          <cell r="N3311" t="str">
            <v>NSO</v>
          </cell>
          <cell r="O3311" t="str">
            <v>MSI</v>
          </cell>
        </row>
        <row r="3312">
          <cell r="B3312">
            <v>2013138482</v>
          </cell>
          <cell r="C3312" t="str">
            <v>EVI PRIHATINI</v>
          </cell>
          <cell r="D3312" t="str">
            <v>TVNR</v>
          </cell>
          <cell r="E3312" t="str">
            <v>IDM BABAKAN TENGAH</v>
          </cell>
          <cell r="F3312" t="str">
            <v>Chief Of Store</v>
          </cell>
          <cell r="G3312" t="str">
            <v>B2</v>
          </cell>
          <cell r="H3312" t="str">
            <v>Tetap</v>
          </cell>
          <cell r="I3312" t="str">
            <v>WANITA</v>
          </cell>
          <cell r="J3312">
            <v>42309</v>
          </cell>
          <cell r="L3312">
            <v>42552</v>
          </cell>
          <cell r="N3312" t="str">
            <v>NSO</v>
          </cell>
          <cell r="O3312" t="str">
            <v>MSI</v>
          </cell>
        </row>
        <row r="3313">
          <cell r="B3313">
            <v>2015365791</v>
          </cell>
          <cell r="C3313" t="str">
            <v>MUHAMAD ROBI NUGRAHA</v>
          </cell>
          <cell r="D3313" t="str">
            <v>TVNR</v>
          </cell>
          <cell r="E3313" t="str">
            <v>IDM BABAKAN TENGAH</v>
          </cell>
          <cell r="F3313" t="str">
            <v>Store Crew Boy</v>
          </cell>
          <cell r="G3313" t="str">
            <v>A1</v>
          </cell>
          <cell r="H3313" t="str">
            <v>Kontrak 1</v>
          </cell>
          <cell r="I3313" t="str">
            <v>PRIA</v>
          </cell>
          <cell r="J3313">
            <v>44773</v>
          </cell>
          <cell r="K3313">
            <v>45138</v>
          </cell>
          <cell r="L3313">
            <v>44773</v>
          </cell>
          <cell r="N3313" t="str">
            <v>NSO</v>
          </cell>
          <cell r="O3313" t="str">
            <v>MSI</v>
          </cell>
        </row>
        <row r="3314">
          <cell r="B3314">
            <v>2015425639</v>
          </cell>
          <cell r="C3314" t="str">
            <v>NABILA ADITA SETIADI</v>
          </cell>
          <cell r="D3314" t="str">
            <v>TVNR</v>
          </cell>
          <cell r="E3314" t="str">
            <v>IDM BABAKAN TENGAH</v>
          </cell>
          <cell r="F3314" t="str">
            <v>Store Crew Girl</v>
          </cell>
          <cell r="G3314" t="str">
            <v>A1</v>
          </cell>
          <cell r="H3314" t="str">
            <v>Kontrak 1</v>
          </cell>
          <cell r="I3314" t="str">
            <v>WANITA</v>
          </cell>
          <cell r="J3314">
            <v>44953</v>
          </cell>
          <cell r="K3314">
            <v>45322</v>
          </cell>
          <cell r="L3314">
            <v>44953</v>
          </cell>
          <cell r="N3314" t="str">
            <v>NSO</v>
          </cell>
          <cell r="O3314" t="str">
            <v>MSI</v>
          </cell>
        </row>
        <row r="3315">
          <cell r="B3315">
            <v>2015404131</v>
          </cell>
          <cell r="C3315" t="str">
            <v>ATSILAH SAHL</v>
          </cell>
          <cell r="D3315" t="str">
            <v>TVNR</v>
          </cell>
          <cell r="E3315" t="str">
            <v>IDM BABAKAN TENGAH</v>
          </cell>
          <cell r="F3315" t="str">
            <v>Store Jr. Leader</v>
          </cell>
          <cell r="G3315" t="str">
            <v>A2</v>
          </cell>
          <cell r="H3315" t="str">
            <v>Tetap</v>
          </cell>
          <cell r="I3315" t="str">
            <v>WANITA</v>
          </cell>
          <cell r="J3315">
            <v>44896</v>
          </cell>
          <cell r="L3315">
            <v>44896</v>
          </cell>
          <cell r="N3315" t="str">
            <v>NSO</v>
          </cell>
          <cell r="O3315" t="str">
            <v>MSI</v>
          </cell>
        </row>
        <row r="3316">
          <cell r="B3316">
            <v>2015070091</v>
          </cell>
          <cell r="C3316" t="str">
            <v>ANJASMARA IRAWAN</v>
          </cell>
          <cell r="D3316" t="str">
            <v>TVNR</v>
          </cell>
          <cell r="E3316" t="str">
            <v>IDM BABAKAN TENGAH</v>
          </cell>
          <cell r="F3316" t="str">
            <v>Store Sr. Leader</v>
          </cell>
          <cell r="G3316" t="str">
            <v>A3</v>
          </cell>
          <cell r="H3316" t="str">
            <v>Tetap</v>
          </cell>
          <cell r="I3316" t="str">
            <v>PRIA</v>
          </cell>
          <cell r="J3316">
            <v>43250</v>
          </cell>
          <cell r="L3316">
            <v>43831</v>
          </cell>
          <cell r="N3316" t="str">
            <v>NSO</v>
          </cell>
          <cell r="O3316" t="str">
            <v>MSI</v>
          </cell>
        </row>
        <row r="3317">
          <cell r="B3317">
            <v>2012027340</v>
          </cell>
          <cell r="C3317" t="str">
            <v>IRMAYANI</v>
          </cell>
          <cell r="D3317" t="str">
            <v>TFEK</v>
          </cell>
          <cell r="E3317" t="str">
            <v>IDM DRAMAGA IPB</v>
          </cell>
          <cell r="F3317" t="str">
            <v>Chief Of Store</v>
          </cell>
          <cell r="G3317" t="str">
            <v>B2</v>
          </cell>
          <cell r="H3317" t="str">
            <v>Tetap</v>
          </cell>
          <cell r="I3317" t="str">
            <v>WANITA</v>
          </cell>
          <cell r="J3317">
            <v>40969</v>
          </cell>
          <cell r="K3317">
            <v>44609</v>
          </cell>
          <cell r="L3317">
            <v>40969</v>
          </cell>
          <cell r="M3317" t="str">
            <v>CUTI MELAHIRKAN</v>
          </cell>
          <cell r="N3317" t="str">
            <v>NSO</v>
          </cell>
          <cell r="O3317" t="str">
            <v>MSI</v>
          </cell>
          <cell r="P3317" t="str">
            <v>NSOCUTI MELAHIRKAN</v>
          </cell>
          <cell r="Q3317" t="str">
            <v>NSO</v>
          </cell>
          <cell r="R3317" t="str">
            <v>TIDAK AKTIF</v>
          </cell>
          <cell r="S3317" t="str">
            <v>MSI</v>
          </cell>
        </row>
        <row r="3318">
          <cell r="B3318">
            <v>2015388201</v>
          </cell>
          <cell r="C3318" t="str">
            <v>RAYHAN SURYANUARI</v>
          </cell>
          <cell r="D3318" t="str">
            <v>T65Y</v>
          </cell>
          <cell r="E3318" t="str">
            <v>IDM HYBRID H. ABAS DRAMAGA</v>
          </cell>
          <cell r="F3318" t="str">
            <v>Store Crew Boy</v>
          </cell>
          <cell r="G3318" t="str">
            <v>A1</v>
          </cell>
          <cell r="H3318" t="str">
            <v>Kontrak 1</v>
          </cell>
          <cell r="I3318" t="str">
            <v>PRIA</v>
          </cell>
          <cell r="J3318">
            <v>44840</v>
          </cell>
          <cell r="K3318">
            <v>45230</v>
          </cell>
          <cell r="L3318">
            <v>44840</v>
          </cell>
          <cell r="M3318" t="str">
            <v>CADANGAN TOKO 24 JAM</v>
          </cell>
          <cell r="N3318" t="str">
            <v>NSO</v>
          </cell>
          <cell r="O3318" t="str">
            <v>MSI</v>
          </cell>
          <cell r="P3318" t="str">
            <v>NSOCADANGAN TOKO 24 JAM</v>
          </cell>
          <cell r="Q3318" t="str">
            <v>NSO</v>
          </cell>
          <cell r="R3318" t="str">
            <v>AKTIF</v>
          </cell>
          <cell r="S3318" t="str">
            <v>MSI</v>
          </cell>
        </row>
        <row r="3319">
          <cell r="B3319">
            <v>2015400909</v>
          </cell>
          <cell r="C3319" t="str">
            <v>MAULVIN RIDZA SUWANDY</v>
          </cell>
          <cell r="D3319" t="str">
            <v>T88B</v>
          </cell>
          <cell r="E3319" t="str">
            <v>IDM DRAMAGA CENTER</v>
          </cell>
          <cell r="F3319" t="str">
            <v>Store Crew Boy</v>
          </cell>
          <cell r="G3319" t="str">
            <v>A1</v>
          </cell>
          <cell r="H3319" t="str">
            <v>Kontrak 1</v>
          </cell>
          <cell r="I3319" t="str">
            <v>PRIA</v>
          </cell>
          <cell r="J3319">
            <v>44883</v>
          </cell>
          <cell r="K3319">
            <v>45260</v>
          </cell>
          <cell r="L3319">
            <v>44883</v>
          </cell>
          <cell r="M3319" t="str">
            <v>CADANGAN TOKO 24 JAM</v>
          </cell>
          <cell r="N3319" t="str">
            <v>NSO</v>
          </cell>
          <cell r="O3319" t="str">
            <v>MSI</v>
          </cell>
          <cell r="P3319" t="str">
            <v>NSOCADANGAN TOKO 24 JAM</v>
          </cell>
          <cell r="Q3319" t="str">
            <v>NSO</v>
          </cell>
          <cell r="R3319" t="str">
            <v>AKTIF</v>
          </cell>
          <cell r="S3319" t="str">
            <v>MSI</v>
          </cell>
        </row>
        <row r="3320">
          <cell r="B3320">
            <v>2015363078</v>
          </cell>
          <cell r="C3320" t="str">
            <v>DITA ASTIAWATI</v>
          </cell>
          <cell r="D3320" t="str">
            <v>T65Y</v>
          </cell>
          <cell r="E3320" t="str">
            <v>IDM HYBRID H. ABAS DRAMAGA</v>
          </cell>
          <cell r="F3320" t="str">
            <v>Store Jr. Leader</v>
          </cell>
          <cell r="G3320" t="str">
            <v>A2</v>
          </cell>
          <cell r="H3320" t="str">
            <v>Tetap</v>
          </cell>
          <cell r="I3320" t="str">
            <v>WANITA</v>
          </cell>
          <cell r="J3320">
            <v>44774</v>
          </cell>
          <cell r="L3320">
            <v>44774</v>
          </cell>
          <cell r="M3320" t="str">
            <v>CADANGAN TOKO 24 JAM</v>
          </cell>
          <cell r="N3320" t="str">
            <v>NSO</v>
          </cell>
          <cell r="O3320" t="str">
            <v>MSI</v>
          </cell>
          <cell r="P3320" t="str">
            <v>NSOCADANGAN TOKO 24 JAM</v>
          </cell>
          <cell r="Q3320" t="str">
            <v>NSO</v>
          </cell>
          <cell r="R3320" t="str">
            <v>TIDAK AKTIF</v>
          </cell>
          <cell r="S3320" t="str">
            <v>MSI</v>
          </cell>
        </row>
        <row r="3321">
          <cell r="B3321">
            <v>2012048912</v>
          </cell>
          <cell r="C3321" t="str">
            <v>RISTIYANI</v>
          </cell>
          <cell r="D3321" t="str">
            <v>TCBY</v>
          </cell>
          <cell r="E3321" t="str">
            <v>IDM CIFOR BOGOR</v>
          </cell>
          <cell r="F3321" t="str">
            <v>Chief Of Store</v>
          </cell>
          <cell r="G3321" t="str">
            <v>B2</v>
          </cell>
          <cell r="H3321" t="str">
            <v>Tetap</v>
          </cell>
          <cell r="I3321" t="str">
            <v>WANITA</v>
          </cell>
          <cell r="J3321">
            <v>41177</v>
          </cell>
          <cell r="L3321">
            <v>41944</v>
          </cell>
          <cell r="N3321" t="str">
            <v>NSO</v>
          </cell>
          <cell r="O3321" t="str">
            <v>WNA</v>
          </cell>
        </row>
        <row r="3322">
          <cell r="B3322">
            <v>2015063207</v>
          </cell>
          <cell r="C3322" t="str">
            <v>SUHENDAR</v>
          </cell>
          <cell r="D3322" t="str">
            <v>TCBY</v>
          </cell>
          <cell r="E3322" t="str">
            <v>IDM CIFOR BOGOR</v>
          </cell>
          <cell r="F3322" t="str">
            <v>i-Delivery Crew</v>
          </cell>
          <cell r="G3322" t="str">
            <v>A2</v>
          </cell>
          <cell r="H3322" t="str">
            <v>Tetap</v>
          </cell>
          <cell r="I3322" t="str">
            <v>PRIA</v>
          </cell>
          <cell r="J3322">
            <v>43222</v>
          </cell>
          <cell r="L3322">
            <v>44105</v>
          </cell>
          <cell r="N3322" t="str">
            <v>NSO</v>
          </cell>
          <cell r="O3322" t="str">
            <v>WNA</v>
          </cell>
        </row>
        <row r="3323">
          <cell r="B3323">
            <v>2015219933</v>
          </cell>
          <cell r="C3323" t="str">
            <v>DAVID DESANTO</v>
          </cell>
          <cell r="D3323" t="str">
            <v>TCBY</v>
          </cell>
          <cell r="E3323" t="str">
            <v>IDM CIFOR BOGOR</v>
          </cell>
          <cell r="F3323" t="str">
            <v>i-Delivery Crew</v>
          </cell>
          <cell r="G3323" t="str">
            <v>A1</v>
          </cell>
          <cell r="H3323" t="str">
            <v>Kontrak 3</v>
          </cell>
          <cell r="I3323" t="str">
            <v>PRIA</v>
          </cell>
          <cell r="J3323">
            <v>43935</v>
          </cell>
          <cell r="K3323">
            <v>45230</v>
          </cell>
          <cell r="L3323">
            <v>43935</v>
          </cell>
          <cell r="N3323" t="str">
            <v>NSO</v>
          </cell>
          <cell r="O3323" t="str">
            <v>WNA</v>
          </cell>
        </row>
        <row r="3324">
          <cell r="B3324">
            <v>2015190979</v>
          </cell>
          <cell r="C3324" t="str">
            <v>AGUSTINA</v>
          </cell>
          <cell r="D3324" t="str">
            <v>TCBY</v>
          </cell>
          <cell r="E3324" t="str">
            <v>IDM CIFOR BOGOR</v>
          </cell>
          <cell r="F3324" t="str">
            <v>Store Crew Boy</v>
          </cell>
          <cell r="G3324" t="str">
            <v>A1</v>
          </cell>
          <cell r="H3324" t="str">
            <v>Kontrak 3</v>
          </cell>
          <cell r="I3324" t="str">
            <v>PRIA</v>
          </cell>
          <cell r="J3324">
            <v>43816</v>
          </cell>
          <cell r="K3324">
            <v>45107</v>
          </cell>
          <cell r="L3324">
            <v>43816</v>
          </cell>
          <cell r="N3324" t="str">
            <v>NSO</v>
          </cell>
          <cell r="O3324" t="str">
            <v>WNA</v>
          </cell>
        </row>
        <row r="3325">
          <cell r="B3325">
            <v>2015408590</v>
          </cell>
          <cell r="C3325" t="str">
            <v>LAYSA VITASARI</v>
          </cell>
          <cell r="D3325" t="str">
            <v>TCBY</v>
          </cell>
          <cell r="E3325" t="str">
            <v>IDM CIFOR BOGOR</v>
          </cell>
          <cell r="F3325" t="str">
            <v>Store Crew Girl</v>
          </cell>
          <cell r="G3325" t="str">
            <v>A1</v>
          </cell>
          <cell r="H3325" t="str">
            <v>Kontrak 1</v>
          </cell>
          <cell r="I3325" t="str">
            <v>WANITA</v>
          </cell>
          <cell r="J3325">
            <v>44898</v>
          </cell>
          <cell r="K3325">
            <v>45291</v>
          </cell>
          <cell r="L3325">
            <v>44898</v>
          </cell>
          <cell r="N3325" t="str">
            <v>NSO</v>
          </cell>
          <cell r="O3325" t="str">
            <v>WNA</v>
          </cell>
        </row>
        <row r="3326">
          <cell r="B3326">
            <v>2015029606</v>
          </cell>
          <cell r="C3326" t="str">
            <v>MOCHAMMAD RENDI FATAHILAH</v>
          </cell>
          <cell r="D3326" t="str">
            <v>TCBY</v>
          </cell>
          <cell r="E3326" t="str">
            <v>IDM CIFOR BOGOR</v>
          </cell>
          <cell r="F3326" t="str">
            <v>Store Jr. Leader</v>
          </cell>
          <cell r="G3326" t="str">
            <v>A2</v>
          </cell>
          <cell r="H3326" t="str">
            <v>Tetap</v>
          </cell>
          <cell r="I3326" t="str">
            <v>PRIA</v>
          </cell>
          <cell r="J3326">
            <v>43033</v>
          </cell>
          <cell r="L3326">
            <v>43617</v>
          </cell>
          <cell r="N3326" t="str">
            <v>NSO</v>
          </cell>
          <cell r="O3326" t="str">
            <v>WNA</v>
          </cell>
        </row>
        <row r="3327">
          <cell r="B3327">
            <v>2015022774</v>
          </cell>
          <cell r="C3327" t="str">
            <v>FERDIANSYAH SUAR</v>
          </cell>
          <cell r="D3327" t="str">
            <v>TCBY</v>
          </cell>
          <cell r="E3327" t="str">
            <v>IDM CIFOR BOGOR</v>
          </cell>
          <cell r="F3327" t="str">
            <v>Store Sr. Leader</v>
          </cell>
          <cell r="G3327" t="str">
            <v>B1</v>
          </cell>
          <cell r="H3327" t="str">
            <v>Tetap</v>
          </cell>
          <cell r="I3327" t="str">
            <v>PRIA</v>
          </cell>
          <cell r="J3327">
            <v>42977</v>
          </cell>
          <cell r="L3327">
            <v>43617</v>
          </cell>
          <cell r="N3327" t="str">
            <v>NSO</v>
          </cell>
          <cell r="O3327" t="str">
            <v>WNA</v>
          </cell>
        </row>
        <row r="3328">
          <cell r="B3328">
            <v>2013048220</v>
          </cell>
          <cell r="C3328" t="str">
            <v>NUR FAUZIAH</v>
          </cell>
          <cell r="D3328" t="str">
            <v>TBLH</v>
          </cell>
          <cell r="E3328" t="str">
            <v>IDM SEMPLAK BARAT</v>
          </cell>
          <cell r="F3328" t="str">
            <v>Chief Of Store</v>
          </cell>
          <cell r="G3328" t="str">
            <v>B2</v>
          </cell>
          <cell r="H3328" t="str">
            <v>Tetap</v>
          </cell>
          <cell r="I3328" t="str">
            <v>WANITA</v>
          </cell>
          <cell r="J3328">
            <v>41791</v>
          </cell>
          <cell r="L3328">
            <v>41821</v>
          </cell>
          <cell r="N3328" t="str">
            <v>NSO</v>
          </cell>
          <cell r="O3328" t="str">
            <v>WNA</v>
          </cell>
        </row>
        <row r="3329">
          <cell r="B3329">
            <v>2015400910</v>
          </cell>
          <cell r="C3329" t="str">
            <v>RIDZKY ANUGRAH ERRAHMAN</v>
          </cell>
          <cell r="D3329" t="str">
            <v>TBLH</v>
          </cell>
          <cell r="E3329" t="str">
            <v>IDM SEMPLAK BARAT</v>
          </cell>
          <cell r="F3329" t="str">
            <v>Store Crew Boy</v>
          </cell>
          <cell r="G3329" t="str">
            <v>A1</v>
          </cell>
          <cell r="H3329" t="str">
            <v>Kontrak 1</v>
          </cell>
          <cell r="I3329" t="str">
            <v>PRIA</v>
          </cell>
          <cell r="J3329">
            <v>44883</v>
          </cell>
          <cell r="K3329">
            <v>45260</v>
          </cell>
          <cell r="L3329">
            <v>44883</v>
          </cell>
          <cell r="N3329" t="str">
            <v>NSO</v>
          </cell>
          <cell r="O3329" t="str">
            <v>WNA</v>
          </cell>
        </row>
        <row r="3330">
          <cell r="B3330">
            <v>2015408611</v>
          </cell>
          <cell r="C3330" t="str">
            <v>NUR SEPTIANI</v>
          </cell>
          <cell r="D3330" t="str">
            <v>TBLH</v>
          </cell>
          <cell r="E3330" t="str">
            <v>IDM SEMPLAK BARAT</v>
          </cell>
          <cell r="F3330" t="str">
            <v>Store Crew Girl</v>
          </cell>
          <cell r="G3330" t="str">
            <v>A1</v>
          </cell>
          <cell r="H3330" t="str">
            <v>Kontrak 1</v>
          </cell>
          <cell r="I3330" t="str">
            <v>WANITA</v>
          </cell>
          <cell r="J3330">
            <v>44898</v>
          </cell>
          <cell r="K3330">
            <v>45291</v>
          </cell>
          <cell r="L3330">
            <v>44898</v>
          </cell>
          <cell r="N3330" t="str">
            <v>NSO</v>
          </cell>
          <cell r="O3330" t="str">
            <v>WNA</v>
          </cell>
        </row>
        <row r="3331">
          <cell r="B3331">
            <v>2015063200</v>
          </cell>
          <cell r="C3331" t="str">
            <v>MUHAMAD FARHANUDHIN</v>
          </cell>
          <cell r="D3331" t="str">
            <v>TBLH</v>
          </cell>
          <cell r="E3331" t="str">
            <v>IDM SEMPLAK BARAT</v>
          </cell>
          <cell r="F3331" t="str">
            <v>Store Jr. Leader</v>
          </cell>
          <cell r="G3331" t="str">
            <v>A2</v>
          </cell>
          <cell r="H3331" t="str">
            <v>Tetap</v>
          </cell>
          <cell r="I3331" t="str">
            <v>PRIA</v>
          </cell>
          <cell r="J3331">
            <v>43222</v>
          </cell>
          <cell r="L3331">
            <v>43800</v>
          </cell>
          <cell r="N3331" t="str">
            <v>NSO</v>
          </cell>
          <cell r="O3331" t="str">
            <v>WNA</v>
          </cell>
        </row>
        <row r="3332">
          <cell r="B3332">
            <v>2013183488</v>
          </cell>
          <cell r="C3332" t="str">
            <v>DENDI YUHENDI</v>
          </cell>
          <cell r="D3332" t="str">
            <v>TBLH</v>
          </cell>
          <cell r="E3332" t="str">
            <v>IDM SEMPLAK BARAT</v>
          </cell>
          <cell r="F3332" t="str">
            <v>Store Sr. Leader</v>
          </cell>
          <cell r="G3332" t="str">
            <v>B1</v>
          </cell>
          <cell r="H3332" t="str">
            <v>Tetap</v>
          </cell>
          <cell r="I3332" t="str">
            <v>PRIA</v>
          </cell>
          <cell r="J3332">
            <v>42529</v>
          </cell>
          <cell r="L3332">
            <v>43435</v>
          </cell>
          <cell r="N3332" t="str">
            <v>NSO</v>
          </cell>
          <cell r="O3332" t="str">
            <v>WNA</v>
          </cell>
        </row>
        <row r="3333">
          <cell r="B3333">
            <v>2013007370</v>
          </cell>
          <cell r="C3333" t="str">
            <v>IRFAN PANDUWINATA</v>
          </cell>
          <cell r="D3333" t="str">
            <v>T4O2</v>
          </cell>
          <cell r="E3333" t="str">
            <v>IDM SEMPLAK RAYA</v>
          </cell>
          <cell r="F3333" t="str">
            <v>Chief Of Store</v>
          </cell>
          <cell r="G3333" t="str">
            <v>B2</v>
          </cell>
          <cell r="H3333" t="str">
            <v>Tetap</v>
          </cell>
          <cell r="I3333" t="str">
            <v>PRIA</v>
          </cell>
          <cell r="J3333">
            <v>41474</v>
          </cell>
          <cell r="L3333">
            <v>42370</v>
          </cell>
          <cell r="N3333" t="str">
            <v>NSO</v>
          </cell>
          <cell r="O3333" t="str">
            <v>WNA</v>
          </cell>
        </row>
        <row r="3334">
          <cell r="B3334">
            <v>2015318124</v>
          </cell>
          <cell r="C3334" t="str">
            <v>ANDIKA MUHAMAD YANUAR</v>
          </cell>
          <cell r="D3334" t="str">
            <v>T4O2</v>
          </cell>
          <cell r="E3334" t="str">
            <v>IDM SEMPLAK RAYA</v>
          </cell>
          <cell r="F3334" t="str">
            <v>Store Crew Boy</v>
          </cell>
          <cell r="G3334" t="str">
            <v>A1</v>
          </cell>
          <cell r="H3334" t="str">
            <v>Kontrak 1</v>
          </cell>
          <cell r="I3334" t="str">
            <v>PRIA</v>
          </cell>
          <cell r="J3334">
            <v>44603</v>
          </cell>
          <cell r="K3334">
            <v>44985</v>
          </cell>
          <cell r="L3334">
            <v>44603</v>
          </cell>
          <cell r="N3334" t="str">
            <v>NSO</v>
          </cell>
          <cell r="O3334" t="str">
            <v>WNA</v>
          </cell>
        </row>
        <row r="3335">
          <cell r="B3335">
            <v>2015219982</v>
          </cell>
          <cell r="C3335" t="str">
            <v>ZAKARIA HASANUDIN</v>
          </cell>
          <cell r="D3335" t="str">
            <v>T4O2</v>
          </cell>
          <cell r="E3335" t="str">
            <v>IDM SEMPLAK RAYA</v>
          </cell>
          <cell r="F3335" t="str">
            <v>Store Crew Boy</v>
          </cell>
          <cell r="G3335" t="str">
            <v>A1</v>
          </cell>
          <cell r="H3335" t="str">
            <v>Kontrak 3</v>
          </cell>
          <cell r="I3335" t="str">
            <v>PRIA</v>
          </cell>
          <cell r="J3335">
            <v>43935</v>
          </cell>
          <cell r="K3335">
            <v>45230</v>
          </cell>
          <cell r="L3335">
            <v>43935</v>
          </cell>
          <cell r="N3335" t="str">
            <v>NSO</v>
          </cell>
          <cell r="O3335" t="str">
            <v>WNA</v>
          </cell>
        </row>
        <row r="3336">
          <cell r="B3336">
            <v>2015427704</v>
          </cell>
          <cell r="C3336" t="str">
            <v>FIRDA FERRINA</v>
          </cell>
          <cell r="D3336" t="str">
            <v>T4O2</v>
          </cell>
          <cell r="E3336" t="str">
            <v>IDM SEMPLAK RAYA</v>
          </cell>
          <cell r="F3336" t="str">
            <v>Store Jr. Leader</v>
          </cell>
          <cell r="G3336" t="str">
            <v>A2</v>
          </cell>
          <cell r="H3336" t="str">
            <v>Tetap</v>
          </cell>
          <cell r="I3336" t="str">
            <v>WANITA</v>
          </cell>
          <cell r="J3336">
            <v>44958</v>
          </cell>
          <cell r="L3336">
            <v>44958</v>
          </cell>
          <cell r="N3336" t="str">
            <v>NSO</v>
          </cell>
          <cell r="O3336" t="str">
            <v>WNA</v>
          </cell>
        </row>
        <row r="3337">
          <cell r="B3337">
            <v>2013189208</v>
          </cell>
          <cell r="C3337" t="str">
            <v>SEPTI MUTIA DEVI</v>
          </cell>
          <cell r="D3337" t="str">
            <v>T4O2</v>
          </cell>
          <cell r="E3337" t="str">
            <v>IDM SEMPLAK RAYA</v>
          </cell>
          <cell r="F3337" t="str">
            <v>Store Sr. Leader</v>
          </cell>
          <cell r="G3337" t="str">
            <v>B1</v>
          </cell>
          <cell r="H3337" t="str">
            <v>Tetap</v>
          </cell>
          <cell r="I3337" t="str">
            <v>WANITA</v>
          </cell>
          <cell r="J3337">
            <v>42552</v>
          </cell>
          <cell r="L3337">
            <v>43435</v>
          </cell>
          <cell r="N3337" t="str">
            <v>NSO</v>
          </cell>
          <cell r="O3337" t="str">
            <v>WNA</v>
          </cell>
        </row>
        <row r="3338">
          <cell r="B3338">
            <v>2012051293</v>
          </cell>
          <cell r="C3338" t="str">
            <v>MARINI ARIYANI</v>
          </cell>
          <cell r="D3338" t="str">
            <v>T3EN</v>
          </cell>
          <cell r="E3338" t="str">
            <v>IDM SPBU CILENDEK</v>
          </cell>
          <cell r="F3338" t="str">
            <v>Chief Of Store</v>
          </cell>
          <cell r="G3338" t="str">
            <v>B2</v>
          </cell>
          <cell r="H3338" t="str">
            <v>Tetap</v>
          </cell>
          <cell r="I3338" t="str">
            <v>WANITA</v>
          </cell>
          <cell r="J3338">
            <v>41184</v>
          </cell>
          <cell r="L3338">
            <v>41944</v>
          </cell>
          <cell r="N3338" t="str">
            <v>NSO</v>
          </cell>
          <cell r="O3338" t="str">
            <v>WNA</v>
          </cell>
        </row>
        <row r="3339">
          <cell r="B3339">
            <v>2015384952</v>
          </cell>
          <cell r="C3339" t="str">
            <v>RIFKY RAHMATULLAH SUSANTO</v>
          </cell>
          <cell r="D3339" t="str">
            <v>T3EN</v>
          </cell>
          <cell r="E3339" t="str">
            <v>IDM SPBU CILENDEK</v>
          </cell>
          <cell r="F3339" t="str">
            <v>Store Crew Boy</v>
          </cell>
          <cell r="G3339" t="str">
            <v>A1</v>
          </cell>
          <cell r="H3339" t="str">
            <v>Kontrak 1</v>
          </cell>
          <cell r="I3339" t="str">
            <v>PRIA</v>
          </cell>
          <cell r="J3339">
            <v>44833</v>
          </cell>
          <cell r="K3339">
            <v>45199</v>
          </cell>
          <cell r="L3339">
            <v>44833</v>
          </cell>
          <cell r="N3339" t="str">
            <v>NSO</v>
          </cell>
          <cell r="O3339" t="str">
            <v>WNA</v>
          </cell>
        </row>
        <row r="3340">
          <cell r="B3340">
            <v>2015395315</v>
          </cell>
          <cell r="C3340" t="str">
            <v>NUR ANNISA</v>
          </cell>
          <cell r="D3340" t="str">
            <v>T3EN</v>
          </cell>
          <cell r="E3340" t="str">
            <v>IDM SPBU CILENDEK</v>
          </cell>
          <cell r="F3340" t="str">
            <v>Store Crew Girl</v>
          </cell>
          <cell r="G3340" t="str">
            <v>A1</v>
          </cell>
          <cell r="H3340" t="str">
            <v>Kontrak 1</v>
          </cell>
          <cell r="I3340" t="str">
            <v>WANITA</v>
          </cell>
          <cell r="J3340">
            <v>44864</v>
          </cell>
          <cell r="K3340">
            <v>45230</v>
          </cell>
          <cell r="L3340">
            <v>44864</v>
          </cell>
          <cell r="N3340" t="str">
            <v>NSO</v>
          </cell>
          <cell r="O3340" t="str">
            <v>WNA</v>
          </cell>
        </row>
        <row r="3341">
          <cell r="B3341">
            <v>2015085983</v>
          </cell>
          <cell r="C3341" t="str">
            <v>M YUSUP PEBRIANSYAH</v>
          </cell>
          <cell r="D3341" t="str">
            <v>T3EN</v>
          </cell>
          <cell r="E3341" t="str">
            <v>IDM SPBU CILENDEK</v>
          </cell>
          <cell r="F3341" t="str">
            <v>Store Jr. Leader</v>
          </cell>
          <cell r="G3341" t="str">
            <v>A2</v>
          </cell>
          <cell r="H3341" t="str">
            <v>Tetap</v>
          </cell>
          <cell r="I3341" t="str">
            <v>PRIA</v>
          </cell>
          <cell r="J3341">
            <v>43340</v>
          </cell>
          <cell r="L3341">
            <v>43739</v>
          </cell>
          <cell r="N3341" t="str">
            <v>NSO</v>
          </cell>
          <cell r="O3341" t="str">
            <v>WNA</v>
          </cell>
        </row>
        <row r="3342">
          <cell r="B3342">
            <v>2012047157</v>
          </cell>
          <cell r="C3342" t="str">
            <v>HABIBAH</v>
          </cell>
          <cell r="D3342" t="str">
            <v>T3EN</v>
          </cell>
          <cell r="E3342" t="str">
            <v>IDM SPBU CILENDEK</v>
          </cell>
          <cell r="F3342" t="str">
            <v>Store Sr. Leader (Ss)</v>
          </cell>
          <cell r="G3342" t="str">
            <v>B1</v>
          </cell>
          <cell r="H3342" t="str">
            <v>Tetap</v>
          </cell>
          <cell r="I3342" t="str">
            <v>WANITA</v>
          </cell>
          <cell r="J3342">
            <v>41183</v>
          </cell>
          <cell r="L3342">
            <v>41913</v>
          </cell>
          <cell r="N3342" t="str">
            <v>NSO</v>
          </cell>
          <cell r="O3342" t="str">
            <v>WNA</v>
          </cell>
        </row>
        <row r="3343">
          <cell r="B3343">
            <v>2012023190</v>
          </cell>
          <cell r="C3343" t="str">
            <v>FAHMI IBNU RAMDHAN</v>
          </cell>
          <cell r="D3343" t="str">
            <v>T35O</v>
          </cell>
          <cell r="E3343" t="str">
            <v>IDM TAMAN YASMIN NO.122</v>
          </cell>
          <cell r="F3343" t="str">
            <v>Chief Of Store (Ss)</v>
          </cell>
          <cell r="G3343" t="str">
            <v>B2</v>
          </cell>
          <cell r="H3343" t="str">
            <v>Tetap</v>
          </cell>
          <cell r="I3343" t="str">
            <v>PRIA</v>
          </cell>
          <cell r="J3343">
            <v>40909</v>
          </cell>
          <cell r="L3343">
            <v>40909</v>
          </cell>
          <cell r="N3343" t="str">
            <v>NSO</v>
          </cell>
          <cell r="O3343" t="str">
            <v>WNA</v>
          </cell>
        </row>
        <row r="3344">
          <cell r="B3344">
            <v>2015189533</v>
          </cell>
          <cell r="C3344" t="str">
            <v>MUHAMAD RIZKY</v>
          </cell>
          <cell r="D3344" t="str">
            <v>T35O</v>
          </cell>
          <cell r="E3344" t="str">
            <v>IDM TAMAN YASMIN NO.122</v>
          </cell>
          <cell r="F3344" t="str">
            <v>Store Crew Boy</v>
          </cell>
          <cell r="G3344" t="str">
            <v>A1</v>
          </cell>
          <cell r="H3344" t="str">
            <v>Kontrak 3</v>
          </cell>
          <cell r="I3344" t="str">
            <v>PRIA</v>
          </cell>
          <cell r="J3344">
            <v>43809</v>
          </cell>
          <cell r="K3344">
            <v>45107</v>
          </cell>
          <cell r="L3344">
            <v>43809</v>
          </cell>
          <cell r="N3344" t="str">
            <v>NSO</v>
          </cell>
          <cell r="O3344" t="str">
            <v>WNA</v>
          </cell>
        </row>
        <row r="3345">
          <cell r="B3345">
            <v>2015399160</v>
          </cell>
          <cell r="C3345" t="str">
            <v>AKHDAN APRIAJI</v>
          </cell>
          <cell r="D3345" t="str">
            <v>T35O</v>
          </cell>
          <cell r="E3345" t="str">
            <v>IDM TAMAN YASMIN NO.122</v>
          </cell>
          <cell r="F3345" t="str">
            <v>Store Crew Boy</v>
          </cell>
          <cell r="G3345" t="str">
            <v>A1</v>
          </cell>
          <cell r="H3345" t="str">
            <v>Kontrak 1</v>
          </cell>
          <cell r="I3345" t="str">
            <v>PRIA</v>
          </cell>
          <cell r="J3345">
            <v>44875</v>
          </cell>
          <cell r="K3345">
            <v>45260</v>
          </cell>
          <cell r="L3345">
            <v>44875</v>
          </cell>
          <cell r="N3345" t="str">
            <v>NSO</v>
          </cell>
          <cell r="O3345" t="str">
            <v>WNA</v>
          </cell>
        </row>
        <row r="3346">
          <cell r="B3346">
            <v>2015363087</v>
          </cell>
          <cell r="C3346" t="str">
            <v>SILVIA</v>
          </cell>
          <cell r="D3346" t="str">
            <v>T35O</v>
          </cell>
          <cell r="E3346" t="str">
            <v>IDM TAMAN YASMIN NO.122</v>
          </cell>
          <cell r="F3346" t="str">
            <v>Store Jr. Leader (Ss)</v>
          </cell>
          <cell r="G3346" t="str">
            <v>A2</v>
          </cell>
          <cell r="H3346" t="str">
            <v>Tetap</v>
          </cell>
          <cell r="I3346" t="str">
            <v>WANITA</v>
          </cell>
          <cell r="J3346">
            <v>44774</v>
          </cell>
          <cell r="L3346">
            <v>44774</v>
          </cell>
          <cell r="N3346" t="str">
            <v>NSO</v>
          </cell>
          <cell r="O3346" t="str">
            <v>WNA</v>
          </cell>
        </row>
        <row r="3347">
          <cell r="B3347">
            <v>2013190747</v>
          </cell>
          <cell r="C3347" t="str">
            <v>SURYANIH</v>
          </cell>
          <cell r="D3347" t="str">
            <v>T35O</v>
          </cell>
          <cell r="E3347" t="str">
            <v>IDM TAMAN YASMIN NO.122</v>
          </cell>
          <cell r="F3347" t="str">
            <v>Store Sr. Leader</v>
          </cell>
          <cell r="G3347" t="str">
            <v>B1</v>
          </cell>
          <cell r="H3347" t="str">
            <v>Tetap</v>
          </cell>
          <cell r="I3347" t="str">
            <v>WANITA</v>
          </cell>
          <cell r="J3347">
            <v>42580</v>
          </cell>
          <cell r="L3347">
            <v>43435</v>
          </cell>
          <cell r="N3347" t="str">
            <v>NSO</v>
          </cell>
          <cell r="O3347" t="str">
            <v>WNA</v>
          </cell>
        </row>
        <row r="3348">
          <cell r="B3348">
            <v>2013020909</v>
          </cell>
          <cell r="C3348" t="str">
            <v>MUTHIA KHOTIMAH</v>
          </cell>
          <cell r="D3348" t="str">
            <v>F670</v>
          </cell>
          <cell r="E3348" t="str">
            <v>FRC YASMIN - BOGOR</v>
          </cell>
          <cell r="F3348" t="str">
            <v>Chief Of Store</v>
          </cell>
          <cell r="G3348" t="str">
            <v>B2</v>
          </cell>
          <cell r="H3348" t="str">
            <v>Tetap</v>
          </cell>
          <cell r="I3348" t="str">
            <v>WANITA</v>
          </cell>
          <cell r="J3348">
            <v>41576</v>
          </cell>
          <cell r="L3348">
            <v>42461</v>
          </cell>
          <cell r="N3348" t="str">
            <v>NSO</v>
          </cell>
          <cell r="O3348" t="str">
            <v>WNA</v>
          </cell>
        </row>
        <row r="3349">
          <cell r="B3349">
            <v>2015189550</v>
          </cell>
          <cell r="C3349" t="str">
            <v>RIVALDI</v>
          </cell>
          <cell r="D3349" t="str">
            <v>F670</v>
          </cell>
          <cell r="E3349" t="str">
            <v>FRC YASMIN - BOGOR</v>
          </cell>
          <cell r="F3349" t="str">
            <v>Store Crew Boy</v>
          </cell>
          <cell r="G3349" t="str">
            <v>A1</v>
          </cell>
          <cell r="H3349" t="str">
            <v>Kontrak 3</v>
          </cell>
          <cell r="I3349" t="str">
            <v>PRIA</v>
          </cell>
          <cell r="J3349">
            <v>43809</v>
          </cell>
          <cell r="K3349">
            <v>45107</v>
          </cell>
          <cell r="L3349">
            <v>43809</v>
          </cell>
          <cell r="N3349" t="str">
            <v>NSO</v>
          </cell>
          <cell r="O3349" t="str">
            <v>WNA</v>
          </cell>
        </row>
        <row r="3350">
          <cell r="B3350">
            <v>2015219964</v>
          </cell>
          <cell r="C3350" t="str">
            <v>REZA FAHLEFI</v>
          </cell>
          <cell r="D3350" t="str">
            <v>F670</v>
          </cell>
          <cell r="E3350" t="str">
            <v>FRC YASMIN - BOGOR</v>
          </cell>
          <cell r="F3350" t="str">
            <v>Store Crew Boy</v>
          </cell>
          <cell r="G3350" t="str">
            <v>A1</v>
          </cell>
          <cell r="H3350" t="str">
            <v>Kontrak 3</v>
          </cell>
          <cell r="I3350" t="str">
            <v>PRIA</v>
          </cell>
          <cell r="J3350">
            <v>43935</v>
          </cell>
          <cell r="K3350">
            <v>45230</v>
          </cell>
          <cell r="L3350">
            <v>43935</v>
          </cell>
          <cell r="N3350" t="str">
            <v>NSO</v>
          </cell>
          <cell r="O3350" t="str">
            <v>WNA</v>
          </cell>
        </row>
        <row r="3351">
          <cell r="B3351">
            <v>2015175111</v>
          </cell>
          <cell r="C3351" t="str">
            <v>M ARDIN SOPIAN</v>
          </cell>
          <cell r="D3351" t="str">
            <v>F670</v>
          </cell>
          <cell r="E3351" t="str">
            <v>FRC YASMIN - BOGOR</v>
          </cell>
          <cell r="F3351" t="str">
            <v>Store Crew Boy</v>
          </cell>
          <cell r="G3351" t="str">
            <v>A1</v>
          </cell>
          <cell r="H3351" t="str">
            <v>Kontrak 3</v>
          </cell>
          <cell r="I3351" t="str">
            <v>PRIA</v>
          </cell>
          <cell r="J3351">
            <v>43746</v>
          </cell>
          <cell r="K3351">
            <v>45046</v>
          </cell>
          <cell r="L3351">
            <v>43746</v>
          </cell>
          <cell r="N3351" t="str">
            <v>NSO</v>
          </cell>
          <cell r="O3351" t="str">
            <v>WNA</v>
          </cell>
        </row>
        <row r="3352">
          <cell r="B3352">
            <v>2015285291</v>
          </cell>
          <cell r="C3352" t="str">
            <v>LIA AMARA</v>
          </cell>
          <cell r="D3352" t="str">
            <v>F670</v>
          </cell>
          <cell r="E3352" t="str">
            <v>FRC YASMIN - BOGOR</v>
          </cell>
          <cell r="F3352" t="str">
            <v>Store Crew Girl</v>
          </cell>
          <cell r="G3352" t="str">
            <v>A1</v>
          </cell>
          <cell r="H3352" t="str">
            <v>Kontrak 2</v>
          </cell>
          <cell r="I3352" t="str">
            <v>WANITA</v>
          </cell>
          <cell r="J3352">
            <v>44455</v>
          </cell>
          <cell r="K3352">
            <v>45199</v>
          </cell>
          <cell r="L3352">
            <v>44455</v>
          </cell>
          <cell r="N3352" t="str">
            <v>NSO</v>
          </cell>
          <cell r="O3352" t="str">
            <v>WNA</v>
          </cell>
        </row>
        <row r="3353">
          <cell r="B3353">
            <v>2015319831</v>
          </cell>
          <cell r="C3353" t="str">
            <v>AYU YATULMAULA</v>
          </cell>
          <cell r="D3353" t="str">
            <v>F670</v>
          </cell>
          <cell r="E3353" t="str">
            <v>FRC YASMIN - BOGOR</v>
          </cell>
          <cell r="F3353" t="str">
            <v>Store Crew Girl</v>
          </cell>
          <cell r="G3353" t="str">
            <v>A1</v>
          </cell>
          <cell r="H3353" t="str">
            <v>Kontrak 1</v>
          </cell>
          <cell r="I3353" t="str">
            <v>WANITA</v>
          </cell>
          <cell r="J3353">
            <v>44614</v>
          </cell>
          <cell r="K3353">
            <v>44985</v>
          </cell>
          <cell r="L3353">
            <v>44614</v>
          </cell>
          <cell r="N3353" t="str">
            <v>NSO</v>
          </cell>
          <cell r="O3353" t="str">
            <v>WNA</v>
          </cell>
        </row>
        <row r="3354">
          <cell r="B3354">
            <v>2015054784</v>
          </cell>
          <cell r="C3354" t="str">
            <v>KOMALA DEWI</v>
          </cell>
          <cell r="D3354" t="str">
            <v>F670</v>
          </cell>
          <cell r="E3354" t="str">
            <v>FRC YASMIN - BOGOR</v>
          </cell>
          <cell r="F3354" t="str">
            <v>Store Sr. Leader</v>
          </cell>
          <cell r="G3354" t="str">
            <v>A3</v>
          </cell>
          <cell r="H3354" t="str">
            <v>Tetap</v>
          </cell>
          <cell r="I3354" t="str">
            <v>WANITA</v>
          </cell>
          <cell r="J3354">
            <v>43172</v>
          </cell>
          <cell r="L3354">
            <v>43831</v>
          </cell>
          <cell r="N3354" t="str">
            <v>NSO</v>
          </cell>
          <cell r="O3354" t="str">
            <v>WNA</v>
          </cell>
        </row>
        <row r="3355">
          <cell r="B3355">
            <v>2013118345</v>
          </cell>
          <cell r="C3355" t="str">
            <v>MUHAMAD SUBAKTI MAULUDIN</v>
          </cell>
          <cell r="D3355" t="str">
            <v>F670</v>
          </cell>
          <cell r="E3355" t="str">
            <v>FRC YASMIN - BOGOR</v>
          </cell>
          <cell r="F3355" t="str">
            <v>Store Sr. Leader</v>
          </cell>
          <cell r="G3355" t="str">
            <v>B1</v>
          </cell>
          <cell r="H3355" t="str">
            <v>Tetap</v>
          </cell>
          <cell r="I3355" t="str">
            <v>PRIA</v>
          </cell>
          <cell r="J3355">
            <v>42188</v>
          </cell>
          <cell r="L3355">
            <v>43101</v>
          </cell>
          <cell r="N3355" t="str">
            <v>NSO</v>
          </cell>
          <cell r="O3355" t="str">
            <v>WNA</v>
          </cell>
        </row>
        <row r="3356">
          <cell r="B3356">
            <v>2013220519</v>
          </cell>
          <cell r="C3356" t="str">
            <v>GUMANTI AFRILIA</v>
          </cell>
          <cell r="D3356" t="str">
            <v>FD27</v>
          </cell>
          <cell r="E3356" t="str">
            <v>FRC CURUG MEKAR</v>
          </cell>
          <cell r="F3356" t="str">
            <v>Chief Of Store</v>
          </cell>
          <cell r="G3356" t="str">
            <v>B2</v>
          </cell>
          <cell r="H3356" t="str">
            <v>Tetap</v>
          </cell>
          <cell r="I3356" t="str">
            <v>WANITA</v>
          </cell>
          <cell r="J3356">
            <v>42734</v>
          </cell>
          <cell r="L3356">
            <v>43221</v>
          </cell>
          <cell r="N3356" t="str">
            <v>NSO</v>
          </cell>
          <cell r="O3356" t="str">
            <v>WNA</v>
          </cell>
        </row>
        <row r="3357">
          <cell r="B3357">
            <v>2015184149</v>
          </cell>
          <cell r="C3357" t="str">
            <v>MUHAMMAD TEGUH FIKRIANSYAH</v>
          </cell>
          <cell r="D3357" t="str">
            <v>FD27</v>
          </cell>
          <cell r="E3357" t="str">
            <v>FRC CURUG MEKAR</v>
          </cell>
          <cell r="F3357" t="str">
            <v>Store Crew Boy</v>
          </cell>
          <cell r="G3357" t="str">
            <v>A1</v>
          </cell>
          <cell r="H3357" t="str">
            <v>Kontrak 3</v>
          </cell>
          <cell r="I3357" t="str">
            <v>PRIA</v>
          </cell>
          <cell r="J3357">
            <v>43788</v>
          </cell>
          <cell r="K3357">
            <v>45077</v>
          </cell>
          <cell r="L3357">
            <v>43788</v>
          </cell>
          <cell r="N3357" t="str">
            <v>NSO</v>
          </cell>
          <cell r="O3357" t="str">
            <v>WNA</v>
          </cell>
        </row>
        <row r="3358">
          <cell r="B3358">
            <v>2015395258</v>
          </cell>
          <cell r="C3358" t="str">
            <v>DHITO PATUHILLAH PUSPITO</v>
          </cell>
          <cell r="D3358" t="str">
            <v>FD27</v>
          </cell>
          <cell r="E3358" t="str">
            <v>FRC CURUG MEKAR</v>
          </cell>
          <cell r="F3358" t="str">
            <v>Store Crew Boy</v>
          </cell>
          <cell r="G3358" t="str">
            <v>A1</v>
          </cell>
          <cell r="H3358" t="str">
            <v>Kontrak 1</v>
          </cell>
          <cell r="I3358" t="str">
            <v>PRIA</v>
          </cell>
          <cell r="J3358">
            <v>44864</v>
          </cell>
          <cell r="K3358">
            <v>45230</v>
          </cell>
          <cell r="L3358">
            <v>44864</v>
          </cell>
          <cell r="N3358" t="str">
            <v>NSO</v>
          </cell>
          <cell r="O3358" t="str">
            <v>WNA</v>
          </cell>
        </row>
        <row r="3359">
          <cell r="B3359">
            <v>2015167624</v>
          </cell>
          <cell r="C3359" t="str">
            <v>IIP SARIPAH</v>
          </cell>
          <cell r="D3359" t="str">
            <v>FD27</v>
          </cell>
          <cell r="E3359" t="str">
            <v>FRC CURUG MEKAR</v>
          </cell>
          <cell r="F3359" t="str">
            <v>Store Crew Girl</v>
          </cell>
          <cell r="G3359" t="str">
            <v>A1</v>
          </cell>
          <cell r="H3359" t="str">
            <v>Kontrak 3</v>
          </cell>
          <cell r="I3359" t="str">
            <v>WANITA</v>
          </cell>
          <cell r="J3359">
            <v>43707</v>
          </cell>
          <cell r="K3359">
            <v>44985</v>
          </cell>
          <cell r="L3359">
            <v>44256</v>
          </cell>
          <cell r="N3359" t="str">
            <v>NSO</v>
          </cell>
          <cell r="O3359" t="str">
            <v>WNA</v>
          </cell>
        </row>
        <row r="3360">
          <cell r="B3360">
            <v>2015368579</v>
          </cell>
          <cell r="C3360" t="str">
            <v>RANGGI ANGGRAENI</v>
          </cell>
          <cell r="D3360" t="str">
            <v>FD27</v>
          </cell>
          <cell r="E3360" t="str">
            <v>FRC CURUG MEKAR</v>
          </cell>
          <cell r="F3360" t="str">
            <v>Store Crew Girl</v>
          </cell>
          <cell r="G3360" t="str">
            <v>A1</v>
          </cell>
          <cell r="H3360" t="str">
            <v>Kontrak 1</v>
          </cell>
          <cell r="I3360" t="str">
            <v>WANITA</v>
          </cell>
          <cell r="J3360">
            <v>44780</v>
          </cell>
          <cell r="K3360">
            <v>45169</v>
          </cell>
          <cell r="L3360">
            <v>44780</v>
          </cell>
          <cell r="N3360" t="str">
            <v>NSO</v>
          </cell>
          <cell r="O3360" t="str">
            <v>WNA</v>
          </cell>
        </row>
        <row r="3361">
          <cell r="B3361">
            <v>2015373953</v>
          </cell>
          <cell r="C3361" t="str">
            <v>DICKY PRATAMA PUTRA</v>
          </cell>
          <cell r="D3361" t="str">
            <v>FD27</v>
          </cell>
          <cell r="E3361" t="str">
            <v>FRC CURUG MEKAR</v>
          </cell>
          <cell r="F3361" t="str">
            <v>Store Jr. Leader (Ss)</v>
          </cell>
          <cell r="G3361" t="str">
            <v>A2</v>
          </cell>
          <cell r="H3361" t="str">
            <v>Tetap</v>
          </cell>
          <cell r="I3361" t="str">
            <v>PRIA</v>
          </cell>
          <cell r="J3361">
            <v>44805</v>
          </cell>
          <cell r="L3361">
            <v>44805</v>
          </cell>
          <cell r="N3361" t="str">
            <v>NSO</v>
          </cell>
          <cell r="O3361" t="str">
            <v>WNA</v>
          </cell>
        </row>
        <row r="3362">
          <cell r="B3362">
            <v>2015073638</v>
          </cell>
          <cell r="C3362" t="str">
            <v>DINI SUSILAWATI</v>
          </cell>
          <cell r="D3362" t="str">
            <v>FD27</v>
          </cell>
          <cell r="E3362" t="str">
            <v>FRC CURUG MEKAR</v>
          </cell>
          <cell r="F3362" t="str">
            <v>Store Sr. Leader</v>
          </cell>
          <cell r="G3362" t="str">
            <v>B1</v>
          </cell>
          <cell r="H3362" t="str">
            <v>Tetap</v>
          </cell>
          <cell r="I3362" t="str">
            <v>WANITA</v>
          </cell>
          <cell r="J3362">
            <v>43260</v>
          </cell>
          <cell r="L3362">
            <v>43891</v>
          </cell>
          <cell r="N3362" t="str">
            <v>NSO</v>
          </cell>
          <cell r="O3362" t="str">
            <v>WNA</v>
          </cell>
        </row>
        <row r="3363">
          <cell r="B3363">
            <v>2013159164</v>
          </cell>
          <cell r="C3363" t="str">
            <v>SUDIRMAN</v>
          </cell>
          <cell r="D3363" t="str">
            <v>FM3U</v>
          </cell>
          <cell r="E3363" t="str">
            <v>FRC SITU GEDE</v>
          </cell>
          <cell r="F3363" t="str">
            <v>Chief Of Store</v>
          </cell>
          <cell r="G3363" t="str">
            <v>B2</v>
          </cell>
          <cell r="H3363" t="str">
            <v>Tetap</v>
          </cell>
          <cell r="I3363" t="str">
            <v>PRIA</v>
          </cell>
          <cell r="J3363">
            <v>42401</v>
          </cell>
          <cell r="L3363">
            <v>42430</v>
          </cell>
          <cell r="N3363" t="str">
            <v>NSO</v>
          </cell>
          <cell r="O3363" t="str">
            <v>WNA</v>
          </cell>
        </row>
        <row r="3364">
          <cell r="B3364">
            <v>2015325603</v>
          </cell>
          <cell r="C3364" t="str">
            <v>MOCHAMAD ISKANDAR MIFTAHUDIN</v>
          </cell>
          <cell r="D3364" t="str">
            <v>FM3U</v>
          </cell>
          <cell r="E3364" t="str">
            <v>FRC SITU GEDE</v>
          </cell>
          <cell r="F3364" t="str">
            <v>Store Crew Boy</v>
          </cell>
          <cell r="G3364" t="str">
            <v>A1</v>
          </cell>
          <cell r="H3364" t="str">
            <v>Kontrak 1</v>
          </cell>
          <cell r="I3364" t="str">
            <v>PRIA</v>
          </cell>
          <cell r="J3364">
            <v>44639</v>
          </cell>
          <cell r="K3364">
            <v>45016</v>
          </cell>
          <cell r="L3364">
            <v>44639</v>
          </cell>
          <cell r="N3364" t="str">
            <v>NSO</v>
          </cell>
          <cell r="O3364" t="str">
            <v>WNA</v>
          </cell>
        </row>
        <row r="3365">
          <cell r="B3365">
            <v>2015395276</v>
          </cell>
          <cell r="C3365" t="str">
            <v>MUHAMMAD ARYA PRATAMA</v>
          </cell>
          <cell r="D3365" t="str">
            <v>FM3U</v>
          </cell>
          <cell r="E3365" t="str">
            <v>FRC SITU GEDE</v>
          </cell>
          <cell r="F3365" t="str">
            <v>Store Crew Boy</v>
          </cell>
          <cell r="G3365" t="str">
            <v>A1</v>
          </cell>
          <cell r="H3365" t="str">
            <v>Kontrak 1</v>
          </cell>
          <cell r="I3365" t="str">
            <v>PRIA</v>
          </cell>
          <cell r="J3365">
            <v>44864</v>
          </cell>
          <cell r="K3365">
            <v>45230</v>
          </cell>
          <cell r="L3365">
            <v>44864</v>
          </cell>
          <cell r="N3365" t="str">
            <v>NSO</v>
          </cell>
          <cell r="O3365" t="str">
            <v>WNA</v>
          </cell>
        </row>
        <row r="3366">
          <cell r="B3366">
            <v>2015188877</v>
          </cell>
          <cell r="C3366" t="str">
            <v>AJENG ADELIA</v>
          </cell>
          <cell r="D3366" t="str">
            <v>FM3U</v>
          </cell>
          <cell r="E3366" t="str">
            <v>FRC SITU GEDE</v>
          </cell>
          <cell r="F3366" t="str">
            <v>Store Crew Girl</v>
          </cell>
          <cell r="G3366" t="str">
            <v>A1</v>
          </cell>
          <cell r="H3366" t="str">
            <v>Kontrak 3</v>
          </cell>
          <cell r="I3366" t="str">
            <v>WANITA</v>
          </cell>
          <cell r="J3366">
            <v>43805</v>
          </cell>
          <cell r="K3366">
            <v>45107</v>
          </cell>
          <cell r="L3366">
            <v>43805</v>
          </cell>
          <cell r="N3366" t="str">
            <v>NSO</v>
          </cell>
          <cell r="O3366" t="str">
            <v>WNA</v>
          </cell>
        </row>
        <row r="3367">
          <cell r="B3367">
            <v>2015320030</v>
          </cell>
          <cell r="C3367" t="str">
            <v>VADIA TRESNA</v>
          </cell>
          <cell r="D3367" t="str">
            <v>FM3U</v>
          </cell>
          <cell r="E3367" t="str">
            <v>FRC SITU GEDE</v>
          </cell>
          <cell r="F3367" t="str">
            <v>Store Jr. Leader</v>
          </cell>
          <cell r="G3367" t="str">
            <v>A2</v>
          </cell>
          <cell r="H3367" t="str">
            <v>Tetap</v>
          </cell>
          <cell r="I3367" t="str">
            <v>WANITA</v>
          </cell>
          <cell r="J3367">
            <v>44621</v>
          </cell>
          <cell r="L3367">
            <v>44621</v>
          </cell>
          <cell r="N3367" t="str">
            <v>NSO</v>
          </cell>
          <cell r="O3367" t="str">
            <v>WNA</v>
          </cell>
        </row>
        <row r="3368">
          <cell r="B3368">
            <v>2013011587</v>
          </cell>
          <cell r="C3368" t="str">
            <v>DINA ROSYANI</v>
          </cell>
          <cell r="D3368" t="str">
            <v>FM3U</v>
          </cell>
          <cell r="E3368" t="str">
            <v>FRC SITU GEDE</v>
          </cell>
          <cell r="F3368" t="str">
            <v>Store Sr. Leader</v>
          </cell>
          <cell r="G3368" t="str">
            <v>B1</v>
          </cell>
          <cell r="H3368" t="str">
            <v>Tetap</v>
          </cell>
          <cell r="I3368" t="str">
            <v>WANITA</v>
          </cell>
          <cell r="J3368">
            <v>41513</v>
          </cell>
          <cell r="L3368">
            <v>42309</v>
          </cell>
          <cell r="N3368" t="str">
            <v>NSO</v>
          </cell>
          <cell r="O3368" t="str">
            <v>WNA</v>
          </cell>
        </row>
        <row r="3369">
          <cell r="B3369">
            <v>2013055506</v>
          </cell>
          <cell r="C3369" t="str">
            <v>DETI BAROKAH</v>
          </cell>
          <cell r="D3369" t="str">
            <v>T1T3</v>
          </cell>
          <cell r="E3369" t="str">
            <v>IDM BUBULAK CIFOR</v>
          </cell>
          <cell r="F3369" t="str">
            <v>Chief Of Store</v>
          </cell>
          <cell r="G3369" t="str">
            <v>B2</v>
          </cell>
          <cell r="H3369" t="str">
            <v>Tetap</v>
          </cell>
          <cell r="I3369" t="str">
            <v>WANITA</v>
          </cell>
          <cell r="J3369">
            <v>41835</v>
          </cell>
          <cell r="L3369">
            <v>42736</v>
          </cell>
          <cell r="N3369" t="str">
            <v>NSO</v>
          </cell>
          <cell r="O3369" t="str">
            <v>WNA</v>
          </cell>
        </row>
        <row r="3370">
          <cell r="B3370">
            <v>2015335364</v>
          </cell>
          <cell r="C3370" t="str">
            <v>DERY FAJRI</v>
          </cell>
          <cell r="D3370" t="str">
            <v>T1T3</v>
          </cell>
          <cell r="E3370" t="str">
            <v>IDM BUBULAK CIFOR</v>
          </cell>
          <cell r="F3370" t="str">
            <v>Store Crew Boy</v>
          </cell>
          <cell r="G3370" t="str">
            <v>A1</v>
          </cell>
          <cell r="H3370" t="str">
            <v>Kontrak 1</v>
          </cell>
          <cell r="I3370" t="str">
            <v>PRIA</v>
          </cell>
          <cell r="J3370">
            <v>44673</v>
          </cell>
          <cell r="K3370">
            <v>45046</v>
          </cell>
          <cell r="L3370">
            <v>44673</v>
          </cell>
          <cell r="N3370" t="str">
            <v>NSO</v>
          </cell>
          <cell r="O3370" t="str">
            <v>WNA</v>
          </cell>
        </row>
        <row r="3371">
          <cell r="B3371">
            <v>2015283910</v>
          </cell>
          <cell r="C3371" t="str">
            <v>NIDA KAUTSAR</v>
          </cell>
          <cell r="D3371" t="str">
            <v>T1T3</v>
          </cell>
          <cell r="E3371" t="str">
            <v>IDM BUBULAK CIFOR</v>
          </cell>
          <cell r="F3371" t="str">
            <v>Store Crew Girl</v>
          </cell>
          <cell r="G3371" t="str">
            <v>A1</v>
          </cell>
          <cell r="H3371" t="str">
            <v>Kontrak 2</v>
          </cell>
          <cell r="I3371" t="str">
            <v>WANITA</v>
          </cell>
          <cell r="J3371">
            <v>44444</v>
          </cell>
          <cell r="K3371">
            <v>45199</v>
          </cell>
          <cell r="L3371">
            <v>44444</v>
          </cell>
          <cell r="N3371" t="str">
            <v>NSO</v>
          </cell>
          <cell r="O3371" t="str">
            <v>WNA</v>
          </cell>
        </row>
        <row r="3372">
          <cell r="B3372">
            <v>2015313988</v>
          </cell>
          <cell r="C3372" t="str">
            <v>RENO FADHLIKA</v>
          </cell>
          <cell r="D3372" t="str">
            <v>T1T3</v>
          </cell>
          <cell r="E3372" t="str">
            <v>IDM BUBULAK CIFOR</v>
          </cell>
          <cell r="F3372" t="str">
            <v>Store Jr. Leader</v>
          </cell>
          <cell r="G3372" t="str">
            <v>A2</v>
          </cell>
          <cell r="H3372" t="str">
            <v>Tetap</v>
          </cell>
          <cell r="I3372" t="str">
            <v>PRIA</v>
          </cell>
          <cell r="J3372">
            <v>44593</v>
          </cell>
          <cell r="L3372">
            <v>44593</v>
          </cell>
          <cell r="N3372" t="str">
            <v>NSO</v>
          </cell>
          <cell r="O3372" t="str">
            <v>WNA</v>
          </cell>
        </row>
        <row r="3373">
          <cell r="B3373">
            <v>2013181539</v>
          </cell>
          <cell r="C3373" t="str">
            <v>MOHAMAD ASEP ASIANA</v>
          </cell>
          <cell r="D3373" t="str">
            <v>T1T3</v>
          </cell>
          <cell r="E3373" t="str">
            <v>IDM BUBULAK CIFOR</v>
          </cell>
          <cell r="F3373" t="str">
            <v>Store Sr. Leader</v>
          </cell>
          <cell r="G3373" t="str">
            <v>B1</v>
          </cell>
          <cell r="H3373" t="str">
            <v>Tetap</v>
          </cell>
          <cell r="I3373" t="str">
            <v>PRIA</v>
          </cell>
          <cell r="J3373">
            <v>42522</v>
          </cell>
          <cell r="L3373">
            <v>43435</v>
          </cell>
          <cell r="N3373" t="str">
            <v>NSO</v>
          </cell>
          <cell r="O3373" t="str">
            <v>WNA</v>
          </cell>
        </row>
        <row r="3374">
          <cell r="B3374">
            <v>2013062283</v>
          </cell>
          <cell r="C3374" t="str">
            <v>ERISA APRILIYANI</v>
          </cell>
          <cell r="D3374" t="str">
            <v>TDXY</v>
          </cell>
          <cell r="E3374" t="str">
            <v>IDM CEMPLANG BARU</v>
          </cell>
          <cell r="F3374" t="str">
            <v>Chief Of Store</v>
          </cell>
          <cell r="G3374" t="str">
            <v>B2</v>
          </cell>
          <cell r="H3374" t="str">
            <v>Tetap</v>
          </cell>
          <cell r="I3374" t="str">
            <v>WANITA</v>
          </cell>
          <cell r="J3374">
            <v>41885</v>
          </cell>
          <cell r="L3374">
            <v>42795</v>
          </cell>
          <cell r="N3374" t="str">
            <v>NSO</v>
          </cell>
          <cell r="O3374" t="str">
            <v>WNA</v>
          </cell>
        </row>
        <row r="3375">
          <cell r="B3375">
            <v>2015179593</v>
          </cell>
          <cell r="C3375" t="str">
            <v>FEBRIYAN</v>
          </cell>
          <cell r="D3375" t="str">
            <v>TDXY</v>
          </cell>
          <cell r="E3375" t="str">
            <v>IDM CEMPLANG BARU</v>
          </cell>
          <cell r="F3375" t="str">
            <v>Store Crew Boy</v>
          </cell>
          <cell r="G3375" t="str">
            <v>A1</v>
          </cell>
          <cell r="H3375" t="str">
            <v>Kontrak 3</v>
          </cell>
          <cell r="I3375" t="str">
            <v>PRIA</v>
          </cell>
          <cell r="J3375">
            <v>43767</v>
          </cell>
          <cell r="K3375">
            <v>45046</v>
          </cell>
          <cell r="L3375">
            <v>43767</v>
          </cell>
          <cell r="N3375" t="str">
            <v>NSO</v>
          </cell>
          <cell r="O3375" t="str">
            <v>WNA</v>
          </cell>
        </row>
        <row r="3376">
          <cell r="B3376">
            <v>2015383439</v>
          </cell>
          <cell r="C3376" t="str">
            <v>TITIAN MELANDRI MUTIARA SAKTI</v>
          </cell>
          <cell r="D3376" t="str">
            <v>TDXY</v>
          </cell>
          <cell r="E3376" t="str">
            <v>IDM CEMPLANG BARU</v>
          </cell>
          <cell r="F3376" t="str">
            <v>Store Crew Girl</v>
          </cell>
          <cell r="G3376" t="str">
            <v>A1</v>
          </cell>
          <cell r="H3376" t="str">
            <v>Kontrak 1</v>
          </cell>
          <cell r="I3376" t="str">
            <v>WANITA</v>
          </cell>
          <cell r="J3376">
            <v>44829</v>
          </cell>
          <cell r="K3376">
            <v>45199</v>
          </cell>
          <cell r="L3376">
            <v>44829</v>
          </cell>
          <cell r="N3376" t="str">
            <v>NSO</v>
          </cell>
          <cell r="O3376" t="str">
            <v>WNA</v>
          </cell>
        </row>
        <row r="3377">
          <cell r="B3377">
            <v>2015396267</v>
          </cell>
          <cell r="C3377" t="str">
            <v>HERMANSYAH</v>
          </cell>
          <cell r="D3377" t="str">
            <v>TDXY</v>
          </cell>
          <cell r="E3377" t="str">
            <v>IDM CEMPLANG BARU</v>
          </cell>
          <cell r="F3377" t="str">
            <v>Store Jr. Leader</v>
          </cell>
          <cell r="G3377" t="str">
            <v>A2</v>
          </cell>
          <cell r="H3377" t="str">
            <v>Tetap</v>
          </cell>
          <cell r="I3377" t="str">
            <v>PRIA</v>
          </cell>
          <cell r="J3377">
            <v>44866</v>
          </cell>
          <cell r="L3377">
            <v>44866</v>
          </cell>
          <cell r="N3377" t="str">
            <v>NSO</v>
          </cell>
          <cell r="O3377" t="str">
            <v>WNA</v>
          </cell>
        </row>
        <row r="3378">
          <cell r="B3378">
            <v>2013164060</v>
          </cell>
          <cell r="C3378" t="str">
            <v>CICI HARYANTI</v>
          </cell>
          <cell r="D3378" t="str">
            <v>TDXY</v>
          </cell>
          <cell r="E3378" t="str">
            <v>IDM CEMPLANG BARU</v>
          </cell>
          <cell r="F3378" t="str">
            <v>Store Sr. Leader</v>
          </cell>
          <cell r="G3378" t="str">
            <v>B1</v>
          </cell>
          <cell r="H3378" t="str">
            <v>Tetap</v>
          </cell>
          <cell r="I3378" t="str">
            <v>WANITA</v>
          </cell>
          <cell r="J3378">
            <v>42430</v>
          </cell>
          <cell r="L3378">
            <v>42461</v>
          </cell>
          <cell r="N3378" t="str">
            <v>NSO</v>
          </cell>
          <cell r="O3378" t="str">
            <v>WNA</v>
          </cell>
        </row>
        <row r="3379">
          <cell r="B3379">
            <v>2012087415</v>
          </cell>
          <cell r="C3379" t="str">
            <v>KOSASIH</v>
          </cell>
          <cell r="D3379" t="str">
            <v>TNFZ</v>
          </cell>
          <cell r="E3379" t="str">
            <v>IDM SINDANG BARANG PILAR</v>
          </cell>
          <cell r="F3379" t="str">
            <v>Chief Of Store</v>
          </cell>
          <cell r="G3379" t="str">
            <v>B2</v>
          </cell>
          <cell r="H3379" t="str">
            <v>Tetap</v>
          </cell>
          <cell r="I3379" t="str">
            <v>PRIA</v>
          </cell>
          <cell r="J3379">
            <v>41324</v>
          </cell>
          <cell r="L3379">
            <v>41944</v>
          </cell>
          <cell r="N3379" t="str">
            <v>NSO</v>
          </cell>
          <cell r="O3379" t="str">
            <v>WNA</v>
          </cell>
        </row>
        <row r="3380">
          <cell r="B3380">
            <v>2015198655</v>
          </cell>
          <cell r="C3380" t="str">
            <v>MUHAMAD RIZKI M</v>
          </cell>
          <cell r="D3380" t="str">
            <v>TNFZ</v>
          </cell>
          <cell r="E3380" t="str">
            <v>IDM SINDANG BARANG PILAR</v>
          </cell>
          <cell r="F3380" t="str">
            <v>Store Crew Boy</v>
          </cell>
          <cell r="G3380" t="str">
            <v>A1</v>
          </cell>
          <cell r="H3380" t="str">
            <v>Kontrak 3</v>
          </cell>
          <cell r="I3380" t="str">
            <v>PRIA</v>
          </cell>
          <cell r="J3380">
            <v>43851</v>
          </cell>
          <cell r="K3380">
            <v>45138</v>
          </cell>
          <cell r="L3380">
            <v>43851</v>
          </cell>
          <cell r="N3380" t="str">
            <v>NSO</v>
          </cell>
          <cell r="O3380" t="str">
            <v>WNA</v>
          </cell>
        </row>
        <row r="3381">
          <cell r="B3381">
            <v>2015383437</v>
          </cell>
          <cell r="C3381" t="str">
            <v>RAHADATUL AISYI</v>
          </cell>
          <cell r="D3381" t="str">
            <v>TNFZ</v>
          </cell>
          <cell r="E3381" t="str">
            <v>IDM SINDANG BARANG PILAR</v>
          </cell>
          <cell r="F3381" t="str">
            <v>Store Crew Girl</v>
          </cell>
          <cell r="G3381" t="str">
            <v>A1</v>
          </cell>
          <cell r="H3381" t="str">
            <v>Kontrak 1</v>
          </cell>
          <cell r="I3381" t="str">
            <v>WANITA</v>
          </cell>
          <cell r="J3381">
            <v>44829</v>
          </cell>
          <cell r="K3381">
            <v>45199</v>
          </cell>
          <cell r="L3381">
            <v>44829</v>
          </cell>
          <cell r="N3381" t="str">
            <v>NSO</v>
          </cell>
          <cell r="O3381" t="str">
            <v>WNA</v>
          </cell>
        </row>
        <row r="3382">
          <cell r="B3382">
            <v>2015082174</v>
          </cell>
          <cell r="C3382" t="str">
            <v>YUSRINA WIDYAN</v>
          </cell>
          <cell r="D3382" t="str">
            <v>TNFZ</v>
          </cell>
          <cell r="E3382" t="str">
            <v>IDM SINDANG BARANG PILAR</v>
          </cell>
          <cell r="F3382" t="str">
            <v>Store Jr. Leader</v>
          </cell>
          <cell r="G3382" t="str">
            <v>A2</v>
          </cell>
          <cell r="H3382" t="str">
            <v>Tetap</v>
          </cell>
          <cell r="I3382" t="str">
            <v>WANITA</v>
          </cell>
          <cell r="J3382">
            <v>43322</v>
          </cell>
          <cell r="L3382">
            <v>43770</v>
          </cell>
          <cell r="N3382" t="str">
            <v>NSO</v>
          </cell>
          <cell r="O3382" t="str">
            <v>WNA</v>
          </cell>
        </row>
        <row r="3383">
          <cell r="B3383">
            <v>2013149635</v>
          </cell>
          <cell r="C3383" t="str">
            <v>AGUNG FIRDAUS</v>
          </cell>
          <cell r="D3383" t="str">
            <v>TNFZ</v>
          </cell>
          <cell r="E3383" t="str">
            <v>IDM SINDANG BARANG PILAR</v>
          </cell>
          <cell r="F3383" t="str">
            <v>Store Sr. Leader</v>
          </cell>
          <cell r="G3383" t="str">
            <v>B1</v>
          </cell>
          <cell r="H3383" t="str">
            <v>Tetap</v>
          </cell>
          <cell r="I3383" t="str">
            <v>PRIA</v>
          </cell>
          <cell r="J3383">
            <v>42361</v>
          </cell>
          <cell r="L3383">
            <v>43282</v>
          </cell>
          <cell r="N3383" t="str">
            <v>NSO</v>
          </cell>
          <cell r="O3383" t="str">
            <v>WNA</v>
          </cell>
        </row>
        <row r="3384">
          <cell r="B3384">
            <v>2015325802</v>
          </cell>
          <cell r="C3384" t="str">
            <v>CINDY ANDRIANI</v>
          </cell>
          <cell r="D3384" t="str">
            <v>TS39</v>
          </cell>
          <cell r="E3384" t="str">
            <v>IDM REST AREA KM 35A (SETOPAN SENTUL)</v>
          </cell>
          <cell r="F3384" t="str">
            <v>Barista Point Coffee</v>
          </cell>
          <cell r="G3384" t="str">
            <v>A2</v>
          </cell>
          <cell r="H3384" t="str">
            <v>Tetap</v>
          </cell>
          <cell r="I3384" t="str">
            <v>WANITA</v>
          </cell>
          <cell r="J3384">
            <v>44652</v>
          </cell>
          <cell r="L3384">
            <v>44652</v>
          </cell>
          <cell r="N3384" t="str">
            <v>RYO</v>
          </cell>
          <cell r="O3384" t="str">
            <v>ARH</v>
          </cell>
        </row>
        <row r="3385">
          <cell r="B3385">
            <v>2015223321</v>
          </cell>
          <cell r="C3385" t="str">
            <v>SRI UZYATUL FAUZIAH</v>
          </cell>
          <cell r="D3385" t="str">
            <v>TS39</v>
          </cell>
          <cell r="E3385" t="str">
            <v>IDM REST AREA KM 35A (SETOPAN SENTUL)</v>
          </cell>
          <cell r="F3385" t="str">
            <v>Barista Point Coffee</v>
          </cell>
          <cell r="G3385" t="str">
            <v>A2</v>
          </cell>
          <cell r="H3385" t="str">
            <v>Tetap</v>
          </cell>
          <cell r="I3385" t="str">
            <v>WANITA</v>
          </cell>
          <cell r="J3385">
            <v>44013</v>
          </cell>
          <cell r="L3385">
            <v>44256</v>
          </cell>
          <cell r="N3385" t="str">
            <v>RYO</v>
          </cell>
          <cell r="O3385" t="str">
            <v>ARH</v>
          </cell>
        </row>
        <row r="3386">
          <cell r="B3386">
            <v>2015404274</v>
          </cell>
          <cell r="C3386" t="str">
            <v>MAULANA AHMAD DAEROBBI</v>
          </cell>
          <cell r="D3386" t="str">
            <v>TS39</v>
          </cell>
          <cell r="E3386" t="str">
            <v>IDM REST AREA KM 35A (SETOPAN SENTUL)</v>
          </cell>
          <cell r="F3386" t="str">
            <v>Barista Point Coffee</v>
          </cell>
          <cell r="G3386" t="str">
            <v>A2</v>
          </cell>
          <cell r="H3386" t="str">
            <v>Tetap</v>
          </cell>
          <cell r="I3386" t="str">
            <v>PRIA</v>
          </cell>
          <cell r="J3386">
            <v>44896</v>
          </cell>
          <cell r="L3386">
            <v>44896</v>
          </cell>
          <cell r="N3386" t="str">
            <v>RYO</v>
          </cell>
          <cell r="O3386" t="str">
            <v>ARH</v>
          </cell>
        </row>
        <row r="3387">
          <cell r="B3387">
            <v>2015404179</v>
          </cell>
          <cell r="C3387" t="str">
            <v>MUHAMAD ZAENAL MUHAJIRIN</v>
          </cell>
          <cell r="D3387" t="str">
            <v>TS39</v>
          </cell>
          <cell r="E3387" t="str">
            <v>IDM REST AREA KM 35A (SETOPAN SENTUL)</v>
          </cell>
          <cell r="F3387" t="str">
            <v>Barista Point Coffee</v>
          </cell>
          <cell r="G3387" t="str">
            <v>A2</v>
          </cell>
          <cell r="H3387" t="str">
            <v>Tetap</v>
          </cell>
          <cell r="I3387" t="str">
            <v>PRIA</v>
          </cell>
          <cell r="J3387">
            <v>44896</v>
          </cell>
          <cell r="L3387">
            <v>44896</v>
          </cell>
          <cell r="N3387" t="str">
            <v>RYO</v>
          </cell>
          <cell r="O3387" t="str">
            <v>ARH</v>
          </cell>
        </row>
        <row r="3388">
          <cell r="B3388">
            <v>2013139658</v>
          </cell>
          <cell r="C3388" t="str">
            <v>RICKY SUHENDRA</v>
          </cell>
          <cell r="D3388" t="str">
            <v>TS39</v>
          </cell>
          <cell r="E3388" t="str">
            <v>IDM REST AREA KM 35A (SETOPAN SENTUL)</v>
          </cell>
          <cell r="F3388" t="str">
            <v>Chief Of Store (Ss)</v>
          </cell>
          <cell r="G3388" t="str">
            <v>B2</v>
          </cell>
          <cell r="H3388" t="str">
            <v>Tetap</v>
          </cell>
          <cell r="I3388" t="str">
            <v>PRIA</v>
          </cell>
          <cell r="J3388">
            <v>42312</v>
          </cell>
          <cell r="L3388">
            <v>43070</v>
          </cell>
          <cell r="N3388" t="str">
            <v>RYO</v>
          </cell>
          <cell r="O3388" t="str">
            <v>ARH</v>
          </cell>
        </row>
        <row r="3389">
          <cell r="B3389">
            <v>2013207479</v>
          </cell>
          <cell r="C3389" t="str">
            <v>REZA FAHLEVI ALAMSYAH</v>
          </cell>
          <cell r="D3389" t="str">
            <v>TS39</v>
          </cell>
          <cell r="E3389" t="str">
            <v>IDM REST AREA KM 35A (SETOPAN SENTUL)</v>
          </cell>
          <cell r="F3389" t="str">
            <v>Leader Point Coffee</v>
          </cell>
          <cell r="G3389" t="str">
            <v>B1</v>
          </cell>
          <cell r="H3389" t="str">
            <v>Tetap</v>
          </cell>
          <cell r="I3389" t="str">
            <v>PRIA</v>
          </cell>
          <cell r="J3389">
            <v>42669</v>
          </cell>
          <cell r="L3389">
            <v>43586</v>
          </cell>
          <cell r="N3389" t="str">
            <v>RYO</v>
          </cell>
          <cell r="O3389" t="str">
            <v>ARH</v>
          </cell>
        </row>
        <row r="3390">
          <cell r="B3390">
            <v>2015014142</v>
          </cell>
          <cell r="C3390" t="str">
            <v>ABDUL NAZARUDIN</v>
          </cell>
          <cell r="D3390" t="str">
            <v>TS39</v>
          </cell>
          <cell r="E3390" t="str">
            <v>IDM REST AREA KM 35A (SETOPAN SENTUL)</v>
          </cell>
          <cell r="F3390" t="str">
            <v>Store Baker (Ss)</v>
          </cell>
          <cell r="G3390" t="str">
            <v>A3</v>
          </cell>
          <cell r="H3390" t="str">
            <v>Tetap</v>
          </cell>
          <cell r="I3390" t="str">
            <v>PRIA</v>
          </cell>
          <cell r="J3390">
            <v>42926</v>
          </cell>
          <cell r="L3390">
            <v>43678</v>
          </cell>
          <cell r="N3390" t="str">
            <v>RYO</v>
          </cell>
          <cell r="O3390" t="str">
            <v>ARH</v>
          </cell>
        </row>
        <row r="3391">
          <cell r="B3391">
            <v>2013067874</v>
          </cell>
          <cell r="C3391" t="str">
            <v>NIA TANZILAH</v>
          </cell>
          <cell r="D3391" t="str">
            <v>TS39</v>
          </cell>
          <cell r="E3391" t="str">
            <v>IDM REST AREA KM 35A (SETOPAN SENTUL)</v>
          </cell>
          <cell r="F3391" t="str">
            <v>Store Baker (Ss)</v>
          </cell>
          <cell r="G3391" t="str">
            <v>A3</v>
          </cell>
          <cell r="H3391" t="str">
            <v>Tetap</v>
          </cell>
          <cell r="I3391" t="str">
            <v>WANITA</v>
          </cell>
          <cell r="J3391">
            <v>41906</v>
          </cell>
          <cell r="L3391">
            <v>42826</v>
          </cell>
          <cell r="N3391" t="str">
            <v>RYO</v>
          </cell>
          <cell r="O3391" t="str">
            <v>ARH</v>
          </cell>
        </row>
        <row r="3392">
          <cell r="B3392">
            <v>2015151994</v>
          </cell>
          <cell r="C3392" t="str">
            <v>RAMA JAYA KUSUMA</v>
          </cell>
          <cell r="D3392" t="str">
            <v>TS39</v>
          </cell>
          <cell r="E3392" t="str">
            <v>IDM REST AREA KM 35A (SETOPAN SENTUL)</v>
          </cell>
          <cell r="F3392" t="str">
            <v>Store Crew Boy (Ss)</v>
          </cell>
          <cell r="G3392" t="str">
            <v>A1</v>
          </cell>
          <cell r="H3392" t="str">
            <v>Kontrak 4</v>
          </cell>
          <cell r="I3392" t="str">
            <v>PRIA</v>
          </cell>
          <cell r="J3392">
            <v>43634</v>
          </cell>
          <cell r="K3392">
            <v>45291</v>
          </cell>
          <cell r="L3392">
            <v>43634</v>
          </cell>
          <cell r="N3392" t="str">
            <v>RYO</v>
          </cell>
          <cell r="O3392" t="str">
            <v>ARH</v>
          </cell>
        </row>
        <row r="3393">
          <cell r="B3393">
            <v>2015130430</v>
          </cell>
          <cell r="C3393" t="str">
            <v>MOHAMMAD RENDI PERMANA</v>
          </cell>
          <cell r="D3393" t="str">
            <v>TS39</v>
          </cell>
          <cell r="E3393" t="str">
            <v>IDM REST AREA KM 35A (SETOPAN SENTUL)</v>
          </cell>
          <cell r="F3393" t="str">
            <v>Store Crew Boy (Ss)</v>
          </cell>
          <cell r="G3393" t="str">
            <v>A1</v>
          </cell>
          <cell r="H3393" t="str">
            <v>Kontrak 4</v>
          </cell>
          <cell r="I3393" t="str">
            <v>PRIA</v>
          </cell>
          <cell r="J3393">
            <v>43550</v>
          </cell>
          <cell r="K3393">
            <v>45199</v>
          </cell>
          <cell r="L3393">
            <v>43550</v>
          </cell>
          <cell r="N3393" t="str">
            <v>RYO</v>
          </cell>
          <cell r="O3393" t="str">
            <v>ARH</v>
          </cell>
        </row>
        <row r="3394">
          <cell r="B3394">
            <v>2015236367</v>
          </cell>
          <cell r="C3394" t="str">
            <v>HOPID</v>
          </cell>
          <cell r="D3394" t="str">
            <v>TS39</v>
          </cell>
          <cell r="E3394" t="str">
            <v>IDM REST AREA KM 35A (SETOPAN SENTUL)</v>
          </cell>
          <cell r="F3394" t="str">
            <v>Store Crew Boy (Ss)</v>
          </cell>
          <cell r="G3394" t="str">
            <v>A1</v>
          </cell>
          <cell r="H3394" t="str">
            <v>Kontrak 2</v>
          </cell>
          <cell r="I3394" t="str">
            <v>PRIA</v>
          </cell>
          <cell r="J3394">
            <v>44186</v>
          </cell>
          <cell r="K3394">
            <v>45107</v>
          </cell>
          <cell r="L3394">
            <v>44186</v>
          </cell>
          <cell r="N3394" t="str">
            <v>RYO</v>
          </cell>
          <cell r="O3394" t="str">
            <v>ARH</v>
          </cell>
        </row>
        <row r="3395">
          <cell r="B3395">
            <v>2015306235</v>
          </cell>
          <cell r="C3395" t="str">
            <v>ISMAIL</v>
          </cell>
          <cell r="D3395" t="str">
            <v>TS39</v>
          </cell>
          <cell r="E3395" t="str">
            <v>IDM REST AREA KM 35A (SETOPAN SENTUL)</v>
          </cell>
          <cell r="F3395" t="str">
            <v>Store Crew Boy (Ss)</v>
          </cell>
          <cell r="G3395" t="str">
            <v>A1</v>
          </cell>
          <cell r="H3395" t="str">
            <v>Kontrak 2</v>
          </cell>
          <cell r="I3395" t="str">
            <v>PRIA</v>
          </cell>
          <cell r="J3395">
            <v>44554</v>
          </cell>
          <cell r="K3395">
            <v>45291</v>
          </cell>
          <cell r="L3395">
            <v>44554</v>
          </cell>
          <cell r="N3395" t="str">
            <v>RYO</v>
          </cell>
          <cell r="O3395" t="str">
            <v>ARH</v>
          </cell>
        </row>
        <row r="3396">
          <cell r="B3396">
            <v>2015193087</v>
          </cell>
          <cell r="C3396" t="str">
            <v>AKBAR FADILLAH</v>
          </cell>
          <cell r="D3396" t="str">
            <v>TS39</v>
          </cell>
          <cell r="E3396" t="str">
            <v>IDM REST AREA KM 35A (SETOPAN SENTUL)</v>
          </cell>
          <cell r="F3396" t="str">
            <v>Store Crew Boy (Ss)</v>
          </cell>
          <cell r="G3396" t="str">
            <v>A1</v>
          </cell>
          <cell r="H3396" t="str">
            <v>Kontrak 3</v>
          </cell>
          <cell r="I3396" t="str">
            <v>PRIA</v>
          </cell>
          <cell r="J3396">
            <v>43823</v>
          </cell>
          <cell r="K3396">
            <v>45107</v>
          </cell>
          <cell r="L3396">
            <v>43823</v>
          </cell>
          <cell r="N3396" t="str">
            <v>RYO</v>
          </cell>
          <cell r="O3396" t="str">
            <v>ARH</v>
          </cell>
        </row>
        <row r="3397">
          <cell r="B3397">
            <v>2015319312</v>
          </cell>
          <cell r="C3397" t="str">
            <v>SURYA SEPTIANA</v>
          </cell>
          <cell r="D3397" t="str">
            <v>TS39</v>
          </cell>
          <cell r="E3397" t="str">
            <v>IDM REST AREA KM 35A (SETOPAN SENTUL)</v>
          </cell>
          <cell r="F3397" t="str">
            <v>Store Crew Boy (Ss)</v>
          </cell>
          <cell r="G3397" t="str">
            <v>A1</v>
          </cell>
          <cell r="H3397" t="str">
            <v>Kontrak 1</v>
          </cell>
          <cell r="I3397" t="str">
            <v>PRIA</v>
          </cell>
          <cell r="J3397">
            <v>44610</v>
          </cell>
          <cell r="K3397">
            <v>44985</v>
          </cell>
          <cell r="L3397">
            <v>44610</v>
          </cell>
          <cell r="N3397" t="str">
            <v>RYO</v>
          </cell>
          <cell r="O3397" t="str">
            <v>ARH</v>
          </cell>
        </row>
        <row r="3398">
          <cell r="B3398">
            <v>2015303230</v>
          </cell>
          <cell r="C3398" t="str">
            <v>PUTRA RAIHAN</v>
          </cell>
          <cell r="D3398" t="str">
            <v>TS39</v>
          </cell>
          <cell r="E3398" t="str">
            <v>IDM REST AREA KM 35A (SETOPAN SENTUL)</v>
          </cell>
          <cell r="F3398" t="str">
            <v>Store Crew Boy (Ss)</v>
          </cell>
          <cell r="G3398" t="str">
            <v>A1</v>
          </cell>
          <cell r="H3398" t="str">
            <v>Kontrak 2</v>
          </cell>
          <cell r="I3398" t="str">
            <v>PRIA</v>
          </cell>
          <cell r="J3398">
            <v>44540</v>
          </cell>
          <cell r="K3398">
            <v>45291</v>
          </cell>
          <cell r="L3398">
            <v>44540</v>
          </cell>
          <cell r="N3398" t="str">
            <v>RYO</v>
          </cell>
          <cell r="O3398" t="str">
            <v>ARH</v>
          </cell>
        </row>
        <row r="3399">
          <cell r="B3399">
            <v>2015304579</v>
          </cell>
          <cell r="C3399" t="str">
            <v>RISKY FAUZIAN</v>
          </cell>
          <cell r="D3399" t="str">
            <v>TS39</v>
          </cell>
          <cell r="E3399" t="str">
            <v>IDM REST AREA KM 35A (SETOPAN SENTUL)</v>
          </cell>
          <cell r="F3399" t="str">
            <v>Store Crew Boy (Ss)</v>
          </cell>
          <cell r="G3399" t="str">
            <v>A1</v>
          </cell>
          <cell r="H3399" t="str">
            <v>Kontrak 2</v>
          </cell>
          <cell r="I3399" t="str">
            <v>PRIA</v>
          </cell>
          <cell r="J3399">
            <v>44547</v>
          </cell>
          <cell r="K3399">
            <v>45291</v>
          </cell>
          <cell r="L3399">
            <v>44547</v>
          </cell>
          <cell r="N3399" t="str">
            <v>RYO</v>
          </cell>
          <cell r="O3399" t="str">
            <v>ARH</v>
          </cell>
        </row>
        <row r="3400">
          <cell r="B3400">
            <v>2015368925</v>
          </cell>
          <cell r="C3400" t="str">
            <v>CARDA SAPUTRA</v>
          </cell>
          <cell r="D3400" t="str">
            <v>TS39</v>
          </cell>
          <cell r="E3400" t="str">
            <v>IDM REST AREA KM 35A (SETOPAN SENTUL)</v>
          </cell>
          <cell r="F3400" t="str">
            <v>Store Crew Boy (Ss)</v>
          </cell>
          <cell r="G3400" t="str">
            <v>A1</v>
          </cell>
          <cell r="H3400" t="str">
            <v>Kontrak 1</v>
          </cell>
          <cell r="I3400" t="str">
            <v>PRIA</v>
          </cell>
          <cell r="J3400">
            <v>44784</v>
          </cell>
          <cell r="K3400">
            <v>45169</v>
          </cell>
          <cell r="L3400">
            <v>44784</v>
          </cell>
          <cell r="N3400" t="str">
            <v>RYO</v>
          </cell>
          <cell r="O3400" t="str">
            <v>ARH</v>
          </cell>
        </row>
        <row r="3401">
          <cell r="B3401">
            <v>2015368546</v>
          </cell>
          <cell r="C3401" t="str">
            <v>MUHAMAD SAEPUL RAMDANI</v>
          </cell>
          <cell r="D3401" t="str">
            <v>TS39</v>
          </cell>
          <cell r="E3401" t="str">
            <v>IDM REST AREA KM 35A (SETOPAN SENTUL)</v>
          </cell>
          <cell r="F3401" t="str">
            <v>Store Crew Boy (Ss)</v>
          </cell>
          <cell r="G3401" t="str">
            <v>A1</v>
          </cell>
          <cell r="H3401" t="str">
            <v>Kontrak 1</v>
          </cell>
          <cell r="I3401" t="str">
            <v>PRIA</v>
          </cell>
          <cell r="J3401">
            <v>44780</v>
          </cell>
          <cell r="K3401">
            <v>45169</v>
          </cell>
          <cell r="L3401">
            <v>44780</v>
          </cell>
          <cell r="N3401" t="str">
            <v>RYO</v>
          </cell>
          <cell r="O3401" t="str">
            <v>ARH</v>
          </cell>
        </row>
        <row r="3402">
          <cell r="B3402">
            <v>2015292012</v>
          </cell>
          <cell r="C3402" t="str">
            <v>ZAHRA AYU DISARA</v>
          </cell>
          <cell r="D3402" t="str">
            <v>TS39</v>
          </cell>
          <cell r="E3402" t="str">
            <v>IDM REST AREA KM 35A (SETOPAN SENTUL)</v>
          </cell>
          <cell r="F3402" t="str">
            <v>Store Crew Girl (Ss)</v>
          </cell>
          <cell r="G3402" t="str">
            <v>A1</v>
          </cell>
          <cell r="H3402" t="str">
            <v>Kontrak 2</v>
          </cell>
          <cell r="I3402" t="str">
            <v>WANITA</v>
          </cell>
          <cell r="J3402">
            <v>44488</v>
          </cell>
          <cell r="K3402">
            <v>45230</v>
          </cell>
          <cell r="L3402">
            <v>44488</v>
          </cell>
          <cell r="N3402" t="str">
            <v>RYO</v>
          </cell>
          <cell r="O3402" t="str">
            <v>ARH</v>
          </cell>
        </row>
        <row r="3403">
          <cell r="B3403">
            <v>2015236004</v>
          </cell>
          <cell r="C3403" t="str">
            <v>ANGGIRIYANI</v>
          </cell>
          <cell r="D3403" t="str">
            <v>TS39</v>
          </cell>
          <cell r="E3403" t="str">
            <v>IDM REST AREA KM 35A (SETOPAN SENTUL)</v>
          </cell>
          <cell r="F3403" t="str">
            <v>Store Crew Girl (Ss)</v>
          </cell>
          <cell r="G3403" t="str">
            <v>A1</v>
          </cell>
          <cell r="H3403" t="str">
            <v>Kontrak 2</v>
          </cell>
          <cell r="I3403" t="str">
            <v>WANITA</v>
          </cell>
          <cell r="J3403">
            <v>44183</v>
          </cell>
          <cell r="K3403">
            <v>45107</v>
          </cell>
          <cell r="L3403">
            <v>44183</v>
          </cell>
          <cell r="N3403" t="str">
            <v>RYO</v>
          </cell>
          <cell r="O3403" t="str">
            <v>ARH</v>
          </cell>
        </row>
        <row r="3404">
          <cell r="B3404">
            <v>2015304640</v>
          </cell>
          <cell r="C3404" t="str">
            <v>DEVIRA NUR FATIMAH</v>
          </cell>
          <cell r="D3404" t="str">
            <v>TS39</v>
          </cell>
          <cell r="E3404" t="str">
            <v>IDM REST AREA KM 35A (SETOPAN SENTUL)</v>
          </cell>
          <cell r="F3404" t="str">
            <v>Store Crew Girl (Ss)</v>
          </cell>
          <cell r="G3404" t="str">
            <v>A1</v>
          </cell>
          <cell r="H3404" t="str">
            <v>Kontrak 2</v>
          </cell>
          <cell r="I3404" t="str">
            <v>WANITA</v>
          </cell>
          <cell r="J3404">
            <v>44547</v>
          </cell>
          <cell r="K3404">
            <v>45291</v>
          </cell>
          <cell r="L3404">
            <v>44547</v>
          </cell>
          <cell r="N3404" t="str">
            <v>RYO</v>
          </cell>
          <cell r="O3404" t="str">
            <v>ARH</v>
          </cell>
        </row>
        <row r="3405">
          <cell r="B3405">
            <v>2015237427</v>
          </cell>
          <cell r="C3405" t="str">
            <v>EVA YUNIA</v>
          </cell>
          <cell r="D3405" t="str">
            <v>TS39</v>
          </cell>
          <cell r="E3405" t="str">
            <v>IDM REST AREA KM 35A (SETOPAN SENTUL)</v>
          </cell>
          <cell r="F3405" t="str">
            <v>Store Crew Girl (Ss)</v>
          </cell>
          <cell r="G3405" t="str">
            <v>A1</v>
          </cell>
          <cell r="H3405" t="str">
            <v>Kontrak 2</v>
          </cell>
          <cell r="I3405" t="str">
            <v>WANITA</v>
          </cell>
          <cell r="J3405">
            <v>44193</v>
          </cell>
          <cell r="K3405">
            <v>45107</v>
          </cell>
          <cell r="L3405">
            <v>44193</v>
          </cell>
          <cell r="N3405" t="str">
            <v>RYO</v>
          </cell>
          <cell r="O3405" t="str">
            <v>ARH</v>
          </cell>
        </row>
        <row r="3406">
          <cell r="B3406">
            <v>2015237431</v>
          </cell>
          <cell r="C3406" t="str">
            <v>SHALSYA NURAINI</v>
          </cell>
          <cell r="D3406" t="str">
            <v>TS39</v>
          </cell>
          <cell r="E3406" t="str">
            <v>IDM REST AREA KM 35A (SETOPAN SENTUL)</v>
          </cell>
          <cell r="F3406" t="str">
            <v>Store Crew Girl (Ss)</v>
          </cell>
          <cell r="G3406" t="str">
            <v>A1</v>
          </cell>
          <cell r="H3406" t="str">
            <v>Kontrak 2</v>
          </cell>
          <cell r="I3406" t="str">
            <v>WANITA</v>
          </cell>
          <cell r="J3406">
            <v>44193</v>
          </cell>
          <cell r="K3406">
            <v>45107</v>
          </cell>
          <cell r="L3406">
            <v>44193</v>
          </cell>
          <cell r="N3406" t="str">
            <v>RYO</v>
          </cell>
          <cell r="O3406" t="str">
            <v>ARH</v>
          </cell>
        </row>
        <row r="3407">
          <cell r="B3407">
            <v>2015309344</v>
          </cell>
          <cell r="C3407" t="str">
            <v>SITI ROHIMAH</v>
          </cell>
          <cell r="D3407" t="str">
            <v>TS39</v>
          </cell>
          <cell r="E3407" t="str">
            <v>IDM REST AREA KM 35A (SETOPAN SENTUL)</v>
          </cell>
          <cell r="F3407" t="str">
            <v>Store Crew Girl (Ss)</v>
          </cell>
          <cell r="G3407" t="str">
            <v>A1</v>
          </cell>
          <cell r="H3407" t="str">
            <v>Kontrak 2</v>
          </cell>
          <cell r="I3407" t="str">
            <v>WANITA</v>
          </cell>
          <cell r="J3407">
            <v>44565</v>
          </cell>
          <cell r="K3407">
            <v>45322</v>
          </cell>
          <cell r="L3407">
            <v>44565</v>
          </cell>
          <cell r="N3407" t="str">
            <v>RYO</v>
          </cell>
          <cell r="O3407" t="str">
            <v>ARH</v>
          </cell>
        </row>
        <row r="3408">
          <cell r="B3408">
            <v>2015252984</v>
          </cell>
          <cell r="C3408" t="str">
            <v>R SARAH ALIVIA JAELANI</v>
          </cell>
          <cell r="D3408" t="str">
            <v>TS39</v>
          </cell>
          <cell r="E3408" t="str">
            <v>IDM REST AREA KM 35A (SETOPAN SENTUL)</v>
          </cell>
          <cell r="F3408" t="str">
            <v>Store Crew Girl (Ss)</v>
          </cell>
          <cell r="G3408" t="str">
            <v>A1</v>
          </cell>
          <cell r="H3408" t="str">
            <v>Kontrak 2</v>
          </cell>
          <cell r="I3408" t="str">
            <v>WANITA</v>
          </cell>
          <cell r="J3408">
            <v>44306</v>
          </cell>
          <cell r="K3408">
            <v>45046</v>
          </cell>
          <cell r="L3408">
            <v>44306</v>
          </cell>
          <cell r="N3408" t="str">
            <v>RYO</v>
          </cell>
          <cell r="O3408" t="str">
            <v>ARH</v>
          </cell>
        </row>
        <row r="3409">
          <cell r="B3409">
            <v>2015384927</v>
          </cell>
          <cell r="C3409" t="str">
            <v>NINDA SYIFA MAULIDA</v>
          </cell>
          <cell r="D3409" t="str">
            <v>TS39</v>
          </cell>
          <cell r="E3409" t="str">
            <v>IDM REST AREA KM 35A (SETOPAN SENTUL)</v>
          </cell>
          <cell r="F3409" t="str">
            <v>Store Jr. Leader (Ss)</v>
          </cell>
          <cell r="G3409" t="str">
            <v>A2</v>
          </cell>
          <cell r="H3409" t="str">
            <v>Tetap</v>
          </cell>
          <cell r="I3409" t="str">
            <v>WANITA</v>
          </cell>
          <cell r="J3409">
            <v>44835</v>
          </cell>
          <cell r="L3409">
            <v>44835</v>
          </cell>
          <cell r="N3409" t="str">
            <v>RYO</v>
          </cell>
          <cell r="O3409" t="str">
            <v>ARH</v>
          </cell>
        </row>
        <row r="3410">
          <cell r="B3410">
            <v>2015227983</v>
          </cell>
          <cell r="C3410" t="str">
            <v>IRFAN SETIAWAN</v>
          </cell>
          <cell r="D3410" t="str">
            <v>TS39</v>
          </cell>
          <cell r="E3410" t="str">
            <v>IDM REST AREA KM 35A (SETOPAN SENTUL)</v>
          </cell>
          <cell r="F3410" t="str">
            <v>Store Jr. Leader (Ss)</v>
          </cell>
          <cell r="G3410" t="str">
            <v>A3</v>
          </cell>
          <cell r="H3410" t="str">
            <v>Tetap</v>
          </cell>
          <cell r="I3410" t="str">
            <v>PRIA</v>
          </cell>
          <cell r="J3410">
            <v>44105</v>
          </cell>
          <cell r="L3410">
            <v>44166</v>
          </cell>
          <cell r="N3410" t="str">
            <v>RYO</v>
          </cell>
          <cell r="O3410" t="str">
            <v>ARH</v>
          </cell>
        </row>
        <row r="3411">
          <cell r="B3411">
            <v>2015427746</v>
          </cell>
          <cell r="C3411" t="str">
            <v>RIYAN ARDIYANSYAH</v>
          </cell>
          <cell r="D3411" t="str">
            <v>TS39</v>
          </cell>
          <cell r="E3411" t="str">
            <v>IDM REST AREA KM 35A (SETOPAN SENTUL)</v>
          </cell>
          <cell r="F3411" t="str">
            <v>Store Jr. Leader (Ss)</v>
          </cell>
          <cell r="G3411" t="str">
            <v>A2</v>
          </cell>
          <cell r="H3411" t="str">
            <v>Tetap</v>
          </cell>
          <cell r="I3411" t="str">
            <v>PRIA</v>
          </cell>
          <cell r="J3411">
            <v>44958</v>
          </cell>
          <cell r="L3411">
            <v>44958</v>
          </cell>
          <cell r="N3411" t="str">
            <v>RYO</v>
          </cell>
          <cell r="O3411" t="str">
            <v>ARH</v>
          </cell>
        </row>
        <row r="3412">
          <cell r="B3412">
            <v>2015428049</v>
          </cell>
          <cell r="C3412" t="str">
            <v>YUDI SETIAWAN</v>
          </cell>
          <cell r="D3412" t="str">
            <v>TS39</v>
          </cell>
          <cell r="E3412" t="str">
            <v>IDM REST AREA KM 35A (SETOPAN SENTUL)</v>
          </cell>
          <cell r="F3412" t="str">
            <v>Store Jr. Leader (Ss)</v>
          </cell>
          <cell r="G3412" t="str">
            <v>A2</v>
          </cell>
          <cell r="H3412" t="str">
            <v>Tetap</v>
          </cell>
          <cell r="I3412" t="str">
            <v>PRIA</v>
          </cell>
          <cell r="J3412">
            <v>44958</v>
          </cell>
          <cell r="L3412">
            <v>44958</v>
          </cell>
          <cell r="N3412" t="str">
            <v>RYO</v>
          </cell>
          <cell r="O3412" t="str">
            <v>ARH</v>
          </cell>
        </row>
        <row r="3413">
          <cell r="B3413">
            <v>2015350583</v>
          </cell>
          <cell r="C3413" t="str">
            <v>MUHAMAD PARMIN</v>
          </cell>
          <cell r="D3413" t="str">
            <v>TS39</v>
          </cell>
          <cell r="E3413" t="str">
            <v>IDM REST AREA KM 35A (SETOPAN SENTUL)</v>
          </cell>
          <cell r="F3413" t="str">
            <v>Store Jr. Leader (Ss)</v>
          </cell>
          <cell r="G3413" t="str">
            <v>A2</v>
          </cell>
          <cell r="H3413" t="str">
            <v>Tetap</v>
          </cell>
          <cell r="I3413" t="str">
            <v>PRIA</v>
          </cell>
          <cell r="J3413">
            <v>44743</v>
          </cell>
          <cell r="L3413">
            <v>44743</v>
          </cell>
          <cell r="N3413" t="str">
            <v>RYO</v>
          </cell>
          <cell r="O3413" t="str">
            <v>ARH</v>
          </cell>
        </row>
        <row r="3414">
          <cell r="B3414">
            <v>2015343092</v>
          </cell>
          <cell r="C3414" t="str">
            <v>SHOLICHUL HUDA</v>
          </cell>
          <cell r="D3414" t="str">
            <v>TS39</v>
          </cell>
          <cell r="E3414" t="str">
            <v>IDM REST AREA KM 35A (SETOPAN SENTUL)</v>
          </cell>
          <cell r="F3414" t="str">
            <v>Store Jr. Leader (Ss)</v>
          </cell>
          <cell r="G3414" t="str">
            <v>A3</v>
          </cell>
          <cell r="H3414" t="str">
            <v>Tetap</v>
          </cell>
          <cell r="I3414" t="str">
            <v>PRIA</v>
          </cell>
          <cell r="J3414">
            <v>44713</v>
          </cell>
          <cell r="L3414">
            <v>44713</v>
          </cell>
          <cell r="N3414" t="str">
            <v>RYO</v>
          </cell>
          <cell r="O3414" t="str">
            <v>ARH</v>
          </cell>
        </row>
        <row r="3415">
          <cell r="B3415">
            <v>2015419124</v>
          </cell>
          <cell r="C3415" t="str">
            <v>MUHAMAD FAZAR</v>
          </cell>
          <cell r="D3415" t="str">
            <v>TS39</v>
          </cell>
          <cell r="E3415" t="str">
            <v>IDM REST AREA KM 35A (SETOPAN SENTUL)</v>
          </cell>
          <cell r="F3415" t="str">
            <v>Store Jr. Leader (Ss)</v>
          </cell>
          <cell r="G3415" t="str">
            <v>A2</v>
          </cell>
          <cell r="H3415" t="str">
            <v>Tetap</v>
          </cell>
          <cell r="I3415" t="str">
            <v>PRIA</v>
          </cell>
          <cell r="J3415">
            <v>44927</v>
          </cell>
          <cell r="L3415">
            <v>44927</v>
          </cell>
          <cell r="N3415" t="str">
            <v>RYO</v>
          </cell>
          <cell r="O3415" t="str">
            <v>ARH</v>
          </cell>
        </row>
        <row r="3416">
          <cell r="B3416">
            <v>2015139755</v>
          </cell>
          <cell r="C3416" t="str">
            <v>RIYANTO</v>
          </cell>
          <cell r="D3416" t="str">
            <v>TS39</v>
          </cell>
          <cell r="E3416" t="str">
            <v>IDM REST AREA KM 35A (SETOPAN SENTUL)</v>
          </cell>
          <cell r="F3416" t="str">
            <v>Store Sr. Leader (Ss)</v>
          </cell>
          <cell r="G3416" t="str">
            <v>B1</v>
          </cell>
          <cell r="H3416" t="str">
            <v>Tetap</v>
          </cell>
          <cell r="I3416" t="str">
            <v>PRIA</v>
          </cell>
          <cell r="J3416">
            <v>43586</v>
          </cell>
          <cell r="L3416">
            <v>43678</v>
          </cell>
          <cell r="N3416" t="str">
            <v>RYO</v>
          </cell>
          <cell r="O3416" t="str">
            <v>ARH</v>
          </cell>
        </row>
        <row r="3417">
          <cell r="B3417">
            <v>2015010941</v>
          </cell>
          <cell r="C3417" t="str">
            <v>SIDIK FAUZI</v>
          </cell>
          <cell r="D3417" t="str">
            <v>TS39</v>
          </cell>
          <cell r="E3417" t="str">
            <v>IDM REST AREA KM 35A (SETOPAN SENTUL)</v>
          </cell>
          <cell r="F3417" t="str">
            <v>Store Sr. Leader (Ss)</v>
          </cell>
          <cell r="G3417" t="str">
            <v>B1</v>
          </cell>
          <cell r="H3417" t="str">
            <v>Tetap</v>
          </cell>
          <cell r="I3417" t="str">
            <v>PRIA</v>
          </cell>
          <cell r="J3417">
            <v>42893</v>
          </cell>
          <cell r="L3417">
            <v>43831</v>
          </cell>
          <cell r="N3417" t="str">
            <v>RYO</v>
          </cell>
          <cell r="O3417" t="str">
            <v>ARH</v>
          </cell>
        </row>
        <row r="3418">
          <cell r="B3418">
            <v>2015289374</v>
          </cell>
          <cell r="C3418" t="str">
            <v>MUHAMMAD ROSANDI</v>
          </cell>
          <cell r="D3418" t="str">
            <v>TDSO</v>
          </cell>
          <cell r="E3418" t="str">
            <v>IDM FRESH SIRKUIT SENTUL 2</v>
          </cell>
          <cell r="F3418" t="str">
            <v>Barista Point Coffee</v>
          </cell>
          <cell r="G3418" t="str">
            <v>A2</v>
          </cell>
          <cell r="H3418" t="str">
            <v>Tetap</v>
          </cell>
          <cell r="I3418" t="str">
            <v>PRIA</v>
          </cell>
          <cell r="J3418">
            <v>44470</v>
          </cell>
          <cell r="L3418">
            <v>44470</v>
          </cell>
          <cell r="N3418" t="str">
            <v>RYO</v>
          </cell>
          <cell r="O3418" t="str">
            <v>ARH</v>
          </cell>
        </row>
        <row r="3419">
          <cell r="B3419">
            <v>2015416018</v>
          </cell>
          <cell r="C3419" t="str">
            <v>FIKRI NURDIANSYAH</v>
          </cell>
          <cell r="D3419" t="str">
            <v>TDSO</v>
          </cell>
          <cell r="E3419" t="str">
            <v>IDM FRESH SIRKUIT SENTUL 2</v>
          </cell>
          <cell r="F3419" t="str">
            <v>Barista Point Coffee</v>
          </cell>
          <cell r="G3419" t="str">
            <v>A2</v>
          </cell>
          <cell r="H3419" t="str">
            <v>Tetap</v>
          </cell>
          <cell r="I3419" t="str">
            <v>PRIA</v>
          </cell>
          <cell r="J3419">
            <v>44927</v>
          </cell>
          <cell r="L3419">
            <v>44927</v>
          </cell>
          <cell r="N3419" t="str">
            <v>RYO</v>
          </cell>
          <cell r="O3419" t="str">
            <v>ARH</v>
          </cell>
        </row>
        <row r="3420">
          <cell r="B3420">
            <v>2013060683</v>
          </cell>
          <cell r="C3420" t="str">
            <v>AANG IRAWAN</v>
          </cell>
          <cell r="D3420" t="str">
            <v>TDSO</v>
          </cell>
          <cell r="E3420" t="str">
            <v>IDM FRESH SIRKUIT SENTUL 2</v>
          </cell>
          <cell r="F3420" t="str">
            <v>Chief Of Store (Ss)</v>
          </cell>
          <cell r="G3420" t="str">
            <v>B2</v>
          </cell>
          <cell r="H3420" t="str">
            <v>Tetap</v>
          </cell>
          <cell r="I3420" t="str">
            <v>PRIA</v>
          </cell>
          <cell r="J3420">
            <v>41873</v>
          </cell>
          <cell r="L3420">
            <v>42795</v>
          </cell>
          <cell r="N3420" t="str">
            <v>RYO</v>
          </cell>
          <cell r="O3420" t="str">
            <v>ARH</v>
          </cell>
        </row>
        <row r="3421">
          <cell r="B3421">
            <v>2015009341</v>
          </cell>
          <cell r="C3421" t="str">
            <v>ADAM RIDANA PUTRA</v>
          </cell>
          <cell r="D3421" t="str">
            <v>TDSO</v>
          </cell>
          <cell r="E3421" t="str">
            <v>IDM FRESH SIRKUIT SENTUL 2</v>
          </cell>
          <cell r="F3421" t="str">
            <v>Leader Point Coffee</v>
          </cell>
          <cell r="G3421" t="str">
            <v>B1</v>
          </cell>
          <cell r="H3421" t="str">
            <v>Tetap</v>
          </cell>
          <cell r="I3421" t="str">
            <v>PRIA</v>
          </cell>
          <cell r="J3421">
            <v>42886</v>
          </cell>
          <cell r="L3421">
            <v>43586</v>
          </cell>
          <cell r="N3421" t="str">
            <v>RYO</v>
          </cell>
          <cell r="O3421" t="str">
            <v>ARH</v>
          </cell>
        </row>
        <row r="3422">
          <cell r="B3422">
            <v>2015254461</v>
          </cell>
          <cell r="C3422" t="str">
            <v>DEAN TOSAROS</v>
          </cell>
          <cell r="D3422" t="str">
            <v>TDSO</v>
          </cell>
          <cell r="E3422" t="str">
            <v>IDM FRESH SIRKUIT SENTUL 2</v>
          </cell>
          <cell r="F3422" t="str">
            <v>Store Crew Boy (Ss)</v>
          </cell>
          <cell r="G3422" t="str">
            <v>A1</v>
          </cell>
          <cell r="H3422" t="str">
            <v>Kontrak 2</v>
          </cell>
          <cell r="I3422" t="str">
            <v>PRIA</v>
          </cell>
          <cell r="J3422">
            <v>44309</v>
          </cell>
          <cell r="K3422">
            <v>45046</v>
          </cell>
          <cell r="L3422">
            <v>44309</v>
          </cell>
          <cell r="N3422" t="str">
            <v>RYO</v>
          </cell>
          <cell r="O3422" t="str">
            <v>ARH</v>
          </cell>
        </row>
        <row r="3423">
          <cell r="B3423">
            <v>2015368988</v>
          </cell>
          <cell r="C3423" t="str">
            <v>M SENDI NUGROHO</v>
          </cell>
          <cell r="D3423" t="str">
            <v>TDSO</v>
          </cell>
          <cell r="E3423" t="str">
            <v>IDM FRESH SIRKUIT SENTUL 2</v>
          </cell>
          <cell r="F3423" t="str">
            <v>Store Crew Boy (Ss)</v>
          </cell>
          <cell r="G3423" t="str">
            <v>A1</v>
          </cell>
          <cell r="H3423" t="str">
            <v>Kontrak 1</v>
          </cell>
          <cell r="I3423" t="str">
            <v>PRIA</v>
          </cell>
          <cell r="J3423">
            <v>44784</v>
          </cell>
          <cell r="K3423">
            <v>45169</v>
          </cell>
          <cell r="L3423">
            <v>44784</v>
          </cell>
          <cell r="N3423" t="str">
            <v>RYO</v>
          </cell>
          <cell r="O3423" t="str">
            <v>ARH</v>
          </cell>
        </row>
        <row r="3424">
          <cell r="B3424">
            <v>2015369008</v>
          </cell>
          <cell r="C3424" t="str">
            <v>WANDI KASIH SIREGAR</v>
          </cell>
          <cell r="D3424" t="str">
            <v>TDSO</v>
          </cell>
          <cell r="E3424" t="str">
            <v>IDM FRESH SIRKUIT SENTUL 2</v>
          </cell>
          <cell r="F3424" t="str">
            <v>Store Crew Boy (Ss)</v>
          </cell>
          <cell r="G3424" t="str">
            <v>A1</v>
          </cell>
          <cell r="H3424" t="str">
            <v>Kontrak 1</v>
          </cell>
          <cell r="I3424" t="str">
            <v>PRIA</v>
          </cell>
          <cell r="J3424">
            <v>44784</v>
          </cell>
          <cell r="K3424">
            <v>45169</v>
          </cell>
          <cell r="L3424">
            <v>44784</v>
          </cell>
          <cell r="N3424" t="str">
            <v>RYO</v>
          </cell>
          <cell r="O3424" t="str">
            <v>ARH</v>
          </cell>
        </row>
        <row r="3425">
          <cell r="B3425">
            <v>2015352075</v>
          </cell>
          <cell r="C3425" t="str">
            <v>AYU SITI RAHAYU</v>
          </cell>
          <cell r="D3425" t="str">
            <v>TDSO</v>
          </cell>
          <cell r="E3425" t="str">
            <v>IDM FRESH SIRKUIT SENTUL 2</v>
          </cell>
          <cell r="F3425" t="str">
            <v>Store Crew Girl (Ss)</v>
          </cell>
          <cell r="G3425" t="str">
            <v>A1</v>
          </cell>
          <cell r="H3425" t="str">
            <v>Kontrak 1</v>
          </cell>
          <cell r="I3425" t="str">
            <v>WANITA</v>
          </cell>
          <cell r="J3425">
            <v>44740</v>
          </cell>
          <cell r="K3425">
            <v>45107</v>
          </cell>
          <cell r="L3425">
            <v>44740</v>
          </cell>
          <cell r="N3425" t="str">
            <v>RYO</v>
          </cell>
          <cell r="O3425" t="str">
            <v>ARH</v>
          </cell>
        </row>
        <row r="3426">
          <cell r="B3426">
            <v>2015371379</v>
          </cell>
          <cell r="C3426" t="str">
            <v>SITI RAHMAWATI</v>
          </cell>
          <cell r="D3426" t="str">
            <v>TDSO</v>
          </cell>
          <cell r="E3426" t="str">
            <v>IDM FRESH SIRKUIT SENTUL 2</v>
          </cell>
          <cell r="F3426" t="str">
            <v>Store Crew Girl (Ss)</v>
          </cell>
          <cell r="G3426" t="str">
            <v>A1</v>
          </cell>
          <cell r="H3426" t="str">
            <v>Kontrak 1</v>
          </cell>
          <cell r="I3426" t="str">
            <v>WANITA</v>
          </cell>
          <cell r="J3426">
            <v>44792</v>
          </cell>
          <cell r="K3426">
            <v>45169</v>
          </cell>
          <cell r="L3426">
            <v>44792</v>
          </cell>
          <cell r="N3426" t="str">
            <v>RYO</v>
          </cell>
          <cell r="O3426" t="str">
            <v>ARH</v>
          </cell>
        </row>
        <row r="3427">
          <cell r="B3427">
            <v>2015343079</v>
          </cell>
          <cell r="C3427" t="str">
            <v>MUHAMAD IKHSAN AR RAFI</v>
          </cell>
          <cell r="D3427" t="str">
            <v>TDSO</v>
          </cell>
          <cell r="E3427" t="str">
            <v>IDM FRESH SIRKUIT SENTUL 2</v>
          </cell>
          <cell r="F3427" t="str">
            <v>Store Jr. Leader (Ss)</v>
          </cell>
          <cell r="G3427" t="str">
            <v>A2</v>
          </cell>
          <cell r="H3427" t="str">
            <v>Tetap</v>
          </cell>
          <cell r="I3427" t="str">
            <v>PRIA</v>
          </cell>
          <cell r="J3427">
            <v>44713</v>
          </cell>
          <cell r="L3427">
            <v>44713</v>
          </cell>
          <cell r="N3427" t="str">
            <v>RYO</v>
          </cell>
          <cell r="O3427" t="str">
            <v>ARH</v>
          </cell>
        </row>
        <row r="3428">
          <cell r="B3428">
            <v>2015404363</v>
          </cell>
          <cell r="C3428" t="str">
            <v>ADI ZAMIAT FAUZI</v>
          </cell>
          <cell r="D3428" t="str">
            <v>TDSO</v>
          </cell>
          <cell r="E3428" t="str">
            <v>IDM FRESH SIRKUIT SENTUL 2</v>
          </cell>
          <cell r="F3428" t="str">
            <v>Store Jr. Leader (Ss)</v>
          </cell>
          <cell r="G3428" t="str">
            <v>A2</v>
          </cell>
          <cell r="H3428" t="str">
            <v>Tetap</v>
          </cell>
          <cell r="I3428" t="str">
            <v>PRIA</v>
          </cell>
          <cell r="J3428">
            <v>44896</v>
          </cell>
          <cell r="L3428">
            <v>44896</v>
          </cell>
          <cell r="N3428" t="str">
            <v>RYO</v>
          </cell>
          <cell r="O3428" t="str">
            <v>ARH</v>
          </cell>
        </row>
        <row r="3429">
          <cell r="B3429">
            <v>2015416986</v>
          </cell>
          <cell r="C3429" t="str">
            <v>MUHAMMAD FADHLAN ASHAL</v>
          </cell>
          <cell r="D3429" t="str">
            <v>TDSO</v>
          </cell>
          <cell r="E3429" t="str">
            <v>IDM FRESH SIRKUIT SENTUL 2</v>
          </cell>
          <cell r="F3429" t="str">
            <v>Store Jr. Leader (Ss)</v>
          </cell>
          <cell r="G3429" t="str">
            <v>A2</v>
          </cell>
          <cell r="H3429" t="str">
            <v>Tetap</v>
          </cell>
          <cell r="I3429" t="str">
            <v>PRIA</v>
          </cell>
          <cell r="J3429">
            <v>44927</v>
          </cell>
          <cell r="L3429">
            <v>44927</v>
          </cell>
          <cell r="N3429" t="str">
            <v>RYO</v>
          </cell>
          <cell r="O3429" t="str">
            <v>ARH</v>
          </cell>
        </row>
        <row r="3430">
          <cell r="B3430">
            <v>2015404368</v>
          </cell>
          <cell r="C3430" t="str">
            <v>FIRMANSYAH</v>
          </cell>
          <cell r="D3430" t="str">
            <v>TDSO</v>
          </cell>
          <cell r="E3430" t="str">
            <v>IDM FRESH SIRKUIT SENTUL 2</v>
          </cell>
          <cell r="F3430" t="str">
            <v>Store Jr. Leader (Ss)</v>
          </cell>
          <cell r="G3430" t="str">
            <v>A2</v>
          </cell>
          <cell r="H3430" t="str">
            <v>Tetap</v>
          </cell>
          <cell r="I3430" t="str">
            <v>PRIA</v>
          </cell>
          <cell r="J3430">
            <v>44896</v>
          </cell>
          <cell r="L3430">
            <v>44896</v>
          </cell>
          <cell r="N3430" t="str">
            <v>RYO</v>
          </cell>
          <cell r="O3430" t="str">
            <v>ARH</v>
          </cell>
        </row>
        <row r="3431">
          <cell r="B3431">
            <v>2015393218</v>
          </cell>
          <cell r="C3431" t="str">
            <v>DEDE KHODIJAH</v>
          </cell>
          <cell r="D3431" t="str">
            <v>TDSO</v>
          </cell>
          <cell r="E3431" t="str">
            <v>IDM FRESH SIRKUIT SENTUL 2</v>
          </cell>
          <cell r="F3431" t="str">
            <v>Store Jr. Leader (Ss)</v>
          </cell>
          <cell r="G3431" t="str">
            <v>A2</v>
          </cell>
          <cell r="H3431" t="str">
            <v>Tetap</v>
          </cell>
          <cell r="I3431" t="str">
            <v>WANITA</v>
          </cell>
          <cell r="J3431">
            <v>44866</v>
          </cell>
          <cell r="L3431">
            <v>44866</v>
          </cell>
          <cell r="N3431" t="str">
            <v>RYO</v>
          </cell>
          <cell r="O3431" t="str">
            <v>ARH</v>
          </cell>
        </row>
        <row r="3432">
          <cell r="B3432">
            <v>2015428046</v>
          </cell>
          <cell r="C3432" t="str">
            <v>WIRDA NUR DANIYAH</v>
          </cell>
          <cell r="D3432" t="str">
            <v>TDSO</v>
          </cell>
          <cell r="E3432" t="str">
            <v>IDM FRESH SIRKUIT SENTUL 2</v>
          </cell>
          <cell r="F3432" t="str">
            <v>Store Jr. Leader (Ss)</v>
          </cell>
          <cell r="G3432" t="str">
            <v>A2</v>
          </cell>
          <cell r="H3432" t="str">
            <v>Tetap</v>
          </cell>
          <cell r="I3432" t="str">
            <v>WANITA</v>
          </cell>
          <cell r="J3432">
            <v>44958</v>
          </cell>
          <cell r="L3432">
            <v>44958</v>
          </cell>
          <cell r="N3432" t="str">
            <v>RYO</v>
          </cell>
          <cell r="O3432" t="str">
            <v>ARH</v>
          </cell>
        </row>
        <row r="3433">
          <cell r="B3433">
            <v>2015416980</v>
          </cell>
          <cell r="C3433" t="str">
            <v>DANI ADIANA</v>
          </cell>
          <cell r="D3433" t="str">
            <v>TDSO</v>
          </cell>
          <cell r="E3433" t="str">
            <v>IDM FRESH SIRKUIT SENTUL 2</v>
          </cell>
          <cell r="F3433" t="str">
            <v>Store Jr. Leader (Ss)</v>
          </cell>
          <cell r="G3433" t="str">
            <v>A2</v>
          </cell>
          <cell r="H3433" t="str">
            <v>Tetap</v>
          </cell>
          <cell r="I3433" t="str">
            <v>PRIA</v>
          </cell>
          <cell r="J3433">
            <v>44927</v>
          </cell>
          <cell r="L3433">
            <v>44927</v>
          </cell>
          <cell r="N3433" t="str">
            <v>RYO</v>
          </cell>
          <cell r="O3433" t="str">
            <v>ARH</v>
          </cell>
        </row>
        <row r="3434">
          <cell r="B3434">
            <v>2013181536</v>
          </cell>
          <cell r="C3434" t="str">
            <v>IBRAHIM AJI</v>
          </cell>
          <cell r="D3434" t="str">
            <v>TDSO</v>
          </cell>
          <cell r="E3434" t="str">
            <v>IDM FRESH SIRKUIT SENTUL 2</v>
          </cell>
          <cell r="F3434" t="str">
            <v>Store Sr. Leader (Ss)</v>
          </cell>
          <cell r="G3434" t="str">
            <v>B1</v>
          </cell>
          <cell r="H3434" t="str">
            <v>Tetap</v>
          </cell>
          <cell r="I3434" t="str">
            <v>PRIA</v>
          </cell>
          <cell r="J3434">
            <v>42522</v>
          </cell>
          <cell r="L3434">
            <v>43374</v>
          </cell>
          <cell r="N3434" t="str">
            <v>RYO</v>
          </cell>
          <cell r="O3434" t="str">
            <v>ARH</v>
          </cell>
        </row>
        <row r="3435">
          <cell r="B3435">
            <v>2013071169</v>
          </cell>
          <cell r="C3435" t="str">
            <v>SUKRIA</v>
          </cell>
          <cell r="D3435" t="str">
            <v>TS0B</v>
          </cell>
          <cell r="E3435" t="str">
            <v>IDM HYBRID EXIT TOL SENTUL</v>
          </cell>
          <cell r="F3435" t="str">
            <v>Chief Of Store (Ss)</v>
          </cell>
          <cell r="G3435" t="str">
            <v>B2</v>
          </cell>
          <cell r="H3435" t="str">
            <v>Tetap</v>
          </cell>
          <cell r="I3435" t="str">
            <v>PRIA</v>
          </cell>
          <cell r="J3435">
            <v>41915</v>
          </cell>
          <cell r="L3435">
            <v>42826</v>
          </cell>
          <cell r="N3435" t="str">
            <v>RYO</v>
          </cell>
          <cell r="O3435" t="str">
            <v>ARH</v>
          </cell>
        </row>
        <row r="3436">
          <cell r="B3436">
            <v>2015193138</v>
          </cell>
          <cell r="C3436" t="str">
            <v>NASRUDIN</v>
          </cell>
          <cell r="D3436" t="str">
            <v>TS0B</v>
          </cell>
          <cell r="E3436" t="str">
            <v>IDM HYBRID EXIT TOL SENTUL</v>
          </cell>
          <cell r="F3436" t="str">
            <v>Store Crew Boy (Ss)</v>
          </cell>
          <cell r="G3436" t="str">
            <v>A1</v>
          </cell>
          <cell r="H3436" t="str">
            <v>Kontrak 3</v>
          </cell>
          <cell r="I3436" t="str">
            <v>PRIA</v>
          </cell>
          <cell r="J3436">
            <v>43823</v>
          </cell>
          <cell r="K3436">
            <v>45107</v>
          </cell>
          <cell r="L3436">
            <v>43823</v>
          </cell>
          <cell r="N3436" t="str">
            <v>RYO</v>
          </cell>
          <cell r="O3436" t="str">
            <v>ARH</v>
          </cell>
        </row>
        <row r="3437">
          <cell r="B3437">
            <v>2015368541</v>
          </cell>
          <cell r="C3437" t="str">
            <v>MOCHAMMAD SOPIAN</v>
          </cell>
          <cell r="D3437" t="str">
            <v>TS0B</v>
          </cell>
          <cell r="E3437" t="str">
            <v>IDM HYBRID EXIT TOL SENTUL</v>
          </cell>
          <cell r="F3437" t="str">
            <v>Store Crew Boy (Ss)</v>
          </cell>
          <cell r="G3437" t="str">
            <v>A1</v>
          </cell>
          <cell r="H3437" t="str">
            <v>Kontrak 1</v>
          </cell>
          <cell r="I3437" t="str">
            <v>PRIA</v>
          </cell>
          <cell r="J3437">
            <v>44780</v>
          </cell>
          <cell r="K3437">
            <v>45169</v>
          </cell>
          <cell r="L3437">
            <v>44780</v>
          </cell>
          <cell r="N3437" t="str">
            <v>RYO</v>
          </cell>
          <cell r="O3437" t="str">
            <v>ARH</v>
          </cell>
        </row>
        <row r="3438">
          <cell r="B3438">
            <v>2015304646</v>
          </cell>
          <cell r="C3438" t="str">
            <v>DIVA SALSADILA</v>
          </cell>
          <cell r="D3438" t="str">
            <v>TS0B</v>
          </cell>
          <cell r="E3438" t="str">
            <v>IDM HYBRID EXIT TOL SENTUL</v>
          </cell>
          <cell r="F3438" t="str">
            <v>Store Crew Girl (Ss)</v>
          </cell>
          <cell r="G3438" t="str">
            <v>A1</v>
          </cell>
          <cell r="H3438" t="str">
            <v>Kontrak 2</v>
          </cell>
          <cell r="I3438" t="str">
            <v>WANITA</v>
          </cell>
          <cell r="J3438">
            <v>44547</v>
          </cell>
          <cell r="K3438">
            <v>45291</v>
          </cell>
          <cell r="L3438">
            <v>44547</v>
          </cell>
          <cell r="N3438" t="str">
            <v>RYO</v>
          </cell>
          <cell r="O3438" t="str">
            <v>ARH</v>
          </cell>
        </row>
        <row r="3439">
          <cell r="B3439">
            <v>2015319747</v>
          </cell>
          <cell r="C3439" t="str">
            <v>INTAN ROSMADEWI</v>
          </cell>
          <cell r="D3439" t="str">
            <v>TS0B</v>
          </cell>
          <cell r="E3439" t="str">
            <v>IDM HYBRID EXIT TOL SENTUL</v>
          </cell>
          <cell r="F3439" t="str">
            <v>Store Jr. Leader (Ss)</v>
          </cell>
          <cell r="G3439" t="str">
            <v>A2</v>
          </cell>
          <cell r="H3439" t="str">
            <v>Tetap</v>
          </cell>
          <cell r="I3439" t="str">
            <v>WANITA</v>
          </cell>
          <cell r="J3439">
            <v>44621</v>
          </cell>
          <cell r="L3439">
            <v>44621</v>
          </cell>
          <cell r="N3439" t="str">
            <v>RYO</v>
          </cell>
          <cell r="O3439" t="str">
            <v>ARH</v>
          </cell>
        </row>
        <row r="3440">
          <cell r="B3440">
            <v>2015230451</v>
          </cell>
          <cell r="C3440" t="str">
            <v>SUCI MULYADI</v>
          </cell>
          <cell r="D3440" t="str">
            <v>TS0B</v>
          </cell>
          <cell r="E3440" t="str">
            <v>IDM HYBRID EXIT TOL SENTUL</v>
          </cell>
          <cell r="F3440" t="str">
            <v>Store Sr. Leader (Ss)</v>
          </cell>
          <cell r="G3440" t="str">
            <v>B1</v>
          </cell>
          <cell r="H3440" t="str">
            <v>Tetap</v>
          </cell>
          <cell r="I3440" t="str">
            <v>PRIA</v>
          </cell>
          <cell r="J3440">
            <v>44136</v>
          </cell>
          <cell r="L3440">
            <v>44197</v>
          </cell>
          <cell r="N3440" t="str">
            <v>RYO</v>
          </cell>
          <cell r="O3440" t="str">
            <v>ARH</v>
          </cell>
        </row>
        <row r="3441">
          <cell r="B3441">
            <v>2013057209</v>
          </cell>
          <cell r="C3441" t="str">
            <v>ANWARUDIN</v>
          </cell>
          <cell r="D3441" t="str">
            <v>TDKR</v>
          </cell>
          <cell r="E3441" t="str">
            <v>IDM KAWASAN INDUSTRI SENTUL</v>
          </cell>
          <cell r="F3441" t="str">
            <v>Chief Of Store</v>
          </cell>
          <cell r="G3441" t="str">
            <v>B2</v>
          </cell>
          <cell r="H3441" t="str">
            <v>Tetap</v>
          </cell>
          <cell r="I3441" t="str">
            <v>PRIA</v>
          </cell>
          <cell r="J3441">
            <v>41838</v>
          </cell>
          <cell r="L3441">
            <v>42675</v>
          </cell>
          <cell r="N3441" t="str">
            <v>RYO</v>
          </cell>
          <cell r="O3441" t="str">
            <v>ARH</v>
          </cell>
        </row>
        <row r="3442">
          <cell r="B3442">
            <v>2015400914</v>
          </cell>
          <cell r="C3442" t="str">
            <v>ROYANI</v>
          </cell>
          <cell r="D3442" t="str">
            <v>TDKR</v>
          </cell>
          <cell r="E3442" t="str">
            <v>IDM KAWASAN INDUSTRI SENTUL</v>
          </cell>
          <cell r="F3442" t="str">
            <v>Store Crew Boy</v>
          </cell>
          <cell r="G3442" t="str">
            <v>A1</v>
          </cell>
          <cell r="H3442" t="str">
            <v>Kontrak 1</v>
          </cell>
          <cell r="I3442" t="str">
            <v>PRIA</v>
          </cell>
          <cell r="J3442">
            <v>44883</v>
          </cell>
          <cell r="K3442">
            <v>45260</v>
          </cell>
          <cell r="L3442">
            <v>44883</v>
          </cell>
          <cell r="N3442" t="str">
            <v>RYO</v>
          </cell>
          <cell r="O3442" t="str">
            <v>ARH</v>
          </cell>
        </row>
        <row r="3443">
          <cell r="B3443">
            <v>2015210630</v>
          </cell>
          <cell r="C3443" t="str">
            <v>FAJRINIA NUR FIRDAIS</v>
          </cell>
          <cell r="D3443" t="str">
            <v>TDKR</v>
          </cell>
          <cell r="E3443" t="str">
            <v>IDM KAWASAN INDUSTRI SENTUL</v>
          </cell>
          <cell r="F3443" t="str">
            <v>Store Crew Girl</v>
          </cell>
          <cell r="G3443" t="str">
            <v>A1</v>
          </cell>
          <cell r="H3443" t="str">
            <v>Kontrak 3</v>
          </cell>
          <cell r="I3443" t="str">
            <v>WANITA</v>
          </cell>
          <cell r="J3443">
            <v>43896</v>
          </cell>
          <cell r="K3443">
            <v>45199</v>
          </cell>
          <cell r="L3443">
            <v>43896</v>
          </cell>
          <cell r="N3443" t="str">
            <v>RYO</v>
          </cell>
          <cell r="O3443" t="str">
            <v>ARH</v>
          </cell>
        </row>
        <row r="3444">
          <cell r="B3444">
            <v>2015400922</v>
          </cell>
          <cell r="C3444" t="str">
            <v>CLARA AYU DEWI PUSPITA</v>
          </cell>
          <cell r="D3444" t="str">
            <v>TDKR</v>
          </cell>
          <cell r="E3444" t="str">
            <v>IDM KAWASAN INDUSTRI SENTUL</v>
          </cell>
          <cell r="F3444" t="str">
            <v>Store Crew Girl</v>
          </cell>
          <cell r="G3444" t="str">
            <v>A1</v>
          </cell>
          <cell r="H3444" t="str">
            <v>Kontrak 1</v>
          </cell>
          <cell r="I3444" t="str">
            <v>WANITA</v>
          </cell>
          <cell r="J3444">
            <v>44883</v>
          </cell>
          <cell r="K3444">
            <v>45260</v>
          </cell>
          <cell r="L3444">
            <v>44883</v>
          </cell>
          <cell r="N3444" t="str">
            <v>RYO</v>
          </cell>
          <cell r="O3444" t="str">
            <v>ARH</v>
          </cell>
        </row>
        <row r="3445">
          <cell r="B3445">
            <v>2015063279</v>
          </cell>
          <cell r="C3445" t="str">
            <v>MUHAMAD IMRON</v>
          </cell>
          <cell r="D3445" t="str">
            <v>TDKR</v>
          </cell>
          <cell r="E3445" t="str">
            <v>IDM KAWASAN INDUSTRI SENTUL</v>
          </cell>
          <cell r="F3445" t="str">
            <v>Store Jr. Leader</v>
          </cell>
          <cell r="G3445" t="str">
            <v>A2</v>
          </cell>
          <cell r="H3445" t="str">
            <v>Tetap</v>
          </cell>
          <cell r="I3445" t="str">
            <v>PRIA</v>
          </cell>
          <cell r="J3445">
            <v>43222</v>
          </cell>
          <cell r="L3445">
            <v>43922</v>
          </cell>
          <cell r="N3445" t="str">
            <v>RYO</v>
          </cell>
          <cell r="O3445" t="str">
            <v>ARH</v>
          </cell>
        </row>
        <row r="3446">
          <cell r="B3446">
            <v>2012074881</v>
          </cell>
          <cell r="C3446" t="str">
            <v>JAENAL ARIFIN</v>
          </cell>
          <cell r="D3446" t="str">
            <v>TDKR</v>
          </cell>
          <cell r="E3446" t="str">
            <v>IDM KAWASAN INDUSTRI SENTUL</v>
          </cell>
          <cell r="F3446" t="str">
            <v>Store Sr. Leader</v>
          </cell>
          <cell r="G3446" t="str">
            <v>B1</v>
          </cell>
          <cell r="H3446" t="str">
            <v>Tetap</v>
          </cell>
          <cell r="I3446" t="str">
            <v>PRIA</v>
          </cell>
          <cell r="J3446">
            <v>41275</v>
          </cell>
          <cell r="L3446">
            <v>41579</v>
          </cell>
          <cell r="N3446" t="str">
            <v>RYO</v>
          </cell>
          <cell r="O3446" t="str">
            <v>ARH</v>
          </cell>
        </row>
        <row r="3447">
          <cell r="B3447">
            <v>2013185498</v>
          </cell>
          <cell r="C3447" t="str">
            <v>MUHAMMAD IDRIS</v>
          </cell>
          <cell r="D3447" t="str">
            <v>T9LT</v>
          </cell>
          <cell r="E3447" t="str">
            <v>IDM RAYA SIRKUIT SENTUL</v>
          </cell>
          <cell r="F3447" t="str">
            <v>Chief Of Store</v>
          </cell>
          <cell r="G3447" t="str">
            <v>B2</v>
          </cell>
          <cell r="H3447" t="str">
            <v>Tetap</v>
          </cell>
          <cell r="I3447" t="str">
            <v>PRIA</v>
          </cell>
          <cell r="J3447">
            <v>42536</v>
          </cell>
          <cell r="L3447">
            <v>43313</v>
          </cell>
          <cell r="N3447" t="str">
            <v>RYO</v>
          </cell>
          <cell r="O3447" t="str">
            <v>ARH</v>
          </cell>
        </row>
        <row r="3448">
          <cell r="B3448">
            <v>2015365749</v>
          </cell>
          <cell r="C3448" t="str">
            <v>AHMAD FAUZAN</v>
          </cell>
          <cell r="D3448" t="str">
            <v>T9LT</v>
          </cell>
          <cell r="E3448" t="str">
            <v>IDM RAYA SIRKUIT SENTUL</v>
          </cell>
          <cell r="F3448" t="str">
            <v>Store Crew Boy</v>
          </cell>
          <cell r="G3448" t="str">
            <v>A1</v>
          </cell>
          <cell r="H3448" t="str">
            <v>Kontrak 1</v>
          </cell>
          <cell r="I3448" t="str">
            <v>PRIA</v>
          </cell>
          <cell r="J3448">
            <v>44773</v>
          </cell>
          <cell r="K3448">
            <v>45138</v>
          </cell>
          <cell r="L3448">
            <v>44773</v>
          </cell>
          <cell r="N3448" t="str">
            <v>RYO</v>
          </cell>
          <cell r="O3448" t="str">
            <v>ARH</v>
          </cell>
        </row>
        <row r="3449">
          <cell r="B3449">
            <v>2015368993</v>
          </cell>
          <cell r="C3449" t="str">
            <v>MAULANA NAJMUDIN NASIR</v>
          </cell>
          <cell r="D3449" t="str">
            <v>T9LT</v>
          </cell>
          <cell r="E3449" t="str">
            <v>IDM RAYA SIRKUIT SENTUL</v>
          </cell>
          <cell r="F3449" t="str">
            <v>Store Crew Boy</v>
          </cell>
          <cell r="G3449" t="str">
            <v>A1</v>
          </cell>
          <cell r="H3449" t="str">
            <v>Kontrak 1</v>
          </cell>
          <cell r="I3449" t="str">
            <v>PRIA</v>
          </cell>
          <cell r="J3449">
            <v>44784</v>
          </cell>
          <cell r="K3449">
            <v>45169</v>
          </cell>
          <cell r="L3449">
            <v>44784</v>
          </cell>
          <cell r="N3449" t="str">
            <v>RYO</v>
          </cell>
          <cell r="O3449" t="str">
            <v>ARH</v>
          </cell>
        </row>
        <row r="3450">
          <cell r="B3450">
            <v>2015422245</v>
          </cell>
          <cell r="C3450" t="str">
            <v>RENALDI AKBAR DEWANTARA</v>
          </cell>
          <cell r="D3450" t="str">
            <v>T9LT</v>
          </cell>
          <cell r="E3450" t="str">
            <v>IDM RAYA SIRKUIT SENTUL</v>
          </cell>
          <cell r="F3450" t="str">
            <v>Store Crew Boy</v>
          </cell>
          <cell r="G3450" t="str">
            <v>A1</v>
          </cell>
          <cell r="H3450" t="str">
            <v>Kontrak 1</v>
          </cell>
          <cell r="I3450" t="str">
            <v>PRIA</v>
          </cell>
          <cell r="J3450">
            <v>44938</v>
          </cell>
          <cell r="K3450">
            <v>45322</v>
          </cell>
          <cell r="L3450">
            <v>44938</v>
          </cell>
          <cell r="N3450" t="str">
            <v>RYO</v>
          </cell>
          <cell r="O3450" t="str">
            <v>ARH</v>
          </cell>
        </row>
        <row r="3451">
          <cell r="B3451">
            <v>2015411576</v>
          </cell>
          <cell r="C3451" t="str">
            <v>DEDE RIFAN</v>
          </cell>
          <cell r="D3451" t="str">
            <v>T9LT</v>
          </cell>
          <cell r="E3451" t="str">
            <v>IDM RAYA SIRKUIT SENTUL</v>
          </cell>
          <cell r="F3451" t="str">
            <v>Store Crew Boy</v>
          </cell>
          <cell r="G3451" t="str">
            <v>A1</v>
          </cell>
          <cell r="H3451" t="str">
            <v>Kontrak 1</v>
          </cell>
          <cell r="I3451" t="str">
            <v>PRIA</v>
          </cell>
          <cell r="J3451">
            <v>44911</v>
          </cell>
          <cell r="K3451">
            <v>45291</v>
          </cell>
          <cell r="L3451">
            <v>44911</v>
          </cell>
          <cell r="N3451" t="str">
            <v>RYO</v>
          </cell>
          <cell r="O3451" t="str">
            <v>ARH</v>
          </cell>
        </row>
        <row r="3452">
          <cell r="B3452">
            <v>2015400924</v>
          </cell>
          <cell r="C3452" t="str">
            <v>HERLINA SAPITRI</v>
          </cell>
          <cell r="D3452" t="str">
            <v>T9LT</v>
          </cell>
          <cell r="E3452" t="str">
            <v>IDM RAYA SIRKUIT SENTUL</v>
          </cell>
          <cell r="F3452" t="str">
            <v>Store Crew Girl</v>
          </cell>
          <cell r="G3452" t="str">
            <v>A1</v>
          </cell>
          <cell r="H3452" t="str">
            <v>Kontrak 1</v>
          </cell>
          <cell r="I3452" t="str">
            <v>WANITA</v>
          </cell>
          <cell r="J3452">
            <v>44883</v>
          </cell>
          <cell r="K3452">
            <v>45260</v>
          </cell>
          <cell r="L3452">
            <v>44883</v>
          </cell>
          <cell r="N3452" t="str">
            <v>RYO</v>
          </cell>
          <cell r="O3452" t="str">
            <v>ARH</v>
          </cell>
        </row>
        <row r="3453">
          <cell r="B3453">
            <v>2015408650</v>
          </cell>
          <cell r="C3453" t="str">
            <v>SRI LESTARI</v>
          </cell>
          <cell r="D3453" t="str">
            <v>T9LT</v>
          </cell>
          <cell r="E3453" t="str">
            <v>IDM RAYA SIRKUIT SENTUL</v>
          </cell>
          <cell r="F3453" t="str">
            <v>Store Crew Girl</v>
          </cell>
          <cell r="G3453" t="str">
            <v>A1</v>
          </cell>
          <cell r="H3453" t="str">
            <v>Kontrak 1</v>
          </cell>
          <cell r="I3453" t="str">
            <v>WANITA</v>
          </cell>
          <cell r="J3453">
            <v>44898</v>
          </cell>
          <cell r="K3453">
            <v>45291</v>
          </cell>
          <cell r="L3453">
            <v>44898</v>
          </cell>
          <cell r="N3453" t="str">
            <v>RYO</v>
          </cell>
          <cell r="O3453" t="str">
            <v>ARH</v>
          </cell>
        </row>
        <row r="3454">
          <cell r="B3454">
            <v>2015408581</v>
          </cell>
          <cell r="C3454" t="str">
            <v>KHOERUNISA</v>
          </cell>
          <cell r="D3454" t="str">
            <v>T9LT</v>
          </cell>
          <cell r="E3454" t="str">
            <v>IDM RAYA SIRKUIT SENTUL</v>
          </cell>
          <cell r="F3454" t="str">
            <v>Store Crew Girl</v>
          </cell>
          <cell r="G3454" t="str">
            <v>A1</v>
          </cell>
          <cell r="H3454" t="str">
            <v>Kontrak 1</v>
          </cell>
          <cell r="I3454" t="str">
            <v>WANITA</v>
          </cell>
          <cell r="J3454">
            <v>44898</v>
          </cell>
          <cell r="K3454">
            <v>45291</v>
          </cell>
          <cell r="L3454">
            <v>44898</v>
          </cell>
          <cell r="N3454" t="str">
            <v>RYO</v>
          </cell>
          <cell r="O3454" t="str">
            <v>ARH</v>
          </cell>
        </row>
        <row r="3455">
          <cell r="B3455">
            <v>2015429084</v>
          </cell>
          <cell r="C3455" t="str">
            <v>MUHAMAD MARLAN</v>
          </cell>
          <cell r="D3455" t="str">
            <v>T9LT</v>
          </cell>
          <cell r="E3455" t="str">
            <v>IDM RAYA SIRKUIT SENTUL</v>
          </cell>
          <cell r="F3455" t="str">
            <v>Store Jr. Leader (Ss)</v>
          </cell>
          <cell r="G3455" t="str">
            <v>A2</v>
          </cell>
          <cell r="H3455" t="str">
            <v>Tetap</v>
          </cell>
          <cell r="I3455" t="str">
            <v>PRIA</v>
          </cell>
          <cell r="J3455">
            <v>44958</v>
          </cell>
          <cell r="L3455">
            <v>44958</v>
          </cell>
          <cell r="N3455" t="str">
            <v>RYO</v>
          </cell>
          <cell r="O3455" t="str">
            <v>ARH</v>
          </cell>
        </row>
        <row r="3456">
          <cell r="B3456">
            <v>2015223311</v>
          </cell>
          <cell r="C3456" t="str">
            <v>SHIFA PUJIYANI</v>
          </cell>
          <cell r="D3456" t="str">
            <v>T9LT</v>
          </cell>
          <cell r="E3456" t="str">
            <v>IDM RAYA SIRKUIT SENTUL</v>
          </cell>
          <cell r="F3456" t="str">
            <v>Store Jr. Leader (Ss)</v>
          </cell>
          <cell r="G3456" t="str">
            <v>A2</v>
          </cell>
          <cell r="H3456" t="str">
            <v>Tetap</v>
          </cell>
          <cell r="I3456" t="str">
            <v>WANITA</v>
          </cell>
          <cell r="J3456">
            <v>44013</v>
          </cell>
          <cell r="L3456">
            <v>44197</v>
          </cell>
          <cell r="N3456" t="str">
            <v>RYO</v>
          </cell>
          <cell r="O3456" t="str">
            <v>ARH</v>
          </cell>
        </row>
        <row r="3457">
          <cell r="B3457">
            <v>2015415486</v>
          </cell>
          <cell r="C3457" t="str">
            <v>FAKHRI RONALDO EFFENDI</v>
          </cell>
          <cell r="D3457" t="str">
            <v>T9LT</v>
          </cell>
          <cell r="E3457" t="str">
            <v>IDM RAYA SIRKUIT SENTUL</v>
          </cell>
          <cell r="F3457" t="str">
            <v>Store Jr. Leader (Ss)</v>
          </cell>
          <cell r="G3457" t="str">
            <v>A2</v>
          </cell>
          <cell r="H3457" t="str">
            <v>Tetap</v>
          </cell>
          <cell r="I3457" t="str">
            <v>PRIA</v>
          </cell>
          <cell r="J3457">
            <v>44927</v>
          </cell>
          <cell r="L3457">
            <v>44927</v>
          </cell>
          <cell r="N3457" t="str">
            <v>RYO</v>
          </cell>
          <cell r="O3457" t="str">
            <v>ARH</v>
          </cell>
        </row>
        <row r="3458">
          <cell r="B3458">
            <v>2013190627</v>
          </cell>
          <cell r="C3458" t="str">
            <v>OKKY RIZKIYANTO</v>
          </cell>
          <cell r="D3458" t="str">
            <v>T9LT</v>
          </cell>
          <cell r="E3458" t="str">
            <v>IDM RAYA SIRKUIT SENTUL</v>
          </cell>
          <cell r="F3458" t="str">
            <v>Store Sr. Leader</v>
          </cell>
          <cell r="G3458" t="str">
            <v>B1</v>
          </cell>
          <cell r="H3458" t="str">
            <v>Tetap</v>
          </cell>
          <cell r="I3458" t="str">
            <v>PRIA</v>
          </cell>
          <cell r="J3458">
            <v>42576</v>
          </cell>
          <cell r="L3458">
            <v>42948</v>
          </cell>
          <cell r="N3458" t="str">
            <v>RYO</v>
          </cell>
          <cell r="O3458" t="str">
            <v>ARH</v>
          </cell>
        </row>
        <row r="3459">
          <cell r="B3459">
            <v>2015085464</v>
          </cell>
          <cell r="C3459" t="str">
            <v>DESVITA NURUL FASYA</v>
          </cell>
          <cell r="D3459" t="str">
            <v>R69S</v>
          </cell>
          <cell r="E3459" t="str">
            <v>CRM HYBRID RAYA ALTERNATIF SENTUL KM 2</v>
          </cell>
          <cell r="F3459" t="str">
            <v>Barista Point Coffee</v>
          </cell>
          <cell r="G3459" t="str">
            <v>A2</v>
          </cell>
          <cell r="H3459" t="str">
            <v>Tetap</v>
          </cell>
          <cell r="I3459" t="str">
            <v>WANITA</v>
          </cell>
          <cell r="J3459">
            <v>43337</v>
          </cell>
          <cell r="L3459">
            <v>43891</v>
          </cell>
          <cell r="N3459" t="str">
            <v>RYO</v>
          </cell>
          <cell r="O3459" t="str">
            <v>ARH</v>
          </cell>
        </row>
        <row r="3460">
          <cell r="B3460">
            <v>2015404186</v>
          </cell>
          <cell r="C3460" t="str">
            <v>MUHAMAD NAJMUDIN</v>
          </cell>
          <cell r="D3460" t="str">
            <v>R69S</v>
          </cell>
          <cell r="E3460" t="str">
            <v>CRM HYBRID RAYA ALTERNATIF SENTUL KM 2</v>
          </cell>
          <cell r="F3460" t="str">
            <v>Barista Point Coffee</v>
          </cell>
          <cell r="G3460" t="str">
            <v>A2</v>
          </cell>
          <cell r="H3460" t="str">
            <v>Tetap</v>
          </cell>
          <cell r="I3460" t="str">
            <v>PRIA</v>
          </cell>
          <cell r="J3460">
            <v>44896</v>
          </cell>
          <cell r="L3460">
            <v>44896</v>
          </cell>
          <cell r="N3460" t="str">
            <v>RYO</v>
          </cell>
          <cell r="O3460" t="str">
            <v>ARH</v>
          </cell>
        </row>
        <row r="3461">
          <cell r="B3461">
            <v>2013057368</v>
          </cell>
          <cell r="C3461" t="str">
            <v>INTAN YUNIARA</v>
          </cell>
          <cell r="D3461" t="str">
            <v>R69S</v>
          </cell>
          <cell r="E3461" t="str">
            <v>CRM HYBRID RAYA ALTERNATIF SENTUL KM 2</v>
          </cell>
          <cell r="F3461" t="str">
            <v>Chief Of Store (Ss)</v>
          </cell>
          <cell r="G3461" t="str">
            <v>B2</v>
          </cell>
          <cell r="H3461" t="str">
            <v>Tetap</v>
          </cell>
          <cell r="I3461" t="str">
            <v>WANITA</v>
          </cell>
          <cell r="J3461">
            <v>41842</v>
          </cell>
          <cell r="L3461">
            <v>42736</v>
          </cell>
          <cell r="N3461" t="str">
            <v>RYO</v>
          </cell>
          <cell r="O3461" t="str">
            <v>ARH</v>
          </cell>
        </row>
        <row r="3462">
          <cell r="B3462">
            <v>2013118315</v>
          </cell>
          <cell r="C3462" t="str">
            <v>FAJRIANSYAH ERI TAHAJUDIN</v>
          </cell>
          <cell r="D3462" t="str">
            <v>R69S</v>
          </cell>
          <cell r="E3462" t="str">
            <v>CRM HYBRID RAYA ALTERNATIF SENTUL KM 2</v>
          </cell>
          <cell r="F3462" t="str">
            <v>Leader Point Coffee</v>
          </cell>
          <cell r="G3462" t="str">
            <v>B1</v>
          </cell>
          <cell r="H3462" t="str">
            <v>Tetap</v>
          </cell>
          <cell r="I3462" t="str">
            <v>PRIA</v>
          </cell>
          <cell r="J3462">
            <v>42188</v>
          </cell>
          <cell r="L3462">
            <v>42614</v>
          </cell>
          <cell r="N3462" t="str">
            <v>RYO</v>
          </cell>
          <cell r="O3462" t="str">
            <v>ARH</v>
          </cell>
        </row>
        <row r="3463">
          <cell r="B3463">
            <v>2015320746</v>
          </cell>
          <cell r="C3463" t="str">
            <v>MUHAMAD MULDANI</v>
          </cell>
          <cell r="D3463" t="str">
            <v>R69S</v>
          </cell>
          <cell r="E3463" t="str">
            <v>CRM HYBRID RAYA ALTERNATIF SENTUL KM 2</v>
          </cell>
          <cell r="F3463" t="str">
            <v>Store Crew Boy (Ss)</v>
          </cell>
          <cell r="G3463" t="str">
            <v>A1</v>
          </cell>
          <cell r="H3463" t="str">
            <v>Kontrak 1</v>
          </cell>
          <cell r="I3463" t="str">
            <v>PRIA</v>
          </cell>
          <cell r="J3463">
            <v>44617</v>
          </cell>
          <cell r="K3463">
            <v>44985</v>
          </cell>
          <cell r="L3463">
            <v>44617</v>
          </cell>
          <cell r="N3463" t="str">
            <v>RYO</v>
          </cell>
          <cell r="O3463" t="str">
            <v>ARH</v>
          </cell>
        </row>
        <row r="3464">
          <cell r="B3464">
            <v>2015334213</v>
          </cell>
          <cell r="C3464" t="str">
            <v>ISKANDAR</v>
          </cell>
          <cell r="D3464" t="str">
            <v>R69S</v>
          </cell>
          <cell r="E3464" t="str">
            <v>CRM HYBRID RAYA ALTERNATIF SENTUL KM 2</v>
          </cell>
          <cell r="F3464" t="str">
            <v>Store Crew Boy (Ss)</v>
          </cell>
          <cell r="G3464" t="str">
            <v>A1</v>
          </cell>
          <cell r="H3464" t="str">
            <v>Kontrak 1</v>
          </cell>
          <cell r="I3464" t="str">
            <v>PRIA</v>
          </cell>
          <cell r="J3464">
            <v>44667</v>
          </cell>
          <cell r="K3464">
            <v>45046</v>
          </cell>
          <cell r="L3464">
            <v>44667</v>
          </cell>
          <cell r="N3464" t="str">
            <v>RYO</v>
          </cell>
          <cell r="O3464" t="str">
            <v>ARH</v>
          </cell>
        </row>
        <row r="3465">
          <cell r="B3465">
            <v>2015306249</v>
          </cell>
          <cell r="C3465" t="str">
            <v>FIRLY ADILA GUNAWAN</v>
          </cell>
          <cell r="D3465" t="str">
            <v>R69S</v>
          </cell>
          <cell r="E3465" t="str">
            <v>CRM HYBRID RAYA ALTERNATIF SENTUL KM 2</v>
          </cell>
          <cell r="F3465" t="str">
            <v>Store Crew Girl (Ss)</v>
          </cell>
          <cell r="G3465" t="str">
            <v>A1</v>
          </cell>
          <cell r="H3465" t="str">
            <v>Kontrak 2</v>
          </cell>
          <cell r="I3465" t="str">
            <v>WANITA</v>
          </cell>
          <cell r="J3465">
            <v>44554</v>
          </cell>
          <cell r="K3465">
            <v>45291</v>
          </cell>
          <cell r="L3465">
            <v>44554</v>
          </cell>
          <cell r="N3465" t="str">
            <v>RYO</v>
          </cell>
          <cell r="O3465" t="str">
            <v>ARH</v>
          </cell>
        </row>
        <row r="3466">
          <cell r="B3466">
            <v>2015349819</v>
          </cell>
          <cell r="C3466" t="str">
            <v>JENI RAHMAN ALGIFARA</v>
          </cell>
          <cell r="D3466" t="str">
            <v>R69S</v>
          </cell>
          <cell r="E3466" t="str">
            <v>CRM HYBRID RAYA ALTERNATIF SENTUL KM 2</v>
          </cell>
          <cell r="F3466" t="str">
            <v>Store Crew Girl (Ss)</v>
          </cell>
          <cell r="G3466" t="str">
            <v>A1</v>
          </cell>
          <cell r="H3466" t="str">
            <v>Kontrak 1</v>
          </cell>
          <cell r="I3466" t="str">
            <v>WANITA</v>
          </cell>
          <cell r="J3466">
            <v>44731</v>
          </cell>
          <cell r="K3466">
            <v>45107</v>
          </cell>
          <cell r="L3466">
            <v>44731</v>
          </cell>
          <cell r="N3466" t="str">
            <v>RYO</v>
          </cell>
          <cell r="O3466" t="str">
            <v>ARH</v>
          </cell>
        </row>
        <row r="3467">
          <cell r="B3467">
            <v>2015186645</v>
          </cell>
          <cell r="C3467" t="str">
            <v>SAHDAN ZEGA</v>
          </cell>
          <cell r="D3467" t="str">
            <v>R69S</v>
          </cell>
          <cell r="E3467" t="str">
            <v>CRM HYBRID RAYA ALTERNATIF SENTUL KM 2</v>
          </cell>
          <cell r="F3467" t="str">
            <v>Store Jr. Leader (Ss)</v>
          </cell>
          <cell r="G3467" t="str">
            <v>A2</v>
          </cell>
          <cell r="H3467" t="str">
            <v>Tetap</v>
          </cell>
          <cell r="I3467" t="str">
            <v>PRIA</v>
          </cell>
          <cell r="J3467">
            <v>43800</v>
          </cell>
          <cell r="L3467">
            <v>44256</v>
          </cell>
          <cell r="N3467" t="str">
            <v>RYO</v>
          </cell>
          <cell r="O3467" t="str">
            <v>ARH</v>
          </cell>
        </row>
        <row r="3468">
          <cell r="B3468">
            <v>2015384065</v>
          </cell>
          <cell r="C3468" t="str">
            <v>ALDI</v>
          </cell>
          <cell r="D3468" t="str">
            <v>R69S</v>
          </cell>
          <cell r="E3468" t="str">
            <v>CRM HYBRID RAYA ALTERNATIF SENTUL KM 2</v>
          </cell>
          <cell r="F3468" t="str">
            <v>Store Jr. Leader (Ss)</v>
          </cell>
          <cell r="G3468" t="str">
            <v>A2</v>
          </cell>
          <cell r="H3468" t="str">
            <v>Tetap</v>
          </cell>
          <cell r="I3468" t="str">
            <v>PRIA</v>
          </cell>
          <cell r="J3468">
            <v>44835</v>
          </cell>
          <cell r="L3468">
            <v>44835</v>
          </cell>
          <cell r="N3468" t="str">
            <v>RYO</v>
          </cell>
          <cell r="O3468" t="str">
            <v>ARH</v>
          </cell>
        </row>
        <row r="3469">
          <cell r="B3469">
            <v>2012107433</v>
          </cell>
          <cell r="C3469" t="str">
            <v>AZIS SAEPUDIN</v>
          </cell>
          <cell r="D3469" t="str">
            <v>R69S</v>
          </cell>
          <cell r="E3469" t="str">
            <v>CRM HYBRID RAYA ALTERNATIF SENTUL KM 2</v>
          </cell>
          <cell r="F3469" t="str">
            <v>Store Sr. Leader (Ss)</v>
          </cell>
          <cell r="G3469" t="str">
            <v>B1</v>
          </cell>
          <cell r="H3469" t="str">
            <v>Tetap</v>
          </cell>
          <cell r="I3469" t="str">
            <v>PRIA</v>
          </cell>
          <cell r="J3469">
            <v>41407</v>
          </cell>
          <cell r="L3469">
            <v>42248</v>
          </cell>
          <cell r="N3469" t="str">
            <v>RYO</v>
          </cell>
          <cell r="O3469" t="str">
            <v>ARH</v>
          </cell>
        </row>
        <row r="3470">
          <cell r="B3470">
            <v>2015368585</v>
          </cell>
          <cell r="C3470" t="str">
            <v>VIOLYN BETH SYALOMITA HUTABARAT</v>
          </cell>
          <cell r="D3470" t="str">
            <v>TS0B</v>
          </cell>
          <cell r="E3470" t="str">
            <v>IDM HYBRID EXIT TOL SENTUL</v>
          </cell>
          <cell r="F3470" t="str">
            <v>Store Crew Girl</v>
          </cell>
          <cell r="G3470" t="str">
            <v>A1</v>
          </cell>
          <cell r="H3470" t="str">
            <v>Kontrak 1</v>
          </cell>
          <cell r="I3470" t="str">
            <v>WANITA</v>
          </cell>
          <cell r="J3470">
            <v>44780</v>
          </cell>
          <cell r="K3470">
            <v>45169</v>
          </cell>
          <cell r="L3470">
            <v>44780</v>
          </cell>
          <cell r="M3470" t="str">
            <v>CADANGAN TOKO 24 JAM</v>
          </cell>
          <cell r="N3470" t="str">
            <v>RYO</v>
          </cell>
          <cell r="O3470" t="str">
            <v>ARH</v>
          </cell>
          <cell r="P3470" t="str">
            <v>RYOCADANGAN TOKO 24 JAM</v>
          </cell>
          <cell r="Q3470" t="str">
            <v>RYO</v>
          </cell>
          <cell r="R3470" t="str">
            <v>AKTIF</v>
          </cell>
          <cell r="S3470" t="str">
            <v>ARH</v>
          </cell>
        </row>
        <row r="3471">
          <cell r="B3471">
            <v>2015006327</v>
          </cell>
          <cell r="C3471" t="str">
            <v>POPI HERMAWATI</v>
          </cell>
          <cell r="D3471" t="str">
            <v>TS0B</v>
          </cell>
          <cell r="E3471" t="str">
            <v>IDM HYBRID EXIT TOL SENTUL</v>
          </cell>
          <cell r="F3471" t="str">
            <v>Store Jr. Leader</v>
          </cell>
          <cell r="G3471" t="str">
            <v>A2</v>
          </cell>
          <cell r="H3471" t="str">
            <v>Tetap</v>
          </cell>
          <cell r="I3471" t="str">
            <v>WANITA</v>
          </cell>
          <cell r="J3471">
            <v>42867</v>
          </cell>
          <cell r="L3471">
            <v>43800</v>
          </cell>
          <cell r="M3471" t="str">
            <v>CADANGAN TOKO 24 JAM</v>
          </cell>
          <cell r="N3471" t="str">
            <v>RYO</v>
          </cell>
          <cell r="O3471" t="str">
            <v>ARH</v>
          </cell>
          <cell r="P3471" t="str">
            <v>RYOCADANGAN TOKO 24 JAM</v>
          </cell>
          <cell r="Q3471" t="str">
            <v>RYO</v>
          </cell>
          <cell r="R3471" t="str">
            <v>AKTIF</v>
          </cell>
          <cell r="S3471" t="str">
            <v>ARH</v>
          </cell>
        </row>
        <row r="3472">
          <cell r="B3472">
            <v>2013159170</v>
          </cell>
          <cell r="C3472" t="str">
            <v>ZENAL ABIDIN</v>
          </cell>
          <cell r="D3472" t="str">
            <v>TF7D</v>
          </cell>
          <cell r="E3472" t="str">
            <v>IDM HYBRID BABAKAN MADANG</v>
          </cell>
          <cell r="F3472" t="str">
            <v>Chief Of Store (Ss)</v>
          </cell>
          <cell r="G3472" t="str">
            <v>B2</v>
          </cell>
          <cell r="H3472" t="str">
            <v>Tetap</v>
          </cell>
          <cell r="I3472" t="str">
            <v>PRIA</v>
          </cell>
          <cell r="J3472">
            <v>42401</v>
          </cell>
          <cell r="L3472">
            <v>42491</v>
          </cell>
          <cell r="N3472" t="str">
            <v>RYO</v>
          </cell>
          <cell r="O3472" t="str">
            <v>DAO</v>
          </cell>
        </row>
        <row r="3473">
          <cell r="B3473">
            <v>2015328042</v>
          </cell>
          <cell r="C3473" t="str">
            <v>DERY TRIADI RAMADHAN</v>
          </cell>
          <cell r="D3473" t="str">
            <v>TF7D</v>
          </cell>
          <cell r="E3473" t="str">
            <v>IDM HYBRID BABAKAN MADANG</v>
          </cell>
          <cell r="F3473" t="str">
            <v>Store Crew Boy (Ss)</v>
          </cell>
          <cell r="G3473" t="str">
            <v>A1</v>
          </cell>
          <cell r="H3473" t="str">
            <v>Kontrak 1</v>
          </cell>
          <cell r="I3473" t="str">
            <v>PRIA</v>
          </cell>
          <cell r="J3473">
            <v>44649</v>
          </cell>
          <cell r="K3473">
            <v>45016</v>
          </cell>
          <cell r="L3473">
            <v>44649</v>
          </cell>
          <cell r="N3473" t="str">
            <v>RYO</v>
          </cell>
          <cell r="O3473" t="str">
            <v>DAO</v>
          </cell>
        </row>
        <row r="3474">
          <cell r="B3474">
            <v>2015279425</v>
          </cell>
          <cell r="C3474" t="str">
            <v>MUHAMAD ILHAM</v>
          </cell>
          <cell r="D3474" t="str">
            <v>TF7D</v>
          </cell>
          <cell r="E3474" t="str">
            <v>IDM HYBRID BABAKAN MADANG</v>
          </cell>
          <cell r="F3474" t="str">
            <v>Store Crew Boy (Ss)</v>
          </cell>
          <cell r="G3474" t="str">
            <v>A1</v>
          </cell>
          <cell r="H3474" t="str">
            <v>Kontrak 2</v>
          </cell>
          <cell r="I3474" t="str">
            <v>PRIA</v>
          </cell>
          <cell r="J3474">
            <v>44428</v>
          </cell>
          <cell r="K3474">
            <v>45169</v>
          </cell>
          <cell r="L3474">
            <v>44428</v>
          </cell>
          <cell r="N3474" t="str">
            <v>RYO</v>
          </cell>
          <cell r="O3474" t="str">
            <v>DAO</v>
          </cell>
        </row>
        <row r="3475">
          <cell r="B3475">
            <v>2015360539</v>
          </cell>
          <cell r="C3475" t="str">
            <v>KENDRA DWI PANGESTU</v>
          </cell>
          <cell r="D3475" t="str">
            <v>TF7D</v>
          </cell>
          <cell r="E3475" t="str">
            <v>IDM HYBRID BABAKAN MADANG</v>
          </cell>
          <cell r="F3475" t="str">
            <v>Store Crew Boy (Ss)</v>
          </cell>
          <cell r="G3475" t="str">
            <v>A1</v>
          </cell>
          <cell r="H3475" t="str">
            <v>Kontrak 1</v>
          </cell>
          <cell r="I3475" t="str">
            <v>PRIA</v>
          </cell>
          <cell r="J3475">
            <v>44761</v>
          </cell>
          <cell r="K3475">
            <v>45138</v>
          </cell>
          <cell r="L3475">
            <v>44761</v>
          </cell>
          <cell r="N3475" t="str">
            <v>RYO</v>
          </cell>
          <cell r="O3475" t="str">
            <v>DAO</v>
          </cell>
        </row>
        <row r="3476">
          <cell r="B3476">
            <v>2015251426</v>
          </cell>
          <cell r="C3476" t="str">
            <v>ILHAM RAMADHANA</v>
          </cell>
          <cell r="D3476" t="str">
            <v>TF7D</v>
          </cell>
          <cell r="E3476" t="str">
            <v>IDM HYBRID BABAKAN MADANG</v>
          </cell>
          <cell r="F3476" t="str">
            <v>Store Crew Boy (Ss)</v>
          </cell>
          <cell r="G3476" t="str">
            <v>A1</v>
          </cell>
          <cell r="H3476" t="str">
            <v>Kontrak 2</v>
          </cell>
          <cell r="I3476" t="str">
            <v>PRIA</v>
          </cell>
          <cell r="J3476">
            <v>44302</v>
          </cell>
          <cell r="K3476">
            <v>45046</v>
          </cell>
          <cell r="L3476">
            <v>44302</v>
          </cell>
          <cell r="N3476" t="str">
            <v>RYO</v>
          </cell>
          <cell r="O3476" t="str">
            <v>DAO</v>
          </cell>
        </row>
        <row r="3477">
          <cell r="B3477">
            <v>2015324272</v>
          </cell>
          <cell r="C3477" t="str">
            <v>SITI LIANA NURDIN</v>
          </cell>
          <cell r="D3477" t="str">
            <v>TF7D</v>
          </cell>
          <cell r="E3477" t="str">
            <v>IDM HYBRID BABAKAN MADANG</v>
          </cell>
          <cell r="F3477" t="str">
            <v>Store Crew Girl (Ss)</v>
          </cell>
          <cell r="G3477" t="str">
            <v>A1</v>
          </cell>
          <cell r="H3477" t="str">
            <v>Kontrak 1</v>
          </cell>
          <cell r="I3477" t="str">
            <v>WANITA</v>
          </cell>
          <cell r="J3477">
            <v>44632</v>
          </cell>
          <cell r="K3477">
            <v>45016</v>
          </cell>
          <cell r="L3477">
            <v>44632</v>
          </cell>
          <cell r="N3477" t="str">
            <v>RYO</v>
          </cell>
          <cell r="O3477" t="str">
            <v>DAO</v>
          </cell>
        </row>
        <row r="3478">
          <cell r="B3478">
            <v>2015259583</v>
          </cell>
          <cell r="C3478" t="str">
            <v>SITI ANISA</v>
          </cell>
          <cell r="D3478" t="str">
            <v>TF7D</v>
          </cell>
          <cell r="E3478" t="str">
            <v>IDM HYBRID BABAKAN MADANG</v>
          </cell>
          <cell r="F3478" t="str">
            <v>Store Crew Girl (Ss)</v>
          </cell>
          <cell r="G3478" t="str">
            <v>A1</v>
          </cell>
          <cell r="H3478" t="str">
            <v>Kontrak 2</v>
          </cell>
          <cell r="I3478" t="str">
            <v>WANITA</v>
          </cell>
          <cell r="J3478">
            <v>44320</v>
          </cell>
          <cell r="K3478">
            <v>45077</v>
          </cell>
          <cell r="L3478">
            <v>44320</v>
          </cell>
          <cell r="N3478" t="str">
            <v>RYO</v>
          </cell>
          <cell r="O3478" t="str">
            <v>DAO</v>
          </cell>
        </row>
        <row r="3479">
          <cell r="B3479">
            <v>2015328765</v>
          </cell>
          <cell r="C3479" t="str">
            <v>MUHAMAD SAADILAH MURSID</v>
          </cell>
          <cell r="D3479" t="str">
            <v>TF7D</v>
          </cell>
          <cell r="E3479" t="str">
            <v>IDM HYBRID BABAKAN MADANG</v>
          </cell>
          <cell r="F3479" t="str">
            <v>Store Jr. Leader (Ss)</v>
          </cell>
          <cell r="G3479" t="str">
            <v>A2</v>
          </cell>
          <cell r="H3479" t="str">
            <v>Tetap</v>
          </cell>
          <cell r="I3479" t="str">
            <v>PRIA</v>
          </cell>
          <cell r="J3479">
            <v>44652</v>
          </cell>
          <cell r="L3479">
            <v>44652</v>
          </cell>
          <cell r="N3479" t="str">
            <v>RYO</v>
          </cell>
          <cell r="O3479" t="str">
            <v>DAO</v>
          </cell>
        </row>
        <row r="3480">
          <cell r="B3480">
            <v>2015230448</v>
          </cell>
          <cell r="C3480" t="str">
            <v>ASEP ISMATULAH</v>
          </cell>
          <cell r="D3480" t="str">
            <v>TF7D</v>
          </cell>
          <cell r="E3480" t="str">
            <v>IDM HYBRID BABAKAN MADANG</v>
          </cell>
          <cell r="F3480" t="str">
            <v>Store Jr. Leader (Ss)</v>
          </cell>
          <cell r="G3480" t="str">
            <v>A2</v>
          </cell>
          <cell r="H3480" t="str">
            <v>Tetap</v>
          </cell>
          <cell r="I3480" t="str">
            <v>PRIA</v>
          </cell>
          <cell r="J3480">
            <v>44136</v>
          </cell>
          <cell r="L3480">
            <v>44228</v>
          </cell>
          <cell r="N3480" t="str">
            <v>RYO</v>
          </cell>
          <cell r="O3480" t="str">
            <v>DAO</v>
          </cell>
        </row>
        <row r="3481">
          <cell r="B3481">
            <v>2015354501</v>
          </cell>
          <cell r="C3481" t="str">
            <v>ASEP SAEPUDIN</v>
          </cell>
          <cell r="D3481" t="str">
            <v>TF7D</v>
          </cell>
          <cell r="E3481" t="str">
            <v>IDM HYBRID BABAKAN MADANG</v>
          </cell>
          <cell r="F3481" t="str">
            <v>Store Jr. Leader (Ss)</v>
          </cell>
          <cell r="G3481" t="str">
            <v>A2</v>
          </cell>
          <cell r="H3481" t="str">
            <v>Tetap</v>
          </cell>
          <cell r="I3481" t="str">
            <v>PRIA</v>
          </cell>
          <cell r="J3481">
            <v>44743</v>
          </cell>
          <cell r="L3481">
            <v>44743</v>
          </cell>
          <cell r="N3481" t="str">
            <v>RYO</v>
          </cell>
          <cell r="O3481" t="str">
            <v>DAO</v>
          </cell>
        </row>
        <row r="3482">
          <cell r="B3482">
            <v>2015223052</v>
          </cell>
          <cell r="C3482" t="str">
            <v>AMELIA FITRIANI</v>
          </cell>
          <cell r="D3482" t="str">
            <v>TF7D</v>
          </cell>
          <cell r="E3482" t="str">
            <v>IDM HYBRID BABAKAN MADANG</v>
          </cell>
          <cell r="F3482" t="str">
            <v>Store Sr. Leader (Ss)</v>
          </cell>
          <cell r="G3482" t="str">
            <v>A3</v>
          </cell>
          <cell r="H3482" t="str">
            <v>Tetap</v>
          </cell>
          <cell r="I3482" t="str">
            <v>WANITA</v>
          </cell>
          <cell r="J3482">
            <v>43983</v>
          </cell>
          <cell r="L3482">
            <v>44013</v>
          </cell>
          <cell r="N3482" t="str">
            <v>RYO</v>
          </cell>
          <cell r="O3482" t="str">
            <v>DAO</v>
          </cell>
        </row>
        <row r="3483">
          <cell r="B3483">
            <v>2013002749</v>
          </cell>
          <cell r="C3483" t="str">
            <v>ENDAS SUPENDI</v>
          </cell>
          <cell r="D3483" t="str">
            <v>TIGI</v>
          </cell>
          <cell r="E3483" t="str">
            <v>IDM BABAKAN MADANG 3</v>
          </cell>
          <cell r="F3483" t="str">
            <v>Chief Of Store</v>
          </cell>
          <cell r="G3483" t="str">
            <v>B2</v>
          </cell>
          <cell r="H3483" t="str">
            <v>Tetap</v>
          </cell>
          <cell r="I3483" t="str">
            <v>PRIA</v>
          </cell>
          <cell r="J3483">
            <v>41442</v>
          </cell>
          <cell r="L3483">
            <v>42339</v>
          </cell>
          <cell r="N3483" t="str">
            <v>RYO</v>
          </cell>
          <cell r="O3483" t="str">
            <v>DAO</v>
          </cell>
        </row>
        <row r="3484">
          <cell r="B3484">
            <v>2015380674</v>
          </cell>
          <cell r="C3484" t="str">
            <v>IRGI HIDAYAT</v>
          </cell>
          <cell r="D3484" t="str">
            <v>TIGI</v>
          </cell>
          <cell r="E3484" t="str">
            <v>IDM BABAKAN MADANG 3</v>
          </cell>
          <cell r="F3484" t="str">
            <v>Store Crew Boy</v>
          </cell>
          <cell r="G3484" t="str">
            <v>A1</v>
          </cell>
          <cell r="H3484" t="str">
            <v>Kontrak 1</v>
          </cell>
          <cell r="I3484" t="str">
            <v>PRIA</v>
          </cell>
          <cell r="J3484">
            <v>44819</v>
          </cell>
          <cell r="K3484">
            <v>45199</v>
          </cell>
          <cell r="L3484">
            <v>44819</v>
          </cell>
          <cell r="N3484" t="str">
            <v>RYO</v>
          </cell>
          <cell r="O3484" t="str">
            <v>DAO</v>
          </cell>
        </row>
        <row r="3485">
          <cell r="B3485">
            <v>2015325623</v>
          </cell>
          <cell r="C3485" t="str">
            <v>DWI PUTRI AINIYAH</v>
          </cell>
          <cell r="D3485" t="str">
            <v>TIGI</v>
          </cell>
          <cell r="E3485" t="str">
            <v>IDM BABAKAN MADANG 3</v>
          </cell>
          <cell r="F3485" t="str">
            <v>Store Crew Girl</v>
          </cell>
          <cell r="G3485" t="str">
            <v>A1</v>
          </cell>
          <cell r="H3485" t="str">
            <v>Kontrak 1</v>
          </cell>
          <cell r="I3485" t="str">
            <v>WANITA</v>
          </cell>
          <cell r="J3485">
            <v>44639</v>
          </cell>
          <cell r="K3485">
            <v>45016</v>
          </cell>
          <cell r="L3485">
            <v>44639</v>
          </cell>
          <cell r="N3485" t="str">
            <v>RYO</v>
          </cell>
          <cell r="O3485" t="str">
            <v>DAO</v>
          </cell>
        </row>
        <row r="3486">
          <cell r="B3486">
            <v>2015397519</v>
          </cell>
          <cell r="C3486" t="str">
            <v>EGI SAFITRI</v>
          </cell>
          <cell r="D3486" t="str">
            <v>TIGI</v>
          </cell>
          <cell r="E3486" t="str">
            <v>IDM BABAKAN MADANG 3</v>
          </cell>
          <cell r="F3486" t="str">
            <v>Store Crew Girl</v>
          </cell>
          <cell r="G3486" t="str">
            <v>A1</v>
          </cell>
          <cell r="H3486" t="str">
            <v>Kontrak 1</v>
          </cell>
          <cell r="I3486" t="str">
            <v>WANITA</v>
          </cell>
          <cell r="J3486">
            <v>44869</v>
          </cell>
          <cell r="K3486">
            <v>45260</v>
          </cell>
          <cell r="L3486">
            <v>44869</v>
          </cell>
          <cell r="N3486" t="str">
            <v>RYO</v>
          </cell>
          <cell r="O3486" t="str">
            <v>DAO</v>
          </cell>
        </row>
        <row r="3487">
          <cell r="B3487">
            <v>2015408563</v>
          </cell>
          <cell r="C3487" t="str">
            <v>ALIAH</v>
          </cell>
          <cell r="D3487" t="str">
            <v>TIGI</v>
          </cell>
          <cell r="E3487" t="str">
            <v>IDM BABAKAN MADANG 3</v>
          </cell>
          <cell r="F3487" t="str">
            <v>Store Crew Girl</v>
          </cell>
          <cell r="G3487" t="str">
            <v>A1</v>
          </cell>
          <cell r="H3487" t="str">
            <v>Kontrak 1</v>
          </cell>
          <cell r="I3487" t="str">
            <v>WANITA</v>
          </cell>
          <cell r="J3487">
            <v>44898</v>
          </cell>
          <cell r="K3487">
            <v>45291</v>
          </cell>
          <cell r="L3487">
            <v>44898</v>
          </cell>
          <cell r="N3487" t="str">
            <v>RYO</v>
          </cell>
          <cell r="O3487" t="str">
            <v>DAO</v>
          </cell>
        </row>
        <row r="3488">
          <cell r="B3488">
            <v>2015417024</v>
          </cell>
          <cell r="C3488" t="str">
            <v>YAKUB WICAKSONO</v>
          </cell>
          <cell r="D3488" t="str">
            <v>TIGI</v>
          </cell>
          <cell r="E3488" t="str">
            <v>IDM BABAKAN MADANG 3</v>
          </cell>
          <cell r="F3488" t="str">
            <v>Store Jr. Leader</v>
          </cell>
          <cell r="G3488" t="str">
            <v>A2</v>
          </cell>
          <cell r="H3488" t="str">
            <v>Tetap</v>
          </cell>
          <cell r="I3488" t="str">
            <v>PRIA</v>
          </cell>
          <cell r="J3488">
            <v>44927</v>
          </cell>
          <cell r="L3488">
            <v>44927</v>
          </cell>
          <cell r="N3488" t="str">
            <v>RYO</v>
          </cell>
          <cell r="O3488" t="str">
            <v>DAO</v>
          </cell>
        </row>
        <row r="3489">
          <cell r="B3489">
            <v>2013183561</v>
          </cell>
          <cell r="C3489" t="str">
            <v>NANDA HAFIDZOH FARIDA</v>
          </cell>
          <cell r="D3489" t="str">
            <v>TIGI</v>
          </cell>
          <cell r="E3489" t="str">
            <v>IDM BABAKAN MADANG 3</v>
          </cell>
          <cell r="F3489" t="str">
            <v>Store Sr. Leader</v>
          </cell>
          <cell r="G3489" t="str">
            <v>B1</v>
          </cell>
          <cell r="H3489" t="str">
            <v>Tetap</v>
          </cell>
          <cell r="I3489" t="str">
            <v>WANITA</v>
          </cell>
          <cell r="J3489">
            <v>42531</v>
          </cell>
          <cell r="L3489">
            <v>43405</v>
          </cell>
          <cell r="N3489" t="str">
            <v>RYO</v>
          </cell>
          <cell r="O3489" t="str">
            <v>DAO</v>
          </cell>
        </row>
        <row r="3490">
          <cell r="B3490">
            <v>2012052221</v>
          </cell>
          <cell r="C3490" t="str">
            <v>CATUR YULIANTO</v>
          </cell>
          <cell r="D3490" t="str">
            <v>T1PJ</v>
          </cell>
          <cell r="E3490" t="str">
            <v>IDM HYBRID GRIYA ALAM SENTUL</v>
          </cell>
          <cell r="F3490" t="str">
            <v>Chief Of Store (Ss)</v>
          </cell>
          <cell r="G3490" t="str">
            <v>B2</v>
          </cell>
          <cell r="H3490" t="str">
            <v>Tetap</v>
          </cell>
          <cell r="I3490" t="str">
            <v>PRIA</v>
          </cell>
          <cell r="J3490">
            <v>41183</v>
          </cell>
          <cell r="L3490">
            <v>41183</v>
          </cell>
          <cell r="N3490" t="str">
            <v>RYO</v>
          </cell>
          <cell r="O3490" t="str">
            <v>DAO</v>
          </cell>
        </row>
        <row r="3491">
          <cell r="B3491">
            <v>2015035941</v>
          </cell>
          <cell r="C3491" t="str">
            <v>MAULANA YUSUP</v>
          </cell>
          <cell r="D3491" t="str">
            <v>T1PJ</v>
          </cell>
          <cell r="E3491" t="str">
            <v>IDM HYBRID GRIYA ALAM SENTUL</v>
          </cell>
          <cell r="F3491" t="str">
            <v>i-Delivery Crew</v>
          </cell>
          <cell r="G3491" t="str">
            <v>A2</v>
          </cell>
          <cell r="H3491" t="str">
            <v>Tetap</v>
          </cell>
          <cell r="I3491" t="str">
            <v>PRIA</v>
          </cell>
          <cell r="J3491">
            <v>43068</v>
          </cell>
          <cell r="L3491">
            <v>43983</v>
          </cell>
          <cell r="N3491" t="str">
            <v>RYO</v>
          </cell>
          <cell r="O3491" t="str">
            <v>DAO</v>
          </cell>
        </row>
        <row r="3492">
          <cell r="B3492">
            <v>2015130422</v>
          </cell>
          <cell r="C3492" t="str">
            <v>ILHAM FATONI</v>
          </cell>
          <cell r="D3492" t="str">
            <v>T1PJ</v>
          </cell>
          <cell r="E3492" t="str">
            <v>IDM HYBRID GRIYA ALAM SENTUL</v>
          </cell>
          <cell r="F3492" t="str">
            <v>i-Delivery Crew</v>
          </cell>
          <cell r="G3492" t="str">
            <v>A1</v>
          </cell>
          <cell r="H3492" t="str">
            <v>Kontrak 4</v>
          </cell>
          <cell r="I3492" t="str">
            <v>PRIA</v>
          </cell>
          <cell r="J3492">
            <v>43550</v>
          </cell>
          <cell r="K3492">
            <v>45199</v>
          </cell>
          <cell r="L3492">
            <v>43550</v>
          </cell>
          <cell r="N3492" t="str">
            <v>RYO</v>
          </cell>
          <cell r="O3492" t="str">
            <v>DAO</v>
          </cell>
        </row>
        <row r="3493">
          <cell r="B3493">
            <v>2015203929</v>
          </cell>
          <cell r="C3493" t="str">
            <v>IKSAN MAULANA</v>
          </cell>
          <cell r="D3493" t="str">
            <v>T1PJ</v>
          </cell>
          <cell r="E3493" t="str">
            <v>IDM HYBRID GRIYA ALAM SENTUL</v>
          </cell>
          <cell r="F3493" t="str">
            <v>Store Crew Boy (Ss)</v>
          </cell>
          <cell r="G3493" t="str">
            <v>A1</v>
          </cell>
          <cell r="H3493" t="str">
            <v>Kontrak 3</v>
          </cell>
          <cell r="I3493" t="str">
            <v>PRIA</v>
          </cell>
          <cell r="J3493">
            <v>43872</v>
          </cell>
          <cell r="K3493">
            <v>45169</v>
          </cell>
          <cell r="L3493">
            <v>43872</v>
          </cell>
          <cell r="N3493" t="str">
            <v>RYO</v>
          </cell>
          <cell r="O3493" t="str">
            <v>DAO</v>
          </cell>
        </row>
        <row r="3494">
          <cell r="B3494">
            <v>2015360536</v>
          </cell>
          <cell r="C3494" t="str">
            <v>ILHAM GUNAWAN</v>
          </cell>
          <cell r="D3494" t="str">
            <v>T1PJ</v>
          </cell>
          <cell r="E3494" t="str">
            <v>IDM HYBRID GRIYA ALAM SENTUL</v>
          </cell>
          <cell r="F3494" t="str">
            <v>Store Crew Boy (Ss)</v>
          </cell>
          <cell r="G3494" t="str">
            <v>A1</v>
          </cell>
          <cell r="H3494" t="str">
            <v>Kontrak 1</v>
          </cell>
          <cell r="I3494" t="str">
            <v>PRIA</v>
          </cell>
          <cell r="J3494">
            <v>44761</v>
          </cell>
          <cell r="K3494">
            <v>45138</v>
          </cell>
          <cell r="L3494">
            <v>44761</v>
          </cell>
          <cell r="N3494" t="str">
            <v>RYO</v>
          </cell>
          <cell r="O3494" t="str">
            <v>DAO</v>
          </cell>
        </row>
        <row r="3495">
          <cell r="B3495">
            <v>2015320813</v>
          </cell>
          <cell r="C3495" t="str">
            <v>SITI RAHMAWATI</v>
          </cell>
          <cell r="D3495" t="str">
            <v>T1PJ</v>
          </cell>
          <cell r="E3495" t="str">
            <v>IDM HYBRID GRIYA ALAM SENTUL</v>
          </cell>
          <cell r="F3495" t="str">
            <v>Store Crew Girl (Ss)</v>
          </cell>
          <cell r="G3495" t="str">
            <v>A1</v>
          </cell>
          <cell r="H3495" t="str">
            <v>Kontrak 1</v>
          </cell>
          <cell r="I3495" t="str">
            <v>WANITA</v>
          </cell>
          <cell r="J3495">
            <v>44617</v>
          </cell>
          <cell r="K3495">
            <v>44985</v>
          </cell>
          <cell r="L3495">
            <v>44617</v>
          </cell>
          <cell r="N3495" t="str">
            <v>RYO</v>
          </cell>
          <cell r="O3495" t="str">
            <v>DAO</v>
          </cell>
        </row>
        <row r="3496">
          <cell r="B3496">
            <v>2015361758</v>
          </cell>
          <cell r="C3496" t="str">
            <v>SABRINA LORENZA</v>
          </cell>
          <cell r="D3496" t="str">
            <v>T1PJ</v>
          </cell>
          <cell r="E3496" t="str">
            <v>IDM HYBRID GRIYA ALAM SENTUL</v>
          </cell>
          <cell r="F3496" t="str">
            <v>Store Crew Girl (Ss)</v>
          </cell>
          <cell r="G3496" t="str">
            <v>A1</v>
          </cell>
          <cell r="H3496" t="str">
            <v>Kontrak 1</v>
          </cell>
          <cell r="I3496" t="str">
            <v>WANITA</v>
          </cell>
          <cell r="J3496">
            <v>44764</v>
          </cell>
          <cell r="K3496">
            <v>45138</v>
          </cell>
          <cell r="L3496">
            <v>44764</v>
          </cell>
          <cell r="N3496" t="str">
            <v>RYO</v>
          </cell>
          <cell r="O3496" t="str">
            <v>DAO</v>
          </cell>
        </row>
        <row r="3497">
          <cell r="B3497">
            <v>2015387095</v>
          </cell>
          <cell r="C3497" t="str">
            <v>SITI ROBIATUL ADAWIYAH</v>
          </cell>
          <cell r="D3497" t="str">
            <v>T1PJ</v>
          </cell>
          <cell r="E3497" t="str">
            <v>IDM HYBRID GRIYA ALAM SENTUL</v>
          </cell>
          <cell r="F3497" t="str">
            <v>Store Jr. Leader (Ss)</v>
          </cell>
          <cell r="G3497" t="str">
            <v>A2</v>
          </cell>
          <cell r="H3497" t="str">
            <v>Tetap</v>
          </cell>
          <cell r="I3497" t="str">
            <v>WANITA</v>
          </cell>
          <cell r="J3497">
            <v>44835</v>
          </cell>
          <cell r="L3497">
            <v>44835</v>
          </cell>
          <cell r="N3497" t="str">
            <v>RYO</v>
          </cell>
          <cell r="O3497" t="str">
            <v>DAO</v>
          </cell>
        </row>
        <row r="3498">
          <cell r="B3498">
            <v>2013057315</v>
          </cell>
          <cell r="C3498" t="str">
            <v>MUHAMMAD IDRIS</v>
          </cell>
          <cell r="D3498" t="str">
            <v>T1PJ</v>
          </cell>
          <cell r="E3498" t="str">
            <v>IDM HYBRID GRIYA ALAM SENTUL</v>
          </cell>
          <cell r="F3498" t="str">
            <v>Store Sr. Leader (Ss)</v>
          </cell>
          <cell r="G3498" t="str">
            <v>B1</v>
          </cell>
          <cell r="H3498" t="str">
            <v>Tetap</v>
          </cell>
          <cell r="I3498" t="str">
            <v>PRIA</v>
          </cell>
          <cell r="J3498">
            <v>41838</v>
          </cell>
          <cell r="L3498">
            <v>42736</v>
          </cell>
          <cell r="N3498" t="str">
            <v>RYO</v>
          </cell>
          <cell r="O3498" t="str">
            <v>DAO</v>
          </cell>
        </row>
        <row r="3499">
          <cell r="B3499">
            <v>2013033095</v>
          </cell>
          <cell r="C3499" t="str">
            <v>ISAK ISKANDAR</v>
          </cell>
          <cell r="D3499" t="str">
            <v>T8VM</v>
          </cell>
          <cell r="E3499" t="str">
            <v>IDM GUNUNG PANCAR</v>
          </cell>
          <cell r="F3499" t="str">
            <v>Chief Of Store</v>
          </cell>
          <cell r="G3499" t="str">
            <v>B2</v>
          </cell>
          <cell r="H3499" t="str">
            <v>Tetap</v>
          </cell>
          <cell r="I3499" t="str">
            <v>PRIA</v>
          </cell>
          <cell r="J3499">
            <v>41663</v>
          </cell>
          <cell r="L3499">
            <v>42309</v>
          </cell>
          <cell r="N3499" t="str">
            <v>RYO</v>
          </cell>
          <cell r="O3499" t="str">
            <v>DAO</v>
          </cell>
        </row>
        <row r="3500">
          <cell r="B3500">
            <v>2015118557</v>
          </cell>
          <cell r="C3500" t="str">
            <v>MUHAMAD RAMDHONI</v>
          </cell>
          <cell r="D3500" t="str">
            <v>T8VM</v>
          </cell>
          <cell r="E3500" t="str">
            <v>IDM GUNUNG PANCAR</v>
          </cell>
          <cell r="F3500" t="str">
            <v>i-Delivery Crew</v>
          </cell>
          <cell r="G3500" t="str">
            <v>A1</v>
          </cell>
          <cell r="H3500" t="str">
            <v>Kontrak 4</v>
          </cell>
          <cell r="I3500" t="str">
            <v>PRIA</v>
          </cell>
          <cell r="J3500">
            <v>43494</v>
          </cell>
          <cell r="K3500">
            <v>45138</v>
          </cell>
          <cell r="L3500">
            <v>43494</v>
          </cell>
          <cell r="N3500" t="str">
            <v>RYO</v>
          </cell>
          <cell r="O3500" t="str">
            <v>DAO</v>
          </cell>
        </row>
        <row r="3501">
          <cell r="B3501">
            <v>2015203941</v>
          </cell>
          <cell r="C3501" t="str">
            <v>MUHAMMAD JAELANI</v>
          </cell>
          <cell r="D3501" t="str">
            <v>T8VM</v>
          </cell>
          <cell r="E3501" t="str">
            <v>IDM GUNUNG PANCAR</v>
          </cell>
          <cell r="F3501" t="str">
            <v>i-Delivery Crew</v>
          </cell>
          <cell r="G3501" t="str">
            <v>A1</v>
          </cell>
          <cell r="H3501" t="str">
            <v>Kontrak 3</v>
          </cell>
          <cell r="I3501" t="str">
            <v>PRIA</v>
          </cell>
          <cell r="J3501">
            <v>43872</v>
          </cell>
          <cell r="K3501">
            <v>45169</v>
          </cell>
          <cell r="L3501">
            <v>43872</v>
          </cell>
          <cell r="N3501" t="str">
            <v>RYO</v>
          </cell>
          <cell r="O3501" t="str">
            <v>DAO</v>
          </cell>
        </row>
        <row r="3502">
          <cell r="B3502">
            <v>2015322911</v>
          </cell>
          <cell r="C3502" t="str">
            <v>JAJANG GUSTIAWAN</v>
          </cell>
          <cell r="D3502" t="str">
            <v>T8VM</v>
          </cell>
          <cell r="E3502" t="str">
            <v>IDM GUNUNG PANCAR</v>
          </cell>
          <cell r="F3502" t="str">
            <v>Store Crew Boy</v>
          </cell>
          <cell r="G3502" t="str">
            <v>A1</v>
          </cell>
          <cell r="H3502" t="str">
            <v>Kontrak 1</v>
          </cell>
          <cell r="I3502" t="str">
            <v>PRIA</v>
          </cell>
          <cell r="J3502">
            <v>44624</v>
          </cell>
          <cell r="K3502">
            <v>45016</v>
          </cell>
          <cell r="L3502">
            <v>44624</v>
          </cell>
          <cell r="N3502" t="str">
            <v>RYO</v>
          </cell>
          <cell r="O3502" t="str">
            <v>DAO</v>
          </cell>
        </row>
        <row r="3503">
          <cell r="B3503">
            <v>2015392004</v>
          </cell>
          <cell r="C3503" t="str">
            <v>PENA MELINDA</v>
          </cell>
          <cell r="D3503" t="str">
            <v>T8VM</v>
          </cell>
          <cell r="E3503" t="str">
            <v>IDM GUNUNG PANCAR</v>
          </cell>
          <cell r="F3503" t="str">
            <v>Store Crew Girl</v>
          </cell>
          <cell r="G3503" t="str">
            <v>A1</v>
          </cell>
          <cell r="H3503" t="str">
            <v>Kontrak 1</v>
          </cell>
          <cell r="I3503" t="str">
            <v>WANITA</v>
          </cell>
          <cell r="J3503">
            <v>44855</v>
          </cell>
          <cell r="K3503">
            <v>45230</v>
          </cell>
          <cell r="L3503">
            <v>44855</v>
          </cell>
          <cell r="N3503" t="str">
            <v>RYO</v>
          </cell>
          <cell r="O3503" t="str">
            <v>DAO</v>
          </cell>
        </row>
        <row r="3504">
          <cell r="B3504">
            <v>2015387094</v>
          </cell>
          <cell r="C3504" t="str">
            <v>IMELDA ANASTASYA</v>
          </cell>
          <cell r="D3504" t="str">
            <v>T8VM</v>
          </cell>
          <cell r="E3504" t="str">
            <v>IDM GUNUNG PANCAR</v>
          </cell>
          <cell r="F3504" t="str">
            <v>Store Jr. Leader</v>
          </cell>
          <cell r="G3504" t="str">
            <v>A2</v>
          </cell>
          <cell r="H3504" t="str">
            <v>Tetap</v>
          </cell>
          <cell r="I3504" t="str">
            <v>WANITA</v>
          </cell>
          <cell r="J3504">
            <v>44835</v>
          </cell>
          <cell r="L3504">
            <v>44835</v>
          </cell>
          <cell r="N3504" t="str">
            <v>RYO</v>
          </cell>
          <cell r="O3504" t="str">
            <v>DAO</v>
          </cell>
        </row>
        <row r="3505">
          <cell r="B3505">
            <v>2013129772</v>
          </cell>
          <cell r="C3505" t="str">
            <v>DEDI ISKANDAR</v>
          </cell>
          <cell r="D3505" t="str">
            <v>T8VM</v>
          </cell>
          <cell r="E3505" t="str">
            <v>IDM GUNUNG PANCAR</v>
          </cell>
          <cell r="F3505" t="str">
            <v>Store Sr. Leader</v>
          </cell>
          <cell r="G3505" t="str">
            <v>B1</v>
          </cell>
          <cell r="H3505" t="str">
            <v>Tetap</v>
          </cell>
          <cell r="I3505" t="str">
            <v>PRIA</v>
          </cell>
          <cell r="J3505">
            <v>42265</v>
          </cell>
          <cell r="L3505">
            <v>43070</v>
          </cell>
          <cell r="N3505" t="str">
            <v>RYO</v>
          </cell>
          <cell r="O3505" t="str">
            <v>DAO</v>
          </cell>
        </row>
        <row r="3506">
          <cell r="B3506">
            <v>2013088787</v>
          </cell>
          <cell r="C3506" t="str">
            <v>TITIN SUTINAH</v>
          </cell>
          <cell r="D3506" t="str">
            <v>TPTG</v>
          </cell>
          <cell r="E3506" t="str">
            <v>IDM SENTUL SELATAN</v>
          </cell>
          <cell r="F3506" t="str">
            <v>Chief Of Store</v>
          </cell>
          <cell r="G3506" t="str">
            <v>B2</v>
          </cell>
          <cell r="H3506" t="str">
            <v>Tetap</v>
          </cell>
          <cell r="I3506" t="str">
            <v>WANITA</v>
          </cell>
          <cell r="J3506">
            <v>42025</v>
          </cell>
          <cell r="L3506">
            <v>42948</v>
          </cell>
          <cell r="N3506" t="str">
            <v>RYO</v>
          </cell>
          <cell r="O3506" t="str">
            <v>DAO</v>
          </cell>
        </row>
        <row r="3507">
          <cell r="B3507">
            <v>2015409875</v>
          </cell>
          <cell r="C3507" t="str">
            <v>MUHAMAD RAFLI</v>
          </cell>
          <cell r="D3507" t="str">
            <v>TPTG</v>
          </cell>
          <cell r="E3507" t="str">
            <v>IDM SENTUL SELATAN</v>
          </cell>
          <cell r="F3507" t="str">
            <v>Store Crew Boy</v>
          </cell>
          <cell r="G3507" t="str">
            <v>A1</v>
          </cell>
          <cell r="H3507" t="str">
            <v>Kontrak 1</v>
          </cell>
          <cell r="I3507" t="str">
            <v>PRIA</v>
          </cell>
          <cell r="J3507">
            <v>44903</v>
          </cell>
          <cell r="K3507">
            <v>45291</v>
          </cell>
          <cell r="L3507">
            <v>44903</v>
          </cell>
          <cell r="N3507" t="str">
            <v>RYO</v>
          </cell>
          <cell r="O3507" t="str">
            <v>DAO</v>
          </cell>
        </row>
        <row r="3508">
          <cell r="B3508">
            <v>2015360533</v>
          </cell>
          <cell r="C3508" t="str">
            <v>ADAM MAULANA</v>
          </cell>
          <cell r="D3508" t="str">
            <v>TPTG</v>
          </cell>
          <cell r="E3508" t="str">
            <v>IDM SENTUL SELATAN</v>
          </cell>
          <cell r="F3508" t="str">
            <v>Store Crew Boy</v>
          </cell>
          <cell r="G3508" t="str">
            <v>A1</v>
          </cell>
          <cell r="H3508" t="str">
            <v>Kontrak 1</v>
          </cell>
          <cell r="I3508" t="str">
            <v>PRIA</v>
          </cell>
          <cell r="J3508">
            <v>44761</v>
          </cell>
          <cell r="K3508">
            <v>45138</v>
          </cell>
          <cell r="L3508">
            <v>44761</v>
          </cell>
          <cell r="N3508" t="str">
            <v>RYO</v>
          </cell>
          <cell r="O3508" t="str">
            <v>DAO</v>
          </cell>
        </row>
        <row r="3509">
          <cell r="B3509">
            <v>2015397535</v>
          </cell>
          <cell r="C3509" t="str">
            <v>RANIA</v>
          </cell>
          <cell r="D3509" t="str">
            <v>TPTG</v>
          </cell>
          <cell r="E3509" t="str">
            <v>IDM SENTUL SELATAN</v>
          </cell>
          <cell r="F3509" t="str">
            <v>Store Crew Girl</v>
          </cell>
          <cell r="G3509" t="str">
            <v>A1</v>
          </cell>
          <cell r="H3509" t="str">
            <v>Kontrak 1</v>
          </cell>
          <cell r="I3509" t="str">
            <v>WANITA</v>
          </cell>
          <cell r="J3509">
            <v>44869</v>
          </cell>
          <cell r="K3509">
            <v>45260</v>
          </cell>
          <cell r="L3509">
            <v>44869</v>
          </cell>
          <cell r="N3509" t="str">
            <v>RYO</v>
          </cell>
          <cell r="O3509" t="str">
            <v>DAO</v>
          </cell>
        </row>
        <row r="3510">
          <cell r="B3510">
            <v>2015051817</v>
          </cell>
          <cell r="C3510" t="str">
            <v>ROJUDIN</v>
          </cell>
          <cell r="D3510" t="str">
            <v>TPTG</v>
          </cell>
          <cell r="E3510" t="str">
            <v>IDM SENTUL SELATAN</v>
          </cell>
          <cell r="F3510" t="str">
            <v>Store Jr. Leader</v>
          </cell>
          <cell r="G3510" t="str">
            <v>A2</v>
          </cell>
          <cell r="H3510" t="str">
            <v>Tetap</v>
          </cell>
          <cell r="I3510" t="str">
            <v>PRIA</v>
          </cell>
          <cell r="J3510">
            <v>43152</v>
          </cell>
          <cell r="L3510">
            <v>44013</v>
          </cell>
          <cell r="N3510" t="str">
            <v>RYO</v>
          </cell>
          <cell r="O3510" t="str">
            <v>DAO</v>
          </cell>
        </row>
        <row r="3511">
          <cell r="B3511">
            <v>2015074769</v>
          </cell>
          <cell r="C3511" t="str">
            <v>FAJRIN TARMIZI</v>
          </cell>
          <cell r="D3511" t="str">
            <v>TPTG</v>
          </cell>
          <cell r="E3511" t="str">
            <v>IDM SENTUL SELATAN</v>
          </cell>
          <cell r="F3511" t="str">
            <v>Store Sr. Leader</v>
          </cell>
          <cell r="G3511" t="str">
            <v>A3</v>
          </cell>
          <cell r="H3511" t="str">
            <v>Tetap</v>
          </cell>
          <cell r="I3511" t="str">
            <v>PRIA</v>
          </cell>
          <cell r="J3511">
            <v>43284</v>
          </cell>
          <cell r="L3511">
            <v>43831</v>
          </cell>
          <cell r="N3511" t="str">
            <v>RYO</v>
          </cell>
          <cell r="O3511" t="str">
            <v>DAO</v>
          </cell>
        </row>
        <row r="3512">
          <cell r="B3512">
            <v>2013020464</v>
          </cell>
          <cell r="C3512" t="str">
            <v>NURAHMAN</v>
          </cell>
          <cell r="D3512" t="str">
            <v>TNNZ</v>
          </cell>
          <cell r="E3512" t="str">
            <v>IDM POINT JUNGLELAND</v>
          </cell>
          <cell r="F3512" t="str">
            <v>Chief Of Store (Ss)</v>
          </cell>
          <cell r="G3512" t="str">
            <v>B2</v>
          </cell>
          <cell r="H3512" t="str">
            <v>Tetap</v>
          </cell>
          <cell r="I3512" t="str">
            <v>PRIA</v>
          </cell>
          <cell r="J3512">
            <v>41565</v>
          </cell>
          <cell r="L3512">
            <v>41913</v>
          </cell>
          <cell r="N3512" t="str">
            <v>RYO</v>
          </cell>
          <cell r="O3512" t="str">
            <v>DAO</v>
          </cell>
        </row>
        <row r="3513">
          <cell r="B3513">
            <v>2015198636</v>
          </cell>
          <cell r="C3513" t="str">
            <v>ENDRIYANA</v>
          </cell>
          <cell r="D3513" t="str">
            <v>TNNZ</v>
          </cell>
          <cell r="E3513" t="str">
            <v>IDM POINT JUNGLELAND</v>
          </cell>
          <cell r="F3513" t="str">
            <v>Store Crew Boy (Ss)</v>
          </cell>
          <cell r="G3513" t="str">
            <v>A1</v>
          </cell>
          <cell r="H3513" t="str">
            <v>Kontrak 3</v>
          </cell>
          <cell r="I3513" t="str">
            <v>PRIA</v>
          </cell>
          <cell r="J3513">
            <v>43851</v>
          </cell>
          <cell r="K3513">
            <v>45138</v>
          </cell>
          <cell r="L3513">
            <v>43851</v>
          </cell>
          <cell r="N3513" t="str">
            <v>RYO</v>
          </cell>
          <cell r="O3513" t="str">
            <v>DAO</v>
          </cell>
        </row>
        <row r="3514">
          <cell r="B3514">
            <v>2015256900</v>
          </cell>
          <cell r="C3514" t="str">
            <v>MUTIARA AINI</v>
          </cell>
          <cell r="D3514" t="str">
            <v>TNNZ</v>
          </cell>
          <cell r="E3514" t="str">
            <v>IDM POINT JUNGLELAND</v>
          </cell>
          <cell r="F3514" t="str">
            <v>Store Crew Girl (Ss)</v>
          </cell>
          <cell r="G3514" t="str">
            <v>A1</v>
          </cell>
          <cell r="H3514" t="str">
            <v>Kontrak 2</v>
          </cell>
          <cell r="I3514" t="str">
            <v>WANITA</v>
          </cell>
          <cell r="J3514">
            <v>44313</v>
          </cell>
          <cell r="K3514">
            <v>45046</v>
          </cell>
          <cell r="L3514">
            <v>44313</v>
          </cell>
          <cell r="N3514" t="str">
            <v>RYO</v>
          </cell>
          <cell r="O3514" t="str">
            <v>DAO</v>
          </cell>
        </row>
        <row r="3515">
          <cell r="B3515">
            <v>2015392808</v>
          </cell>
          <cell r="C3515" t="str">
            <v>SITI PADILATU SADIAH</v>
          </cell>
          <cell r="D3515" t="str">
            <v>TNNZ</v>
          </cell>
          <cell r="E3515" t="str">
            <v>IDM POINT JUNGLELAND</v>
          </cell>
          <cell r="F3515" t="str">
            <v>Store Jr. Leader (Ss)</v>
          </cell>
          <cell r="G3515" t="str">
            <v>A2</v>
          </cell>
          <cell r="H3515" t="str">
            <v>Tetap</v>
          </cell>
          <cell r="I3515" t="str">
            <v>WANITA</v>
          </cell>
          <cell r="J3515">
            <v>44866</v>
          </cell>
          <cell r="L3515">
            <v>44866</v>
          </cell>
          <cell r="N3515" t="str">
            <v>RYO</v>
          </cell>
          <cell r="O3515" t="str">
            <v>DAO</v>
          </cell>
        </row>
        <row r="3516">
          <cell r="B3516">
            <v>2013021988</v>
          </cell>
          <cell r="C3516" t="str">
            <v>ANDRI SEPTIAN</v>
          </cell>
          <cell r="D3516" t="str">
            <v>TNNZ</v>
          </cell>
          <cell r="E3516" t="str">
            <v>IDM POINT JUNGLELAND</v>
          </cell>
          <cell r="F3516" t="str">
            <v>Store Sr. Leader (Ss)</v>
          </cell>
          <cell r="G3516" t="str">
            <v>B1</v>
          </cell>
          <cell r="H3516" t="str">
            <v>Tetap</v>
          </cell>
          <cell r="I3516" t="str">
            <v>PRIA</v>
          </cell>
          <cell r="J3516">
            <v>41572</v>
          </cell>
          <cell r="L3516">
            <v>42339</v>
          </cell>
          <cell r="N3516" t="str">
            <v>RYO</v>
          </cell>
          <cell r="O3516" t="str">
            <v>DAO</v>
          </cell>
        </row>
        <row r="3517">
          <cell r="B3517">
            <v>2013100315</v>
          </cell>
          <cell r="C3517" t="str">
            <v>AHMAD SIDIK</v>
          </cell>
          <cell r="D3517" t="str">
            <v>TL5O</v>
          </cell>
          <cell r="E3517" t="str">
            <v>IDM SUMUR BATU</v>
          </cell>
          <cell r="F3517" t="str">
            <v>Chief Of Store</v>
          </cell>
          <cell r="G3517" t="str">
            <v>B2</v>
          </cell>
          <cell r="H3517" t="str">
            <v>Tetap</v>
          </cell>
          <cell r="I3517" t="str">
            <v>PRIA</v>
          </cell>
          <cell r="J3517">
            <v>42090</v>
          </cell>
          <cell r="L3517">
            <v>43009</v>
          </cell>
          <cell r="N3517" t="str">
            <v>RYO</v>
          </cell>
          <cell r="O3517" t="str">
            <v>DAO</v>
          </cell>
        </row>
        <row r="3518">
          <cell r="B3518">
            <v>2015409094</v>
          </cell>
          <cell r="C3518" t="str">
            <v>AGUNG REZA PAHLEPI</v>
          </cell>
          <cell r="D3518" t="str">
            <v>TL5O</v>
          </cell>
          <cell r="E3518" t="str">
            <v>IDM SUMUR BATU</v>
          </cell>
          <cell r="F3518" t="str">
            <v>Store Crew Boy</v>
          </cell>
          <cell r="G3518" t="str">
            <v>A1</v>
          </cell>
          <cell r="H3518" t="str">
            <v>Kontrak 1</v>
          </cell>
          <cell r="I3518" t="str">
            <v>PRIA</v>
          </cell>
          <cell r="J3518">
            <v>44899</v>
          </cell>
          <cell r="K3518">
            <v>45291</v>
          </cell>
          <cell r="L3518">
            <v>44899</v>
          </cell>
          <cell r="N3518" t="str">
            <v>RYO</v>
          </cell>
          <cell r="O3518" t="str">
            <v>DAO</v>
          </cell>
        </row>
        <row r="3519">
          <cell r="B3519">
            <v>2015395295</v>
          </cell>
          <cell r="C3519" t="str">
            <v>ANISAH OKTAVIANA</v>
          </cell>
          <cell r="D3519" t="str">
            <v>TL5O</v>
          </cell>
          <cell r="E3519" t="str">
            <v>IDM SUMUR BATU</v>
          </cell>
          <cell r="F3519" t="str">
            <v>Store Crew Girl</v>
          </cell>
          <cell r="G3519" t="str">
            <v>A1</v>
          </cell>
          <cell r="H3519" t="str">
            <v>Kontrak 1</v>
          </cell>
          <cell r="I3519" t="str">
            <v>WANITA</v>
          </cell>
          <cell r="J3519">
            <v>44864</v>
          </cell>
          <cell r="K3519">
            <v>45230</v>
          </cell>
          <cell r="L3519">
            <v>44864</v>
          </cell>
          <cell r="N3519" t="str">
            <v>RYO</v>
          </cell>
          <cell r="O3519" t="str">
            <v>DAO</v>
          </cell>
        </row>
        <row r="3520">
          <cell r="B3520">
            <v>2015395966</v>
          </cell>
          <cell r="C3520" t="str">
            <v>MUHAMAD NUR ILHAM</v>
          </cell>
          <cell r="D3520" t="str">
            <v>TL5O</v>
          </cell>
          <cell r="E3520" t="str">
            <v>IDM SUMUR BATU</v>
          </cell>
          <cell r="F3520" t="str">
            <v>Store Jr. Leader</v>
          </cell>
          <cell r="G3520" t="str">
            <v>A2</v>
          </cell>
          <cell r="H3520" t="str">
            <v>Tetap</v>
          </cell>
          <cell r="I3520" t="str">
            <v>PRIA</v>
          </cell>
          <cell r="J3520">
            <v>44866</v>
          </cell>
          <cell r="L3520">
            <v>44866</v>
          </cell>
          <cell r="N3520" t="str">
            <v>RYO</v>
          </cell>
          <cell r="O3520" t="str">
            <v>DAO</v>
          </cell>
        </row>
        <row r="3521">
          <cell r="B3521">
            <v>2015008534</v>
          </cell>
          <cell r="C3521" t="str">
            <v>MARIFEH ANDRIANI</v>
          </cell>
          <cell r="D3521" t="str">
            <v>TL5O</v>
          </cell>
          <cell r="E3521" t="str">
            <v>IDM SUMUR BATU</v>
          </cell>
          <cell r="F3521" t="str">
            <v>Store Sr. Leader</v>
          </cell>
          <cell r="G3521" t="str">
            <v>A3</v>
          </cell>
          <cell r="H3521" t="str">
            <v>Tetap</v>
          </cell>
          <cell r="I3521" t="str">
            <v>WANITA</v>
          </cell>
          <cell r="J3521">
            <v>42881</v>
          </cell>
          <cell r="L3521">
            <v>43770</v>
          </cell>
          <cell r="N3521" t="str">
            <v>RYO</v>
          </cell>
          <cell r="O3521" t="str">
            <v>DAO</v>
          </cell>
        </row>
        <row r="3522">
          <cell r="B3522">
            <v>2012079433</v>
          </cell>
          <cell r="C3522" t="str">
            <v>SAEPUL ANWAR</v>
          </cell>
          <cell r="D3522" t="str">
            <v>TUZM</v>
          </cell>
          <cell r="E3522" t="str">
            <v>IDM SENTUL SELATAN 2</v>
          </cell>
          <cell r="F3522" t="str">
            <v>Chief Of Store</v>
          </cell>
          <cell r="G3522" t="str">
            <v>B2</v>
          </cell>
          <cell r="H3522" t="str">
            <v>Tetap</v>
          </cell>
          <cell r="I3522" t="str">
            <v>PRIA</v>
          </cell>
          <cell r="J3522">
            <v>41306</v>
          </cell>
          <cell r="L3522">
            <v>41699</v>
          </cell>
          <cell r="N3522" t="str">
            <v>RYO</v>
          </cell>
          <cell r="O3522" t="str">
            <v>DAO</v>
          </cell>
        </row>
        <row r="3523">
          <cell r="B3523">
            <v>2015380658</v>
          </cell>
          <cell r="C3523" t="str">
            <v>ABDUL WAHAB</v>
          </cell>
          <cell r="D3523" t="str">
            <v>TUZM</v>
          </cell>
          <cell r="E3523" t="str">
            <v>IDM SENTUL SELATAN 2</v>
          </cell>
          <cell r="F3523" t="str">
            <v>Store Crew Boy</v>
          </cell>
          <cell r="G3523" t="str">
            <v>A1</v>
          </cell>
          <cell r="H3523" t="str">
            <v>Kontrak 1</v>
          </cell>
          <cell r="I3523" t="str">
            <v>PRIA</v>
          </cell>
          <cell r="J3523">
            <v>44819</v>
          </cell>
          <cell r="K3523">
            <v>45199</v>
          </cell>
          <cell r="L3523">
            <v>44819</v>
          </cell>
          <cell r="N3523" t="str">
            <v>RYO</v>
          </cell>
          <cell r="O3523" t="str">
            <v>DAO</v>
          </cell>
        </row>
        <row r="3524">
          <cell r="B3524">
            <v>2015380724</v>
          </cell>
          <cell r="C3524" t="str">
            <v>DIANA PUTRI</v>
          </cell>
          <cell r="D3524" t="str">
            <v>TUZM</v>
          </cell>
          <cell r="E3524" t="str">
            <v>IDM SENTUL SELATAN 2</v>
          </cell>
          <cell r="F3524" t="str">
            <v>Store Crew Girl</v>
          </cell>
          <cell r="G3524" t="str">
            <v>A1</v>
          </cell>
          <cell r="H3524" t="str">
            <v>Kontrak 1</v>
          </cell>
          <cell r="I3524" t="str">
            <v>WANITA</v>
          </cell>
          <cell r="J3524">
            <v>44819</v>
          </cell>
          <cell r="K3524">
            <v>45199</v>
          </cell>
          <cell r="L3524">
            <v>44819</v>
          </cell>
          <cell r="N3524" t="str">
            <v>RYO</v>
          </cell>
          <cell r="O3524" t="str">
            <v>DAO</v>
          </cell>
        </row>
        <row r="3525">
          <cell r="B3525">
            <v>2015407252</v>
          </cell>
          <cell r="C3525" t="str">
            <v>FARHAN AWALUDIN BISRI</v>
          </cell>
          <cell r="D3525" t="str">
            <v>TUZM</v>
          </cell>
          <cell r="E3525" t="str">
            <v>IDM SENTUL SELATAN 2</v>
          </cell>
          <cell r="F3525" t="str">
            <v>Store Jr. Leader</v>
          </cell>
          <cell r="G3525" t="str">
            <v>A2</v>
          </cell>
          <cell r="H3525" t="str">
            <v>Tetap</v>
          </cell>
          <cell r="I3525" t="str">
            <v>PRIA</v>
          </cell>
          <cell r="J3525">
            <v>44896</v>
          </cell>
          <cell r="L3525">
            <v>44896</v>
          </cell>
          <cell r="N3525" t="str">
            <v>RYO</v>
          </cell>
          <cell r="O3525" t="str">
            <v>DAO</v>
          </cell>
        </row>
        <row r="3526">
          <cell r="B3526">
            <v>2013053899</v>
          </cell>
          <cell r="C3526" t="str">
            <v>ZIKY RIANSYAH MAHRUFY</v>
          </cell>
          <cell r="D3526" t="str">
            <v>TUZM</v>
          </cell>
          <cell r="E3526" t="str">
            <v>IDM SENTUL SELATAN 2</v>
          </cell>
          <cell r="F3526" t="str">
            <v>Store Sr. Leader</v>
          </cell>
          <cell r="G3526" t="str">
            <v>B1</v>
          </cell>
          <cell r="H3526" t="str">
            <v>Tetap</v>
          </cell>
          <cell r="I3526" t="str">
            <v>PRIA</v>
          </cell>
          <cell r="J3526">
            <v>41824</v>
          </cell>
          <cell r="L3526">
            <v>42736</v>
          </cell>
          <cell r="N3526" t="str">
            <v>RYO</v>
          </cell>
          <cell r="O3526" t="str">
            <v>DAO</v>
          </cell>
        </row>
        <row r="3527">
          <cell r="B3527">
            <v>2013231694</v>
          </cell>
          <cell r="C3527" t="str">
            <v>DARWIS</v>
          </cell>
          <cell r="D3527" t="str">
            <v>TYPL</v>
          </cell>
          <cell r="E3527" t="str">
            <v>IDM TAMAN VICTORIA</v>
          </cell>
          <cell r="F3527" t="str">
            <v>Chief Of Store</v>
          </cell>
          <cell r="G3527" t="str">
            <v>B2</v>
          </cell>
          <cell r="H3527" t="str">
            <v>Tetap</v>
          </cell>
          <cell r="I3527" t="str">
            <v>PRIA</v>
          </cell>
          <cell r="J3527">
            <v>42802</v>
          </cell>
          <cell r="L3527">
            <v>43282</v>
          </cell>
          <cell r="N3527" t="str">
            <v>RYO</v>
          </cell>
          <cell r="O3527" t="str">
            <v>DAO</v>
          </cell>
        </row>
        <row r="3528">
          <cell r="B3528">
            <v>2015397501</v>
          </cell>
          <cell r="C3528" t="str">
            <v>MUHAMAD FAUJI</v>
          </cell>
          <cell r="D3528" t="str">
            <v>TYPL</v>
          </cell>
          <cell r="E3528" t="str">
            <v>IDM TAMAN VICTORIA</v>
          </cell>
          <cell r="F3528" t="str">
            <v>Store Crew Boy</v>
          </cell>
          <cell r="G3528" t="str">
            <v>A1</v>
          </cell>
          <cell r="H3528" t="str">
            <v>Kontrak 1</v>
          </cell>
          <cell r="I3528" t="str">
            <v>PRIA</v>
          </cell>
          <cell r="J3528">
            <v>44869</v>
          </cell>
          <cell r="K3528">
            <v>45260</v>
          </cell>
          <cell r="L3528">
            <v>44869</v>
          </cell>
          <cell r="N3528" t="str">
            <v>RYO</v>
          </cell>
          <cell r="O3528" t="str">
            <v>DAO</v>
          </cell>
        </row>
        <row r="3529">
          <cell r="B3529">
            <v>2015408570</v>
          </cell>
          <cell r="C3529" t="str">
            <v>DEFANIA SAILA INTANI</v>
          </cell>
          <cell r="D3529" t="str">
            <v>TYPL</v>
          </cell>
          <cell r="E3529" t="str">
            <v>IDM TAMAN VICTORIA</v>
          </cell>
          <cell r="F3529" t="str">
            <v>Store Crew Girl</v>
          </cell>
          <cell r="G3529" t="str">
            <v>A1</v>
          </cell>
          <cell r="H3529" t="str">
            <v>Kontrak 1</v>
          </cell>
          <cell r="I3529" t="str">
            <v>WANITA</v>
          </cell>
          <cell r="J3529">
            <v>44898</v>
          </cell>
          <cell r="K3529">
            <v>45291</v>
          </cell>
          <cell r="L3529">
            <v>44898</v>
          </cell>
          <cell r="N3529" t="str">
            <v>RYO</v>
          </cell>
          <cell r="O3529" t="str">
            <v>DAO</v>
          </cell>
        </row>
        <row r="3530">
          <cell r="B3530">
            <v>2015416940</v>
          </cell>
          <cell r="C3530" t="str">
            <v>AMELIA SARI EFENDI</v>
          </cell>
          <cell r="D3530" t="str">
            <v>TYPL</v>
          </cell>
          <cell r="E3530" t="str">
            <v>IDM TAMAN VICTORIA</v>
          </cell>
          <cell r="F3530" t="str">
            <v>Store Jr. Leader</v>
          </cell>
          <cell r="G3530" t="str">
            <v>A2</v>
          </cell>
          <cell r="H3530" t="str">
            <v>Tetap</v>
          </cell>
          <cell r="I3530" t="str">
            <v>WANITA</v>
          </cell>
          <cell r="J3530">
            <v>44927</v>
          </cell>
          <cell r="L3530">
            <v>44927</v>
          </cell>
          <cell r="N3530" t="str">
            <v>RYO</v>
          </cell>
          <cell r="O3530" t="str">
            <v>DAO</v>
          </cell>
        </row>
        <row r="3531">
          <cell r="B3531">
            <v>2015289473</v>
          </cell>
          <cell r="C3531" t="str">
            <v>MUHAMMAD YUSUF</v>
          </cell>
          <cell r="D3531" t="str">
            <v>TYPL</v>
          </cell>
          <cell r="E3531" t="str">
            <v>IDM TAMAN VICTORIA</v>
          </cell>
          <cell r="F3531" t="str">
            <v>Store Sr. Leader</v>
          </cell>
          <cell r="G3531" t="str">
            <v>A3</v>
          </cell>
          <cell r="H3531" t="str">
            <v>Tetap</v>
          </cell>
          <cell r="I3531" t="str">
            <v>PRIA</v>
          </cell>
          <cell r="J3531">
            <v>44470</v>
          </cell>
          <cell r="L3531">
            <v>44470</v>
          </cell>
          <cell r="N3531" t="str">
            <v>RYO</v>
          </cell>
          <cell r="O3531" t="str">
            <v>DAO</v>
          </cell>
        </row>
        <row r="3532">
          <cell r="B3532">
            <v>2012045897</v>
          </cell>
          <cell r="C3532" t="str">
            <v>SITI HODIJAH</v>
          </cell>
          <cell r="D3532" t="str">
            <v>T7S5</v>
          </cell>
          <cell r="E3532" t="str">
            <v>IDM BANGBARUNG NO.44 - BOGOR</v>
          </cell>
          <cell r="F3532" t="str">
            <v>Chief Of Store (Ss)</v>
          </cell>
          <cell r="G3532" t="str">
            <v>B2</v>
          </cell>
          <cell r="H3532" t="str">
            <v>Tetap</v>
          </cell>
          <cell r="I3532" t="str">
            <v>WANITA</v>
          </cell>
          <cell r="J3532">
            <v>41153</v>
          </cell>
          <cell r="L3532">
            <v>41153</v>
          </cell>
          <cell r="N3532" t="str">
            <v>RYO</v>
          </cell>
          <cell r="O3532" t="str">
            <v>MTO</v>
          </cell>
        </row>
        <row r="3533">
          <cell r="B3533">
            <v>2015400907</v>
          </cell>
          <cell r="C3533" t="str">
            <v>ARYA NOVAL AWALUDIN</v>
          </cell>
          <cell r="D3533" t="str">
            <v>T7S5</v>
          </cell>
          <cell r="E3533" t="str">
            <v>IDM BANGBARUNG NO.44 - BOGOR</v>
          </cell>
          <cell r="F3533" t="str">
            <v>Store Crew Boy</v>
          </cell>
          <cell r="G3533" t="str">
            <v>A1</v>
          </cell>
          <cell r="H3533" t="str">
            <v>Kontrak 1</v>
          </cell>
          <cell r="I3533" t="str">
            <v>PRIA</v>
          </cell>
          <cell r="J3533">
            <v>44883</v>
          </cell>
          <cell r="K3533">
            <v>45260</v>
          </cell>
          <cell r="L3533">
            <v>44883</v>
          </cell>
          <cell r="N3533" t="str">
            <v>RYO</v>
          </cell>
          <cell r="O3533" t="str">
            <v>MTO</v>
          </cell>
        </row>
        <row r="3534">
          <cell r="B3534">
            <v>2015405267</v>
          </cell>
          <cell r="C3534" t="str">
            <v>MUHAMMAD NAUFAL AZKA</v>
          </cell>
          <cell r="D3534" t="str">
            <v>T7S5</v>
          </cell>
          <cell r="E3534" t="str">
            <v>IDM BANGBARUNG NO.44 - BOGOR</v>
          </cell>
          <cell r="F3534" t="str">
            <v>Store Crew Boy</v>
          </cell>
          <cell r="G3534" t="str">
            <v>A1</v>
          </cell>
          <cell r="H3534" t="str">
            <v>Kontrak 1</v>
          </cell>
          <cell r="I3534" t="str">
            <v>PRIA</v>
          </cell>
          <cell r="J3534">
            <v>44896</v>
          </cell>
          <cell r="K3534">
            <v>45260</v>
          </cell>
          <cell r="L3534">
            <v>44896</v>
          </cell>
          <cell r="N3534" t="str">
            <v>RYO</v>
          </cell>
          <cell r="O3534" t="str">
            <v>MTO</v>
          </cell>
        </row>
        <row r="3535">
          <cell r="B3535">
            <v>2015152004</v>
          </cell>
          <cell r="C3535" t="str">
            <v>JAJANG JAHIRIN</v>
          </cell>
          <cell r="D3535" t="str">
            <v>T7S5</v>
          </cell>
          <cell r="E3535" t="str">
            <v>IDM BANGBARUNG NO.44 - BOGOR</v>
          </cell>
          <cell r="F3535" t="str">
            <v>Store Crew Boy (Ss)</v>
          </cell>
          <cell r="G3535" t="str">
            <v>A1</v>
          </cell>
          <cell r="H3535" t="str">
            <v>Kontrak 4</v>
          </cell>
          <cell r="I3535" t="str">
            <v>PRIA</v>
          </cell>
          <cell r="J3535">
            <v>43634</v>
          </cell>
          <cell r="K3535">
            <v>45291</v>
          </cell>
          <cell r="L3535">
            <v>43634</v>
          </cell>
          <cell r="N3535" t="str">
            <v>RYO</v>
          </cell>
          <cell r="O3535" t="str">
            <v>MTO</v>
          </cell>
        </row>
        <row r="3536">
          <cell r="B3536">
            <v>2015415562</v>
          </cell>
          <cell r="C3536" t="str">
            <v>SUCI YULIASARI</v>
          </cell>
          <cell r="D3536" t="str">
            <v>T7S5</v>
          </cell>
          <cell r="E3536" t="str">
            <v>IDM BANGBARUNG NO.44 - BOGOR</v>
          </cell>
          <cell r="F3536" t="str">
            <v>Store Jr. Leader (Ss)</v>
          </cell>
          <cell r="G3536" t="str">
            <v>A2</v>
          </cell>
          <cell r="H3536" t="str">
            <v>Tetap</v>
          </cell>
          <cell r="I3536" t="str">
            <v>WANITA</v>
          </cell>
          <cell r="J3536">
            <v>44927</v>
          </cell>
          <cell r="L3536">
            <v>44927</v>
          </cell>
          <cell r="N3536" t="str">
            <v>RYO</v>
          </cell>
          <cell r="O3536" t="str">
            <v>MTO</v>
          </cell>
        </row>
        <row r="3537">
          <cell r="B3537">
            <v>2015020625</v>
          </cell>
          <cell r="C3537" t="str">
            <v>DEDE GUNAWAN</v>
          </cell>
          <cell r="D3537" t="str">
            <v>T7S5</v>
          </cell>
          <cell r="E3537" t="str">
            <v>IDM BANGBARUNG NO.44 - BOGOR</v>
          </cell>
          <cell r="F3537" t="str">
            <v>Store Sr. Leader (Ss)</v>
          </cell>
          <cell r="G3537" t="str">
            <v>A3</v>
          </cell>
          <cell r="H3537" t="str">
            <v>Tetap</v>
          </cell>
          <cell r="I3537" t="str">
            <v>PRIA</v>
          </cell>
          <cell r="J3537">
            <v>42963</v>
          </cell>
          <cell r="L3537">
            <v>43800</v>
          </cell>
          <cell r="N3537" t="str">
            <v>RYO</v>
          </cell>
          <cell r="O3537" t="str">
            <v>MTO</v>
          </cell>
        </row>
        <row r="3538">
          <cell r="B3538">
            <v>2013203617</v>
          </cell>
          <cell r="C3538" t="str">
            <v>CHIKI HAMDANI</v>
          </cell>
          <cell r="D3538" t="str">
            <v>T82O</v>
          </cell>
          <cell r="E3538" t="str">
            <v>IDM HYBRID PANDU ADMAWINATA</v>
          </cell>
          <cell r="F3538" t="str">
            <v>Chief Of Store (Ss)</v>
          </cell>
          <cell r="G3538" t="str">
            <v>B2</v>
          </cell>
          <cell r="H3538" t="str">
            <v>Tetap</v>
          </cell>
          <cell r="I3538" t="str">
            <v>PRIA</v>
          </cell>
          <cell r="J3538">
            <v>42644</v>
          </cell>
          <cell r="L3538">
            <v>42767</v>
          </cell>
          <cell r="N3538" t="str">
            <v>RYO</v>
          </cell>
          <cell r="O3538" t="str">
            <v>MTO</v>
          </cell>
        </row>
        <row r="3539">
          <cell r="B3539">
            <v>2015082789</v>
          </cell>
          <cell r="C3539" t="str">
            <v>AMINULLOH</v>
          </cell>
          <cell r="D3539" t="str">
            <v>T82O</v>
          </cell>
          <cell r="E3539" t="str">
            <v>IDM HYBRID PANDU ADMAWINATA</v>
          </cell>
          <cell r="F3539" t="str">
            <v>i-Delivery Crew</v>
          </cell>
          <cell r="G3539" t="str">
            <v>A2</v>
          </cell>
          <cell r="H3539" t="str">
            <v>Tetap</v>
          </cell>
          <cell r="I3539" t="str">
            <v>PRIA</v>
          </cell>
          <cell r="J3539">
            <v>43326</v>
          </cell>
          <cell r="L3539">
            <v>44256</v>
          </cell>
          <cell r="N3539" t="str">
            <v>RYO</v>
          </cell>
          <cell r="O3539" t="str">
            <v>MTO</v>
          </cell>
        </row>
        <row r="3540">
          <cell r="B3540">
            <v>2015156620</v>
          </cell>
          <cell r="C3540" t="str">
            <v>WILDAN ADITIA</v>
          </cell>
          <cell r="D3540" t="str">
            <v>T82O</v>
          </cell>
          <cell r="E3540" t="str">
            <v>IDM HYBRID PANDU ADMAWINATA</v>
          </cell>
          <cell r="F3540" t="str">
            <v>i-Delivery Crew</v>
          </cell>
          <cell r="G3540" t="str">
            <v>A1</v>
          </cell>
          <cell r="H3540" t="str">
            <v>Kontrak 4</v>
          </cell>
          <cell r="I3540" t="str">
            <v>PRIA</v>
          </cell>
          <cell r="J3540">
            <v>43655</v>
          </cell>
          <cell r="K3540">
            <v>45322</v>
          </cell>
          <cell r="L3540">
            <v>43655</v>
          </cell>
          <cell r="N3540" t="str">
            <v>RYO</v>
          </cell>
          <cell r="O3540" t="str">
            <v>MTO</v>
          </cell>
        </row>
        <row r="3541">
          <cell r="B3541">
            <v>2015349714</v>
          </cell>
          <cell r="C3541" t="str">
            <v>RENZA A JULFIQAR</v>
          </cell>
          <cell r="D3541" t="str">
            <v>T82O</v>
          </cell>
          <cell r="E3541" t="str">
            <v>IDM HYBRID PANDU ADMAWINATA</v>
          </cell>
          <cell r="F3541" t="str">
            <v>Store Crew Boy (Ss)</v>
          </cell>
          <cell r="G3541" t="str">
            <v>A1</v>
          </cell>
          <cell r="H3541" t="str">
            <v>Kontrak 1</v>
          </cell>
          <cell r="I3541" t="str">
            <v>PRIA</v>
          </cell>
          <cell r="J3541">
            <v>44731</v>
          </cell>
          <cell r="K3541">
            <v>45107</v>
          </cell>
          <cell r="L3541">
            <v>44731</v>
          </cell>
          <cell r="N3541" t="str">
            <v>RYO</v>
          </cell>
          <cell r="O3541" t="str">
            <v>MTO</v>
          </cell>
        </row>
        <row r="3542">
          <cell r="B3542">
            <v>2015137217</v>
          </cell>
          <cell r="C3542" t="str">
            <v>TIARA TUNJUNG GUSANTI</v>
          </cell>
          <cell r="D3542" t="str">
            <v>T82O</v>
          </cell>
          <cell r="E3542" t="str">
            <v>IDM HYBRID PANDU ADMAWINATA</v>
          </cell>
          <cell r="F3542" t="str">
            <v>Store Crew Girl (Ss)</v>
          </cell>
          <cell r="G3542" t="str">
            <v>A1</v>
          </cell>
          <cell r="H3542" t="str">
            <v>Kontrak 4</v>
          </cell>
          <cell r="I3542" t="str">
            <v>WANITA</v>
          </cell>
          <cell r="J3542">
            <v>43575</v>
          </cell>
          <cell r="K3542">
            <v>45230</v>
          </cell>
          <cell r="L3542">
            <v>43575</v>
          </cell>
          <cell r="N3542" t="str">
            <v>RYO</v>
          </cell>
          <cell r="O3542" t="str">
            <v>MTO</v>
          </cell>
        </row>
        <row r="3543">
          <cell r="B3543">
            <v>2015320018</v>
          </cell>
          <cell r="C3543" t="str">
            <v>DESI FITRIANI</v>
          </cell>
          <cell r="D3543" t="str">
            <v>T82O</v>
          </cell>
          <cell r="E3543" t="str">
            <v>IDM HYBRID PANDU ADMAWINATA</v>
          </cell>
          <cell r="F3543" t="str">
            <v>Store Jr. Leader (Ss)</v>
          </cell>
          <cell r="G3543" t="str">
            <v>A2</v>
          </cell>
          <cell r="H3543" t="str">
            <v>Tetap</v>
          </cell>
          <cell r="I3543" t="str">
            <v>WANITA</v>
          </cell>
          <cell r="J3543">
            <v>44621</v>
          </cell>
          <cell r="L3543">
            <v>44621</v>
          </cell>
          <cell r="N3543" t="str">
            <v>RYO</v>
          </cell>
          <cell r="O3543" t="str">
            <v>MTO</v>
          </cell>
        </row>
        <row r="3544">
          <cell r="B3544">
            <v>2013155272</v>
          </cell>
          <cell r="C3544" t="str">
            <v>ACHRI FEBRIANTO HANJAYA</v>
          </cell>
          <cell r="D3544" t="str">
            <v>T82O</v>
          </cell>
          <cell r="E3544" t="str">
            <v>IDM HYBRID PANDU ADMAWINATA</v>
          </cell>
          <cell r="F3544" t="str">
            <v>Store Sr. Leader (Ss)</v>
          </cell>
          <cell r="G3544" t="str">
            <v>B1</v>
          </cell>
          <cell r="H3544" t="str">
            <v>Tetap</v>
          </cell>
          <cell r="I3544" t="str">
            <v>PRIA</v>
          </cell>
          <cell r="J3544">
            <v>42389</v>
          </cell>
          <cell r="L3544">
            <v>43191</v>
          </cell>
          <cell r="N3544" t="str">
            <v>RYO</v>
          </cell>
          <cell r="O3544" t="str">
            <v>MTO</v>
          </cell>
        </row>
        <row r="3545">
          <cell r="B3545">
            <v>2013029411</v>
          </cell>
          <cell r="C3545" t="str">
            <v>SYARIF HIDAYAT</v>
          </cell>
          <cell r="D3545" t="str">
            <v>FN8P</v>
          </cell>
          <cell r="E3545" t="str">
            <v>FRC ADNAWIJAYA</v>
          </cell>
          <cell r="F3545" t="str">
            <v>Chief Of Store (Ss)</v>
          </cell>
          <cell r="G3545" t="str">
            <v>B2</v>
          </cell>
          <cell r="H3545" t="str">
            <v>Tetap</v>
          </cell>
          <cell r="I3545" t="str">
            <v>PRIA</v>
          </cell>
          <cell r="J3545">
            <v>41628</v>
          </cell>
          <cell r="L3545">
            <v>42491</v>
          </cell>
          <cell r="N3545" t="str">
            <v>RYO</v>
          </cell>
          <cell r="O3545" t="str">
            <v>MTO</v>
          </cell>
        </row>
        <row r="3546">
          <cell r="B3546">
            <v>2015154743</v>
          </cell>
          <cell r="C3546" t="str">
            <v>MUHAMAD RIKI HIDAYAT</v>
          </cell>
          <cell r="D3546" t="str">
            <v>FN8P</v>
          </cell>
          <cell r="E3546" t="str">
            <v>FRC ADNAWIJAYA</v>
          </cell>
          <cell r="F3546" t="str">
            <v>Store Crew Boy</v>
          </cell>
          <cell r="G3546" t="str">
            <v>A1</v>
          </cell>
          <cell r="H3546" t="str">
            <v>Kontrak 4</v>
          </cell>
          <cell r="I3546" t="str">
            <v>PRIA</v>
          </cell>
          <cell r="J3546">
            <v>43648</v>
          </cell>
          <cell r="K3546">
            <v>45322</v>
          </cell>
          <cell r="L3546">
            <v>43648</v>
          </cell>
          <cell r="N3546" t="str">
            <v>RYO</v>
          </cell>
          <cell r="O3546" t="str">
            <v>MTO</v>
          </cell>
        </row>
        <row r="3547">
          <cell r="B3547">
            <v>2015412571</v>
          </cell>
          <cell r="C3547" t="str">
            <v>MUHAMMAD RIZKY FIRDAUS</v>
          </cell>
          <cell r="D3547" t="str">
            <v>FN8P</v>
          </cell>
          <cell r="E3547" t="str">
            <v>FRC ADNAWIJAYA</v>
          </cell>
          <cell r="F3547" t="str">
            <v>Store Crew Boy</v>
          </cell>
          <cell r="G3547" t="str">
            <v>A1</v>
          </cell>
          <cell r="H3547" t="str">
            <v>Kontrak 1</v>
          </cell>
          <cell r="I3547" t="str">
            <v>PRIA</v>
          </cell>
          <cell r="J3547">
            <v>44913</v>
          </cell>
          <cell r="K3547">
            <v>45291</v>
          </cell>
          <cell r="L3547">
            <v>44913</v>
          </cell>
          <cell r="N3547" t="str">
            <v>RYO</v>
          </cell>
          <cell r="O3547" t="str">
            <v>MTO</v>
          </cell>
        </row>
        <row r="3548">
          <cell r="B3548">
            <v>2015093983</v>
          </cell>
          <cell r="C3548" t="str">
            <v>ALVITA ADINDA PUTRI</v>
          </cell>
          <cell r="D3548" t="str">
            <v>FN8P</v>
          </cell>
          <cell r="E3548" t="str">
            <v>FRC ADNAWIJAYA</v>
          </cell>
          <cell r="F3548" t="str">
            <v>Store Crew Girl</v>
          </cell>
          <cell r="G3548" t="str">
            <v>A1</v>
          </cell>
          <cell r="H3548" t="str">
            <v>Kontrak 4</v>
          </cell>
          <cell r="I3548" t="str">
            <v>WANITA</v>
          </cell>
          <cell r="J3548">
            <v>43378</v>
          </cell>
          <cell r="K3548">
            <v>45046</v>
          </cell>
          <cell r="L3548">
            <v>43378</v>
          </cell>
          <cell r="N3548" t="str">
            <v>RYO</v>
          </cell>
          <cell r="O3548" t="str">
            <v>MTO</v>
          </cell>
        </row>
        <row r="3549">
          <cell r="B3549">
            <v>2015419128</v>
          </cell>
          <cell r="C3549" t="str">
            <v>RIMA ELVIANA</v>
          </cell>
          <cell r="D3549" t="str">
            <v>FN8P</v>
          </cell>
          <cell r="E3549" t="str">
            <v>FRC ADNAWIJAYA</v>
          </cell>
          <cell r="F3549" t="str">
            <v>Store Jr. Leader (Ss)</v>
          </cell>
          <cell r="G3549" t="str">
            <v>A2</v>
          </cell>
          <cell r="H3549" t="str">
            <v>Tetap</v>
          </cell>
          <cell r="I3549" t="str">
            <v>WANITA</v>
          </cell>
          <cell r="J3549">
            <v>44927</v>
          </cell>
          <cell r="L3549">
            <v>44927</v>
          </cell>
          <cell r="N3549" t="str">
            <v>RYO</v>
          </cell>
          <cell r="O3549" t="str">
            <v>MTO</v>
          </cell>
        </row>
        <row r="3550">
          <cell r="B3550">
            <v>2015007132</v>
          </cell>
          <cell r="C3550" t="str">
            <v>FACHRIZAL RISWANDI</v>
          </cell>
          <cell r="D3550" t="str">
            <v>FN8P</v>
          </cell>
          <cell r="E3550" t="str">
            <v>FRC ADNAWIJAYA</v>
          </cell>
          <cell r="F3550" t="str">
            <v>Store Sr. Leader</v>
          </cell>
          <cell r="G3550" t="str">
            <v>A3</v>
          </cell>
          <cell r="H3550" t="str">
            <v>Tetap</v>
          </cell>
          <cell r="I3550" t="str">
            <v>PRIA</v>
          </cell>
          <cell r="J3550">
            <v>42872</v>
          </cell>
          <cell r="L3550">
            <v>43709</v>
          </cell>
          <cell r="N3550" t="str">
            <v>RYO</v>
          </cell>
          <cell r="O3550" t="str">
            <v>MTO</v>
          </cell>
        </row>
        <row r="3551">
          <cell r="B3551">
            <v>2013027324</v>
          </cell>
          <cell r="C3551" t="str">
            <v>SUHENDI</v>
          </cell>
          <cell r="D3551" t="str">
            <v>F34A</v>
          </cell>
          <cell r="E3551" t="str">
            <v>FRC TEGAL LEGA</v>
          </cell>
          <cell r="F3551" t="str">
            <v>Chief Of Store (Ss)</v>
          </cell>
          <cell r="G3551" t="str">
            <v>B2</v>
          </cell>
          <cell r="H3551" t="str">
            <v>Tetap</v>
          </cell>
          <cell r="I3551" t="str">
            <v>PRIA</v>
          </cell>
          <cell r="J3551">
            <v>41609</v>
          </cell>
          <cell r="L3551">
            <v>41609</v>
          </cell>
          <cell r="N3551" t="str">
            <v>RYO</v>
          </cell>
          <cell r="O3551" t="str">
            <v>MTO</v>
          </cell>
        </row>
        <row r="3552">
          <cell r="B3552">
            <v>2015193145</v>
          </cell>
          <cell r="C3552" t="str">
            <v>M IBRAHIM AKMAL</v>
          </cell>
          <cell r="D3552" t="str">
            <v>F34A</v>
          </cell>
          <cell r="E3552" t="str">
            <v>FRC TEGAL LEGA</v>
          </cell>
          <cell r="F3552" t="str">
            <v>Store Crew Boy</v>
          </cell>
          <cell r="G3552" t="str">
            <v>A1</v>
          </cell>
          <cell r="H3552" t="str">
            <v>Kontrak 3</v>
          </cell>
          <cell r="I3552" t="str">
            <v>PRIA</v>
          </cell>
          <cell r="J3552">
            <v>43823</v>
          </cell>
          <cell r="K3552">
            <v>45107</v>
          </cell>
          <cell r="L3552">
            <v>43823</v>
          </cell>
          <cell r="N3552" t="str">
            <v>RYO</v>
          </cell>
          <cell r="O3552" t="str">
            <v>MTO</v>
          </cell>
        </row>
        <row r="3553">
          <cell r="B3553">
            <v>2015411570</v>
          </cell>
          <cell r="C3553" t="str">
            <v>ANDI BRAGI</v>
          </cell>
          <cell r="D3553" t="str">
            <v>F34A</v>
          </cell>
          <cell r="E3553" t="str">
            <v>FRC TEGAL LEGA</v>
          </cell>
          <cell r="F3553" t="str">
            <v>Store Crew Boy</v>
          </cell>
          <cell r="G3553" t="str">
            <v>A1</v>
          </cell>
          <cell r="H3553" t="str">
            <v>Kontrak 1</v>
          </cell>
          <cell r="I3553" t="str">
            <v>PRIA</v>
          </cell>
          <cell r="J3553">
            <v>44911</v>
          </cell>
          <cell r="K3553">
            <v>45291</v>
          </cell>
          <cell r="L3553">
            <v>44911</v>
          </cell>
          <cell r="N3553" t="str">
            <v>RYO</v>
          </cell>
          <cell r="O3553" t="str">
            <v>MTO</v>
          </cell>
        </row>
        <row r="3554">
          <cell r="B3554">
            <v>2015159229</v>
          </cell>
          <cell r="C3554" t="str">
            <v>FITRI HARTI UTAMI</v>
          </cell>
          <cell r="D3554" t="str">
            <v>F34A</v>
          </cell>
          <cell r="E3554" t="str">
            <v>FRC TEGAL LEGA</v>
          </cell>
          <cell r="F3554" t="str">
            <v>Store Crew Girl</v>
          </cell>
          <cell r="G3554" t="str">
            <v>A1</v>
          </cell>
          <cell r="H3554" t="str">
            <v>Kontrak 4</v>
          </cell>
          <cell r="I3554" t="str">
            <v>WANITA</v>
          </cell>
          <cell r="J3554">
            <v>43665</v>
          </cell>
          <cell r="K3554">
            <v>45322</v>
          </cell>
          <cell r="L3554">
            <v>43665</v>
          </cell>
          <cell r="N3554" t="str">
            <v>RYO</v>
          </cell>
          <cell r="O3554" t="str">
            <v>MTO</v>
          </cell>
        </row>
        <row r="3555">
          <cell r="B3555">
            <v>2015332893</v>
          </cell>
          <cell r="C3555" t="str">
            <v>SITI MAYSAROH</v>
          </cell>
          <cell r="D3555" t="str">
            <v>F34A</v>
          </cell>
          <cell r="E3555" t="str">
            <v>FRC TEGAL LEGA</v>
          </cell>
          <cell r="F3555" t="str">
            <v>Store Crew Girl</v>
          </cell>
          <cell r="G3555" t="str">
            <v>A1</v>
          </cell>
          <cell r="H3555" t="str">
            <v>Kontrak 1</v>
          </cell>
          <cell r="I3555" t="str">
            <v>WANITA</v>
          </cell>
          <cell r="J3555">
            <v>44659</v>
          </cell>
          <cell r="K3555">
            <v>45046</v>
          </cell>
          <cell r="L3555">
            <v>44659</v>
          </cell>
          <cell r="N3555" t="str">
            <v>RYO</v>
          </cell>
          <cell r="O3555" t="str">
            <v>MTO</v>
          </cell>
        </row>
        <row r="3556">
          <cell r="B3556">
            <v>2015385872</v>
          </cell>
          <cell r="C3556" t="str">
            <v>AGIS NIROHMAN</v>
          </cell>
          <cell r="D3556" t="str">
            <v>F34A</v>
          </cell>
          <cell r="E3556" t="str">
            <v>FRC TEGAL LEGA</v>
          </cell>
          <cell r="F3556" t="str">
            <v>Store Jr. Leader (Ss)</v>
          </cell>
          <cell r="G3556" t="str">
            <v>A2</v>
          </cell>
          <cell r="H3556" t="str">
            <v>Tetap</v>
          </cell>
          <cell r="I3556" t="str">
            <v>PRIA</v>
          </cell>
          <cell r="J3556">
            <v>44835</v>
          </cell>
          <cell r="L3556">
            <v>44835</v>
          </cell>
          <cell r="N3556" t="str">
            <v>RYO</v>
          </cell>
          <cell r="O3556" t="str">
            <v>MTO</v>
          </cell>
        </row>
        <row r="3557">
          <cell r="B3557">
            <v>2013138550</v>
          </cell>
          <cell r="C3557" t="str">
            <v>SITI NURLAELA</v>
          </cell>
          <cell r="D3557" t="str">
            <v>F34A</v>
          </cell>
          <cell r="E3557" t="str">
            <v>FRC TEGAL LEGA</v>
          </cell>
          <cell r="F3557" t="str">
            <v>Store Sr. Leader (Ss)</v>
          </cell>
          <cell r="G3557" t="str">
            <v>B1</v>
          </cell>
          <cell r="H3557" t="str">
            <v>Tetap</v>
          </cell>
          <cell r="I3557" t="str">
            <v>WANITA</v>
          </cell>
          <cell r="J3557">
            <v>42309</v>
          </cell>
          <cell r="L3557">
            <v>42583</v>
          </cell>
          <cell r="N3557" t="str">
            <v>RYO</v>
          </cell>
          <cell r="O3557" t="str">
            <v>MTO</v>
          </cell>
        </row>
        <row r="3558">
          <cell r="B3558">
            <v>2012079592</v>
          </cell>
          <cell r="C3558" t="str">
            <v>ENDRI JAELANI</v>
          </cell>
          <cell r="D3558" t="str">
            <v>F783</v>
          </cell>
          <cell r="E3558" t="str">
            <v>FRC PANDU RAYA</v>
          </cell>
          <cell r="F3558" t="str">
            <v>Chief Of Store (Ss)</v>
          </cell>
          <cell r="G3558" t="str">
            <v>B2</v>
          </cell>
          <cell r="H3558" t="str">
            <v>Tetap</v>
          </cell>
          <cell r="I3558" t="str">
            <v>PRIA</v>
          </cell>
          <cell r="J3558">
            <v>41306</v>
          </cell>
          <cell r="L3558">
            <v>41518</v>
          </cell>
          <cell r="N3558" t="str">
            <v>RYO</v>
          </cell>
          <cell r="O3558" t="str">
            <v>MTO</v>
          </cell>
        </row>
        <row r="3559">
          <cell r="B3559">
            <v>2015159909</v>
          </cell>
          <cell r="C3559" t="str">
            <v>ENGGAR DWI CAHYO</v>
          </cell>
          <cell r="D3559" t="str">
            <v>F783</v>
          </cell>
          <cell r="E3559" t="str">
            <v>FRC PANDU RAYA</v>
          </cell>
          <cell r="F3559" t="str">
            <v>Store Crew Boy</v>
          </cell>
          <cell r="G3559" t="str">
            <v>A1</v>
          </cell>
          <cell r="H3559" t="str">
            <v>Kontrak 4</v>
          </cell>
          <cell r="I3559" t="str">
            <v>PRIA</v>
          </cell>
          <cell r="J3559">
            <v>43669</v>
          </cell>
          <cell r="K3559">
            <v>45322</v>
          </cell>
          <cell r="L3559">
            <v>43669</v>
          </cell>
          <cell r="N3559" t="str">
            <v>RYO</v>
          </cell>
          <cell r="O3559" t="str">
            <v>MTO</v>
          </cell>
        </row>
        <row r="3560">
          <cell r="B3560">
            <v>2015193893</v>
          </cell>
          <cell r="C3560" t="str">
            <v>SITI IQLIMA RODHIAH</v>
          </cell>
          <cell r="D3560" t="str">
            <v>F783</v>
          </cell>
          <cell r="E3560" t="str">
            <v>FRC PANDU RAYA</v>
          </cell>
          <cell r="F3560" t="str">
            <v>Store Crew Girl</v>
          </cell>
          <cell r="G3560" t="str">
            <v>A1</v>
          </cell>
          <cell r="H3560" t="str">
            <v>Kontrak 3</v>
          </cell>
          <cell r="I3560" t="str">
            <v>WANITA</v>
          </cell>
          <cell r="J3560">
            <v>43826</v>
          </cell>
          <cell r="K3560">
            <v>45107</v>
          </cell>
          <cell r="L3560">
            <v>43826</v>
          </cell>
          <cell r="N3560" t="str">
            <v>RYO</v>
          </cell>
          <cell r="O3560" t="str">
            <v>MTO</v>
          </cell>
        </row>
        <row r="3561">
          <cell r="B3561">
            <v>2015193881</v>
          </cell>
          <cell r="C3561" t="str">
            <v>DILLA ZAHRA SUNDARI</v>
          </cell>
          <cell r="D3561" t="str">
            <v>F783</v>
          </cell>
          <cell r="E3561" t="str">
            <v>FRC PANDU RAYA</v>
          </cell>
          <cell r="F3561" t="str">
            <v>Store Crew Girl</v>
          </cell>
          <cell r="G3561" t="str">
            <v>A1</v>
          </cell>
          <cell r="H3561" t="str">
            <v>Kontrak 3</v>
          </cell>
          <cell r="I3561" t="str">
            <v>WANITA</v>
          </cell>
          <cell r="J3561">
            <v>43826</v>
          </cell>
          <cell r="K3561">
            <v>45107</v>
          </cell>
          <cell r="L3561">
            <v>43826</v>
          </cell>
          <cell r="N3561" t="str">
            <v>RYO</v>
          </cell>
          <cell r="O3561" t="str">
            <v>MTO</v>
          </cell>
        </row>
        <row r="3562">
          <cell r="B3562">
            <v>2015041265</v>
          </cell>
          <cell r="C3562" t="str">
            <v>NOVI TRISNAWATI</v>
          </cell>
          <cell r="D3562" t="str">
            <v>F783</v>
          </cell>
          <cell r="E3562" t="str">
            <v>FRC PANDU RAYA</v>
          </cell>
          <cell r="F3562" t="str">
            <v>Store Jr. Leader</v>
          </cell>
          <cell r="G3562" t="str">
            <v>A2</v>
          </cell>
          <cell r="H3562" t="str">
            <v>Tetap</v>
          </cell>
          <cell r="I3562" t="str">
            <v>WANITA</v>
          </cell>
          <cell r="J3562">
            <v>43095</v>
          </cell>
          <cell r="L3562">
            <v>44013</v>
          </cell>
          <cell r="N3562" t="str">
            <v>RYO</v>
          </cell>
          <cell r="O3562" t="str">
            <v>MTO</v>
          </cell>
        </row>
        <row r="3563">
          <cell r="B3563">
            <v>2015028394</v>
          </cell>
          <cell r="C3563" t="str">
            <v>SURATNO EKO PUTRO</v>
          </cell>
          <cell r="D3563" t="str">
            <v>F783</v>
          </cell>
          <cell r="E3563" t="str">
            <v>FRC PANDU RAYA</v>
          </cell>
          <cell r="F3563" t="str">
            <v>Store Sr. Leader</v>
          </cell>
          <cell r="G3563" t="str">
            <v>B1</v>
          </cell>
          <cell r="H3563" t="str">
            <v>Tetap</v>
          </cell>
          <cell r="I3563" t="str">
            <v>PRIA</v>
          </cell>
          <cell r="J3563">
            <v>43026</v>
          </cell>
          <cell r="L3563">
            <v>43678</v>
          </cell>
          <cell r="N3563" t="str">
            <v>RYO</v>
          </cell>
          <cell r="O3563" t="str">
            <v>MTO</v>
          </cell>
        </row>
        <row r="3564">
          <cell r="B3564">
            <v>2012043058</v>
          </cell>
          <cell r="C3564" t="str">
            <v>ANASTASIA</v>
          </cell>
          <cell r="D3564" t="str">
            <v>F879</v>
          </cell>
          <cell r="E3564" t="str">
            <v>FRC BANGBARUNG</v>
          </cell>
          <cell r="F3564" t="str">
            <v>Chief Of Store (Ss)</v>
          </cell>
          <cell r="G3564" t="str">
            <v>B2</v>
          </cell>
          <cell r="H3564" t="str">
            <v>Tetap</v>
          </cell>
          <cell r="I3564" t="str">
            <v>PRIA</v>
          </cell>
          <cell r="J3564">
            <v>41153</v>
          </cell>
          <cell r="L3564">
            <v>41365</v>
          </cell>
          <cell r="N3564" t="str">
            <v>RYO</v>
          </cell>
          <cell r="O3564" t="str">
            <v>MTO</v>
          </cell>
        </row>
        <row r="3565">
          <cell r="B3565">
            <v>2015213105</v>
          </cell>
          <cell r="C3565" t="str">
            <v>AHMAD NURWAHYUDI</v>
          </cell>
          <cell r="D3565" t="str">
            <v>F879</v>
          </cell>
          <cell r="E3565" t="str">
            <v>FRC BANGBARUNG</v>
          </cell>
          <cell r="F3565" t="str">
            <v>Store Crew Boy</v>
          </cell>
          <cell r="G3565" t="str">
            <v>A1</v>
          </cell>
          <cell r="H3565" t="str">
            <v>Kontrak 3</v>
          </cell>
          <cell r="I3565" t="str">
            <v>PRIA</v>
          </cell>
          <cell r="J3565">
            <v>43907</v>
          </cell>
          <cell r="K3565">
            <v>45199</v>
          </cell>
          <cell r="L3565">
            <v>43907</v>
          </cell>
          <cell r="N3565" t="str">
            <v>RYO</v>
          </cell>
          <cell r="O3565" t="str">
            <v>MTO</v>
          </cell>
        </row>
        <row r="3566">
          <cell r="B3566">
            <v>2015151963</v>
          </cell>
          <cell r="C3566" t="str">
            <v>MUHAMAD FARHAT IBRAHIM</v>
          </cell>
          <cell r="D3566" t="str">
            <v>F879</v>
          </cell>
          <cell r="E3566" t="str">
            <v>FRC BANGBARUNG</v>
          </cell>
          <cell r="F3566" t="str">
            <v>Store Crew Boy</v>
          </cell>
          <cell r="G3566" t="str">
            <v>A1</v>
          </cell>
          <cell r="H3566" t="str">
            <v>Kontrak 4</v>
          </cell>
          <cell r="I3566" t="str">
            <v>PRIA</v>
          </cell>
          <cell r="J3566">
            <v>43634</v>
          </cell>
          <cell r="K3566">
            <v>45291</v>
          </cell>
          <cell r="L3566">
            <v>43634</v>
          </cell>
          <cell r="N3566" t="str">
            <v>RYO</v>
          </cell>
          <cell r="O3566" t="str">
            <v>MTO</v>
          </cell>
        </row>
        <row r="3567">
          <cell r="B3567">
            <v>2015216961</v>
          </cell>
          <cell r="C3567" t="str">
            <v>SOFYAN MAULANA KUSWANTO</v>
          </cell>
          <cell r="D3567" t="str">
            <v>F879</v>
          </cell>
          <cell r="E3567" t="str">
            <v>FRC BANGBARUNG</v>
          </cell>
          <cell r="F3567" t="str">
            <v>Store Crew Boy</v>
          </cell>
          <cell r="G3567" t="str">
            <v>A1</v>
          </cell>
          <cell r="H3567" t="str">
            <v>Kontrak 3</v>
          </cell>
          <cell r="I3567" t="str">
            <v>PRIA</v>
          </cell>
          <cell r="J3567">
            <v>43921</v>
          </cell>
          <cell r="K3567">
            <v>45199</v>
          </cell>
          <cell r="L3567">
            <v>43921</v>
          </cell>
          <cell r="N3567" t="str">
            <v>RYO</v>
          </cell>
          <cell r="O3567" t="str">
            <v>MTO</v>
          </cell>
        </row>
        <row r="3568">
          <cell r="B3568">
            <v>2015095965</v>
          </cell>
          <cell r="C3568" t="str">
            <v>SHEILA RANTY HIDAYAT</v>
          </cell>
          <cell r="D3568" t="str">
            <v>F879</v>
          </cell>
          <cell r="E3568" t="str">
            <v>FRC BANGBARUNG</v>
          </cell>
          <cell r="F3568" t="str">
            <v>Store Crew Girl</v>
          </cell>
          <cell r="G3568" t="str">
            <v>A1</v>
          </cell>
          <cell r="H3568" t="str">
            <v>Kontrak 4</v>
          </cell>
          <cell r="I3568" t="str">
            <v>WANITA</v>
          </cell>
          <cell r="J3568">
            <v>43389</v>
          </cell>
          <cell r="K3568">
            <v>45046</v>
          </cell>
          <cell r="L3568">
            <v>43389</v>
          </cell>
          <cell r="N3568" t="str">
            <v>RYO</v>
          </cell>
          <cell r="O3568" t="str">
            <v>MTO</v>
          </cell>
        </row>
        <row r="3569">
          <cell r="B3569">
            <v>2015139212</v>
          </cell>
          <cell r="C3569" t="str">
            <v>SITI SARAH RACHMAWATI</v>
          </cell>
          <cell r="D3569" t="str">
            <v>F879</v>
          </cell>
          <cell r="E3569" t="str">
            <v>FRC BANGBARUNG</v>
          </cell>
          <cell r="F3569" t="str">
            <v>Store Crew Girl</v>
          </cell>
          <cell r="G3569" t="str">
            <v>A1</v>
          </cell>
          <cell r="H3569" t="str">
            <v>Kontrak 4</v>
          </cell>
          <cell r="I3569" t="str">
            <v>WANITA</v>
          </cell>
          <cell r="J3569">
            <v>43581</v>
          </cell>
          <cell r="K3569">
            <v>45230</v>
          </cell>
          <cell r="L3569">
            <v>43581</v>
          </cell>
          <cell r="N3569" t="str">
            <v>RYO</v>
          </cell>
          <cell r="O3569" t="str">
            <v>MTO</v>
          </cell>
        </row>
        <row r="3570">
          <cell r="B3570">
            <v>2015020250</v>
          </cell>
          <cell r="C3570" t="str">
            <v>MULYA SRI SUNDARI</v>
          </cell>
          <cell r="D3570" t="str">
            <v>F879</v>
          </cell>
          <cell r="E3570" t="str">
            <v>FRC BANGBARUNG</v>
          </cell>
          <cell r="F3570" t="str">
            <v>Store Sr. Leader</v>
          </cell>
          <cell r="G3570" t="str">
            <v>B1</v>
          </cell>
          <cell r="H3570" t="str">
            <v>Tetap</v>
          </cell>
          <cell r="I3570" t="str">
            <v>WANITA</v>
          </cell>
          <cell r="J3570">
            <v>42962</v>
          </cell>
          <cell r="L3570">
            <v>43770</v>
          </cell>
          <cell r="N3570" t="str">
            <v>RYO</v>
          </cell>
          <cell r="O3570" t="str">
            <v>MTO</v>
          </cell>
        </row>
        <row r="3571">
          <cell r="B3571">
            <v>2013006526</v>
          </cell>
          <cell r="C3571" t="str">
            <v>BELMAN ARITONANG</v>
          </cell>
          <cell r="D3571" t="str">
            <v>F879</v>
          </cell>
          <cell r="E3571" t="str">
            <v>FRC BANGBARUNG</v>
          </cell>
          <cell r="F3571" t="str">
            <v>Store Sr. Leader (Ss)</v>
          </cell>
          <cell r="G3571" t="str">
            <v>B1</v>
          </cell>
          <cell r="H3571" t="str">
            <v>Tetap</v>
          </cell>
          <cell r="I3571" t="str">
            <v>PRIA</v>
          </cell>
          <cell r="J3571">
            <v>41458</v>
          </cell>
          <cell r="L3571">
            <v>42339</v>
          </cell>
          <cell r="N3571" t="str">
            <v>RYO</v>
          </cell>
          <cell r="O3571" t="str">
            <v>MTO</v>
          </cell>
        </row>
        <row r="3572">
          <cell r="B3572">
            <v>2013159161</v>
          </cell>
          <cell r="C3572" t="str">
            <v>SITI HAPSOH</v>
          </cell>
          <cell r="D3572" t="str">
            <v>FHV2</v>
          </cell>
          <cell r="E3572" t="str">
            <v>FRC AHMAD ADNA</v>
          </cell>
          <cell r="F3572" t="str">
            <v>Chief Of Store</v>
          </cell>
          <cell r="G3572" t="str">
            <v>B2</v>
          </cell>
          <cell r="H3572" t="str">
            <v>Tetap</v>
          </cell>
          <cell r="I3572" t="str">
            <v>WANITA</v>
          </cell>
          <cell r="J3572">
            <v>42401</v>
          </cell>
          <cell r="L3572">
            <v>42948</v>
          </cell>
          <cell r="N3572" t="str">
            <v>RYO</v>
          </cell>
          <cell r="O3572" t="str">
            <v>MTO</v>
          </cell>
        </row>
        <row r="3573">
          <cell r="B3573">
            <v>2015181081</v>
          </cell>
          <cell r="C3573" t="str">
            <v>R RULI NASRULOH</v>
          </cell>
          <cell r="D3573" t="str">
            <v>FHV2</v>
          </cell>
          <cell r="E3573" t="str">
            <v>FRC AHMAD ADNA</v>
          </cell>
          <cell r="F3573" t="str">
            <v>Store Crew Boy</v>
          </cell>
          <cell r="G3573" t="str">
            <v>A1</v>
          </cell>
          <cell r="H3573" t="str">
            <v>Kontrak 3</v>
          </cell>
          <cell r="I3573" t="str">
            <v>PRIA</v>
          </cell>
          <cell r="J3573">
            <v>43774</v>
          </cell>
          <cell r="K3573">
            <v>45077</v>
          </cell>
          <cell r="L3573">
            <v>43774</v>
          </cell>
          <cell r="N3573" t="str">
            <v>RYO</v>
          </cell>
          <cell r="O3573" t="str">
            <v>MTO</v>
          </cell>
        </row>
        <row r="3574">
          <cell r="B3574">
            <v>2015157675</v>
          </cell>
          <cell r="C3574" t="str">
            <v>MUTIA SARI</v>
          </cell>
          <cell r="D3574" t="str">
            <v>FHV2</v>
          </cell>
          <cell r="E3574" t="str">
            <v>FRC AHMAD ADNA</v>
          </cell>
          <cell r="F3574" t="str">
            <v>Store Crew Girl</v>
          </cell>
          <cell r="G3574" t="str">
            <v>A1</v>
          </cell>
          <cell r="H3574" t="str">
            <v>Kontrak 4</v>
          </cell>
          <cell r="I3574" t="str">
            <v>WANITA</v>
          </cell>
          <cell r="J3574">
            <v>43658</v>
          </cell>
          <cell r="K3574">
            <v>45322</v>
          </cell>
          <cell r="L3574">
            <v>43658</v>
          </cell>
          <cell r="N3574" t="str">
            <v>RYO</v>
          </cell>
          <cell r="O3574" t="str">
            <v>MTO</v>
          </cell>
        </row>
        <row r="3575">
          <cell r="B3575">
            <v>2013202581</v>
          </cell>
          <cell r="C3575" t="str">
            <v>MUHAMMAD IRFAN HAMBALI</v>
          </cell>
          <cell r="D3575" t="str">
            <v>FHV2</v>
          </cell>
          <cell r="E3575" t="str">
            <v>FRC AHMAD ADNA</v>
          </cell>
          <cell r="F3575" t="str">
            <v>Store Jr. Leader</v>
          </cell>
          <cell r="G3575" t="str">
            <v>A2</v>
          </cell>
          <cell r="H3575" t="str">
            <v>Tetap</v>
          </cell>
          <cell r="I3575" t="str">
            <v>PRIA</v>
          </cell>
          <cell r="J3575">
            <v>42644</v>
          </cell>
          <cell r="L3575">
            <v>43405</v>
          </cell>
          <cell r="N3575" t="str">
            <v>RYO</v>
          </cell>
          <cell r="O3575" t="str">
            <v>MTO</v>
          </cell>
        </row>
        <row r="3576">
          <cell r="B3576">
            <v>2015072606</v>
          </cell>
          <cell r="C3576" t="str">
            <v>LUTFI ALHADI</v>
          </cell>
          <cell r="D3576" t="str">
            <v>FHV2</v>
          </cell>
          <cell r="E3576" t="str">
            <v>FRC AHMAD ADNA</v>
          </cell>
          <cell r="F3576" t="str">
            <v>Store Sr. Leader</v>
          </cell>
          <cell r="G3576" t="str">
            <v>A3</v>
          </cell>
          <cell r="H3576" t="str">
            <v>Tetap</v>
          </cell>
          <cell r="I3576" t="str">
            <v>PRIA</v>
          </cell>
          <cell r="J3576">
            <v>43257</v>
          </cell>
          <cell r="L3576">
            <v>43862</v>
          </cell>
          <cell r="N3576" t="str">
            <v>RYO</v>
          </cell>
          <cell r="O3576" t="str">
            <v>MTO</v>
          </cell>
        </row>
        <row r="3577">
          <cell r="B3577">
            <v>2012027489</v>
          </cell>
          <cell r="C3577" t="str">
            <v>SEPTIA ISMAYANTI</v>
          </cell>
          <cell r="D3577" t="str">
            <v>FMKI</v>
          </cell>
          <cell r="E3577" t="str">
            <v>FRC PANDU RAYA 2</v>
          </cell>
          <cell r="F3577" t="str">
            <v>Chief Of Store (Ss)</v>
          </cell>
          <cell r="G3577" t="str">
            <v>B2</v>
          </cell>
          <cell r="H3577" t="str">
            <v>Tetap</v>
          </cell>
          <cell r="I3577" t="str">
            <v>WANITA</v>
          </cell>
          <cell r="J3577">
            <v>40969</v>
          </cell>
          <cell r="L3577">
            <v>40969</v>
          </cell>
          <cell r="N3577" t="str">
            <v>RYO</v>
          </cell>
          <cell r="O3577" t="str">
            <v>MTO</v>
          </cell>
        </row>
        <row r="3578">
          <cell r="B3578">
            <v>2015218668</v>
          </cell>
          <cell r="C3578" t="str">
            <v>ARIF HIDAYAT</v>
          </cell>
          <cell r="D3578" t="str">
            <v>FMKI</v>
          </cell>
          <cell r="E3578" t="str">
            <v>FRC PANDU RAYA 2</v>
          </cell>
          <cell r="F3578" t="str">
            <v>Store Crew Boy</v>
          </cell>
          <cell r="G3578" t="str">
            <v>A1</v>
          </cell>
          <cell r="H3578" t="str">
            <v>Kontrak 3</v>
          </cell>
          <cell r="I3578" t="str">
            <v>PRIA</v>
          </cell>
          <cell r="J3578">
            <v>43928</v>
          </cell>
          <cell r="K3578">
            <v>45230</v>
          </cell>
          <cell r="L3578">
            <v>43928</v>
          </cell>
          <cell r="N3578" t="str">
            <v>RYO</v>
          </cell>
          <cell r="O3578" t="str">
            <v>MTO</v>
          </cell>
        </row>
        <row r="3579">
          <cell r="B3579">
            <v>2015349719</v>
          </cell>
          <cell r="C3579" t="str">
            <v>AULIA NURUL UTAMI</v>
          </cell>
          <cell r="D3579" t="str">
            <v>FMKI</v>
          </cell>
          <cell r="E3579" t="str">
            <v>FRC PANDU RAYA 2</v>
          </cell>
          <cell r="F3579" t="str">
            <v>Store Crew Girl</v>
          </cell>
          <cell r="G3579" t="str">
            <v>A1</v>
          </cell>
          <cell r="H3579" t="str">
            <v>Kontrak 1</v>
          </cell>
          <cell r="I3579" t="str">
            <v>WANITA</v>
          </cell>
          <cell r="J3579">
            <v>44731</v>
          </cell>
          <cell r="K3579">
            <v>45107</v>
          </cell>
          <cell r="L3579">
            <v>44731</v>
          </cell>
          <cell r="N3579" t="str">
            <v>RYO</v>
          </cell>
          <cell r="O3579" t="str">
            <v>MTO</v>
          </cell>
        </row>
        <row r="3580">
          <cell r="B3580">
            <v>2015416990</v>
          </cell>
          <cell r="C3580" t="str">
            <v>SAHRIL NURFAZRI</v>
          </cell>
          <cell r="D3580" t="str">
            <v>FMKI</v>
          </cell>
          <cell r="E3580" t="str">
            <v>FRC PANDU RAYA 2</v>
          </cell>
          <cell r="F3580" t="str">
            <v>Store Jr. Leader</v>
          </cell>
          <cell r="G3580" t="str">
            <v>A2</v>
          </cell>
          <cell r="H3580" t="str">
            <v>Tetap</v>
          </cell>
          <cell r="I3580" t="str">
            <v>PRIA</v>
          </cell>
          <cell r="J3580">
            <v>44927</v>
          </cell>
          <cell r="L3580">
            <v>44927</v>
          </cell>
          <cell r="N3580" t="str">
            <v>RYO</v>
          </cell>
          <cell r="O3580" t="str">
            <v>MTO</v>
          </cell>
        </row>
        <row r="3581">
          <cell r="B3581">
            <v>2013036996</v>
          </cell>
          <cell r="C3581" t="str">
            <v>HAMDAN ALFAIZ</v>
          </cell>
          <cell r="D3581" t="str">
            <v>FMKI</v>
          </cell>
          <cell r="E3581" t="str">
            <v>FRC PANDU RAYA 2</v>
          </cell>
          <cell r="F3581" t="str">
            <v>Store Sr. Leader (Ss)</v>
          </cell>
          <cell r="G3581" t="str">
            <v>B1</v>
          </cell>
          <cell r="H3581" t="str">
            <v>Tetap</v>
          </cell>
          <cell r="I3581" t="str">
            <v>PRIA</v>
          </cell>
          <cell r="J3581">
            <v>41687</v>
          </cell>
          <cell r="L3581">
            <v>42064</v>
          </cell>
          <cell r="N3581" t="str">
            <v>RYO</v>
          </cell>
          <cell r="O3581" t="str">
            <v>MTO</v>
          </cell>
        </row>
        <row r="3582">
          <cell r="B3582">
            <v>2012055469</v>
          </cell>
          <cell r="C3582" t="str">
            <v>M DENI PRATAMA</v>
          </cell>
          <cell r="D3582" t="str">
            <v>FXEK</v>
          </cell>
          <cell r="E3582" t="str">
            <v>FRC ADNAWIJAYA NO. 9</v>
          </cell>
          <cell r="F3582" t="str">
            <v>Chief Of Store (Ss)</v>
          </cell>
          <cell r="G3582" t="str">
            <v>B2</v>
          </cell>
          <cell r="H3582" t="str">
            <v>Tetap</v>
          </cell>
          <cell r="I3582" t="str">
            <v>PRIA</v>
          </cell>
          <cell r="J3582">
            <v>41214</v>
          </cell>
          <cell r="L3582">
            <v>41518</v>
          </cell>
          <cell r="N3582" t="str">
            <v>RYO</v>
          </cell>
          <cell r="O3582" t="str">
            <v>MTO</v>
          </cell>
        </row>
        <row r="3583">
          <cell r="B3583">
            <v>2015205650</v>
          </cell>
          <cell r="C3583" t="str">
            <v>INDRA PURNAMA</v>
          </cell>
          <cell r="D3583" t="str">
            <v>FXEK</v>
          </cell>
          <cell r="E3583" t="str">
            <v>FRC ADNAWIJAYA NO. 9</v>
          </cell>
          <cell r="F3583" t="str">
            <v>Store Crew Boy</v>
          </cell>
          <cell r="G3583" t="str">
            <v>A1</v>
          </cell>
          <cell r="H3583" t="str">
            <v>Kontrak 3</v>
          </cell>
          <cell r="I3583" t="str">
            <v>PRIA</v>
          </cell>
          <cell r="J3583">
            <v>43879</v>
          </cell>
          <cell r="K3583">
            <v>45169</v>
          </cell>
          <cell r="L3583">
            <v>43879</v>
          </cell>
          <cell r="N3583" t="str">
            <v>RYO</v>
          </cell>
          <cell r="O3583" t="str">
            <v>MTO</v>
          </cell>
        </row>
        <row r="3584">
          <cell r="B3584">
            <v>2015319321</v>
          </cell>
          <cell r="C3584" t="str">
            <v>NINDISYA WARDAH QONIA</v>
          </cell>
          <cell r="D3584" t="str">
            <v>FXEK</v>
          </cell>
          <cell r="E3584" t="str">
            <v>FRC ADNAWIJAYA NO. 9</v>
          </cell>
          <cell r="F3584" t="str">
            <v>Store Crew Girl (Ss)</v>
          </cell>
          <cell r="G3584" t="str">
            <v>A1</v>
          </cell>
          <cell r="H3584" t="str">
            <v>Kontrak 1</v>
          </cell>
          <cell r="I3584" t="str">
            <v>WANITA</v>
          </cell>
          <cell r="J3584">
            <v>44610</v>
          </cell>
          <cell r="K3584">
            <v>44985</v>
          </cell>
          <cell r="L3584">
            <v>44610</v>
          </cell>
          <cell r="N3584" t="str">
            <v>RYO</v>
          </cell>
          <cell r="O3584" t="str">
            <v>MTO</v>
          </cell>
        </row>
        <row r="3585">
          <cell r="B3585">
            <v>2015321037</v>
          </cell>
          <cell r="C3585" t="str">
            <v>MUHAMMAD QOIS AL QORNI</v>
          </cell>
          <cell r="D3585" t="str">
            <v>FXEK</v>
          </cell>
          <cell r="E3585" t="str">
            <v>FRC ADNAWIJAYA NO. 9</v>
          </cell>
          <cell r="F3585" t="str">
            <v>Store Jr. Leader (Ss)</v>
          </cell>
          <cell r="G3585" t="str">
            <v>A2</v>
          </cell>
          <cell r="H3585" t="str">
            <v>Tetap</v>
          </cell>
          <cell r="I3585" t="str">
            <v>PRIA</v>
          </cell>
          <cell r="J3585">
            <v>44621</v>
          </cell>
          <cell r="L3585">
            <v>44621</v>
          </cell>
          <cell r="N3585" t="str">
            <v>RYO</v>
          </cell>
          <cell r="O3585" t="str">
            <v>MTO</v>
          </cell>
        </row>
        <row r="3586">
          <cell r="B3586">
            <v>2015042572</v>
          </cell>
          <cell r="C3586" t="str">
            <v>SITI NURASIAH</v>
          </cell>
          <cell r="D3586" t="str">
            <v>FXEK</v>
          </cell>
          <cell r="E3586" t="str">
            <v>FRC ADNAWIJAYA NO. 9</v>
          </cell>
          <cell r="F3586" t="str">
            <v>Store Sr. Leader</v>
          </cell>
          <cell r="G3586" t="str">
            <v>A3</v>
          </cell>
          <cell r="H3586" t="str">
            <v>Tetap</v>
          </cell>
          <cell r="I3586" t="str">
            <v>WANITA</v>
          </cell>
          <cell r="J3586">
            <v>43099</v>
          </cell>
          <cell r="L3586">
            <v>43678</v>
          </cell>
          <cell r="N3586" t="str">
            <v>RYO</v>
          </cell>
          <cell r="O3586" t="str">
            <v>MTO</v>
          </cell>
        </row>
        <row r="3587">
          <cell r="B3587">
            <v>2010022845</v>
          </cell>
          <cell r="C3587" t="str">
            <v>AGUS SURAHMAN</v>
          </cell>
          <cell r="D3587" t="str">
            <v>TZ2R</v>
          </cell>
          <cell r="E3587" t="str">
            <v>IDM PLUS AMBAR BOGOR REGENCY</v>
          </cell>
          <cell r="F3587" t="str">
            <v>Chief Of Store (Ss)</v>
          </cell>
          <cell r="G3587" t="str">
            <v>B2</v>
          </cell>
          <cell r="H3587" t="str">
            <v>Tetap</v>
          </cell>
          <cell r="I3587" t="str">
            <v>PRIA</v>
          </cell>
          <cell r="J3587">
            <v>40422</v>
          </cell>
          <cell r="L3587">
            <v>40422</v>
          </cell>
          <cell r="N3587" t="str">
            <v>RYO</v>
          </cell>
          <cell r="O3587" t="str">
            <v>RHM</v>
          </cell>
        </row>
        <row r="3588">
          <cell r="B3588">
            <v>2015368555</v>
          </cell>
          <cell r="C3588" t="str">
            <v>RIZAN ADI FADILLAH</v>
          </cell>
          <cell r="D3588" t="str">
            <v>TZ2R</v>
          </cell>
          <cell r="E3588" t="str">
            <v>IDM PLUS AMBAR BOGOR REGENCY</v>
          </cell>
          <cell r="F3588" t="str">
            <v>Store Crew Boy (Ss)</v>
          </cell>
          <cell r="G3588" t="str">
            <v>A1</v>
          </cell>
          <cell r="H3588" t="str">
            <v>Kontrak 1</v>
          </cell>
          <cell r="I3588" t="str">
            <v>PRIA</v>
          </cell>
          <cell r="J3588">
            <v>44780</v>
          </cell>
          <cell r="K3588">
            <v>45169</v>
          </cell>
          <cell r="L3588">
            <v>44780</v>
          </cell>
          <cell r="N3588" t="str">
            <v>RYO</v>
          </cell>
          <cell r="O3588" t="str">
            <v>RHM</v>
          </cell>
        </row>
        <row r="3589">
          <cell r="B3589">
            <v>2015318128</v>
          </cell>
          <cell r="C3589" t="str">
            <v>FAISAL NURRAMDAN</v>
          </cell>
          <cell r="D3589" t="str">
            <v>TZ2R</v>
          </cell>
          <cell r="E3589" t="str">
            <v>IDM PLUS AMBAR BOGOR REGENCY</v>
          </cell>
          <cell r="F3589" t="str">
            <v>Store Crew Boy (Ss)</v>
          </cell>
          <cell r="G3589" t="str">
            <v>A1</v>
          </cell>
          <cell r="H3589" t="str">
            <v>Kontrak 1</v>
          </cell>
          <cell r="I3589" t="str">
            <v>PRIA</v>
          </cell>
          <cell r="J3589">
            <v>44603</v>
          </cell>
          <cell r="K3589">
            <v>44985</v>
          </cell>
          <cell r="L3589">
            <v>44603</v>
          </cell>
          <cell r="N3589" t="str">
            <v>RYO</v>
          </cell>
          <cell r="O3589" t="str">
            <v>RHM</v>
          </cell>
        </row>
        <row r="3590">
          <cell r="B3590">
            <v>2015349709</v>
          </cell>
          <cell r="C3590" t="str">
            <v>MUHAMAD RAMADAN</v>
          </cell>
          <cell r="D3590" t="str">
            <v>TZ2R</v>
          </cell>
          <cell r="E3590" t="str">
            <v>IDM PLUS AMBAR BOGOR REGENCY</v>
          </cell>
          <cell r="F3590" t="str">
            <v>Store Crew Boy (Ss)</v>
          </cell>
          <cell r="G3590" t="str">
            <v>A1</v>
          </cell>
          <cell r="H3590" t="str">
            <v>Kontrak 1</v>
          </cell>
          <cell r="I3590" t="str">
            <v>PRIA</v>
          </cell>
          <cell r="J3590">
            <v>44731</v>
          </cell>
          <cell r="K3590">
            <v>45107</v>
          </cell>
          <cell r="L3590">
            <v>44731</v>
          </cell>
          <cell r="N3590" t="str">
            <v>RYO</v>
          </cell>
          <cell r="O3590" t="str">
            <v>RHM</v>
          </cell>
        </row>
        <row r="3591">
          <cell r="B3591">
            <v>2015320801</v>
          </cell>
          <cell r="C3591" t="str">
            <v>MAYANGSARI</v>
          </cell>
          <cell r="D3591" t="str">
            <v>TZ2R</v>
          </cell>
          <cell r="E3591" t="str">
            <v>IDM PLUS AMBAR BOGOR REGENCY</v>
          </cell>
          <cell r="F3591" t="str">
            <v>Store Crew Girl (Ss)</v>
          </cell>
          <cell r="G3591" t="str">
            <v>A1</v>
          </cell>
          <cell r="H3591" t="str">
            <v>Kontrak 1</v>
          </cell>
          <cell r="I3591" t="str">
            <v>WANITA</v>
          </cell>
          <cell r="J3591">
            <v>44617</v>
          </cell>
          <cell r="K3591">
            <v>44985</v>
          </cell>
          <cell r="L3591">
            <v>44617</v>
          </cell>
          <cell r="N3591" t="str">
            <v>RYO</v>
          </cell>
          <cell r="O3591" t="str">
            <v>RHM</v>
          </cell>
        </row>
        <row r="3592">
          <cell r="B3592">
            <v>2015384925</v>
          </cell>
          <cell r="C3592" t="str">
            <v>MUHAMAD ROSADI</v>
          </cell>
          <cell r="D3592" t="str">
            <v>TZ2R</v>
          </cell>
          <cell r="E3592" t="str">
            <v>IDM PLUS AMBAR BOGOR REGENCY</v>
          </cell>
          <cell r="F3592" t="str">
            <v>Store Jr. Leader (Ss)</v>
          </cell>
          <cell r="G3592" t="str">
            <v>A2</v>
          </cell>
          <cell r="H3592" t="str">
            <v>Tetap</v>
          </cell>
          <cell r="I3592" t="str">
            <v>PRIA</v>
          </cell>
          <cell r="J3592">
            <v>44835</v>
          </cell>
          <cell r="L3592">
            <v>44835</v>
          </cell>
          <cell r="N3592" t="str">
            <v>RYO</v>
          </cell>
          <cell r="O3592" t="str">
            <v>RHM</v>
          </cell>
        </row>
        <row r="3593">
          <cell r="B3593">
            <v>2013132069</v>
          </cell>
          <cell r="C3593" t="str">
            <v>LIA SARININGSIH</v>
          </cell>
          <cell r="D3593" t="str">
            <v>TZ2R</v>
          </cell>
          <cell r="E3593" t="str">
            <v>IDM PLUS AMBAR BOGOR REGENCY</v>
          </cell>
          <cell r="F3593" t="str">
            <v>Store Sr. Leader (Ss)</v>
          </cell>
          <cell r="G3593" t="str">
            <v>B1</v>
          </cell>
          <cell r="H3593" t="str">
            <v>Tetap</v>
          </cell>
          <cell r="I3593" t="str">
            <v>WANITA</v>
          </cell>
          <cell r="J3593">
            <v>42278</v>
          </cell>
          <cell r="L3593">
            <v>42401</v>
          </cell>
          <cell r="N3593" t="str">
            <v>RYO</v>
          </cell>
          <cell r="O3593" t="str">
            <v>RHM</v>
          </cell>
        </row>
        <row r="3594">
          <cell r="B3594">
            <v>2012078897</v>
          </cell>
          <cell r="C3594" t="str">
            <v>ENCEP SULEM</v>
          </cell>
          <cell r="D3594" t="str">
            <v>TA9D</v>
          </cell>
          <cell r="E3594" t="str">
            <v>IDM PALM HILL</v>
          </cell>
          <cell r="F3594" t="str">
            <v>Chief Of Store</v>
          </cell>
          <cell r="G3594" t="str">
            <v>B2</v>
          </cell>
          <cell r="H3594" t="str">
            <v>Tetap</v>
          </cell>
          <cell r="I3594" t="str">
            <v>PRIA</v>
          </cell>
          <cell r="J3594">
            <v>41306</v>
          </cell>
          <cell r="L3594">
            <v>42156</v>
          </cell>
          <cell r="N3594" t="str">
            <v>RYO</v>
          </cell>
          <cell r="O3594" t="str">
            <v>RHM</v>
          </cell>
        </row>
        <row r="3595">
          <cell r="B3595">
            <v>2015395247</v>
          </cell>
          <cell r="C3595" t="str">
            <v>AHMAD SAIDI</v>
          </cell>
          <cell r="D3595" t="str">
            <v>TA9D</v>
          </cell>
          <cell r="E3595" t="str">
            <v>IDM PALM HILL</v>
          </cell>
          <cell r="F3595" t="str">
            <v>Store Crew Boy</v>
          </cell>
          <cell r="G3595" t="str">
            <v>A1</v>
          </cell>
          <cell r="H3595" t="str">
            <v>Kontrak 1</v>
          </cell>
          <cell r="I3595" t="str">
            <v>PRIA</v>
          </cell>
          <cell r="J3595">
            <v>44864</v>
          </cell>
          <cell r="K3595">
            <v>45230</v>
          </cell>
          <cell r="L3595">
            <v>44864</v>
          </cell>
          <cell r="N3595" t="str">
            <v>RYO</v>
          </cell>
          <cell r="O3595" t="str">
            <v>RHM</v>
          </cell>
        </row>
        <row r="3596">
          <cell r="B3596">
            <v>2015381191</v>
          </cell>
          <cell r="C3596" t="str">
            <v>CANDRA YOGA ADIHUTAMA</v>
          </cell>
          <cell r="D3596" t="str">
            <v>TA9D</v>
          </cell>
          <cell r="E3596" t="str">
            <v>IDM PALM HILL</v>
          </cell>
          <cell r="F3596" t="str">
            <v>Store Crew Boy</v>
          </cell>
          <cell r="G3596" t="str">
            <v>A1</v>
          </cell>
          <cell r="H3596" t="str">
            <v>Kontrak 1</v>
          </cell>
          <cell r="I3596" t="str">
            <v>PRIA</v>
          </cell>
          <cell r="J3596">
            <v>44822</v>
          </cell>
          <cell r="K3596">
            <v>45199</v>
          </cell>
          <cell r="L3596">
            <v>44822</v>
          </cell>
          <cell r="N3596" t="str">
            <v>RYO</v>
          </cell>
          <cell r="O3596" t="str">
            <v>RHM</v>
          </cell>
        </row>
        <row r="3597">
          <cell r="B3597">
            <v>2015395319</v>
          </cell>
          <cell r="C3597" t="str">
            <v>NURYANAH</v>
          </cell>
          <cell r="D3597" t="str">
            <v>TA9D</v>
          </cell>
          <cell r="E3597" t="str">
            <v>IDM PALM HILL</v>
          </cell>
          <cell r="F3597" t="str">
            <v>Store Crew Girl</v>
          </cell>
          <cell r="G3597" t="str">
            <v>A1</v>
          </cell>
          <cell r="H3597" t="str">
            <v>Kontrak 1</v>
          </cell>
          <cell r="I3597" t="str">
            <v>WANITA</v>
          </cell>
          <cell r="J3597">
            <v>44864</v>
          </cell>
          <cell r="K3597">
            <v>45230</v>
          </cell>
          <cell r="L3597">
            <v>44864</v>
          </cell>
          <cell r="N3597" t="str">
            <v>RYO</v>
          </cell>
          <cell r="O3597" t="str">
            <v>RHM</v>
          </cell>
        </row>
        <row r="3598">
          <cell r="B3598">
            <v>2015381213</v>
          </cell>
          <cell r="C3598" t="str">
            <v>DHILA NURFADILAH</v>
          </cell>
          <cell r="D3598" t="str">
            <v>TA9D</v>
          </cell>
          <cell r="E3598" t="str">
            <v>IDM PALM HILL</v>
          </cell>
          <cell r="F3598" t="str">
            <v>Store Crew Girl</v>
          </cell>
          <cell r="G3598" t="str">
            <v>A1</v>
          </cell>
          <cell r="H3598" t="str">
            <v>Kontrak 1</v>
          </cell>
          <cell r="I3598" t="str">
            <v>WANITA</v>
          </cell>
          <cell r="J3598">
            <v>44822</v>
          </cell>
          <cell r="K3598">
            <v>45199</v>
          </cell>
          <cell r="L3598">
            <v>44822</v>
          </cell>
          <cell r="N3598" t="str">
            <v>RYO</v>
          </cell>
          <cell r="O3598" t="str">
            <v>RHM</v>
          </cell>
        </row>
        <row r="3599">
          <cell r="B3599">
            <v>2015395973</v>
          </cell>
          <cell r="C3599" t="str">
            <v>MUHAMAD RIZAL IRWANA</v>
          </cell>
          <cell r="D3599" t="str">
            <v>TA9D</v>
          </cell>
          <cell r="E3599" t="str">
            <v>IDM PALM HILL</v>
          </cell>
          <cell r="F3599" t="str">
            <v>Store Jr. Leader</v>
          </cell>
          <cell r="G3599" t="str">
            <v>A2</v>
          </cell>
          <cell r="H3599" t="str">
            <v>Tetap</v>
          </cell>
          <cell r="I3599" t="str">
            <v>PRIA</v>
          </cell>
          <cell r="J3599">
            <v>44866</v>
          </cell>
          <cell r="L3599">
            <v>44866</v>
          </cell>
          <cell r="N3599" t="str">
            <v>RYO</v>
          </cell>
          <cell r="O3599" t="str">
            <v>RHM</v>
          </cell>
        </row>
        <row r="3600">
          <cell r="B3600">
            <v>2013161615</v>
          </cell>
          <cell r="C3600" t="str">
            <v>HENI OKTAVIA</v>
          </cell>
          <cell r="D3600" t="str">
            <v>TA9D</v>
          </cell>
          <cell r="E3600" t="str">
            <v>IDM PALM HILL</v>
          </cell>
          <cell r="F3600" t="str">
            <v>Store Sr. Leader</v>
          </cell>
          <cell r="G3600" t="str">
            <v>A3</v>
          </cell>
          <cell r="H3600" t="str">
            <v>Tetap</v>
          </cell>
          <cell r="I3600" t="str">
            <v>WANITA</v>
          </cell>
          <cell r="J3600">
            <v>42419</v>
          </cell>
          <cell r="L3600">
            <v>43344</v>
          </cell>
          <cell r="N3600" t="str">
            <v>RYO</v>
          </cell>
          <cell r="O3600" t="str">
            <v>RHM</v>
          </cell>
        </row>
        <row r="3601">
          <cell r="B3601">
            <v>2013090256</v>
          </cell>
          <cell r="C3601" t="str">
            <v>AGUS KURNIAWAN</v>
          </cell>
          <cell r="D3601" t="str">
            <v>TYKI</v>
          </cell>
          <cell r="E3601" t="str">
            <v>IDM TUMENGGUNG WIRADIREJA NO. 140</v>
          </cell>
          <cell r="F3601" t="str">
            <v>Chief Of Store (Ss)</v>
          </cell>
          <cell r="G3601" t="str">
            <v>B2</v>
          </cell>
          <cell r="H3601" t="str">
            <v>Tetap</v>
          </cell>
          <cell r="I3601" t="str">
            <v>PRIA</v>
          </cell>
          <cell r="J3601">
            <v>42027</v>
          </cell>
          <cell r="L3601">
            <v>42948</v>
          </cell>
          <cell r="N3601" t="str">
            <v>RYO</v>
          </cell>
          <cell r="O3601" t="str">
            <v>RHM</v>
          </cell>
        </row>
        <row r="3602">
          <cell r="B3602">
            <v>2015290417</v>
          </cell>
          <cell r="C3602" t="str">
            <v>YANA MULYANA</v>
          </cell>
          <cell r="D3602" t="str">
            <v>TYKI</v>
          </cell>
          <cell r="E3602" t="str">
            <v>IDM TUMENGGUNG WIRADIREJA NO. 140</v>
          </cell>
          <cell r="F3602" t="str">
            <v>Store Crew Boy</v>
          </cell>
          <cell r="G3602" t="str">
            <v>A1</v>
          </cell>
          <cell r="H3602" t="str">
            <v>Kontrak 2</v>
          </cell>
          <cell r="I3602" t="str">
            <v>PRIA</v>
          </cell>
          <cell r="J3602">
            <v>44477</v>
          </cell>
          <cell r="K3602">
            <v>45230</v>
          </cell>
          <cell r="L3602">
            <v>44477</v>
          </cell>
          <cell r="N3602" t="str">
            <v>RYO</v>
          </cell>
          <cell r="O3602" t="str">
            <v>RHM</v>
          </cell>
        </row>
        <row r="3603">
          <cell r="B3603">
            <v>2015235437</v>
          </cell>
          <cell r="C3603" t="str">
            <v>DEDE YUNINGSIH</v>
          </cell>
          <cell r="D3603" t="str">
            <v>TYKI</v>
          </cell>
          <cell r="E3603" t="str">
            <v>IDM TUMENGGUNG WIRADIREJA NO. 140</v>
          </cell>
          <cell r="F3603" t="str">
            <v>Store Crew Girl</v>
          </cell>
          <cell r="G3603" t="str">
            <v>A1</v>
          </cell>
          <cell r="H3603" t="str">
            <v>Kontrak 2</v>
          </cell>
          <cell r="I3603" t="str">
            <v>WANITA</v>
          </cell>
          <cell r="J3603">
            <v>44179</v>
          </cell>
          <cell r="K3603">
            <v>45107</v>
          </cell>
          <cell r="L3603">
            <v>44179</v>
          </cell>
          <cell r="N3603" t="str">
            <v>RYO</v>
          </cell>
          <cell r="O3603" t="str">
            <v>RHM</v>
          </cell>
        </row>
        <row r="3604">
          <cell r="B3604">
            <v>2013161612</v>
          </cell>
          <cell r="C3604" t="str">
            <v>DIANA KHAIRUNNISA</v>
          </cell>
          <cell r="D3604" t="str">
            <v>TYKI</v>
          </cell>
          <cell r="E3604" t="str">
            <v>IDM TUMENGGUNG WIRADIREJA NO. 140</v>
          </cell>
          <cell r="F3604" t="str">
            <v>Store Jr. Leader</v>
          </cell>
          <cell r="G3604" t="str">
            <v>A2</v>
          </cell>
          <cell r="H3604" t="str">
            <v>Tetap</v>
          </cell>
          <cell r="I3604" t="str">
            <v>WANITA</v>
          </cell>
          <cell r="J3604">
            <v>42419</v>
          </cell>
          <cell r="L3604">
            <v>43313</v>
          </cell>
          <cell r="N3604" t="str">
            <v>RYO</v>
          </cell>
          <cell r="O3604" t="str">
            <v>RHM</v>
          </cell>
        </row>
        <row r="3605">
          <cell r="B3605">
            <v>2013227933</v>
          </cell>
          <cell r="C3605" t="str">
            <v>KATON ONDO PITOYO</v>
          </cell>
          <cell r="D3605" t="str">
            <v>TYKI</v>
          </cell>
          <cell r="E3605" t="str">
            <v>IDM TUMENGGUNG WIRADIREJA NO. 140</v>
          </cell>
          <cell r="F3605" t="str">
            <v>Store Sr. Leader</v>
          </cell>
          <cell r="G3605" t="str">
            <v>A3</v>
          </cell>
          <cell r="H3605" t="str">
            <v>Tetap</v>
          </cell>
          <cell r="I3605" t="str">
            <v>PRIA</v>
          </cell>
          <cell r="J3605">
            <v>42781</v>
          </cell>
          <cell r="L3605">
            <v>43678</v>
          </cell>
          <cell r="N3605" t="str">
            <v>RYO</v>
          </cell>
          <cell r="O3605" t="str">
            <v>RHM</v>
          </cell>
        </row>
        <row r="3606">
          <cell r="B3606">
            <v>2012045285</v>
          </cell>
          <cell r="C3606" t="str">
            <v>SUTI MARYATI</v>
          </cell>
          <cell r="D3606" t="str">
            <v>FG6E</v>
          </cell>
          <cell r="E3606" t="str">
            <v>FRC RAYA CIMAHPAR</v>
          </cell>
          <cell r="F3606" t="str">
            <v>Chief Of Store</v>
          </cell>
          <cell r="G3606" t="str">
            <v>B2</v>
          </cell>
          <cell r="H3606" t="str">
            <v>Tetap</v>
          </cell>
          <cell r="I3606" t="str">
            <v>WANITA</v>
          </cell>
          <cell r="J3606">
            <v>41153</v>
          </cell>
          <cell r="L3606">
            <v>41153</v>
          </cell>
          <cell r="N3606" t="str">
            <v>RYO</v>
          </cell>
          <cell r="O3606" t="str">
            <v>RHM</v>
          </cell>
        </row>
        <row r="3607">
          <cell r="B3607">
            <v>2015218847</v>
          </cell>
          <cell r="C3607" t="str">
            <v>RUDIANSYAH</v>
          </cell>
          <cell r="D3607" t="str">
            <v>FG6E</v>
          </cell>
          <cell r="E3607" t="str">
            <v>FRC RAYA CIMAHPAR</v>
          </cell>
          <cell r="F3607" t="str">
            <v>Store Crew Boy</v>
          </cell>
          <cell r="G3607" t="str">
            <v>A1</v>
          </cell>
          <cell r="H3607" t="str">
            <v>Kontrak 3</v>
          </cell>
          <cell r="I3607" t="str">
            <v>PRIA</v>
          </cell>
          <cell r="J3607">
            <v>43928</v>
          </cell>
          <cell r="K3607">
            <v>45230</v>
          </cell>
          <cell r="L3607">
            <v>43928</v>
          </cell>
          <cell r="N3607" t="str">
            <v>RYO</v>
          </cell>
          <cell r="O3607" t="str">
            <v>RHM</v>
          </cell>
        </row>
        <row r="3608">
          <cell r="B3608">
            <v>2015318198</v>
          </cell>
          <cell r="C3608" t="str">
            <v>MELLY HERNITA SAFITRI</v>
          </cell>
          <cell r="D3608" t="str">
            <v>FG6E</v>
          </cell>
          <cell r="E3608" t="str">
            <v>FRC RAYA CIMAHPAR</v>
          </cell>
          <cell r="F3608" t="str">
            <v>Store Crew Girl</v>
          </cell>
          <cell r="G3608" t="str">
            <v>A1</v>
          </cell>
          <cell r="H3608" t="str">
            <v>Kontrak 1</v>
          </cell>
          <cell r="I3608" t="str">
            <v>WANITA</v>
          </cell>
          <cell r="J3608">
            <v>44603</v>
          </cell>
          <cell r="K3608">
            <v>44985</v>
          </cell>
          <cell r="L3608">
            <v>44603</v>
          </cell>
          <cell r="N3608" t="str">
            <v>RYO</v>
          </cell>
          <cell r="O3608" t="str">
            <v>RHM</v>
          </cell>
        </row>
        <row r="3609">
          <cell r="B3609">
            <v>2015292981</v>
          </cell>
          <cell r="C3609" t="str">
            <v>NURDIN</v>
          </cell>
          <cell r="D3609" t="str">
            <v>FG6E</v>
          </cell>
          <cell r="E3609" t="str">
            <v>FRC RAYA CIMAHPAR</v>
          </cell>
          <cell r="F3609" t="str">
            <v>Store Jr. Leader</v>
          </cell>
          <cell r="G3609" t="str">
            <v>A2</v>
          </cell>
          <cell r="H3609" t="str">
            <v>Tetap</v>
          </cell>
          <cell r="I3609" t="str">
            <v>PRIA</v>
          </cell>
          <cell r="J3609">
            <v>44501</v>
          </cell>
          <cell r="L3609">
            <v>44501</v>
          </cell>
          <cell r="N3609" t="str">
            <v>RYO</v>
          </cell>
          <cell r="O3609" t="str">
            <v>RHM</v>
          </cell>
        </row>
        <row r="3610">
          <cell r="B3610">
            <v>2013185488</v>
          </cell>
          <cell r="C3610" t="str">
            <v>AHMAD MAULANA</v>
          </cell>
          <cell r="D3610" t="str">
            <v>FG6E</v>
          </cell>
          <cell r="E3610" t="str">
            <v>FRC RAYA CIMAHPAR</v>
          </cell>
          <cell r="F3610" t="str">
            <v>Store Sr. Leader</v>
          </cell>
          <cell r="G3610" t="str">
            <v>B1</v>
          </cell>
          <cell r="H3610" t="str">
            <v>Tetap</v>
          </cell>
          <cell r="I3610" t="str">
            <v>PRIA</v>
          </cell>
          <cell r="J3610">
            <v>42536</v>
          </cell>
          <cell r="L3610">
            <v>43405</v>
          </cell>
          <cell r="N3610" t="str">
            <v>RYO</v>
          </cell>
          <cell r="O3610" t="str">
            <v>RHM</v>
          </cell>
        </row>
        <row r="3611">
          <cell r="B3611">
            <v>2012077257</v>
          </cell>
          <cell r="C3611" t="str">
            <v>NURUL HUDA</v>
          </cell>
          <cell r="D3611" t="str">
            <v>FOVQ</v>
          </cell>
          <cell r="E3611" t="str">
            <v>FRC KADUMANGGU SENTUL</v>
          </cell>
          <cell r="F3611" t="str">
            <v>Chief Of Store</v>
          </cell>
          <cell r="G3611" t="str">
            <v>B2</v>
          </cell>
          <cell r="H3611" t="str">
            <v>Tetap</v>
          </cell>
          <cell r="I3611" t="str">
            <v>PRIA</v>
          </cell>
          <cell r="J3611">
            <v>41275</v>
          </cell>
          <cell r="L3611">
            <v>41275</v>
          </cell>
          <cell r="N3611" t="str">
            <v>RYO</v>
          </cell>
          <cell r="O3611" t="str">
            <v>RHM</v>
          </cell>
        </row>
        <row r="3612">
          <cell r="B3612">
            <v>2015254464</v>
          </cell>
          <cell r="C3612" t="str">
            <v>DUAN TOSAROS</v>
          </cell>
          <cell r="D3612" t="str">
            <v>FOVQ</v>
          </cell>
          <cell r="E3612" t="str">
            <v>FRC KADUMANGGU SENTUL</v>
          </cell>
          <cell r="F3612" t="str">
            <v>Store Crew Boy</v>
          </cell>
          <cell r="G3612" t="str">
            <v>A1</v>
          </cell>
          <cell r="H3612" t="str">
            <v>Kontrak 2</v>
          </cell>
          <cell r="I3612" t="str">
            <v>PRIA</v>
          </cell>
          <cell r="J3612">
            <v>44309</v>
          </cell>
          <cell r="K3612">
            <v>45046</v>
          </cell>
          <cell r="L3612">
            <v>44309</v>
          </cell>
          <cell r="N3612" t="str">
            <v>RYO</v>
          </cell>
          <cell r="O3612" t="str">
            <v>RHM</v>
          </cell>
        </row>
        <row r="3613">
          <cell r="B3613">
            <v>2015395274</v>
          </cell>
          <cell r="C3613" t="str">
            <v>MUH RIFAL PIRDAUS</v>
          </cell>
          <cell r="D3613" t="str">
            <v>FOVQ</v>
          </cell>
          <cell r="E3613" t="str">
            <v>FRC KADUMANGGU SENTUL</v>
          </cell>
          <cell r="F3613" t="str">
            <v>Store Crew Boy</v>
          </cell>
          <cell r="G3613" t="str">
            <v>A1</v>
          </cell>
          <cell r="H3613" t="str">
            <v>Kontrak 1</v>
          </cell>
          <cell r="I3613" t="str">
            <v>PRIA</v>
          </cell>
          <cell r="J3613">
            <v>44864</v>
          </cell>
          <cell r="K3613">
            <v>45230</v>
          </cell>
          <cell r="L3613">
            <v>44864</v>
          </cell>
          <cell r="N3613" t="str">
            <v>RYO</v>
          </cell>
          <cell r="O3613" t="str">
            <v>RHM</v>
          </cell>
        </row>
        <row r="3614">
          <cell r="B3614">
            <v>2015409156</v>
          </cell>
          <cell r="C3614" t="str">
            <v>SITI WIRAHAYU</v>
          </cell>
          <cell r="D3614" t="str">
            <v>FOVQ</v>
          </cell>
          <cell r="E3614" t="str">
            <v>FRC KADUMANGGU SENTUL</v>
          </cell>
          <cell r="F3614" t="str">
            <v>Store Crew Girl</v>
          </cell>
          <cell r="G3614" t="str">
            <v>A1</v>
          </cell>
          <cell r="H3614" t="str">
            <v>Kontrak 1</v>
          </cell>
          <cell r="I3614" t="str">
            <v>WANITA</v>
          </cell>
          <cell r="J3614">
            <v>44899</v>
          </cell>
          <cell r="K3614">
            <v>45291</v>
          </cell>
          <cell r="L3614">
            <v>44899</v>
          </cell>
          <cell r="N3614" t="str">
            <v>RYO</v>
          </cell>
          <cell r="O3614" t="str">
            <v>RHM</v>
          </cell>
        </row>
        <row r="3615">
          <cell r="B3615">
            <v>2015320020</v>
          </cell>
          <cell r="C3615" t="str">
            <v>IKBAL</v>
          </cell>
          <cell r="D3615" t="str">
            <v>FOVQ</v>
          </cell>
          <cell r="E3615" t="str">
            <v>FRC KADUMANGGU SENTUL</v>
          </cell>
          <cell r="F3615" t="str">
            <v>Store Jr. Leader</v>
          </cell>
          <cell r="G3615" t="str">
            <v>A2</v>
          </cell>
          <cell r="H3615" t="str">
            <v>Tetap</v>
          </cell>
          <cell r="I3615" t="str">
            <v>PRIA</v>
          </cell>
          <cell r="J3615">
            <v>44621</v>
          </cell>
          <cell r="L3615">
            <v>44621</v>
          </cell>
          <cell r="N3615" t="str">
            <v>RYO</v>
          </cell>
          <cell r="O3615" t="str">
            <v>RHM</v>
          </cell>
        </row>
        <row r="3616">
          <cell r="B3616">
            <v>2013066627</v>
          </cell>
          <cell r="C3616" t="str">
            <v>MAYA RAHMAWATI</v>
          </cell>
          <cell r="D3616" t="str">
            <v>FOVQ</v>
          </cell>
          <cell r="E3616" t="str">
            <v>FRC KADUMANGGU SENTUL</v>
          </cell>
          <cell r="F3616" t="str">
            <v>Store Sr. Leader</v>
          </cell>
          <cell r="G3616" t="str">
            <v>A3</v>
          </cell>
          <cell r="H3616" t="str">
            <v>Tetap</v>
          </cell>
          <cell r="I3616" t="str">
            <v>WANITA</v>
          </cell>
          <cell r="J3616">
            <v>41899</v>
          </cell>
          <cell r="L3616">
            <v>42826</v>
          </cell>
          <cell r="N3616" t="str">
            <v>RYO</v>
          </cell>
          <cell r="O3616" t="str">
            <v>RHM</v>
          </cell>
        </row>
        <row r="3617">
          <cell r="B3617">
            <v>2012092418</v>
          </cell>
          <cell r="C3617" t="str">
            <v>MUHAMAD SAPEI</v>
          </cell>
          <cell r="D3617" t="str">
            <v>FX9W</v>
          </cell>
          <cell r="E3617" t="str">
            <v>FRC GRIYA SOKA</v>
          </cell>
          <cell r="F3617" t="str">
            <v>Chief Of Store</v>
          </cell>
          <cell r="G3617" t="str">
            <v>B2</v>
          </cell>
          <cell r="H3617" t="str">
            <v>Tetap</v>
          </cell>
          <cell r="I3617" t="str">
            <v>PRIA</v>
          </cell>
          <cell r="J3617">
            <v>41341</v>
          </cell>
          <cell r="L3617">
            <v>41883</v>
          </cell>
          <cell r="N3617" t="str">
            <v>RYO</v>
          </cell>
          <cell r="O3617" t="str">
            <v>RHM</v>
          </cell>
        </row>
        <row r="3618">
          <cell r="B3618">
            <v>2015202056</v>
          </cell>
          <cell r="C3618" t="str">
            <v>MUHAMAD ENDANG</v>
          </cell>
          <cell r="D3618" t="str">
            <v>FX9W</v>
          </cell>
          <cell r="E3618" t="str">
            <v>FRC GRIYA SOKA</v>
          </cell>
          <cell r="F3618" t="str">
            <v>Store Crew Boy</v>
          </cell>
          <cell r="G3618" t="str">
            <v>A1</v>
          </cell>
          <cell r="H3618" t="str">
            <v>Kontrak 3</v>
          </cell>
          <cell r="I3618" t="str">
            <v>PRIA</v>
          </cell>
          <cell r="J3618">
            <v>43865</v>
          </cell>
          <cell r="K3618">
            <v>45169</v>
          </cell>
          <cell r="L3618">
            <v>43865</v>
          </cell>
          <cell r="N3618" t="str">
            <v>RYO</v>
          </cell>
          <cell r="O3618" t="str">
            <v>RHM</v>
          </cell>
        </row>
        <row r="3619">
          <cell r="B3619">
            <v>2015384947</v>
          </cell>
          <cell r="C3619" t="str">
            <v>FAHRI AKBAR</v>
          </cell>
          <cell r="D3619" t="str">
            <v>FX9W</v>
          </cell>
          <cell r="E3619" t="str">
            <v>FRC GRIYA SOKA</v>
          </cell>
          <cell r="F3619" t="str">
            <v>Store Crew Boy</v>
          </cell>
          <cell r="G3619" t="str">
            <v>A1</v>
          </cell>
          <cell r="H3619" t="str">
            <v>Kontrak 1</v>
          </cell>
          <cell r="I3619" t="str">
            <v>PRIA</v>
          </cell>
          <cell r="J3619">
            <v>44833</v>
          </cell>
          <cell r="K3619">
            <v>45199</v>
          </cell>
          <cell r="L3619">
            <v>44833</v>
          </cell>
          <cell r="N3619" t="str">
            <v>RYO</v>
          </cell>
          <cell r="O3619" t="str">
            <v>RHM</v>
          </cell>
        </row>
        <row r="3620">
          <cell r="B3620">
            <v>2015414181</v>
          </cell>
          <cell r="C3620" t="str">
            <v>M HAMJAH</v>
          </cell>
          <cell r="D3620" t="str">
            <v>FX9W</v>
          </cell>
          <cell r="E3620" t="str">
            <v>FRC GRIYA SOKA</v>
          </cell>
          <cell r="F3620" t="str">
            <v>Store Crew Boy</v>
          </cell>
          <cell r="G3620" t="str">
            <v>A1</v>
          </cell>
          <cell r="H3620" t="str">
            <v>Kontrak 1</v>
          </cell>
          <cell r="I3620" t="str">
            <v>PRIA</v>
          </cell>
          <cell r="J3620">
            <v>44918</v>
          </cell>
          <cell r="K3620">
            <v>45291</v>
          </cell>
          <cell r="L3620">
            <v>44918</v>
          </cell>
          <cell r="N3620" t="str">
            <v>RYO</v>
          </cell>
          <cell r="O3620" t="str">
            <v>RHM</v>
          </cell>
        </row>
        <row r="3621">
          <cell r="B3621">
            <v>2015409874</v>
          </cell>
          <cell r="C3621" t="str">
            <v>FADHIL MAHESA</v>
          </cell>
          <cell r="D3621" t="str">
            <v>FX9W</v>
          </cell>
          <cell r="E3621" t="str">
            <v>FRC GRIYA SOKA</v>
          </cell>
          <cell r="F3621" t="str">
            <v>Store Crew Boy</v>
          </cell>
          <cell r="G3621" t="str">
            <v>A1</v>
          </cell>
          <cell r="H3621" t="str">
            <v>Kontrak 1</v>
          </cell>
          <cell r="I3621" t="str">
            <v>PRIA</v>
          </cell>
          <cell r="J3621">
            <v>44903</v>
          </cell>
          <cell r="K3621">
            <v>45291</v>
          </cell>
          <cell r="L3621">
            <v>44903</v>
          </cell>
          <cell r="N3621" t="str">
            <v>RYO</v>
          </cell>
          <cell r="O3621" t="str">
            <v>RHM</v>
          </cell>
        </row>
        <row r="3622">
          <cell r="B3622">
            <v>2015349802</v>
          </cell>
          <cell r="C3622" t="str">
            <v>ANNISA HAMIDAH</v>
          </cell>
          <cell r="D3622" t="str">
            <v>FX9W</v>
          </cell>
          <cell r="E3622" t="str">
            <v>FRC GRIYA SOKA</v>
          </cell>
          <cell r="F3622" t="str">
            <v>Store Crew Girl</v>
          </cell>
          <cell r="G3622" t="str">
            <v>A1</v>
          </cell>
          <cell r="H3622" t="str">
            <v>Kontrak 1</v>
          </cell>
          <cell r="I3622" t="str">
            <v>WANITA</v>
          </cell>
          <cell r="J3622">
            <v>44731</v>
          </cell>
          <cell r="K3622">
            <v>45107</v>
          </cell>
          <cell r="L3622">
            <v>44731</v>
          </cell>
          <cell r="N3622" t="str">
            <v>RYO</v>
          </cell>
          <cell r="O3622" t="str">
            <v>RHM</v>
          </cell>
        </row>
        <row r="3623">
          <cell r="B3623">
            <v>2015292005</v>
          </cell>
          <cell r="C3623" t="str">
            <v>SHIFA NUR AFIYAH</v>
          </cell>
          <cell r="D3623" t="str">
            <v>FX9W</v>
          </cell>
          <cell r="E3623" t="str">
            <v>FRC GRIYA SOKA</v>
          </cell>
          <cell r="F3623" t="str">
            <v>Store Crew Girl (Ss)</v>
          </cell>
          <cell r="G3623" t="str">
            <v>A1</v>
          </cell>
          <cell r="H3623" t="str">
            <v>Kontrak 2</v>
          </cell>
          <cell r="I3623" t="str">
            <v>WANITA</v>
          </cell>
          <cell r="J3623">
            <v>44488</v>
          </cell>
          <cell r="K3623">
            <v>45230</v>
          </cell>
          <cell r="L3623">
            <v>44488</v>
          </cell>
          <cell r="N3623" t="str">
            <v>RYO</v>
          </cell>
          <cell r="O3623" t="str">
            <v>RHM</v>
          </cell>
        </row>
        <row r="3624">
          <cell r="B3624">
            <v>2015055285</v>
          </cell>
          <cell r="C3624" t="str">
            <v>ANDI SUPANDI</v>
          </cell>
          <cell r="D3624" t="str">
            <v>FX9W</v>
          </cell>
          <cell r="E3624" t="str">
            <v>FRC GRIYA SOKA</v>
          </cell>
          <cell r="F3624" t="str">
            <v>Store Sr. Leader</v>
          </cell>
          <cell r="G3624" t="str">
            <v>A3</v>
          </cell>
          <cell r="H3624" t="str">
            <v>Tetap</v>
          </cell>
          <cell r="I3624" t="str">
            <v>PRIA</v>
          </cell>
          <cell r="J3624">
            <v>43173</v>
          </cell>
          <cell r="L3624">
            <v>43862</v>
          </cell>
          <cell r="N3624" t="str">
            <v>RYO</v>
          </cell>
          <cell r="O3624" t="str">
            <v>RHM</v>
          </cell>
        </row>
        <row r="3625">
          <cell r="B3625">
            <v>2013132076</v>
          </cell>
          <cell r="C3625" t="str">
            <v>TUTUT TIARA</v>
          </cell>
          <cell r="D3625" t="str">
            <v>FX9W</v>
          </cell>
          <cell r="E3625" t="str">
            <v>FRC GRIYA SOKA</v>
          </cell>
          <cell r="F3625" t="str">
            <v>Store Sr. Leader</v>
          </cell>
          <cell r="G3625" t="str">
            <v>B1</v>
          </cell>
          <cell r="H3625" t="str">
            <v>Tetap</v>
          </cell>
          <cell r="I3625" t="str">
            <v>WANITA</v>
          </cell>
          <cell r="J3625">
            <v>42278</v>
          </cell>
          <cell r="L3625">
            <v>42370</v>
          </cell>
          <cell r="N3625" t="str">
            <v>RYO</v>
          </cell>
          <cell r="O3625" t="str">
            <v>RHM</v>
          </cell>
        </row>
        <row r="3626">
          <cell r="B3626">
            <v>2012045300</v>
          </cell>
          <cell r="C3626" t="str">
            <v>CECEP SUPRIYADI</v>
          </cell>
          <cell r="D3626" t="str">
            <v>T5XJ</v>
          </cell>
          <cell r="E3626" t="str">
            <v>IDM RAYA BABAKAN MADANG</v>
          </cell>
          <cell r="F3626" t="str">
            <v>Chief Of Store</v>
          </cell>
          <cell r="G3626" t="str">
            <v>B2</v>
          </cell>
          <cell r="H3626" t="str">
            <v>Tetap</v>
          </cell>
          <cell r="I3626" t="str">
            <v>PRIA</v>
          </cell>
          <cell r="J3626">
            <v>41153</v>
          </cell>
          <cell r="L3626">
            <v>41153</v>
          </cell>
          <cell r="N3626" t="str">
            <v>RYO</v>
          </cell>
          <cell r="O3626" t="str">
            <v>RHM</v>
          </cell>
        </row>
        <row r="3627">
          <cell r="B3627">
            <v>2015411599</v>
          </cell>
          <cell r="C3627" t="str">
            <v>RICO</v>
          </cell>
          <cell r="D3627" t="str">
            <v>T5XJ</v>
          </cell>
          <cell r="E3627" t="str">
            <v>IDM RAYA BABAKAN MADANG</v>
          </cell>
          <cell r="F3627" t="str">
            <v>Store Crew Boy</v>
          </cell>
          <cell r="G3627" t="str">
            <v>A1</v>
          </cell>
          <cell r="H3627" t="str">
            <v>Kontrak 1</v>
          </cell>
          <cell r="I3627" t="str">
            <v>PRIA</v>
          </cell>
          <cell r="J3627">
            <v>44911</v>
          </cell>
          <cell r="K3627">
            <v>45291</v>
          </cell>
          <cell r="L3627">
            <v>44911</v>
          </cell>
          <cell r="N3627" t="str">
            <v>RYO</v>
          </cell>
          <cell r="O3627" t="str">
            <v>RHM</v>
          </cell>
        </row>
        <row r="3628">
          <cell r="B3628">
            <v>2015392005</v>
          </cell>
          <cell r="C3628" t="str">
            <v>YENI PUSPITASARI</v>
          </cell>
          <cell r="D3628" t="str">
            <v>T5XJ</v>
          </cell>
          <cell r="E3628" t="str">
            <v>IDM RAYA BABAKAN MADANG</v>
          </cell>
          <cell r="F3628" t="str">
            <v>Store Crew Girl</v>
          </cell>
          <cell r="G3628" t="str">
            <v>A1</v>
          </cell>
          <cell r="H3628" t="str">
            <v>Kontrak 1</v>
          </cell>
          <cell r="I3628" t="str">
            <v>WANITA</v>
          </cell>
          <cell r="J3628">
            <v>44855</v>
          </cell>
          <cell r="K3628">
            <v>45230</v>
          </cell>
          <cell r="L3628">
            <v>44855</v>
          </cell>
          <cell r="N3628" t="str">
            <v>RYO</v>
          </cell>
          <cell r="O3628" t="str">
            <v>RHM</v>
          </cell>
        </row>
        <row r="3629">
          <cell r="B3629">
            <v>2015387092</v>
          </cell>
          <cell r="C3629" t="str">
            <v>FITRIA ARIYANTI</v>
          </cell>
          <cell r="D3629" t="str">
            <v>T5XJ</v>
          </cell>
          <cell r="E3629" t="str">
            <v>IDM RAYA BABAKAN MADANG</v>
          </cell>
          <cell r="F3629" t="str">
            <v>Store Jr. Leader</v>
          </cell>
          <cell r="G3629" t="str">
            <v>A2</v>
          </cell>
          <cell r="H3629" t="str">
            <v>Tetap</v>
          </cell>
          <cell r="I3629" t="str">
            <v>WANITA</v>
          </cell>
          <cell r="J3629">
            <v>44835</v>
          </cell>
          <cell r="L3629">
            <v>44835</v>
          </cell>
          <cell r="N3629" t="str">
            <v>RYO</v>
          </cell>
          <cell r="O3629" t="str">
            <v>RHM</v>
          </cell>
        </row>
        <row r="3630">
          <cell r="B3630">
            <v>2015063287</v>
          </cell>
          <cell r="C3630" t="str">
            <v>IRFAN RIFANA</v>
          </cell>
          <cell r="D3630" t="str">
            <v>T5XJ</v>
          </cell>
          <cell r="E3630" t="str">
            <v>IDM RAYA BABAKAN MADANG</v>
          </cell>
          <cell r="F3630" t="str">
            <v>Store Sr. Leader</v>
          </cell>
          <cell r="G3630" t="str">
            <v>A3</v>
          </cell>
          <cell r="H3630" t="str">
            <v>Tetap</v>
          </cell>
          <cell r="I3630" t="str">
            <v>PRIA</v>
          </cell>
          <cell r="J3630">
            <v>43222</v>
          </cell>
          <cell r="L3630">
            <v>44044</v>
          </cell>
          <cell r="N3630" t="str">
            <v>RYO</v>
          </cell>
          <cell r="O3630" t="str">
            <v>RHM</v>
          </cell>
        </row>
        <row r="3631">
          <cell r="B3631">
            <v>2013165686</v>
          </cell>
          <cell r="C3631" t="str">
            <v>MUHAMAD ZULFIKAR</v>
          </cell>
          <cell r="D3631" t="str">
            <v>TCVU</v>
          </cell>
          <cell r="E3631" t="str">
            <v>IDM GRIYA ALAM SENTUL 2</v>
          </cell>
          <cell r="F3631" t="str">
            <v>Chief Of Store</v>
          </cell>
          <cell r="G3631" t="str">
            <v>B2</v>
          </cell>
          <cell r="H3631" t="str">
            <v>Tetap</v>
          </cell>
          <cell r="I3631" t="str">
            <v>PRIA</v>
          </cell>
          <cell r="J3631">
            <v>42438</v>
          </cell>
          <cell r="L3631">
            <v>43160</v>
          </cell>
          <cell r="N3631" t="str">
            <v>RYO</v>
          </cell>
          <cell r="O3631" t="str">
            <v>RHM</v>
          </cell>
        </row>
        <row r="3632">
          <cell r="B3632">
            <v>2015409101</v>
          </cell>
          <cell r="C3632" t="str">
            <v>IRGI ADITYA</v>
          </cell>
          <cell r="D3632" t="str">
            <v>TCVU</v>
          </cell>
          <cell r="E3632" t="str">
            <v>IDM GRIYA ALAM SENTUL 2</v>
          </cell>
          <cell r="F3632" t="str">
            <v>Store Crew Boy</v>
          </cell>
          <cell r="G3632" t="str">
            <v>A1</v>
          </cell>
          <cell r="H3632" t="str">
            <v>Kontrak 1</v>
          </cell>
          <cell r="I3632" t="str">
            <v>PRIA</v>
          </cell>
          <cell r="J3632">
            <v>44899</v>
          </cell>
          <cell r="K3632">
            <v>45291</v>
          </cell>
          <cell r="L3632">
            <v>44899</v>
          </cell>
          <cell r="N3632" t="str">
            <v>RYO</v>
          </cell>
          <cell r="O3632" t="str">
            <v>RHM</v>
          </cell>
        </row>
        <row r="3633">
          <cell r="B3633">
            <v>2015319327</v>
          </cell>
          <cell r="C3633" t="str">
            <v>RISTIANA NADIFA</v>
          </cell>
          <cell r="D3633" t="str">
            <v>TCVU</v>
          </cell>
          <cell r="E3633" t="str">
            <v>IDM GRIYA ALAM SENTUL 2</v>
          </cell>
          <cell r="F3633" t="str">
            <v>Store Crew Girl</v>
          </cell>
          <cell r="G3633" t="str">
            <v>A1</v>
          </cell>
          <cell r="H3633" t="str">
            <v>Kontrak 1</v>
          </cell>
          <cell r="I3633" t="str">
            <v>WANITA</v>
          </cell>
          <cell r="J3633">
            <v>44610</v>
          </cell>
          <cell r="K3633">
            <v>44985</v>
          </cell>
          <cell r="L3633">
            <v>44610</v>
          </cell>
          <cell r="N3633" t="str">
            <v>RYO</v>
          </cell>
          <cell r="O3633" t="str">
            <v>RHM</v>
          </cell>
        </row>
        <row r="3634">
          <cell r="B3634">
            <v>2015408631</v>
          </cell>
          <cell r="C3634" t="str">
            <v>SITI SALMAH</v>
          </cell>
          <cell r="D3634" t="str">
            <v>TCVU</v>
          </cell>
          <cell r="E3634" t="str">
            <v>IDM GRIYA ALAM SENTUL 2</v>
          </cell>
          <cell r="F3634" t="str">
            <v>Store Crew Girl</v>
          </cell>
          <cell r="G3634" t="str">
            <v>A1</v>
          </cell>
          <cell r="H3634" t="str">
            <v>Kontrak 1</v>
          </cell>
          <cell r="I3634" t="str">
            <v>WANITA</v>
          </cell>
          <cell r="J3634">
            <v>44898</v>
          </cell>
          <cell r="K3634">
            <v>45291</v>
          </cell>
          <cell r="L3634">
            <v>44898</v>
          </cell>
          <cell r="N3634" t="str">
            <v>RYO</v>
          </cell>
          <cell r="O3634" t="str">
            <v>RHM</v>
          </cell>
        </row>
        <row r="3635">
          <cell r="B3635">
            <v>2015338924</v>
          </cell>
          <cell r="C3635" t="str">
            <v>SITI RAHMAH</v>
          </cell>
          <cell r="D3635" t="str">
            <v>TCVU</v>
          </cell>
          <cell r="E3635" t="str">
            <v>IDM GRIYA ALAM SENTUL 2</v>
          </cell>
          <cell r="F3635" t="str">
            <v>Store Jr. Leader</v>
          </cell>
          <cell r="G3635" t="str">
            <v>A2</v>
          </cell>
          <cell r="H3635" t="str">
            <v>Tetap</v>
          </cell>
          <cell r="I3635" t="str">
            <v>WANITA</v>
          </cell>
          <cell r="J3635">
            <v>44682</v>
          </cell>
          <cell r="L3635">
            <v>44682</v>
          </cell>
          <cell r="N3635" t="str">
            <v>RYO</v>
          </cell>
          <cell r="O3635" t="str">
            <v>RHM</v>
          </cell>
        </row>
        <row r="3636">
          <cell r="B3636">
            <v>2013090278</v>
          </cell>
          <cell r="C3636" t="str">
            <v>MOHAMAD AMSORI</v>
          </cell>
          <cell r="D3636" t="str">
            <v>TCVU</v>
          </cell>
          <cell r="E3636" t="str">
            <v>IDM GRIYA ALAM SENTUL 2</v>
          </cell>
          <cell r="F3636" t="str">
            <v>Store Sr. Leader</v>
          </cell>
          <cell r="G3636" t="str">
            <v>B1</v>
          </cell>
          <cell r="H3636" t="str">
            <v>Tetap</v>
          </cell>
          <cell r="I3636" t="str">
            <v>PRIA</v>
          </cell>
          <cell r="J3636">
            <v>42027</v>
          </cell>
          <cell r="L3636">
            <v>42948</v>
          </cell>
          <cell r="N3636" t="str">
            <v>RYO</v>
          </cell>
          <cell r="O3636" t="str">
            <v>RHM</v>
          </cell>
        </row>
        <row r="3637">
          <cell r="B3637">
            <v>2013110487</v>
          </cell>
          <cell r="C3637" t="str">
            <v>SANDRO FRENDY</v>
          </cell>
          <cell r="D3637" t="str">
            <v>TFDU</v>
          </cell>
          <cell r="E3637" t="str">
            <v>IDM GRIYA BOGOR RAYA</v>
          </cell>
          <cell r="F3637" t="str">
            <v>Chief Of Store (Ss)</v>
          </cell>
          <cell r="G3637" t="str">
            <v>B2</v>
          </cell>
          <cell r="H3637" t="str">
            <v>Tetap</v>
          </cell>
          <cell r="I3637" t="str">
            <v>PRIA</v>
          </cell>
          <cell r="J3637">
            <v>42156</v>
          </cell>
          <cell r="L3637">
            <v>42217</v>
          </cell>
          <cell r="N3637" t="str">
            <v>RYO</v>
          </cell>
          <cell r="O3637" t="str">
            <v>RSN</v>
          </cell>
        </row>
        <row r="3638">
          <cell r="B3638">
            <v>2013209312</v>
          </cell>
          <cell r="C3638" t="str">
            <v>AJNIEL BAGASKARA RANGKUTI</v>
          </cell>
          <cell r="D3638" t="str">
            <v>TFDU</v>
          </cell>
          <cell r="E3638" t="str">
            <v>IDM GRIYA BOGOR RAYA</v>
          </cell>
          <cell r="F3638" t="str">
            <v>i-Delivery Crew</v>
          </cell>
          <cell r="G3638" t="str">
            <v>A2</v>
          </cell>
          <cell r="H3638" t="str">
            <v>Tetap</v>
          </cell>
          <cell r="I3638" t="str">
            <v>PRIA</v>
          </cell>
          <cell r="J3638">
            <v>42676</v>
          </cell>
          <cell r="L3638">
            <v>43586</v>
          </cell>
          <cell r="N3638" t="str">
            <v>RYO</v>
          </cell>
          <cell r="O3638" t="str">
            <v>RSN</v>
          </cell>
        </row>
        <row r="3639">
          <cell r="B3639">
            <v>2013225854</v>
          </cell>
          <cell r="C3639" t="str">
            <v>AHMAD SALAM</v>
          </cell>
          <cell r="D3639" t="str">
            <v>TFDU</v>
          </cell>
          <cell r="E3639" t="str">
            <v>IDM GRIYA BOGOR RAYA</v>
          </cell>
          <cell r="F3639" t="str">
            <v>i-Delivery Crew</v>
          </cell>
          <cell r="G3639" t="str">
            <v>A2</v>
          </cell>
          <cell r="H3639" t="str">
            <v>Tetap</v>
          </cell>
          <cell r="I3639" t="str">
            <v>PRIA</v>
          </cell>
          <cell r="J3639">
            <v>42767</v>
          </cell>
          <cell r="L3639">
            <v>43678</v>
          </cell>
          <cell r="N3639" t="str">
            <v>RYO</v>
          </cell>
          <cell r="O3639" t="str">
            <v>RSN</v>
          </cell>
        </row>
        <row r="3640">
          <cell r="B3640">
            <v>2015417052</v>
          </cell>
          <cell r="C3640" t="str">
            <v>MUHAMAD NAZI</v>
          </cell>
          <cell r="D3640" t="str">
            <v>TFDU</v>
          </cell>
          <cell r="E3640" t="str">
            <v>IDM GRIYA BOGOR RAYA</v>
          </cell>
          <cell r="F3640" t="str">
            <v>Store Crew Boy</v>
          </cell>
          <cell r="G3640" t="str">
            <v>A1</v>
          </cell>
          <cell r="H3640" t="str">
            <v>Kontrak 1</v>
          </cell>
          <cell r="I3640" t="str">
            <v>PRIA</v>
          </cell>
          <cell r="J3640">
            <v>44925</v>
          </cell>
          <cell r="K3640">
            <v>45291</v>
          </cell>
          <cell r="L3640">
            <v>44925</v>
          </cell>
          <cell r="N3640" t="str">
            <v>RYO</v>
          </cell>
          <cell r="O3640" t="str">
            <v>RSN</v>
          </cell>
        </row>
        <row r="3641">
          <cell r="B3641">
            <v>2015313861</v>
          </cell>
          <cell r="C3641" t="str">
            <v>BAYU</v>
          </cell>
          <cell r="D3641" t="str">
            <v>TFDU</v>
          </cell>
          <cell r="E3641" t="str">
            <v>IDM GRIYA BOGOR RAYA</v>
          </cell>
          <cell r="F3641" t="str">
            <v>Store Crew Boy (Ss)</v>
          </cell>
          <cell r="G3641" t="str">
            <v>A1</v>
          </cell>
          <cell r="H3641" t="str">
            <v>Kontrak 2</v>
          </cell>
          <cell r="I3641" t="str">
            <v>PRIA</v>
          </cell>
          <cell r="J3641">
            <v>44589</v>
          </cell>
          <cell r="K3641">
            <v>45322</v>
          </cell>
          <cell r="L3641">
            <v>44589</v>
          </cell>
          <cell r="N3641" t="str">
            <v>RYO</v>
          </cell>
          <cell r="O3641" t="str">
            <v>RSN</v>
          </cell>
        </row>
        <row r="3642">
          <cell r="B3642">
            <v>2015332882</v>
          </cell>
          <cell r="C3642" t="str">
            <v>SALLU PUTRI PRATICIA</v>
          </cell>
          <cell r="D3642" t="str">
            <v>TFDU</v>
          </cell>
          <cell r="E3642" t="str">
            <v>IDM GRIYA BOGOR RAYA</v>
          </cell>
          <cell r="F3642" t="str">
            <v>Store Crew Girl (Ss)</v>
          </cell>
          <cell r="G3642" t="str">
            <v>A1</v>
          </cell>
          <cell r="H3642" t="str">
            <v>Kontrak 1</v>
          </cell>
          <cell r="I3642" t="str">
            <v>WANITA</v>
          </cell>
          <cell r="J3642">
            <v>44659</v>
          </cell>
          <cell r="K3642">
            <v>45046</v>
          </cell>
          <cell r="L3642">
            <v>44659</v>
          </cell>
          <cell r="N3642" t="str">
            <v>RYO</v>
          </cell>
          <cell r="O3642" t="str">
            <v>RSN</v>
          </cell>
        </row>
        <row r="3643">
          <cell r="B3643">
            <v>2015042582</v>
          </cell>
          <cell r="C3643" t="str">
            <v>SITI MASITOH</v>
          </cell>
          <cell r="D3643" t="str">
            <v>TFDU</v>
          </cell>
          <cell r="E3643" t="str">
            <v>IDM GRIYA BOGOR RAYA</v>
          </cell>
          <cell r="F3643" t="str">
            <v>Store Jr. Leader (Ss)</v>
          </cell>
          <cell r="G3643" t="str">
            <v>A2</v>
          </cell>
          <cell r="H3643" t="str">
            <v>Tetap</v>
          </cell>
          <cell r="I3643" t="str">
            <v>WANITA</v>
          </cell>
          <cell r="J3643">
            <v>43099</v>
          </cell>
          <cell r="L3643">
            <v>43831</v>
          </cell>
          <cell r="N3643" t="str">
            <v>RYO</v>
          </cell>
          <cell r="O3643" t="str">
            <v>RSN</v>
          </cell>
        </row>
        <row r="3644">
          <cell r="B3644">
            <v>2013203118</v>
          </cell>
          <cell r="C3644" t="str">
            <v>IRHAN WALIDI</v>
          </cell>
          <cell r="D3644" t="str">
            <v>TFDU</v>
          </cell>
          <cell r="E3644" t="str">
            <v>IDM GRIYA BOGOR RAYA</v>
          </cell>
          <cell r="F3644" t="str">
            <v>Store Sr. Leader</v>
          </cell>
          <cell r="G3644" t="str">
            <v>B1</v>
          </cell>
          <cell r="H3644" t="str">
            <v>Tetap</v>
          </cell>
          <cell r="I3644" t="str">
            <v>PRIA</v>
          </cell>
          <cell r="J3644">
            <v>42641</v>
          </cell>
          <cell r="L3644">
            <v>43374</v>
          </cell>
          <cell r="N3644" t="str">
            <v>RYO</v>
          </cell>
          <cell r="O3644" t="str">
            <v>RSN</v>
          </cell>
        </row>
        <row r="3645">
          <cell r="B3645">
            <v>2013133810</v>
          </cell>
          <cell r="C3645" t="str">
            <v>MUHAMAD NAJIHUDDIN</v>
          </cell>
          <cell r="D3645" t="str">
            <v>THQG</v>
          </cell>
          <cell r="E3645" t="str">
            <v>IDM KOLONEL AHMAD SYAM</v>
          </cell>
          <cell r="F3645" t="str">
            <v>Chief Of Store</v>
          </cell>
          <cell r="G3645" t="str">
            <v>B2</v>
          </cell>
          <cell r="H3645" t="str">
            <v>Tetap</v>
          </cell>
          <cell r="I3645" t="str">
            <v>PRIA</v>
          </cell>
          <cell r="J3645">
            <v>42284</v>
          </cell>
          <cell r="L3645">
            <v>43101</v>
          </cell>
          <cell r="N3645" t="str">
            <v>RYO</v>
          </cell>
          <cell r="O3645" t="str">
            <v>RSN</v>
          </cell>
        </row>
        <row r="3646">
          <cell r="B3646">
            <v>2015154691</v>
          </cell>
          <cell r="C3646" t="str">
            <v>DERIS APRILIANA</v>
          </cell>
          <cell r="D3646" t="str">
            <v>THQG</v>
          </cell>
          <cell r="E3646" t="str">
            <v>IDM KOLONEL AHMAD SYAM</v>
          </cell>
          <cell r="F3646" t="str">
            <v>Store Crew Boy (Ss)</v>
          </cell>
          <cell r="G3646" t="str">
            <v>A1</v>
          </cell>
          <cell r="H3646" t="str">
            <v>Kontrak 4</v>
          </cell>
          <cell r="I3646" t="str">
            <v>PRIA</v>
          </cell>
          <cell r="J3646">
            <v>43648</v>
          </cell>
          <cell r="K3646">
            <v>45322</v>
          </cell>
          <cell r="L3646">
            <v>43648</v>
          </cell>
          <cell r="N3646" t="str">
            <v>RYO</v>
          </cell>
          <cell r="O3646" t="str">
            <v>RSN</v>
          </cell>
        </row>
        <row r="3647">
          <cell r="B3647">
            <v>2015408618</v>
          </cell>
          <cell r="C3647" t="str">
            <v>SHIFA DJULIANDA</v>
          </cell>
          <cell r="D3647" t="str">
            <v>THQG</v>
          </cell>
          <cell r="E3647" t="str">
            <v>IDM KOLONEL AHMAD SYAM</v>
          </cell>
          <cell r="F3647" t="str">
            <v>Store Crew Girl</v>
          </cell>
          <cell r="G3647" t="str">
            <v>A1</v>
          </cell>
          <cell r="H3647" t="str">
            <v>Kontrak 1</v>
          </cell>
          <cell r="I3647" t="str">
            <v>WANITA</v>
          </cell>
          <cell r="J3647">
            <v>44898</v>
          </cell>
          <cell r="K3647">
            <v>45291</v>
          </cell>
          <cell r="L3647">
            <v>44898</v>
          </cell>
          <cell r="N3647" t="str">
            <v>RYO</v>
          </cell>
          <cell r="O3647" t="str">
            <v>RSN</v>
          </cell>
        </row>
        <row r="3648">
          <cell r="B3648">
            <v>2015404176</v>
          </cell>
          <cell r="C3648" t="str">
            <v>RISMA WINANDA</v>
          </cell>
          <cell r="D3648" t="str">
            <v>THQG</v>
          </cell>
          <cell r="E3648" t="str">
            <v>IDM KOLONEL AHMAD SYAM</v>
          </cell>
          <cell r="F3648" t="str">
            <v>Store Jr. Leader</v>
          </cell>
          <cell r="G3648" t="str">
            <v>A2</v>
          </cell>
          <cell r="H3648" t="str">
            <v>Tetap</v>
          </cell>
          <cell r="I3648" t="str">
            <v>WANITA</v>
          </cell>
          <cell r="J3648">
            <v>44896</v>
          </cell>
          <cell r="L3648">
            <v>44896</v>
          </cell>
          <cell r="N3648" t="str">
            <v>RYO</v>
          </cell>
          <cell r="O3648" t="str">
            <v>RSN</v>
          </cell>
        </row>
        <row r="3649">
          <cell r="B3649">
            <v>2013127692</v>
          </cell>
          <cell r="C3649" t="str">
            <v>BAYU HILMAN PRASETYO</v>
          </cell>
          <cell r="D3649" t="str">
            <v>THQG</v>
          </cell>
          <cell r="E3649" t="str">
            <v>IDM KOLONEL AHMAD SYAM</v>
          </cell>
          <cell r="F3649" t="str">
            <v>Store Sr. Leader (Ss)</v>
          </cell>
          <cell r="G3649" t="str">
            <v>B1</v>
          </cell>
          <cell r="H3649" t="str">
            <v>Tetap</v>
          </cell>
          <cell r="I3649" t="str">
            <v>PRIA</v>
          </cell>
          <cell r="J3649">
            <v>42251</v>
          </cell>
          <cell r="L3649">
            <v>43101</v>
          </cell>
          <cell r="N3649" t="str">
            <v>RYO</v>
          </cell>
          <cell r="O3649" t="str">
            <v>RSN</v>
          </cell>
        </row>
        <row r="3650">
          <cell r="B3650">
            <v>2002006228</v>
          </cell>
          <cell r="C3650" t="str">
            <v>SITI MAEMONAH</v>
          </cell>
          <cell r="D3650" t="str">
            <v>TMGR</v>
          </cell>
          <cell r="E3650" t="str">
            <v>IDM HYBRID LINGKAR BOGOR UTARA</v>
          </cell>
          <cell r="F3650" t="str">
            <v>Chief Of Store (Ss)</v>
          </cell>
          <cell r="G3650" t="str">
            <v>B2</v>
          </cell>
          <cell r="H3650" t="str">
            <v>Tetap</v>
          </cell>
          <cell r="I3650" t="str">
            <v>WANITA</v>
          </cell>
          <cell r="J3650">
            <v>37305</v>
          </cell>
          <cell r="L3650">
            <v>37305</v>
          </cell>
          <cell r="N3650" t="str">
            <v>RYO</v>
          </cell>
          <cell r="O3650" t="str">
            <v>RSN</v>
          </cell>
        </row>
        <row r="3651">
          <cell r="B3651">
            <v>2015154681</v>
          </cell>
          <cell r="C3651" t="str">
            <v>BINTANG ANGGARA PUTRA</v>
          </cell>
          <cell r="D3651" t="str">
            <v>TMGR</v>
          </cell>
          <cell r="E3651" t="str">
            <v>IDM HYBRID LINGKAR BOGOR UTARA</v>
          </cell>
          <cell r="F3651" t="str">
            <v>Store Crew Boy (Ss)</v>
          </cell>
          <cell r="G3651" t="str">
            <v>A1</v>
          </cell>
          <cell r="H3651" t="str">
            <v>Kontrak 4</v>
          </cell>
          <cell r="I3651" t="str">
            <v>PRIA</v>
          </cell>
          <cell r="J3651">
            <v>43648</v>
          </cell>
          <cell r="K3651">
            <v>45322</v>
          </cell>
          <cell r="L3651">
            <v>43648</v>
          </cell>
          <cell r="N3651" t="str">
            <v>RYO</v>
          </cell>
          <cell r="O3651" t="str">
            <v>RSN</v>
          </cell>
        </row>
        <row r="3652">
          <cell r="B3652">
            <v>2015189516</v>
          </cell>
          <cell r="C3652" t="str">
            <v>ANWAR SOLIHIN</v>
          </cell>
          <cell r="D3652" t="str">
            <v>TMGR</v>
          </cell>
          <cell r="E3652" t="str">
            <v>IDM HYBRID LINGKAR BOGOR UTARA</v>
          </cell>
          <cell r="F3652" t="str">
            <v>Store Crew Boy (Ss)</v>
          </cell>
          <cell r="G3652" t="str">
            <v>A1</v>
          </cell>
          <cell r="H3652" t="str">
            <v>Kontrak 3</v>
          </cell>
          <cell r="I3652" t="str">
            <v>PRIA</v>
          </cell>
          <cell r="J3652">
            <v>43809</v>
          </cell>
          <cell r="K3652">
            <v>45107</v>
          </cell>
          <cell r="L3652">
            <v>43809</v>
          </cell>
          <cell r="N3652" t="str">
            <v>RYO</v>
          </cell>
          <cell r="O3652" t="str">
            <v>RSN</v>
          </cell>
        </row>
        <row r="3653">
          <cell r="B3653">
            <v>2015236395</v>
          </cell>
          <cell r="C3653" t="str">
            <v>NIA APRILIA</v>
          </cell>
          <cell r="D3653" t="str">
            <v>TMGR</v>
          </cell>
          <cell r="E3653" t="str">
            <v>IDM HYBRID LINGKAR BOGOR UTARA</v>
          </cell>
          <cell r="F3653" t="str">
            <v>Store Crew Girl (Ss)</v>
          </cell>
          <cell r="G3653" t="str">
            <v>A1</v>
          </cell>
          <cell r="H3653" t="str">
            <v>Kontrak 2</v>
          </cell>
          <cell r="I3653" t="str">
            <v>WANITA</v>
          </cell>
          <cell r="J3653">
            <v>44186</v>
          </cell>
          <cell r="K3653">
            <v>45107</v>
          </cell>
          <cell r="L3653">
            <v>44186</v>
          </cell>
          <cell r="N3653" t="str">
            <v>RYO</v>
          </cell>
          <cell r="O3653" t="str">
            <v>RSN</v>
          </cell>
        </row>
        <row r="3654">
          <cell r="B3654">
            <v>2015332835</v>
          </cell>
          <cell r="C3654" t="str">
            <v>FITRIYANI RAMADAN</v>
          </cell>
          <cell r="D3654" t="str">
            <v>TMGR</v>
          </cell>
          <cell r="E3654" t="str">
            <v>IDM HYBRID LINGKAR BOGOR UTARA</v>
          </cell>
          <cell r="F3654" t="str">
            <v>Store Crew Girl (Ss)</v>
          </cell>
          <cell r="G3654" t="str">
            <v>A1</v>
          </cell>
          <cell r="H3654" t="str">
            <v>Kontrak 1</v>
          </cell>
          <cell r="I3654" t="str">
            <v>WANITA</v>
          </cell>
          <cell r="J3654">
            <v>44659</v>
          </cell>
          <cell r="K3654">
            <v>45046</v>
          </cell>
          <cell r="L3654">
            <v>44659</v>
          </cell>
          <cell r="N3654" t="str">
            <v>RYO</v>
          </cell>
          <cell r="O3654" t="str">
            <v>RSN</v>
          </cell>
        </row>
        <row r="3655">
          <cell r="B3655">
            <v>2013128957</v>
          </cell>
          <cell r="C3655" t="str">
            <v>TRI ENDANG SETIYANINGSIH</v>
          </cell>
          <cell r="D3655" t="str">
            <v>TMGR</v>
          </cell>
          <cell r="E3655" t="str">
            <v>IDM HYBRID LINGKAR BOGOR UTARA</v>
          </cell>
          <cell r="F3655" t="str">
            <v>Store Jr. Leader (Ss)</v>
          </cell>
          <cell r="G3655" t="str">
            <v>A2</v>
          </cell>
          <cell r="H3655" t="str">
            <v>Tetap</v>
          </cell>
          <cell r="I3655" t="str">
            <v>WANITA</v>
          </cell>
          <cell r="J3655">
            <v>42263</v>
          </cell>
          <cell r="L3655">
            <v>43191</v>
          </cell>
          <cell r="N3655" t="str">
            <v>RYO</v>
          </cell>
          <cell r="O3655" t="str">
            <v>RSN</v>
          </cell>
        </row>
        <row r="3656">
          <cell r="B3656">
            <v>2013178143</v>
          </cell>
          <cell r="C3656" t="str">
            <v>REZA RIYADI</v>
          </cell>
          <cell r="D3656" t="str">
            <v>TMGR</v>
          </cell>
          <cell r="E3656" t="str">
            <v>IDM HYBRID LINGKAR BOGOR UTARA</v>
          </cell>
          <cell r="F3656" t="str">
            <v>Store Sr. Leader (Ss)</v>
          </cell>
          <cell r="G3656" t="str">
            <v>B1</v>
          </cell>
          <cell r="H3656" t="str">
            <v>Tetap</v>
          </cell>
          <cell r="I3656" t="str">
            <v>PRIA</v>
          </cell>
          <cell r="J3656">
            <v>42508</v>
          </cell>
          <cell r="L3656">
            <v>43374</v>
          </cell>
          <cell r="N3656" t="str">
            <v>RYO</v>
          </cell>
          <cell r="O3656" t="str">
            <v>RSN</v>
          </cell>
        </row>
        <row r="3657">
          <cell r="B3657">
            <v>2012077231</v>
          </cell>
          <cell r="C3657" t="str">
            <v>IKSAN ANGGAR TIASTO</v>
          </cell>
          <cell r="D3657" t="str">
            <v>TNYF</v>
          </cell>
          <cell r="E3657" t="str">
            <v>IDM MUTIARA BOGOR RAYA</v>
          </cell>
          <cell r="F3657" t="str">
            <v>Chief Of Store (Ss)</v>
          </cell>
          <cell r="G3657" t="str">
            <v>B2</v>
          </cell>
          <cell r="H3657" t="str">
            <v>Tetap</v>
          </cell>
          <cell r="I3657" t="str">
            <v>PRIA</v>
          </cell>
          <cell r="J3657">
            <v>41282</v>
          </cell>
          <cell r="L3657">
            <v>41883</v>
          </cell>
          <cell r="N3657" t="str">
            <v>RYO</v>
          </cell>
          <cell r="O3657" t="str">
            <v>RSN</v>
          </cell>
        </row>
        <row r="3658">
          <cell r="B3658">
            <v>2015414191</v>
          </cell>
          <cell r="C3658" t="str">
            <v>MUHAMAD ROHID</v>
          </cell>
          <cell r="D3658" t="str">
            <v>TNYF</v>
          </cell>
          <cell r="E3658" t="str">
            <v>IDM MUTIARA BOGOR RAYA</v>
          </cell>
          <cell r="F3658" t="str">
            <v>Store Crew Boy</v>
          </cell>
          <cell r="G3658" t="str">
            <v>A1</v>
          </cell>
          <cell r="H3658" t="str">
            <v>Kontrak 1</v>
          </cell>
          <cell r="I3658" t="str">
            <v>PRIA</v>
          </cell>
          <cell r="J3658">
            <v>44918</v>
          </cell>
          <cell r="K3658">
            <v>45291</v>
          </cell>
          <cell r="L3658">
            <v>44918</v>
          </cell>
          <cell r="N3658" t="str">
            <v>RYO</v>
          </cell>
          <cell r="O3658" t="str">
            <v>RSN</v>
          </cell>
        </row>
        <row r="3659">
          <cell r="B3659">
            <v>2015218690</v>
          </cell>
          <cell r="C3659" t="str">
            <v>DIMAS HILPANDI</v>
          </cell>
          <cell r="D3659" t="str">
            <v>TNYF</v>
          </cell>
          <cell r="E3659" t="str">
            <v>IDM MUTIARA BOGOR RAYA</v>
          </cell>
          <cell r="F3659" t="str">
            <v>Store Crew Boy</v>
          </cell>
          <cell r="G3659" t="str">
            <v>A1</v>
          </cell>
          <cell r="H3659" t="str">
            <v>Kontrak 3</v>
          </cell>
          <cell r="I3659" t="str">
            <v>PRIA</v>
          </cell>
          <cell r="J3659">
            <v>43928</v>
          </cell>
          <cell r="K3659">
            <v>45230</v>
          </cell>
          <cell r="L3659">
            <v>43928</v>
          </cell>
          <cell r="N3659" t="str">
            <v>RYO</v>
          </cell>
          <cell r="O3659" t="str">
            <v>RSN</v>
          </cell>
        </row>
        <row r="3660">
          <cell r="B3660">
            <v>2015414151</v>
          </cell>
          <cell r="C3660" t="str">
            <v>AHMAD SOBUR</v>
          </cell>
          <cell r="D3660" t="str">
            <v>TNYF</v>
          </cell>
          <cell r="E3660" t="str">
            <v>IDM MUTIARA BOGOR RAYA</v>
          </cell>
          <cell r="F3660" t="str">
            <v>Store Crew Boy</v>
          </cell>
          <cell r="G3660" t="str">
            <v>A1</v>
          </cell>
          <cell r="H3660" t="str">
            <v>Kontrak 1</v>
          </cell>
          <cell r="I3660" t="str">
            <v>PRIA</v>
          </cell>
          <cell r="J3660">
            <v>44918</v>
          </cell>
          <cell r="K3660">
            <v>45291</v>
          </cell>
          <cell r="L3660">
            <v>44918</v>
          </cell>
          <cell r="N3660" t="str">
            <v>RYO</v>
          </cell>
          <cell r="O3660" t="str">
            <v>RSN</v>
          </cell>
        </row>
        <row r="3661">
          <cell r="B3661">
            <v>2015155918</v>
          </cell>
          <cell r="C3661" t="str">
            <v>ASTRI NAPISAH</v>
          </cell>
          <cell r="D3661" t="str">
            <v>TNYF</v>
          </cell>
          <cell r="E3661" t="str">
            <v>IDM MUTIARA BOGOR RAYA</v>
          </cell>
          <cell r="F3661" t="str">
            <v>Store Crew Girl</v>
          </cell>
          <cell r="G3661" t="str">
            <v>A1</v>
          </cell>
          <cell r="H3661" t="str">
            <v>Kontrak 4</v>
          </cell>
          <cell r="I3661" t="str">
            <v>WANITA</v>
          </cell>
          <cell r="J3661">
            <v>43651</v>
          </cell>
          <cell r="K3661">
            <v>45322</v>
          </cell>
          <cell r="L3661">
            <v>43651</v>
          </cell>
          <cell r="N3661" t="str">
            <v>RYO</v>
          </cell>
          <cell r="O3661" t="str">
            <v>RSN</v>
          </cell>
        </row>
        <row r="3662">
          <cell r="B3662">
            <v>2015319844</v>
          </cell>
          <cell r="C3662" t="str">
            <v>ZULFA ISTIQOMAH SHOLEHAH</v>
          </cell>
          <cell r="D3662" t="str">
            <v>TNYF</v>
          </cell>
          <cell r="E3662" t="str">
            <v>IDM MUTIARA BOGOR RAYA</v>
          </cell>
          <cell r="F3662" t="str">
            <v>Store Crew Girl</v>
          </cell>
          <cell r="G3662" t="str">
            <v>A1</v>
          </cell>
          <cell r="H3662" t="str">
            <v>Kontrak 1</v>
          </cell>
          <cell r="I3662" t="str">
            <v>WANITA</v>
          </cell>
          <cell r="J3662">
            <v>44614</v>
          </cell>
          <cell r="K3662">
            <v>44985</v>
          </cell>
          <cell r="L3662">
            <v>44614</v>
          </cell>
          <cell r="N3662" t="str">
            <v>RYO</v>
          </cell>
          <cell r="O3662" t="str">
            <v>RSN</v>
          </cell>
        </row>
        <row r="3663">
          <cell r="B3663">
            <v>2015417079</v>
          </cell>
          <cell r="C3663" t="str">
            <v>FITRI AGUSTINA</v>
          </cell>
          <cell r="D3663" t="str">
            <v>TNYF</v>
          </cell>
          <cell r="E3663" t="str">
            <v>IDM MUTIARA BOGOR RAYA</v>
          </cell>
          <cell r="F3663" t="str">
            <v>Store Crew Girl</v>
          </cell>
          <cell r="G3663" t="str">
            <v>A1</v>
          </cell>
          <cell r="H3663" t="str">
            <v>Kontrak 1</v>
          </cell>
          <cell r="I3663" t="str">
            <v>WANITA</v>
          </cell>
          <cell r="J3663">
            <v>44925</v>
          </cell>
          <cell r="K3663">
            <v>45291</v>
          </cell>
          <cell r="L3663">
            <v>44925</v>
          </cell>
          <cell r="N3663" t="str">
            <v>RYO</v>
          </cell>
          <cell r="O3663" t="str">
            <v>RSN</v>
          </cell>
        </row>
        <row r="3664">
          <cell r="B3664">
            <v>2013145794</v>
          </cell>
          <cell r="C3664" t="str">
            <v>DAMARA PUTRI BHARNABI</v>
          </cell>
          <cell r="D3664" t="str">
            <v>TNYF</v>
          </cell>
          <cell r="E3664" t="str">
            <v>IDM MUTIARA BOGOR RAYA</v>
          </cell>
          <cell r="F3664" t="str">
            <v>Store Sr. Leader</v>
          </cell>
          <cell r="G3664" t="str">
            <v>B1</v>
          </cell>
          <cell r="H3664" t="str">
            <v>Tetap</v>
          </cell>
          <cell r="I3664" t="str">
            <v>WANITA</v>
          </cell>
          <cell r="J3664">
            <v>42342</v>
          </cell>
          <cell r="L3664">
            <v>43132</v>
          </cell>
          <cell r="N3664" t="str">
            <v>RYO</v>
          </cell>
          <cell r="O3664" t="str">
            <v>RSN</v>
          </cell>
        </row>
        <row r="3665">
          <cell r="B3665">
            <v>2015300163</v>
          </cell>
          <cell r="C3665" t="str">
            <v>MUHAMMAD ADI SATURA</v>
          </cell>
          <cell r="D3665" t="str">
            <v>TNYF</v>
          </cell>
          <cell r="E3665" t="str">
            <v>IDM MUTIARA BOGOR RAYA</v>
          </cell>
          <cell r="F3665" t="str">
            <v>Store Sr. Leader (Ss)</v>
          </cell>
          <cell r="G3665" t="str">
            <v>A3</v>
          </cell>
          <cell r="H3665" t="str">
            <v>Tetap</v>
          </cell>
          <cell r="I3665" t="str">
            <v>PRIA</v>
          </cell>
          <cell r="J3665">
            <v>44531</v>
          </cell>
          <cell r="L3665">
            <v>44531</v>
          </cell>
          <cell r="N3665" t="str">
            <v>RYO</v>
          </cell>
          <cell r="O3665" t="str">
            <v>RSN</v>
          </cell>
        </row>
        <row r="3666">
          <cell r="B3666">
            <v>2013076612</v>
          </cell>
          <cell r="C3666" t="str">
            <v>RIAN RENDIAS</v>
          </cell>
          <cell r="D3666" t="str">
            <v>TO1H</v>
          </cell>
          <cell r="E3666" t="str">
            <v>IDM PAJAJARAN REGENCY</v>
          </cell>
          <cell r="F3666" t="str">
            <v>Chief Of Store</v>
          </cell>
          <cell r="G3666" t="str">
            <v>B2</v>
          </cell>
          <cell r="H3666" t="str">
            <v>Tetap</v>
          </cell>
          <cell r="I3666" t="str">
            <v>PRIA</v>
          </cell>
          <cell r="J3666">
            <v>41943</v>
          </cell>
          <cell r="L3666">
            <v>42856</v>
          </cell>
          <cell r="N3666" t="str">
            <v>RYO</v>
          </cell>
          <cell r="O3666" t="str">
            <v>RSN</v>
          </cell>
        </row>
        <row r="3667">
          <cell r="B3667">
            <v>2015196313</v>
          </cell>
          <cell r="C3667" t="str">
            <v>AJI DARMAKUSUMA</v>
          </cell>
          <cell r="D3667" t="str">
            <v>TO1H</v>
          </cell>
          <cell r="E3667" t="str">
            <v>IDM PAJAJARAN REGENCY</v>
          </cell>
          <cell r="F3667" t="str">
            <v>Store Crew Boy</v>
          </cell>
          <cell r="G3667" t="str">
            <v>A1</v>
          </cell>
          <cell r="H3667" t="str">
            <v>Kontrak 3</v>
          </cell>
          <cell r="I3667" t="str">
            <v>PRIA</v>
          </cell>
          <cell r="J3667">
            <v>43837</v>
          </cell>
          <cell r="K3667">
            <v>45138</v>
          </cell>
          <cell r="L3667">
            <v>43837</v>
          </cell>
          <cell r="N3667" t="str">
            <v>RYO</v>
          </cell>
          <cell r="O3667" t="str">
            <v>RSN</v>
          </cell>
        </row>
        <row r="3668">
          <cell r="B3668">
            <v>2015368933</v>
          </cell>
          <cell r="C3668" t="str">
            <v>FARHAN FADHILLAH</v>
          </cell>
          <cell r="D3668" t="str">
            <v>TO1H</v>
          </cell>
          <cell r="E3668" t="str">
            <v>IDM PAJAJARAN REGENCY</v>
          </cell>
          <cell r="F3668" t="str">
            <v>Store Crew Boy</v>
          </cell>
          <cell r="G3668" t="str">
            <v>A1</v>
          </cell>
          <cell r="H3668" t="str">
            <v>Kontrak 1</v>
          </cell>
          <cell r="I3668" t="str">
            <v>PRIA</v>
          </cell>
          <cell r="J3668">
            <v>44784</v>
          </cell>
          <cell r="K3668">
            <v>45169</v>
          </cell>
          <cell r="L3668">
            <v>44784</v>
          </cell>
          <cell r="N3668" t="str">
            <v>RYO</v>
          </cell>
          <cell r="O3668" t="str">
            <v>RSN</v>
          </cell>
        </row>
        <row r="3669">
          <cell r="B3669">
            <v>2015422233</v>
          </cell>
          <cell r="C3669" t="str">
            <v>MOHAMAD IRZAN PRATAMA</v>
          </cell>
          <cell r="D3669" t="str">
            <v>TO1H</v>
          </cell>
          <cell r="E3669" t="str">
            <v>IDM PAJAJARAN REGENCY</v>
          </cell>
          <cell r="F3669" t="str">
            <v>Store Crew Boy</v>
          </cell>
          <cell r="G3669" t="str">
            <v>A1</v>
          </cell>
          <cell r="H3669" t="str">
            <v>Kontrak 1</v>
          </cell>
          <cell r="I3669" t="str">
            <v>PRIA</v>
          </cell>
          <cell r="J3669">
            <v>44938</v>
          </cell>
          <cell r="K3669">
            <v>45322</v>
          </cell>
          <cell r="L3669">
            <v>44938</v>
          </cell>
          <cell r="N3669" t="str">
            <v>RYO</v>
          </cell>
          <cell r="O3669" t="str">
            <v>RSN</v>
          </cell>
        </row>
        <row r="3670">
          <cell r="B3670">
            <v>2015383362</v>
          </cell>
          <cell r="C3670" t="str">
            <v>DEWI IRAWATI</v>
          </cell>
          <cell r="D3670" t="str">
            <v>TO1H</v>
          </cell>
          <cell r="E3670" t="str">
            <v>IDM PAJAJARAN REGENCY</v>
          </cell>
          <cell r="F3670" t="str">
            <v>Store Crew Girl</v>
          </cell>
          <cell r="G3670" t="str">
            <v>A1</v>
          </cell>
          <cell r="H3670" t="str">
            <v>Kontrak 1</v>
          </cell>
          <cell r="I3670" t="str">
            <v>WANITA</v>
          </cell>
          <cell r="J3670">
            <v>44829</v>
          </cell>
          <cell r="K3670">
            <v>45199</v>
          </cell>
          <cell r="L3670">
            <v>44829</v>
          </cell>
          <cell r="N3670" t="str">
            <v>RYO</v>
          </cell>
          <cell r="O3670" t="str">
            <v>RSN</v>
          </cell>
        </row>
        <row r="3671">
          <cell r="B3671">
            <v>2015300164</v>
          </cell>
          <cell r="C3671" t="str">
            <v>SEPTIYA MAHARANI</v>
          </cell>
          <cell r="D3671" t="str">
            <v>TO1H</v>
          </cell>
          <cell r="E3671" t="str">
            <v>IDM PAJAJARAN REGENCY</v>
          </cell>
          <cell r="F3671" t="str">
            <v>Store Jr. Leader</v>
          </cell>
          <cell r="G3671" t="str">
            <v>A2</v>
          </cell>
          <cell r="H3671" t="str">
            <v>Tetap</v>
          </cell>
          <cell r="I3671" t="str">
            <v>WANITA</v>
          </cell>
          <cell r="J3671">
            <v>44531</v>
          </cell>
          <cell r="L3671">
            <v>44531</v>
          </cell>
          <cell r="N3671" t="str">
            <v>RYO</v>
          </cell>
          <cell r="O3671" t="str">
            <v>RSN</v>
          </cell>
        </row>
        <row r="3672">
          <cell r="B3672">
            <v>2013183578</v>
          </cell>
          <cell r="C3672" t="str">
            <v>GITA PRAMESWARI</v>
          </cell>
          <cell r="D3672" t="str">
            <v>TO1H</v>
          </cell>
          <cell r="E3672" t="str">
            <v>IDM PAJAJARAN REGENCY</v>
          </cell>
          <cell r="F3672" t="str">
            <v>Store Sr. Leader</v>
          </cell>
          <cell r="G3672" t="str">
            <v>B1</v>
          </cell>
          <cell r="H3672" t="str">
            <v>Tetap</v>
          </cell>
          <cell r="I3672" t="str">
            <v>WANITA</v>
          </cell>
          <cell r="J3672">
            <v>42531</v>
          </cell>
          <cell r="L3672">
            <v>43374</v>
          </cell>
          <cell r="N3672" t="str">
            <v>RYO</v>
          </cell>
          <cell r="O3672" t="str">
            <v>RSN</v>
          </cell>
        </row>
        <row r="3673">
          <cell r="B3673">
            <v>2013002584</v>
          </cell>
          <cell r="C3673" t="str">
            <v>ERNA MERDIYANA</v>
          </cell>
          <cell r="D3673" t="str">
            <v>TUBJ</v>
          </cell>
          <cell r="E3673" t="str">
            <v>IDM HYBRID EKONOMI PANGERAN SOGIRI</v>
          </cell>
          <cell r="F3673" t="str">
            <v>Chief Of Store (Ss)</v>
          </cell>
          <cell r="G3673" t="str">
            <v>B2</v>
          </cell>
          <cell r="H3673" t="str">
            <v>Tetap</v>
          </cell>
          <cell r="I3673" t="str">
            <v>WANITA</v>
          </cell>
          <cell r="J3673">
            <v>41456</v>
          </cell>
          <cell r="L3673">
            <v>41456</v>
          </cell>
          <cell r="N3673" t="str">
            <v>RYO</v>
          </cell>
          <cell r="O3673" t="str">
            <v>RSN</v>
          </cell>
        </row>
        <row r="3674">
          <cell r="B3674">
            <v>2015193110</v>
          </cell>
          <cell r="C3674" t="str">
            <v>ANDI TAHTA PENATA</v>
          </cell>
          <cell r="D3674" t="str">
            <v>TUBJ</v>
          </cell>
          <cell r="E3674" t="str">
            <v>IDM HYBRID EKONOMI PANGERAN SOGIRI</v>
          </cell>
          <cell r="F3674" t="str">
            <v>Store Crew Boy (Ss)</v>
          </cell>
          <cell r="G3674" t="str">
            <v>A1</v>
          </cell>
          <cell r="H3674" t="str">
            <v>Kontrak 3</v>
          </cell>
          <cell r="I3674" t="str">
            <v>PRIA</v>
          </cell>
          <cell r="J3674">
            <v>43823</v>
          </cell>
          <cell r="K3674">
            <v>45107</v>
          </cell>
          <cell r="L3674">
            <v>43823</v>
          </cell>
          <cell r="N3674" t="str">
            <v>RYO</v>
          </cell>
          <cell r="O3674" t="str">
            <v>RSN</v>
          </cell>
        </row>
        <row r="3675">
          <cell r="B3675">
            <v>2015313974</v>
          </cell>
          <cell r="C3675" t="str">
            <v>VIO ZESITA MARLIANOV PRIATNA</v>
          </cell>
          <cell r="D3675" t="str">
            <v>TUBJ</v>
          </cell>
          <cell r="E3675" t="str">
            <v>IDM HYBRID EKONOMI PANGERAN SOGIRI</v>
          </cell>
          <cell r="F3675" t="str">
            <v>Store Crew Girl (Ss)</v>
          </cell>
          <cell r="G3675" t="str">
            <v>A1</v>
          </cell>
          <cell r="H3675" t="str">
            <v>Kontrak 2</v>
          </cell>
          <cell r="I3675" t="str">
            <v>WANITA</v>
          </cell>
          <cell r="J3675">
            <v>44589</v>
          </cell>
          <cell r="K3675">
            <v>45322</v>
          </cell>
          <cell r="L3675">
            <v>44589</v>
          </cell>
          <cell r="N3675" t="str">
            <v>RYO</v>
          </cell>
          <cell r="O3675" t="str">
            <v>RSN</v>
          </cell>
        </row>
        <row r="3676">
          <cell r="B3676">
            <v>2015334243</v>
          </cell>
          <cell r="C3676" t="str">
            <v>IRVINA DAMAYANTI</v>
          </cell>
          <cell r="D3676" t="str">
            <v>TUBJ</v>
          </cell>
          <cell r="E3676" t="str">
            <v>IDM HYBRID EKONOMI PANGERAN SOGIRI</v>
          </cell>
          <cell r="F3676" t="str">
            <v>Store Crew Girl (Ss)</v>
          </cell>
          <cell r="G3676" t="str">
            <v>A1</v>
          </cell>
          <cell r="H3676" t="str">
            <v>Kontrak 1</v>
          </cell>
          <cell r="I3676" t="str">
            <v>WANITA</v>
          </cell>
          <cell r="J3676">
            <v>44667</v>
          </cell>
          <cell r="K3676">
            <v>45046</v>
          </cell>
          <cell r="L3676">
            <v>44667</v>
          </cell>
          <cell r="N3676" t="str">
            <v>RYO</v>
          </cell>
          <cell r="O3676" t="str">
            <v>RSN</v>
          </cell>
        </row>
        <row r="3677">
          <cell r="B3677">
            <v>2015307932</v>
          </cell>
          <cell r="C3677" t="str">
            <v>BAHAR ALAM FAIRUZZABANI</v>
          </cell>
          <cell r="D3677" t="str">
            <v>TUBJ</v>
          </cell>
          <cell r="E3677" t="str">
            <v>IDM HYBRID EKONOMI PANGERAN SOGIRI</v>
          </cell>
          <cell r="F3677" t="str">
            <v>Store Jr. Leader (Ss)</v>
          </cell>
          <cell r="G3677" t="str">
            <v>A2</v>
          </cell>
          <cell r="H3677" t="str">
            <v>Tetap</v>
          </cell>
          <cell r="I3677" t="str">
            <v>PRIA</v>
          </cell>
          <cell r="J3677">
            <v>44562</v>
          </cell>
          <cell r="L3677">
            <v>44562</v>
          </cell>
          <cell r="N3677" t="str">
            <v>RYO</v>
          </cell>
          <cell r="O3677" t="str">
            <v>RSN</v>
          </cell>
        </row>
        <row r="3678">
          <cell r="B3678">
            <v>2013032080</v>
          </cell>
          <cell r="C3678" t="str">
            <v>MUHAMAD INDRA ALVIANA</v>
          </cell>
          <cell r="D3678" t="str">
            <v>TUBJ</v>
          </cell>
          <cell r="E3678" t="str">
            <v>IDM HYBRID EKONOMI PANGERAN SOGIRI</v>
          </cell>
          <cell r="F3678" t="str">
            <v>Store Sr. Leader (Ss)</v>
          </cell>
          <cell r="G3678" t="str">
            <v>B1</v>
          </cell>
          <cell r="H3678" t="str">
            <v>Tetap</v>
          </cell>
          <cell r="I3678" t="str">
            <v>PRIA</v>
          </cell>
          <cell r="J3678">
            <v>41649</v>
          </cell>
          <cell r="L3678">
            <v>42370</v>
          </cell>
          <cell r="N3678" t="str">
            <v>RYO</v>
          </cell>
          <cell r="O3678" t="str">
            <v>RSN</v>
          </cell>
        </row>
        <row r="3679">
          <cell r="B3679">
            <v>2012079402</v>
          </cell>
          <cell r="C3679" t="str">
            <v>HOERUDIN</v>
          </cell>
          <cell r="D3679" t="str">
            <v>TA9N</v>
          </cell>
          <cell r="E3679" t="str">
            <v>IDM PARUNG BANTENG</v>
          </cell>
          <cell r="F3679" t="str">
            <v>Chief Of Store</v>
          </cell>
          <cell r="G3679" t="str">
            <v>B2</v>
          </cell>
          <cell r="H3679" t="str">
            <v>Tetap</v>
          </cell>
          <cell r="I3679" t="str">
            <v>PRIA</v>
          </cell>
          <cell r="J3679">
            <v>41306</v>
          </cell>
          <cell r="L3679">
            <v>41640</v>
          </cell>
          <cell r="N3679" t="str">
            <v>RYO</v>
          </cell>
          <cell r="O3679" t="str">
            <v>RSN</v>
          </cell>
        </row>
        <row r="3680">
          <cell r="B3680">
            <v>2015372992</v>
          </cell>
          <cell r="C3680" t="str">
            <v>MUHAMAD IBNU HAJAR</v>
          </cell>
          <cell r="D3680" t="str">
            <v>TA9N</v>
          </cell>
          <cell r="E3680" t="str">
            <v>IDM PARUNG BANTENG</v>
          </cell>
          <cell r="F3680" t="str">
            <v>Store Crew Boy</v>
          </cell>
          <cell r="G3680" t="str">
            <v>A1</v>
          </cell>
          <cell r="H3680" t="str">
            <v>Kontrak 1</v>
          </cell>
          <cell r="I3680" t="str">
            <v>PRIA</v>
          </cell>
          <cell r="J3680">
            <v>44799</v>
          </cell>
          <cell r="K3680">
            <v>45169</v>
          </cell>
          <cell r="L3680">
            <v>44799</v>
          </cell>
          <cell r="N3680" t="str">
            <v>RYO</v>
          </cell>
          <cell r="O3680" t="str">
            <v>RSN</v>
          </cell>
        </row>
        <row r="3681">
          <cell r="B3681">
            <v>2015382438</v>
          </cell>
          <cell r="C3681" t="str">
            <v>MUHAMAD ZULKARNAEN</v>
          </cell>
          <cell r="D3681" t="str">
            <v>TA9N</v>
          </cell>
          <cell r="E3681" t="str">
            <v>IDM PARUNG BANTENG</v>
          </cell>
          <cell r="F3681" t="str">
            <v>Store Crew Boy</v>
          </cell>
          <cell r="G3681" t="str">
            <v>A1</v>
          </cell>
          <cell r="H3681" t="str">
            <v>Kontrak 1</v>
          </cell>
          <cell r="I3681" t="str">
            <v>PRIA</v>
          </cell>
          <cell r="J3681">
            <v>44826</v>
          </cell>
          <cell r="K3681">
            <v>45199</v>
          </cell>
          <cell r="L3681">
            <v>44826</v>
          </cell>
          <cell r="N3681" t="str">
            <v>RYO</v>
          </cell>
          <cell r="O3681" t="str">
            <v>RSN</v>
          </cell>
        </row>
        <row r="3682">
          <cell r="B3682">
            <v>2015369047</v>
          </cell>
          <cell r="C3682" t="str">
            <v>SISKA NOVIA RAMADHANI</v>
          </cell>
          <cell r="D3682" t="str">
            <v>TA9N</v>
          </cell>
          <cell r="E3682" t="str">
            <v>IDM PARUNG BANTENG</v>
          </cell>
          <cell r="F3682" t="str">
            <v>Store Crew Girl</v>
          </cell>
          <cell r="G3682" t="str">
            <v>A1</v>
          </cell>
          <cell r="H3682" t="str">
            <v>Kontrak 1</v>
          </cell>
          <cell r="I3682" t="str">
            <v>WANITA</v>
          </cell>
          <cell r="J3682">
            <v>44784</v>
          </cell>
          <cell r="K3682">
            <v>45169</v>
          </cell>
          <cell r="L3682">
            <v>44784</v>
          </cell>
          <cell r="N3682" t="str">
            <v>RYO</v>
          </cell>
          <cell r="O3682" t="str">
            <v>RSN</v>
          </cell>
        </row>
        <row r="3683">
          <cell r="B3683">
            <v>2015067838</v>
          </cell>
          <cell r="C3683" t="str">
            <v>MUHAMAD FADILLAH</v>
          </cell>
          <cell r="D3683" t="str">
            <v>TA9N</v>
          </cell>
          <cell r="E3683" t="str">
            <v>IDM PARUNG BANTENG</v>
          </cell>
          <cell r="F3683" t="str">
            <v>Store Jr. Leader</v>
          </cell>
          <cell r="G3683" t="str">
            <v>A2</v>
          </cell>
          <cell r="H3683" t="str">
            <v>Tetap</v>
          </cell>
          <cell r="I3683" t="str">
            <v>PRIA</v>
          </cell>
          <cell r="J3683">
            <v>43242</v>
          </cell>
          <cell r="L3683">
            <v>43709</v>
          </cell>
          <cell r="N3683" t="str">
            <v>RYO</v>
          </cell>
          <cell r="O3683" t="str">
            <v>RSN</v>
          </cell>
        </row>
        <row r="3684">
          <cell r="B3684">
            <v>2013224480</v>
          </cell>
          <cell r="C3684" t="str">
            <v>IRMA</v>
          </cell>
          <cell r="D3684" t="str">
            <v>TA9N</v>
          </cell>
          <cell r="E3684" t="str">
            <v>IDM PARUNG BANTENG</v>
          </cell>
          <cell r="F3684" t="str">
            <v>Store Sr. Leader</v>
          </cell>
          <cell r="G3684" t="str">
            <v>A3</v>
          </cell>
          <cell r="H3684" t="str">
            <v>Tetap</v>
          </cell>
          <cell r="I3684" t="str">
            <v>WANITA</v>
          </cell>
          <cell r="J3684">
            <v>42762</v>
          </cell>
          <cell r="L3684">
            <v>43678</v>
          </cell>
          <cell r="N3684" t="str">
            <v>RYO</v>
          </cell>
          <cell r="O3684" t="str">
            <v>RSN</v>
          </cell>
        </row>
        <row r="3685">
          <cell r="B3685">
            <v>2015107304</v>
          </cell>
          <cell r="C3685" t="str">
            <v>DICKY HERMANTO</v>
          </cell>
          <cell r="D3685" t="str">
            <v>FLC0</v>
          </cell>
          <cell r="E3685" t="str">
            <v>FRC TUMENGGUNG WIRADIREJA</v>
          </cell>
          <cell r="F3685" t="str">
            <v>Chief Of Store</v>
          </cell>
          <cell r="G3685" t="str">
            <v>B2</v>
          </cell>
          <cell r="H3685" t="str">
            <v>Tetap</v>
          </cell>
          <cell r="I3685" t="str">
            <v>PRIA</v>
          </cell>
          <cell r="J3685">
            <v>43435</v>
          </cell>
          <cell r="L3685">
            <v>43466</v>
          </cell>
          <cell r="N3685" t="str">
            <v>RYO</v>
          </cell>
          <cell r="O3685" t="str">
            <v>RSN</v>
          </cell>
        </row>
        <row r="3686">
          <cell r="B3686">
            <v>2015156554</v>
          </cell>
          <cell r="C3686" t="str">
            <v>AJI PRASETYO</v>
          </cell>
          <cell r="D3686" t="str">
            <v>FLC0</v>
          </cell>
          <cell r="E3686" t="str">
            <v>FRC TUMENGGUNG WIRADIREJA</v>
          </cell>
          <cell r="F3686" t="str">
            <v>Store Crew Boy</v>
          </cell>
          <cell r="G3686" t="str">
            <v>A1</v>
          </cell>
          <cell r="H3686" t="str">
            <v>Kontrak 4</v>
          </cell>
          <cell r="I3686" t="str">
            <v>PRIA</v>
          </cell>
          <cell r="J3686">
            <v>43655</v>
          </cell>
          <cell r="K3686">
            <v>45322</v>
          </cell>
          <cell r="L3686">
            <v>43655</v>
          </cell>
          <cell r="N3686" t="str">
            <v>RYO</v>
          </cell>
          <cell r="O3686" t="str">
            <v>RSN</v>
          </cell>
        </row>
        <row r="3687">
          <cell r="B3687">
            <v>2015154686</v>
          </cell>
          <cell r="C3687" t="str">
            <v>DENDI</v>
          </cell>
          <cell r="D3687" t="str">
            <v>FLC0</v>
          </cell>
          <cell r="E3687" t="str">
            <v>FRC TUMENGGUNG WIRADIREJA</v>
          </cell>
          <cell r="F3687" t="str">
            <v>Store Crew Boy</v>
          </cell>
          <cell r="G3687" t="str">
            <v>A1</v>
          </cell>
          <cell r="H3687" t="str">
            <v>Kontrak 4</v>
          </cell>
          <cell r="I3687" t="str">
            <v>PRIA</v>
          </cell>
          <cell r="J3687">
            <v>43648</v>
          </cell>
          <cell r="K3687">
            <v>45322</v>
          </cell>
          <cell r="L3687">
            <v>43648</v>
          </cell>
          <cell r="N3687" t="str">
            <v>RYO</v>
          </cell>
          <cell r="O3687" t="str">
            <v>RSN</v>
          </cell>
        </row>
        <row r="3688">
          <cell r="B3688">
            <v>2015171430</v>
          </cell>
          <cell r="C3688" t="str">
            <v>NURUL HAFI SYABANI</v>
          </cell>
          <cell r="D3688" t="str">
            <v>FLC0</v>
          </cell>
          <cell r="E3688" t="str">
            <v>FRC TUMENGGUNG WIRADIREJA</v>
          </cell>
          <cell r="F3688" t="str">
            <v>Store Crew Girl</v>
          </cell>
          <cell r="G3688" t="str">
            <v>A1</v>
          </cell>
          <cell r="H3688" t="str">
            <v>Kontrak 3</v>
          </cell>
          <cell r="I3688" t="str">
            <v>WANITA</v>
          </cell>
          <cell r="J3688">
            <v>43728</v>
          </cell>
          <cell r="K3688">
            <v>45016</v>
          </cell>
          <cell r="L3688">
            <v>43728</v>
          </cell>
          <cell r="N3688" t="str">
            <v>RYO</v>
          </cell>
          <cell r="O3688" t="str">
            <v>RSN</v>
          </cell>
        </row>
        <row r="3689">
          <cell r="B3689">
            <v>2015191983</v>
          </cell>
          <cell r="C3689" t="str">
            <v>SITI NURHASANAH</v>
          </cell>
          <cell r="D3689" t="str">
            <v>FLC0</v>
          </cell>
          <cell r="E3689" t="str">
            <v>FRC TUMENGGUNG WIRADIREJA</v>
          </cell>
          <cell r="F3689" t="str">
            <v>Store Crew Girl</v>
          </cell>
          <cell r="G3689" t="str">
            <v>A1</v>
          </cell>
          <cell r="H3689" t="str">
            <v>Kontrak 3</v>
          </cell>
          <cell r="I3689" t="str">
            <v>WANITA</v>
          </cell>
          <cell r="J3689">
            <v>43819</v>
          </cell>
          <cell r="K3689">
            <v>45107</v>
          </cell>
          <cell r="L3689">
            <v>43819</v>
          </cell>
          <cell r="N3689" t="str">
            <v>RYO</v>
          </cell>
          <cell r="O3689" t="str">
            <v>RSN</v>
          </cell>
        </row>
        <row r="3690">
          <cell r="B3690">
            <v>2015067831</v>
          </cell>
          <cell r="C3690" t="str">
            <v>MUHAMAD RIPAI</v>
          </cell>
          <cell r="D3690" t="str">
            <v>FLC0</v>
          </cell>
          <cell r="E3690" t="str">
            <v>FRC TUMENGGUNG WIRADIREJA</v>
          </cell>
          <cell r="F3690" t="str">
            <v>Store Jr. Leader</v>
          </cell>
          <cell r="G3690" t="str">
            <v>A2</v>
          </cell>
          <cell r="H3690" t="str">
            <v>Tetap</v>
          </cell>
          <cell r="I3690" t="str">
            <v>PRIA</v>
          </cell>
          <cell r="J3690">
            <v>43242</v>
          </cell>
          <cell r="L3690">
            <v>44013</v>
          </cell>
          <cell r="N3690" t="str">
            <v>RYO</v>
          </cell>
          <cell r="O3690" t="str">
            <v>RSN</v>
          </cell>
        </row>
        <row r="3691">
          <cell r="B3691">
            <v>2013149642</v>
          </cell>
          <cell r="C3691" t="str">
            <v>DEDE SYARIFUDIN</v>
          </cell>
          <cell r="D3691" t="str">
            <v>FLC0</v>
          </cell>
          <cell r="E3691" t="str">
            <v>FRC TUMENGGUNG WIRADIREJA</v>
          </cell>
          <cell r="F3691" t="str">
            <v>Store Sr. Leader</v>
          </cell>
          <cell r="G3691" t="str">
            <v>B1</v>
          </cell>
          <cell r="H3691" t="str">
            <v>Tetap</v>
          </cell>
          <cell r="I3691" t="str">
            <v>PRIA</v>
          </cell>
          <cell r="J3691">
            <v>42361</v>
          </cell>
          <cell r="L3691">
            <v>43221</v>
          </cell>
          <cell r="N3691" t="str">
            <v>RYO</v>
          </cell>
          <cell r="O3691" t="str">
            <v>RSN</v>
          </cell>
        </row>
        <row r="3692">
          <cell r="B3692">
            <v>2013018544</v>
          </cell>
          <cell r="C3692" t="str">
            <v>IMAS MASITOH</v>
          </cell>
          <cell r="D3692" t="str">
            <v>T9EV</v>
          </cell>
          <cell r="E3692" t="str">
            <v>IDM PANGERAN SOGIRI NO. 128</v>
          </cell>
          <cell r="F3692" t="str">
            <v>Chief Of Store (Ss)</v>
          </cell>
          <cell r="G3692" t="str">
            <v>B2</v>
          </cell>
          <cell r="H3692" t="str">
            <v>Tetap</v>
          </cell>
          <cell r="I3692" t="str">
            <v>WANITA</v>
          </cell>
          <cell r="J3692">
            <v>41548</v>
          </cell>
          <cell r="L3692">
            <v>41548</v>
          </cell>
          <cell r="N3692" t="str">
            <v>RYO</v>
          </cell>
          <cell r="O3692" t="str">
            <v>RSN</v>
          </cell>
        </row>
        <row r="3693">
          <cell r="B3693">
            <v>2015409870</v>
          </cell>
          <cell r="C3693" t="str">
            <v>A YASIR AL ARAFAT</v>
          </cell>
          <cell r="D3693" t="str">
            <v>T9EV</v>
          </cell>
          <cell r="E3693" t="str">
            <v>IDM PANGERAN SOGIRI NO. 128</v>
          </cell>
          <cell r="F3693" t="str">
            <v>Store Crew Boy</v>
          </cell>
          <cell r="G3693" t="str">
            <v>A1</v>
          </cell>
          <cell r="H3693" t="str">
            <v>Kontrak 1</v>
          </cell>
          <cell r="I3693" t="str">
            <v>PRIA</v>
          </cell>
          <cell r="J3693">
            <v>44903</v>
          </cell>
          <cell r="K3693">
            <v>45291</v>
          </cell>
          <cell r="L3693">
            <v>44903</v>
          </cell>
          <cell r="N3693" t="str">
            <v>RYO</v>
          </cell>
          <cell r="O3693" t="str">
            <v>RSN</v>
          </cell>
        </row>
        <row r="3694">
          <cell r="B3694">
            <v>2015409876</v>
          </cell>
          <cell r="C3694" t="str">
            <v>ANISA ANINDIA PUTRI</v>
          </cell>
          <cell r="D3694" t="str">
            <v>T9EV</v>
          </cell>
          <cell r="E3694" t="str">
            <v>IDM PANGERAN SOGIRI NO. 128</v>
          </cell>
          <cell r="F3694" t="str">
            <v>Store Crew Girl</v>
          </cell>
          <cell r="G3694" t="str">
            <v>A1</v>
          </cell>
          <cell r="H3694" t="str">
            <v>Kontrak 1</v>
          </cell>
          <cell r="I3694" t="str">
            <v>WANITA</v>
          </cell>
          <cell r="J3694">
            <v>44903</v>
          </cell>
          <cell r="K3694">
            <v>45291</v>
          </cell>
          <cell r="L3694">
            <v>44903</v>
          </cell>
          <cell r="N3694" t="str">
            <v>RYO</v>
          </cell>
          <cell r="O3694" t="str">
            <v>RSN</v>
          </cell>
        </row>
        <row r="3695">
          <cell r="B3695">
            <v>2015320027</v>
          </cell>
          <cell r="C3695" t="str">
            <v>SAHRUL RAMADHAN</v>
          </cell>
          <cell r="D3695" t="str">
            <v>T9EV</v>
          </cell>
          <cell r="E3695" t="str">
            <v>IDM PANGERAN SOGIRI NO. 128</v>
          </cell>
          <cell r="F3695" t="str">
            <v>Store Jr. Leader (Ss)</v>
          </cell>
          <cell r="G3695" t="str">
            <v>A2</v>
          </cell>
          <cell r="H3695" t="str">
            <v>Tetap</v>
          </cell>
          <cell r="I3695" t="str">
            <v>PRIA</v>
          </cell>
          <cell r="J3695">
            <v>44621</v>
          </cell>
          <cell r="L3695">
            <v>44621</v>
          </cell>
          <cell r="N3695" t="str">
            <v>RYO</v>
          </cell>
          <cell r="O3695" t="str">
            <v>RSN</v>
          </cell>
        </row>
        <row r="3696">
          <cell r="B3696">
            <v>2013143668</v>
          </cell>
          <cell r="C3696" t="str">
            <v>DIKI ADITIA</v>
          </cell>
          <cell r="D3696" t="str">
            <v>T9EV</v>
          </cell>
          <cell r="E3696" t="str">
            <v>IDM PANGERAN SOGIRI NO. 128</v>
          </cell>
          <cell r="F3696" t="str">
            <v>Store Sr. Leader</v>
          </cell>
          <cell r="G3696" t="str">
            <v>B1</v>
          </cell>
          <cell r="H3696" t="str">
            <v>Tetap</v>
          </cell>
          <cell r="I3696" t="str">
            <v>PRIA</v>
          </cell>
          <cell r="J3696">
            <v>42333</v>
          </cell>
          <cell r="L3696">
            <v>43252</v>
          </cell>
          <cell r="N3696" t="str">
            <v>RYO</v>
          </cell>
          <cell r="O3696" t="str">
            <v>RSN</v>
          </cell>
        </row>
        <row r="3697">
          <cell r="B3697">
            <v>2012049959</v>
          </cell>
          <cell r="C3697" t="str">
            <v>MUHAMMAD YUSUP</v>
          </cell>
          <cell r="D3697" t="str">
            <v>T9M8</v>
          </cell>
          <cell r="E3697" t="str">
            <v>IDM CIMAHPAR BOGOR</v>
          </cell>
          <cell r="F3697" t="str">
            <v>Chief Of Store</v>
          </cell>
          <cell r="G3697" t="str">
            <v>B2</v>
          </cell>
          <cell r="H3697" t="str">
            <v>Tetap</v>
          </cell>
          <cell r="I3697" t="str">
            <v>PRIA</v>
          </cell>
          <cell r="J3697">
            <v>41177</v>
          </cell>
          <cell r="L3697">
            <v>41699</v>
          </cell>
          <cell r="N3697" t="str">
            <v>RYO</v>
          </cell>
          <cell r="O3697" t="str">
            <v>RSN</v>
          </cell>
        </row>
        <row r="3698">
          <cell r="B3698">
            <v>2015070077</v>
          </cell>
          <cell r="C3698" t="str">
            <v>OKA SUPRIATNA</v>
          </cell>
          <cell r="D3698" t="str">
            <v>T9M8</v>
          </cell>
          <cell r="E3698" t="str">
            <v>IDM CIMAHPAR BOGOR</v>
          </cell>
          <cell r="F3698" t="str">
            <v>i-Delivery Crew</v>
          </cell>
          <cell r="G3698" t="str">
            <v>A2</v>
          </cell>
          <cell r="H3698" t="str">
            <v>Tetap</v>
          </cell>
          <cell r="I3698" t="str">
            <v>PRIA</v>
          </cell>
          <cell r="J3698">
            <v>43250</v>
          </cell>
          <cell r="L3698">
            <v>44166</v>
          </cell>
          <cell r="N3698" t="str">
            <v>RYO</v>
          </cell>
          <cell r="O3698" t="str">
            <v>RSN</v>
          </cell>
        </row>
        <row r="3699">
          <cell r="B3699">
            <v>2015189523</v>
          </cell>
          <cell r="C3699" t="str">
            <v>FAJAR ZULFIKRIANSYAH</v>
          </cell>
          <cell r="D3699" t="str">
            <v>T9M8</v>
          </cell>
          <cell r="E3699" t="str">
            <v>IDM CIMAHPAR BOGOR</v>
          </cell>
          <cell r="F3699" t="str">
            <v>i-Delivery Crew</v>
          </cell>
          <cell r="G3699" t="str">
            <v>A1</v>
          </cell>
          <cell r="H3699" t="str">
            <v>Kontrak 3</v>
          </cell>
          <cell r="I3699" t="str">
            <v>PRIA</v>
          </cell>
          <cell r="J3699">
            <v>43809</v>
          </cell>
          <cell r="K3699">
            <v>45107</v>
          </cell>
          <cell r="L3699">
            <v>43809</v>
          </cell>
          <cell r="N3699" t="str">
            <v>RYO</v>
          </cell>
          <cell r="O3699" t="str">
            <v>RSN</v>
          </cell>
        </row>
        <row r="3700">
          <cell r="B3700">
            <v>2015409871</v>
          </cell>
          <cell r="C3700" t="str">
            <v>ADITIYA</v>
          </cell>
          <cell r="D3700" t="str">
            <v>T9M8</v>
          </cell>
          <cell r="E3700" t="str">
            <v>IDM CIMAHPAR BOGOR</v>
          </cell>
          <cell r="F3700" t="str">
            <v>Store Crew Boy</v>
          </cell>
          <cell r="G3700" t="str">
            <v>A1</v>
          </cell>
          <cell r="H3700" t="str">
            <v>Kontrak 1</v>
          </cell>
          <cell r="I3700" t="str">
            <v>PRIA</v>
          </cell>
          <cell r="J3700">
            <v>44903</v>
          </cell>
          <cell r="K3700">
            <v>45291</v>
          </cell>
          <cell r="L3700">
            <v>44903</v>
          </cell>
          <cell r="N3700" t="str">
            <v>RYO</v>
          </cell>
          <cell r="O3700" t="str">
            <v>RSN</v>
          </cell>
        </row>
        <row r="3701">
          <cell r="B3701">
            <v>2015193129</v>
          </cell>
          <cell r="C3701" t="str">
            <v>FAUZI FIKRIAN</v>
          </cell>
          <cell r="D3701" t="str">
            <v>T9M8</v>
          </cell>
          <cell r="E3701" t="str">
            <v>IDM CIMAHPAR BOGOR</v>
          </cell>
          <cell r="F3701" t="str">
            <v>Store Crew Boy (Ss)</v>
          </cell>
          <cell r="G3701" t="str">
            <v>A1</v>
          </cell>
          <cell r="H3701" t="str">
            <v>Kontrak 3</v>
          </cell>
          <cell r="I3701" t="str">
            <v>PRIA</v>
          </cell>
          <cell r="J3701">
            <v>43823</v>
          </cell>
          <cell r="K3701">
            <v>45107</v>
          </cell>
          <cell r="L3701">
            <v>43823</v>
          </cell>
          <cell r="N3701" t="str">
            <v>RYO</v>
          </cell>
          <cell r="O3701" t="str">
            <v>RSN</v>
          </cell>
        </row>
        <row r="3702">
          <cell r="B3702">
            <v>2015409884</v>
          </cell>
          <cell r="C3702" t="str">
            <v>RIPA NIATU JAHRA</v>
          </cell>
          <cell r="D3702" t="str">
            <v>T9M8</v>
          </cell>
          <cell r="E3702" t="str">
            <v>IDM CIMAHPAR BOGOR</v>
          </cell>
          <cell r="F3702" t="str">
            <v>Store Crew Girl</v>
          </cell>
          <cell r="G3702" t="str">
            <v>A1</v>
          </cell>
          <cell r="H3702" t="str">
            <v>Kontrak 1</v>
          </cell>
          <cell r="I3702" t="str">
            <v>WANITA</v>
          </cell>
          <cell r="J3702">
            <v>44903</v>
          </cell>
          <cell r="K3702">
            <v>45291</v>
          </cell>
          <cell r="L3702">
            <v>44903</v>
          </cell>
          <cell r="N3702" t="str">
            <v>RYO</v>
          </cell>
          <cell r="O3702" t="str">
            <v>RSN</v>
          </cell>
        </row>
        <row r="3703">
          <cell r="B3703">
            <v>2015224155</v>
          </cell>
          <cell r="C3703" t="str">
            <v>HENDRIK SULAIMAN</v>
          </cell>
          <cell r="D3703" t="str">
            <v>T9M8</v>
          </cell>
          <cell r="E3703" t="str">
            <v>IDM CIMAHPAR BOGOR</v>
          </cell>
          <cell r="F3703" t="str">
            <v>Store Jr. Leader</v>
          </cell>
          <cell r="G3703" t="str">
            <v>A2</v>
          </cell>
          <cell r="H3703" t="str">
            <v>Tetap</v>
          </cell>
          <cell r="I3703" t="str">
            <v>PRIA</v>
          </cell>
          <cell r="J3703">
            <v>44044</v>
          </cell>
          <cell r="L3703">
            <v>44228</v>
          </cell>
          <cell r="N3703" t="str">
            <v>RYO</v>
          </cell>
          <cell r="O3703" t="str">
            <v>RSN</v>
          </cell>
        </row>
        <row r="3704">
          <cell r="B3704">
            <v>2013125977</v>
          </cell>
          <cell r="C3704" t="str">
            <v>HANA TRI OCTAFYANI</v>
          </cell>
          <cell r="D3704" t="str">
            <v>T9M8</v>
          </cell>
          <cell r="E3704" t="str">
            <v>IDM CIMAHPAR BOGOR</v>
          </cell>
          <cell r="F3704" t="str">
            <v>Store Sr. Leader</v>
          </cell>
          <cell r="G3704" t="str">
            <v>B1</v>
          </cell>
          <cell r="H3704" t="str">
            <v>Tetap</v>
          </cell>
          <cell r="I3704" t="str">
            <v>WANITA</v>
          </cell>
          <cell r="J3704">
            <v>42249</v>
          </cell>
          <cell r="L3704">
            <v>43160</v>
          </cell>
          <cell r="N3704" t="str">
            <v>RYO</v>
          </cell>
          <cell r="O3704" t="str">
            <v>RSN</v>
          </cell>
        </row>
        <row r="3705">
          <cell r="B3705">
            <v>2012024725</v>
          </cell>
          <cell r="C3705" t="str">
            <v>ANGGA ARIANTO</v>
          </cell>
          <cell r="D3705" t="str">
            <v>TDZR</v>
          </cell>
          <cell r="E3705" t="str">
            <v>IDM HYBRID GOR PELABUHAN RATU</v>
          </cell>
          <cell r="F3705" t="str">
            <v>Chief Of Store (Ss)</v>
          </cell>
          <cell r="G3705" t="str">
            <v>B2</v>
          </cell>
          <cell r="H3705" t="str">
            <v>Tetap</v>
          </cell>
          <cell r="I3705" t="str">
            <v>PRIA</v>
          </cell>
          <cell r="J3705">
            <v>40940</v>
          </cell>
          <cell r="L3705">
            <v>40940</v>
          </cell>
          <cell r="N3705" t="str">
            <v>RYO</v>
          </cell>
          <cell r="O3705" t="str">
            <v>YSP</v>
          </cell>
        </row>
        <row r="3706">
          <cell r="B3706">
            <v>2015324250</v>
          </cell>
          <cell r="C3706" t="str">
            <v>MULYANA FIRMANSYAH</v>
          </cell>
          <cell r="D3706" t="str">
            <v>TDZR</v>
          </cell>
          <cell r="E3706" t="str">
            <v>IDM HYBRID GOR PELABUHAN RATU</v>
          </cell>
          <cell r="F3706" t="str">
            <v>Store Crew Boy (Ss)</v>
          </cell>
          <cell r="G3706" t="str">
            <v>A1</v>
          </cell>
          <cell r="H3706" t="str">
            <v>Kontrak 1</v>
          </cell>
          <cell r="I3706" t="str">
            <v>PRIA</v>
          </cell>
          <cell r="J3706">
            <v>44632</v>
          </cell>
          <cell r="K3706">
            <v>45016</v>
          </cell>
          <cell r="L3706">
            <v>44632</v>
          </cell>
          <cell r="N3706" t="str">
            <v>RYO</v>
          </cell>
          <cell r="O3706" t="str">
            <v>YSP</v>
          </cell>
        </row>
        <row r="3707">
          <cell r="B3707">
            <v>2015318614</v>
          </cell>
          <cell r="C3707" t="str">
            <v>ALFAN MUH AFDAL</v>
          </cell>
          <cell r="D3707" t="str">
            <v>TDZR</v>
          </cell>
          <cell r="E3707" t="str">
            <v>IDM HYBRID GOR PELABUHAN RATU</v>
          </cell>
          <cell r="F3707" t="str">
            <v>Store Crew Boy (Ss)</v>
          </cell>
          <cell r="G3707" t="str">
            <v>A1</v>
          </cell>
          <cell r="H3707" t="str">
            <v>Kontrak 1</v>
          </cell>
          <cell r="I3707" t="str">
            <v>PRIA</v>
          </cell>
          <cell r="J3707">
            <v>44607</v>
          </cell>
          <cell r="K3707">
            <v>44985</v>
          </cell>
          <cell r="L3707">
            <v>44607</v>
          </cell>
          <cell r="N3707" t="str">
            <v>RYO</v>
          </cell>
          <cell r="O3707" t="str">
            <v>YSP</v>
          </cell>
        </row>
        <row r="3708">
          <cell r="B3708">
            <v>2015179074</v>
          </cell>
          <cell r="C3708" t="str">
            <v>SITI ZENAB</v>
          </cell>
          <cell r="D3708" t="str">
            <v>TDZR</v>
          </cell>
          <cell r="E3708" t="str">
            <v>IDM HYBRID GOR PELABUHAN RATU</v>
          </cell>
          <cell r="F3708" t="str">
            <v>Store Crew Girl (Ss)</v>
          </cell>
          <cell r="G3708" t="str">
            <v>A1</v>
          </cell>
          <cell r="H3708" t="str">
            <v>Kontrak 3</v>
          </cell>
          <cell r="I3708" t="str">
            <v>WANITA</v>
          </cell>
          <cell r="J3708">
            <v>43763</v>
          </cell>
          <cell r="K3708">
            <v>45046</v>
          </cell>
          <cell r="L3708">
            <v>43763</v>
          </cell>
          <cell r="N3708" t="str">
            <v>RYO</v>
          </cell>
          <cell r="O3708" t="str">
            <v>YSP</v>
          </cell>
        </row>
        <row r="3709">
          <cell r="B3709">
            <v>2015300610</v>
          </cell>
          <cell r="C3709" t="str">
            <v>NOVA LIANA</v>
          </cell>
          <cell r="D3709" t="str">
            <v>TDZR</v>
          </cell>
          <cell r="E3709" t="str">
            <v>IDM HYBRID GOR PELABUHAN RATU</v>
          </cell>
          <cell r="F3709" t="str">
            <v>Store Crew Girl (Ss)</v>
          </cell>
          <cell r="G3709" t="str">
            <v>A1</v>
          </cell>
          <cell r="H3709" t="str">
            <v>Kontrak 2</v>
          </cell>
          <cell r="I3709" t="str">
            <v>WANITA</v>
          </cell>
          <cell r="J3709">
            <v>44530</v>
          </cell>
          <cell r="K3709">
            <v>45260</v>
          </cell>
          <cell r="L3709">
            <v>44530</v>
          </cell>
          <cell r="N3709" t="str">
            <v>RYO</v>
          </cell>
          <cell r="O3709" t="str">
            <v>YSP</v>
          </cell>
        </row>
        <row r="3710">
          <cell r="B3710">
            <v>2015343096</v>
          </cell>
          <cell r="C3710" t="str">
            <v>TRIYADI ADITIA</v>
          </cell>
          <cell r="D3710" t="str">
            <v>TDZR</v>
          </cell>
          <cell r="E3710" t="str">
            <v>IDM HYBRID GOR PELABUHAN RATU</v>
          </cell>
          <cell r="F3710" t="str">
            <v>Store Jr. Leader (Ss)</v>
          </cell>
          <cell r="G3710" t="str">
            <v>A2</v>
          </cell>
          <cell r="H3710" t="str">
            <v>Tetap</v>
          </cell>
          <cell r="I3710" t="str">
            <v>PRIA</v>
          </cell>
          <cell r="J3710">
            <v>44713</v>
          </cell>
          <cell r="L3710">
            <v>44713</v>
          </cell>
          <cell r="N3710" t="str">
            <v>RYO</v>
          </cell>
          <cell r="O3710" t="str">
            <v>YSP</v>
          </cell>
        </row>
        <row r="3711">
          <cell r="B3711">
            <v>2015005105</v>
          </cell>
          <cell r="C3711" t="str">
            <v>RISKA RIZKIYANI</v>
          </cell>
          <cell r="D3711" t="str">
            <v>TDZR</v>
          </cell>
          <cell r="E3711" t="str">
            <v>IDM HYBRID GOR PELABUHAN RATU</v>
          </cell>
          <cell r="F3711" t="str">
            <v>Store Sr. Leader (Ss)</v>
          </cell>
          <cell r="G3711" t="str">
            <v>A3</v>
          </cell>
          <cell r="H3711" t="str">
            <v>Tetap</v>
          </cell>
          <cell r="I3711" t="str">
            <v>WANITA</v>
          </cell>
          <cell r="J3711">
            <v>42860</v>
          </cell>
          <cell r="L3711">
            <v>43374</v>
          </cell>
          <cell r="N3711" t="str">
            <v>RYO</v>
          </cell>
          <cell r="O3711" t="str">
            <v>YSP</v>
          </cell>
        </row>
        <row r="3712">
          <cell r="B3712">
            <v>2012082420</v>
          </cell>
          <cell r="C3712" t="str">
            <v>YOGI MAULANA</v>
          </cell>
          <cell r="D3712" t="str">
            <v>F2GZ</v>
          </cell>
          <cell r="E3712" t="str">
            <v>FRC SUKAHARJA WARUNG KIARA</v>
          </cell>
          <cell r="F3712" t="str">
            <v>Chief Of Store (Ss)</v>
          </cell>
          <cell r="G3712" t="str">
            <v>B2</v>
          </cell>
          <cell r="H3712" t="str">
            <v>Tetap</v>
          </cell>
          <cell r="I3712" t="str">
            <v>PRIA</v>
          </cell>
          <cell r="J3712">
            <v>41288</v>
          </cell>
          <cell r="L3712">
            <v>42064</v>
          </cell>
          <cell r="N3712" t="str">
            <v>RYO</v>
          </cell>
          <cell r="O3712" t="str">
            <v>YSP</v>
          </cell>
        </row>
        <row r="3713">
          <cell r="B3713">
            <v>2015285278</v>
          </cell>
          <cell r="C3713" t="str">
            <v>JEMI</v>
          </cell>
          <cell r="D3713" t="str">
            <v>F2GZ</v>
          </cell>
          <cell r="E3713" t="str">
            <v>FRC SUKAHARJA WARUNG KIARA</v>
          </cell>
          <cell r="F3713" t="str">
            <v>Store Crew Boy</v>
          </cell>
          <cell r="G3713" t="str">
            <v>A1</v>
          </cell>
          <cell r="H3713" t="str">
            <v>Kontrak 2</v>
          </cell>
          <cell r="I3713" t="str">
            <v>PRIA</v>
          </cell>
          <cell r="J3713">
            <v>44455</v>
          </cell>
          <cell r="K3713">
            <v>45199</v>
          </cell>
          <cell r="L3713">
            <v>44455</v>
          </cell>
          <cell r="N3713" t="str">
            <v>RYO</v>
          </cell>
          <cell r="O3713" t="str">
            <v>YSP</v>
          </cell>
        </row>
        <row r="3714">
          <cell r="B3714">
            <v>2015388210</v>
          </cell>
          <cell r="C3714" t="str">
            <v>E RISTA NURHASANAH</v>
          </cell>
          <cell r="D3714" t="str">
            <v>F2GZ</v>
          </cell>
          <cell r="E3714" t="str">
            <v>FRC SUKAHARJA WARUNG KIARA</v>
          </cell>
          <cell r="F3714" t="str">
            <v>Store Crew Girl</v>
          </cell>
          <cell r="G3714" t="str">
            <v>A1</v>
          </cell>
          <cell r="H3714" t="str">
            <v>Kontrak 1</v>
          </cell>
          <cell r="I3714" t="str">
            <v>WANITA</v>
          </cell>
          <cell r="J3714">
            <v>44840</v>
          </cell>
          <cell r="K3714">
            <v>45230</v>
          </cell>
          <cell r="L3714">
            <v>44840</v>
          </cell>
          <cell r="N3714" t="str">
            <v>RYO</v>
          </cell>
          <cell r="O3714" t="str">
            <v>YSP</v>
          </cell>
        </row>
        <row r="3715">
          <cell r="B3715">
            <v>2015251822</v>
          </cell>
          <cell r="C3715" t="str">
            <v>ISTHIFA NAZILA</v>
          </cell>
          <cell r="D3715" t="str">
            <v>F2GZ</v>
          </cell>
          <cell r="E3715" t="str">
            <v>FRC SUKAHARJA WARUNG KIARA</v>
          </cell>
          <cell r="F3715" t="str">
            <v>Store Jr. Leader</v>
          </cell>
          <cell r="G3715" t="str">
            <v>A2</v>
          </cell>
          <cell r="H3715" t="str">
            <v>Tetap</v>
          </cell>
          <cell r="I3715" t="str">
            <v>WANITA</v>
          </cell>
          <cell r="J3715">
            <v>44287</v>
          </cell>
          <cell r="L3715">
            <v>44287</v>
          </cell>
          <cell r="N3715" t="str">
            <v>RYO</v>
          </cell>
          <cell r="O3715" t="str">
            <v>YSP</v>
          </cell>
        </row>
        <row r="3716">
          <cell r="B3716">
            <v>2015037318</v>
          </cell>
          <cell r="C3716" t="str">
            <v>RULI IMAM WAHYUDI</v>
          </cell>
          <cell r="D3716" t="str">
            <v>F2GZ</v>
          </cell>
          <cell r="E3716" t="str">
            <v>FRC SUKAHARJA WARUNG KIARA</v>
          </cell>
          <cell r="F3716" t="str">
            <v>Store Sr. Leader</v>
          </cell>
          <cell r="G3716" t="str">
            <v>A2</v>
          </cell>
          <cell r="H3716" t="str">
            <v>Tetap</v>
          </cell>
          <cell r="I3716" t="str">
            <v>PRIA</v>
          </cell>
          <cell r="J3716">
            <v>43075</v>
          </cell>
          <cell r="L3716">
            <v>43525</v>
          </cell>
          <cell r="N3716" t="str">
            <v>RYO</v>
          </cell>
          <cell r="O3716" t="str">
            <v>YSP</v>
          </cell>
        </row>
        <row r="3717">
          <cell r="B3717">
            <v>2013115805</v>
          </cell>
          <cell r="C3717" t="str">
            <v>JENI NIRWANA</v>
          </cell>
          <cell r="D3717" t="str">
            <v>F88L</v>
          </cell>
          <cell r="E3717" t="str">
            <v>FRC BAGBAGAN RAYA</v>
          </cell>
          <cell r="F3717" t="str">
            <v>Chief Of Store</v>
          </cell>
          <cell r="G3717" t="str">
            <v>B2</v>
          </cell>
          <cell r="H3717" t="str">
            <v>Tetap</v>
          </cell>
          <cell r="I3717" t="str">
            <v>PRIA</v>
          </cell>
          <cell r="J3717">
            <v>42181</v>
          </cell>
          <cell r="L3717">
            <v>42644</v>
          </cell>
          <cell r="N3717" t="str">
            <v>RYO</v>
          </cell>
          <cell r="O3717" t="str">
            <v>YSP</v>
          </cell>
        </row>
        <row r="3718">
          <cell r="B3718">
            <v>2015176568</v>
          </cell>
          <cell r="C3718" t="str">
            <v>AGUNG NUR JAMAN</v>
          </cell>
          <cell r="D3718" t="str">
            <v>F88L</v>
          </cell>
          <cell r="E3718" t="str">
            <v>FRC BAGBAGAN RAYA</v>
          </cell>
          <cell r="F3718" t="str">
            <v>Store Crew Boy</v>
          </cell>
          <cell r="G3718" t="str">
            <v>A1</v>
          </cell>
          <cell r="H3718" t="str">
            <v>Kontrak 3</v>
          </cell>
          <cell r="I3718" t="str">
            <v>PRIA</v>
          </cell>
          <cell r="J3718">
            <v>43753</v>
          </cell>
          <cell r="K3718">
            <v>45046</v>
          </cell>
          <cell r="L3718">
            <v>43753</v>
          </cell>
          <cell r="N3718" t="str">
            <v>RYO</v>
          </cell>
          <cell r="O3718" t="str">
            <v>YSP</v>
          </cell>
        </row>
        <row r="3719">
          <cell r="B3719">
            <v>2015368922</v>
          </cell>
          <cell r="C3719" t="str">
            <v>AKMAL YUDISTIRA</v>
          </cell>
          <cell r="D3719" t="str">
            <v>F88L</v>
          </cell>
          <cell r="E3719" t="str">
            <v>FRC BAGBAGAN RAYA</v>
          </cell>
          <cell r="F3719" t="str">
            <v>Store Crew Boy</v>
          </cell>
          <cell r="G3719" t="str">
            <v>A1</v>
          </cell>
          <cell r="H3719" t="str">
            <v>Kontrak 1</v>
          </cell>
          <cell r="I3719" t="str">
            <v>PRIA</v>
          </cell>
          <cell r="J3719">
            <v>44784</v>
          </cell>
          <cell r="K3719">
            <v>45169</v>
          </cell>
          <cell r="L3719">
            <v>44784</v>
          </cell>
          <cell r="N3719" t="str">
            <v>RYO</v>
          </cell>
          <cell r="O3719" t="str">
            <v>YSP</v>
          </cell>
        </row>
        <row r="3720">
          <cell r="B3720">
            <v>2015374035</v>
          </cell>
          <cell r="C3720" t="str">
            <v>SYIFA PUSPITA ARUM</v>
          </cell>
          <cell r="D3720" t="str">
            <v>F88L</v>
          </cell>
          <cell r="E3720" t="str">
            <v>FRC BAGBAGAN RAYA</v>
          </cell>
          <cell r="F3720" t="str">
            <v>Store Jr. Leader</v>
          </cell>
          <cell r="G3720" t="str">
            <v>A2</v>
          </cell>
          <cell r="H3720" t="str">
            <v>Tetap</v>
          </cell>
          <cell r="I3720" t="str">
            <v>WANITA</v>
          </cell>
          <cell r="J3720">
            <v>44805</v>
          </cell>
          <cell r="L3720">
            <v>44805</v>
          </cell>
          <cell r="N3720" t="str">
            <v>RYO</v>
          </cell>
          <cell r="O3720" t="str">
            <v>YSP</v>
          </cell>
        </row>
        <row r="3721">
          <cell r="B3721">
            <v>2013145749</v>
          </cell>
          <cell r="C3721" t="str">
            <v>TIO ADITYA MUTAQIN</v>
          </cell>
          <cell r="D3721" t="str">
            <v>F88L</v>
          </cell>
          <cell r="E3721" t="str">
            <v>FRC BAGBAGAN RAYA</v>
          </cell>
          <cell r="F3721" t="str">
            <v>Store Sr. Leader</v>
          </cell>
          <cell r="G3721" t="str">
            <v>B1</v>
          </cell>
          <cell r="H3721" t="str">
            <v>Tetap</v>
          </cell>
          <cell r="I3721" t="str">
            <v>PRIA</v>
          </cell>
          <cell r="J3721">
            <v>42340</v>
          </cell>
          <cell r="L3721">
            <v>43132</v>
          </cell>
          <cell r="N3721" t="str">
            <v>RYO</v>
          </cell>
          <cell r="O3721" t="str">
            <v>YSP</v>
          </cell>
        </row>
        <row r="3722">
          <cell r="B3722">
            <v>2013082914</v>
          </cell>
          <cell r="C3722" t="str">
            <v>JAENAL HAKIM</v>
          </cell>
          <cell r="D3722" t="str">
            <v>F8VA</v>
          </cell>
          <cell r="E3722" t="str">
            <v>FRC BANTAR GADUNG</v>
          </cell>
          <cell r="F3722" t="str">
            <v>Chief Of Store</v>
          </cell>
          <cell r="G3722" t="str">
            <v>B2</v>
          </cell>
          <cell r="H3722" t="str">
            <v>Tetap</v>
          </cell>
          <cell r="I3722" t="str">
            <v>PRIA</v>
          </cell>
          <cell r="J3722">
            <v>41985</v>
          </cell>
          <cell r="L3722">
            <v>42705</v>
          </cell>
          <cell r="N3722" t="str">
            <v>RYO</v>
          </cell>
          <cell r="O3722" t="str">
            <v>YSP</v>
          </cell>
        </row>
        <row r="3723">
          <cell r="B3723">
            <v>2015383340</v>
          </cell>
          <cell r="C3723" t="str">
            <v>ADE ABDULAH RASID</v>
          </cell>
          <cell r="D3723" t="str">
            <v>F8VA</v>
          </cell>
          <cell r="E3723" t="str">
            <v>FRC BANTAR GADUNG</v>
          </cell>
          <cell r="F3723" t="str">
            <v>Store Crew Boy</v>
          </cell>
          <cell r="G3723" t="str">
            <v>A1</v>
          </cell>
          <cell r="H3723" t="str">
            <v>Kontrak 1</v>
          </cell>
          <cell r="I3723" t="str">
            <v>PRIA</v>
          </cell>
          <cell r="J3723">
            <v>44829</v>
          </cell>
          <cell r="K3723">
            <v>45199</v>
          </cell>
          <cell r="L3723">
            <v>44829</v>
          </cell>
          <cell r="N3723" t="str">
            <v>RYO</v>
          </cell>
          <cell r="O3723" t="str">
            <v>YSP</v>
          </cell>
        </row>
        <row r="3724">
          <cell r="B3724">
            <v>2015193910</v>
          </cell>
          <cell r="C3724" t="str">
            <v>N LILIH AGUSTINI Y</v>
          </cell>
          <cell r="D3724" t="str">
            <v>F8VA</v>
          </cell>
          <cell r="E3724" t="str">
            <v>FRC BANTAR GADUNG</v>
          </cell>
          <cell r="F3724" t="str">
            <v>Store Crew Girl</v>
          </cell>
          <cell r="G3724" t="str">
            <v>A1</v>
          </cell>
          <cell r="H3724" t="str">
            <v>Kontrak 3</v>
          </cell>
          <cell r="I3724" t="str">
            <v>WANITA</v>
          </cell>
          <cell r="J3724">
            <v>43826</v>
          </cell>
          <cell r="K3724">
            <v>45107</v>
          </cell>
          <cell r="L3724">
            <v>43826</v>
          </cell>
          <cell r="N3724" t="str">
            <v>RYO</v>
          </cell>
          <cell r="O3724" t="str">
            <v>YSP</v>
          </cell>
        </row>
        <row r="3725">
          <cell r="B3725">
            <v>2015326646</v>
          </cell>
          <cell r="C3725" t="str">
            <v>SITI HAFIDOH</v>
          </cell>
          <cell r="D3725" t="str">
            <v>F8VA</v>
          </cell>
          <cell r="E3725" t="str">
            <v>FRC BANTAR GADUNG</v>
          </cell>
          <cell r="F3725" t="str">
            <v>Store Jr. Leader</v>
          </cell>
          <cell r="G3725" t="str">
            <v>A2</v>
          </cell>
          <cell r="H3725" t="str">
            <v>Tetap</v>
          </cell>
          <cell r="I3725" t="str">
            <v>WANITA</v>
          </cell>
          <cell r="J3725">
            <v>44652</v>
          </cell>
          <cell r="L3725">
            <v>44652</v>
          </cell>
          <cell r="N3725" t="str">
            <v>RYO</v>
          </cell>
          <cell r="O3725" t="str">
            <v>YSP</v>
          </cell>
        </row>
        <row r="3726">
          <cell r="B3726">
            <v>2015048243</v>
          </cell>
          <cell r="C3726" t="str">
            <v>NURDIANSYAH</v>
          </cell>
          <cell r="D3726" t="str">
            <v>F8VA</v>
          </cell>
          <cell r="E3726" t="str">
            <v>FRC BANTAR GADUNG</v>
          </cell>
          <cell r="F3726" t="str">
            <v>Store Sr. Leader</v>
          </cell>
          <cell r="G3726" t="str">
            <v>A3</v>
          </cell>
          <cell r="H3726" t="str">
            <v>Tetap</v>
          </cell>
          <cell r="I3726" t="str">
            <v>PRIA</v>
          </cell>
          <cell r="J3726">
            <v>43131</v>
          </cell>
          <cell r="L3726">
            <v>44013</v>
          </cell>
          <cell r="N3726" t="str">
            <v>RYO</v>
          </cell>
          <cell r="O3726" t="str">
            <v>YSP</v>
          </cell>
        </row>
        <row r="3727">
          <cell r="B3727">
            <v>2012033560</v>
          </cell>
          <cell r="C3727" t="str">
            <v>WILI ARI SETIAWAN</v>
          </cell>
          <cell r="D3727" t="str">
            <v>F99C</v>
          </cell>
          <cell r="E3727" t="str">
            <v>FRC WARUNG KIARA</v>
          </cell>
          <cell r="F3727" t="str">
            <v>Chief Of Store</v>
          </cell>
          <cell r="G3727" t="str">
            <v>B2</v>
          </cell>
          <cell r="H3727" t="str">
            <v>Tetap</v>
          </cell>
          <cell r="I3727" t="str">
            <v>PRIA</v>
          </cell>
          <cell r="J3727">
            <v>41061</v>
          </cell>
          <cell r="L3727">
            <v>41061</v>
          </cell>
          <cell r="N3727" t="str">
            <v>RYO</v>
          </cell>
          <cell r="O3727" t="str">
            <v>YSP</v>
          </cell>
        </row>
        <row r="3728">
          <cell r="B3728">
            <v>2015260209</v>
          </cell>
          <cell r="C3728" t="str">
            <v>MUHAMMAD RIVAL</v>
          </cell>
          <cell r="D3728" t="str">
            <v>F99C</v>
          </cell>
          <cell r="E3728" t="str">
            <v>FRC WARUNG KIARA</v>
          </cell>
          <cell r="F3728" t="str">
            <v>Store Crew Boy</v>
          </cell>
          <cell r="G3728" t="str">
            <v>A1</v>
          </cell>
          <cell r="H3728" t="str">
            <v>Kontrak 2</v>
          </cell>
          <cell r="I3728" t="str">
            <v>PRIA</v>
          </cell>
          <cell r="J3728">
            <v>44323</v>
          </cell>
          <cell r="K3728">
            <v>45077</v>
          </cell>
          <cell r="L3728">
            <v>44323</v>
          </cell>
          <cell r="N3728" t="str">
            <v>RYO</v>
          </cell>
          <cell r="O3728" t="str">
            <v>YSP</v>
          </cell>
        </row>
        <row r="3729">
          <cell r="B3729">
            <v>2015402765</v>
          </cell>
          <cell r="C3729" t="str">
            <v>REGI MAULANA</v>
          </cell>
          <cell r="D3729" t="str">
            <v>F99C</v>
          </cell>
          <cell r="E3729" t="str">
            <v>FRC WARUNG KIARA</v>
          </cell>
          <cell r="F3729" t="str">
            <v>Store Crew Boy</v>
          </cell>
          <cell r="G3729" t="str">
            <v>A1</v>
          </cell>
          <cell r="H3729" t="str">
            <v>Kontrak 1</v>
          </cell>
          <cell r="I3729" t="str">
            <v>PRIA</v>
          </cell>
          <cell r="J3729">
            <v>44890</v>
          </cell>
          <cell r="K3729">
            <v>45260</v>
          </cell>
          <cell r="L3729">
            <v>44890</v>
          </cell>
          <cell r="N3729" t="str">
            <v>RYO</v>
          </cell>
          <cell r="O3729" t="str">
            <v>YSP</v>
          </cell>
        </row>
        <row r="3730">
          <cell r="B3730">
            <v>2015159239</v>
          </cell>
          <cell r="C3730" t="str">
            <v>SELITA ANDRIYANI</v>
          </cell>
          <cell r="D3730" t="str">
            <v>F99C</v>
          </cell>
          <cell r="E3730" t="str">
            <v>FRC WARUNG KIARA</v>
          </cell>
          <cell r="F3730" t="str">
            <v>Store Crew Girl</v>
          </cell>
          <cell r="G3730" t="str">
            <v>A1</v>
          </cell>
          <cell r="H3730" t="str">
            <v>Kontrak 4</v>
          </cell>
          <cell r="I3730" t="str">
            <v>WANITA</v>
          </cell>
          <cell r="J3730">
            <v>43665</v>
          </cell>
          <cell r="K3730">
            <v>45322</v>
          </cell>
          <cell r="L3730">
            <v>43665</v>
          </cell>
          <cell r="N3730" t="str">
            <v>RYO</v>
          </cell>
          <cell r="O3730" t="str">
            <v>YSP</v>
          </cell>
        </row>
        <row r="3731">
          <cell r="B3731">
            <v>2015300620</v>
          </cell>
          <cell r="C3731" t="str">
            <v>SRI WIDYA OKTAVIANI</v>
          </cell>
          <cell r="D3731" t="str">
            <v>F99C</v>
          </cell>
          <cell r="E3731" t="str">
            <v>FRC WARUNG KIARA</v>
          </cell>
          <cell r="F3731" t="str">
            <v>Store Crew Girl</v>
          </cell>
          <cell r="G3731" t="str">
            <v>A1</v>
          </cell>
          <cell r="H3731" t="str">
            <v>Kontrak 2</v>
          </cell>
          <cell r="I3731" t="str">
            <v>WANITA</v>
          </cell>
          <cell r="J3731">
            <v>44530</v>
          </cell>
          <cell r="K3731">
            <v>45260</v>
          </cell>
          <cell r="L3731">
            <v>44530</v>
          </cell>
          <cell r="N3731" t="str">
            <v>RYO</v>
          </cell>
          <cell r="O3731" t="str">
            <v>YSP</v>
          </cell>
        </row>
        <row r="3732">
          <cell r="B3732">
            <v>2015404177</v>
          </cell>
          <cell r="C3732" t="str">
            <v>SANSANTANA</v>
          </cell>
          <cell r="D3732" t="str">
            <v>F99C</v>
          </cell>
          <cell r="E3732" t="str">
            <v>FRC WARUNG KIARA</v>
          </cell>
          <cell r="F3732" t="str">
            <v>Store Jr. Leader</v>
          </cell>
          <cell r="G3732" t="str">
            <v>A2</v>
          </cell>
          <cell r="H3732" t="str">
            <v>Tetap</v>
          </cell>
          <cell r="I3732" t="str">
            <v>PRIA</v>
          </cell>
          <cell r="J3732">
            <v>44896</v>
          </cell>
          <cell r="L3732">
            <v>44896</v>
          </cell>
          <cell r="N3732" t="str">
            <v>RYO</v>
          </cell>
          <cell r="O3732" t="str">
            <v>YSP</v>
          </cell>
        </row>
        <row r="3733">
          <cell r="B3733">
            <v>2015008121</v>
          </cell>
          <cell r="C3733" t="str">
            <v>RAMDAN SOLEHUDIN</v>
          </cell>
          <cell r="D3733" t="str">
            <v>F99C</v>
          </cell>
          <cell r="E3733" t="str">
            <v>FRC WARUNG KIARA</v>
          </cell>
          <cell r="F3733" t="str">
            <v>Store Sr. Leader</v>
          </cell>
          <cell r="G3733" t="str">
            <v>A3</v>
          </cell>
          <cell r="H3733" t="str">
            <v>Tetap</v>
          </cell>
          <cell r="I3733" t="str">
            <v>PRIA</v>
          </cell>
          <cell r="J3733">
            <v>42879</v>
          </cell>
          <cell r="L3733">
            <v>43678</v>
          </cell>
          <cell r="N3733" t="str">
            <v>RYO</v>
          </cell>
          <cell r="O3733" t="str">
            <v>YSP</v>
          </cell>
        </row>
        <row r="3734">
          <cell r="B3734">
            <v>2013120502</v>
          </cell>
          <cell r="C3734" t="str">
            <v>ALPAN APRIANSYAH</v>
          </cell>
          <cell r="D3734" t="str">
            <v>FD80</v>
          </cell>
          <cell r="E3734" t="str">
            <v>FRC UBRUG SUKABUMI</v>
          </cell>
          <cell r="F3734" t="str">
            <v>Chief Of Store</v>
          </cell>
          <cell r="G3734" t="str">
            <v>B2</v>
          </cell>
          <cell r="H3734" t="str">
            <v>Tetap</v>
          </cell>
          <cell r="I3734" t="str">
            <v>PRIA</v>
          </cell>
          <cell r="J3734">
            <v>42195</v>
          </cell>
          <cell r="L3734">
            <v>42856</v>
          </cell>
          <cell r="N3734" t="str">
            <v>RYO</v>
          </cell>
          <cell r="O3734" t="str">
            <v>YSP</v>
          </cell>
        </row>
        <row r="3735">
          <cell r="B3735">
            <v>2015412574</v>
          </cell>
          <cell r="C3735" t="str">
            <v>PRASTIAN HANDI WIJAYA</v>
          </cell>
          <cell r="D3735" t="str">
            <v>FD80</v>
          </cell>
          <cell r="E3735" t="str">
            <v>FRC UBRUG SUKABUMI</v>
          </cell>
          <cell r="F3735" t="str">
            <v>Store Crew Boy</v>
          </cell>
          <cell r="G3735" t="str">
            <v>A1</v>
          </cell>
          <cell r="H3735" t="str">
            <v>Kontrak 1</v>
          </cell>
          <cell r="I3735" t="str">
            <v>PRIA</v>
          </cell>
          <cell r="J3735">
            <v>44913</v>
          </cell>
          <cell r="K3735">
            <v>45291</v>
          </cell>
          <cell r="L3735">
            <v>44913</v>
          </cell>
          <cell r="N3735" t="str">
            <v>RYO</v>
          </cell>
          <cell r="O3735" t="str">
            <v>YSP</v>
          </cell>
        </row>
        <row r="3736">
          <cell r="B3736">
            <v>2015344750</v>
          </cell>
          <cell r="C3736" t="str">
            <v>KARTIDAH</v>
          </cell>
          <cell r="D3736" t="str">
            <v>FD80</v>
          </cell>
          <cell r="E3736" t="str">
            <v>FRC UBRUG SUKABUMI</v>
          </cell>
          <cell r="F3736" t="str">
            <v>Store Crew Girl</v>
          </cell>
          <cell r="G3736" t="str">
            <v>A1</v>
          </cell>
          <cell r="H3736" t="str">
            <v>Kontrak 1</v>
          </cell>
          <cell r="I3736" t="str">
            <v>WANITA</v>
          </cell>
          <cell r="J3736">
            <v>44715</v>
          </cell>
          <cell r="K3736">
            <v>45107</v>
          </cell>
          <cell r="L3736">
            <v>44715</v>
          </cell>
          <cell r="N3736" t="str">
            <v>RYO</v>
          </cell>
          <cell r="O3736" t="str">
            <v>YSP</v>
          </cell>
        </row>
        <row r="3737">
          <cell r="B3737">
            <v>2015007092</v>
          </cell>
          <cell r="C3737" t="str">
            <v>NOVAL FAUZI</v>
          </cell>
          <cell r="D3737" t="str">
            <v>FD80</v>
          </cell>
          <cell r="E3737" t="str">
            <v>FRC UBRUG SUKABUMI</v>
          </cell>
          <cell r="F3737" t="str">
            <v>Store Jr. Leader</v>
          </cell>
          <cell r="G3737" t="str">
            <v>A2</v>
          </cell>
          <cell r="H3737" t="str">
            <v>Tetap</v>
          </cell>
          <cell r="I3737" t="str">
            <v>PRIA</v>
          </cell>
          <cell r="J3737">
            <v>42872</v>
          </cell>
          <cell r="L3737">
            <v>43739</v>
          </cell>
          <cell r="N3737" t="str">
            <v>RYO</v>
          </cell>
          <cell r="O3737" t="str">
            <v>YSP</v>
          </cell>
        </row>
        <row r="3738">
          <cell r="B3738">
            <v>2013179690</v>
          </cell>
          <cell r="C3738" t="str">
            <v>ANGGI GUNTARA</v>
          </cell>
          <cell r="D3738" t="str">
            <v>FD80</v>
          </cell>
          <cell r="E3738" t="str">
            <v>FRC UBRUG SUKABUMI</v>
          </cell>
          <cell r="F3738" t="str">
            <v>Store Sr. Leader</v>
          </cell>
          <cell r="G3738" t="str">
            <v>B1</v>
          </cell>
          <cell r="H3738" t="str">
            <v>Tetap</v>
          </cell>
          <cell r="I3738" t="str">
            <v>PRIA</v>
          </cell>
          <cell r="J3738">
            <v>42515</v>
          </cell>
          <cell r="L3738">
            <v>43344</v>
          </cell>
          <cell r="N3738" t="str">
            <v>RYO</v>
          </cell>
          <cell r="O3738" t="str">
            <v>YSP</v>
          </cell>
        </row>
        <row r="3739">
          <cell r="B3739">
            <v>2012048043</v>
          </cell>
          <cell r="C3739" t="str">
            <v>CAHYANA MULYARASA</v>
          </cell>
          <cell r="D3739" t="str">
            <v>T5TZ</v>
          </cell>
          <cell r="E3739" t="str">
            <v>IDM PELABUHAN RATU</v>
          </cell>
          <cell r="F3739" t="str">
            <v>Chief Of Store (Ss)</v>
          </cell>
          <cell r="G3739" t="str">
            <v>B2</v>
          </cell>
          <cell r="H3739" t="str">
            <v>Tetap</v>
          </cell>
          <cell r="I3739" t="str">
            <v>PRIA</v>
          </cell>
          <cell r="J3739">
            <v>41183</v>
          </cell>
          <cell r="L3739">
            <v>41791</v>
          </cell>
          <cell r="N3739" t="str">
            <v>RYO</v>
          </cell>
          <cell r="O3739" t="str">
            <v>YSP</v>
          </cell>
        </row>
        <row r="3740">
          <cell r="B3740">
            <v>2015179645</v>
          </cell>
          <cell r="C3740" t="str">
            <v>FIKRI AGUSTIANSYAH</v>
          </cell>
          <cell r="D3740" t="str">
            <v>T5TZ</v>
          </cell>
          <cell r="E3740" t="str">
            <v>IDM PELABUHAN RATU</v>
          </cell>
          <cell r="F3740" t="str">
            <v>Store Crew Boy</v>
          </cell>
          <cell r="G3740" t="str">
            <v>A1</v>
          </cell>
          <cell r="H3740" t="str">
            <v>Kontrak 3</v>
          </cell>
          <cell r="I3740" t="str">
            <v>PRIA</v>
          </cell>
          <cell r="J3740">
            <v>43767</v>
          </cell>
          <cell r="K3740">
            <v>45046</v>
          </cell>
          <cell r="L3740">
            <v>43767</v>
          </cell>
          <cell r="N3740" t="str">
            <v>RYO</v>
          </cell>
          <cell r="O3740" t="str">
            <v>YSP</v>
          </cell>
        </row>
        <row r="3741">
          <cell r="B3741">
            <v>2015318658</v>
          </cell>
          <cell r="C3741" t="str">
            <v>YOFA AYU RESHANTIKA</v>
          </cell>
          <cell r="D3741" t="str">
            <v>T5TZ</v>
          </cell>
          <cell r="E3741" t="str">
            <v>IDM PELABUHAN RATU</v>
          </cell>
          <cell r="F3741" t="str">
            <v>Store Crew Girl</v>
          </cell>
          <cell r="G3741" t="str">
            <v>A1</v>
          </cell>
          <cell r="H3741" t="str">
            <v>Kontrak 1</v>
          </cell>
          <cell r="I3741" t="str">
            <v>WANITA</v>
          </cell>
          <cell r="J3741">
            <v>44607</v>
          </cell>
          <cell r="K3741">
            <v>44985</v>
          </cell>
          <cell r="L3741">
            <v>44607</v>
          </cell>
          <cell r="N3741" t="str">
            <v>RYO</v>
          </cell>
          <cell r="O3741" t="str">
            <v>YSP</v>
          </cell>
        </row>
        <row r="3742">
          <cell r="B3742">
            <v>2015406341</v>
          </cell>
          <cell r="C3742" t="str">
            <v>ANGGA PURNAMA</v>
          </cell>
          <cell r="D3742" t="str">
            <v>T5TZ</v>
          </cell>
          <cell r="E3742" t="str">
            <v>IDM PELABUHAN RATU</v>
          </cell>
          <cell r="F3742" t="str">
            <v>Store Jr. Leader (Ss)</v>
          </cell>
          <cell r="G3742" t="str">
            <v>A2</v>
          </cell>
          <cell r="H3742" t="str">
            <v>Tetap</v>
          </cell>
          <cell r="I3742" t="str">
            <v>PRIA</v>
          </cell>
          <cell r="J3742">
            <v>44896</v>
          </cell>
          <cell r="L3742">
            <v>44896</v>
          </cell>
          <cell r="N3742" t="str">
            <v>RYO</v>
          </cell>
          <cell r="O3742" t="str">
            <v>YSP</v>
          </cell>
        </row>
        <row r="3743">
          <cell r="B3743">
            <v>2013057388</v>
          </cell>
          <cell r="C3743" t="str">
            <v>RISMA PUTRIANI</v>
          </cell>
          <cell r="D3743" t="str">
            <v>T5TZ</v>
          </cell>
          <cell r="E3743" t="str">
            <v>IDM PELABUHAN RATU</v>
          </cell>
          <cell r="F3743" t="str">
            <v>Store Sr. Leader</v>
          </cell>
          <cell r="G3743" t="str">
            <v>B1</v>
          </cell>
          <cell r="H3743" t="str">
            <v>Tetap</v>
          </cell>
          <cell r="I3743" t="str">
            <v>WANITA</v>
          </cell>
          <cell r="J3743">
            <v>41842</v>
          </cell>
          <cell r="L3743">
            <v>42767</v>
          </cell>
          <cell r="N3743" t="str">
            <v>RYO</v>
          </cell>
          <cell r="O3743" t="str">
            <v>YSP</v>
          </cell>
        </row>
        <row r="3744">
          <cell r="B3744">
            <v>2012051339</v>
          </cell>
          <cell r="C3744" t="str">
            <v>RELI GUSTIAWAN</v>
          </cell>
          <cell r="D3744" t="str">
            <v>T6ZF</v>
          </cell>
          <cell r="E3744" t="str">
            <v>IDM WARUNG KIARA 2</v>
          </cell>
          <cell r="F3744" t="str">
            <v>Chief Of Store</v>
          </cell>
          <cell r="G3744" t="str">
            <v>B2</v>
          </cell>
          <cell r="H3744" t="str">
            <v>Tetap</v>
          </cell>
          <cell r="I3744" t="str">
            <v>PRIA</v>
          </cell>
          <cell r="J3744">
            <v>41184</v>
          </cell>
          <cell r="L3744">
            <v>41791</v>
          </cell>
          <cell r="N3744" t="str">
            <v>RYO</v>
          </cell>
          <cell r="O3744" t="str">
            <v>YSP</v>
          </cell>
        </row>
        <row r="3745">
          <cell r="B3745">
            <v>2015245387</v>
          </cell>
          <cell r="C3745" t="str">
            <v>PARHAN RAKA HADI</v>
          </cell>
          <cell r="D3745" t="str">
            <v>T6ZF</v>
          </cell>
          <cell r="E3745" t="str">
            <v>IDM WARUNG KIARA 2</v>
          </cell>
          <cell r="F3745" t="str">
            <v>Store Crew Boy</v>
          </cell>
          <cell r="G3745" t="str">
            <v>A1</v>
          </cell>
          <cell r="H3745" t="str">
            <v>Kontrak 2</v>
          </cell>
          <cell r="I3745" t="str">
            <v>PRIA</v>
          </cell>
          <cell r="J3745">
            <v>44267</v>
          </cell>
          <cell r="K3745">
            <v>45199</v>
          </cell>
          <cell r="L3745">
            <v>44267</v>
          </cell>
          <cell r="N3745" t="str">
            <v>RYO</v>
          </cell>
          <cell r="O3745" t="str">
            <v>YSP</v>
          </cell>
        </row>
        <row r="3746">
          <cell r="B3746">
            <v>2015397515</v>
          </cell>
          <cell r="C3746" t="str">
            <v>ADIRA OKTAVIA</v>
          </cell>
          <cell r="D3746" t="str">
            <v>T6ZF</v>
          </cell>
          <cell r="E3746" t="str">
            <v>IDM WARUNG KIARA 2</v>
          </cell>
          <cell r="F3746" t="str">
            <v>Store Crew Girl</v>
          </cell>
          <cell r="G3746" t="str">
            <v>A1</v>
          </cell>
          <cell r="H3746" t="str">
            <v>Kontrak 1</v>
          </cell>
          <cell r="I3746" t="str">
            <v>WANITA</v>
          </cell>
          <cell r="J3746">
            <v>44869</v>
          </cell>
          <cell r="K3746">
            <v>45260</v>
          </cell>
          <cell r="L3746">
            <v>44869</v>
          </cell>
          <cell r="N3746" t="str">
            <v>RYO</v>
          </cell>
          <cell r="O3746" t="str">
            <v>YSP</v>
          </cell>
        </row>
        <row r="3747">
          <cell r="B3747">
            <v>2015373949</v>
          </cell>
          <cell r="C3747" t="str">
            <v>DARJAT SAEPUL ANWAR</v>
          </cell>
          <cell r="D3747" t="str">
            <v>T6ZF</v>
          </cell>
          <cell r="E3747" t="str">
            <v>IDM WARUNG KIARA 2</v>
          </cell>
          <cell r="F3747" t="str">
            <v>Store Jr. Leader</v>
          </cell>
          <cell r="G3747" t="str">
            <v>A2</v>
          </cell>
          <cell r="H3747" t="str">
            <v>Tetap</v>
          </cell>
          <cell r="I3747" t="str">
            <v>PRIA</v>
          </cell>
          <cell r="J3747">
            <v>44805</v>
          </cell>
          <cell r="L3747">
            <v>44805</v>
          </cell>
          <cell r="N3747" t="str">
            <v>RYO</v>
          </cell>
          <cell r="O3747" t="str">
            <v>YSP</v>
          </cell>
        </row>
        <row r="3748">
          <cell r="B3748">
            <v>2013210587</v>
          </cell>
          <cell r="C3748" t="str">
            <v>RIO NURIODIN</v>
          </cell>
          <cell r="D3748" t="str">
            <v>T6ZF</v>
          </cell>
          <cell r="E3748" t="str">
            <v>IDM WARUNG KIARA 2</v>
          </cell>
          <cell r="F3748" t="str">
            <v>Store Sr. Leader</v>
          </cell>
          <cell r="G3748" t="str">
            <v>A3</v>
          </cell>
          <cell r="H3748" t="str">
            <v>Tetap</v>
          </cell>
          <cell r="I3748" t="str">
            <v>PRIA</v>
          </cell>
          <cell r="J3748">
            <v>42683</v>
          </cell>
          <cell r="L3748">
            <v>43282</v>
          </cell>
          <cell r="N3748" t="str">
            <v>RYO</v>
          </cell>
          <cell r="O3748" t="str">
            <v>YSP</v>
          </cell>
        </row>
        <row r="3749">
          <cell r="B3749">
            <v>2013002759</v>
          </cell>
          <cell r="C3749" t="str">
            <v>ERWAN ARDIE PERMANA</v>
          </cell>
          <cell r="D3749" t="str">
            <v>TCXS</v>
          </cell>
          <cell r="E3749" t="str">
            <v>IDM CITARIK SUKABUMI</v>
          </cell>
          <cell r="F3749" t="str">
            <v>Chief Of Store</v>
          </cell>
          <cell r="G3749" t="str">
            <v>B2</v>
          </cell>
          <cell r="H3749" t="str">
            <v>Tetap</v>
          </cell>
          <cell r="I3749" t="str">
            <v>PRIA</v>
          </cell>
          <cell r="J3749">
            <v>41442</v>
          </cell>
          <cell r="L3749">
            <v>42186</v>
          </cell>
          <cell r="N3749" t="str">
            <v>RYO</v>
          </cell>
          <cell r="O3749" t="str">
            <v>YSP</v>
          </cell>
        </row>
        <row r="3750">
          <cell r="B3750">
            <v>2015383344</v>
          </cell>
          <cell r="C3750" t="str">
            <v>ARSAL NUR PADIL SETIAWAN</v>
          </cell>
          <cell r="D3750" t="str">
            <v>TCXS</v>
          </cell>
          <cell r="E3750" t="str">
            <v>IDM CITARIK SUKABUMI</v>
          </cell>
          <cell r="F3750" t="str">
            <v>Store Crew Boy</v>
          </cell>
          <cell r="G3750" t="str">
            <v>A1</v>
          </cell>
          <cell r="H3750" t="str">
            <v>Kontrak 1</v>
          </cell>
          <cell r="I3750" t="str">
            <v>PRIA</v>
          </cell>
          <cell r="J3750">
            <v>44829</v>
          </cell>
          <cell r="K3750">
            <v>45199</v>
          </cell>
          <cell r="L3750">
            <v>44829</v>
          </cell>
          <cell r="N3750" t="str">
            <v>RYO</v>
          </cell>
          <cell r="O3750" t="str">
            <v>YSP</v>
          </cell>
        </row>
        <row r="3751">
          <cell r="B3751">
            <v>2015199387</v>
          </cell>
          <cell r="C3751" t="str">
            <v>KINANTI RIMAN FUJI SAPUTRI</v>
          </cell>
          <cell r="D3751" t="str">
            <v>TCXS</v>
          </cell>
          <cell r="E3751" t="str">
            <v>IDM CITARIK SUKABUMI</v>
          </cell>
          <cell r="F3751" t="str">
            <v>Store Crew Girl</v>
          </cell>
          <cell r="G3751" t="str">
            <v>A1</v>
          </cell>
          <cell r="H3751" t="str">
            <v>Kontrak 3</v>
          </cell>
          <cell r="I3751" t="str">
            <v>WANITA</v>
          </cell>
          <cell r="J3751">
            <v>43854</v>
          </cell>
          <cell r="K3751">
            <v>45138</v>
          </cell>
          <cell r="L3751">
            <v>43854</v>
          </cell>
          <cell r="N3751" t="str">
            <v>RYO</v>
          </cell>
          <cell r="O3751" t="str">
            <v>YSP</v>
          </cell>
        </row>
        <row r="3752">
          <cell r="B3752">
            <v>2015091587</v>
          </cell>
          <cell r="C3752" t="str">
            <v>ENCEP RISAL</v>
          </cell>
          <cell r="D3752" t="str">
            <v>TCXS</v>
          </cell>
          <cell r="E3752" t="str">
            <v>IDM CITARIK SUKABUMI</v>
          </cell>
          <cell r="F3752" t="str">
            <v>Store Jr. Leader</v>
          </cell>
          <cell r="G3752" t="str">
            <v>A2</v>
          </cell>
          <cell r="H3752" t="str">
            <v>Tetap</v>
          </cell>
          <cell r="I3752" t="str">
            <v>PRIA</v>
          </cell>
          <cell r="J3752">
            <v>43368</v>
          </cell>
          <cell r="L3752">
            <v>43922</v>
          </cell>
          <cell r="N3752" t="str">
            <v>RYO</v>
          </cell>
          <cell r="O3752" t="str">
            <v>YSP</v>
          </cell>
        </row>
        <row r="3753">
          <cell r="B3753">
            <v>2013185502</v>
          </cell>
          <cell r="C3753" t="str">
            <v>RIZAL FAIZAL AZIS</v>
          </cell>
          <cell r="D3753" t="str">
            <v>TCXS</v>
          </cell>
          <cell r="E3753" t="str">
            <v>IDM CITARIK SUKABUMI</v>
          </cell>
          <cell r="F3753" t="str">
            <v>Store Sr. Leader</v>
          </cell>
          <cell r="G3753" t="str">
            <v>B1</v>
          </cell>
          <cell r="H3753" t="str">
            <v>Tetap</v>
          </cell>
          <cell r="I3753" t="str">
            <v>PRIA</v>
          </cell>
          <cell r="J3753">
            <v>42536</v>
          </cell>
          <cell r="L3753">
            <v>43132</v>
          </cell>
          <cell r="N3753" t="str">
            <v>RYO</v>
          </cell>
          <cell r="O3753" t="str">
            <v>YSP</v>
          </cell>
        </row>
        <row r="3754">
          <cell r="B3754">
            <v>2012023709</v>
          </cell>
          <cell r="C3754" t="str">
            <v>FIAN SOPIAN</v>
          </cell>
          <cell r="D3754" t="str">
            <v>TV95</v>
          </cell>
          <cell r="E3754" t="str">
            <v>IDM CANGEHGAR SUKABUMI</v>
          </cell>
          <cell r="F3754" t="str">
            <v>Chief Of Store (Ss)</v>
          </cell>
          <cell r="G3754" t="str">
            <v>B2</v>
          </cell>
          <cell r="H3754" t="str">
            <v>Tetap</v>
          </cell>
          <cell r="I3754" t="str">
            <v>PRIA</v>
          </cell>
          <cell r="J3754">
            <v>40909</v>
          </cell>
          <cell r="L3754">
            <v>40909</v>
          </cell>
          <cell r="N3754" t="str">
            <v>RYO</v>
          </cell>
          <cell r="O3754" t="str">
            <v>YSP</v>
          </cell>
        </row>
        <row r="3755">
          <cell r="B3755">
            <v>2015172220</v>
          </cell>
          <cell r="C3755" t="str">
            <v>REVI AGUSTIAN</v>
          </cell>
          <cell r="D3755" t="str">
            <v>TV95</v>
          </cell>
          <cell r="E3755" t="str">
            <v>IDM CANGEHGAR SUKABUMI</v>
          </cell>
          <cell r="F3755" t="str">
            <v>Store Crew Boy</v>
          </cell>
          <cell r="G3755" t="str">
            <v>A1</v>
          </cell>
          <cell r="H3755" t="str">
            <v>Kontrak 3</v>
          </cell>
          <cell r="I3755" t="str">
            <v>PRIA</v>
          </cell>
          <cell r="J3755">
            <v>43732</v>
          </cell>
          <cell r="K3755">
            <v>45016</v>
          </cell>
          <cell r="L3755">
            <v>43732</v>
          </cell>
          <cell r="N3755" t="str">
            <v>RYO</v>
          </cell>
          <cell r="O3755" t="str">
            <v>YSP</v>
          </cell>
        </row>
        <row r="3756">
          <cell r="B3756">
            <v>2015369053</v>
          </cell>
          <cell r="C3756" t="str">
            <v>MUHAMMAD TAUFIK RINALDI</v>
          </cell>
          <cell r="D3756" t="str">
            <v>TV95</v>
          </cell>
          <cell r="E3756" t="str">
            <v>IDM CANGEHGAR SUKABUMI</v>
          </cell>
          <cell r="F3756" t="str">
            <v>Store Crew Boy</v>
          </cell>
          <cell r="G3756" t="str">
            <v>A1</v>
          </cell>
          <cell r="H3756" t="str">
            <v>Kontrak 1</v>
          </cell>
          <cell r="I3756" t="str">
            <v>PRIA</v>
          </cell>
          <cell r="J3756">
            <v>44784</v>
          </cell>
          <cell r="K3756">
            <v>45169</v>
          </cell>
          <cell r="L3756">
            <v>44784</v>
          </cell>
          <cell r="N3756" t="str">
            <v>RYO</v>
          </cell>
          <cell r="O3756" t="str">
            <v>YSP</v>
          </cell>
        </row>
        <row r="3757">
          <cell r="B3757">
            <v>2015249955</v>
          </cell>
          <cell r="C3757" t="str">
            <v>RANI PERMATA</v>
          </cell>
          <cell r="D3757" t="str">
            <v>TV95</v>
          </cell>
          <cell r="E3757" t="str">
            <v>IDM CANGEHGAR SUKABUMI</v>
          </cell>
          <cell r="F3757" t="str">
            <v>Store Crew Girl</v>
          </cell>
          <cell r="G3757" t="str">
            <v>A1</v>
          </cell>
          <cell r="H3757" t="str">
            <v>Kontrak 2</v>
          </cell>
          <cell r="I3757" t="str">
            <v>WANITA</v>
          </cell>
          <cell r="J3757">
            <v>44295</v>
          </cell>
          <cell r="K3757">
            <v>45046</v>
          </cell>
          <cell r="L3757">
            <v>44295</v>
          </cell>
          <cell r="N3757" t="str">
            <v>RYO</v>
          </cell>
          <cell r="O3757" t="str">
            <v>YSP</v>
          </cell>
        </row>
        <row r="3758">
          <cell r="B3758">
            <v>2015307290</v>
          </cell>
          <cell r="C3758" t="str">
            <v>ARI RAHMAN</v>
          </cell>
          <cell r="D3758" t="str">
            <v>TV95</v>
          </cell>
          <cell r="E3758" t="str">
            <v>IDM CANGEHGAR SUKABUMI</v>
          </cell>
          <cell r="F3758" t="str">
            <v>Store Jr. Leader (Ss)</v>
          </cell>
          <cell r="G3758" t="str">
            <v>A2</v>
          </cell>
          <cell r="H3758" t="str">
            <v>Tetap</v>
          </cell>
          <cell r="I3758" t="str">
            <v>PRIA</v>
          </cell>
          <cell r="J3758">
            <v>44562</v>
          </cell>
          <cell r="L3758">
            <v>44562</v>
          </cell>
          <cell r="N3758" t="str">
            <v>RYO</v>
          </cell>
          <cell r="O3758" t="str">
            <v>YSP</v>
          </cell>
        </row>
        <row r="3759">
          <cell r="B3759">
            <v>2013175486</v>
          </cell>
          <cell r="C3759" t="str">
            <v>ALDI P S</v>
          </cell>
          <cell r="D3759" t="str">
            <v>TV95</v>
          </cell>
          <cell r="E3759" t="str">
            <v>IDM CANGEHGAR SUKABUMI</v>
          </cell>
          <cell r="F3759" t="str">
            <v>Store Sr. Leader</v>
          </cell>
          <cell r="G3759" t="str">
            <v>B1</v>
          </cell>
          <cell r="H3759" t="str">
            <v>Tetap</v>
          </cell>
          <cell r="I3759" t="str">
            <v>PRIA</v>
          </cell>
          <cell r="J3759">
            <v>42492</v>
          </cell>
          <cell r="L3759">
            <v>43132</v>
          </cell>
          <cell r="N3759" t="str">
            <v>RYO</v>
          </cell>
          <cell r="O3759" t="str">
            <v>YSP</v>
          </cell>
        </row>
        <row r="3760">
          <cell r="B3760">
            <v>2015126074</v>
          </cell>
          <cell r="C3760" t="str">
            <v>WILDAN ALDINAR</v>
          </cell>
          <cell r="D3760" t="str">
            <v>F8VA</v>
          </cell>
          <cell r="E3760" t="str">
            <v>FRC BANTAR GADUNG</v>
          </cell>
          <cell r="F3760" t="str">
            <v>i-Delivery Crew</v>
          </cell>
          <cell r="G3760" t="str">
            <v>A1</v>
          </cell>
          <cell r="H3760" t="str">
            <v>Kontrak 4</v>
          </cell>
          <cell r="I3760" t="str">
            <v>PRIA</v>
          </cell>
          <cell r="J3760">
            <v>43529</v>
          </cell>
          <cell r="K3760">
            <v>45199</v>
          </cell>
          <cell r="L3760">
            <v>43529</v>
          </cell>
          <cell r="M3760" t="str">
            <v>IDEL TOKO FRC</v>
          </cell>
          <cell r="N3760" t="str">
            <v>RYO</v>
          </cell>
          <cell r="O3760" t="str">
            <v>YSP</v>
          </cell>
          <cell r="P3760" t="str">
            <v>RYOIDEL TOKO FRC</v>
          </cell>
          <cell r="Q3760" t="str">
            <v>RYO</v>
          </cell>
          <cell r="R3760" t="str">
            <v>AKTIF</v>
          </cell>
          <cell r="S3760" t="str">
            <v>YSP</v>
          </cell>
        </row>
        <row r="3761">
          <cell r="B3761">
            <v>2015370628</v>
          </cell>
          <cell r="C3761" t="str">
            <v>FAJAR ALFIKRI</v>
          </cell>
          <cell r="D3761" t="str">
            <v>F8VA</v>
          </cell>
          <cell r="E3761" t="str">
            <v>FRC BANTAR GADUNG</v>
          </cell>
          <cell r="F3761" t="str">
            <v>i-Delivery Crew</v>
          </cell>
          <cell r="G3761" t="str">
            <v>A2</v>
          </cell>
          <cell r="H3761" t="str">
            <v>Tetap</v>
          </cell>
          <cell r="I3761" t="str">
            <v>PRIA</v>
          </cell>
          <cell r="J3761">
            <v>44805</v>
          </cell>
          <cell r="L3761">
            <v>44805</v>
          </cell>
          <cell r="M3761" t="str">
            <v>IDEL TOKO FRC</v>
          </cell>
          <cell r="N3761" t="str">
            <v>RYO</v>
          </cell>
          <cell r="O3761" t="str">
            <v>YSP</v>
          </cell>
          <cell r="P3761" t="str">
            <v>RYOIDEL TOKO FRC</v>
          </cell>
          <cell r="Q3761" t="str">
            <v>RYO</v>
          </cell>
          <cell r="R3761" t="str">
            <v>AKTIF</v>
          </cell>
          <cell r="S3761" t="str">
            <v>YSP</v>
          </cell>
        </row>
        <row r="3762">
          <cell r="B3762">
            <v>2013145018</v>
          </cell>
          <cell r="C3762" t="str">
            <v>ABDURRAHMAN NASIR</v>
          </cell>
          <cell r="D3762" t="str">
            <v>TD32</v>
          </cell>
          <cell r="E3762" t="str">
            <v>IDM CIGUNUNG SUKABUMI</v>
          </cell>
          <cell r="F3762" t="str">
            <v>Chief Of Store</v>
          </cell>
          <cell r="G3762" t="str">
            <v>B2</v>
          </cell>
          <cell r="H3762" t="str">
            <v>Tetap</v>
          </cell>
          <cell r="I3762" t="str">
            <v>PRIA</v>
          </cell>
          <cell r="J3762">
            <v>42339</v>
          </cell>
          <cell r="L3762">
            <v>42522</v>
          </cell>
          <cell r="N3762" t="str">
            <v>SRN</v>
          </cell>
          <cell r="O3762" t="str">
            <v>BTO</v>
          </cell>
        </row>
        <row r="3763">
          <cell r="B3763">
            <v>2015194899</v>
          </cell>
          <cell r="C3763" t="str">
            <v>CHOIRUL IMAM</v>
          </cell>
          <cell r="D3763" t="str">
            <v>TD32</v>
          </cell>
          <cell r="E3763" t="str">
            <v>IDM CIGUNUNG SUKABUMI</v>
          </cell>
          <cell r="F3763" t="str">
            <v>Store Crew Boy</v>
          </cell>
          <cell r="G3763" t="str">
            <v>A1</v>
          </cell>
          <cell r="H3763" t="str">
            <v>Kontrak 3</v>
          </cell>
          <cell r="I3763" t="str">
            <v>PRIA</v>
          </cell>
          <cell r="J3763">
            <v>43830</v>
          </cell>
          <cell r="K3763">
            <v>45107</v>
          </cell>
          <cell r="L3763">
            <v>43830</v>
          </cell>
          <cell r="N3763" t="str">
            <v>SRN</v>
          </cell>
          <cell r="O3763" t="str">
            <v>BTO</v>
          </cell>
        </row>
        <row r="3764">
          <cell r="B3764">
            <v>2015397510</v>
          </cell>
          <cell r="C3764" t="str">
            <v>RICO MARCELINO DAVIN</v>
          </cell>
          <cell r="D3764" t="str">
            <v>TD32</v>
          </cell>
          <cell r="E3764" t="str">
            <v>IDM CIGUNUNG SUKABUMI</v>
          </cell>
          <cell r="F3764" t="str">
            <v>Store Crew Boy</v>
          </cell>
          <cell r="G3764" t="str">
            <v>A1</v>
          </cell>
          <cell r="H3764" t="str">
            <v>Kontrak 1</v>
          </cell>
          <cell r="I3764" t="str">
            <v>PRIA</v>
          </cell>
          <cell r="J3764">
            <v>44869</v>
          </cell>
          <cell r="K3764">
            <v>45260</v>
          </cell>
          <cell r="L3764">
            <v>44869</v>
          </cell>
          <cell r="N3764" t="str">
            <v>SRN</v>
          </cell>
          <cell r="O3764" t="str">
            <v>BTO</v>
          </cell>
        </row>
        <row r="3765">
          <cell r="B3765">
            <v>2015237150</v>
          </cell>
          <cell r="C3765" t="str">
            <v>SITI MAESIN</v>
          </cell>
          <cell r="D3765" t="str">
            <v>TD32</v>
          </cell>
          <cell r="E3765" t="str">
            <v>IDM CIGUNUNG SUKABUMI</v>
          </cell>
          <cell r="F3765" t="str">
            <v>Store Crew Girl</v>
          </cell>
          <cell r="G3765" t="str">
            <v>A1</v>
          </cell>
          <cell r="H3765" t="str">
            <v>Kontrak 2</v>
          </cell>
          <cell r="I3765" t="str">
            <v>WANITA</v>
          </cell>
          <cell r="J3765">
            <v>44189</v>
          </cell>
          <cell r="K3765">
            <v>45107</v>
          </cell>
          <cell r="L3765">
            <v>44189</v>
          </cell>
          <cell r="N3765" t="str">
            <v>SRN</v>
          </cell>
          <cell r="O3765" t="str">
            <v>BTO</v>
          </cell>
        </row>
        <row r="3766">
          <cell r="B3766">
            <v>2015023357</v>
          </cell>
          <cell r="C3766" t="str">
            <v>FAJAR RAMDHANI</v>
          </cell>
          <cell r="D3766" t="str">
            <v>TD32</v>
          </cell>
          <cell r="E3766" t="str">
            <v>IDM CIGUNUNG SUKABUMI</v>
          </cell>
          <cell r="F3766" t="str">
            <v>Store Jr. Leader</v>
          </cell>
          <cell r="G3766" t="str">
            <v>A3</v>
          </cell>
          <cell r="H3766" t="str">
            <v>Tetap</v>
          </cell>
          <cell r="I3766" t="str">
            <v>PRIA</v>
          </cell>
          <cell r="J3766">
            <v>42984</v>
          </cell>
          <cell r="L3766">
            <v>43800</v>
          </cell>
          <cell r="N3766" t="str">
            <v>SRN</v>
          </cell>
          <cell r="O3766" t="str">
            <v>BTO</v>
          </cell>
        </row>
        <row r="3767">
          <cell r="B3767">
            <v>2015023916</v>
          </cell>
          <cell r="C3767" t="str">
            <v>RIYANA</v>
          </cell>
          <cell r="D3767" t="str">
            <v>TD32</v>
          </cell>
          <cell r="E3767" t="str">
            <v>IDM CIGUNUNG SUKABUMI</v>
          </cell>
          <cell r="F3767" t="str">
            <v>Store Sr. Leader</v>
          </cell>
          <cell r="G3767" t="str">
            <v>B1</v>
          </cell>
          <cell r="H3767" t="str">
            <v>Tetap</v>
          </cell>
          <cell r="I3767" t="str">
            <v>WANITA</v>
          </cell>
          <cell r="J3767">
            <v>42990</v>
          </cell>
          <cell r="L3767">
            <v>43922</v>
          </cell>
          <cell r="N3767" t="str">
            <v>SRN</v>
          </cell>
          <cell r="O3767" t="str">
            <v>BTO</v>
          </cell>
        </row>
        <row r="3768">
          <cell r="B3768">
            <v>2013043724</v>
          </cell>
          <cell r="C3768" t="str">
            <v>PURNAMA YAHYA</v>
          </cell>
          <cell r="D3768" t="str">
            <v>TJ03</v>
          </cell>
          <cell r="E3768" t="str">
            <v>IDM RAMBAY - SUKABUMI</v>
          </cell>
          <cell r="F3768" t="str">
            <v>Chief Of Store</v>
          </cell>
          <cell r="G3768" t="str">
            <v>B2</v>
          </cell>
          <cell r="H3768" t="str">
            <v>Tetap</v>
          </cell>
          <cell r="I3768" t="str">
            <v>PRIA</v>
          </cell>
          <cell r="J3768">
            <v>41740</v>
          </cell>
          <cell r="L3768">
            <v>42614</v>
          </cell>
          <cell r="N3768" t="str">
            <v>SRN</v>
          </cell>
          <cell r="O3768" t="str">
            <v>BTO</v>
          </cell>
        </row>
        <row r="3769">
          <cell r="B3769">
            <v>2015360197</v>
          </cell>
          <cell r="C3769" t="str">
            <v>AKBAR ISKANDAR</v>
          </cell>
          <cell r="D3769" t="str">
            <v>TJ03</v>
          </cell>
          <cell r="E3769" t="str">
            <v>IDM RAMBAY - SUKABUMI</v>
          </cell>
          <cell r="F3769" t="str">
            <v>Store Crew Boy</v>
          </cell>
          <cell r="G3769" t="str">
            <v>A1</v>
          </cell>
          <cell r="H3769" t="str">
            <v>Kontrak 1</v>
          </cell>
          <cell r="I3769" t="str">
            <v>PRIA</v>
          </cell>
          <cell r="J3769">
            <v>44758</v>
          </cell>
          <cell r="K3769">
            <v>45138</v>
          </cell>
          <cell r="L3769">
            <v>44758</v>
          </cell>
          <cell r="N3769" t="str">
            <v>SRN</v>
          </cell>
          <cell r="O3769" t="str">
            <v>BTO</v>
          </cell>
        </row>
        <row r="3770">
          <cell r="B3770">
            <v>2015397491</v>
          </cell>
          <cell r="C3770" t="str">
            <v>BILAL M NABILA</v>
          </cell>
          <cell r="D3770" t="str">
            <v>TJ03</v>
          </cell>
          <cell r="E3770" t="str">
            <v>IDM RAMBAY - SUKABUMI</v>
          </cell>
          <cell r="F3770" t="str">
            <v>Store Crew Boy</v>
          </cell>
          <cell r="G3770" t="str">
            <v>A1</v>
          </cell>
          <cell r="H3770" t="str">
            <v>Kontrak 1</v>
          </cell>
          <cell r="I3770" t="str">
            <v>PRIA</v>
          </cell>
          <cell r="J3770">
            <v>44869</v>
          </cell>
          <cell r="K3770">
            <v>45260</v>
          </cell>
          <cell r="L3770">
            <v>44869</v>
          </cell>
          <cell r="N3770" t="str">
            <v>SRN</v>
          </cell>
          <cell r="O3770" t="str">
            <v>BTO</v>
          </cell>
        </row>
        <row r="3771">
          <cell r="B3771">
            <v>2015260245</v>
          </cell>
          <cell r="C3771" t="str">
            <v>ANNISA FITRI YANI</v>
          </cell>
          <cell r="D3771" t="str">
            <v>TJ03</v>
          </cell>
          <cell r="E3771" t="str">
            <v>IDM RAMBAY - SUKABUMI</v>
          </cell>
          <cell r="F3771" t="str">
            <v>Store Crew Girl (Ss)</v>
          </cell>
          <cell r="G3771" t="str">
            <v>A1</v>
          </cell>
          <cell r="H3771" t="str">
            <v>Kontrak 2</v>
          </cell>
          <cell r="I3771" t="str">
            <v>WANITA</v>
          </cell>
          <cell r="J3771">
            <v>44323</v>
          </cell>
          <cell r="K3771">
            <v>45077</v>
          </cell>
          <cell r="L3771">
            <v>44323</v>
          </cell>
          <cell r="N3771" t="str">
            <v>SRN</v>
          </cell>
          <cell r="O3771" t="str">
            <v>BTO</v>
          </cell>
        </row>
        <row r="3772">
          <cell r="B3772">
            <v>2015026329</v>
          </cell>
          <cell r="C3772" t="str">
            <v>NOVI FAUZIAH</v>
          </cell>
          <cell r="D3772" t="str">
            <v>TJ03</v>
          </cell>
          <cell r="E3772" t="str">
            <v>IDM RAMBAY - SUKABUMI</v>
          </cell>
          <cell r="F3772" t="str">
            <v>Store Jr. Leader</v>
          </cell>
          <cell r="G3772" t="str">
            <v>A3</v>
          </cell>
          <cell r="H3772" t="str">
            <v>Tetap</v>
          </cell>
          <cell r="I3772" t="str">
            <v>WANITA</v>
          </cell>
          <cell r="J3772">
            <v>43011</v>
          </cell>
          <cell r="L3772">
            <v>43952</v>
          </cell>
          <cell r="N3772" t="str">
            <v>SRN</v>
          </cell>
          <cell r="O3772" t="str">
            <v>BTO</v>
          </cell>
        </row>
        <row r="3773">
          <cell r="B3773">
            <v>2015028409</v>
          </cell>
          <cell r="C3773" t="str">
            <v>ARFAN MAULANA</v>
          </cell>
          <cell r="D3773" t="str">
            <v>TJ03</v>
          </cell>
          <cell r="E3773" t="str">
            <v>IDM RAMBAY - SUKABUMI</v>
          </cell>
          <cell r="F3773" t="str">
            <v>Store Sr. Leader (Ss)</v>
          </cell>
          <cell r="G3773" t="str">
            <v>B1</v>
          </cell>
          <cell r="H3773" t="str">
            <v>Tetap</v>
          </cell>
          <cell r="I3773" t="str">
            <v>PRIA</v>
          </cell>
          <cell r="J3773">
            <v>43026</v>
          </cell>
          <cell r="L3773">
            <v>43647</v>
          </cell>
          <cell r="N3773" t="str">
            <v>SRN</v>
          </cell>
          <cell r="O3773" t="str">
            <v>BTO</v>
          </cell>
        </row>
        <row r="3774">
          <cell r="B3774">
            <v>2010009030</v>
          </cell>
          <cell r="C3774" t="str">
            <v>MELLY ALYANTI</v>
          </cell>
          <cell r="D3774" t="str">
            <v>F01F</v>
          </cell>
          <cell r="E3774" t="str">
            <v>FRC KARAMAT</v>
          </cell>
          <cell r="F3774" t="str">
            <v>Chief Of Store (Ss)</v>
          </cell>
          <cell r="G3774" t="str">
            <v>B2</v>
          </cell>
          <cell r="H3774" t="str">
            <v>Tetap</v>
          </cell>
          <cell r="I3774" t="str">
            <v>WANITA</v>
          </cell>
          <cell r="J3774">
            <v>40269</v>
          </cell>
          <cell r="L3774">
            <v>40269</v>
          </cell>
          <cell r="N3774" t="str">
            <v>SRN</v>
          </cell>
          <cell r="O3774" t="str">
            <v>BTO</v>
          </cell>
        </row>
        <row r="3775">
          <cell r="B3775">
            <v>2015194915</v>
          </cell>
          <cell r="C3775" t="str">
            <v>MOCH ALFIAN FIRMANSYAH</v>
          </cell>
          <cell r="D3775" t="str">
            <v>F01F</v>
          </cell>
          <cell r="E3775" t="str">
            <v>FRC KARAMAT</v>
          </cell>
          <cell r="F3775" t="str">
            <v>Store Crew Boy</v>
          </cell>
          <cell r="G3775" t="str">
            <v>A1</v>
          </cell>
          <cell r="H3775" t="str">
            <v>Kontrak 3</v>
          </cell>
          <cell r="I3775" t="str">
            <v>PRIA</v>
          </cell>
          <cell r="J3775">
            <v>43830</v>
          </cell>
          <cell r="K3775">
            <v>45107</v>
          </cell>
          <cell r="L3775">
            <v>43830</v>
          </cell>
          <cell r="N3775" t="str">
            <v>SRN</v>
          </cell>
          <cell r="O3775" t="str">
            <v>BTO</v>
          </cell>
        </row>
        <row r="3776">
          <cell r="B3776">
            <v>2015397505</v>
          </cell>
          <cell r="C3776" t="str">
            <v>MUHAMAD JAELANI M H</v>
          </cell>
          <cell r="D3776" t="str">
            <v>F01F</v>
          </cell>
          <cell r="E3776" t="str">
            <v>FRC KARAMAT</v>
          </cell>
          <cell r="F3776" t="str">
            <v>Store Crew Boy</v>
          </cell>
          <cell r="G3776" t="str">
            <v>A1</v>
          </cell>
          <cell r="H3776" t="str">
            <v>Kontrak 1</v>
          </cell>
          <cell r="I3776" t="str">
            <v>PRIA</v>
          </cell>
          <cell r="J3776">
            <v>44869</v>
          </cell>
          <cell r="K3776">
            <v>45260</v>
          </cell>
          <cell r="L3776">
            <v>44869</v>
          </cell>
          <cell r="N3776" t="str">
            <v>SRN</v>
          </cell>
          <cell r="O3776" t="str">
            <v>BTO</v>
          </cell>
        </row>
        <row r="3777">
          <cell r="B3777">
            <v>2015226615</v>
          </cell>
          <cell r="C3777" t="str">
            <v>SITI ROBIATUL ADAWIYYAH</v>
          </cell>
          <cell r="D3777" t="str">
            <v>F01F</v>
          </cell>
          <cell r="E3777" t="str">
            <v>FRC KARAMAT</v>
          </cell>
          <cell r="F3777" t="str">
            <v>Store Crew Girl</v>
          </cell>
          <cell r="G3777" t="str">
            <v>A1</v>
          </cell>
          <cell r="H3777" t="str">
            <v>Kontrak 2</v>
          </cell>
          <cell r="I3777" t="str">
            <v>WANITA</v>
          </cell>
          <cell r="J3777">
            <v>44085</v>
          </cell>
          <cell r="K3777">
            <v>45016</v>
          </cell>
          <cell r="L3777">
            <v>44085</v>
          </cell>
          <cell r="N3777" t="str">
            <v>SRN</v>
          </cell>
          <cell r="O3777" t="str">
            <v>BTO</v>
          </cell>
        </row>
        <row r="3778">
          <cell r="B3778">
            <v>2015352122</v>
          </cell>
          <cell r="C3778" t="str">
            <v>SAMSUL RAMDANI</v>
          </cell>
          <cell r="D3778" t="str">
            <v>F01F</v>
          </cell>
          <cell r="E3778" t="str">
            <v>FRC KARAMAT</v>
          </cell>
          <cell r="F3778" t="str">
            <v>Store Jr. Leader (Ss)</v>
          </cell>
          <cell r="G3778" t="str">
            <v>A3</v>
          </cell>
          <cell r="H3778" t="str">
            <v>Tetap</v>
          </cell>
          <cell r="I3778" t="str">
            <v>PRIA</v>
          </cell>
          <cell r="J3778">
            <v>44743</v>
          </cell>
          <cell r="L3778">
            <v>44743</v>
          </cell>
          <cell r="N3778" t="str">
            <v>SRN</v>
          </cell>
          <cell r="O3778" t="str">
            <v>BTO</v>
          </cell>
        </row>
        <row r="3779">
          <cell r="B3779">
            <v>2013142209</v>
          </cell>
          <cell r="C3779" t="str">
            <v>DARUL FAHMI</v>
          </cell>
          <cell r="D3779" t="str">
            <v>F01F</v>
          </cell>
          <cell r="E3779" t="str">
            <v>FRC KARAMAT</v>
          </cell>
          <cell r="F3779" t="str">
            <v>Store Sr. Leader</v>
          </cell>
          <cell r="G3779" t="str">
            <v>B1</v>
          </cell>
          <cell r="H3779" t="str">
            <v>Tetap</v>
          </cell>
          <cell r="I3779" t="str">
            <v>PRIA</v>
          </cell>
          <cell r="J3779">
            <v>42326</v>
          </cell>
          <cell r="L3779">
            <v>43252</v>
          </cell>
          <cell r="N3779" t="str">
            <v>SRN</v>
          </cell>
          <cell r="O3779" t="str">
            <v>BTO</v>
          </cell>
        </row>
        <row r="3780">
          <cell r="B3780">
            <v>2013202611</v>
          </cell>
          <cell r="C3780" t="str">
            <v>HAPIDIN</v>
          </cell>
          <cell r="D3780" t="str">
            <v>F31Z</v>
          </cell>
          <cell r="E3780" t="str">
            <v>FRC KADUDAMPIT RAYA</v>
          </cell>
          <cell r="F3780" t="str">
            <v>Chief Of Store</v>
          </cell>
          <cell r="G3780" t="str">
            <v>B2</v>
          </cell>
          <cell r="H3780" t="str">
            <v>Tetap</v>
          </cell>
          <cell r="I3780" t="str">
            <v>PRIA</v>
          </cell>
          <cell r="J3780">
            <v>42644</v>
          </cell>
          <cell r="L3780">
            <v>43070</v>
          </cell>
          <cell r="N3780" t="str">
            <v>SRN</v>
          </cell>
          <cell r="O3780" t="str">
            <v>BTO</v>
          </cell>
        </row>
        <row r="3781">
          <cell r="B3781">
            <v>2015177893</v>
          </cell>
          <cell r="C3781" t="str">
            <v>MOCHAMAD FIKRI ABDILAH R</v>
          </cell>
          <cell r="D3781" t="str">
            <v>F31Z</v>
          </cell>
          <cell r="E3781" t="str">
            <v>FRC KADUDAMPIT RAYA</v>
          </cell>
          <cell r="F3781" t="str">
            <v>Store Crew Boy</v>
          </cell>
          <cell r="G3781" t="str">
            <v>A1</v>
          </cell>
          <cell r="H3781" t="str">
            <v>Kontrak 3</v>
          </cell>
          <cell r="I3781" t="str">
            <v>PRIA</v>
          </cell>
          <cell r="J3781">
            <v>43760</v>
          </cell>
          <cell r="K3781">
            <v>45046</v>
          </cell>
          <cell r="L3781">
            <v>43760</v>
          </cell>
          <cell r="N3781" t="str">
            <v>SRN</v>
          </cell>
          <cell r="O3781" t="str">
            <v>BTO</v>
          </cell>
        </row>
        <row r="3782">
          <cell r="B3782">
            <v>2015400569</v>
          </cell>
          <cell r="C3782" t="str">
            <v>PREMA DURIANI YUSUP</v>
          </cell>
          <cell r="D3782" t="str">
            <v>F31Z</v>
          </cell>
          <cell r="E3782" t="str">
            <v>FRC KADUDAMPIT RAYA</v>
          </cell>
          <cell r="F3782" t="str">
            <v>Store Crew Girl</v>
          </cell>
          <cell r="G3782" t="str">
            <v>A1</v>
          </cell>
          <cell r="H3782" t="str">
            <v>Kontrak 1</v>
          </cell>
          <cell r="I3782" t="str">
            <v>WANITA</v>
          </cell>
          <cell r="J3782">
            <v>44882</v>
          </cell>
          <cell r="K3782">
            <v>45260</v>
          </cell>
          <cell r="L3782">
            <v>44882</v>
          </cell>
          <cell r="N3782" t="str">
            <v>SRN</v>
          </cell>
          <cell r="O3782" t="str">
            <v>BTO</v>
          </cell>
        </row>
        <row r="3783">
          <cell r="B3783">
            <v>2015404374</v>
          </cell>
          <cell r="C3783" t="str">
            <v>SINTA WULANDARI</v>
          </cell>
          <cell r="D3783" t="str">
            <v>F31Z</v>
          </cell>
          <cell r="E3783" t="str">
            <v>FRC KADUDAMPIT RAYA</v>
          </cell>
          <cell r="F3783" t="str">
            <v>Store Jr. Leader</v>
          </cell>
          <cell r="G3783" t="str">
            <v>A2</v>
          </cell>
          <cell r="H3783" t="str">
            <v>Tetap</v>
          </cell>
          <cell r="I3783" t="str">
            <v>WANITA</v>
          </cell>
          <cell r="J3783">
            <v>44896</v>
          </cell>
          <cell r="L3783">
            <v>44896</v>
          </cell>
          <cell r="N3783" t="str">
            <v>SRN</v>
          </cell>
          <cell r="O3783" t="str">
            <v>BTO</v>
          </cell>
        </row>
        <row r="3784">
          <cell r="B3784">
            <v>2015287265</v>
          </cell>
          <cell r="C3784" t="str">
            <v>HAMZATUL MUTAQIN</v>
          </cell>
          <cell r="D3784" t="str">
            <v>F31Z</v>
          </cell>
          <cell r="E3784" t="str">
            <v>FRC KADUDAMPIT RAYA</v>
          </cell>
          <cell r="F3784" t="str">
            <v>Store Sr. Leader (Ss)</v>
          </cell>
          <cell r="G3784" t="str">
            <v>B1</v>
          </cell>
          <cell r="H3784" t="str">
            <v>Tetap</v>
          </cell>
          <cell r="I3784" t="str">
            <v>PRIA</v>
          </cell>
          <cell r="J3784">
            <v>44470</v>
          </cell>
          <cell r="L3784">
            <v>44470</v>
          </cell>
          <cell r="N3784" t="str">
            <v>SRN</v>
          </cell>
          <cell r="O3784" t="str">
            <v>BTO</v>
          </cell>
        </row>
        <row r="3785">
          <cell r="B3785">
            <v>2011003930</v>
          </cell>
          <cell r="C3785" t="str">
            <v>FUJI RAHAYU</v>
          </cell>
          <cell r="D3785" t="str">
            <v>F97L</v>
          </cell>
          <cell r="E3785" t="str">
            <v>FRC CISAAT SUKABUMI</v>
          </cell>
          <cell r="F3785" t="str">
            <v>Chief Of Store</v>
          </cell>
          <cell r="G3785" t="str">
            <v>B2</v>
          </cell>
          <cell r="H3785" t="str">
            <v>Tetap</v>
          </cell>
          <cell r="I3785" t="str">
            <v>WANITA</v>
          </cell>
          <cell r="J3785">
            <v>40575</v>
          </cell>
          <cell r="L3785">
            <v>40575</v>
          </cell>
          <cell r="N3785" t="str">
            <v>SRN</v>
          </cell>
          <cell r="O3785" t="str">
            <v>BTO</v>
          </cell>
        </row>
        <row r="3786">
          <cell r="B3786">
            <v>2015187930</v>
          </cell>
          <cell r="C3786" t="str">
            <v>JULMAN MAULANA</v>
          </cell>
          <cell r="D3786" t="str">
            <v>F97L</v>
          </cell>
          <cell r="E3786" t="str">
            <v>FRC CISAAT SUKABUMI</v>
          </cell>
          <cell r="F3786" t="str">
            <v>Store Crew Boy</v>
          </cell>
          <cell r="G3786" t="str">
            <v>A1</v>
          </cell>
          <cell r="H3786" t="str">
            <v>Kontrak 3</v>
          </cell>
          <cell r="I3786" t="str">
            <v>PRIA</v>
          </cell>
          <cell r="J3786">
            <v>43802</v>
          </cell>
          <cell r="K3786">
            <v>45107</v>
          </cell>
          <cell r="L3786">
            <v>43802</v>
          </cell>
          <cell r="N3786" t="str">
            <v>SRN</v>
          </cell>
          <cell r="O3786" t="str">
            <v>BTO</v>
          </cell>
        </row>
        <row r="3787">
          <cell r="B3787">
            <v>2015360188</v>
          </cell>
          <cell r="C3787" t="str">
            <v>ADITIA RAMDANI</v>
          </cell>
          <cell r="D3787" t="str">
            <v>F97L</v>
          </cell>
          <cell r="E3787" t="str">
            <v>FRC CISAAT SUKABUMI</v>
          </cell>
          <cell r="F3787" t="str">
            <v>Store Crew Boy</v>
          </cell>
          <cell r="G3787" t="str">
            <v>A1</v>
          </cell>
          <cell r="H3787" t="str">
            <v>Kontrak 1</v>
          </cell>
          <cell r="I3787" t="str">
            <v>PRIA</v>
          </cell>
          <cell r="J3787">
            <v>44758</v>
          </cell>
          <cell r="K3787">
            <v>45138</v>
          </cell>
          <cell r="L3787">
            <v>44758</v>
          </cell>
          <cell r="N3787" t="str">
            <v>SRN</v>
          </cell>
          <cell r="O3787" t="str">
            <v>BTO</v>
          </cell>
        </row>
        <row r="3788">
          <cell r="B3788">
            <v>2015175903</v>
          </cell>
          <cell r="C3788" t="str">
            <v>VIRA ANDRIYANI</v>
          </cell>
          <cell r="D3788" t="str">
            <v>F97L</v>
          </cell>
          <cell r="E3788" t="str">
            <v>FRC CISAAT SUKABUMI</v>
          </cell>
          <cell r="F3788" t="str">
            <v>Store Crew Girl</v>
          </cell>
          <cell r="G3788" t="str">
            <v>A1</v>
          </cell>
          <cell r="H3788" t="str">
            <v>Kontrak 3</v>
          </cell>
          <cell r="I3788" t="str">
            <v>WANITA</v>
          </cell>
          <cell r="J3788">
            <v>43749</v>
          </cell>
          <cell r="K3788">
            <v>45046</v>
          </cell>
          <cell r="L3788">
            <v>43749</v>
          </cell>
          <cell r="N3788" t="str">
            <v>SRN</v>
          </cell>
          <cell r="O3788" t="str">
            <v>BTO</v>
          </cell>
        </row>
        <row r="3789">
          <cell r="B3789">
            <v>2015385863</v>
          </cell>
          <cell r="C3789" t="str">
            <v>ADE JAENUDIN</v>
          </cell>
          <cell r="D3789" t="str">
            <v>F97L</v>
          </cell>
          <cell r="E3789" t="str">
            <v>FRC CISAAT SUKABUMI</v>
          </cell>
          <cell r="F3789" t="str">
            <v>Store Jr. Leader</v>
          </cell>
          <cell r="G3789" t="str">
            <v>A2</v>
          </cell>
          <cell r="H3789" t="str">
            <v>Tetap</v>
          </cell>
          <cell r="I3789" t="str">
            <v>PRIA</v>
          </cell>
          <cell r="J3789">
            <v>44835</v>
          </cell>
          <cell r="L3789">
            <v>44835</v>
          </cell>
          <cell r="N3789" t="str">
            <v>SRN</v>
          </cell>
          <cell r="O3789" t="str">
            <v>BTO</v>
          </cell>
        </row>
        <row r="3790">
          <cell r="B3790">
            <v>2015016897</v>
          </cell>
          <cell r="C3790" t="str">
            <v>HIDAYATULLAH</v>
          </cell>
          <cell r="D3790" t="str">
            <v>F97L</v>
          </cell>
          <cell r="E3790" t="str">
            <v>FRC CISAAT SUKABUMI</v>
          </cell>
          <cell r="F3790" t="str">
            <v>Store Sr. Leader</v>
          </cell>
          <cell r="G3790" t="str">
            <v>B1</v>
          </cell>
          <cell r="H3790" t="str">
            <v>Tetap</v>
          </cell>
          <cell r="I3790" t="str">
            <v>PRIA</v>
          </cell>
          <cell r="J3790">
            <v>42942</v>
          </cell>
          <cell r="L3790">
            <v>43525</v>
          </cell>
          <cell r="N3790" t="str">
            <v>SRN</v>
          </cell>
          <cell r="O3790" t="str">
            <v>BTO</v>
          </cell>
        </row>
        <row r="3791">
          <cell r="B3791">
            <v>2015020637</v>
          </cell>
          <cell r="C3791" t="str">
            <v>PANDY GUNAWAN</v>
          </cell>
          <cell r="D3791" t="str">
            <v>FCEA</v>
          </cell>
          <cell r="E3791" t="str">
            <v>FRC KADUDAMPIT</v>
          </cell>
          <cell r="F3791" t="str">
            <v>Chief Of Store</v>
          </cell>
          <cell r="G3791" t="str">
            <v>B2</v>
          </cell>
          <cell r="H3791" t="str">
            <v>Tetap</v>
          </cell>
          <cell r="I3791" t="str">
            <v>PRIA</v>
          </cell>
          <cell r="J3791">
            <v>42963</v>
          </cell>
          <cell r="L3791">
            <v>43252</v>
          </cell>
          <cell r="N3791" t="str">
            <v>SRN</v>
          </cell>
          <cell r="O3791" t="str">
            <v>BTO</v>
          </cell>
        </row>
        <row r="3792">
          <cell r="B3792">
            <v>2015235997</v>
          </cell>
          <cell r="C3792" t="str">
            <v>MUHAMMAD THORIQ ALFATHAN</v>
          </cell>
          <cell r="D3792" t="str">
            <v>FCEA</v>
          </cell>
          <cell r="E3792" t="str">
            <v>FRC KADUDAMPIT</v>
          </cell>
          <cell r="F3792" t="str">
            <v>Store Crew Boy</v>
          </cell>
          <cell r="G3792" t="str">
            <v>A1</v>
          </cell>
          <cell r="H3792" t="str">
            <v>Kontrak 2</v>
          </cell>
          <cell r="I3792" t="str">
            <v>PRIA</v>
          </cell>
          <cell r="J3792">
            <v>44183</v>
          </cell>
          <cell r="K3792">
            <v>45107</v>
          </cell>
          <cell r="L3792">
            <v>44183</v>
          </cell>
          <cell r="N3792" t="str">
            <v>SRN</v>
          </cell>
          <cell r="O3792" t="str">
            <v>BTO</v>
          </cell>
        </row>
        <row r="3793">
          <cell r="B3793">
            <v>2015199373</v>
          </cell>
          <cell r="C3793" t="str">
            <v>HILNA HERLINA</v>
          </cell>
          <cell r="D3793" t="str">
            <v>FCEA</v>
          </cell>
          <cell r="E3793" t="str">
            <v>FRC KADUDAMPIT</v>
          </cell>
          <cell r="F3793" t="str">
            <v>Store Crew Girl</v>
          </cell>
          <cell r="G3793" t="str">
            <v>A1</v>
          </cell>
          <cell r="H3793" t="str">
            <v>Kontrak 3</v>
          </cell>
          <cell r="I3793" t="str">
            <v>WANITA</v>
          </cell>
          <cell r="J3793">
            <v>43854</v>
          </cell>
          <cell r="K3793">
            <v>45138</v>
          </cell>
          <cell r="L3793">
            <v>43854</v>
          </cell>
          <cell r="N3793" t="str">
            <v>SRN</v>
          </cell>
          <cell r="O3793" t="str">
            <v>BTO</v>
          </cell>
        </row>
        <row r="3794">
          <cell r="B3794">
            <v>2015321308</v>
          </cell>
          <cell r="C3794" t="str">
            <v>M RIZKI PRATAMA</v>
          </cell>
          <cell r="D3794" t="str">
            <v>FCEA</v>
          </cell>
          <cell r="E3794" t="str">
            <v>FRC KADUDAMPIT</v>
          </cell>
          <cell r="F3794" t="str">
            <v>Store Jr. Leader</v>
          </cell>
          <cell r="G3794" t="str">
            <v>A2</v>
          </cell>
          <cell r="H3794" t="str">
            <v>Tetap</v>
          </cell>
          <cell r="I3794" t="str">
            <v>PRIA</v>
          </cell>
          <cell r="J3794">
            <v>44621</v>
          </cell>
          <cell r="L3794">
            <v>44621</v>
          </cell>
          <cell r="N3794" t="str">
            <v>SRN</v>
          </cell>
          <cell r="O3794" t="str">
            <v>BTO</v>
          </cell>
        </row>
        <row r="3795">
          <cell r="B3795">
            <v>2015067132</v>
          </cell>
          <cell r="C3795" t="str">
            <v>WIDI OKTAVIANI</v>
          </cell>
          <cell r="D3795" t="str">
            <v>FCEA</v>
          </cell>
          <cell r="E3795" t="str">
            <v>FRC KADUDAMPIT</v>
          </cell>
          <cell r="F3795" t="str">
            <v>Store Sr. Leader (Ss)</v>
          </cell>
          <cell r="G3795" t="str">
            <v>B1</v>
          </cell>
          <cell r="H3795" t="str">
            <v>Tetap</v>
          </cell>
          <cell r="I3795" t="str">
            <v>WANITA</v>
          </cell>
          <cell r="J3795">
            <v>43238</v>
          </cell>
          <cell r="L3795">
            <v>43891</v>
          </cell>
          <cell r="N3795" t="str">
            <v>SRN</v>
          </cell>
          <cell r="O3795" t="str">
            <v>BTO</v>
          </cell>
        </row>
        <row r="3796">
          <cell r="B3796">
            <v>2013051275</v>
          </cell>
          <cell r="C3796" t="str">
            <v>FITRI HANDAYANI</v>
          </cell>
          <cell r="D3796" t="str">
            <v>TM3R</v>
          </cell>
          <cell r="E3796" t="str">
            <v>IDM CIPETIR KADUDAMPIT</v>
          </cell>
          <cell r="F3796" t="str">
            <v>Chief Of Store</v>
          </cell>
          <cell r="G3796" t="str">
            <v>B2</v>
          </cell>
          <cell r="H3796" t="str">
            <v>Tetap</v>
          </cell>
          <cell r="I3796" t="str">
            <v>WANITA</v>
          </cell>
          <cell r="J3796">
            <v>41814</v>
          </cell>
          <cell r="L3796">
            <v>42644</v>
          </cell>
          <cell r="N3796" t="str">
            <v>SRN</v>
          </cell>
          <cell r="O3796" t="str">
            <v>BTO</v>
          </cell>
        </row>
        <row r="3797">
          <cell r="B3797">
            <v>2015176573</v>
          </cell>
          <cell r="C3797" t="str">
            <v>ELDYTIO LATANSA CHOLIK</v>
          </cell>
          <cell r="D3797" t="str">
            <v>TM3R</v>
          </cell>
          <cell r="E3797" t="str">
            <v>IDM CIPETIR KADUDAMPIT</v>
          </cell>
          <cell r="F3797" t="str">
            <v>Store Crew Boy</v>
          </cell>
          <cell r="G3797" t="str">
            <v>A1</v>
          </cell>
          <cell r="H3797" t="str">
            <v>Kontrak 3</v>
          </cell>
          <cell r="I3797" t="str">
            <v>PRIA</v>
          </cell>
          <cell r="J3797">
            <v>43753</v>
          </cell>
          <cell r="K3797">
            <v>45046</v>
          </cell>
          <cell r="L3797">
            <v>43753</v>
          </cell>
          <cell r="N3797" t="str">
            <v>SRN</v>
          </cell>
          <cell r="O3797" t="str">
            <v>BTO</v>
          </cell>
        </row>
        <row r="3798">
          <cell r="B3798">
            <v>2015412580</v>
          </cell>
          <cell r="C3798" t="str">
            <v>AI MASLIYAH</v>
          </cell>
          <cell r="D3798" t="str">
            <v>TM3R</v>
          </cell>
          <cell r="E3798" t="str">
            <v>IDM CIPETIR KADUDAMPIT</v>
          </cell>
          <cell r="F3798" t="str">
            <v>Store Crew Girl</v>
          </cell>
          <cell r="G3798" t="str">
            <v>A1</v>
          </cell>
          <cell r="H3798" t="str">
            <v>Kontrak 1</v>
          </cell>
          <cell r="I3798" t="str">
            <v>WANITA</v>
          </cell>
          <cell r="J3798">
            <v>44913</v>
          </cell>
          <cell r="K3798">
            <v>45291</v>
          </cell>
          <cell r="L3798">
            <v>44913</v>
          </cell>
          <cell r="N3798" t="str">
            <v>SRN</v>
          </cell>
          <cell r="O3798" t="str">
            <v>BTO</v>
          </cell>
        </row>
        <row r="3799">
          <cell r="B3799">
            <v>2015025747</v>
          </cell>
          <cell r="C3799" t="str">
            <v>MUHAMMAD VICKY</v>
          </cell>
          <cell r="D3799" t="str">
            <v>TM3R</v>
          </cell>
          <cell r="E3799" t="str">
            <v>IDM CIPETIR KADUDAMPIT</v>
          </cell>
          <cell r="F3799" t="str">
            <v>Store Jr. Leader</v>
          </cell>
          <cell r="G3799" t="str">
            <v>A3</v>
          </cell>
          <cell r="H3799" t="str">
            <v>Tetap</v>
          </cell>
          <cell r="I3799" t="str">
            <v>PRIA</v>
          </cell>
          <cell r="J3799">
            <v>43005</v>
          </cell>
          <cell r="L3799">
            <v>43678</v>
          </cell>
          <cell r="N3799" t="str">
            <v>SRN</v>
          </cell>
          <cell r="O3799" t="str">
            <v>BTO</v>
          </cell>
        </row>
        <row r="3800">
          <cell r="B3800">
            <v>2015144541</v>
          </cell>
          <cell r="C3800" t="str">
            <v>MUHAMMAD IQBAL SETIAWAN</v>
          </cell>
          <cell r="D3800" t="str">
            <v>TM3R</v>
          </cell>
          <cell r="E3800" t="str">
            <v>IDM CIPETIR KADUDAMPIT</v>
          </cell>
          <cell r="F3800" t="str">
            <v>Store Sr. Leader</v>
          </cell>
          <cell r="G3800" t="str">
            <v>B1</v>
          </cell>
          <cell r="H3800" t="str">
            <v>Tetap</v>
          </cell>
          <cell r="I3800" t="str">
            <v>PRIA</v>
          </cell>
          <cell r="J3800">
            <v>43599</v>
          </cell>
          <cell r="L3800">
            <v>43862</v>
          </cell>
          <cell r="N3800" t="str">
            <v>SRN</v>
          </cell>
          <cell r="O3800" t="str">
            <v>BTO</v>
          </cell>
        </row>
        <row r="3801">
          <cell r="B3801">
            <v>2013145057</v>
          </cell>
          <cell r="C3801" t="str">
            <v>SUCI FAUZIAH</v>
          </cell>
          <cell r="D3801" t="str">
            <v>TUZI</v>
          </cell>
          <cell r="E3801" t="str">
            <v>IDM ALT JALUR SELATAN</v>
          </cell>
          <cell r="F3801" t="str">
            <v>Chief Of Store</v>
          </cell>
          <cell r="G3801" t="str">
            <v>B2</v>
          </cell>
          <cell r="H3801" t="str">
            <v>Tetap</v>
          </cell>
          <cell r="I3801" t="str">
            <v>WANITA</v>
          </cell>
          <cell r="J3801">
            <v>42339</v>
          </cell>
          <cell r="L3801">
            <v>42491</v>
          </cell>
          <cell r="N3801" t="str">
            <v>SRN</v>
          </cell>
          <cell r="O3801" t="str">
            <v>BTO</v>
          </cell>
        </row>
        <row r="3802">
          <cell r="B3802">
            <v>2015368536</v>
          </cell>
          <cell r="C3802" t="str">
            <v>HARIS</v>
          </cell>
          <cell r="D3802" t="str">
            <v>TUZI</v>
          </cell>
          <cell r="E3802" t="str">
            <v>IDM ALT JALUR SELATAN</v>
          </cell>
          <cell r="F3802" t="str">
            <v>Store Crew Boy</v>
          </cell>
          <cell r="G3802" t="str">
            <v>A1</v>
          </cell>
          <cell r="H3802" t="str">
            <v>Kontrak 1</v>
          </cell>
          <cell r="I3802" t="str">
            <v>PRIA</v>
          </cell>
          <cell r="J3802">
            <v>44780</v>
          </cell>
          <cell r="K3802">
            <v>45169</v>
          </cell>
          <cell r="L3802">
            <v>44780</v>
          </cell>
          <cell r="N3802" t="str">
            <v>SRN</v>
          </cell>
          <cell r="O3802" t="str">
            <v>BTO</v>
          </cell>
        </row>
        <row r="3803">
          <cell r="B3803">
            <v>2015199408</v>
          </cell>
          <cell r="C3803" t="str">
            <v>RINA RENGGANIS</v>
          </cell>
          <cell r="D3803" t="str">
            <v>TUZI</v>
          </cell>
          <cell r="E3803" t="str">
            <v>IDM ALT JALUR SELATAN</v>
          </cell>
          <cell r="F3803" t="str">
            <v>Store Crew Girl</v>
          </cell>
          <cell r="G3803" t="str">
            <v>A1</v>
          </cell>
          <cell r="H3803" t="str">
            <v>Kontrak 3</v>
          </cell>
          <cell r="I3803" t="str">
            <v>WANITA</v>
          </cell>
          <cell r="J3803">
            <v>43854</v>
          </cell>
          <cell r="K3803">
            <v>45138</v>
          </cell>
          <cell r="L3803">
            <v>43854</v>
          </cell>
          <cell r="N3803" t="str">
            <v>SRN</v>
          </cell>
          <cell r="O3803" t="str">
            <v>BTO</v>
          </cell>
        </row>
        <row r="3804">
          <cell r="B3804">
            <v>2015393249</v>
          </cell>
          <cell r="C3804" t="str">
            <v>SYAMSUL AZIZ</v>
          </cell>
          <cell r="D3804" t="str">
            <v>TUZI</v>
          </cell>
          <cell r="E3804" t="str">
            <v>IDM ALT JALUR SELATAN</v>
          </cell>
          <cell r="F3804" t="str">
            <v>Store Jr. Leader</v>
          </cell>
          <cell r="G3804" t="str">
            <v>A2</v>
          </cell>
          <cell r="H3804" t="str">
            <v>Tetap</v>
          </cell>
          <cell r="I3804" t="str">
            <v>PRIA</v>
          </cell>
          <cell r="J3804">
            <v>44866</v>
          </cell>
          <cell r="L3804">
            <v>44866</v>
          </cell>
          <cell r="N3804" t="str">
            <v>SRN</v>
          </cell>
          <cell r="O3804" t="str">
            <v>BTO</v>
          </cell>
        </row>
        <row r="3805">
          <cell r="B3805">
            <v>2015019427</v>
          </cell>
          <cell r="C3805" t="str">
            <v>ISMATULLOH</v>
          </cell>
          <cell r="D3805" t="str">
            <v>TUZI</v>
          </cell>
          <cell r="E3805" t="str">
            <v>IDM ALT JALUR SELATAN</v>
          </cell>
          <cell r="F3805" t="str">
            <v>Store Sr. Leader</v>
          </cell>
          <cell r="G3805" t="str">
            <v>B1</v>
          </cell>
          <cell r="H3805" t="str">
            <v>Tetap</v>
          </cell>
          <cell r="I3805" t="str">
            <v>PRIA</v>
          </cell>
          <cell r="J3805">
            <v>42956</v>
          </cell>
          <cell r="L3805">
            <v>43313</v>
          </cell>
          <cell r="N3805" t="str">
            <v>SRN</v>
          </cell>
          <cell r="O3805" t="str">
            <v>BTO</v>
          </cell>
        </row>
        <row r="3806">
          <cell r="B3806">
            <v>2015046761</v>
          </cell>
          <cell r="C3806" t="str">
            <v>WILDAN RAMDANI</v>
          </cell>
          <cell r="D3806" t="str">
            <v>TYTM</v>
          </cell>
          <cell r="E3806" t="str">
            <v>IDM PARUNGSEAH</v>
          </cell>
          <cell r="F3806" t="str">
            <v>Chief Of Store (Ss)</v>
          </cell>
          <cell r="G3806" t="str">
            <v>B2</v>
          </cell>
          <cell r="H3806" t="str">
            <v>Tetap</v>
          </cell>
          <cell r="I3806" t="str">
            <v>PRIA</v>
          </cell>
          <cell r="J3806">
            <v>43124</v>
          </cell>
          <cell r="L3806">
            <v>43739</v>
          </cell>
          <cell r="N3806" t="str">
            <v>SRN</v>
          </cell>
          <cell r="O3806" t="str">
            <v>BTO</v>
          </cell>
        </row>
        <row r="3807">
          <cell r="B3807">
            <v>2015368563</v>
          </cell>
          <cell r="C3807" t="str">
            <v>TANTAN MAULANA</v>
          </cell>
          <cell r="D3807" t="str">
            <v>TYTM</v>
          </cell>
          <cell r="E3807" t="str">
            <v>IDM PARUNGSEAH</v>
          </cell>
          <cell r="F3807" t="str">
            <v>Store Crew Boy</v>
          </cell>
          <cell r="G3807" t="str">
            <v>A1</v>
          </cell>
          <cell r="H3807" t="str">
            <v>Kontrak 1</v>
          </cell>
          <cell r="I3807" t="str">
            <v>PRIA</v>
          </cell>
          <cell r="J3807">
            <v>44780</v>
          </cell>
          <cell r="K3807">
            <v>45169</v>
          </cell>
          <cell r="L3807">
            <v>44780</v>
          </cell>
          <cell r="N3807" t="str">
            <v>SRN</v>
          </cell>
          <cell r="O3807" t="str">
            <v>BTO</v>
          </cell>
        </row>
        <row r="3808">
          <cell r="B3808">
            <v>2015342056</v>
          </cell>
          <cell r="C3808" t="str">
            <v>RAHMA TRI PUSPA</v>
          </cell>
          <cell r="D3808" t="str">
            <v>TYTM</v>
          </cell>
          <cell r="E3808" t="str">
            <v>IDM PARUNGSEAH</v>
          </cell>
          <cell r="F3808" t="str">
            <v>Store Crew Girl</v>
          </cell>
          <cell r="G3808" t="str">
            <v>A1</v>
          </cell>
          <cell r="H3808" t="str">
            <v>Kontrak 1</v>
          </cell>
          <cell r="I3808" t="str">
            <v>WANITA</v>
          </cell>
          <cell r="J3808">
            <v>44706</v>
          </cell>
          <cell r="K3808">
            <v>45077</v>
          </cell>
          <cell r="L3808">
            <v>44706</v>
          </cell>
          <cell r="N3808" t="str">
            <v>SRN</v>
          </cell>
          <cell r="O3808" t="str">
            <v>BTO</v>
          </cell>
        </row>
        <row r="3809">
          <cell r="B3809">
            <v>2015428188</v>
          </cell>
          <cell r="C3809" t="str">
            <v>MUH ARIB MADYAN RAMDANI</v>
          </cell>
          <cell r="D3809" t="str">
            <v>TYTM</v>
          </cell>
          <cell r="E3809" t="str">
            <v>IDM PARUNGSEAH</v>
          </cell>
          <cell r="F3809" t="str">
            <v>Store Jr. Leader</v>
          </cell>
          <cell r="G3809" t="str">
            <v>A2</v>
          </cell>
          <cell r="H3809" t="str">
            <v>Tetap</v>
          </cell>
          <cell r="I3809" t="str">
            <v>PRIA</v>
          </cell>
          <cell r="J3809">
            <v>44958</v>
          </cell>
          <cell r="L3809">
            <v>44958</v>
          </cell>
          <cell r="N3809" t="str">
            <v>SRN</v>
          </cell>
          <cell r="O3809" t="str">
            <v>BTO</v>
          </cell>
        </row>
        <row r="3810">
          <cell r="B3810">
            <v>2015045380</v>
          </cell>
          <cell r="C3810" t="str">
            <v>MELANI NUR SAUMI</v>
          </cell>
          <cell r="D3810" t="str">
            <v>TYTM</v>
          </cell>
          <cell r="E3810" t="str">
            <v>IDM PARUNGSEAH</v>
          </cell>
          <cell r="F3810" t="str">
            <v>Store Sr. Leader</v>
          </cell>
          <cell r="G3810" t="str">
            <v>B1</v>
          </cell>
          <cell r="H3810" t="str">
            <v>Tetap</v>
          </cell>
          <cell r="I3810" t="str">
            <v>WANITA</v>
          </cell>
          <cell r="J3810">
            <v>43116</v>
          </cell>
          <cell r="L3810">
            <v>44044</v>
          </cell>
          <cell r="N3810" t="str">
            <v>SRN</v>
          </cell>
          <cell r="O3810" t="str">
            <v>BTO</v>
          </cell>
        </row>
        <row r="3811">
          <cell r="B3811">
            <v>2015024911</v>
          </cell>
          <cell r="C3811" t="str">
            <v>ARI RIFAI JAYA</v>
          </cell>
          <cell r="D3811" t="str">
            <v>TGOR</v>
          </cell>
          <cell r="E3811" t="str">
            <v>IDM CIBATU SUKABUMI</v>
          </cell>
          <cell r="F3811" t="str">
            <v>Chief Of Store (Ss)</v>
          </cell>
          <cell r="G3811" t="str">
            <v>B2</v>
          </cell>
          <cell r="H3811" t="str">
            <v>Tetap</v>
          </cell>
          <cell r="I3811" t="str">
            <v>PRIA</v>
          </cell>
          <cell r="J3811">
            <v>42998</v>
          </cell>
          <cell r="L3811">
            <v>43344</v>
          </cell>
          <cell r="N3811" t="str">
            <v>SRN</v>
          </cell>
          <cell r="O3811" t="str">
            <v>HDI</v>
          </cell>
        </row>
        <row r="3812">
          <cell r="B3812">
            <v>2015218692</v>
          </cell>
          <cell r="C3812" t="str">
            <v>RAMDAN HAKIKI</v>
          </cell>
          <cell r="D3812" t="str">
            <v>TGOR</v>
          </cell>
          <cell r="E3812" t="str">
            <v>IDM CIBATU SUKABUMI</v>
          </cell>
          <cell r="F3812" t="str">
            <v>Store Crew Boy</v>
          </cell>
          <cell r="G3812" t="str">
            <v>A1</v>
          </cell>
          <cell r="H3812" t="str">
            <v>Kontrak 3</v>
          </cell>
          <cell r="I3812" t="str">
            <v>PRIA</v>
          </cell>
          <cell r="J3812">
            <v>43928</v>
          </cell>
          <cell r="K3812">
            <v>45230</v>
          </cell>
          <cell r="L3812">
            <v>43928</v>
          </cell>
          <cell r="N3812" t="str">
            <v>SRN</v>
          </cell>
          <cell r="O3812" t="str">
            <v>HDI</v>
          </cell>
        </row>
        <row r="3813">
          <cell r="B3813">
            <v>2015352884</v>
          </cell>
          <cell r="C3813" t="str">
            <v>ISMAIL LUBIS</v>
          </cell>
          <cell r="D3813" t="str">
            <v>TGOR</v>
          </cell>
          <cell r="E3813" t="str">
            <v>IDM CIBATU SUKABUMI</v>
          </cell>
          <cell r="F3813" t="str">
            <v>Store Crew Boy</v>
          </cell>
          <cell r="G3813" t="str">
            <v>A1</v>
          </cell>
          <cell r="H3813" t="str">
            <v>Kontrak 1</v>
          </cell>
          <cell r="I3813" t="str">
            <v>PRIA</v>
          </cell>
          <cell r="J3813">
            <v>44741</v>
          </cell>
          <cell r="K3813">
            <v>45107</v>
          </cell>
          <cell r="L3813">
            <v>44741</v>
          </cell>
          <cell r="N3813" t="str">
            <v>SRN</v>
          </cell>
          <cell r="O3813" t="str">
            <v>HDI</v>
          </cell>
        </row>
        <row r="3814">
          <cell r="B3814">
            <v>2015198642</v>
          </cell>
          <cell r="C3814" t="str">
            <v>HARI FIRMANSYAH</v>
          </cell>
          <cell r="D3814" t="str">
            <v>TGOR</v>
          </cell>
          <cell r="E3814" t="str">
            <v>IDM CIBATU SUKABUMI</v>
          </cell>
          <cell r="F3814" t="str">
            <v>Store Crew Boy</v>
          </cell>
          <cell r="G3814" t="str">
            <v>A1</v>
          </cell>
          <cell r="H3814" t="str">
            <v>Kontrak 3</v>
          </cell>
          <cell r="I3814" t="str">
            <v>PRIA</v>
          </cell>
          <cell r="J3814">
            <v>43851</v>
          </cell>
          <cell r="K3814">
            <v>45138</v>
          </cell>
          <cell r="L3814">
            <v>43851</v>
          </cell>
          <cell r="N3814" t="str">
            <v>SRN</v>
          </cell>
          <cell r="O3814" t="str">
            <v>HDI</v>
          </cell>
        </row>
        <row r="3815">
          <cell r="B3815">
            <v>2015368554</v>
          </cell>
          <cell r="C3815" t="str">
            <v>RIKI MAULANA</v>
          </cell>
          <cell r="D3815" t="str">
            <v>TGOR</v>
          </cell>
          <cell r="E3815" t="str">
            <v>IDM CIBATU SUKABUMI</v>
          </cell>
          <cell r="F3815" t="str">
            <v>Store Crew Boy</v>
          </cell>
          <cell r="G3815" t="str">
            <v>A1</v>
          </cell>
          <cell r="H3815" t="str">
            <v>Kontrak 1</v>
          </cell>
          <cell r="I3815" t="str">
            <v>PRIA</v>
          </cell>
          <cell r="J3815">
            <v>44780</v>
          </cell>
          <cell r="K3815">
            <v>45169</v>
          </cell>
          <cell r="L3815">
            <v>44780</v>
          </cell>
          <cell r="N3815" t="str">
            <v>SRN</v>
          </cell>
          <cell r="O3815" t="str">
            <v>HDI</v>
          </cell>
        </row>
        <row r="3816">
          <cell r="B3816">
            <v>2015181871</v>
          </cell>
          <cell r="C3816" t="str">
            <v>AL MALIA MEILIANTI</v>
          </cell>
          <cell r="D3816" t="str">
            <v>TGOR</v>
          </cell>
          <cell r="E3816" t="str">
            <v>IDM CIBATU SUKABUMI</v>
          </cell>
          <cell r="F3816" t="str">
            <v>Store Crew Girl</v>
          </cell>
          <cell r="G3816" t="str">
            <v>A1</v>
          </cell>
          <cell r="H3816" t="str">
            <v>Kontrak 3</v>
          </cell>
          <cell r="I3816" t="str">
            <v>WANITA</v>
          </cell>
          <cell r="J3816">
            <v>43777</v>
          </cell>
          <cell r="K3816">
            <v>45077</v>
          </cell>
          <cell r="L3816">
            <v>43777</v>
          </cell>
          <cell r="N3816" t="str">
            <v>SRN</v>
          </cell>
          <cell r="O3816" t="str">
            <v>HDI</v>
          </cell>
        </row>
        <row r="3817">
          <cell r="B3817">
            <v>2015061723</v>
          </cell>
          <cell r="C3817" t="str">
            <v>SALMAN SULAEMAN</v>
          </cell>
          <cell r="D3817" t="str">
            <v>TGOR</v>
          </cell>
          <cell r="E3817" t="str">
            <v>IDM CIBATU SUKABUMI</v>
          </cell>
          <cell r="F3817" t="str">
            <v>Store Jr. Leader</v>
          </cell>
          <cell r="G3817" t="str">
            <v>A2</v>
          </cell>
          <cell r="H3817" t="str">
            <v>Tetap</v>
          </cell>
          <cell r="I3817" t="str">
            <v>PRIA</v>
          </cell>
          <cell r="J3817">
            <v>43214</v>
          </cell>
          <cell r="L3817">
            <v>43862</v>
          </cell>
          <cell r="N3817" t="str">
            <v>SRN</v>
          </cell>
          <cell r="O3817" t="str">
            <v>HDI</v>
          </cell>
        </row>
        <row r="3818">
          <cell r="B3818">
            <v>2013215192</v>
          </cell>
          <cell r="C3818" t="str">
            <v>SHELLY NURFAUZIAH R</v>
          </cell>
          <cell r="D3818" t="str">
            <v>TGOR</v>
          </cell>
          <cell r="E3818" t="str">
            <v>IDM CIBATU SUKABUMI</v>
          </cell>
          <cell r="F3818" t="str">
            <v>Store Sr. Leader</v>
          </cell>
          <cell r="G3818" t="str">
            <v>B1</v>
          </cell>
          <cell r="H3818" t="str">
            <v>Tetap</v>
          </cell>
          <cell r="I3818" t="str">
            <v>WANITA</v>
          </cell>
          <cell r="J3818">
            <v>42706</v>
          </cell>
          <cell r="L3818">
            <v>43344</v>
          </cell>
          <cell r="N3818" t="str">
            <v>SRN</v>
          </cell>
          <cell r="O3818" t="str">
            <v>HDI</v>
          </cell>
        </row>
        <row r="3819">
          <cell r="B3819">
            <v>2013099200</v>
          </cell>
          <cell r="C3819" t="str">
            <v>SITI NUR AZIZAH</v>
          </cell>
          <cell r="D3819" t="str">
            <v>FX4A</v>
          </cell>
          <cell r="E3819" t="str">
            <v>FRC RING ROAD CIBOLANG</v>
          </cell>
          <cell r="F3819" t="str">
            <v>Chief Of Store</v>
          </cell>
          <cell r="G3819" t="str">
            <v>B2</v>
          </cell>
          <cell r="H3819" t="str">
            <v>Tetap</v>
          </cell>
          <cell r="I3819" t="str">
            <v>WANITA</v>
          </cell>
          <cell r="J3819">
            <v>42088</v>
          </cell>
          <cell r="L3819">
            <v>43009</v>
          </cell>
          <cell r="N3819" t="str">
            <v>SRN</v>
          </cell>
          <cell r="O3819" t="str">
            <v>HDI</v>
          </cell>
        </row>
        <row r="3820">
          <cell r="B3820">
            <v>2015358627</v>
          </cell>
          <cell r="C3820" t="str">
            <v>RIZKI RAFLY PUTRA</v>
          </cell>
          <cell r="D3820" t="str">
            <v>FX4A</v>
          </cell>
          <cell r="E3820" t="str">
            <v>FRC RING ROAD CIBOLANG</v>
          </cell>
          <cell r="F3820" t="str">
            <v>Store Crew Boy (Ss)</v>
          </cell>
          <cell r="G3820" t="str">
            <v>A1</v>
          </cell>
          <cell r="H3820" t="str">
            <v>Kontrak 1</v>
          </cell>
          <cell r="I3820" t="str">
            <v>PRIA</v>
          </cell>
          <cell r="J3820">
            <v>44753</v>
          </cell>
          <cell r="K3820">
            <v>45138</v>
          </cell>
          <cell r="L3820">
            <v>44753</v>
          </cell>
          <cell r="N3820" t="str">
            <v>SRN</v>
          </cell>
          <cell r="O3820" t="str">
            <v>HDI</v>
          </cell>
        </row>
        <row r="3821">
          <cell r="B3821">
            <v>2015290927</v>
          </cell>
          <cell r="C3821" t="str">
            <v>MELINDA PRANSISKA</v>
          </cell>
          <cell r="D3821" t="str">
            <v>FX4A</v>
          </cell>
          <cell r="E3821" t="str">
            <v>FRC RING ROAD CIBOLANG</v>
          </cell>
          <cell r="F3821" t="str">
            <v>Store Crew Girl</v>
          </cell>
          <cell r="G3821" t="str">
            <v>A1</v>
          </cell>
          <cell r="H3821" t="str">
            <v>Kontrak 2</v>
          </cell>
          <cell r="I3821" t="str">
            <v>WANITA</v>
          </cell>
          <cell r="J3821">
            <v>44481</v>
          </cell>
          <cell r="K3821">
            <v>45230</v>
          </cell>
          <cell r="L3821">
            <v>44481</v>
          </cell>
          <cell r="N3821" t="str">
            <v>SRN</v>
          </cell>
          <cell r="O3821" t="str">
            <v>HDI</v>
          </cell>
        </row>
        <row r="3822">
          <cell r="B3822">
            <v>2015343333</v>
          </cell>
          <cell r="C3822" t="str">
            <v>HARUN HARASID</v>
          </cell>
          <cell r="D3822" t="str">
            <v>FX4A</v>
          </cell>
          <cell r="E3822" t="str">
            <v>FRC RING ROAD CIBOLANG</v>
          </cell>
          <cell r="F3822" t="str">
            <v>Store Jr. Leader</v>
          </cell>
          <cell r="G3822" t="str">
            <v>A2</v>
          </cell>
          <cell r="H3822" t="str">
            <v>Tetap</v>
          </cell>
          <cell r="I3822" t="str">
            <v>PRIA</v>
          </cell>
          <cell r="J3822">
            <v>44713</v>
          </cell>
          <cell r="L3822">
            <v>44713</v>
          </cell>
          <cell r="N3822" t="str">
            <v>SRN</v>
          </cell>
          <cell r="O3822" t="str">
            <v>HDI</v>
          </cell>
        </row>
        <row r="3823">
          <cell r="B3823">
            <v>2015016907</v>
          </cell>
          <cell r="C3823" t="str">
            <v>YADI MULYADI</v>
          </cell>
          <cell r="D3823" t="str">
            <v>FX4A</v>
          </cell>
          <cell r="E3823" t="str">
            <v>FRC RING ROAD CIBOLANG</v>
          </cell>
          <cell r="F3823" t="str">
            <v>Store Sr. Leader</v>
          </cell>
          <cell r="G3823" t="str">
            <v>B1</v>
          </cell>
          <cell r="H3823" t="str">
            <v>Tetap</v>
          </cell>
          <cell r="I3823" t="str">
            <v>PRIA</v>
          </cell>
          <cell r="J3823">
            <v>42942</v>
          </cell>
          <cell r="L3823">
            <v>43282</v>
          </cell>
          <cell r="N3823" t="str">
            <v>SRN</v>
          </cell>
          <cell r="O3823" t="str">
            <v>HDI</v>
          </cell>
        </row>
        <row r="3824">
          <cell r="B3824">
            <v>2012055129</v>
          </cell>
          <cell r="C3824" t="str">
            <v>MIFTAHUDIN</v>
          </cell>
          <cell r="D3824" t="str">
            <v>T37Y</v>
          </cell>
          <cell r="E3824" t="str">
            <v>IDM SPBU CIBOLANG</v>
          </cell>
          <cell r="F3824" t="str">
            <v>Chief Of Store</v>
          </cell>
          <cell r="G3824" t="str">
            <v>B2</v>
          </cell>
          <cell r="H3824" t="str">
            <v>Tetap</v>
          </cell>
          <cell r="I3824" t="str">
            <v>PRIA</v>
          </cell>
          <cell r="J3824">
            <v>41214</v>
          </cell>
          <cell r="L3824">
            <v>41548</v>
          </cell>
          <cell r="N3824" t="str">
            <v>SRN</v>
          </cell>
          <cell r="O3824" t="str">
            <v>HDI</v>
          </cell>
        </row>
        <row r="3825">
          <cell r="B3825">
            <v>2015405295</v>
          </cell>
          <cell r="C3825" t="str">
            <v>CINTA MERIAM ZAHARA</v>
          </cell>
          <cell r="D3825" t="str">
            <v>T37Y</v>
          </cell>
          <cell r="E3825" t="str">
            <v>IDM SPBU CIBOLANG</v>
          </cell>
          <cell r="F3825" t="str">
            <v>Store Crew Girl</v>
          </cell>
          <cell r="G3825" t="str">
            <v>A1</v>
          </cell>
          <cell r="H3825" t="str">
            <v>Kontrak 1</v>
          </cell>
          <cell r="I3825" t="str">
            <v>WANITA</v>
          </cell>
          <cell r="J3825">
            <v>44896</v>
          </cell>
          <cell r="K3825">
            <v>45260</v>
          </cell>
          <cell r="L3825">
            <v>44896</v>
          </cell>
          <cell r="N3825" t="str">
            <v>SRN</v>
          </cell>
          <cell r="O3825" t="str">
            <v>HDI</v>
          </cell>
        </row>
        <row r="3826">
          <cell r="B3826">
            <v>2015362387</v>
          </cell>
          <cell r="C3826" t="str">
            <v>ANDRI YANI</v>
          </cell>
          <cell r="D3826" t="str">
            <v>T37Y</v>
          </cell>
          <cell r="E3826" t="str">
            <v>IDM SPBU CIBOLANG</v>
          </cell>
          <cell r="F3826" t="str">
            <v>Store Jr. Leader</v>
          </cell>
          <cell r="G3826" t="str">
            <v>A2</v>
          </cell>
          <cell r="H3826" t="str">
            <v>Tetap</v>
          </cell>
          <cell r="I3826" t="str">
            <v>PRIA</v>
          </cell>
          <cell r="J3826">
            <v>44774</v>
          </cell>
          <cell r="L3826">
            <v>44774</v>
          </cell>
          <cell r="N3826" t="str">
            <v>SRN</v>
          </cell>
          <cell r="O3826" t="str">
            <v>HDI</v>
          </cell>
        </row>
        <row r="3827">
          <cell r="B3827">
            <v>2015063103</v>
          </cell>
          <cell r="C3827" t="str">
            <v>AJI ARDIANSYAH</v>
          </cell>
          <cell r="D3827" t="str">
            <v>T37Y</v>
          </cell>
          <cell r="E3827" t="str">
            <v>IDM SPBU CIBOLANG</v>
          </cell>
          <cell r="F3827" t="str">
            <v>Store Sr. Leader</v>
          </cell>
          <cell r="G3827" t="str">
            <v>B1</v>
          </cell>
          <cell r="H3827" t="str">
            <v>Tetap</v>
          </cell>
          <cell r="I3827" t="str">
            <v>PRIA</v>
          </cell>
          <cell r="J3827">
            <v>43222</v>
          </cell>
          <cell r="L3827">
            <v>43739</v>
          </cell>
          <cell r="N3827" t="str">
            <v>SRN</v>
          </cell>
          <cell r="O3827" t="str">
            <v>HDI</v>
          </cell>
        </row>
        <row r="3828">
          <cell r="B3828">
            <v>2013117812</v>
          </cell>
          <cell r="C3828" t="str">
            <v>HERDIANSYAH</v>
          </cell>
          <cell r="D3828" t="str">
            <v>T6SP</v>
          </cell>
          <cell r="E3828" t="str">
            <v>IDM MANGKALAYA CISAAT</v>
          </cell>
          <cell r="F3828" t="str">
            <v>Chief Of Store</v>
          </cell>
          <cell r="G3828" t="str">
            <v>B2</v>
          </cell>
          <cell r="H3828" t="str">
            <v>Tetap</v>
          </cell>
          <cell r="I3828" t="str">
            <v>PRIA</v>
          </cell>
          <cell r="J3828">
            <v>42186</v>
          </cell>
          <cell r="L3828">
            <v>42401</v>
          </cell>
          <cell r="N3828" t="str">
            <v>SRN</v>
          </cell>
          <cell r="O3828" t="str">
            <v>HDI</v>
          </cell>
        </row>
        <row r="3829">
          <cell r="B3829">
            <v>2015302848</v>
          </cell>
          <cell r="C3829" t="str">
            <v>M IBNUE AL IKHSAN</v>
          </cell>
          <cell r="D3829" t="str">
            <v>T6SP</v>
          </cell>
          <cell r="E3829" t="str">
            <v>IDM MANGKALAYA CISAAT</v>
          </cell>
          <cell r="F3829" t="str">
            <v>Store Crew Boy (Ss)</v>
          </cell>
          <cell r="G3829" t="str">
            <v>A1</v>
          </cell>
          <cell r="H3829" t="str">
            <v>Kontrak 2</v>
          </cell>
          <cell r="I3829" t="str">
            <v>PRIA</v>
          </cell>
          <cell r="J3829">
            <v>44537</v>
          </cell>
          <cell r="K3829">
            <v>45291</v>
          </cell>
          <cell r="L3829">
            <v>44537</v>
          </cell>
          <cell r="N3829" t="str">
            <v>SRN</v>
          </cell>
          <cell r="O3829" t="str">
            <v>HDI</v>
          </cell>
        </row>
        <row r="3830">
          <cell r="B3830">
            <v>2015237157</v>
          </cell>
          <cell r="C3830" t="str">
            <v>NURLAELA</v>
          </cell>
          <cell r="D3830" t="str">
            <v>T6SP</v>
          </cell>
          <cell r="E3830" t="str">
            <v>IDM MANGKALAYA CISAAT</v>
          </cell>
          <cell r="F3830" t="str">
            <v>Store Crew Girl</v>
          </cell>
          <cell r="G3830" t="str">
            <v>A1</v>
          </cell>
          <cell r="H3830" t="str">
            <v>Kontrak 2</v>
          </cell>
          <cell r="I3830" t="str">
            <v>WANITA</v>
          </cell>
          <cell r="J3830">
            <v>44189</v>
          </cell>
          <cell r="K3830">
            <v>45107</v>
          </cell>
          <cell r="L3830">
            <v>44189</v>
          </cell>
          <cell r="N3830" t="str">
            <v>SRN</v>
          </cell>
          <cell r="O3830" t="str">
            <v>HDI</v>
          </cell>
        </row>
        <row r="3831">
          <cell r="B3831">
            <v>2015384073</v>
          </cell>
          <cell r="C3831" t="str">
            <v>RIFYAN SUMARDI</v>
          </cell>
          <cell r="D3831" t="str">
            <v>T6SP</v>
          </cell>
          <cell r="E3831" t="str">
            <v>IDM MANGKALAYA CISAAT</v>
          </cell>
          <cell r="F3831" t="str">
            <v>Store Jr. Leader</v>
          </cell>
          <cell r="G3831" t="str">
            <v>A2</v>
          </cell>
          <cell r="H3831" t="str">
            <v>Tetap</v>
          </cell>
          <cell r="I3831" t="str">
            <v>PRIA</v>
          </cell>
          <cell r="J3831">
            <v>44835</v>
          </cell>
          <cell r="L3831">
            <v>44835</v>
          </cell>
          <cell r="N3831" t="str">
            <v>SRN</v>
          </cell>
          <cell r="O3831" t="str">
            <v>HDI</v>
          </cell>
        </row>
        <row r="3832">
          <cell r="B3832">
            <v>2013203154</v>
          </cell>
          <cell r="C3832" t="str">
            <v>DEVI SILVIANI</v>
          </cell>
          <cell r="D3832" t="str">
            <v>T6SP</v>
          </cell>
          <cell r="E3832" t="str">
            <v>IDM MANGKALAYA CISAAT</v>
          </cell>
          <cell r="F3832" t="str">
            <v>Store Sr. Leader</v>
          </cell>
          <cell r="G3832" t="str">
            <v>B1</v>
          </cell>
          <cell r="H3832" t="str">
            <v>Tetap</v>
          </cell>
          <cell r="I3832" t="str">
            <v>WANITA</v>
          </cell>
          <cell r="J3832">
            <v>42643</v>
          </cell>
          <cell r="L3832">
            <v>43252</v>
          </cell>
          <cell r="N3832" t="str">
            <v>SRN</v>
          </cell>
          <cell r="O3832" t="str">
            <v>HDI</v>
          </cell>
        </row>
        <row r="3833">
          <cell r="B3833">
            <v>2013139081</v>
          </cell>
          <cell r="C3833" t="str">
            <v>YOGI AGUNG PERMANA</v>
          </cell>
          <cell r="D3833" t="str">
            <v>TAR1</v>
          </cell>
          <cell r="E3833" t="str">
            <v>IDM RING ROAD CIBOLANG 2</v>
          </cell>
          <cell r="F3833" t="str">
            <v>Chief Of Store</v>
          </cell>
          <cell r="G3833" t="str">
            <v>B2</v>
          </cell>
          <cell r="H3833" t="str">
            <v>Tetap</v>
          </cell>
          <cell r="I3833" t="str">
            <v>PRIA</v>
          </cell>
          <cell r="J3833">
            <v>42312</v>
          </cell>
          <cell r="L3833">
            <v>42979</v>
          </cell>
          <cell r="N3833" t="str">
            <v>SRN</v>
          </cell>
          <cell r="O3833" t="str">
            <v>HDI</v>
          </cell>
        </row>
        <row r="3834">
          <cell r="B3834">
            <v>2015368519</v>
          </cell>
          <cell r="C3834" t="str">
            <v>ARIYA PRATAMA</v>
          </cell>
          <cell r="D3834" t="str">
            <v>TAR1</v>
          </cell>
          <cell r="E3834" t="str">
            <v>IDM RING ROAD CIBOLANG 2</v>
          </cell>
          <cell r="F3834" t="str">
            <v>Store Crew Boy</v>
          </cell>
          <cell r="G3834" t="str">
            <v>A1</v>
          </cell>
          <cell r="H3834" t="str">
            <v>Kontrak 1</v>
          </cell>
          <cell r="I3834" t="str">
            <v>PRIA</v>
          </cell>
          <cell r="J3834">
            <v>44780</v>
          </cell>
          <cell r="K3834">
            <v>45169</v>
          </cell>
          <cell r="L3834">
            <v>44780</v>
          </cell>
          <cell r="N3834" t="str">
            <v>SRN</v>
          </cell>
          <cell r="O3834" t="str">
            <v>HDI</v>
          </cell>
        </row>
        <row r="3835">
          <cell r="B3835">
            <v>2015324271</v>
          </cell>
          <cell r="C3835" t="str">
            <v>SHARA PUSPITA</v>
          </cell>
          <cell r="D3835" t="str">
            <v>TAR1</v>
          </cell>
          <cell r="E3835" t="str">
            <v>IDM RING ROAD CIBOLANG 2</v>
          </cell>
          <cell r="F3835" t="str">
            <v>Store Crew Girl</v>
          </cell>
          <cell r="G3835" t="str">
            <v>A1</v>
          </cell>
          <cell r="H3835" t="str">
            <v>Kontrak 1</v>
          </cell>
          <cell r="I3835" t="str">
            <v>WANITA</v>
          </cell>
          <cell r="J3835">
            <v>44632</v>
          </cell>
          <cell r="K3835">
            <v>45016</v>
          </cell>
          <cell r="L3835">
            <v>44632</v>
          </cell>
          <cell r="N3835" t="str">
            <v>SRN</v>
          </cell>
          <cell r="O3835" t="str">
            <v>HDI</v>
          </cell>
        </row>
        <row r="3836">
          <cell r="B3836">
            <v>2015050502</v>
          </cell>
          <cell r="C3836" t="str">
            <v>AMALIA YOSSI RACHMA</v>
          </cell>
          <cell r="D3836" t="str">
            <v>TAR1</v>
          </cell>
          <cell r="E3836" t="str">
            <v>IDM RING ROAD CIBOLANG 2</v>
          </cell>
          <cell r="F3836" t="str">
            <v>Store Jr. Leader</v>
          </cell>
          <cell r="G3836" t="str">
            <v>A2</v>
          </cell>
          <cell r="H3836" t="str">
            <v>Tetap</v>
          </cell>
          <cell r="I3836" t="str">
            <v>WANITA</v>
          </cell>
          <cell r="J3836">
            <v>43144</v>
          </cell>
          <cell r="L3836">
            <v>44075</v>
          </cell>
          <cell r="N3836" t="str">
            <v>SRN</v>
          </cell>
          <cell r="O3836" t="str">
            <v>HDI</v>
          </cell>
        </row>
        <row r="3837">
          <cell r="B3837">
            <v>2015028417</v>
          </cell>
          <cell r="C3837" t="str">
            <v>RIAN HIDAYATULLAH</v>
          </cell>
          <cell r="D3837" t="str">
            <v>TAR1</v>
          </cell>
          <cell r="E3837" t="str">
            <v>IDM RING ROAD CIBOLANG 2</v>
          </cell>
          <cell r="F3837" t="str">
            <v>Store Sr. Leader</v>
          </cell>
          <cell r="G3837" t="str">
            <v>B1</v>
          </cell>
          <cell r="H3837" t="str">
            <v>Tetap</v>
          </cell>
          <cell r="I3837" t="str">
            <v>PRIA</v>
          </cell>
          <cell r="J3837">
            <v>43026</v>
          </cell>
          <cell r="L3837">
            <v>43617</v>
          </cell>
          <cell r="N3837" t="str">
            <v>SRN</v>
          </cell>
          <cell r="O3837" t="str">
            <v>HDI</v>
          </cell>
        </row>
        <row r="3838">
          <cell r="B3838">
            <v>2013183487</v>
          </cell>
          <cell r="C3838" t="str">
            <v>U ARISMAN SUKMAWIGANDA</v>
          </cell>
          <cell r="D3838" t="str">
            <v>TCRV</v>
          </cell>
          <cell r="E3838" t="str">
            <v>IDM CIKUJANG</v>
          </cell>
          <cell r="F3838" t="str">
            <v>Chief Of Store</v>
          </cell>
          <cell r="G3838" t="str">
            <v>B2</v>
          </cell>
          <cell r="H3838" t="str">
            <v>Tetap</v>
          </cell>
          <cell r="I3838" t="str">
            <v>PRIA</v>
          </cell>
          <cell r="J3838">
            <v>42529</v>
          </cell>
          <cell r="L3838">
            <v>43009</v>
          </cell>
          <cell r="N3838" t="str">
            <v>SRN</v>
          </cell>
          <cell r="O3838" t="str">
            <v>HDI</v>
          </cell>
        </row>
        <row r="3839">
          <cell r="B3839">
            <v>2015278722</v>
          </cell>
          <cell r="C3839" t="str">
            <v>MOH FIKRI PATURROHMAN</v>
          </cell>
          <cell r="D3839" t="str">
            <v>TCRV</v>
          </cell>
          <cell r="E3839" t="str">
            <v>IDM CIKUJANG</v>
          </cell>
          <cell r="F3839" t="str">
            <v>Store Crew Boy</v>
          </cell>
          <cell r="G3839" t="str">
            <v>A1</v>
          </cell>
          <cell r="H3839" t="str">
            <v>Kontrak 2</v>
          </cell>
          <cell r="I3839" t="str">
            <v>PRIA</v>
          </cell>
          <cell r="J3839">
            <v>44426</v>
          </cell>
          <cell r="K3839">
            <v>45169</v>
          </cell>
          <cell r="L3839">
            <v>44426</v>
          </cell>
          <cell r="N3839" t="str">
            <v>SRN</v>
          </cell>
          <cell r="O3839" t="str">
            <v>HDI</v>
          </cell>
        </row>
        <row r="3840">
          <cell r="B3840">
            <v>2015105972</v>
          </cell>
          <cell r="C3840" t="str">
            <v>MOCH LATIEF PEBRIANSYAH</v>
          </cell>
          <cell r="D3840" t="str">
            <v>TCRV</v>
          </cell>
          <cell r="E3840" t="str">
            <v>IDM CIKUJANG</v>
          </cell>
          <cell r="F3840" t="str">
            <v>Store Jr. Leader (Ss)</v>
          </cell>
          <cell r="G3840" t="str">
            <v>A3</v>
          </cell>
          <cell r="H3840" t="str">
            <v>Tetap</v>
          </cell>
          <cell r="I3840" t="str">
            <v>PRIA</v>
          </cell>
          <cell r="J3840">
            <v>43431</v>
          </cell>
          <cell r="L3840">
            <v>44197</v>
          </cell>
          <cell r="N3840" t="str">
            <v>SRN</v>
          </cell>
          <cell r="O3840" t="str">
            <v>HDI</v>
          </cell>
        </row>
        <row r="3841">
          <cell r="B3841">
            <v>2015029165</v>
          </cell>
          <cell r="C3841" t="str">
            <v>NIDA FITRIANY</v>
          </cell>
          <cell r="D3841" t="str">
            <v>TCRV</v>
          </cell>
          <cell r="E3841" t="str">
            <v>IDM CIKUJANG</v>
          </cell>
          <cell r="F3841" t="str">
            <v>Store Sr. Leader</v>
          </cell>
          <cell r="G3841" t="str">
            <v>A3</v>
          </cell>
          <cell r="H3841" t="str">
            <v>Tetap</v>
          </cell>
          <cell r="I3841" t="str">
            <v>WANITA</v>
          </cell>
          <cell r="J3841">
            <v>43032</v>
          </cell>
          <cell r="L3841">
            <v>43739</v>
          </cell>
          <cell r="N3841" t="str">
            <v>SRN</v>
          </cell>
          <cell r="O3841" t="str">
            <v>HDI</v>
          </cell>
        </row>
        <row r="3842">
          <cell r="B3842">
            <v>2013022429</v>
          </cell>
          <cell r="C3842" t="str">
            <v>HELMI ELYANA DIAN</v>
          </cell>
          <cell r="D3842" t="str">
            <v>TH6W</v>
          </cell>
          <cell r="E3842" t="str">
            <v>IDM CIBOLANG KALER</v>
          </cell>
          <cell r="F3842" t="str">
            <v>Chief Of Store</v>
          </cell>
          <cell r="G3842" t="str">
            <v>B2</v>
          </cell>
          <cell r="H3842" t="str">
            <v>Tetap</v>
          </cell>
          <cell r="I3842" t="str">
            <v>WANITA</v>
          </cell>
          <cell r="J3842">
            <v>41584</v>
          </cell>
          <cell r="L3842">
            <v>42461</v>
          </cell>
          <cell r="N3842" t="str">
            <v>SRN</v>
          </cell>
          <cell r="O3842" t="str">
            <v>HDI</v>
          </cell>
        </row>
        <row r="3843">
          <cell r="B3843">
            <v>2015193130</v>
          </cell>
          <cell r="C3843" t="str">
            <v>GILANG AGUSTIN PERNANDO</v>
          </cell>
          <cell r="D3843" t="str">
            <v>TH6W</v>
          </cell>
          <cell r="E3843" t="str">
            <v>IDM CIBOLANG KALER</v>
          </cell>
          <cell r="F3843" t="str">
            <v>Store Crew Boy</v>
          </cell>
          <cell r="G3843" t="str">
            <v>A1</v>
          </cell>
          <cell r="H3843" t="str">
            <v>Kontrak 3</v>
          </cell>
          <cell r="I3843" t="str">
            <v>PRIA</v>
          </cell>
          <cell r="J3843">
            <v>43823</v>
          </cell>
          <cell r="K3843">
            <v>45107</v>
          </cell>
          <cell r="L3843">
            <v>43823</v>
          </cell>
          <cell r="N3843" t="str">
            <v>SRN</v>
          </cell>
          <cell r="O3843" t="str">
            <v>HDI</v>
          </cell>
        </row>
        <row r="3844">
          <cell r="B3844">
            <v>2015356362</v>
          </cell>
          <cell r="C3844" t="str">
            <v>SILVIA SILVI</v>
          </cell>
          <cell r="D3844" t="str">
            <v>TH6W</v>
          </cell>
          <cell r="E3844" t="str">
            <v>IDM CIBOLANG KALER</v>
          </cell>
          <cell r="F3844" t="str">
            <v>Store Crew Girl</v>
          </cell>
          <cell r="G3844" t="str">
            <v>A1</v>
          </cell>
          <cell r="H3844" t="str">
            <v>Kontrak 1</v>
          </cell>
          <cell r="I3844" t="str">
            <v>WANITA</v>
          </cell>
          <cell r="J3844">
            <v>44747</v>
          </cell>
          <cell r="K3844">
            <v>45138</v>
          </cell>
          <cell r="L3844">
            <v>44747</v>
          </cell>
          <cell r="N3844" t="str">
            <v>SRN</v>
          </cell>
          <cell r="O3844" t="str">
            <v>HDI</v>
          </cell>
        </row>
        <row r="3845">
          <cell r="B3845">
            <v>2015275139</v>
          </cell>
          <cell r="C3845" t="str">
            <v>FIRMAN ABDURAHMAN</v>
          </cell>
          <cell r="D3845" t="str">
            <v>TH6W</v>
          </cell>
          <cell r="E3845" t="str">
            <v>IDM CIBOLANG KALER</v>
          </cell>
          <cell r="F3845" t="str">
            <v>Store Jr. Leader</v>
          </cell>
          <cell r="G3845" t="str">
            <v>A2</v>
          </cell>
          <cell r="H3845" t="str">
            <v>Tetap</v>
          </cell>
          <cell r="I3845" t="str">
            <v>PRIA</v>
          </cell>
          <cell r="J3845">
            <v>44409</v>
          </cell>
          <cell r="L3845">
            <v>44409</v>
          </cell>
          <cell r="N3845" t="str">
            <v>SRN</v>
          </cell>
          <cell r="O3845" t="str">
            <v>HDI</v>
          </cell>
        </row>
        <row r="3846">
          <cell r="B3846">
            <v>2013225862</v>
          </cell>
          <cell r="C3846" t="str">
            <v>DEDI RIANA</v>
          </cell>
          <cell r="D3846" t="str">
            <v>TH6W</v>
          </cell>
          <cell r="E3846" t="str">
            <v>IDM CIBOLANG KALER</v>
          </cell>
          <cell r="F3846" t="str">
            <v>Store Sr. Leader</v>
          </cell>
          <cell r="G3846" t="str">
            <v>B1</v>
          </cell>
          <cell r="H3846" t="str">
            <v>Tetap</v>
          </cell>
          <cell r="I3846" t="str">
            <v>PRIA</v>
          </cell>
          <cell r="J3846">
            <v>42767</v>
          </cell>
          <cell r="L3846">
            <v>43161</v>
          </cell>
          <cell r="N3846" t="str">
            <v>SRN</v>
          </cell>
          <cell r="O3846" t="str">
            <v>HDI</v>
          </cell>
        </row>
        <row r="3847">
          <cell r="B3847">
            <v>2013060734</v>
          </cell>
          <cell r="C3847" t="str">
            <v>MUHAMMAD SAEPUL INDRA</v>
          </cell>
          <cell r="D3847" t="str">
            <v>TJ90</v>
          </cell>
          <cell r="E3847" t="str">
            <v>IDM CAGAK CISAAT</v>
          </cell>
          <cell r="F3847" t="str">
            <v>Chief Of Store</v>
          </cell>
          <cell r="G3847" t="str">
            <v>B2</v>
          </cell>
          <cell r="H3847" t="str">
            <v>Tetap</v>
          </cell>
          <cell r="I3847" t="str">
            <v>PRIA</v>
          </cell>
          <cell r="J3847">
            <v>41873</v>
          </cell>
          <cell r="L3847">
            <v>42125</v>
          </cell>
          <cell r="N3847" t="str">
            <v>SRN</v>
          </cell>
          <cell r="O3847" t="str">
            <v>HDI</v>
          </cell>
        </row>
        <row r="3848">
          <cell r="B3848">
            <v>2015216955</v>
          </cell>
          <cell r="C3848" t="str">
            <v>MUHYIDIN</v>
          </cell>
          <cell r="D3848" t="str">
            <v>TJ90</v>
          </cell>
          <cell r="E3848" t="str">
            <v>IDM CAGAK CISAAT</v>
          </cell>
          <cell r="F3848" t="str">
            <v>Store Crew Boy</v>
          </cell>
          <cell r="G3848" t="str">
            <v>A1</v>
          </cell>
          <cell r="H3848" t="str">
            <v>Kontrak 3</v>
          </cell>
          <cell r="I3848" t="str">
            <v>PRIA</v>
          </cell>
          <cell r="J3848">
            <v>43921</v>
          </cell>
          <cell r="K3848">
            <v>45199</v>
          </cell>
          <cell r="L3848">
            <v>43921</v>
          </cell>
          <cell r="N3848" t="str">
            <v>SRN</v>
          </cell>
          <cell r="O3848" t="str">
            <v>HDI</v>
          </cell>
        </row>
        <row r="3849">
          <cell r="B3849">
            <v>2015293269</v>
          </cell>
          <cell r="C3849" t="str">
            <v>NIRAWATI</v>
          </cell>
          <cell r="D3849" t="str">
            <v>TJ90</v>
          </cell>
          <cell r="E3849" t="str">
            <v>IDM CAGAK CISAAT</v>
          </cell>
          <cell r="F3849" t="str">
            <v>Store Crew Girl</v>
          </cell>
          <cell r="G3849" t="str">
            <v>A1</v>
          </cell>
          <cell r="H3849" t="str">
            <v>Kontrak 2</v>
          </cell>
          <cell r="I3849" t="str">
            <v>WANITA</v>
          </cell>
          <cell r="J3849">
            <v>44495</v>
          </cell>
          <cell r="K3849">
            <v>45230</v>
          </cell>
          <cell r="L3849">
            <v>44495</v>
          </cell>
          <cell r="N3849" t="str">
            <v>SRN</v>
          </cell>
          <cell r="O3849" t="str">
            <v>HDI</v>
          </cell>
        </row>
        <row r="3850">
          <cell r="B3850">
            <v>2015352101</v>
          </cell>
          <cell r="C3850" t="str">
            <v>WILY SITI JANIA</v>
          </cell>
          <cell r="D3850" t="str">
            <v>TJ90</v>
          </cell>
          <cell r="E3850" t="str">
            <v>IDM CAGAK CISAAT</v>
          </cell>
          <cell r="F3850" t="str">
            <v>Store Jr. Leader</v>
          </cell>
          <cell r="G3850" t="str">
            <v>A2</v>
          </cell>
          <cell r="H3850" t="str">
            <v>Tetap</v>
          </cell>
          <cell r="I3850" t="str">
            <v>WANITA</v>
          </cell>
          <cell r="J3850">
            <v>44743</v>
          </cell>
          <cell r="L3850">
            <v>44743</v>
          </cell>
          <cell r="N3850" t="str">
            <v>SRN</v>
          </cell>
          <cell r="O3850" t="str">
            <v>HDI</v>
          </cell>
        </row>
        <row r="3851">
          <cell r="B3851">
            <v>2013060733</v>
          </cell>
          <cell r="C3851" t="str">
            <v>MUHAMMAD ARDANA</v>
          </cell>
          <cell r="D3851" t="str">
            <v>TJ90</v>
          </cell>
          <cell r="E3851" t="str">
            <v>IDM CAGAK CISAAT</v>
          </cell>
          <cell r="F3851" t="str">
            <v>Store Sr. Leader</v>
          </cell>
          <cell r="G3851" t="str">
            <v>B1</v>
          </cell>
          <cell r="H3851" t="str">
            <v>Tetap</v>
          </cell>
          <cell r="I3851" t="str">
            <v>PRIA</v>
          </cell>
          <cell r="J3851">
            <v>41873</v>
          </cell>
          <cell r="L3851">
            <v>42675</v>
          </cell>
          <cell r="N3851" t="str">
            <v>SRN</v>
          </cell>
          <cell r="O3851" t="str">
            <v>HDI</v>
          </cell>
        </row>
        <row r="3852">
          <cell r="B3852">
            <v>2013145743</v>
          </cell>
          <cell r="C3852" t="str">
            <v>ALUH RIAWAN</v>
          </cell>
          <cell r="D3852" t="str">
            <v>TZRA</v>
          </cell>
          <cell r="E3852" t="str">
            <v>IDM CIMAHI CICANTAYAN</v>
          </cell>
          <cell r="F3852" t="str">
            <v>Chief Of Store</v>
          </cell>
          <cell r="G3852" t="str">
            <v>B2</v>
          </cell>
          <cell r="H3852" t="str">
            <v>Tetap</v>
          </cell>
          <cell r="I3852" t="str">
            <v>PRIA</v>
          </cell>
          <cell r="J3852">
            <v>42340</v>
          </cell>
          <cell r="L3852">
            <v>43070</v>
          </cell>
          <cell r="N3852" t="str">
            <v>SRN</v>
          </cell>
          <cell r="O3852" t="str">
            <v>HDI</v>
          </cell>
        </row>
        <row r="3853">
          <cell r="B3853">
            <v>2015237123</v>
          </cell>
          <cell r="C3853" t="str">
            <v>RIZKI PADILLAH</v>
          </cell>
          <cell r="D3853" t="str">
            <v>TZRA</v>
          </cell>
          <cell r="E3853" t="str">
            <v>IDM CIMAHI CICANTAYAN</v>
          </cell>
          <cell r="F3853" t="str">
            <v>Store Crew Boy</v>
          </cell>
          <cell r="G3853" t="str">
            <v>A1</v>
          </cell>
          <cell r="H3853" t="str">
            <v>Kontrak 2</v>
          </cell>
          <cell r="I3853" t="str">
            <v>PRIA</v>
          </cell>
          <cell r="J3853">
            <v>44189</v>
          </cell>
          <cell r="K3853">
            <v>45107</v>
          </cell>
          <cell r="L3853">
            <v>44189</v>
          </cell>
          <cell r="N3853" t="str">
            <v>SRN</v>
          </cell>
          <cell r="O3853" t="str">
            <v>HDI</v>
          </cell>
        </row>
        <row r="3854">
          <cell r="B3854">
            <v>2015302856</v>
          </cell>
          <cell r="C3854" t="str">
            <v>FIKA FEBRIANI</v>
          </cell>
          <cell r="D3854" t="str">
            <v>TZRA</v>
          </cell>
          <cell r="E3854" t="str">
            <v>IDM CIMAHI CICANTAYAN</v>
          </cell>
          <cell r="F3854" t="str">
            <v>Store Crew Girl</v>
          </cell>
          <cell r="G3854" t="str">
            <v>A1</v>
          </cell>
          <cell r="H3854" t="str">
            <v>Kontrak 2</v>
          </cell>
          <cell r="I3854" t="str">
            <v>WANITA</v>
          </cell>
          <cell r="J3854">
            <v>44537</v>
          </cell>
          <cell r="K3854">
            <v>45291</v>
          </cell>
          <cell r="L3854">
            <v>44537</v>
          </cell>
          <cell r="N3854" t="str">
            <v>SRN</v>
          </cell>
          <cell r="O3854" t="str">
            <v>HDI</v>
          </cell>
        </row>
        <row r="3855">
          <cell r="B3855">
            <v>2013227971</v>
          </cell>
          <cell r="C3855" t="str">
            <v>SITI ZENAB</v>
          </cell>
          <cell r="D3855" t="str">
            <v>TZRA</v>
          </cell>
          <cell r="E3855" t="str">
            <v>IDM CIMAHI CICANTAYAN</v>
          </cell>
          <cell r="F3855" t="str">
            <v>Store Jr. Leader</v>
          </cell>
          <cell r="G3855" t="str">
            <v>A3</v>
          </cell>
          <cell r="H3855" t="str">
            <v>Tetap</v>
          </cell>
          <cell r="I3855" t="str">
            <v>WANITA</v>
          </cell>
          <cell r="J3855">
            <v>42783</v>
          </cell>
          <cell r="L3855">
            <v>43435</v>
          </cell>
          <cell r="N3855" t="str">
            <v>SRN</v>
          </cell>
          <cell r="O3855" t="str">
            <v>HDI</v>
          </cell>
        </row>
        <row r="3856">
          <cell r="B3856">
            <v>2015020633</v>
          </cell>
          <cell r="C3856" t="str">
            <v>ISKMI NURPAZRI</v>
          </cell>
          <cell r="D3856" t="str">
            <v>TZRA</v>
          </cell>
          <cell r="E3856" t="str">
            <v>IDM CIMAHI CICANTAYAN</v>
          </cell>
          <cell r="F3856" t="str">
            <v>Store Sr. Leader</v>
          </cell>
          <cell r="G3856" t="str">
            <v>B1</v>
          </cell>
          <cell r="H3856" t="str">
            <v>Tetap</v>
          </cell>
          <cell r="I3856" t="str">
            <v>PRIA</v>
          </cell>
          <cell r="J3856">
            <v>42963</v>
          </cell>
          <cell r="L3856">
            <v>43862</v>
          </cell>
          <cell r="N3856" t="str">
            <v>SRN</v>
          </cell>
          <cell r="O3856" t="str">
            <v>HDI</v>
          </cell>
        </row>
        <row r="3857">
          <cell r="B3857">
            <v>2010009043</v>
          </cell>
          <cell r="C3857" t="str">
            <v>ERNA PUTRIANA</v>
          </cell>
          <cell r="D3857" t="str">
            <v>TGOR</v>
          </cell>
          <cell r="E3857" t="str">
            <v>IDM CIBATU SUKABUMI</v>
          </cell>
          <cell r="F3857" t="str">
            <v>Chief Of Store</v>
          </cell>
          <cell r="G3857" t="str">
            <v>B2</v>
          </cell>
          <cell r="H3857" t="str">
            <v>Tetap</v>
          </cell>
          <cell r="I3857" t="str">
            <v>WANITA</v>
          </cell>
          <cell r="J3857">
            <v>40269</v>
          </cell>
          <cell r="K3857">
            <v>44994</v>
          </cell>
          <cell r="L3857">
            <v>40269</v>
          </cell>
          <cell r="M3857" t="str">
            <v>CUTI MELAHIRKAN</v>
          </cell>
          <cell r="N3857" t="str">
            <v>SRN</v>
          </cell>
          <cell r="O3857" t="str">
            <v>HDI</v>
          </cell>
          <cell r="P3857" t="str">
            <v>SRNCUTI MELAHIRKAN</v>
          </cell>
          <cell r="Q3857" t="str">
            <v>SRN</v>
          </cell>
          <cell r="R3857" t="str">
            <v>TIDAK AKTIF</v>
          </cell>
          <cell r="S3857" t="str">
            <v>HDI</v>
          </cell>
        </row>
        <row r="3858">
          <cell r="B3858">
            <v>2012064185</v>
          </cell>
          <cell r="C3858" t="str">
            <v>DIDI MULYADI</v>
          </cell>
          <cell r="D3858" t="str">
            <v>F1XZ</v>
          </cell>
          <cell r="E3858" t="str">
            <v>FRC SAGARANTEN 2</v>
          </cell>
          <cell r="F3858" t="str">
            <v>Chief Of Store</v>
          </cell>
          <cell r="G3858" t="str">
            <v>B2</v>
          </cell>
          <cell r="H3858" t="str">
            <v>Tetap</v>
          </cell>
          <cell r="I3858" t="str">
            <v>PRIA</v>
          </cell>
          <cell r="J3858">
            <v>41244</v>
          </cell>
          <cell r="L3858">
            <v>41791</v>
          </cell>
          <cell r="N3858" t="str">
            <v>SRN</v>
          </cell>
          <cell r="O3858" t="str">
            <v>HRI</v>
          </cell>
        </row>
        <row r="3859">
          <cell r="B3859">
            <v>2015260195</v>
          </cell>
          <cell r="C3859" t="str">
            <v>CEP ANDRIANSYAH</v>
          </cell>
          <cell r="D3859" t="str">
            <v>F1XZ</v>
          </cell>
          <cell r="E3859" t="str">
            <v>FRC SAGARANTEN 2</v>
          </cell>
          <cell r="F3859" t="str">
            <v>Store Crew Boy</v>
          </cell>
          <cell r="G3859" t="str">
            <v>A1</v>
          </cell>
          <cell r="H3859" t="str">
            <v>Kontrak 2</v>
          </cell>
          <cell r="I3859" t="str">
            <v>PRIA</v>
          </cell>
          <cell r="J3859">
            <v>44323</v>
          </cell>
          <cell r="K3859">
            <v>45077</v>
          </cell>
          <cell r="L3859">
            <v>44323</v>
          </cell>
          <cell r="N3859" t="str">
            <v>SRN</v>
          </cell>
          <cell r="O3859" t="str">
            <v>HRI</v>
          </cell>
        </row>
        <row r="3860">
          <cell r="B3860">
            <v>2015236008</v>
          </cell>
          <cell r="C3860" t="str">
            <v>DELIA FITRIANI</v>
          </cell>
          <cell r="D3860" t="str">
            <v>F1XZ</v>
          </cell>
          <cell r="E3860" t="str">
            <v>FRC SAGARANTEN 2</v>
          </cell>
          <cell r="F3860" t="str">
            <v>Store Crew Girl</v>
          </cell>
          <cell r="G3860" t="str">
            <v>A1</v>
          </cell>
          <cell r="H3860" t="str">
            <v>Kontrak 2</v>
          </cell>
          <cell r="I3860" t="str">
            <v>WANITA</v>
          </cell>
          <cell r="J3860">
            <v>44183</v>
          </cell>
          <cell r="K3860">
            <v>45107</v>
          </cell>
          <cell r="L3860">
            <v>44183</v>
          </cell>
          <cell r="N3860" t="str">
            <v>SRN</v>
          </cell>
          <cell r="O3860" t="str">
            <v>HRI</v>
          </cell>
        </row>
        <row r="3861">
          <cell r="B3861">
            <v>2015256359</v>
          </cell>
          <cell r="C3861" t="str">
            <v>SITI JAHRO KAMILAH</v>
          </cell>
          <cell r="D3861" t="str">
            <v>F1XZ</v>
          </cell>
          <cell r="E3861" t="str">
            <v>FRC SAGARANTEN 2</v>
          </cell>
          <cell r="F3861" t="str">
            <v>Store Crew Girl</v>
          </cell>
          <cell r="G3861" t="str">
            <v>A1</v>
          </cell>
          <cell r="H3861" t="str">
            <v>Kontrak 2</v>
          </cell>
          <cell r="I3861" t="str">
            <v>WANITA</v>
          </cell>
          <cell r="J3861">
            <v>44313</v>
          </cell>
          <cell r="K3861">
            <v>45046</v>
          </cell>
          <cell r="L3861">
            <v>44313</v>
          </cell>
          <cell r="N3861" t="str">
            <v>SRN</v>
          </cell>
          <cell r="O3861" t="str">
            <v>HRI</v>
          </cell>
        </row>
        <row r="3862">
          <cell r="B3862">
            <v>2015374804</v>
          </cell>
          <cell r="C3862" t="str">
            <v>HASAN NURYADIN</v>
          </cell>
          <cell r="D3862" t="str">
            <v>F1XZ</v>
          </cell>
          <cell r="E3862" t="str">
            <v>FRC SAGARANTEN 2</v>
          </cell>
          <cell r="F3862" t="str">
            <v>Store Jr. Leader</v>
          </cell>
          <cell r="G3862" t="str">
            <v>A2</v>
          </cell>
          <cell r="H3862" t="str">
            <v>Tetap</v>
          </cell>
          <cell r="I3862" t="str">
            <v>PRIA</v>
          </cell>
          <cell r="J3862">
            <v>44805</v>
          </cell>
          <cell r="L3862">
            <v>44805</v>
          </cell>
          <cell r="N3862" t="str">
            <v>SRN</v>
          </cell>
          <cell r="O3862" t="str">
            <v>HRI</v>
          </cell>
        </row>
        <row r="3863">
          <cell r="B3863">
            <v>2015105977</v>
          </cell>
          <cell r="C3863" t="str">
            <v>MOH CENG ZACKY</v>
          </cell>
          <cell r="D3863" t="str">
            <v>F1XZ</v>
          </cell>
          <cell r="E3863" t="str">
            <v>FRC SAGARANTEN 2</v>
          </cell>
          <cell r="F3863" t="str">
            <v>Store Sr. Leader</v>
          </cell>
          <cell r="G3863" t="str">
            <v>B1</v>
          </cell>
          <cell r="H3863" t="str">
            <v>Tetap</v>
          </cell>
          <cell r="I3863" t="str">
            <v>PRIA</v>
          </cell>
          <cell r="J3863">
            <v>43431</v>
          </cell>
          <cell r="L3863">
            <v>43922</v>
          </cell>
          <cell r="N3863" t="str">
            <v>SRN</v>
          </cell>
          <cell r="O3863" t="str">
            <v>HRI</v>
          </cell>
        </row>
        <row r="3864">
          <cell r="B3864">
            <v>2011019848</v>
          </cell>
          <cell r="C3864" t="str">
            <v>RINA SRI RAHAYU</v>
          </cell>
          <cell r="D3864" t="str">
            <v>F44A</v>
          </cell>
          <cell r="E3864" t="str">
            <v>FRC SAGARENTEN</v>
          </cell>
          <cell r="F3864" t="str">
            <v>Chief Of Store</v>
          </cell>
          <cell r="G3864" t="str">
            <v>B2</v>
          </cell>
          <cell r="H3864" t="str">
            <v>Tetap</v>
          </cell>
          <cell r="I3864" t="str">
            <v>WANITA</v>
          </cell>
          <cell r="J3864">
            <v>40848</v>
          </cell>
          <cell r="L3864">
            <v>40848</v>
          </cell>
          <cell r="N3864" t="str">
            <v>SRN</v>
          </cell>
          <cell r="O3864" t="str">
            <v>HRI</v>
          </cell>
        </row>
        <row r="3865">
          <cell r="B3865">
            <v>2015319828</v>
          </cell>
          <cell r="C3865" t="str">
            <v>MUHAMMAD RIFKY ARDIANSYAH</v>
          </cell>
          <cell r="D3865" t="str">
            <v>F44A</v>
          </cell>
          <cell r="E3865" t="str">
            <v>FRC SAGARENTEN</v>
          </cell>
          <cell r="F3865" t="str">
            <v>Store Crew Boy (Ss)</v>
          </cell>
          <cell r="G3865" t="str">
            <v>A1</v>
          </cell>
          <cell r="H3865" t="str">
            <v>Kontrak 1</v>
          </cell>
          <cell r="I3865" t="str">
            <v>PRIA</v>
          </cell>
          <cell r="J3865">
            <v>44614</v>
          </cell>
          <cell r="K3865">
            <v>44985</v>
          </cell>
          <cell r="L3865">
            <v>44614</v>
          </cell>
          <cell r="N3865" t="str">
            <v>SRN</v>
          </cell>
          <cell r="O3865" t="str">
            <v>HRI</v>
          </cell>
        </row>
        <row r="3866">
          <cell r="B3866">
            <v>2015277939</v>
          </cell>
          <cell r="C3866" t="str">
            <v>NADIA KUSNADI AULIA</v>
          </cell>
          <cell r="D3866" t="str">
            <v>F44A</v>
          </cell>
          <cell r="E3866" t="str">
            <v>FRC SAGARENTEN</v>
          </cell>
          <cell r="F3866" t="str">
            <v>Store Crew Girl</v>
          </cell>
          <cell r="G3866" t="str">
            <v>A1</v>
          </cell>
          <cell r="H3866" t="str">
            <v>Kontrak 2</v>
          </cell>
          <cell r="I3866" t="str">
            <v>WANITA</v>
          </cell>
          <cell r="J3866">
            <v>44420</v>
          </cell>
          <cell r="K3866">
            <v>45169</v>
          </cell>
          <cell r="L3866">
            <v>44420</v>
          </cell>
          <cell r="N3866" t="str">
            <v>SRN</v>
          </cell>
          <cell r="O3866" t="str">
            <v>HRI</v>
          </cell>
        </row>
        <row r="3867">
          <cell r="B3867">
            <v>2015428088</v>
          </cell>
          <cell r="C3867" t="str">
            <v>UJANG YUNUS</v>
          </cell>
          <cell r="D3867" t="str">
            <v>F44A</v>
          </cell>
          <cell r="E3867" t="str">
            <v>FRC SAGARENTEN</v>
          </cell>
          <cell r="F3867" t="str">
            <v>Store Jr. Leader</v>
          </cell>
          <cell r="G3867" t="str">
            <v>A2</v>
          </cell>
          <cell r="H3867" t="str">
            <v>Tetap</v>
          </cell>
          <cell r="I3867" t="str">
            <v>PRIA</v>
          </cell>
          <cell r="J3867">
            <v>44958</v>
          </cell>
          <cell r="L3867">
            <v>44958</v>
          </cell>
          <cell r="N3867" t="str">
            <v>SRN</v>
          </cell>
          <cell r="O3867" t="str">
            <v>HRI</v>
          </cell>
        </row>
        <row r="3868">
          <cell r="B3868">
            <v>2015127729</v>
          </cell>
          <cell r="C3868" t="str">
            <v>ANGGI YUSTIKA PERMANA</v>
          </cell>
          <cell r="D3868" t="str">
            <v>F44A</v>
          </cell>
          <cell r="E3868" t="str">
            <v>FRC SAGARENTEN</v>
          </cell>
          <cell r="F3868" t="str">
            <v>Store Sr. Leader</v>
          </cell>
          <cell r="G3868" t="str">
            <v>B1</v>
          </cell>
          <cell r="H3868" t="str">
            <v>Tetap</v>
          </cell>
          <cell r="I3868" t="str">
            <v>PRIA</v>
          </cell>
          <cell r="J3868">
            <v>43536</v>
          </cell>
          <cell r="L3868">
            <v>44075</v>
          </cell>
          <cell r="N3868" t="str">
            <v>SRN</v>
          </cell>
          <cell r="O3868" t="str">
            <v>HRI</v>
          </cell>
        </row>
        <row r="3869">
          <cell r="B3869">
            <v>2013167789</v>
          </cell>
          <cell r="C3869" t="str">
            <v>RIZAL SIDIK RAMADHAN</v>
          </cell>
          <cell r="D3869" t="str">
            <v>F4UX</v>
          </cell>
          <cell r="E3869" t="str">
            <v>FRC PABUARAN SAGARANTEN</v>
          </cell>
          <cell r="F3869" t="str">
            <v>Chief Of Store</v>
          </cell>
          <cell r="G3869" t="str">
            <v>B2</v>
          </cell>
          <cell r="H3869" t="str">
            <v>Tetap</v>
          </cell>
          <cell r="I3869" t="str">
            <v>PRIA</v>
          </cell>
          <cell r="J3869">
            <v>42452</v>
          </cell>
          <cell r="L3869">
            <v>43374</v>
          </cell>
          <cell r="N3869" t="str">
            <v>SRN</v>
          </cell>
          <cell r="O3869" t="str">
            <v>HRI</v>
          </cell>
        </row>
        <row r="3870">
          <cell r="B3870">
            <v>2015422230</v>
          </cell>
          <cell r="C3870" t="str">
            <v>M JAKA NURALIM</v>
          </cell>
          <cell r="D3870" t="str">
            <v>F4UX</v>
          </cell>
          <cell r="E3870" t="str">
            <v>FRC PABUARAN SAGARANTEN</v>
          </cell>
          <cell r="F3870" t="str">
            <v>Store Crew Boy</v>
          </cell>
          <cell r="G3870" t="str">
            <v>A1</v>
          </cell>
          <cell r="H3870" t="str">
            <v>Kontrak 1</v>
          </cell>
          <cell r="I3870" t="str">
            <v>PRIA</v>
          </cell>
          <cell r="J3870">
            <v>44938</v>
          </cell>
          <cell r="K3870">
            <v>45322</v>
          </cell>
          <cell r="L3870">
            <v>44938</v>
          </cell>
          <cell r="N3870" t="str">
            <v>SRN</v>
          </cell>
          <cell r="O3870" t="str">
            <v>HRI</v>
          </cell>
        </row>
        <row r="3871">
          <cell r="B3871">
            <v>2015371371</v>
          </cell>
          <cell r="C3871" t="str">
            <v>SITI NURMILA</v>
          </cell>
          <cell r="D3871" t="str">
            <v>F4UX</v>
          </cell>
          <cell r="E3871" t="str">
            <v>FRC PABUARAN SAGARANTEN</v>
          </cell>
          <cell r="F3871" t="str">
            <v>Store Crew Girl</v>
          </cell>
          <cell r="G3871" t="str">
            <v>A1</v>
          </cell>
          <cell r="H3871" t="str">
            <v>Kontrak 1</v>
          </cell>
          <cell r="I3871" t="str">
            <v>WANITA</v>
          </cell>
          <cell r="J3871">
            <v>44792</v>
          </cell>
          <cell r="K3871">
            <v>45169</v>
          </cell>
          <cell r="L3871">
            <v>44792</v>
          </cell>
          <cell r="N3871" t="str">
            <v>SRN</v>
          </cell>
          <cell r="O3871" t="str">
            <v>HRI</v>
          </cell>
        </row>
        <row r="3872">
          <cell r="B3872">
            <v>2015305396</v>
          </cell>
          <cell r="C3872" t="str">
            <v>SISKA AMELIA</v>
          </cell>
          <cell r="D3872" t="str">
            <v>F4UX</v>
          </cell>
          <cell r="E3872" t="str">
            <v>FRC PABUARAN SAGARANTEN</v>
          </cell>
          <cell r="F3872" t="str">
            <v>Store Crew Girl</v>
          </cell>
          <cell r="G3872" t="str">
            <v>A1</v>
          </cell>
          <cell r="H3872" t="str">
            <v>Kontrak 2</v>
          </cell>
          <cell r="I3872" t="str">
            <v>WANITA</v>
          </cell>
          <cell r="J3872">
            <v>44551</v>
          </cell>
          <cell r="K3872">
            <v>45291</v>
          </cell>
          <cell r="L3872">
            <v>44551</v>
          </cell>
          <cell r="N3872" t="str">
            <v>SRN</v>
          </cell>
          <cell r="O3872" t="str">
            <v>HRI</v>
          </cell>
        </row>
        <row r="3873">
          <cell r="B3873">
            <v>2015352311</v>
          </cell>
          <cell r="C3873" t="str">
            <v>DEDE ILHAM NURROHMAN</v>
          </cell>
          <cell r="D3873" t="str">
            <v>F4UX</v>
          </cell>
          <cell r="E3873" t="str">
            <v>FRC PABUARAN SAGARANTEN</v>
          </cell>
          <cell r="F3873" t="str">
            <v>Store Jr. Leader</v>
          </cell>
          <cell r="G3873" t="str">
            <v>A2</v>
          </cell>
          <cell r="H3873" t="str">
            <v>Tetap</v>
          </cell>
          <cell r="I3873" t="str">
            <v>PRIA</v>
          </cell>
          <cell r="J3873">
            <v>44743</v>
          </cell>
          <cell r="L3873">
            <v>44743</v>
          </cell>
          <cell r="N3873" t="str">
            <v>SRN</v>
          </cell>
          <cell r="O3873" t="str">
            <v>HRI</v>
          </cell>
        </row>
        <row r="3874">
          <cell r="B3874">
            <v>2013030954</v>
          </cell>
          <cell r="C3874" t="str">
            <v>RAHMAN SALEH</v>
          </cell>
          <cell r="D3874" t="str">
            <v>F4UX</v>
          </cell>
          <cell r="E3874" t="str">
            <v>FRC PABUARAN SAGARANTEN</v>
          </cell>
          <cell r="F3874" t="str">
            <v>Store Sr. Leader</v>
          </cell>
          <cell r="G3874" t="str">
            <v>B1</v>
          </cell>
          <cell r="H3874" t="str">
            <v>Tetap</v>
          </cell>
          <cell r="I3874" t="str">
            <v>PRIA</v>
          </cell>
          <cell r="J3874">
            <v>41642</v>
          </cell>
          <cell r="L3874">
            <v>42522</v>
          </cell>
          <cell r="N3874" t="str">
            <v>SRN</v>
          </cell>
          <cell r="O3874" t="str">
            <v>HRI</v>
          </cell>
        </row>
        <row r="3875">
          <cell r="B3875">
            <v>2013073448</v>
          </cell>
          <cell r="C3875" t="str">
            <v>HERMANSYAH</v>
          </cell>
          <cell r="D3875" t="str">
            <v>F57A</v>
          </cell>
          <cell r="E3875" t="str">
            <v>FRC PURABAYA</v>
          </cell>
          <cell r="F3875" t="str">
            <v>Chief Of Store</v>
          </cell>
          <cell r="G3875" t="str">
            <v>B2</v>
          </cell>
          <cell r="H3875" t="str">
            <v>Tetap</v>
          </cell>
          <cell r="I3875" t="str">
            <v>PRIA</v>
          </cell>
          <cell r="J3875">
            <v>41929</v>
          </cell>
          <cell r="L3875">
            <v>42583</v>
          </cell>
          <cell r="N3875" t="str">
            <v>SRN</v>
          </cell>
          <cell r="O3875" t="str">
            <v>HRI</v>
          </cell>
        </row>
        <row r="3876">
          <cell r="B3876">
            <v>2015360230</v>
          </cell>
          <cell r="C3876" t="str">
            <v>DICKI ANDRIANSYAH</v>
          </cell>
          <cell r="D3876" t="str">
            <v>F57A</v>
          </cell>
          <cell r="E3876" t="str">
            <v>FRC PURABAYA</v>
          </cell>
          <cell r="F3876" t="str">
            <v>Store Crew Boy</v>
          </cell>
          <cell r="G3876" t="str">
            <v>A1</v>
          </cell>
          <cell r="H3876" t="str">
            <v>Kontrak 1</v>
          </cell>
          <cell r="I3876" t="str">
            <v>PRIA</v>
          </cell>
          <cell r="J3876">
            <v>44758</v>
          </cell>
          <cell r="K3876">
            <v>45138</v>
          </cell>
          <cell r="L3876">
            <v>44758</v>
          </cell>
          <cell r="N3876" t="str">
            <v>SRN</v>
          </cell>
          <cell r="O3876" t="str">
            <v>HRI</v>
          </cell>
        </row>
        <row r="3877">
          <cell r="B3877">
            <v>2015293325</v>
          </cell>
          <cell r="C3877" t="str">
            <v>RIDA NURCAHYANI AWALIA</v>
          </cell>
          <cell r="D3877" t="str">
            <v>F57A</v>
          </cell>
          <cell r="E3877" t="str">
            <v>FRC PURABAYA</v>
          </cell>
          <cell r="F3877" t="str">
            <v>Store Crew Girl</v>
          </cell>
          <cell r="G3877" t="str">
            <v>A1</v>
          </cell>
          <cell r="H3877" t="str">
            <v>Kontrak 2</v>
          </cell>
          <cell r="I3877" t="str">
            <v>WANITA</v>
          </cell>
          <cell r="J3877">
            <v>44495</v>
          </cell>
          <cell r="K3877">
            <v>45230</v>
          </cell>
          <cell r="L3877">
            <v>44495</v>
          </cell>
          <cell r="N3877" t="str">
            <v>SRN</v>
          </cell>
          <cell r="O3877" t="str">
            <v>HRI</v>
          </cell>
        </row>
        <row r="3878">
          <cell r="B3878">
            <v>2015374836</v>
          </cell>
          <cell r="C3878" t="str">
            <v>SITI NURMINI</v>
          </cell>
          <cell r="D3878" t="str">
            <v>F57A</v>
          </cell>
          <cell r="E3878" t="str">
            <v>FRC PURABAYA</v>
          </cell>
          <cell r="F3878" t="str">
            <v>Store Jr. Leader</v>
          </cell>
          <cell r="G3878" t="str">
            <v>A2</v>
          </cell>
          <cell r="H3878" t="str">
            <v>Tetap</v>
          </cell>
          <cell r="I3878" t="str">
            <v>WANITA</v>
          </cell>
          <cell r="J3878">
            <v>44805</v>
          </cell>
          <cell r="L3878">
            <v>44805</v>
          </cell>
          <cell r="N3878" t="str">
            <v>SRN</v>
          </cell>
          <cell r="O3878" t="str">
            <v>HRI</v>
          </cell>
        </row>
        <row r="3879">
          <cell r="B3879">
            <v>2015121872</v>
          </cell>
          <cell r="C3879" t="str">
            <v>RIJANI MUSTIAMAN</v>
          </cell>
          <cell r="D3879" t="str">
            <v>F57A</v>
          </cell>
          <cell r="E3879" t="str">
            <v>FRC PURABAYA</v>
          </cell>
          <cell r="F3879" t="str">
            <v>Store Sr. Leader</v>
          </cell>
          <cell r="G3879" t="str">
            <v>B1</v>
          </cell>
          <cell r="H3879" t="str">
            <v>Tetap</v>
          </cell>
          <cell r="I3879" t="str">
            <v>PRIA</v>
          </cell>
          <cell r="J3879">
            <v>43508</v>
          </cell>
          <cell r="L3879">
            <v>44166</v>
          </cell>
          <cell r="N3879" t="str">
            <v>SRN</v>
          </cell>
          <cell r="O3879" t="str">
            <v>HRI</v>
          </cell>
        </row>
        <row r="3880">
          <cell r="B3880">
            <v>2012047911</v>
          </cell>
          <cell r="C3880" t="str">
            <v>SIROJUL MUNIR</v>
          </cell>
          <cell r="D3880" t="str">
            <v>FK0R</v>
          </cell>
          <cell r="E3880" t="str">
            <v>FRC PURABAYA 2</v>
          </cell>
          <cell r="F3880" t="str">
            <v>Chief Of Store</v>
          </cell>
          <cell r="G3880" t="str">
            <v>B2</v>
          </cell>
          <cell r="H3880" t="str">
            <v>Tetap</v>
          </cell>
          <cell r="I3880" t="str">
            <v>PRIA</v>
          </cell>
          <cell r="J3880">
            <v>41163</v>
          </cell>
          <cell r="L3880">
            <v>41944</v>
          </cell>
          <cell r="N3880" t="str">
            <v>SRN</v>
          </cell>
          <cell r="O3880" t="str">
            <v>HRI</v>
          </cell>
        </row>
        <row r="3881">
          <cell r="B3881">
            <v>2015293261</v>
          </cell>
          <cell r="C3881" t="str">
            <v>ANGGA WILDAN KAMAL</v>
          </cell>
          <cell r="D3881" t="str">
            <v>FK0R</v>
          </cell>
          <cell r="E3881" t="str">
            <v>FRC PURABAYA 2</v>
          </cell>
          <cell r="F3881" t="str">
            <v>Store Crew Boy</v>
          </cell>
          <cell r="G3881" t="str">
            <v>A1</v>
          </cell>
          <cell r="H3881" t="str">
            <v>Kontrak 2</v>
          </cell>
          <cell r="I3881" t="str">
            <v>PRIA</v>
          </cell>
          <cell r="J3881">
            <v>44495</v>
          </cell>
          <cell r="K3881">
            <v>45230</v>
          </cell>
          <cell r="L3881">
            <v>44495</v>
          </cell>
          <cell r="N3881" t="str">
            <v>SRN</v>
          </cell>
          <cell r="O3881" t="str">
            <v>HRI</v>
          </cell>
        </row>
        <row r="3882">
          <cell r="B3882">
            <v>2015293264</v>
          </cell>
          <cell r="C3882" t="str">
            <v>PARHAN</v>
          </cell>
          <cell r="D3882" t="str">
            <v>FK0R</v>
          </cell>
          <cell r="E3882" t="str">
            <v>FRC PURABAYA 2</v>
          </cell>
          <cell r="F3882" t="str">
            <v>Store Crew Boy</v>
          </cell>
          <cell r="G3882" t="str">
            <v>A1</v>
          </cell>
          <cell r="H3882" t="str">
            <v>Kontrak 2</v>
          </cell>
          <cell r="I3882" t="str">
            <v>PRIA</v>
          </cell>
          <cell r="J3882">
            <v>44495</v>
          </cell>
          <cell r="K3882">
            <v>45230</v>
          </cell>
          <cell r="L3882">
            <v>44495</v>
          </cell>
          <cell r="N3882" t="str">
            <v>SRN</v>
          </cell>
          <cell r="O3882" t="str">
            <v>HRI</v>
          </cell>
        </row>
        <row r="3883">
          <cell r="B3883">
            <v>2015402818</v>
          </cell>
          <cell r="C3883" t="str">
            <v>NURMAYANTI</v>
          </cell>
          <cell r="D3883" t="str">
            <v>FK0R</v>
          </cell>
          <cell r="E3883" t="str">
            <v>FRC PURABAYA 2</v>
          </cell>
          <cell r="F3883" t="str">
            <v>Store Crew Girl</v>
          </cell>
          <cell r="G3883" t="str">
            <v>A1</v>
          </cell>
          <cell r="H3883" t="str">
            <v>Kontrak 1</v>
          </cell>
          <cell r="I3883" t="str">
            <v>WANITA</v>
          </cell>
          <cell r="J3883">
            <v>44890</v>
          </cell>
          <cell r="K3883">
            <v>45260</v>
          </cell>
          <cell r="L3883">
            <v>44890</v>
          </cell>
          <cell r="N3883" t="str">
            <v>SRN</v>
          </cell>
          <cell r="O3883" t="str">
            <v>HRI</v>
          </cell>
        </row>
        <row r="3884">
          <cell r="B3884">
            <v>2015298088</v>
          </cell>
          <cell r="C3884" t="str">
            <v>SRI RAHMAWATI FADILA</v>
          </cell>
          <cell r="D3884" t="str">
            <v>FK0R</v>
          </cell>
          <cell r="E3884" t="str">
            <v>FRC PURABAYA 2</v>
          </cell>
          <cell r="F3884" t="str">
            <v>Store Jr. Leader</v>
          </cell>
          <cell r="G3884" t="str">
            <v>A3</v>
          </cell>
          <cell r="H3884" t="str">
            <v>Tetap</v>
          </cell>
          <cell r="I3884" t="str">
            <v>WANITA</v>
          </cell>
          <cell r="J3884">
            <v>44531</v>
          </cell>
          <cell r="L3884">
            <v>44531</v>
          </cell>
          <cell r="N3884" t="str">
            <v>SRN</v>
          </cell>
          <cell r="O3884" t="str">
            <v>HRI</v>
          </cell>
        </row>
        <row r="3885">
          <cell r="B3885">
            <v>2013099167</v>
          </cell>
          <cell r="C3885" t="str">
            <v>ASEP MUMIN</v>
          </cell>
          <cell r="D3885" t="str">
            <v>FK0R</v>
          </cell>
          <cell r="E3885" t="str">
            <v>FRC PURABAYA 2</v>
          </cell>
          <cell r="F3885" t="str">
            <v>Store Sr. Leader</v>
          </cell>
          <cell r="G3885" t="str">
            <v>B1</v>
          </cell>
          <cell r="H3885" t="str">
            <v>Tetap</v>
          </cell>
          <cell r="I3885" t="str">
            <v>PRIA</v>
          </cell>
          <cell r="J3885">
            <v>42083</v>
          </cell>
          <cell r="L3885">
            <v>42583</v>
          </cell>
          <cell r="N3885" t="str">
            <v>SRN</v>
          </cell>
          <cell r="O3885" t="str">
            <v>HRI</v>
          </cell>
        </row>
        <row r="3886">
          <cell r="B3886">
            <v>2013032071</v>
          </cell>
          <cell r="C3886" t="str">
            <v>AJIS TAUFIK</v>
          </cell>
          <cell r="D3886" t="str">
            <v>FR92</v>
          </cell>
          <cell r="E3886" t="str">
            <v>FRC CIDOLOG</v>
          </cell>
          <cell r="F3886" t="str">
            <v>Chief Of Store</v>
          </cell>
          <cell r="G3886" t="str">
            <v>B2</v>
          </cell>
          <cell r="H3886" t="str">
            <v>Tetap</v>
          </cell>
          <cell r="I3886" t="str">
            <v>PRIA</v>
          </cell>
          <cell r="J3886">
            <v>41649</v>
          </cell>
          <cell r="L3886">
            <v>42461</v>
          </cell>
          <cell r="N3886" t="str">
            <v>SRN</v>
          </cell>
          <cell r="O3886" t="str">
            <v>HRI</v>
          </cell>
        </row>
        <row r="3887">
          <cell r="B3887">
            <v>2015422216</v>
          </cell>
          <cell r="C3887" t="str">
            <v>BINTANG DWI KHARISMAWAN</v>
          </cell>
          <cell r="D3887" t="str">
            <v>FR92</v>
          </cell>
          <cell r="E3887" t="str">
            <v>FRC CIDOLOG</v>
          </cell>
          <cell r="F3887" t="str">
            <v>Store Crew Boy</v>
          </cell>
          <cell r="G3887" t="str">
            <v>A1</v>
          </cell>
          <cell r="H3887" t="str">
            <v>Kontrak 1</v>
          </cell>
          <cell r="I3887" t="str">
            <v>PRIA</v>
          </cell>
          <cell r="J3887">
            <v>44938</v>
          </cell>
          <cell r="K3887">
            <v>45322</v>
          </cell>
          <cell r="L3887">
            <v>44938</v>
          </cell>
          <cell r="N3887" t="str">
            <v>SRN</v>
          </cell>
          <cell r="O3887" t="str">
            <v>HRI</v>
          </cell>
        </row>
        <row r="3888">
          <cell r="B3888">
            <v>2015307029</v>
          </cell>
          <cell r="C3888" t="str">
            <v>ZAKIATUNNISA</v>
          </cell>
          <cell r="D3888" t="str">
            <v>FR92</v>
          </cell>
          <cell r="E3888" t="str">
            <v>FRC CIDOLOG</v>
          </cell>
          <cell r="F3888" t="str">
            <v>Store Crew Girl</v>
          </cell>
          <cell r="G3888" t="str">
            <v>A1</v>
          </cell>
          <cell r="H3888" t="str">
            <v>Kontrak 2</v>
          </cell>
          <cell r="I3888" t="str">
            <v>WANITA</v>
          </cell>
          <cell r="J3888">
            <v>44556</v>
          </cell>
          <cell r="K3888">
            <v>45291</v>
          </cell>
          <cell r="L3888">
            <v>44556</v>
          </cell>
          <cell r="N3888" t="str">
            <v>SRN</v>
          </cell>
          <cell r="O3888" t="str">
            <v>HRI</v>
          </cell>
        </row>
        <row r="3889">
          <cell r="B3889">
            <v>2015343051</v>
          </cell>
          <cell r="C3889" t="str">
            <v>ABDUL MANAN</v>
          </cell>
          <cell r="D3889" t="str">
            <v>FR92</v>
          </cell>
          <cell r="E3889" t="str">
            <v>FRC CIDOLOG</v>
          </cell>
          <cell r="F3889" t="str">
            <v>Store Jr. Leader</v>
          </cell>
          <cell r="G3889" t="str">
            <v>A3</v>
          </cell>
          <cell r="H3889" t="str">
            <v>Tetap</v>
          </cell>
          <cell r="I3889" t="str">
            <v>PRIA</v>
          </cell>
          <cell r="J3889">
            <v>44713</v>
          </cell>
          <cell r="L3889">
            <v>44713</v>
          </cell>
          <cell r="N3889" t="str">
            <v>SRN</v>
          </cell>
          <cell r="O3889" t="str">
            <v>HRI</v>
          </cell>
        </row>
        <row r="3890">
          <cell r="B3890">
            <v>2015352779</v>
          </cell>
          <cell r="C3890" t="str">
            <v>ABUDIN</v>
          </cell>
          <cell r="D3890" t="str">
            <v>FR92</v>
          </cell>
          <cell r="E3890" t="str">
            <v>FRC CIDOLOG</v>
          </cell>
          <cell r="F3890" t="str">
            <v>Store Sr. Leader</v>
          </cell>
          <cell r="G3890" t="str">
            <v>A3</v>
          </cell>
          <cell r="H3890" t="str">
            <v>Tetap</v>
          </cell>
          <cell r="I3890" t="str">
            <v>PRIA</v>
          </cell>
          <cell r="J3890">
            <v>44743</v>
          </cell>
          <cell r="L3890">
            <v>44743</v>
          </cell>
          <cell r="N3890" t="str">
            <v>SRN</v>
          </cell>
          <cell r="O3890" t="str">
            <v>HRI</v>
          </cell>
        </row>
        <row r="3891">
          <cell r="B3891">
            <v>2012078929</v>
          </cell>
          <cell r="C3891" t="str">
            <v>EGI MUHAMAD ARDIANSAH</v>
          </cell>
          <cell r="D3891" t="str">
            <v>T4FE</v>
          </cell>
          <cell r="E3891" t="str">
            <v>IDM SAGARANTEN 5</v>
          </cell>
          <cell r="F3891" t="str">
            <v>Chief Of Store (Ss)</v>
          </cell>
          <cell r="G3891" t="str">
            <v>B2</v>
          </cell>
          <cell r="H3891" t="str">
            <v>Tetap</v>
          </cell>
          <cell r="I3891" t="str">
            <v>PRIA</v>
          </cell>
          <cell r="J3891">
            <v>41306</v>
          </cell>
          <cell r="L3891">
            <v>41671</v>
          </cell>
          <cell r="N3891" t="str">
            <v>SRN</v>
          </cell>
          <cell r="O3891" t="str">
            <v>HRI</v>
          </cell>
        </row>
        <row r="3892">
          <cell r="B3892">
            <v>2015360256</v>
          </cell>
          <cell r="C3892" t="str">
            <v>RUDI GUMELAR</v>
          </cell>
          <cell r="D3892" t="str">
            <v>T4FE</v>
          </cell>
          <cell r="E3892" t="str">
            <v>IDM SAGARANTEN 5</v>
          </cell>
          <cell r="F3892" t="str">
            <v>i-Delivery Crew</v>
          </cell>
          <cell r="G3892" t="str">
            <v>A1</v>
          </cell>
          <cell r="H3892" t="str">
            <v>Kontrak 1</v>
          </cell>
          <cell r="I3892" t="str">
            <v>PRIA</v>
          </cell>
          <cell r="J3892">
            <v>44758</v>
          </cell>
          <cell r="K3892">
            <v>45138</v>
          </cell>
          <cell r="L3892">
            <v>44758</v>
          </cell>
          <cell r="N3892" t="str">
            <v>SRN</v>
          </cell>
          <cell r="O3892" t="str">
            <v>HRI</v>
          </cell>
        </row>
        <row r="3893">
          <cell r="B3893">
            <v>2015360242</v>
          </cell>
          <cell r="C3893" t="str">
            <v>MUHAMAD WILDAN PAUJI</v>
          </cell>
          <cell r="D3893" t="str">
            <v>T4FE</v>
          </cell>
          <cell r="E3893" t="str">
            <v>IDM SAGARANTEN 5</v>
          </cell>
          <cell r="F3893" t="str">
            <v>i-Delivery Crew</v>
          </cell>
          <cell r="G3893" t="str">
            <v>A1</v>
          </cell>
          <cell r="H3893" t="str">
            <v>Kontrak 1</v>
          </cell>
          <cell r="I3893" t="str">
            <v>PRIA</v>
          </cell>
          <cell r="J3893">
            <v>44758</v>
          </cell>
          <cell r="K3893">
            <v>45138</v>
          </cell>
          <cell r="L3893">
            <v>44758</v>
          </cell>
          <cell r="N3893" t="str">
            <v>SRN</v>
          </cell>
          <cell r="O3893" t="str">
            <v>HRI</v>
          </cell>
        </row>
        <row r="3894">
          <cell r="B3894">
            <v>2015384948</v>
          </cell>
          <cell r="C3894" t="str">
            <v>GUNAWAN</v>
          </cell>
          <cell r="D3894" t="str">
            <v>T4FE</v>
          </cell>
          <cell r="E3894" t="str">
            <v>IDM SAGARANTEN 5</v>
          </cell>
          <cell r="F3894" t="str">
            <v>Store Crew Boy</v>
          </cell>
          <cell r="G3894" t="str">
            <v>A1</v>
          </cell>
          <cell r="H3894" t="str">
            <v>Kontrak 1</v>
          </cell>
          <cell r="I3894" t="str">
            <v>PRIA</v>
          </cell>
          <cell r="J3894">
            <v>44833</v>
          </cell>
          <cell r="K3894">
            <v>45199</v>
          </cell>
          <cell r="L3894">
            <v>44833</v>
          </cell>
          <cell r="N3894" t="str">
            <v>SRN</v>
          </cell>
          <cell r="O3894" t="str">
            <v>HRI</v>
          </cell>
        </row>
        <row r="3895">
          <cell r="B3895">
            <v>2015422249</v>
          </cell>
          <cell r="C3895" t="str">
            <v>RIAN ALPIAN</v>
          </cell>
          <cell r="D3895" t="str">
            <v>T4FE</v>
          </cell>
          <cell r="E3895" t="str">
            <v>IDM SAGARANTEN 5</v>
          </cell>
          <cell r="F3895" t="str">
            <v>Store Crew Boy</v>
          </cell>
          <cell r="G3895" t="str">
            <v>A1</v>
          </cell>
          <cell r="H3895" t="str">
            <v>Kontrak 1</v>
          </cell>
          <cell r="I3895" t="str">
            <v>PRIA</v>
          </cell>
          <cell r="J3895">
            <v>44938</v>
          </cell>
          <cell r="K3895">
            <v>45322</v>
          </cell>
          <cell r="L3895">
            <v>44938</v>
          </cell>
          <cell r="N3895" t="str">
            <v>SRN</v>
          </cell>
          <cell r="O3895" t="str">
            <v>HRI</v>
          </cell>
        </row>
        <row r="3896">
          <cell r="B3896">
            <v>2015307804</v>
          </cell>
          <cell r="C3896" t="str">
            <v>LINDA MAULIDA ZAHRA</v>
          </cell>
          <cell r="D3896" t="str">
            <v>T4FE</v>
          </cell>
          <cell r="E3896" t="str">
            <v>IDM SAGARANTEN 5</v>
          </cell>
          <cell r="F3896" t="str">
            <v>Store Crew Girl</v>
          </cell>
          <cell r="G3896" t="str">
            <v>A1</v>
          </cell>
          <cell r="H3896" t="str">
            <v>Kontrak 2</v>
          </cell>
          <cell r="I3896" t="str">
            <v>WANITA</v>
          </cell>
          <cell r="J3896">
            <v>44561</v>
          </cell>
          <cell r="K3896">
            <v>45291</v>
          </cell>
          <cell r="L3896">
            <v>44561</v>
          </cell>
          <cell r="N3896" t="str">
            <v>SRN</v>
          </cell>
          <cell r="O3896" t="str">
            <v>HRI</v>
          </cell>
        </row>
        <row r="3897">
          <cell r="B3897">
            <v>2015339190</v>
          </cell>
          <cell r="C3897" t="str">
            <v>NINA NURLATIFAH</v>
          </cell>
          <cell r="D3897" t="str">
            <v>T4FE</v>
          </cell>
          <cell r="E3897" t="str">
            <v>IDM SAGARANTEN 5</v>
          </cell>
          <cell r="F3897" t="str">
            <v>Store Jr. Leader</v>
          </cell>
          <cell r="G3897" t="str">
            <v>A2</v>
          </cell>
          <cell r="H3897" t="str">
            <v>Tetap</v>
          </cell>
          <cell r="I3897" t="str">
            <v>WANITA</v>
          </cell>
          <cell r="J3897">
            <v>44682</v>
          </cell>
          <cell r="L3897">
            <v>44682</v>
          </cell>
          <cell r="N3897" t="str">
            <v>SRN</v>
          </cell>
          <cell r="O3897" t="str">
            <v>HRI</v>
          </cell>
        </row>
        <row r="3898">
          <cell r="B3898">
            <v>2015280197</v>
          </cell>
          <cell r="C3898" t="str">
            <v>CEP AGUM GUMILAR</v>
          </cell>
          <cell r="D3898" t="str">
            <v>T4FE</v>
          </cell>
          <cell r="E3898" t="str">
            <v>IDM SAGARANTEN 5</v>
          </cell>
          <cell r="F3898" t="str">
            <v>Store Sr. Leader</v>
          </cell>
          <cell r="G3898" t="str">
            <v>B1</v>
          </cell>
          <cell r="H3898" t="str">
            <v>Tetap</v>
          </cell>
          <cell r="I3898" t="str">
            <v>PRIA</v>
          </cell>
          <cell r="J3898">
            <v>44440</v>
          </cell>
          <cell r="L3898">
            <v>44440</v>
          </cell>
          <cell r="N3898" t="str">
            <v>SRN</v>
          </cell>
          <cell r="O3898" t="str">
            <v>HRI</v>
          </cell>
        </row>
        <row r="3899">
          <cell r="B3899">
            <v>2013057348</v>
          </cell>
          <cell r="C3899" t="str">
            <v>SAEFUL ALAM</v>
          </cell>
          <cell r="D3899" t="str">
            <v>TFWI</v>
          </cell>
          <cell r="E3899" t="str">
            <v>IDM GUNUNG BULEUD</v>
          </cell>
          <cell r="F3899" t="str">
            <v>Chief Of Store</v>
          </cell>
          <cell r="G3899" t="str">
            <v>B2</v>
          </cell>
          <cell r="H3899" t="str">
            <v>Tetap</v>
          </cell>
          <cell r="I3899" t="str">
            <v>PRIA</v>
          </cell>
          <cell r="J3899">
            <v>41838</v>
          </cell>
          <cell r="L3899">
            <v>42522</v>
          </cell>
          <cell r="N3899" t="str">
            <v>SRN</v>
          </cell>
          <cell r="O3899" t="str">
            <v>HRI</v>
          </cell>
        </row>
        <row r="3900">
          <cell r="B3900">
            <v>2015424083</v>
          </cell>
          <cell r="C3900" t="str">
            <v>MUHAMAD ABDILAH</v>
          </cell>
          <cell r="D3900" t="str">
            <v>TFWI</v>
          </cell>
          <cell r="E3900" t="str">
            <v>IDM GUNUNG BULEUD</v>
          </cell>
          <cell r="F3900" t="str">
            <v>Store Crew Boy</v>
          </cell>
          <cell r="G3900" t="str">
            <v>A1</v>
          </cell>
          <cell r="H3900" t="str">
            <v>Kontrak 1</v>
          </cell>
          <cell r="I3900" t="str">
            <v>PRIA</v>
          </cell>
          <cell r="J3900">
            <v>44946</v>
          </cell>
          <cell r="K3900">
            <v>45322</v>
          </cell>
          <cell r="L3900">
            <v>44946</v>
          </cell>
          <cell r="N3900" t="str">
            <v>SRN</v>
          </cell>
          <cell r="O3900" t="str">
            <v>HRI</v>
          </cell>
        </row>
        <row r="3901">
          <cell r="B3901">
            <v>2015422257</v>
          </cell>
          <cell r="C3901" t="str">
            <v>DEDE KURNIA</v>
          </cell>
          <cell r="D3901" t="str">
            <v>TFWI</v>
          </cell>
          <cell r="E3901" t="str">
            <v>IDM GUNUNG BULEUD</v>
          </cell>
          <cell r="F3901" t="str">
            <v>Store Crew Girl</v>
          </cell>
          <cell r="G3901" t="str">
            <v>A1</v>
          </cell>
          <cell r="H3901" t="str">
            <v>Kontrak 1</v>
          </cell>
          <cell r="I3901" t="str">
            <v>WANITA</v>
          </cell>
          <cell r="J3901">
            <v>44938</v>
          </cell>
          <cell r="K3901">
            <v>45322</v>
          </cell>
          <cell r="L3901">
            <v>44938</v>
          </cell>
          <cell r="N3901" t="str">
            <v>SRN</v>
          </cell>
          <cell r="O3901" t="str">
            <v>HRI</v>
          </cell>
        </row>
        <row r="3902">
          <cell r="B3902">
            <v>2015388246</v>
          </cell>
          <cell r="C3902" t="str">
            <v>YELSA SAHIRA AMELIA</v>
          </cell>
          <cell r="D3902" t="str">
            <v>TFWI</v>
          </cell>
          <cell r="E3902" t="str">
            <v>IDM GUNUNG BULEUD</v>
          </cell>
          <cell r="F3902" t="str">
            <v>Store Crew Girl</v>
          </cell>
          <cell r="G3902" t="str">
            <v>A1</v>
          </cell>
          <cell r="H3902" t="str">
            <v>Kontrak 1</v>
          </cell>
          <cell r="I3902" t="str">
            <v>WANITA</v>
          </cell>
          <cell r="J3902">
            <v>44840</v>
          </cell>
          <cell r="K3902">
            <v>45230</v>
          </cell>
          <cell r="L3902">
            <v>44840</v>
          </cell>
          <cell r="N3902" t="str">
            <v>SRN</v>
          </cell>
          <cell r="O3902" t="str">
            <v>HRI</v>
          </cell>
        </row>
        <row r="3903">
          <cell r="B3903">
            <v>2015419134</v>
          </cell>
          <cell r="C3903" t="str">
            <v>SRI RAHMA WATI</v>
          </cell>
          <cell r="D3903" t="str">
            <v>TFWI</v>
          </cell>
          <cell r="E3903" t="str">
            <v>IDM GUNUNG BULEUD</v>
          </cell>
          <cell r="F3903" t="str">
            <v>Store Jr. Leader</v>
          </cell>
          <cell r="G3903" t="str">
            <v>A2</v>
          </cell>
          <cell r="H3903" t="str">
            <v>Tetap</v>
          </cell>
          <cell r="I3903" t="str">
            <v>WANITA</v>
          </cell>
          <cell r="J3903">
            <v>44927</v>
          </cell>
          <cell r="L3903">
            <v>44927</v>
          </cell>
          <cell r="N3903" t="str">
            <v>SRN</v>
          </cell>
          <cell r="O3903" t="str">
            <v>HRI</v>
          </cell>
        </row>
        <row r="3904">
          <cell r="B3904">
            <v>2013175347</v>
          </cell>
          <cell r="C3904" t="str">
            <v>ROBI SUGARA</v>
          </cell>
          <cell r="D3904" t="str">
            <v>TFWI</v>
          </cell>
          <cell r="E3904" t="str">
            <v>IDM GUNUNG BULEUD</v>
          </cell>
          <cell r="F3904" t="str">
            <v>Store Sr. Leader</v>
          </cell>
          <cell r="G3904" t="str">
            <v>B1</v>
          </cell>
          <cell r="H3904" t="str">
            <v>Tetap</v>
          </cell>
          <cell r="I3904" t="str">
            <v>PRIA</v>
          </cell>
          <cell r="J3904">
            <v>42494</v>
          </cell>
          <cell r="L3904">
            <v>43405</v>
          </cell>
          <cell r="N3904" t="str">
            <v>SRN</v>
          </cell>
          <cell r="O3904" t="str">
            <v>HRI</v>
          </cell>
        </row>
        <row r="3905">
          <cell r="B3905">
            <v>2012073169</v>
          </cell>
          <cell r="C3905" t="str">
            <v>DEDEN ABDUL ROUP</v>
          </cell>
          <cell r="D3905" t="str">
            <v>TSOO</v>
          </cell>
          <cell r="E3905" t="str">
            <v>IDM CIBAREGBEG</v>
          </cell>
          <cell r="F3905" t="str">
            <v>Chief Of Store</v>
          </cell>
          <cell r="G3905" t="str">
            <v>B2</v>
          </cell>
          <cell r="H3905" t="str">
            <v>Tetap</v>
          </cell>
          <cell r="I3905" t="str">
            <v>PRIA</v>
          </cell>
          <cell r="J3905">
            <v>41269</v>
          </cell>
          <cell r="L3905">
            <v>41944</v>
          </cell>
          <cell r="N3905" t="str">
            <v>SRN</v>
          </cell>
          <cell r="O3905" t="str">
            <v>HRI</v>
          </cell>
        </row>
        <row r="3906">
          <cell r="B3906">
            <v>2015384950</v>
          </cell>
          <cell r="C3906" t="str">
            <v>RIDHO INSAN FIRDAUS</v>
          </cell>
          <cell r="D3906" t="str">
            <v>TSOO</v>
          </cell>
          <cell r="E3906" t="str">
            <v>IDM CIBAREGBEG</v>
          </cell>
          <cell r="F3906" t="str">
            <v>Store Crew Boy</v>
          </cell>
          <cell r="G3906" t="str">
            <v>A1</v>
          </cell>
          <cell r="H3906" t="str">
            <v>Kontrak 1</v>
          </cell>
          <cell r="I3906" t="str">
            <v>PRIA</v>
          </cell>
          <cell r="J3906">
            <v>44833</v>
          </cell>
          <cell r="K3906">
            <v>45199</v>
          </cell>
          <cell r="L3906">
            <v>44833</v>
          </cell>
          <cell r="N3906" t="str">
            <v>SRN</v>
          </cell>
          <cell r="O3906" t="str">
            <v>HRI</v>
          </cell>
        </row>
        <row r="3907">
          <cell r="B3907">
            <v>2015292385</v>
          </cell>
          <cell r="C3907" t="str">
            <v>ULFA RAMADANI</v>
          </cell>
          <cell r="D3907" t="str">
            <v>TSOO</v>
          </cell>
          <cell r="E3907" t="str">
            <v>IDM CIBAREGBEG</v>
          </cell>
          <cell r="F3907" t="str">
            <v>Store Crew Girl</v>
          </cell>
          <cell r="G3907" t="str">
            <v>A1</v>
          </cell>
          <cell r="H3907" t="str">
            <v>Kontrak 2</v>
          </cell>
          <cell r="I3907" t="str">
            <v>WANITA</v>
          </cell>
          <cell r="J3907">
            <v>44490</v>
          </cell>
          <cell r="K3907">
            <v>45230</v>
          </cell>
          <cell r="L3907">
            <v>44490</v>
          </cell>
          <cell r="N3907" t="str">
            <v>SRN</v>
          </cell>
          <cell r="O3907" t="str">
            <v>HRI</v>
          </cell>
        </row>
        <row r="3908">
          <cell r="B3908">
            <v>2015290923</v>
          </cell>
          <cell r="C3908" t="str">
            <v>ANISA HAFILIA</v>
          </cell>
          <cell r="D3908" t="str">
            <v>TSOO</v>
          </cell>
          <cell r="E3908" t="str">
            <v>IDM CIBAREGBEG</v>
          </cell>
          <cell r="F3908" t="str">
            <v>Store Crew Girl</v>
          </cell>
          <cell r="G3908" t="str">
            <v>A1</v>
          </cell>
          <cell r="H3908" t="str">
            <v>Kontrak 2</v>
          </cell>
          <cell r="I3908" t="str">
            <v>WANITA</v>
          </cell>
          <cell r="J3908">
            <v>44481</v>
          </cell>
          <cell r="K3908">
            <v>45230</v>
          </cell>
          <cell r="L3908">
            <v>44481</v>
          </cell>
          <cell r="N3908" t="str">
            <v>SRN</v>
          </cell>
          <cell r="O3908" t="str">
            <v>HRI</v>
          </cell>
        </row>
        <row r="3909">
          <cell r="B3909">
            <v>2015343064</v>
          </cell>
          <cell r="C3909" t="str">
            <v>M ABDUL RASID</v>
          </cell>
          <cell r="D3909" t="str">
            <v>TSOO</v>
          </cell>
          <cell r="E3909" t="str">
            <v>IDM CIBAREGBEG</v>
          </cell>
          <cell r="F3909" t="str">
            <v>Store Jr. Leader</v>
          </cell>
          <cell r="G3909" t="str">
            <v>A2</v>
          </cell>
          <cell r="H3909" t="str">
            <v>Tetap</v>
          </cell>
          <cell r="I3909" t="str">
            <v>PRIA</v>
          </cell>
          <cell r="J3909">
            <v>44713</v>
          </cell>
          <cell r="L3909">
            <v>44713</v>
          </cell>
          <cell r="N3909" t="str">
            <v>SRN</v>
          </cell>
          <cell r="O3909" t="str">
            <v>HRI</v>
          </cell>
        </row>
        <row r="3910">
          <cell r="B3910">
            <v>2013173979</v>
          </cell>
          <cell r="C3910" t="str">
            <v>SAEPUL ALAM</v>
          </cell>
          <cell r="D3910" t="str">
            <v>TSOO</v>
          </cell>
          <cell r="E3910" t="str">
            <v>IDM CIBAREGBEG</v>
          </cell>
          <cell r="F3910" t="str">
            <v>Store Sr. Leader</v>
          </cell>
          <cell r="G3910" t="str">
            <v>B1</v>
          </cell>
          <cell r="H3910" t="str">
            <v>Tetap</v>
          </cell>
          <cell r="I3910" t="str">
            <v>PRIA</v>
          </cell>
          <cell r="J3910">
            <v>42487</v>
          </cell>
          <cell r="L3910">
            <v>43405</v>
          </cell>
          <cell r="N3910" t="str">
            <v>SRN</v>
          </cell>
          <cell r="O3910" t="str">
            <v>HRI</v>
          </cell>
        </row>
        <row r="3911">
          <cell r="B3911">
            <v>2013002794</v>
          </cell>
          <cell r="C3911" t="str">
            <v>HILMAN</v>
          </cell>
          <cell r="D3911" t="str">
            <v>TTJ1</v>
          </cell>
          <cell r="E3911" t="str">
            <v>IDM SAGARANTEN 3</v>
          </cell>
          <cell r="F3911" t="str">
            <v>Chief Of Store (Ss)</v>
          </cell>
          <cell r="G3911" t="str">
            <v>B2</v>
          </cell>
          <cell r="H3911" t="str">
            <v>Tetap</v>
          </cell>
          <cell r="I3911" t="str">
            <v>PRIA</v>
          </cell>
          <cell r="J3911">
            <v>41442</v>
          </cell>
          <cell r="L3911">
            <v>42186</v>
          </cell>
          <cell r="N3911" t="str">
            <v>SRN</v>
          </cell>
          <cell r="O3911" t="str">
            <v>HRI</v>
          </cell>
        </row>
        <row r="3912">
          <cell r="B3912">
            <v>2015369006</v>
          </cell>
          <cell r="C3912" t="str">
            <v>SAFARA ABDILLAH</v>
          </cell>
          <cell r="D3912" t="str">
            <v>TTJ1</v>
          </cell>
          <cell r="E3912" t="str">
            <v>IDM SAGARANTEN 3</v>
          </cell>
          <cell r="F3912" t="str">
            <v>Store Crew Boy</v>
          </cell>
          <cell r="G3912" t="str">
            <v>A1</v>
          </cell>
          <cell r="H3912" t="str">
            <v>Kontrak 1</v>
          </cell>
          <cell r="I3912" t="str">
            <v>PRIA</v>
          </cell>
          <cell r="J3912">
            <v>44784</v>
          </cell>
          <cell r="K3912">
            <v>45169</v>
          </cell>
          <cell r="L3912">
            <v>44784</v>
          </cell>
          <cell r="N3912" t="str">
            <v>SRN</v>
          </cell>
          <cell r="O3912" t="str">
            <v>HRI</v>
          </cell>
        </row>
        <row r="3913">
          <cell r="B3913">
            <v>2015360266</v>
          </cell>
          <cell r="C3913" t="str">
            <v>LILIS</v>
          </cell>
          <cell r="D3913" t="str">
            <v>TTJ1</v>
          </cell>
          <cell r="E3913" t="str">
            <v>IDM SAGARANTEN 3</v>
          </cell>
          <cell r="F3913" t="str">
            <v>Store Crew Girl</v>
          </cell>
          <cell r="G3913" t="str">
            <v>A1</v>
          </cell>
          <cell r="H3913" t="str">
            <v>Kontrak 1</v>
          </cell>
          <cell r="I3913" t="str">
            <v>WANITA</v>
          </cell>
          <cell r="J3913">
            <v>44758</v>
          </cell>
          <cell r="K3913">
            <v>45138</v>
          </cell>
          <cell r="L3913">
            <v>44758</v>
          </cell>
          <cell r="N3913" t="str">
            <v>SRN</v>
          </cell>
          <cell r="O3913" t="str">
            <v>HRI</v>
          </cell>
        </row>
        <row r="3914">
          <cell r="B3914">
            <v>2015416025</v>
          </cell>
          <cell r="C3914" t="str">
            <v>ROBY MOH CAHYA</v>
          </cell>
          <cell r="D3914" t="str">
            <v>TTJ1</v>
          </cell>
          <cell r="E3914" t="str">
            <v>IDM SAGARANTEN 3</v>
          </cell>
          <cell r="F3914" t="str">
            <v>Store Jr. Leader</v>
          </cell>
          <cell r="G3914" t="str">
            <v>A2</v>
          </cell>
          <cell r="H3914" t="str">
            <v>Tetap</v>
          </cell>
          <cell r="I3914" t="str">
            <v>PRIA</v>
          </cell>
          <cell r="J3914">
            <v>44927</v>
          </cell>
          <cell r="L3914">
            <v>44927</v>
          </cell>
          <cell r="N3914" t="str">
            <v>SRN</v>
          </cell>
          <cell r="O3914" t="str">
            <v>HRI</v>
          </cell>
        </row>
        <row r="3915">
          <cell r="B3915">
            <v>2015105980</v>
          </cell>
          <cell r="C3915" t="str">
            <v>SADEN SUTISNA</v>
          </cell>
          <cell r="D3915" t="str">
            <v>TTJ1</v>
          </cell>
          <cell r="E3915" t="str">
            <v>IDM SAGARANTEN 3</v>
          </cell>
          <cell r="F3915" t="str">
            <v>Store Sr. Leader</v>
          </cell>
          <cell r="G3915" t="str">
            <v>B1</v>
          </cell>
          <cell r="H3915" t="str">
            <v>Tetap</v>
          </cell>
          <cell r="I3915" t="str">
            <v>PRIA</v>
          </cell>
          <cell r="J3915">
            <v>43431</v>
          </cell>
          <cell r="L3915">
            <v>43862</v>
          </cell>
          <cell r="N3915" t="str">
            <v>SRN</v>
          </cell>
          <cell r="O3915" t="str">
            <v>HRI</v>
          </cell>
        </row>
        <row r="3916">
          <cell r="B3916">
            <v>2013222353</v>
          </cell>
          <cell r="C3916" t="str">
            <v>RIDWANULLAH</v>
          </cell>
          <cell r="D3916" t="str">
            <v>TXOU</v>
          </cell>
          <cell r="E3916" t="str">
            <v>IDM RAYA SAGARANTEN</v>
          </cell>
          <cell r="F3916" t="str">
            <v>Chief Of Store</v>
          </cell>
          <cell r="G3916" t="str">
            <v>B2</v>
          </cell>
          <cell r="H3916" t="str">
            <v>Tetap</v>
          </cell>
          <cell r="I3916" t="str">
            <v>PRIA</v>
          </cell>
          <cell r="J3916">
            <v>42746</v>
          </cell>
          <cell r="L3916">
            <v>43586</v>
          </cell>
          <cell r="N3916" t="str">
            <v>SRN</v>
          </cell>
          <cell r="O3916" t="str">
            <v>HRI</v>
          </cell>
        </row>
        <row r="3917">
          <cell r="B3917">
            <v>2015340682</v>
          </cell>
          <cell r="C3917" t="str">
            <v>YOGA PRATAMA</v>
          </cell>
          <cell r="D3917" t="str">
            <v>TXOU</v>
          </cell>
          <cell r="E3917" t="str">
            <v>IDM RAYA SAGARANTEN</v>
          </cell>
          <cell r="F3917" t="str">
            <v>Store Crew Boy</v>
          </cell>
          <cell r="G3917" t="str">
            <v>A1</v>
          </cell>
          <cell r="H3917" t="str">
            <v>Kontrak 1</v>
          </cell>
          <cell r="I3917" t="str">
            <v>PRIA</v>
          </cell>
          <cell r="J3917">
            <v>44695</v>
          </cell>
          <cell r="K3917">
            <v>45077</v>
          </cell>
          <cell r="L3917">
            <v>44695</v>
          </cell>
          <cell r="N3917" t="str">
            <v>SRN</v>
          </cell>
          <cell r="O3917" t="str">
            <v>HRI</v>
          </cell>
        </row>
        <row r="3918">
          <cell r="B3918">
            <v>2015424058</v>
          </cell>
          <cell r="C3918" t="str">
            <v>ALDI DINATA</v>
          </cell>
          <cell r="D3918" t="str">
            <v>TXOU</v>
          </cell>
          <cell r="E3918" t="str">
            <v>IDM RAYA SAGARANTEN</v>
          </cell>
          <cell r="F3918" t="str">
            <v>Store Crew Boy</v>
          </cell>
          <cell r="G3918" t="str">
            <v>A1</v>
          </cell>
          <cell r="H3918" t="str">
            <v>Kontrak 1</v>
          </cell>
          <cell r="I3918" t="str">
            <v>PRIA</v>
          </cell>
          <cell r="J3918">
            <v>44946</v>
          </cell>
          <cell r="K3918">
            <v>45322</v>
          </cell>
          <cell r="L3918">
            <v>44946</v>
          </cell>
          <cell r="N3918" t="str">
            <v>SRN</v>
          </cell>
          <cell r="O3918" t="str">
            <v>HRI</v>
          </cell>
        </row>
        <row r="3919">
          <cell r="B3919">
            <v>2015393449</v>
          </cell>
          <cell r="C3919" t="str">
            <v>RISA AMELIA</v>
          </cell>
          <cell r="D3919" t="str">
            <v>TXOU</v>
          </cell>
          <cell r="E3919" t="str">
            <v>IDM RAYA SAGARANTEN</v>
          </cell>
          <cell r="F3919" t="str">
            <v>Store Crew Girl</v>
          </cell>
          <cell r="G3919" t="str">
            <v>A1</v>
          </cell>
          <cell r="H3919" t="str">
            <v>Kontrak 1</v>
          </cell>
          <cell r="I3919" t="str">
            <v>WANITA</v>
          </cell>
          <cell r="J3919">
            <v>44861</v>
          </cell>
          <cell r="K3919">
            <v>45230</v>
          </cell>
          <cell r="L3919">
            <v>44861</v>
          </cell>
          <cell r="N3919" t="str">
            <v>SRN</v>
          </cell>
          <cell r="O3919" t="str">
            <v>HRI</v>
          </cell>
        </row>
        <row r="3920">
          <cell r="B3920">
            <v>2015419135</v>
          </cell>
          <cell r="C3920" t="str">
            <v>UJANG DANDI</v>
          </cell>
          <cell r="D3920" t="str">
            <v>TXOU</v>
          </cell>
          <cell r="E3920" t="str">
            <v>IDM RAYA SAGARANTEN</v>
          </cell>
          <cell r="F3920" t="str">
            <v>Store Jr. Leader</v>
          </cell>
          <cell r="G3920" t="str">
            <v>A2</v>
          </cell>
          <cell r="H3920" t="str">
            <v>Tetap</v>
          </cell>
          <cell r="I3920" t="str">
            <v>PRIA</v>
          </cell>
          <cell r="J3920">
            <v>44927</v>
          </cell>
          <cell r="L3920">
            <v>44927</v>
          </cell>
          <cell r="N3920" t="str">
            <v>SRN</v>
          </cell>
          <cell r="O3920" t="str">
            <v>HRI</v>
          </cell>
        </row>
        <row r="3921">
          <cell r="B3921">
            <v>2015307291</v>
          </cell>
          <cell r="C3921" t="str">
            <v>RUSLANDI</v>
          </cell>
          <cell r="D3921" t="str">
            <v>TXOU</v>
          </cell>
          <cell r="E3921" t="str">
            <v>IDM RAYA SAGARANTEN</v>
          </cell>
          <cell r="F3921" t="str">
            <v>Store Sr. Leader</v>
          </cell>
          <cell r="G3921" t="str">
            <v>B1</v>
          </cell>
          <cell r="H3921" t="str">
            <v>Tetap</v>
          </cell>
          <cell r="I3921" t="str">
            <v>PRIA</v>
          </cell>
          <cell r="J3921">
            <v>44562</v>
          </cell>
          <cell r="L3921">
            <v>44562</v>
          </cell>
          <cell r="N3921" t="str">
            <v>SRN</v>
          </cell>
          <cell r="O3921" t="str">
            <v>HRI</v>
          </cell>
        </row>
        <row r="3922">
          <cell r="B3922">
            <v>2015260201</v>
          </cell>
          <cell r="C3922" t="str">
            <v>MOCH RAFI FIRDAUS</v>
          </cell>
          <cell r="D3922" t="str">
            <v>TTJ1</v>
          </cell>
          <cell r="E3922" t="str">
            <v>IDM SAGARANTEN 3</v>
          </cell>
          <cell r="F3922" t="str">
            <v>Store Crew Boy</v>
          </cell>
          <cell r="G3922" t="str">
            <v>A1</v>
          </cell>
          <cell r="H3922" t="str">
            <v>Kontrak 2</v>
          </cell>
          <cell r="I3922" t="str">
            <v>PRIA</v>
          </cell>
          <cell r="J3922">
            <v>44323</v>
          </cell>
          <cell r="K3922">
            <v>45077</v>
          </cell>
          <cell r="L3922">
            <v>44323</v>
          </cell>
          <cell r="M3922" t="str">
            <v>SAKIT</v>
          </cell>
          <cell r="N3922" t="str">
            <v>SRN</v>
          </cell>
          <cell r="O3922" t="str">
            <v>HRI</v>
          </cell>
          <cell r="P3922" t="str">
            <v>SRNSAKIT</v>
          </cell>
          <cell r="Q3922" t="str">
            <v>SRN</v>
          </cell>
          <cell r="R3922" t="str">
            <v>AKTIF</v>
          </cell>
          <cell r="S3922" t="str">
            <v>HRI</v>
          </cell>
        </row>
        <row r="3923">
          <cell r="B3923">
            <v>2013159153</v>
          </cell>
          <cell r="C3923" t="str">
            <v>NIKMAH</v>
          </cell>
          <cell r="D3923" t="str">
            <v>T3BZ</v>
          </cell>
          <cell r="E3923" t="str">
            <v>IDM CILUAR</v>
          </cell>
          <cell r="F3923" t="str">
            <v>Chief Of Store</v>
          </cell>
          <cell r="G3923" t="str">
            <v>B2</v>
          </cell>
          <cell r="H3923" t="str">
            <v>Tetap</v>
          </cell>
          <cell r="I3923" t="str">
            <v>WANITA</v>
          </cell>
          <cell r="J3923">
            <v>42401</v>
          </cell>
          <cell r="L3923">
            <v>42522</v>
          </cell>
          <cell r="N3923" t="str">
            <v>SRN</v>
          </cell>
          <cell r="O3923" t="str">
            <v>MSD</v>
          </cell>
        </row>
        <row r="3924">
          <cell r="B3924">
            <v>2015424069</v>
          </cell>
          <cell r="C3924" t="str">
            <v>BAGUS PRATAMA PUTRA WIDIANTO</v>
          </cell>
          <cell r="D3924" t="str">
            <v>T3BZ</v>
          </cell>
          <cell r="E3924" t="str">
            <v>IDM CILUAR</v>
          </cell>
          <cell r="F3924" t="str">
            <v>Store Crew Boy</v>
          </cell>
          <cell r="G3924" t="str">
            <v>A1</v>
          </cell>
          <cell r="H3924" t="str">
            <v>Kontrak 1</v>
          </cell>
          <cell r="I3924" t="str">
            <v>PRIA</v>
          </cell>
          <cell r="J3924">
            <v>44946</v>
          </cell>
          <cell r="K3924">
            <v>45322</v>
          </cell>
          <cell r="L3924">
            <v>44946</v>
          </cell>
          <cell r="N3924" t="str">
            <v>SRN</v>
          </cell>
          <cell r="O3924" t="str">
            <v>MSD</v>
          </cell>
        </row>
        <row r="3925">
          <cell r="B3925">
            <v>2015382506</v>
          </cell>
          <cell r="C3925" t="str">
            <v>INDAH RIZKY NURHALIZA</v>
          </cell>
          <cell r="D3925" t="str">
            <v>T3BZ</v>
          </cell>
          <cell r="E3925" t="str">
            <v>IDM CILUAR</v>
          </cell>
          <cell r="F3925" t="str">
            <v>Store Crew Girl</v>
          </cell>
          <cell r="G3925" t="str">
            <v>A1</v>
          </cell>
          <cell r="H3925" t="str">
            <v>Kontrak 1</v>
          </cell>
          <cell r="I3925" t="str">
            <v>WANITA</v>
          </cell>
          <cell r="J3925">
            <v>44826</v>
          </cell>
          <cell r="K3925">
            <v>45199</v>
          </cell>
          <cell r="L3925">
            <v>44826</v>
          </cell>
          <cell r="N3925" t="str">
            <v>SRN</v>
          </cell>
          <cell r="O3925" t="str">
            <v>MSD</v>
          </cell>
        </row>
        <row r="3926">
          <cell r="B3926">
            <v>2015423498</v>
          </cell>
          <cell r="C3926" t="str">
            <v>BIMA GUSWINEDI</v>
          </cell>
          <cell r="D3926" t="str">
            <v>T3BZ</v>
          </cell>
          <cell r="E3926" t="str">
            <v>IDM CILUAR</v>
          </cell>
          <cell r="F3926" t="str">
            <v>Store Jr. Leader</v>
          </cell>
          <cell r="G3926" t="str">
            <v>A2</v>
          </cell>
          <cell r="H3926" t="str">
            <v>Tetap</v>
          </cell>
          <cell r="I3926" t="str">
            <v>PRIA</v>
          </cell>
          <cell r="J3926">
            <v>44958</v>
          </cell>
          <cell r="L3926">
            <v>44958</v>
          </cell>
          <cell r="N3926" t="str">
            <v>SRN</v>
          </cell>
          <cell r="O3926" t="str">
            <v>MSD</v>
          </cell>
        </row>
        <row r="3927">
          <cell r="B3927">
            <v>2015020613</v>
          </cell>
          <cell r="C3927" t="str">
            <v>ABDUL ROHMAN HIDAYAT</v>
          </cell>
          <cell r="D3927" t="str">
            <v>T3BZ</v>
          </cell>
          <cell r="E3927" t="str">
            <v>IDM CILUAR</v>
          </cell>
          <cell r="F3927" t="str">
            <v>Store Sr. Leader</v>
          </cell>
          <cell r="G3927" t="str">
            <v>A3</v>
          </cell>
          <cell r="H3927" t="str">
            <v>Tetap</v>
          </cell>
          <cell r="I3927" t="str">
            <v>PRIA</v>
          </cell>
          <cell r="J3927">
            <v>42963</v>
          </cell>
          <cell r="L3927">
            <v>43678</v>
          </cell>
          <cell r="N3927" t="str">
            <v>SRN</v>
          </cell>
          <cell r="O3927" t="str">
            <v>MSD</v>
          </cell>
        </row>
        <row r="3928">
          <cell r="B3928">
            <v>2013181890</v>
          </cell>
          <cell r="C3928" t="str">
            <v>RONIYATUL HIKMAH</v>
          </cell>
          <cell r="D3928" t="str">
            <v>T9O4</v>
          </cell>
          <cell r="E3928" t="str">
            <v>IDM HYBRID CIMANDALA</v>
          </cell>
          <cell r="F3928" t="str">
            <v>Chief Of Store (Ss)</v>
          </cell>
          <cell r="G3928" t="str">
            <v>B2</v>
          </cell>
          <cell r="H3928" t="str">
            <v>Tetap</v>
          </cell>
          <cell r="I3928" t="str">
            <v>PRIA</v>
          </cell>
          <cell r="J3928">
            <v>42522</v>
          </cell>
          <cell r="L3928">
            <v>42552</v>
          </cell>
          <cell r="N3928" t="str">
            <v>SRN</v>
          </cell>
          <cell r="O3928" t="str">
            <v>MSD</v>
          </cell>
        </row>
        <row r="3929">
          <cell r="B3929">
            <v>2015213125</v>
          </cell>
          <cell r="C3929" t="str">
            <v>MUHAMMAD ARYA PERMANA</v>
          </cell>
          <cell r="D3929" t="str">
            <v>T9O4</v>
          </cell>
          <cell r="E3929" t="str">
            <v>IDM HYBRID CIMANDALA</v>
          </cell>
          <cell r="F3929" t="str">
            <v>Store Crew Boy (Ss)</v>
          </cell>
          <cell r="G3929" t="str">
            <v>A1</v>
          </cell>
          <cell r="H3929" t="str">
            <v>Kontrak 3</v>
          </cell>
          <cell r="I3929" t="str">
            <v>PRIA</v>
          </cell>
          <cell r="J3929">
            <v>43907</v>
          </cell>
          <cell r="K3929">
            <v>45199</v>
          </cell>
          <cell r="L3929">
            <v>43907</v>
          </cell>
          <cell r="N3929" t="str">
            <v>SRN</v>
          </cell>
          <cell r="O3929" t="str">
            <v>MSD</v>
          </cell>
        </row>
        <row r="3930">
          <cell r="B3930">
            <v>2015319310</v>
          </cell>
          <cell r="C3930" t="str">
            <v>SEPTIO WARDANA</v>
          </cell>
          <cell r="D3930" t="str">
            <v>T9O4</v>
          </cell>
          <cell r="E3930" t="str">
            <v>IDM HYBRID CIMANDALA</v>
          </cell>
          <cell r="F3930" t="str">
            <v>Store Crew Boy (Ss)</v>
          </cell>
          <cell r="G3930" t="str">
            <v>A1</v>
          </cell>
          <cell r="H3930" t="str">
            <v>Kontrak 1</v>
          </cell>
          <cell r="I3930" t="str">
            <v>PRIA</v>
          </cell>
          <cell r="J3930">
            <v>44610</v>
          </cell>
          <cell r="K3930">
            <v>44985</v>
          </cell>
          <cell r="L3930">
            <v>44610</v>
          </cell>
          <cell r="N3930" t="str">
            <v>SRN</v>
          </cell>
          <cell r="O3930" t="str">
            <v>MSD</v>
          </cell>
        </row>
        <row r="3931">
          <cell r="B3931">
            <v>2015159919</v>
          </cell>
          <cell r="C3931" t="str">
            <v>NURUL FIKRI HIZRIANSYAH</v>
          </cell>
          <cell r="D3931" t="str">
            <v>T9O4</v>
          </cell>
          <cell r="E3931" t="str">
            <v>IDM HYBRID CIMANDALA</v>
          </cell>
          <cell r="F3931" t="str">
            <v>Store Crew Boy (Ss)</v>
          </cell>
          <cell r="G3931" t="str">
            <v>A1</v>
          </cell>
          <cell r="H3931" t="str">
            <v>Kontrak 4</v>
          </cell>
          <cell r="I3931" t="str">
            <v>PRIA</v>
          </cell>
          <cell r="J3931">
            <v>43669</v>
          </cell>
          <cell r="K3931">
            <v>45322</v>
          </cell>
          <cell r="L3931">
            <v>43669</v>
          </cell>
          <cell r="N3931" t="str">
            <v>SRN</v>
          </cell>
          <cell r="O3931" t="str">
            <v>MSD</v>
          </cell>
        </row>
        <row r="3932">
          <cell r="B3932">
            <v>2015254499</v>
          </cell>
          <cell r="C3932" t="str">
            <v>ERIENA ADELIA PUTRI</v>
          </cell>
          <cell r="D3932" t="str">
            <v>T9O4</v>
          </cell>
          <cell r="E3932" t="str">
            <v>IDM HYBRID CIMANDALA</v>
          </cell>
          <cell r="F3932" t="str">
            <v>Store Crew Girl (Ss)</v>
          </cell>
          <cell r="G3932" t="str">
            <v>A1</v>
          </cell>
          <cell r="H3932" t="str">
            <v>Kontrak 2</v>
          </cell>
          <cell r="I3932" t="str">
            <v>WANITA</v>
          </cell>
          <cell r="J3932">
            <v>44309</v>
          </cell>
          <cell r="K3932">
            <v>45046</v>
          </cell>
          <cell r="L3932">
            <v>44309</v>
          </cell>
          <cell r="N3932" t="str">
            <v>SRN</v>
          </cell>
          <cell r="O3932" t="str">
            <v>MSD</v>
          </cell>
        </row>
        <row r="3933">
          <cell r="B3933">
            <v>2015349725</v>
          </cell>
          <cell r="C3933" t="str">
            <v>DENA RAHMADHANI PUTRI</v>
          </cell>
          <cell r="D3933" t="str">
            <v>T9O4</v>
          </cell>
          <cell r="E3933" t="str">
            <v>IDM HYBRID CIMANDALA</v>
          </cell>
          <cell r="F3933" t="str">
            <v>Store Crew Girl (Ss)</v>
          </cell>
          <cell r="G3933" t="str">
            <v>A1</v>
          </cell>
          <cell r="H3933" t="str">
            <v>Kontrak 1</v>
          </cell>
          <cell r="I3933" t="str">
            <v>WANITA</v>
          </cell>
          <cell r="J3933">
            <v>44731</v>
          </cell>
          <cell r="K3933">
            <v>45107</v>
          </cell>
          <cell r="L3933">
            <v>44731</v>
          </cell>
          <cell r="N3933" t="str">
            <v>SRN</v>
          </cell>
          <cell r="O3933" t="str">
            <v>MSD</v>
          </cell>
        </row>
        <row r="3934">
          <cell r="B3934">
            <v>2015429075</v>
          </cell>
          <cell r="C3934" t="str">
            <v>DELLA GIANTI</v>
          </cell>
          <cell r="D3934" t="str">
            <v>T9O4</v>
          </cell>
          <cell r="E3934" t="str">
            <v>IDM HYBRID CIMANDALA</v>
          </cell>
          <cell r="F3934" t="str">
            <v>Store Jr. Leader (Ss)</v>
          </cell>
          <cell r="G3934" t="str">
            <v>A2</v>
          </cell>
          <cell r="H3934" t="str">
            <v>Tetap</v>
          </cell>
          <cell r="I3934" t="str">
            <v>WANITA</v>
          </cell>
          <cell r="J3934">
            <v>44958</v>
          </cell>
          <cell r="L3934">
            <v>44958</v>
          </cell>
          <cell r="N3934" t="str">
            <v>SRN</v>
          </cell>
          <cell r="O3934" t="str">
            <v>MSD</v>
          </cell>
        </row>
        <row r="3935">
          <cell r="B3935">
            <v>2013160735</v>
          </cell>
          <cell r="C3935" t="str">
            <v>ADE CHANDRA</v>
          </cell>
          <cell r="D3935" t="str">
            <v>T9O4</v>
          </cell>
          <cell r="E3935" t="str">
            <v>IDM HYBRID CIMANDALA</v>
          </cell>
          <cell r="F3935" t="str">
            <v>Store Sr. Leader (Ss)</v>
          </cell>
          <cell r="G3935" t="str">
            <v>B1</v>
          </cell>
          <cell r="H3935" t="str">
            <v>Tetap</v>
          </cell>
          <cell r="I3935" t="str">
            <v>PRIA</v>
          </cell>
          <cell r="J3935">
            <v>42410</v>
          </cell>
          <cell r="L3935">
            <v>43313</v>
          </cell>
          <cell r="N3935" t="str">
            <v>SRN</v>
          </cell>
          <cell r="O3935" t="str">
            <v>MSD</v>
          </cell>
        </row>
        <row r="3936">
          <cell r="B3936">
            <v>2015031602</v>
          </cell>
          <cell r="C3936" t="str">
            <v>SAHRUL ROJI</v>
          </cell>
          <cell r="D3936" t="str">
            <v>TLB8</v>
          </cell>
          <cell r="E3936" t="str">
            <v>IDM TANAH BARU POMAD</v>
          </cell>
          <cell r="F3936" t="str">
            <v>Chief Of Store</v>
          </cell>
          <cell r="G3936" t="str">
            <v>B2</v>
          </cell>
          <cell r="H3936" t="str">
            <v>Tetap</v>
          </cell>
          <cell r="I3936" t="str">
            <v>PRIA</v>
          </cell>
          <cell r="J3936">
            <v>43047</v>
          </cell>
          <cell r="L3936">
            <v>43678</v>
          </cell>
          <cell r="N3936" t="str">
            <v>SRN</v>
          </cell>
          <cell r="O3936" t="str">
            <v>MSD</v>
          </cell>
        </row>
        <row r="3937">
          <cell r="B3937">
            <v>2015219972</v>
          </cell>
          <cell r="C3937" t="str">
            <v>YUSMAN</v>
          </cell>
          <cell r="D3937" t="str">
            <v>TLB8</v>
          </cell>
          <cell r="E3937" t="str">
            <v>IDM TANAH BARU POMAD</v>
          </cell>
          <cell r="F3937" t="str">
            <v>i-Delivery Crew</v>
          </cell>
          <cell r="G3937" t="str">
            <v>A1</v>
          </cell>
          <cell r="H3937" t="str">
            <v>Kontrak 3</v>
          </cell>
          <cell r="I3937" t="str">
            <v>PRIA</v>
          </cell>
          <cell r="J3937">
            <v>43935</v>
          </cell>
          <cell r="K3937">
            <v>45230</v>
          </cell>
          <cell r="L3937">
            <v>43935</v>
          </cell>
          <cell r="N3937" t="str">
            <v>SRN</v>
          </cell>
          <cell r="O3937" t="str">
            <v>MSD</v>
          </cell>
        </row>
        <row r="3938">
          <cell r="B3938">
            <v>2015137957</v>
          </cell>
          <cell r="C3938" t="str">
            <v>PEBRI YADI</v>
          </cell>
          <cell r="D3938" t="str">
            <v>TLB8</v>
          </cell>
          <cell r="E3938" t="str">
            <v>IDM TANAH BARU POMAD</v>
          </cell>
          <cell r="F3938" t="str">
            <v>Store Crew Boy</v>
          </cell>
          <cell r="G3938" t="str">
            <v>A1</v>
          </cell>
          <cell r="H3938" t="str">
            <v>Kontrak 4</v>
          </cell>
          <cell r="I3938" t="str">
            <v>PRIA</v>
          </cell>
          <cell r="J3938">
            <v>43578</v>
          </cell>
          <cell r="K3938">
            <v>45230</v>
          </cell>
          <cell r="L3938">
            <v>43578</v>
          </cell>
          <cell r="N3938" t="str">
            <v>SRN</v>
          </cell>
          <cell r="O3938" t="str">
            <v>MSD</v>
          </cell>
        </row>
        <row r="3939">
          <cell r="B3939">
            <v>2015211173</v>
          </cell>
          <cell r="C3939" t="str">
            <v>ACHMAD NAWANG WIDIAWAN</v>
          </cell>
          <cell r="D3939" t="str">
            <v>TLB8</v>
          </cell>
          <cell r="E3939" t="str">
            <v>IDM TANAH BARU POMAD</v>
          </cell>
          <cell r="F3939" t="str">
            <v>Store Crew Boy</v>
          </cell>
          <cell r="G3939" t="str">
            <v>A1</v>
          </cell>
          <cell r="H3939" t="str">
            <v>Kontrak 3</v>
          </cell>
          <cell r="I3939" t="str">
            <v>PRIA</v>
          </cell>
          <cell r="J3939">
            <v>43900</v>
          </cell>
          <cell r="K3939">
            <v>45199</v>
          </cell>
          <cell r="L3939">
            <v>43900</v>
          </cell>
          <cell r="N3939" t="str">
            <v>SRN</v>
          </cell>
          <cell r="O3939" t="str">
            <v>MSD</v>
          </cell>
        </row>
        <row r="3940">
          <cell r="B3940">
            <v>2015422232</v>
          </cell>
          <cell r="C3940" t="str">
            <v>M RAHMAT DARMAWAN</v>
          </cell>
          <cell r="D3940" t="str">
            <v>TLB8</v>
          </cell>
          <cell r="E3940" t="str">
            <v>IDM TANAH BARU POMAD</v>
          </cell>
          <cell r="F3940" t="str">
            <v>Store Crew Boy</v>
          </cell>
          <cell r="G3940" t="str">
            <v>A1</v>
          </cell>
          <cell r="H3940" t="str">
            <v>Kontrak 1</v>
          </cell>
          <cell r="I3940" t="str">
            <v>PRIA</v>
          </cell>
          <cell r="J3940">
            <v>44938</v>
          </cell>
          <cell r="K3940">
            <v>45322</v>
          </cell>
          <cell r="L3940">
            <v>44938</v>
          </cell>
          <cell r="N3940" t="str">
            <v>SRN</v>
          </cell>
          <cell r="O3940" t="str">
            <v>MSD</v>
          </cell>
        </row>
        <row r="3941">
          <cell r="B3941">
            <v>2015422220</v>
          </cell>
          <cell r="C3941" t="str">
            <v>IQBAL SAPUTRA PERMANA</v>
          </cell>
          <cell r="D3941" t="str">
            <v>TLB8</v>
          </cell>
          <cell r="E3941" t="str">
            <v>IDM TANAH BARU POMAD</v>
          </cell>
          <cell r="F3941" t="str">
            <v>Store Crew Boy</v>
          </cell>
          <cell r="G3941" t="str">
            <v>A1</v>
          </cell>
          <cell r="H3941" t="str">
            <v>Kontrak 1</v>
          </cell>
          <cell r="I3941" t="str">
            <v>PRIA</v>
          </cell>
          <cell r="J3941">
            <v>44938</v>
          </cell>
          <cell r="K3941">
            <v>45322</v>
          </cell>
          <cell r="L3941">
            <v>44938</v>
          </cell>
          <cell r="N3941" t="str">
            <v>SRN</v>
          </cell>
          <cell r="O3941" t="str">
            <v>MSD</v>
          </cell>
        </row>
        <row r="3942">
          <cell r="B3942">
            <v>2015145774</v>
          </cell>
          <cell r="C3942" t="str">
            <v>LOISA SINAGA</v>
          </cell>
          <cell r="D3942" t="str">
            <v>TLB8</v>
          </cell>
          <cell r="E3942" t="str">
            <v>IDM TANAH BARU POMAD</v>
          </cell>
          <cell r="F3942" t="str">
            <v>Store Crew Girl</v>
          </cell>
          <cell r="G3942" t="str">
            <v>A1</v>
          </cell>
          <cell r="H3942" t="str">
            <v>Kontrak 4</v>
          </cell>
          <cell r="I3942" t="str">
            <v>WANITA</v>
          </cell>
          <cell r="J3942">
            <v>43602</v>
          </cell>
          <cell r="K3942">
            <v>45260</v>
          </cell>
          <cell r="L3942">
            <v>43602</v>
          </cell>
          <cell r="N3942" t="str">
            <v>SRN</v>
          </cell>
          <cell r="O3942" t="str">
            <v>MSD</v>
          </cell>
        </row>
        <row r="3943">
          <cell r="B3943">
            <v>2015425633</v>
          </cell>
          <cell r="C3943" t="str">
            <v>DEWI PUSPITA SARI</v>
          </cell>
          <cell r="D3943" t="str">
            <v>TLB8</v>
          </cell>
          <cell r="E3943" t="str">
            <v>IDM TANAH BARU POMAD</v>
          </cell>
          <cell r="F3943" t="str">
            <v>Store Crew Girl</v>
          </cell>
          <cell r="G3943" t="str">
            <v>A1</v>
          </cell>
          <cell r="H3943" t="str">
            <v>Kontrak 1</v>
          </cell>
          <cell r="I3943" t="str">
            <v>WANITA</v>
          </cell>
          <cell r="J3943">
            <v>44953</v>
          </cell>
          <cell r="K3943">
            <v>45322</v>
          </cell>
          <cell r="L3943">
            <v>44953</v>
          </cell>
          <cell r="N3943" t="str">
            <v>SRN</v>
          </cell>
          <cell r="O3943" t="str">
            <v>MSD</v>
          </cell>
        </row>
        <row r="3944">
          <cell r="B3944">
            <v>2012033522</v>
          </cell>
          <cell r="C3944" t="str">
            <v>RUDI SURYADI</v>
          </cell>
          <cell r="D3944" t="str">
            <v>TLB8</v>
          </cell>
          <cell r="E3944" t="str">
            <v>IDM TANAH BARU POMAD</v>
          </cell>
          <cell r="F3944" t="str">
            <v>Store Jr. Leader (Ss)</v>
          </cell>
          <cell r="G3944" t="str">
            <v>A3</v>
          </cell>
          <cell r="H3944" t="str">
            <v>Tetap</v>
          </cell>
          <cell r="I3944" t="str">
            <v>PRIA</v>
          </cell>
          <cell r="J3944">
            <v>41057</v>
          </cell>
          <cell r="L3944">
            <v>41244</v>
          </cell>
          <cell r="N3944" t="str">
            <v>SRN</v>
          </cell>
          <cell r="O3944" t="str">
            <v>MSD</v>
          </cell>
        </row>
        <row r="3945">
          <cell r="B3945">
            <v>2015230441</v>
          </cell>
          <cell r="C3945" t="str">
            <v>YAYU YUSLIANA</v>
          </cell>
          <cell r="D3945" t="str">
            <v>TLB8</v>
          </cell>
          <cell r="E3945" t="str">
            <v>IDM TANAH BARU POMAD</v>
          </cell>
          <cell r="F3945" t="str">
            <v>Store Sr. Leader</v>
          </cell>
          <cell r="G3945" t="str">
            <v>A2</v>
          </cell>
          <cell r="H3945" t="str">
            <v>Tetap</v>
          </cell>
          <cell r="I3945" t="str">
            <v>WANITA</v>
          </cell>
          <cell r="J3945">
            <v>44136</v>
          </cell>
          <cell r="L3945">
            <v>44256</v>
          </cell>
          <cell r="N3945" t="str">
            <v>SRN</v>
          </cell>
          <cell r="O3945" t="str">
            <v>MSD</v>
          </cell>
        </row>
        <row r="3946">
          <cell r="B3946">
            <v>2013057319</v>
          </cell>
          <cell r="C3946" t="str">
            <v>MUHROJI</v>
          </cell>
          <cell r="D3946" t="str">
            <v>F62A</v>
          </cell>
          <cell r="E3946" t="str">
            <v>FRC YON POMAD BOGOR</v>
          </cell>
          <cell r="F3946" t="str">
            <v>Chief Of Store</v>
          </cell>
          <cell r="G3946" t="str">
            <v>B2</v>
          </cell>
          <cell r="H3946" t="str">
            <v>Tetap</v>
          </cell>
          <cell r="I3946" t="str">
            <v>PRIA</v>
          </cell>
          <cell r="J3946">
            <v>41838</v>
          </cell>
          <cell r="L3946">
            <v>42736</v>
          </cell>
          <cell r="N3946" t="str">
            <v>SRN</v>
          </cell>
          <cell r="O3946" t="str">
            <v>MSD</v>
          </cell>
        </row>
        <row r="3947">
          <cell r="B3947">
            <v>2015162915</v>
          </cell>
          <cell r="C3947" t="str">
            <v>HENDI SUSANTO</v>
          </cell>
          <cell r="D3947" t="str">
            <v>F62A</v>
          </cell>
          <cell r="E3947" t="str">
            <v>FRC YON POMAD BOGOR</v>
          </cell>
          <cell r="F3947" t="str">
            <v>Store Crew Boy</v>
          </cell>
          <cell r="G3947" t="str">
            <v>A1</v>
          </cell>
          <cell r="H3947" t="str">
            <v>Kontrak 3</v>
          </cell>
          <cell r="I3947" t="str">
            <v>PRIA</v>
          </cell>
          <cell r="J3947">
            <v>43683</v>
          </cell>
          <cell r="K3947">
            <v>44985</v>
          </cell>
          <cell r="L3947">
            <v>43683</v>
          </cell>
          <cell r="N3947" t="str">
            <v>SRN</v>
          </cell>
          <cell r="O3947" t="str">
            <v>MSD</v>
          </cell>
        </row>
        <row r="3948">
          <cell r="B3948">
            <v>2015424076</v>
          </cell>
          <cell r="C3948" t="str">
            <v>IPPAL ALYASA</v>
          </cell>
          <cell r="D3948" t="str">
            <v>F62A</v>
          </cell>
          <cell r="E3948" t="str">
            <v>FRC YON POMAD BOGOR</v>
          </cell>
          <cell r="F3948" t="str">
            <v>Store Crew Boy</v>
          </cell>
          <cell r="G3948" t="str">
            <v>A1</v>
          </cell>
          <cell r="H3948" t="str">
            <v>Kontrak 1</v>
          </cell>
          <cell r="I3948" t="str">
            <v>PRIA</v>
          </cell>
          <cell r="J3948">
            <v>44946</v>
          </cell>
          <cell r="K3948">
            <v>45322</v>
          </cell>
          <cell r="L3948">
            <v>44946</v>
          </cell>
          <cell r="N3948" t="str">
            <v>SRN</v>
          </cell>
          <cell r="O3948" t="str">
            <v>MSD</v>
          </cell>
        </row>
        <row r="3949">
          <cell r="B3949">
            <v>2015429081</v>
          </cell>
          <cell r="C3949" t="str">
            <v>FERDI IRAWAN SAPUTRA</v>
          </cell>
          <cell r="D3949" t="str">
            <v>F62A</v>
          </cell>
          <cell r="E3949" t="str">
            <v>FRC YON POMAD BOGOR</v>
          </cell>
          <cell r="F3949" t="str">
            <v>Store Jr. Leader</v>
          </cell>
          <cell r="G3949" t="str">
            <v>A2</v>
          </cell>
          <cell r="H3949" t="str">
            <v>Tetap</v>
          </cell>
          <cell r="I3949" t="str">
            <v>PRIA</v>
          </cell>
          <cell r="J3949">
            <v>44958</v>
          </cell>
          <cell r="L3949">
            <v>44958</v>
          </cell>
          <cell r="N3949" t="str">
            <v>SRN</v>
          </cell>
          <cell r="O3949" t="str">
            <v>MSD</v>
          </cell>
        </row>
        <row r="3950">
          <cell r="B3950">
            <v>2013132063</v>
          </cell>
          <cell r="C3950" t="str">
            <v>FERIYANTI</v>
          </cell>
          <cell r="D3950" t="str">
            <v>F62A</v>
          </cell>
          <cell r="E3950" t="str">
            <v>FRC YON POMAD BOGOR</v>
          </cell>
          <cell r="F3950" t="str">
            <v>Store Sr. Leader</v>
          </cell>
          <cell r="G3950" t="str">
            <v>B1</v>
          </cell>
          <cell r="H3950" t="str">
            <v>Tetap</v>
          </cell>
          <cell r="I3950" t="str">
            <v>WANITA</v>
          </cell>
          <cell r="J3950">
            <v>42278</v>
          </cell>
          <cell r="L3950">
            <v>42309</v>
          </cell>
          <cell r="N3950" t="str">
            <v>SRN</v>
          </cell>
          <cell r="O3950" t="str">
            <v>MSD</v>
          </cell>
        </row>
        <row r="3951">
          <cell r="B3951">
            <v>2012082329</v>
          </cell>
          <cell r="C3951" t="str">
            <v>ARIPIN</v>
          </cell>
          <cell r="D3951" t="str">
            <v>FKP3</v>
          </cell>
          <cell r="E3951" t="str">
            <v>FRC YON POMAD 2</v>
          </cell>
          <cell r="F3951" t="str">
            <v>Chief Of Store</v>
          </cell>
          <cell r="G3951" t="str">
            <v>B2</v>
          </cell>
          <cell r="H3951" t="str">
            <v>Tetap</v>
          </cell>
          <cell r="I3951" t="str">
            <v>PRIA</v>
          </cell>
          <cell r="J3951">
            <v>41303</v>
          </cell>
          <cell r="L3951">
            <v>41883</v>
          </cell>
          <cell r="N3951" t="str">
            <v>SRN</v>
          </cell>
          <cell r="O3951" t="str">
            <v>MSD</v>
          </cell>
        </row>
        <row r="3952">
          <cell r="B3952">
            <v>2015181090</v>
          </cell>
          <cell r="C3952" t="str">
            <v>SYAHRUDIN</v>
          </cell>
          <cell r="D3952" t="str">
            <v>FKP3</v>
          </cell>
          <cell r="E3952" t="str">
            <v>FRC YON POMAD 2</v>
          </cell>
          <cell r="F3952" t="str">
            <v>Store Crew Boy</v>
          </cell>
          <cell r="G3952" t="str">
            <v>A1</v>
          </cell>
          <cell r="H3952" t="str">
            <v>Kontrak 3</v>
          </cell>
          <cell r="I3952" t="str">
            <v>PRIA</v>
          </cell>
          <cell r="J3952">
            <v>43774</v>
          </cell>
          <cell r="K3952">
            <v>45077</v>
          </cell>
          <cell r="L3952">
            <v>43774</v>
          </cell>
          <cell r="N3952" t="str">
            <v>SRN</v>
          </cell>
          <cell r="O3952" t="str">
            <v>MSD</v>
          </cell>
        </row>
        <row r="3953">
          <cell r="B3953">
            <v>2015422241</v>
          </cell>
          <cell r="C3953" t="str">
            <v>MUHAMMAD FATHURRAHMAN</v>
          </cell>
          <cell r="D3953" t="str">
            <v>FKP3</v>
          </cell>
          <cell r="E3953" t="str">
            <v>FRC YON POMAD 2</v>
          </cell>
          <cell r="F3953" t="str">
            <v>Store Crew Boy</v>
          </cell>
          <cell r="G3953" t="str">
            <v>A1</v>
          </cell>
          <cell r="H3953" t="str">
            <v>Kontrak 1</v>
          </cell>
          <cell r="I3953" t="str">
            <v>PRIA</v>
          </cell>
          <cell r="J3953">
            <v>44938</v>
          </cell>
          <cell r="K3953">
            <v>45322</v>
          </cell>
          <cell r="L3953">
            <v>44938</v>
          </cell>
          <cell r="N3953" t="str">
            <v>SRN</v>
          </cell>
          <cell r="O3953" t="str">
            <v>MSD</v>
          </cell>
        </row>
        <row r="3954">
          <cell r="B3954">
            <v>2015424089</v>
          </cell>
          <cell r="C3954" t="str">
            <v>RAFLI MAULANA</v>
          </cell>
          <cell r="D3954" t="str">
            <v>FKP3</v>
          </cell>
          <cell r="E3954" t="str">
            <v>FRC YON POMAD 2</v>
          </cell>
          <cell r="F3954" t="str">
            <v>Store Crew Boy</v>
          </cell>
          <cell r="G3954" t="str">
            <v>A1</v>
          </cell>
          <cell r="H3954" t="str">
            <v>Kontrak 1</v>
          </cell>
          <cell r="I3954" t="str">
            <v>PRIA</v>
          </cell>
          <cell r="J3954">
            <v>44946</v>
          </cell>
          <cell r="K3954">
            <v>45322</v>
          </cell>
          <cell r="L3954">
            <v>44946</v>
          </cell>
          <cell r="N3954" t="str">
            <v>SRN</v>
          </cell>
          <cell r="O3954" t="str">
            <v>MSD</v>
          </cell>
        </row>
        <row r="3955">
          <cell r="B3955">
            <v>2015237433</v>
          </cell>
          <cell r="C3955" t="str">
            <v>YOLANDA FRADIELA E</v>
          </cell>
          <cell r="D3955" t="str">
            <v>FKP3</v>
          </cell>
          <cell r="E3955" t="str">
            <v>FRC YON POMAD 2</v>
          </cell>
          <cell r="F3955" t="str">
            <v>Store Crew Girl</v>
          </cell>
          <cell r="G3955" t="str">
            <v>A1</v>
          </cell>
          <cell r="H3955" t="str">
            <v>Kontrak 2</v>
          </cell>
          <cell r="I3955" t="str">
            <v>WANITA</v>
          </cell>
          <cell r="J3955">
            <v>44193</v>
          </cell>
          <cell r="K3955">
            <v>45107</v>
          </cell>
          <cell r="L3955">
            <v>44193</v>
          </cell>
          <cell r="N3955" t="str">
            <v>SRN</v>
          </cell>
          <cell r="O3955" t="str">
            <v>MSD</v>
          </cell>
        </row>
        <row r="3956">
          <cell r="B3956">
            <v>2015424090</v>
          </cell>
          <cell r="C3956" t="str">
            <v>ALYA DAMAR WULAN</v>
          </cell>
          <cell r="D3956" t="str">
            <v>FKP3</v>
          </cell>
          <cell r="E3956" t="str">
            <v>FRC YON POMAD 2</v>
          </cell>
          <cell r="F3956" t="str">
            <v>Store Crew Girl</v>
          </cell>
          <cell r="G3956" t="str">
            <v>A1</v>
          </cell>
          <cell r="H3956" t="str">
            <v>Kontrak 1</v>
          </cell>
          <cell r="I3956" t="str">
            <v>WANITA</v>
          </cell>
          <cell r="J3956">
            <v>44946</v>
          </cell>
          <cell r="K3956">
            <v>45322</v>
          </cell>
          <cell r="L3956">
            <v>44946</v>
          </cell>
          <cell r="N3956" t="str">
            <v>SRN</v>
          </cell>
          <cell r="O3956" t="str">
            <v>MSD</v>
          </cell>
        </row>
        <row r="3957">
          <cell r="B3957">
            <v>2015300556</v>
          </cell>
          <cell r="C3957" t="str">
            <v>YEDI</v>
          </cell>
          <cell r="D3957" t="str">
            <v>FKP3</v>
          </cell>
          <cell r="E3957" t="str">
            <v>FRC YON POMAD 2</v>
          </cell>
          <cell r="F3957" t="str">
            <v>Store Sr. Leader</v>
          </cell>
          <cell r="G3957" t="str">
            <v>A3</v>
          </cell>
          <cell r="H3957" t="str">
            <v>Tetap</v>
          </cell>
          <cell r="I3957" t="str">
            <v>PRIA</v>
          </cell>
          <cell r="J3957">
            <v>44531</v>
          </cell>
          <cell r="L3957">
            <v>44531</v>
          </cell>
          <cell r="N3957" t="str">
            <v>SRN</v>
          </cell>
          <cell r="O3957" t="str">
            <v>MSD</v>
          </cell>
        </row>
        <row r="3958">
          <cell r="B3958">
            <v>2013202598</v>
          </cell>
          <cell r="C3958" t="str">
            <v>HESTI KOMALASARI</v>
          </cell>
          <cell r="D3958" t="str">
            <v>FKP3</v>
          </cell>
          <cell r="E3958" t="str">
            <v>FRC YON POMAD 2</v>
          </cell>
          <cell r="F3958" t="str">
            <v>Store Sr. Leader</v>
          </cell>
          <cell r="G3958" t="str">
            <v>B1</v>
          </cell>
          <cell r="H3958" t="str">
            <v>Tetap</v>
          </cell>
          <cell r="I3958" t="str">
            <v>WANITA</v>
          </cell>
          <cell r="J3958">
            <v>42644</v>
          </cell>
          <cell r="L3958">
            <v>43313</v>
          </cell>
          <cell r="N3958" t="str">
            <v>SRN</v>
          </cell>
          <cell r="O3958" t="str">
            <v>MSD</v>
          </cell>
        </row>
        <row r="3959">
          <cell r="B3959">
            <v>2012065922</v>
          </cell>
          <cell r="C3959" t="str">
            <v>MERDEKAWATI</v>
          </cell>
          <cell r="D3959" t="str">
            <v>FYAX</v>
          </cell>
          <cell r="E3959" t="str">
            <v>FRC TANAH BARU</v>
          </cell>
          <cell r="F3959" t="str">
            <v>Chief Of Store (Ss)</v>
          </cell>
          <cell r="G3959" t="str">
            <v>B2</v>
          </cell>
          <cell r="H3959" t="str">
            <v>Tetap</v>
          </cell>
          <cell r="I3959" t="str">
            <v>WANITA</v>
          </cell>
          <cell r="J3959">
            <v>41269</v>
          </cell>
          <cell r="L3959">
            <v>41395</v>
          </cell>
          <cell r="N3959" t="str">
            <v>SRN</v>
          </cell>
          <cell r="O3959" t="str">
            <v>MSD</v>
          </cell>
        </row>
        <row r="3960">
          <cell r="B3960">
            <v>2015144543</v>
          </cell>
          <cell r="C3960" t="str">
            <v>ROSALDI MAULANA</v>
          </cell>
          <cell r="D3960" t="str">
            <v>FYAX</v>
          </cell>
          <cell r="E3960" t="str">
            <v>FRC TANAH BARU</v>
          </cell>
          <cell r="F3960" t="str">
            <v>Store Crew Boy</v>
          </cell>
          <cell r="G3960" t="str">
            <v>A1</v>
          </cell>
          <cell r="H3960" t="str">
            <v>Kontrak 4</v>
          </cell>
          <cell r="I3960" t="str">
            <v>PRIA</v>
          </cell>
          <cell r="J3960">
            <v>43599</v>
          </cell>
          <cell r="K3960">
            <v>45260</v>
          </cell>
          <cell r="L3960">
            <v>43599</v>
          </cell>
          <cell r="N3960" t="str">
            <v>SRN</v>
          </cell>
          <cell r="O3960" t="str">
            <v>MSD</v>
          </cell>
        </row>
        <row r="3961">
          <cell r="B3961">
            <v>2015335454</v>
          </cell>
          <cell r="C3961" t="str">
            <v>DEA APRILIANI</v>
          </cell>
          <cell r="D3961" t="str">
            <v>FYAX</v>
          </cell>
          <cell r="E3961" t="str">
            <v>FRC TANAH BARU</v>
          </cell>
          <cell r="F3961" t="str">
            <v>Store Crew Girl</v>
          </cell>
          <cell r="G3961" t="str">
            <v>A1</v>
          </cell>
          <cell r="H3961" t="str">
            <v>Kontrak 1</v>
          </cell>
          <cell r="I3961" t="str">
            <v>WANITA</v>
          </cell>
          <cell r="J3961">
            <v>44673</v>
          </cell>
          <cell r="K3961">
            <v>45046</v>
          </cell>
          <cell r="L3961">
            <v>44673</v>
          </cell>
          <cell r="N3961" t="str">
            <v>SRN</v>
          </cell>
          <cell r="O3961" t="str">
            <v>MSD</v>
          </cell>
        </row>
        <row r="3962">
          <cell r="B3962">
            <v>2015307933</v>
          </cell>
          <cell r="C3962" t="str">
            <v>MUHAMMAD FIRRIZKI DAMASYAH</v>
          </cell>
          <cell r="D3962" t="str">
            <v>FYAX</v>
          </cell>
          <cell r="E3962" t="str">
            <v>FRC TANAH BARU</v>
          </cell>
          <cell r="F3962" t="str">
            <v>Store Jr. Leader (Ss)</v>
          </cell>
          <cell r="G3962" t="str">
            <v>A2</v>
          </cell>
          <cell r="H3962" t="str">
            <v>Tetap</v>
          </cell>
          <cell r="I3962" t="str">
            <v>PRIA</v>
          </cell>
          <cell r="J3962">
            <v>44562</v>
          </cell>
          <cell r="L3962">
            <v>44562</v>
          </cell>
          <cell r="N3962" t="str">
            <v>SRN</v>
          </cell>
          <cell r="O3962" t="str">
            <v>MSD</v>
          </cell>
        </row>
        <row r="3963">
          <cell r="B3963">
            <v>2013088732</v>
          </cell>
          <cell r="C3963" t="str">
            <v>FAHMI FAISAL</v>
          </cell>
          <cell r="D3963" t="str">
            <v>FYAX</v>
          </cell>
          <cell r="E3963" t="str">
            <v>FRC TANAH BARU</v>
          </cell>
          <cell r="F3963" t="str">
            <v>Store Sr. Leader</v>
          </cell>
          <cell r="G3963" t="str">
            <v>B1</v>
          </cell>
          <cell r="H3963" t="str">
            <v>Tetap</v>
          </cell>
          <cell r="I3963" t="str">
            <v>PRIA</v>
          </cell>
          <cell r="J3963">
            <v>42013</v>
          </cell>
          <cell r="L3963">
            <v>42917</v>
          </cell>
          <cell r="N3963" t="str">
            <v>SRN</v>
          </cell>
          <cell r="O3963" t="str">
            <v>MSD</v>
          </cell>
        </row>
        <row r="3964">
          <cell r="B3964">
            <v>2012033625</v>
          </cell>
          <cell r="C3964" t="str">
            <v>DENDY JULKARNAEN</v>
          </cell>
          <cell r="D3964" t="str">
            <v>FYWB</v>
          </cell>
          <cell r="E3964" t="str">
            <v>FRC MILLENIUM BOGOR</v>
          </cell>
          <cell r="F3964" t="str">
            <v>Chief Of Store</v>
          </cell>
          <cell r="G3964" t="str">
            <v>B2</v>
          </cell>
          <cell r="H3964" t="str">
            <v>Tetap</v>
          </cell>
          <cell r="I3964" t="str">
            <v>PRIA</v>
          </cell>
          <cell r="J3964">
            <v>41061</v>
          </cell>
          <cell r="L3964">
            <v>41061</v>
          </cell>
          <cell r="N3964" t="str">
            <v>SRN</v>
          </cell>
          <cell r="O3964" t="str">
            <v>MSD</v>
          </cell>
        </row>
        <row r="3965">
          <cell r="B3965">
            <v>2015383348</v>
          </cell>
          <cell r="C3965" t="str">
            <v>ASEP SAEPUDIN</v>
          </cell>
          <cell r="D3965" t="str">
            <v>FYWB</v>
          </cell>
          <cell r="E3965" t="str">
            <v>FRC MILLENIUM BOGOR</v>
          </cell>
          <cell r="F3965" t="str">
            <v>Store Crew Boy</v>
          </cell>
          <cell r="G3965" t="str">
            <v>A1</v>
          </cell>
          <cell r="H3965" t="str">
            <v>Kontrak 1</v>
          </cell>
          <cell r="I3965" t="str">
            <v>PRIA</v>
          </cell>
          <cell r="J3965">
            <v>44829</v>
          </cell>
          <cell r="K3965">
            <v>45199</v>
          </cell>
          <cell r="L3965">
            <v>44829</v>
          </cell>
          <cell r="N3965" t="str">
            <v>SRN</v>
          </cell>
          <cell r="O3965" t="str">
            <v>MSD</v>
          </cell>
        </row>
        <row r="3966">
          <cell r="B3966">
            <v>2015324264</v>
          </cell>
          <cell r="C3966" t="str">
            <v>DIAN RAHMA</v>
          </cell>
          <cell r="D3966" t="str">
            <v>FYWB</v>
          </cell>
          <cell r="E3966" t="str">
            <v>FRC MILLENIUM BOGOR</v>
          </cell>
          <cell r="F3966" t="str">
            <v>Store Crew Girl</v>
          </cell>
          <cell r="G3966" t="str">
            <v>A1</v>
          </cell>
          <cell r="H3966" t="str">
            <v>Kontrak 1</v>
          </cell>
          <cell r="I3966" t="str">
            <v>WANITA</v>
          </cell>
          <cell r="J3966">
            <v>44632</v>
          </cell>
          <cell r="K3966">
            <v>45016</v>
          </cell>
          <cell r="L3966">
            <v>44632</v>
          </cell>
          <cell r="N3966" t="str">
            <v>SRN</v>
          </cell>
          <cell r="O3966" t="str">
            <v>MSD</v>
          </cell>
        </row>
        <row r="3967">
          <cell r="B3967">
            <v>2013229416</v>
          </cell>
          <cell r="C3967" t="str">
            <v>RAHMAT FAUZI</v>
          </cell>
          <cell r="D3967" t="str">
            <v>FYWB</v>
          </cell>
          <cell r="E3967" t="str">
            <v>FRC MILLENIUM BOGOR</v>
          </cell>
          <cell r="F3967" t="str">
            <v>Store Jr. Leader</v>
          </cell>
          <cell r="G3967" t="str">
            <v>A2</v>
          </cell>
          <cell r="H3967" t="str">
            <v>Tetap</v>
          </cell>
          <cell r="I3967" t="str">
            <v>PRIA</v>
          </cell>
          <cell r="J3967">
            <v>42788</v>
          </cell>
          <cell r="L3967">
            <v>43709</v>
          </cell>
          <cell r="N3967" t="str">
            <v>SRN</v>
          </cell>
          <cell r="O3967" t="str">
            <v>MSD</v>
          </cell>
        </row>
        <row r="3968">
          <cell r="B3968">
            <v>2015029151</v>
          </cell>
          <cell r="C3968" t="str">
            <v>DESI AGUSTINA</v>
          </cell>
          <cell r="D3968" t="str">
            <v>FYWB</v>
          </cell>
          <cell r="E3968" t="str">
            <v>FRC MILLENIUM BOGOR</v>
          </cell>
          <cell r="F3968" t="str">
            <v>Store Sr. Leader</v>
          </cell>
          <cell r="G3968" t="str">
            <v>A3</v>
          </cell>
          <cell r="H3968" t="str">
            <v>Tetap</v>
          </cell>
          <cell r="I3968" t="str">
            <v>WANITA</v>
          </cell>
          <cell r="J3968">
            <v>43032</v>
          </cell>
          <cell r="L3968">
            <v>43800</v>
          </cell>
          <cell r="N3968" t="str">
            <v>SRN</v>
          </cell>
          <cell r="O3968" t="str">
            <v>MSD</v>
          </cell>
        </row>
        <row r="3969">
          <cell r="B3969">
            <v>2013126523</v>
          </cell>
          <cell r="C3969" t="str">
            <v>ANGGRAENI</v>
          </cell>
          <cell r="D3969" t="str">
            <v>TG65</v>
          </cell>
          <cell r="E3969" t="str">
            <v>IDM CIBULUH 2</v>
          </cell>
          <cell r="F3969" t="str">
            <v>Chief Of Store</v>
          </cell>
          <cell r="G3969" t="str">
            <v>B2</v>
          </cell>
          <cell r="H3969" t="str">
            <v>Tetap</v>
          </cell>
          <cell r="I3969" t="str">
            <v>WANITA</v>
          </cell>
          <cell r="J3969">
            <v>42248</v>
          </cell>
          <cell r="L3969">
            <v>42491</v>
          </cell>
          <cell r="N3969" t="str">
            <v>SRN</v>
          </cell>
          <cell r="O3969" t="str">
            <v>MSD</v>
          </cell>
        </row>
        <row r="3970">
          <cell r="B3970">
            <v>2015153158</v>
          </cell>
          <cell r="C3970" t="str">
            <v>RAMADHANI JAMALULAIL</v>
          </cell>
          <cell r="D3970" t="str">
            <v>TG65</v>
          </cell>
          <cell r="E3970" t="str">
            <v>IDM CIBULUH 2</v>
          </cell>
          <cell r="F3970" t="str">
            <v>Store Crew Boy</v>
          </cell>
          <cell r="G3970" t="str">
            <v>A1</v>
          </cell>
          <cell r="H3970" t="str">
            <v>Kontrak 4</v>
          </cell>
          <cell r="I3970" t="str">
            <v>PRIA</v>
          </cell>
          <cell r="J3970">
            <v>43641</v>
          </cell>
          <cell r="K3970">
            <v>45291</v>
          </cell>
          <cell r="L3970">
            <v>43641</v>
          </cell>
          <cell r="N3970" t="str">
            <v>SRN</v>
          </cell>
          <cell r="O3970" t="str">
            <v>MSD</v>
          </cell>
        </row>
        <row r="3971">
          <cell r="B3971">
            <v>2015403506</v>
          </cell>
          <cell r="C3971" t="str">
            <v>FARHAN ARDIANSYAH</v>
          </cell>
          <cell r="D3971" t="str">
            <v>TG65</v>
          </cell>
          <cell r="E3971" t="str">
            <v>IDM CIBULUH 2</v>
          </cell>
          <cell r="F3971" t="str">
            <v>Store Crew Boy</v>
          </cell>
          <cell r="G3971" t="str">
            <v>A1</v>
          </cell>
          <cell r="H3971" t="str">
            <v>Kontrak 1</v>
          </cell>
          <cell r="I3971" t="str">
            <v>PRIA</v>
          </cell>
          <cell r="J3971">
            <v>44892</v>
          </cell>
          <cell r="K3971">
            <v>45260</v>
          </cell>
          <cell r="L3971">
            <v>44892</v>
          </cell>
          <cell r="N3971" t="str">
            <v>SRN</v>
          </cell>
          <cell r="O3971" t="str">
            <v>MSD</v>
          </cell>
        </row>
        <row r="3972">
          <cell r="B3972">
            <v>2015111746</v>
          </cell>
          <cell r="C3972" t="str">
            <v>ISTI ANNA RAHMA</v>
          </cell>
          <cell r="D3972" t="str">
            <v>TG65</v>
          </cell>
          <cell r="E3972" t="str">
            <v>IDM CIBULUH 2</v>
          </cell>
          <cell r="F3972" t="str">
            <v>Store Crew Girl</v>
          </cell>
          <cell r="G3972" t="str">
            <v>A1</v>
          </cell>
          <cell r="H3972" t="str">
            <v>Kontrak 4</v>
          </cell>
          <cell r="I3972" t="str">
            <v>WANITA</v>
          </cell>
          <cell r="J3972">
            <v>43455</v>
          </cell>
          <cell r="K3972">
            <v>45107</v>
          </cell>
          <cell r="L3972">
            <v>43455</v>
          </cell>
          <cell r="N3972" t="str">
            <v>SRN</v>
          </cell>
          <cell r="O3972" t="str">
            <v>MSD</v>
          </cell>
        </row>
        <row r="3973">
          <cell r="B3973">
            <v>2015300157</v>
          </cell>
          <cell r="C3973" t="str">
            <v>MUHAMMAD DANDI</v>
          </cell>
          <cell r="D3973" t="str">
            <v>TG65</v>
          </cell>
          <cell r="E3973" t="str">
            <v>IDM CIBULUH 2</v>
          </cell>
          <cell r="F3973" t="str">
            <v>Store Jr. Leader</v>
          </cell>
          <cell r="G3973" t="str">
            <v>A2</v>
          </cell>
          <cell r="H3973" t="str">
            <v>Tetap</v>
          </cell>
          <cell r="I3973" t="str">
            <v>PRIA</v>
          </cell>
          <cell r="J3973">
            <v>44531</v>
          </cell>
          <cell r="L3973">
            <v>44531</v>
          </cell>
          <cell r="N3973" t="str">
            <v>SRN</v>
          </cell>
          <cell r="O3973" t="str">
            <v>MSD</v>
          </cell>
        </row>
        <row r="3974">
          <cell r="B3974">
            <v>2013181542</v>
          </cell>
          <cell r="C3974" t="str">
            <v>MUHAMAD ISMAIL</v>
          </cell>
          <cell r="D3974" t="str">
            <v>TG65</v>
          </cell>
          <cell r="E3974" t="str">
            <v>IDM CIBULUH 2</v>
          </cell>
          <cell r="F3974" t="str">
            <v>Store Sr. Leader</v>
          </cell>
          <cell r="G3974" t="str">
            <v>B1</v>
          </cell>
          <cell r="H3974" t="str">
            <v>Tetap</v>
          </cell>
          <cell r="I3974" t="str">
            <v>PRIA</v>
          </cell>
          <cell r="J3974">
            <v>42522</v>
          </cell>
          <cell r="L3974">
            <v>43435</v>
          </cell>
          <cell r="N3974" t="str">
            <v>SRN</v>
          </cell>
          <cell r="O3974" t="str">
            <v>MSD</v>
          </cell>
        </row>
        <row r="3975">
          <cell r="B3975">
            <v>2015139757</v>
          </cell>
          <cell r="C3975" t="str">
            <v>ADENIA NURRAHMAT</v>
          </cell>
          <cell r="D3975" t="str">
            <v>TR72</v>
          </cell>
          <cell r="E3975" t="str">
            <v>IDM PLUS DC BOGOR</v>
          </cell>
          <cell r="F3975" t="str">
            <v>Barista Point Coffee</v>
          </cell>
          <cell r="G3975" t="str">
            <v>A2</v>
          </cell>
          <cell r="H3975" t="str">
            <v>Tetap</v>
          </cell>
          <cell r="I3975" t="str">
            <v>PRIA</v>
          </cell>
          <cell r="J3975">
            <v>43586</v>
          </cell>
          <cell r="L3975">
            <v>43617</v>
          </cell>
          <cell r="N3975" t="str">
            <v>SRN</v>
          </cell>
          <cell r="O3975" t="str">
            <v>STN</v>
          </cell>
        </row>
        <row r="3976">
          <cell r="B3976">
            <v>2015415963</v>
          </cell>
          <cell r="C3976" t="str">
            <v>AINISA MUNAWAROH</v>
          </cell>
          <cell r="D3976" t="str">
            <v>TR72</v>
          </cell>
          <cell r="E3976" t="str">
            <v>IDM PLUS DC BOGOR</v>
          </cell>
          <cell r="F3976" t="str">
            <v>Barista Point Coffee</v>
          </cell>
          <cell r="G3976" t="str">
            <v>A2</v>
          </cell>
          <cell r="H3976" t="str">
            <v>Tetap</v>
          </cell>
          <cell r="I3976" t="str">
            <v>WANITA</v>
          </cell>
          <cell r="J3976">
            <v>44927</v>
          </cell>
          <cell r="L3976">
            <v>44927</v>
          </cell>
          <cell r="N3976" t="str">
            <v>SRN</v>
          </cell>
          <cell r="O3976" t="str">
            <v>STN</v>
          </cell>
        </row>
        <row r="3977">
          <cell r="B3977">
            <v>2012033617</v>
          </cell>
          <cell r="C3977" t="str">
            <v>FEBRIYANTO</v>
          </cell>
          <cell r="D3977" t="str">
            <v>TR72</v>
          </cell>
          <cell r="E3977" t="str">
            <v>IDM PLUS DC BOGOR</v>
          </cell>
          <cell r="F3977" t="str">
            <v>Chief Of Store (Ss)</v>
          </cell>
          <cell r="G3977" t="str">
            <v>B2</v>
          </cell>
          <cell r="H3977" t="str">
            <v>Tetap</v>
          </cell>
          <cell r="I3977" t="str">
            <v>PRIA</v>
          </cell>
          <cell r="J3977">
            <v>41061</v>
          </cell>
          <cell r="L3977">
            <v>41061</v>
          </cell>
          <cell r="N3977" t="str">
            <v>SRN</v>
          </cell>
          <cell r="O3977" t="str">
            <v>STN</v>
          </cell>
        </row>
        <row r="3978">
          <cell r="B3978">
            <v>2013201055</v>
          </cell>
          <cell r="C3978" t="str">
            <v>HESTI RAMADANI</v>
          </cell>
          <cell r="D3978" t="str">
            <v>TR72</v>
          </cell>
          <cell r="E3978" t="str">
            <v>IDM PLUS DC BOGOR</v>
          </cell>
          <cell r="F3978" t="str">
            <v>Leader Point Coffee</v>
          </cell>
          <cell r="G3978" t="str">
            <v>B1</v>
          </cell>
          <cell r="H3978" t="str">
            <v>Tetap</v>
          </cell>
          <cell r="I3978" t="str">
            <v>WANITA</v>
          </cell>
          <cell r="J3978">
            <v>42636</v>
          </cell>
          <cell r="L3978">
            <v>43556</v>
          </cell>
          <cell r="N3978" t="str">
            <v>SRN</v>
          </cell>
          <cell r="O3978" t="str">
            <v>STN</v>
          </cell>
        </row>
        <row r="3979">
          <cell r="B3979">
            <v>2015244083</v>
          </cell>
          <cell r="C3979" t="str">
            <v>MUHAMAD IRFANSYAH</v>
          </cell>
          <cell r="D3979" t="str">
            <v>TR72</v>
          </cell>
          <cell r="E3979" t="str">
            <v>IDM PLUS DC BOGOR</v>
          </cell>
          <cell r="F3979" t="str">
            <v>Store Crew Boy (Ss)</v>
          </cell>
          <cell r="G3979" t="str">
            <v>A1</v>
          </cell>
          <cell r="H3979" t="str">
            <v>Kontrak 2</v>
          </cell>
          <cell r="I3979" t="str">
            <v>PRIA</v>
          </cell>
          <cell r="J3979">
            <v>44253</v>
          </cell>
          <cell r="K3979">
            <v>45169</v>
          </cell>
          <cell r="L3979">
            <v>44253</v>
          </cell>
          <cell r="N3979" t="str">
            <v>SRN</v>
          </cell>
          <cell r="O3979" t="str">
            <v>STN</v>
          </cell>
        </row>
        <row r="3980">
          <cell r="B3980">
            <v>2015213135</v>
          </cell>
          <cell r="C3980" t="str">
            <v>UMAR AMIRUDIN</v>
          </cell>
          <cell r="D3980" t="str">
            <v>TR72</v>
          </cell>
          <cell r="E3980" t="str">
            <v>IDM PLUS DC BOGOR</v>
          </cell>
          <cell r="F3980" t="str">
            <v>Store Crew Boy (Ss)</v>
          </cell>
          <cell r="G3980" t="str">
            <v>A1</v>
          </cell>
          <cell r="H3980" t="str">
            <v>Kontrak 3</v>
          </cell>
          <cell r="I3980" t="str">
            <v>PRIA</v>
          </cell>
          <cell r="J3980">
            <v>43907</v>
          </cell>
          <cell r="K3980">
            <v>45199</v>
          </cell>
          <cell r="L3980">
            <v>43907</v>
          </cell>
          <cell r="N3980" t="str">
            <v>SRN</v>
          </cell>
          <cell r="O3980" t="str">
            <v>STN</v>
          </cell>
        </row>
        <row r="3981">
          <cell r="B3981">
            <v>2015368528</v>
          </cell>
          <cell r="C3981" t="str">
            <v>FAJAR MAULANA</v>
          </cell>
          <cell r="D3981" t="str">
            <v>TR72</v>
          </cell>
          <cell r="E3981" t="str">
            <v>IDM PLUS DC BOGOR</v>
          </cell>
          <cell r="F3981" t="str">
            <v>Store Crew Boy (Ss)</v>
          </cell>
          <cell r="G3981" t="str">
            <v>A1</v>
          </cell>
          <cell r="H3981" t="str">
            <v>Kontrak 1</v>
          </cell>
          <cell r="I3981" t="str">
            <v>PRIA</v>
          </cell>
          <cell r="J3981">
            <v>44780</v>
          </cell>
          <cell r="K3981">
            <v>45169</v>
          </cell>
          <cell r="L3981">
            <v>44780</v>
          </cell>
          <cell r="N3981" t="str">
            <v>SRN</v>
          </cell>
          <cell r="O3981" t="str">
            <v>STN</v>
          </cell>
        </row>
        <row r="3982">
          <cell r="B3982">
            <v>2015221069</v>
          </cell>
          <cell r="C3982" t="str">
            <v>NUR RIZAL SALEH</v>
          </cell>
          <cell r="D3982" t="str">
            <v>TR72</v>
          </cell>
          <cell r="E3982" t="str">
            <v>IDM PLUS DC BOGOR</v>
          </cell>
          <cell r="F3982" t="str">
            <v>Store Crew Boy (Ss)</v>
          </cell>
          <cell r="G3982" t="str">
            <v>A1</v>
          </cell>
          <cell r="H3982" t="str">
            <v>Kontrak 3</v>
          </cell>
          <cell r="I3982" t="str">
            <v>PRIA</v>
          </cell>
          <cell r="J3982">
            <v>43942</v>
          </cell>
          <cell r="K3982">
            <v>45230</v>
          </cell>
          <cell r="L3982">
            <v>43942</v>
          </cell>
          <cell r="N3982" t="str">
            <v>SRN</v>
          </cell>
          <cell r="O3982" t="str">
            <v>STN</v>
          </cell>
        </row>
        <row r="3983">
          <cell r="B3983">
            <v>2015216890</v>
          </cell>
          <cell r="C3983" t="str">
            <v>DEDE SANDI</v>
          </cell>
          <cell r="D3983" t="str">
            <v>TR72</v>
          </cell>
          <cell r="E3983" t="str">
            <v>IDM PLUS DC BOGOR</v>
          </cell>
          <cell r="F3983" t="str">
            <v>Store Crew Boy (Ss)</v>
          </cell>
          <cell r="G3983" t="str">
            <v>A1</v>
          </cell>
          <cell r="H3983" t="str">
            <v>Kontrak 3</v>
          </cell>
          <cell r="I3983" t="str">
            <v>PRIA</v>
          </cell>
          <cell r="J3983">
            <v>43921</v>
          </cell>
          <cell r="K3983">
            <v>45199</v>
          </cell>
          <cell r="L3983">
            <v>43921</v>
          </cell>
          <cell r="N3983" t="str">
            <v>SRN</v>
          </cell>
          <cell r="O3983" t="str">
            <v>STN</v>
          </cell>
        </row>
        <row r="3984">
          <cell r="B3984">
            <v>2015368526</v>
          </cell>
          <cell r="C3984" t="str">
            <v>DENIEL JEVI ARDIANSYAH</v>
          </cell>
          <cell r="D3984" t="str">
            <v>TR72</v>
          </cell>
          <cell r="E3984" t="str">
            <v>IDM PLUS DC BOGOR</v>
          </cell>
          <cell r="F3984" t="str">
            <v>Store Crew Boy (Ss)</v>
          </cell>
          <cell r="G3984" t="str">
            <v>A1</v>
          </cell>
          <cell r="H3984" t="str">
            <v>Kontrak 1</v>
          </cell>
          <cell r="I3984" t="str">
            <v>PRIA</v>
          </cell>
          <cell r="J3984">
            <v>44780</v>
          </cell>
          <cell r="K3984">
            <v>45169</v>
          </cell>
          <cell r="L3984">
            <v>44780</v>
          </cell>
          <cell r="N3984" t="str">
            <v>SRN</v>
          </cell>
          <cell r="O3984" t="str">
            <v>STN</v>
          </cell>
        </row>
        <row r="3985">
          <cell r="B3985">
            <v>2015252937</v>
          </cell>
          <cell r="C3985" t="str">
            <v>MUHAMAD RAFLI</v>
          </cell>
          <cell r="D3985" t="str">
            <v>TR72</v>
          </cell>
          <cell r="E3985" t="str">
            <v>IDM PLUS DC BOGOR</v>
          </cell>
          <cell r="F3985" t="str">
            <v>Store Crew Boy (Ss)</v>
          </cell>
          <cell r="G3985" t="str">
            <v>A1</v>
          </cell>
          <cell r="H3985" t="str">
            <v>Kontrak 2</v>
          </cell>
          <cell r="I3985" t="str">
            <v>PRIA</v>
          </cell>
          <cell r="J3985">
            <v>44306</v>
          </cell>
          <cell r="K3985">
            <v>45046</v>
          </cell>
          <cell r="L3985">
            <v>44306</v>
          </cell>
          <cell r="N3985" t="str">
            <v>SRN</v>
          </cell>
          <cell r="O3985" t="str">
            <v>STN</v>
          </cell>
        </row>
        <row r="3986">
          <cell r="B3986">
            <v>2015135272</v>
          </cell>
          <cell r="C3986" t="str">
            <v>NURJANAH</v>
          </cell>
          <cell r="D3986" t="str">
            <v>TR72</v>
          </cell>
          <cell r="E3986" t="str">
            <v>IDM PLUS DC BOGOR</v>
          </cell>
          <cell r="F3986" t="str">
            <v>Store Crew Girl (Ss)</v>
          </cell>
          <cell r="G3986" t="str">
            <v>A1</v>
          </cell>
          <cell r="H3986" t="str">
            <v>Kontrak 4</v>
          </cell>
          <cell r="I3986" t="str">
            <v>WANITA</v>
          </cell>
          <cell r="J3986">
            <v>43567</v>
          </cell>
          <cell r="K3986">
            <v>45230</v>
          </cell>
          <cell r="L3986">
            <v>43567</v>
          </cell>
          <cell r="N3986" t="str">
            <v>SRN</v>
          </cell>
          <cell r="O3986" t="str">
            <v>STN</v>
          </cell>
        </row>
        <row r="3987">
          <cell r="B3987">
            <v>2015201122</v>
          </cell>
          <cell r="C3987" t="str">
            <v>ERIKA MUTIARA SUNDARI</v>
          </cell>
          <cell r="D3987" t="str">
            <v>TR72</v>
          </cell>
          <cell r="E3987" t="str">
            <v>IDM PLUS DC BOGOR</v>
          </cell>
          <cell r="F3987" t="str">
            <v>Store Crew Girl (Ss)</v>
          </cell>
          <cell r="G3987" t="str">
            <v>A1</v>
          </cell>
          <cell r="H3987" t="str">
            <v>Kontrak 3</v>
          </cell>
          <cell r="I3987" t="str">
            <v>WANITA</v>
          </cell>
          <cell r="J3987">
            <v>43861</v>
          </cell>
          <cell r="K3987">
            <v>45138</v>
          </cell>
          <cell r="L3987">
            <v>43861</v>
          </cell>
          <cell r="N3987" t="str">
            <v>SRN</v>
          </cell>
          <cell r="O3987" t="str">
            <v>STN</v>
          </cell>
        </row>
        <row r="3988">
          <cell r="B3988">
            <v>2015260895</v>
          </cell>
          <cell r="C3988" t="str">
            <v>SITI HASANAH FEBRIANI</v>
          </cell>
          <cell r="D3988" t="str">
            <v>TR72</v>
          </cell>
          <cell r="E3988" t="str">
            <v>IDM PLUS DC BOGOR</v>
          </cell>
          <cell r="F3988" t="str">
            <v>Store Crew Girl (Ss)</v>
          </cell>
          <cell r="G3988" t="str">
            <v>A1</v>
          </cell>
          <cell r="H3988" t="str">
            <v>Kontrak 2</v>
          </cell>
          <cell r="I3988" t="str">
            <v>WANITA</v>
          </cell>
          <cell r="J3988">
            <v>44327</v>
          </cell>
          <cell r="K3988">
            <v>45077</v>
          </cell>
          <cell r="L3988">
            <v>44327</v>
          </cell>
          <cell r="N3988" t="str">
            <v>SRN</v>
          </cell>
          <cell r="O3988" t="str">
            <v>STN</v>
          </cell>
        </row>
        <row r="3989">
          <cell r="B3989">
            <v>2015343052</v>
          </cell>
          <cell r="C3989" t="str">
            <v>ANDI HENDRAWAN</v>
          </cell>
          <cell r="D3989" t="str">
            <v>TR72</v>
          </cell>
          <cell r="E3989" t="str">
            <v>IDM PLUS DC BOGOR</v>
          </cell>
          <cell r="F3989" t="str">
            <v>Store Jr. Leader (Ss)</v>
          </cell>
          <cell r="G3989" t="str">
            <v>A2</v>
          </cell>
          <cell r="H3989" t="str">
            <v>Tetap</v>
          </cell>
          <cell r="I3989" t="str">
            <v>PRIA</v>
          </cell>
          <cell r="J3989">
            <v>44713</v>
          </cell>
          <cell r="L3989">
            <v>44713</v>
          </cell>
          <cell r="N3989" t="str">
            <v>SRN</v>
          </cell>
          <cell r="O3989" t="str">
            <v>STN</v>
          </cell>
        </row>
        <row r="3990">
          <cell r="B3990">
            <v>2015376014</v>
          </cell>
          <cell r="C3990" t="str">
            <v>INDAR SUBEKTI</v>
          </cell>
          <cell r="D3990" t="str">
            <v>TR72</v>
          </cell>
          <cell r="E3990" t="str">
            <v>IDM PLUS DC BOGOR</v>
          </cell>
          <cell r="F3990" t="str">
            <v>Store Jr. Leader (Ss)</v>
          </cell>
          <cell r="G3990" t="str">
            <v>A2</v>
          </cell>
          <cell r="H3990" t="str">
            <v>Tetap</v>
          </cell>
          <cell r="I3990" t="str">
            <v>PRIA</v>
          </cell>
          <cell r="J3990">
            <v>44805</v>
          </cell>
          <cell r="L3990">
            <v>44805</v>
          </cell>
          <cell r="N3990" t="str">
            <v>SRN</v>
          </cell>
          <cell r="O3990" t="str">
            <v>STN</v>
          </cell>
        </row>
        <row r="3991">
          <cell r="B3991">
            <v>2013193173</v>
          </cell>
          <cell r="C3991" t="str">
            <v>RENDI GUNAWAN PRADANA</v>
          </cell>
          <cell r="D3991" t="str">
            <v>TR72</v>
          </cell>
          <cell r="E3991" t="str">
            <v>IDM PLUS DC BOGOR</v>
          </cell>
          <cell r="F3991" t="str">
            <v>Store Jr. Leader (Ss)</v>
          </cell>
          <cell r="G3991" t="str">
            <v>A3</v>
          </cell>
          <cell r="H3991" t="str">
            <v>Tetap</v>
          </cell>
          <cell r="I3991" t="str">
            <v>PRIA</v>
          </cell>
          <cell r="J3991">
            <v>42592</v>
          </cell>
          <cell r="L3991">
            <v>43466</v>
          </cell>
          <cell r="N3991" t="str">
            <v>SRN</v>
          </cell>
          <cell r="O3991" t="str">
            <v>STN</v>
          </cell>
        </row>
        <row r="3992">
          <cell r="B3992">
            <v>2015352781</v>
          </cell>
          <cell r="C3992" t="str">
            <v>AYU LISTIANA</v>
          </cell>
          <cell r="D3992" t="str">
            <v>TR72</v>
          </cell>
          <cell r="E3992" t="str">
            <v>IDM PLUS DC BOGOR</v>
          </cell>
          <cell r="F3992" t="str">
            <v>Store Jr. Leader (Ss)</v>
          </cell>
          <cell r="G3992" t="str">
            <v>A2</v>
          </cell>
          <cell r="H3992" t="str">
            <v>Tetap</v>
          </cell>
          <cell r="I3992" t="str">
            <v>WANITA</v>
          </cell>
          <cell r="J3992">
            <v>44743</v>
          </cell>
          <cell r="L3992">
            <v>44743</v>
          </cell>
          <cell r="N3992" t="str">
            <v>SRN</v>
          </cell>
          <cell r="O3992" t="str">
            <v>STN</v>
          </cell>
        </row>
        <row r="3993">
          <cell r="B3993">
            <v>2013164067</v>
          </cell>
          <cell r="C3993" t="str">
            <v>MUHAMAD FAJAR RAMDANI</v>
          </cell>
          <cell r="D3993" t="str">
            <v>TR72</v>
          </cell>
          <cell r="E3993" t="str">
            <v>IDM PLUS DC BOGOR</v>
          </cell>
          <cell r="F3993" t="str">
            <v>Store Sr. Leader (Ss)</v>
          </cell>
          <cell r="G3993" t="str">
            <v>B1</v>
          </cell>
          <cell r="H3993" t="str">
            <v>Tetap</v>
          </cell>
          <cell r="I3993" t="str">
            <v>PRIA</v>
          </cell>
          <cell r="J3993">
            <v>42430</v>
          </cell>
          <cell r="L3993">
            <v>42917</v>
          </cell>
          <cell r="N3993" t="str">
            <v>SRN</v>
          </cell>
          <cell r="O3993" t="str">
            <v>STN</v>
          </cell>
        </row>
        <row r="3994">
          <cell r="B3994">
            <v>2012040365</v>
          </cell>
          <cell r="C3994" t="str">
            <v>ZAINAL ABIDIN</v>
          </cell>
          <cell r="D3994" t="str">
            <v>R081</v>
          </cell>
          <cell r="E3994" t="str">
            <v>CRM CILUAR</v>
          </cell>
          <cell r="F3994" t="str">
            <v>Chief Of Store</v>
          </cell>
          <cell r="G3994" t="str">
            <v>B2</v>
          </cell>
          <cell r="H3994" t="str">
            <v>Tetap</v>
          </cell>
          <cell r="I3994" t="str">
            <v>PRIA</v>
          </cell>
          <cell r="J3994">
            <v>41122</v>
          </cell>
          <cell r="L3994">
            <v>41852</v>
          </cell>
          <cell r="N3994" t="str">
            <v>SRN</v>
          </cell>
          <cell r="O3994" t="str">
            <v>STN</v>
          </cell>
        </row>
        <row r="3995">
          <cell r="B3995">
            <v>2015219940</v>
          </cell>
          <cell r="C3995" t="str">
            <v>HERO BUGATTI</v>
          </cell>
          <cell r="D3995" t="str">
            <v>R081</v>
          </cell>
          <cell r="E3995" t="str">
            <v>CRM CILUAR</v>
          </cell>
          <cell r="F3995" t="str">
            <v>Store Crew Boy (Ss)</v>
          </cell>
          <cell r="G3995" t="str">
            <v>A1</v>
          </cell>
          <cell r="H3995" t="str">
            <v>Kontrak 3</v>
          </cell>
          <cell r="I3995" t="str">
            <v>PRIA</v>
          </cell>
          <cell r="J3995">
            <v>43935</v>
          </cell>
          <cell r="K3995">
            <v>45230</v>
          </cell>
          <cell r="L3995">
            <v>43935</v>
          </cell>
          <cell r="N3995" t="str">
            <v>SRN</v>
          </cell>
          <cell r="O3995" t="str">
            <v>STN</v>
          </cell>
        </row>
        <row r="3996">
          <cell r="B3996">
            <v>2015382492</v>
          </cell>
          <cell r="C3996" t="str">
            <v>DELLIA AMELIA NURLITA</v>
          </cell>
          <cell r="D3996" t="str">
            <v>R081</v>
          </cell>
          <cell r="E3996" t="str">
            <v>CRM CILUAR</v>
          </cell>
          <cell r="F3996" t="str">
            <v>Store Crew Girl</v>
          </cell>
          <cell r="G3996" t="str">
            <v>A1</v>
          </cell>
          <cell r="H3996" t="str">
            <v>Kontrak 1</v>
          </cell>
          <cell r="I3996" t="str">
            <v>WANITA</v>
          </cell>
          <cell r="J3996">
            <v>44826</v>
          </cell>
          <cell r="K3996">
            <v>45199</v>
          </cell>
          <cell r="L3996">
            <v>44826</v>
          </cell>
          <cell r="N3996" t="str">
            <v>SRN</v>
          </cell>
          <cell r="O3996" t="str">
            <v>STN</v>
          </cell>
        </row>
        <row r="3997">
          <cell r="B3997">
            <v>2015230447</v>
          </cell>
          <cell r="C3997" t="str">
            <v>ASMIN</v>
          </cell>
          <cell r="D3997" t="str">
            <v>R081</v>
          </cell>
          <cell r="E3997" t="str">
            <v>CRM CILUAR</v>
          </cell>
          <cell r="F3997" t="str">
            <v>Store Jr. Leader</v>
          </cell>
          <cell r="G3997" t="str">
            <v>A2</v>
          </cell>
          <cell r="H3997" t="str">
            <v>Tetap</v>
          </cell>
          <cell r="I3997" t="str">
            <v>PRIA</v>
          </cell>
          <cell r="J3997">
            <v>44136</v>
          </cell>
          <cell r="L3997">
            <v>44256</v>
          </cell>
          <cell r="N3997" t="str">
            <v>SRN</v>
          </cell>
          <cell r="O3997" t="str">
            <v>STN</v>
          </cell>
        </row>
        <row r="3998">
          <cell r="B3998">
            <v>2013154068</v>
          </cell>
          <cell r="C3998" t="str">
            <v>WISNU SATRIO YUDHANTO</v>
          </cell>
          <cell r="D3998" t="str">
            <v>R081</v>
          </cell>
          <cell r="E3998" t="str">
            <v>CRM CILUAR</v>
          </cell>
          <cell r="F3998" t="str">
            <v>Store Sr. Leader</v>
          </cell>
          <cell r="G3998" t="str">
            <v>B1</v>
          </cell>
          <cell r="H3998" t="str">
            <v>Tetap</v>
          </cell>
          <cell r="I3998" t="str">
            <v>PRIA</v>
          </cell>
          <cell r="J3998">
            <v>42382</v>
          </cell>
          <cell r="L3998">
            <v>43282</v>
          </cell>
          <cell r="N3998" t="str">
            <v>SRN</v>
          </cell>
          <cell r="O3998" t="str">
            <v>STN</v>
          </cell>
        </row>
        <row r="3999">
          <cell r="B3999">
            <v>2015049273</v>
          </cell>
          <cell r="C3999" t="str">
            <v>SRI RAHAYU</v>
          </cell>
          <cell r="D3999" t="str">
            <v>T63Y</v>
          </cell>
          <cell r="E3999" t="str">
            <v>IDM PLUS ALTERNATIF SENTUL</v>
          </cell>
          <cell r="F3999" t="str">
            <v>Barista Point Coffee</v>
          </cell>
          <cell r="G3999" t="str">
            <v>A2</v>
          </cell>
          <cell r="H3999" t="str">
            <v>Tetap</v>
          </cell>
          <cell r="I3999" t="str">
            <v>WANITA</v>
          </cell>
          <cell r="J3999">
            <v>43137</v>
          </cell>
          <cell r="L3999">
            <v>44075</v>
          </cell>
          <cell r="N3999" t="str">
            <v>SRN</v>
          </cell>
          <cell r="O3999" t="str">
            <v>STN</v>
          </cell>
        </row>
        <row r="4000">
          <cell r="B4000">
            <v>2012040370</v>
          </cell>
          <cell r="C4000" t="str">
            <v>NURMANSYAH</v>
          </cell>
          <cell r="D4000" t="str">
            <v>T63Y</v>
          </cell>
          <cell r="E4000" t="str">
            <v>IDM PLUS ALTERNATIF SENTUL</v>
          </cell>
          <cell r="F4000" t="str">
            <v>Chief Of Store (Ss)</v>
          </cell>
          <cell r="G4000" t="str">
            <v>B2</v>
          </cell>
          <cell r="H4000" t="str">
            <v>Tetap</v>
          </cell>
          <cell r="I4000" t="str">
            <v>PRIA</v>
          </cell>
          <cell r="J4000">
            <v>41122</v>
          </cell>
          <cell r="L4000">
            <v>41456</v>
          </cell>
          <cell r="N4000" t="str">
            <v>SRN</v>
          </cell>
          <cell r="O4000" t="str">
            <v>STN</v>
          </cell>
        </row>
        <row r="4001">
          <cell r="B4001">
            <v>2015054384</v>
          </cell>
          <cell r="C4001" t="str">
            <v>RAMDANI</v>
          </cell>
          <cell r="D4001" t="str">
            <v>T63Y</v>
          </cell>
          <cell r="E4001" t="str">
            <v>IDM PLUS ALTERNATIF SENTUL</v>
          </cell>
          <cell r="F4001" t="str">
            <v>Leader Point Coffee</v>
          </cell>
          <cell r="G4001" t="str">
            <v>B1</v>
          </cell>
          <cell r="H4001" t="str">
            <v>Tetap</v>
          </cell>
          <cell r="I4001" t="str">
            <v>PRIA</v>
          </cell>
          <cell r="J4001">
            <v>43168</v>
          </cell>
          <cell r="L4001">
            <v>44105</v>
          </cell>
          <cell r="N4001" t="str">
            <v>SRN</v>
          </cell>
          <cell r="O4001" t="str">
            <v>STN</v>
          </cell>
        </row>
        <row r="4002">
          <cell r="B4002">
            <v>2015166905</v>
          </cell>
          <cell r="C4002" t="str">
            <v>YUSRON LINOZA ZUHRI</v>
          </cell>
          <cell r="D4002" t="str">
            <v>T63Y</v>
          </cell>
          <cell r="E4002" t="str">
            <v>IDM PLUS ALTERNATIF SENTUL</v>
          </cell>
          <cell r="F4002" t="str">
            <v>Store Crew Boy (Ss)</v>
          </cell>
          <cell r="G4002" t="str">
            <v>A1</v>
          </cell>
          <cell r="H4002" t="str">
            <v>Kontrak 3</v>
          </cell>
          <cell r="I4002" t="str">
            <v>PRIA</v>
          </cell>
          <cell r="J4002">
            <v>43704</v>
          </cell>
          <cell r="K4002">
            <v>44985</v>
          </cell>
          <cell r="L4002">
            <v>43704</v>
          </cell>
          <cell r="N4002" t="str">
            <v>SRN</v>
          </cell>
          <cell r="O4002" t="str">
            <v>STN</v>
          </cell>
        </row>
        <row r="4003">
          <cell r="B4003">
            <v>2015121825</v>
          </cell>
          <cell r="C4003" t="str">
            <v>AGUNG SAPUTRA</v>
          </cell>
          <cell r="D4003" t="str">
            <v>T63Y</v>
          </cell>
          <cell r="E4003" t="str">
            <v>IDM PLUS ALTERNATIF SENTUL</v>
          </cell>
          <cell r="F4003" t="str">
            <v>Store Crew Boy (Ss)</v>
          </cell>
          <cell r="G4003" t="str">
            <v>A1</v>
          </cell>
          <cell r="H4003" t="str">
            <v>Kontrak 4</v>
          </cell>
          <cell r="I4003" t="str">
            <v>PRIA</v>
          </cell>
          <cell r="J4003">
            <v>43508</v>
          </cell>
          <cell r="K4003">
            <v>45169</v>
          </cell>
          <cell r="L4003">
            <v>43508</v>
          </cell>
          <cell r="N4003" t="str">
            <v>SRN</v>
          </cell>
          <cell r="O4003" t="str">
            <v>STN</v>
          </cell>
        </row>
        <row r="4004">
          <cell r="B4004">
            <v>2015173659</v>
          </cell>
          <cell r="C4004" t="str">
            <v>HENDRA LESMANA</v>
          </cell>
          <cell r="D4004" t="str">
            <v>T63Y</v>
          </cell>
          <cell r="E4004" t="str">
            <v>IDM PLUS ALTERNATIF SENTUL</v>
          </cell>
          <cell r="F4004" t="str">
            <v>Store Crew Boy (Ss)</v>
          </cell>
          <cell r="G4004" t="str">
            <v>A1</v>
          </cell>
          <cell r="H4004" t="str">
            <v>Kontrak 3</v>
          </cell>
          <cell r="I4004" t="str">
            <v>PRIA</v>
          </cell>
          <cell r="J4004">
            <v>43739</v>
          </cell>
          <cell r="K4004">
            <v>45016</v>
          </cell>
          <cell r="L4004">
            <v>43739</v>
          </cell>
          <cell r="N4004" t="str">
            <v>SRN</v>
          </cell>
          <cell r="O4004" t="str">
            <v>STN</v>
          </cell>
        </row>
        <row r="4005">
          <cell r="B4005">
            <v>2015213154</v>
          </cell>
          <cell r="C4005" t="str">
            <v>GILANG DANU PRASETYO</v>
          </cell>
          <cell r="D4005" t="str">
            <v>T63Y</v>
          </cell>
          <cell r="E4005" t="str">
            <v>IDM PLUS ALTERNATIF SENTUL</v>
          </cell>
          <cell r="F4005" t="str">
            <v>Store Crew Boy (Ss)</v>
          </cell>
          <cell r="G4005" t="str">
            <v>A1</v>
          </cell>
          <cell r="H4005" t="str">
            <v>Kontrak 3</v>
          </cell>
          <cell r="I4005" t="str">
            <v>PRIA</v>
          </cell>
          <cell r="J4005">
            <v>43907</v>
          </cell>
          <cell r="K4005">
            <v>45199</v>
          </cell>
          <cell r="L4005">
            <v>43907</v>
          </cell>
          <cell r="N4005" t="str">
            <v>SRN</v>
          </cell>
          <cell r="O4005" t="str">
            <v>STN</v>
          </cell>
        </row>
        <row r="4006">
          <cell r="B4006">
            <v>2015108589</v>
          </cell>
          <cell r="C4006" t="str">
            <v>MEITA RIANA</v>
          </cell>
          <cell r="D4006" t="str">
            <v>T63Y</v>
          </cell>
          <cell r="E4006" t="str">
            <v>IDM PLUS ALTERNATIF SENTUL</v>
          </cell>
          <cell r="F4006" t="str">
            <v>Store Crew Girl (Ss)</v>
          </cell>
          <cell r="G4006" t="str">
            <v>A1</v>
          </cell>
          <cell r="H4006" t="str">
            <v>Kontrak 4</v>
          </cell>
          <cell r="I4006" t="str">
            <v>WANITA</v>
          </cell>
          <cell r="J4006">
            <v>43441</v>
          </cell>
          <cell r="K4006">
            <v>45107</v>
          </cell>
          <cell r="L4006">
            <v>43441</v>
          </cell>
          <cell r="N4006" t="str">
            <v>SRN</v>
          </cell>
          <cell r="O4006" t="str">
            <v>STN</v>
          </cell>
        </row>
        <row r="4007">
          <cell r="B4007">
            <v>2015191926</v>
          </cell>
          <cell r="C4007" t="str">
            <v>FEBI HERAWATI</v>
          </cell>
          <cell r="D4007" t="str">
            <v>T63Y</v>
          </cell>
          <cell r="E4007" t="str">
            <v>IDM PLUS ALTERNATIF SENTUL</v>
          </cell>
          <cell r="F4007" t="str">
            <v>Store Crew Girl (Ss)</v>
          </cell>
          <cell r="G4007" t="str">
            <v>A1</v>
          </cell>
          <cell r="H4007" t="str">
            <v>Kontrak 3</v>
          </cell>
          <cell r="I4007" t="str">
            <v>WANITA</v>
          </cell>
          <cell r="J4007">
            <v>43819</v>
          </cell>
          <cell r="K4007">
            <v>45107</v>
          </cell>
          <cell r="L4007">
            <v>43819</v>
          </cell>
          <cell r="N4007" t="str">
            <v>SRN</v>
          </cell>
          <cell r="O4007" t="str">
            <v>STN</v>
          </cell>
        </row>
        <row r="4008">
          <cell r="B4008">
            <v>2015356366</v>
          </cell>
          <cell r="C4008" t="str">
            <v>SRI LESTARI</v>
          </cell>
          <cell r="D4008" t="str">
            <v>T63Y</v>
          </cell>
          <cell r="E4008" t="str">
            <v>IDM PLUS ALTERNATIF SENTUL</v>
          </cell>
          <cell r="F4008" t="str">
            <v>Store Crew Girl (Ss)</v>
          </cell>
          <cell r="G4008" t="str">
            <v>A1</v>
          </cell>
          <cell r="H4008" t="str">
            <v>Kontrak 1</v>
          </cell>
          <cell r="I4008" t="str">
            <v>WANITA</v>
          </cell>
          <cell r="J4008">
            <v>44747</v>
          </cell>
          <cell r="K4008">
            <v>45138</v>
          </cell>
          <cell r="L4008">
            <v>44747</v>
          </cell>
          <cell r="N4008" t="str">
            <v>SRN</v>
          </cell>
          <cell r="O4008" t="str">
            <v>STN</v>
          </cell>
        </row>
        <row r="4009">
          <cell r="B4009">
            <v>2015236386</v>
          </cell>
          <cell r="C4009" t="str">
            <v>AYU NUR RAHMA</v>
          </cell>
          <cell r="D4009" t="str">
            <v>T63Y</v>
          </cell>
          <cell r="E4009" t="str">
            <v>IDM PLUS ALTERNATIF SENTUL</v>
          </cell>
          <cell r="F4009" t="str">
            <v>Store Crew Girl (Ss)</v>
          </cell>
          <cell r="G4009" t="str">
            <v>A1</v>
          </cell>
          <cell r="H4009" t="str">
            <v>Kontrak 2</v>
          </cell>
          <cell r="I4009" t="str">
            <v>WANITA</v>
          </cell>
          <cell r="J4009">
            <v>44186</v>
          </cell>
          <cell r="K4009">
            <v>45107</v>
          </cell>
          <cell r="L4009">
            <v>44186</v>
          </cell>
          <cell r="N4009" t="str">
            <v>SRN</v>
          </cell>
          <cell r="O4009" t="str">
            <v>STN</v>
          </cell>
        </row>
        <row r="4010">
          <cell r="B4010">
            <v>2015148243</v>
          </cell>
          <cell r="C4010" t="str">
            <v>YULIYANTI</v>
          </cell>
          <cell r="D4010" t="str">
            <v>T63Y</v>
          </cell>
          <cell r="E4010" t="str">
            <v>IDM PLUS ALTERNATIF SENTUL</v>
          </cell>
          <cell r="F4010" t="str">
            <v>Store Jr. Leader (Ss)</v>
          </cell>
          <cell r="G4010" t="str">
            <v>A3</v>
          </cell>
          <cell r="H4010" t="str">
            <v>Tetap</v>
          </cell>
          <cell r="I4010" t="str">
            <v>WANITA</v>
          </cell>
          <cell r="J4010">
            <v>43617</v>
          </cell>
          <cell r="L4010">
            <v>43739</v>
          </cell>
          <cell r="N4010" t="str">
            <v>SRN</v>
          </cell>
          <cell r="O4010" t="str">
            <v>STN</v>
          </cell>
        </row>
        <row r="4011">
          <cell r="B4011">
            <v>2015225477</v>
          </cell>
          <cell r="C4011" t="str">
            <v>AHMAD FAUZI</v>
          </cell>
          <cell r="D4011" t="str">
            <v>T63Y</v>
          </cell>
          <cell r="E4011" t="str">
            <v>IDM PLUS ALTERNATIF SENTUL</v>
          </cell>
          <cell r="F4011" t="str">
            <v>Store Jr. Leader (Ss)</v>
          </cell>
          <cell r="G4011" t="str">
            <v>A2</v>
          </cell>
          <cell r="H4011" t="str">
            <v>Tetap</v>
          </cell>
          <cell r="I4011" t="str">
            <v>PRIA</v>
          </cell>
          <cell r="J4011">
            <v>44075</v>
          </cell>
          <cell r="L4011">
            <v>44256</v>
          </cell>
          <cell r="N4011" t="str">
            <v>SRN</v>
          </cell>
          <cell r="O4011" t="str">
            <v>STN</v>
          </cell>
        </row>
        <row r="4012">
          <cell r="B4012">
            <v>2013159126</v>
          </cell>
          <cell r="C4012" t="str">
            <v>KUSAERI</v>
          </cell>
          <cell r="D4012" t="str">
            <v>T63Y</v>
          </cell>
          <cell r="E4012" t="str">
            <v>IDM PLUS ALTERNATIF SENTUL</v>
          </cell>
          <cell r="F4012" t="str">
            <v>Store Sr. Leader (Ss)</v>
          </cell>
          <cell r="G4012" t="str">
            <v>B1</v>
          </cell>
          <cell r="H4012" t="str">
            <v>Tetap</v>
          </cell>
          <cell r="I4012" t="str">
            <v>PRIA</v>
          </cell>
          <cell r="J4012">
            <v>42401</v>
          </cell>
          <cell r="L4012">
            <v>42948</v>
          </cell>
          <cell r="N4012" t="str">
            <v>SRN</v>
          </cell>
          <cell r="O4012" t="str">
            <v>STN</v>
          </cell>
        </row>
        <row r="4013">
          <cell r="B4013">
            <v>2015292982</v>
          </cell>
          <cell r="C4013" t="str">
            <v>SAHRIL SIDIK</v>
          </cell>
          <cell r="D4013" t="str">
            <v>T63Y</v>
          </cell>
          <cell r="E4013" t="str">
            <v>IDM PLUS ALTERNATIF SENTUL</v>
          </cell>
          <cell r="F4013" t="str">
            <v>Store Sr. Leader (Ss)</v>
          </cell>
          <cell r="G4013" t="str">
            <v>A3</v>
          </cell>
          <cell r="H4013" t="str">
            <v>Tetap</v>
          </cell>
          <cell r="I4013" t="str">
            <v>PRIA</v>
          </cell>
          <cell r="J4013">
            <v>44501</v>
          </cell>
          <cell r="L4013">
            <v>44501</v>
          </cell>
          <cell r="N4013" t="str">
            <v>SRN</v>
          </cell>
          <cell r="O4013" t="str">
            <v>STN</v>
          </cell>
        </row>
        <row r="4014">
          <cell r="B4014">
            <v>2012045305</v>
          </cell>
          <cell r="C4014" t="str">
            <v>VINA ANRANTIKA</v>
          </cell>
          <cell r="D4014" t="str">
            <v>T3JW</v>
          </cell>
          <cell r="E4014" t="str">
            <v>IDM PERMATA CILUAR</v>
          </cell>
          <cell r="F4014" t="str">
            <v>Chief Of Store</v>
          </cell>
          <cell r="G4014" t="str">
            <v>B2</v>
          </cell>
          <cell r="H4014" t="str">
            <v>Tetap</v>
          </cell>
          <cell r="I4014" t="str">
            <v>WANITA</v>
          </cell>
          <cell r="J4014">
            <v>41153</v>
          </cell>
          <cell r="L4014">
            <v>41153</v>
          </cell>
          <cell r="N4014" t="str">
            <v>SRN</v>
          </cell>
          <cell r="O4014" t="str">
            <v>STN</v>
          </cell>
        </row>
        <row r="4015">
          <cell r="B4015">
            <v>2015162931</v>
          </cell>
          <cell r="C4015" t="str">
            <v>ROMI</v>
          </cell>
          <cell r="D4015" t="str">
            <v>T3JW</v>
          </cell>
          <cell r="E4015" t="str">
            <v>IDM PERMATA CILUAR</v>
          </cell>
          <cell r="F4015" t="str">
            <v>Store Crew Boy</v>
          </cell>
          <cell r="G4015" t="str">
            <v>A1</v>
          </cell>
          <cell r="H4015" t="str">
            <v>Kontrak 3</v>
          </cell>
          <cell r="I4015" t="str">
            <v>PRIA</v>
          </cell>
          <cell r="J4015">
            <v>43683</v>
          </cell>
          <cell r="K4015">
            <v>44985</v>
          </cell>
          <cell r="L4015">
            <v>43683</v>
          </cell>
          <cell r="N4015" t="str">
            <v>SRN</v>
          </cell>
          <cell r="O4015" t="str">
            <v>STN</v>
          </cell>
        </row>
        <row r="4016">
          <cell r="B4016">
            <v>2015424087</v>
          </cell>
          <cell r="C4016" t="str">
            <v>MUHAMMAD DWI AGUS SETIAWAN</v>
          </cell>
          <cell r="D4016" t="str">
            <v>T3JW</v>
          </cell>
          <cell r="E4016" t="str">
            <v>IDM PERMATA CILUAR</v>
          </cell>
          <cell r="F4016" t="str">
            <v>Store Crew Boy</v>
          </cell>
          <cell r="G4016" t="str">
            <v>A1</v>
          </cell>
          <cell r="H4016" t="str">
            <v>Kontrak 1</v>
          </cell>
          <cell r="I4016" t="str">
            <v>PRIA</v>
          </cell>
          <cell r="J4016">
            <v>44946</v>
          </cell>
          <cell r="K4016">
            <v>45322</v>
          </cell>
          <cell r="L4016">
            <v>44946</v>
          </cell>
          <cell r="N4016" t="str">
            <v>SRN</v>
          </cell>
          <cell r="O4016" t="str">
            <v>STN</v>
          </cell>
        </row>
        <row r="4017">
          <cell r="B4017">
            <v>2015409102</v>
          </cell>
          <cell r="C4017" t="str">
            <v>MUHAMMAD RAIHAN ILHAM</v>
          </cell>
          <cell r="D4017" t="str">
            <v>T3JW</v>
          </cell>
          <cell r="E4017" t="str">
            <v>IDM PERMATA CILUAR</v>
          </cell>
          <cell r="F4017" t="str">
            <v>Store Crew Boy</v>
          </cell>
          <cell r="G4017" t="str">
            <v>A1</v>
          </cell>
          <cell r="H4017" t="str">
            <v>Kontrak 1</v>
          </cell>
          <cell r="I4017" t="str">
            <v>PRIA</v>
          </cell>
          <cell r="J4017">
            <v>44899</v>
          </cell>
          <cell r="K4017">
            <v>45291</v>
          </cell>
          <cell r="L4017">
            <v>44899</v>
          </cell>
          <cell r="N4017" t="str">
            <v>SRN</v>
          </cell>
          <cell r="O4017" t="str">
            <v>STN</v>
          </cell>
        </row>
        <row r="4018">
          <cell r="B4018">
            <v>2015411610</v>
          </cell>
          <cell r="C4018" t="str">
            <v>ERI NOFITA HAPSAH</v>
          </cell>
          <cell r="D4018" t="str">
            <v>T3JW</v>
          </cell>
          <cell r="E4018" t="str">
            <v>IDM PERMATA CILUAR</v>
          </cell>
          <cell r="F4018" t="str">
            <v>Store Crew Girl</v>
          </cell>
          <cell r="G4018" t="str">
            <v>A1</v>
          </cell>
          <cell r="H4018" t="str">
            <v>Kontrak 1</v>
          </cell>
          <cell r="I4018" t="str">
            <v>WANITA</v>
          </cell>
          <cell r="J4018">
            <v>44911</v>
          </cell>
          <cell r="K4018">
            <v>45291</v>
          </cell>
          <cell r="L4018">
            <v>44911</v>
          </cell>
          <cell r="N4018" t="str">
            <v>SRN</v>
          </cell>
          <cell r="O4018" t="str">
            <v>STN</v>
          </cell>
        </row>
        <row r="4019">
          <cell r="B4019">
            <v>2015422278</v>
          </cell>
          <cell r="C4019" t="str">
            <v>NATHALYA PANJAITAN</v>
          </cell>
          <cell r="D4019" t="str">
            <v>T3JW</v>
          </cell>
          <cell r="E4019" t="str">
            <v>IDM PERMATA CILUAR</v>
          </cell>
          <cell r="F4019" t="str">
            <v>Store Crew Girl</v>
          </cell>
          <cell r="G4019" t="str">
            <v>A1</v>
          </cell>
          <cell r="H4019" t="str">
            <v>Kontrak 1</v>
          </cell>
          <cell r="I4019" t="str">
            <v>WANITA</v>
          </cell>
          <cell r="J4019">
            <v>44938</v>
          </cell>
          <cell r="K4019">
            <v>45322</v>
          </cell>
          <cell r="L4019">
            <v>44938</v>
          </cell>
          <cell r="N4019" t="str">
            <v>SRN</v>
          </cell>
          <cell r="O4019" t="str">
            <v>STN</v>
          </cell>
        </row>
        <row r="4020">
          <cell r="B4020">
            <v>2015032787</v>
          </cell>
          <cell r="C4020" t="str">
            <v>MUHAMAD ALFAZRI</v>
          </cell>
          <cell r="D4020" t="str">
            <v>T3JW</v>
          </cell>
          <cell r="E4020" t="str">
            <v>IDM PERMATA CILUAR</v>
          </cell>
          <cell r="F4020" t="str">
            <v>Store Jr. Leader</v>
          </cell>
          <cell r="G4020" t="str">
            <v>A2</v>
          </cell>
          <cell r="H4020" t="str">
            <v>Tetap</v>
          </cell>
          <cell r="I4020" t="str">
            <v>PRIA</v>
          </cell>
          <cell r="J4020">
            <v>43054</v>
          </cell>
          <cell r="L4020">
            <v>43891</v>
          </cell>
          <cell r="N4020" t="str">
            <v>SRN</v>
          </cell>
          <cell r="O4020" t="str">
            <v>STN</v>
          </cell>
        </row>
        <row r="4021">
          <cell r="B4021">
            <v>2013214545</v>
          </cell>
          <cell r="C4021" t="str">
            <v>DIAN ARDIAN</v>
          </cell>
          <cell r="D4021" t="str">
            <v>T3JW</v>
          </cell>
          <cell r="E4021" t="str">
            <v>IDM PERMATA CILUAR</v>
          </cell>
          <cell r="F4021" t="str">
            <v>Store Sr. Leader</v>
          </cell>
          <cell r="G4021" t="str">
            <v>B1</v>
          </cell>
          <cell r="H4021" t="str">
            <v>Tetap</v>
          </cell>
          <cell r="I4021" t="str">
            <v>PRIA</v>
          </cell>
          <cell r="J4021">
            <v>42704</v>
          </cell>
          <cell r="L4021">
            <v>43617</v>
          </cell>
          <cell r="N4021" t="str">
            <v>SRN</v>
          </cell>
          <cell r="O4021" t="str">
            <v>STN</v>
          </cell>
        </row>
        <row r="4022">
          <cell r="B4022">
            <v>2012057466</v>
          </cell>
          <cell r="C4022" t="str">
            <v>IMAM TANTOWI</v>
          </cell>
          <cell r="D4022" t="str">
            <v>TPYV</v>
          </cell>
          <cell r="E4022" t="str">
            <v>IDM RAWAHAUR SENTUL</v>
          </cell>
          <cell r="F4022" t="str">
            <v>Chief Of Store</v>
          </cell>
          <cell r="G4022" t="str">
            <v>B2</v>
          </cell>
          <cell r="H4022" t="str">
            <v>Tetap</v>
          </cell>
          <cell r="I4022" t="str">
            <v>PRIA</v>
          </cell>
          <cell r="J4022">
            <v>41205</v>
          </cell>
          <cell r="L4022">
            <v>41760</v>
          </cell>
          <cell r="N4022" t="str">
            <v>SRN</v>
          </cell>
          <cell r="O4022" t="str">
            <v>STN</v>
          </cell>
        </row>
        <row r="4023">
          <cell r="B4023">
            <v>2015422234</v>
          </cell>
          <cell r="C4023" t="str">
            <v>MUHAMAD RAYHAN FARHANUDIN</v>
          </cell>
          <cell r="D4023" t="str">
            <v>TPYV</v>
          </cell>
          <cell r="E4023" t="str">
            <v>IDM RAWAHAUR SENTUL</v>
          </cell>
          <cell r="F4023" t="str">
            <v>Store Crew Boy</v>
          </cell>
          <cell r="G4023" t="str">
            <v>A1</v>
          </cell>
          <cell r="H4023" t="str">
            <v>Kontrak 1</v>
          </cell>
          <cell r="I4023" t="str">
            <v>PRIA</v>
          </cell>
          <cell r="J4023">
            <v>44938</v>
          </cell>
          <cell r="K4023">
            <v>45322</v>
          </cell>
          <cell r="L4023">
            <v>44938</v>
          </cell>
          <cell r="N4023" t="str">
            <v>SRN</v>
          </cell>
          <cell r="O4023" t="str">
            <v>STN</v>
          </cell>
        </row>
        <row r="4024">
          <cell r="B4024">
            <v>2015368937</v>
          </cell>
          <cell r="C4024" t="str">
            <v>LAKSMANA PRATAMA SARIPUDIN</v>
          </cell>
          <cell r="D4024" t="str">
            <v>TPYV</v>
          </cell>
          <cell r="E4024" t="str">
            <v>IDM RAWAHAUR SENTUL</v>
          </cell>
          <cell r="F4024" t="str">
            <v>Store Crew Boy</v>
          </cell>
          <cell r="G4024" t="str">
            <v>A1</v>
          </cell>
          <cell r="H4024" t="str">
            <v>Kontrak 1</v>
          </cell>
          <cell r="I4024" t="str">
            <v>PRIA</v>
          </cell>
          <cell r="J4024">
            <v>44784</v>
          </cell>
          <cell r="K4024">
            <v>45169</v>
          </cell>
          <cell r="L4024">
            <v>44784</v>
          </cell>
          <cell r="N4024" t="str">
            <v>SRN</v>
          </cell>
          <cell r="O4024" t="str">
            <v>STN</v>
          </cell>
        </row>
        <row r="4025">
          <cell r="B4025">
            <v>2015354312</v>
          </cell>
          <cell r="C4025" t="str">
            <v>FITRI WULANDARI</v>
          </cell>
          <cell r="D4025" t="str">
            <v>TPYV</v>
          </cell>
          <cell r="E4025" t="str">
            <v>IDM RAWAHAUR SENTUL</v>
          </cell>
          <cell r="F4025" t="str">
            <v>Store Crew Girl</v>
          </cell>
          <cell r="G4025" t="str">
            <v>A1</v>
          </cell>
          <cell r="H4025" t="str">
            <v>Kontrak 1</v>
          </cell>
          <cell r="I4025" t="str">
            <v>WANITA</v>
          </cell>
          <cell r="J4025">
            <v>44743</v>
          </cell>
          <cell r="K4025">
            <v>45107</v>
          </cell>
          <cell r="L4025">
            <v>44743</v>
          </cell>
          <cell r="N4025" t="str">
            <v>SRN</v>
          </cell>
          <cell r="O4025" t="str">
            <v>STN</v>
          </cell>
        </row>
        <row r="4026">
          <cell r="B4026">
            <v>2015352105</v>
          </cell>
          <cell r="C4026" t="str">
            <v>SULISTIAWATI DEWI</v>
          </cell>
          <cell r="D4026" t="str">
            <v>TPYV</v>
          </cell>
          <cell r="E4026" t="str">
            <v>IDM RAWAHAUR SENTUL</v>
          </cell>
          <cell r="F4026" t="str">
            <v>Store Jr. Leader</v>
          </cell>
          <cell r="G4026" t="str">
            <v>A2</v>
          </cell>
          <cell r="H4026" t="str">
            <v>Tetap</v>
          </cell>
          <cell r="I4026" t="str">
            <v>WANITA</v>
          </cell>
          <cell r="J4026">
            <v>44743</v>
          </cell>
          <cell r="L4026">
            <v>44743</v>
          </cell>
          <cell r="N4026" t="str">
            <v>SRN</v>
          </cell>
          <cell r="O4026" t="str">
            <v>STN</v>
          </cell>
        </row>
        <row r="4027">
          <cell r="B4027">
            <v>2012042957</v>
          </cell>
          <cell r="C4027" t="str">
            <v>JEJEN JAENUDIN</v>
          </cell>
          <cell r="D4027" t="str">
            <v>TPYV</v>
          </cell>
          <cell r="E4027" t="str">
            <v>IDM RAWAHAUR SENTUL</v>
          </cell>
          <cell r="F4027" t="str">
            <v>Store Sr. Leader</v>
          </cell>
          <cell r="G4027" t="str">
            <v>B1</v>
          </cell>
          <cell r="H4027" t="str">
            <v>Tetap</v>
          </cell>
          <cell r="I4027" t="str">
            <v>PRIA</v>
          </cell>
          <cell r="J4027">
            <v>41153</v>
          </cell>
          <cell r="L4027">
            <v>41579</v>
          </cell>
          <cell r="N4027" t="str">
            <v>SRN</v>
          </cell>
          <cell r="O4027" t="str">
            <v>STN</v>
          </cell>
        </row>
        <row r="4028">
          <cell r="B4028">
            <v>2012041478</v>
          </cell>
          <cell r="C4028" t="str">
            <v>R KIKI RIZKY ANANDA</v>
          </cell>
          <cell r="D4028" t="str">
            <v>T0II</v>
          </cell>
          <cell r="E4028" t="str">
            <v>IDM SPBU ALTERNATIF SENTUL</v>
          </cell>
          <cell r="F4028" t="str">
            <v>Chief Of Store</v>
          </cell>
          <cell r="G4028" t="str">
            <v>B2</v>
          </cell>
          <cell r="H4028" t="str">
            <v>Tetap</v>
          </cell>
          <cell r="I4028" t="str">
            <v>WANITA</v>
          </cell>
          <cell r="J4028">
            <v>41122</v>
          </cell>
          <cell r="L4028">
            <v>41122</v>
          </cell>
          <cell r="N4028" t="str">
            <v>SRN</v>
          </cell>
          <cell r="O4028" t="str">
            <v>STN</v>
          </cell>
        </row>
        <row r="4029">
          <cell r="B4029">
            <v>2015422297</v>
          </cell>
          <cell r="C4029" t="str">
            <v>MUHAMMAD RIDHO FARID WIBOWO</v>
          </cell>
          <cell r="D4029" t="str">
            <v>T0II</v>
          </cell>
          <cell r="E4029" t="str">
            <v>IDM SPBU ALTERNATIF SENTUL</v>
          </cell>
          <cell r="F4029" t="str">
            <v>Store Crew Boy</v>
          </cell>
          <cell r="G4029" t="str">
            <v>A1</v>
          </cell>
          <cell r="H4029" t="str">
            <v>Kontrak 1</v>
          </cell>
          <cell r="I4029" t="str">
            <v>PRIA</v>
          </cell>
          <cell r="J4029">
            <v>44938</v>
          </cell>
          <cell r="K4029">
            <v>45322</v>
          </cell>
          <cell r="L4029">
            <v>44938</v>
          </cell>
          <cell r="N4029" t="str">
            <v>SRN</v>
          </cell>
          <cell r="O4029" t="str">
            <v>STN</v>
          </cell>
        </row>
        <row r="4030">
          <cell r="B4030">
            <v>2015417132</v>
          </cell>
          <cell r="C4030" t="str">
            <v>MUHAMAD ARGI FERMANA</v>
          </cell>
          <cell r="D4030" t="str">
            <v>T0II</v>
          </cell>
          <cell r="E4030" t="str">
            <v>IDM SPBU ALTERNATIF SENTUL</v>
          </cell>
          <cell r="F4030" t="str">
            <v>Store Crew Boy</v>
          </cell>
          <cell r="G4030" t="str">
            <v>A1</v>
          </cell>
          <cell r="H4030" t="str">
            <v>Kontrak 1</v>
          </cell>
          <cell r="I4030" t="str">
            <v>PRIA</v>
          </cell>
          <cell r="J4030">
            <v>44925</v>
          </cell>
          <cell r="K4030">
            <v>45291</v>
          </cell>
          <cell r="L4030">
            <v>44925</v>
          </cell>
          <cell r="N4030" t="str">
            <v>SRN</v>
          </cell>
          <cell r="O4030" t="str">
            <v>STN</v>
          </cell>
        </row>
        <row r="4031">
          <cell r="B4031">
            <v>2015368581</v>
          </cell>
          <cell r="C4031" t="str">
            <v>SHANTIKA MILLENA</v>
          </cell>
          <cell r="D4031" t="str">
            <v>T0II</v>
          </cell>
          <cell r="E4031" t="str">
            <v>IDM SPBU ALTERNATIF SENTUL</v>
          </cell>
          <cell r="F4031" t="str">
            <v>Store Crew Girl (Ss)</v>
          </cell>
          <cell r="G4031" t="str">
            <v>A1</v>
          </cell>
          <cell r="H4031" t="str">
            <v>Kontrak 1</v>
          </cell>
          <cell r="I4031" t="str">
            <v>WANITA</v>
          </cell>
          <cell r="J4031">
            <v>44780</v>
          </cell>
          <cell r="K4031">
            <v>45169</v>
          </cell>
          <cell r="L4031">
            <v>44780</v>
          </cell>
          <cell r="N4031" t="str">
            <v>SRN</v>
          </cell>
          <cell r="O4031" t="str">
            <v>STN</v>
          </cell>
        </row>
        <row r="4032">
          <cell r="B4032">
            <v>2015419122</v>
          </cell>
          <cell r="C4032" t="str">
            <v>EGI FIRMANSYAH</v>
          </cell>
          <cell r="D4032" t="str">
            <v>T0II</v>
          </cell>
          <cell r="E4032" t="str">
            <v>IDM SPBU ALTERNATIF SENTUL</v>
          </cell>
          <cell r="F4032" t="str">
            <v>Store Jr. Leader</v>
          </cell>
          <cell r="G4032" t="str">
            <v>A2</v>
          </cell>
          <cell r="H4032" t="str">
            <v>Tetap</v>
          </cell>
          <cell r="I4032" t="str">
            <v>PRIA</v>
          </cell>
          <cell r="J4032">
            <v>44927</v>
          </cell>
          <cell r="L4032">
            <v>44927</v>
          </cell>
          <cell r="N4032" t="str">
            <v>SRN</v>
          </cell>
          <cell r="O4032" t="str">
            <v>STN</v>
          </cell>
        </row>
        <row r="4033">
          <cell r="B4033">
            <v>2012063424</v>
          </cell>
          <cell r="C4033" t="str">
            <v>SAEPUL ANWARI</v>
          </cell>
          <cell r="D4033" t="str">
            <v>T0II</v>
          </cell>
          <cell r="E4033" t="str">
            <v>IDM SPBU ALTERNATIF SENTUL</v>
          </cell>
          <cell r="F4033" t="str">
            <v>Store Sr. Leader</v>
          </cell>
          <cell r="G4033" t="str">
            <v>B1</v>
          </cell>
          <cell r="H4033" t="str">
            <v>Tetap</v>
          </cell>
          <cell r="I4033" t="str">
            <v>PRIA</v>
          </cell>
          <cell r="J4033">
            <v>41226</v>
          </cell>
          <cell r="L4033">
            <v>42036</v>
          </cell>
          <cell r="N4033" t="str">
            <v>SRN</v>
          </cell>
          <cell r="O4033" t="str">
            <v>STN</v>
          </cell>
        </row>
        <row r="4034">
          <cell r="B4034">
            <v>2013090262</v>
          </cell>
          <cell r="C4034" t="str">
            <v>BRAWIJAYA INDRA PERMANA</v>
          </cell>
          <cell r="D4034" t="str">
            <v>F6MN</v>
          </cell>
          <cell r="E4034" t="str">
            <v>FRC CIJUJUNG SUGIH</v>
          </cell>
          <cell r="F4034" t="str">
            <v>Chief Of Store</v>
          </cell>
          <cell r="G4034" t="str">
            <v>B2</v>
          </cell>
          <cell r="H4034" t="str">
            <v>Tetap</v>
          </cell>
          <cell r="I4034" t="str">
            <v>PRIA</v>
          </cell>
          <cell r="J4034">
            <v>42027</v>
          </cell>
          <cell r="L4034">
            <v>42948</v>
          </cell>
          <cell r="N4034" t="str">
            <v>SRN</v>
          </cell>
          <cell r="O4034" t="str">
            <v>STN</v>
          </cell>
        </row>
        <row r="4035">
          <cell r="B4035">
            <v>2015128951</v>
          </cell>
          <cell r="C4035" t="str">
            <v>BAGAS HERLAMBANG SAPUTRA</v>
          </cell>
          <cell r="D4035" t="str">
            <v>F6MN</v>
          </cell>
          <cell r="E4035" t="str">
            <v>FRC CIJUJUNG SUGIH</v>
          </cell>
          <cell r="F4035" t="str">
            <v>Store Crew Boy</v>
          </cell>
          <cell r="G4035" t="str">
            <v>A1</v>
          </cell>
          <cell r="H4035" t="str">
            <v>Kontrak 4</v>
          </cell>
          <cell r="I4035" t="str">
            <v>PRIA</v>
          </cell>
          <cell r="J4035">
            <v>43543</v>
          </cell>
          <cell r="K4035">
            <v>45199</v>
          </cell>
          <cell r="L4035">
            <v>43543</v>
          </cell>
          <cell r="N4035" t="str">
            <v>SRN</v>
          </cell>
          <cell r="O4035" t="str">
            <v>STN</v>
          </cell>
        </row>
        <row r="4036">
          <cell r="B4036">
            <v>2015371346</v>
          </cell>
          <cell r="C4036" t="str">
            <v>MUHAMMAD TONI</v>
          </cell>
          <cell r="D4036" t="str">
            <v>F6MN</v>
          </cell>
          <cell r="E4036" t="str">
            <v>FRC CIJUJUNG SUGIH</v>
          </cell>
          <cell r="F4036" t="str">
            <v>Store Crew Boy</v>
          </cell>
          <cell r="G4036" t="str">
            <v>A1</v>
          </cell>
          <cell r="H4036" t="str">
            <v>Kontrak 1</v>
          </cell>
          <cell r="I4036" t="str">
            <v>PRIA</v>
          </cell>
          <cell r="J4036">
            <v>44792</v>
          </cell>
          <cell r="K4036">
            <v>45169</v>
          </cell>
          <cell r="L4036">
            <v>44792</v>
          </cell>
          <cell r="N4036" t="str">
            <v>SRN</v>
          </cell>
          <cell r="O4036" t="str">
            <v>STN</v>
          </cell>
        </row>
        <row r="4037">
          <cell r="B4037">
            <v>2015322888</v>
          </cell>
          <cell r="C4037" t="str">
            <v>PITRIA INDAH CAHYANI</v>
          </cell>
          <cell r="D4037" t="str">
            <v>F6MN</v>
          </cell>
          <cell r="E4037" t="str">
            <v>FRC CIJUJUNG SUGIH</v>
          </cell>
          <cell r="F4037" t="str">
            <v>Store Crew Girl</v>
          </cell>
          <cell r="G4037" t="str">
            <v>A1</v>
          </cell>
          <cell r="H4037" t="str">
            <v>Kontrak 1</v>
          </cell>
          <cell r="I4037" t="str">
            <v>WANITA</v>
          </cell>
          <cell r="J4037">
            <v>44624</v>
          </cell>
          <cell r="K4037">
            <v>45016</v>
          </cell>
          <cell r="L4037">
            <v>44624</v>
          </cell>
          <cell r="N4037" t="str">
            <v>SRN</v>
          </cell>
          <cell r="O4037" t="str">
            <v>STN</v>
          </cell>
        </row>
        <row r="4038">
          <cell r="B4038">
            <v>2013189186</v>
          </cell>
          <cell r="C4038" t="str">
            <v>DELA UTARI WULANDARI</v>
          </cell>
          <cell r="D4038" t="str">
            <v>F6MN</v>
          </cell>
          <cell r="E4038" t="str">
            <v>FRC CIJUJUNG SUGIH</v>
          </cell>
          <cell r="F4038" t="str">
            <v>Store Jr. Leader</v>
          </cell>
          <cell r="G4038" t="str">
            <v>A2</v>
          </cell>
          <cell r="H4038" t="str">
            <v>Tetap</v>
          </cell>
          <cell r="I4038" t="str">
            <v>WANITA</v>
          </cell>
          <cell r="J4038">
            <v>42552</v>
          </cell>
          <cell r="L4038">
            <v>43435</v>
          </cell>
          <cell r="N4038" t="str">
            <v>SRN</v>
          </cell>
          <cell r="O4038" t="str">
            <v>STN</v>
          </cell>
        </row>
        <row r="4039">
          <cell r="B4039">
            <v>2013190762</v>
          </cell>
          <cell r="C4039" t="str">
            <v>MUHAMMAD HIDAYATULLAH</v>
          </cell>
          <cell r="D4039" t="str">
            <v>F6MN</v>
          </cell>
          <cell r="E4039" t="str">
            <v>FRC CIJUJUNG SUGIH</v>
          </cell>
          <cell r="F4039" t="str">
            <v>Store Sr. Leader</v>
          </cell>
          <cell r="G4039" t="str">
            <v>A3</v>
          </cell>
          <cell r="H4039" t="str">
            <v>Tetap</v>
          </cell>
          <cell r="I4039" t="str">
            <v>PRIA</v>
          </cell>
          <cell r="J4039">
            <v>42578</v>
          </cell>
          <cell r="L4039">
            <v>43374</v>
          </cell>
          <cell r="N4039" t="str">
            <v>SRN</v>
          </cell>
          <cell r="O4039" t="str">
            <v>STN</v>
          </cell>
        </row>
        <row r="4040">
          <cell r="B4040">
            <v>2013087697</v>
          </cell>
          <cell r="C4040" t="str">
            <v>ABDUL ROSYID</v>
          </cell>
          <cell r="D4040" t="str">
            <v>FUMI</v>
          </cell>
          <cell r="E4040" t="str">
            <v>FRC RAYA BOGOR NO . 1</v>
          </cell>
          <cell r="F4040" t="str">
            <v>Chief Of Store (Ss)</v>
          </cell>
          <cell r="G4040" t="str">
            <v>B2</v>
          </cell>
          <cell r="H4040" t="str">
            <v>Tetap</v>
          </cell>
          <cell r="I4040" t="str">
            <v>PRIA</v>
          </cell>
          <cell r="J4040">
            <v>42009</v>
          </cell>
          <cell r="L4040">
            <v>42401</v>
          </cell>
          <cell r="N4040" t="str">
            <v>SRN</v>
          </cell>
          <cell r="O4040" t="str">
            <v>STN</v>
          </cell>
        </row>
        <row r="4041">
          <cell r="B4041">
            <v>2015393418</v>
          </cell>
          <cell r="C4041" t="str">
            <v>MOCHAMAD ICHWANUL IRSYAD</v>
          </cell>
          <cell r="D4041" t="str">
            <v>FUMI</v>
          </cell>
          <cell r="E4041" t="str">
            <v>FRC RAYA BOGOR NO . 1</v>
          </cell>
          <cell r="F4041" t="str">
            <v>Store Crew Boy</v>
          </cell>
          <cell r="G4041" t="str">
            <v>A1</v>
          </cell>
          <cell r="H4041" t="str">
            <v>Kontrak 1</v>
          </cell>
          <cell r="I4041" t="str">
            <v>PRIA</v>
          </cell>
          <cell r="J4041">
            <v>44861</v>
          </cell>
          <cell r="K4041">
            <v>45230</v>
          </cell>
          <cell r="L4041">
            <v>44861</v>
          </cell>
          <cell r="N4041" t="str">
            <v>SRN</v>
          </cell>
          <cell r="O4041" t="str">
            <v>STN</v>
          </cell>
        </row>
        <row r="4042">
          <cell r="B4042">
            <v>2015394235</v>
          </cell>
          <cell r="C4042" t="str">
            <v>DESTY FITRIYANI</v>
          </cell>
          <cell r="D4042" t="str">
            <v>FUMI</v>
          </cell>
          <cell r="E4042" t="str">
            <v>FRC RAYA BOGOR NO . 1</v>
          </cell>
          <cell r="F4042" t="str">
            <v>Store Crew Girl</v>
          </cell>
          <cell r="G4042" t="str">
            <v>A1</v>
          </cell>
          <cell r="H4042" t="str">
            <v>Kontrak 1</v>
          </cell>
          <cell r="I4042" t="str">
            <v>WANITA</v>
          </cell>
          <cell r="J4042">
            <v>44862</v>
          </cell>
          <cell r="K4042">
            <v>45230</v>
          </cell>
          <cell r="L4042">
            <v>44862</v>
          </cell>
          <cell r="N4042" t="str">
            <v>SRN</v>
          </cell>
          <cell r="O4042" t="str">
            <v>STN</v>
          </cell>
        </row>
        <row r="4043">
          <cell r="B4043">
            <v>2015320019</v>
          </cell>
          <cell r="C4043" t="str">
            <v>DITA HERMAWATI</v>
          </cell>
          <cell r="D4043" t="str">
            <v>FUMI</v>
          </cell>
          <cell r="E4043" t="str">
            <v>FRC RAYA BOGOR NO . 1</v>
          </cell>
          <cell r="F4043" t="str">
            <v>Store Jr. Leader</v>
          </cell>
          <cell r="G4043" t="str">
            <v>A2</v>
          </cell>
          <cell r="H4043" t="str">
            <v>Tetap</v>
          </cell>
          <cell r="I4043" t="str">
            <v>WANITA</v>
          </cell>
          <cell r="J4043">
            <v>44621</v>
          </cell>
          <cell r="L4043">
            <v>44621</v>
          </cell>
          <cell r="N4043" t="str">
            <v>SRN</v>
          </cell>
          <cell r="O4043" t="str">
            <v>STN</v>
          </cell>
        </row>
        <row r="4044">
          <cell r="B4044">
            <v>2013209186</v>
          </cell>
          <cell r="C4044" t="str">
            <v>ADEN MUBAROQ</v>
          </cell>
          <cell r="D4044" t="str">
            <v>FUMI</v>
          </cell>
          <cell r="E4044" t="str">
            <v>FRC RAYA BOGOR NO . 1</v>
          </cell>
          <cell r="F4044" t="str">
            <v>Store Sr. Leader (Ss)</v>
          </cell>
          <cell r="G4044" t="str">
            <v>B1</v>
          </cell>
          <cell r="H4044" t="str">
            <v>Tetap</v>
          </cell>
          <cell r="I4044" t="str">
            <v>PRIA</v>
          </cell>
          <cell r="J4044">
            <v>42676</v>
          </cell>
          <cell r="L4044">
            <v>43525</v>
          </cell>
          <cell r="N4044" t="str">
            <v>SRN</v>
          </cell>
          <cell r="O4044" t="str">
            <v>STN</v>
          </cell>
        </row>
        <row r="4045">
          <cell r="B4045">
            <v>2013006544</v>
          </cell>
          <cell r="C4045" t="str">
            <v>UMAR MARYAWAN</v>
          </cell>
          <cell r="D4045" t="str">
            <v>TNOW</v>
          </cell>
          <cell r="E4045" t="str">
            <v>IDM DC BOGOR 2</v>
          </cell>
          <cell r="F4045" t="str">
            <v>Chief Of Store</v>
          </cell>
          <cell r="G4045" t="str">
            <v>B2</v>
          </cell>
          <cell r="H4045" t="str">
            <v>Tetap</v>
          </cell>
          <cell r="I4045" t="str">
            <v>PRIA</v>
          </cell>
          <cell r="J4045">
            <v>41458</v>
          </cell>
          <cell r="L4045">
            <v>41974</v>
          </cell>
          <cell r="N4045" t="str">
            <v>SRN</v>
          </cell>
          <cell r="O4045" t="str">
            <v>STN</v>
          </cell>
        </row>
        <row r="4046">
          <cell r="B4046">
            <v>2015422238</v>
          </cell>
          <cell r="C4046" t="str">
            <v>MUHAMAD RIJAL ALFARIANSYAH</v>
          </cell>
          <cell r="D4046" t="str">
            <v>TNOW</v>
          </cell>
          <cell r="E4046" t="str">
            <v>IDM DC BOGOR 2</v>
          </cell>
          <cell r="F4046" t="str">
            <v>Store Crew Boy</v>
          </cell>
          <cell r="G4046" t="str">
            <v>A1</v>
          </cell>
          <cell r="H4046" t="str">
            <v>Kontrak 1</v>
          </cell>
          <cell r="I4046" t="str">
            <v>PRIA</v>
          </cell>
          <cell r="J4046">
            <v>44938</v>
          </cell>
          <cell r="K4046">
            <v>45322</v>
          </cell>
          <cell r="L4046">
            <v>44938</v>
          </cell>
          <cell r="N4046" t="str">
            <v>SRN</v>
          </cell>
          <cell r="O4046" t="str">
            <v>STN</v>
          </cell>
        </row>
        <row r="4047">
          <cell r="B4047">
            <v>2015422275</v>
          </cell>
          <cell r="C4047" t="str">
            <v>FADYANTI RATRI KUSUMAH</v>
          </cell>
          <cell r="D4047" t="str">
            <v>TNOW</v>
          </cell>
          <cell r="E4047" t="str">
            <v>IDM DC BOGOR 2</v>
          </cell>
          <cell r="F4047" t="str">
            <v>Store Crew Girl</v>
          </cell>
          <cell r="G4047" t="str">
            <v>A1</v>
          </cell>
          <cell r="H4047" t="str">
            <v>Kontrak 1</v>
          </cell>
          <cell r="I4047" t="str">
            <v>WANITA</v>
          </cell>
          <cell r="J4047">
            <v>44938</v>
          </cell>
          <cell r="K4047">
            <v>45322</v>
          </cell>
          <cell r="L4047">
            <v>44938</v>
          </cell>
          <cell r="N4047" t="str">
            <v>SRN</v>
          </cell>
          <cell r="O4047" t="str">
            <v>STN</v>
          </cell>
        </row>
        <row r="4048">
          <cell r="B4048">
            <v>2009047224</v>
          </cell>
          <cell r="C4048" t="str">
            <v>YOGI HERLIADI</v>
          </cell>
          <cell r="D4048" t="str">
            <v>TNOW</v>
          </cell>
          <cell r="E4048" t="str">
            <v>IDM DC BOGOR 2</v>
          </cell>
          <cell r="F4048" t="str">
            <v>Store Sr. Leader</v>
          </cell>
          <cell r="G4048" t="str">
            <v>B1</v>
          </cell>
          <cell r="H4048" t="str">
            <v>Tetap</v>
          </cell>
          <cell r="I4048" t="str">
            <v>PRIA</v>
          </cell>
          <cell r="J4048">
            <v>40026</v>
          </cell>
          <cell r="L4048">
            <v>40026</v>
          </cell>
          <cell r="N4048" t="str">
            <v>SRN</v>
          </cell>
          <cell r="O4048" t="str">
            <v>STN</v>
          </cell>
        </row>
        <row r="4049">
          <cell r="B4049">
            <v>2015369034</v>
          </cell>
          <cell r="C4049" t="str">
            <v>CITRA AGIL AMARIA</v>
          </cell>
          <cell r="D4049" t="str">
            <v>TR72</v>
          </cell>
          <cell r="E4049" t="str">
            <v>IDM PLUS DC BOGOR</v>
          </cell>
          <cell r="F4049" t="str">
            <v>Store Crew Girl (Ss)</v>
          </cell>
          <cell r="G4049" t="str">
            <v>A1</v>
          </cell>
          <cell r="H4049" t="str">
            <v>Kontrak 1</v>
          </cell>
          <cell r="I4049" t="str">
            <v>WANITA</v>
          </cell>
          <cell r="J4049">
            <v>44784</v>
          </cell>
          <cell r="K4049">
            <v>45169</v>
          </cell>
          <cell r="L4049">
            <v>44784</v>
          </cell>
          <cell r="M4049" t="str">
            <v>CADANGAN TOKO 24 JAM</v>
          </cell>
          <cell r="N4049" t="str">
            <v>SRN</v>
          </cell>
          <cell r="O4049" t="str">
            <v>STN</v>
          </cell>
          <cell r="P4049" t="str">
            <v>SRNCADANGAN TOKO 24 JAM</v>
          </cell>
          <cell r="Q4049" t="str">
            <v>SRN</v>
          </cell>
          <cell r="R4049" t="str">
            <v>AKTIF</v>
          </cell>
          <cell r="S4049" t="str">
            <v>STN</v>
          </cell>
        </row>
        <row r="4050">
          <cell r="B4050">
            <v>2015404219</v>
          </cell>
          <cell r="C4050" t="str">
            <v>WINDI FAUZIAH</v>
          </cell>
          <cell r="D4050" t="str">
            <v>TS41</v>
          </cell>
          <cell r="E4050" t="str">
            <v>IDM HYBRID EKONOMI JALUR SUKABUMI</v>
          </cell>
          <cell r="F4050" t="str">
            <v>Barista Point Coffee</v>
          </cell>
          <cell r="G4050" t="str">
            <v>A2</v>
          </cell>
          <cell r="H4050" t="str">
            <v>Tetap</v>
          </cell>
          <cell r="I4050" t="str">
            <v>WANITA</v>
          </cell>
          <cell r="J4050">
            <v>44896</v>
          </cell>
          <cell r="L4050">
            <v>44896</v>
          </cell>
          <cell r="N4050" t="str">
            <v>SRN</v>
          </cell>
          <cell r="O4050" t="str">
            <v>YSA</v>
          </cell>
        </row>
        <row r="4051">
          <cell r="B4051">
            <v>2015021508</v>
          </cell>
          <cell r="C4051" t="str">
            <v>FAISAL MOCHAMAD AGUNG</v>
          </cell>
          <cell r="D4051" t="str">
            <v>TS41</v>
          </cell>
          <cell r="E4051" t="str">
            <v>IDM HYBRID EKONOMI JALUR SUKABUMI</v>
          </cell>
          <cell r="F4051" t="str">
            <v>Barista Point Coffee</v>
          </cell>
          <cell r="G4051" t="str">
            <v>A2</v>
          </cell>
          <cell r="H4051" t="str">
            <v>Tetap</v>
          </cell>
          <cell r="I4051" t="str">
            <v>PRIA</v>
          </cell>
          <cell r="J4051">
            <v>42970</v>
          </cell>
          <cell r="L4051">
            <v>43647</v>
          </cell>
          <cell r="N4051" t="str">
            <v>SRN</v>
          </cell>
          <cell r="O4051" t="str">
            <v>YSA</v>
          </cell>
        </row>
        <row r="4052">
          <cell r="B4052">
            <v>2013004952</v>
          </cell>
          <cell r="C4052" t="str">
            <v>IIP SAEPUL</v>
          </cell>
          <cell r="D4052" t="str">
            <v>TS41</v>
          </cell>
          <cell r="E4052" t="str">
            <v>IDM HYBRID EKONOMI JALUR SUKABUMI</v>
          </cell>
          <cell r="F4052" t="str">
            <v>Chief Of Store (Ss)</v>
          </cell>
          <cell r="G4052" t="str">
            <v>B2</v>
          </cell>
          <cell r="H4052" t="str">
            <v>Tetap</v>
          </cell>
          <cell r="I4052" t="str">
            <v>PRIA</v>
          </cell>
          <cell r="J4052">
            <v>41467</v>
          </cell>
          <cell r="L4052">
            <v>41671</v>
          </cell>
          <cell r="N4052" t="str">
            <v>SRN</v>
          </cell>
          <cell r="O4052" t="str">
            <v>YSA</v>
          </cell>
        </row>
        <row r="4053">
          <cell r="B4053">
            <v>2015049510</v>
          </cell>
          <cell r="C4053" t="str">
            <v>HERI KRISWANTO</v>
          </cell>
          <cell r="D4053" t="str">
            <v>TS41</v>
          </cell>
          <cell r="E4053" t="str">
            <v>IDM HYBRID EKONOMI JALUR SUKABUMI</v>
          </cell>
          <cell r="F4053" t="str">
            <v>Leader Point Coffee</v>
          </cell>
          <cell r="G4053" t="str">
            <v>B1</v>
          </cell>
          <cell r="H4053" t="str">
            <v>Tetap</v>
          </cell>
          <cell r="I4053" t="str">
            <v>PRIA</v>
          </cell>
          <cell r="J4053">
            <v>43138</v>
          </cell>
          <cell r="L4053">
            <v>43647</v>
          </cell>
          <cell r="N4053" t="str">
            <v>SRN</v>
          </cell>
          <cell r="O4053" t="str">
            <v>YSA</v>
          </cell>
        </row>
        <row r="4054">
          <cell r="B4054">
            <v>2015244843</v>
          </cell>
          <cell r="C4054" t="str">
            <v>MICKO OKTAVIANSYAH SUTANTO</v>
          </cell>
          <cell r="D4054" t="str">
            <v>TS41</v>
          </cell>
          <cell r="E4054" t="str">
            <v>IDM HYBRID EKONOMI JALUR SUKABUMI</v>
          </cell>
          <cell r="F4054" t="str">
            <v>Store Crew Boy (Ss)</v>
          </cell>
          <cell r="G4054" t="str">
            <v>A1</v>
          </cell>
          <cell r="H4054" t="str">
            <v>Kontrak 2</v>
          </cell>
          <cell r="I4054" t="str">
            <v>PRIA</v>
          </cell>
          <cell r="J4054">
            <v>44260</v>
          </cell>
          <cell r="K4054">
            <v>45199</v>
          </cell>
          <cell r="L4054">
            <v>44260</v>
          </cell>
          <cell r="N4054" t="str">
            <v>SRN</v>
          </cell>
          <cell r="O4054" t="str">
            <v>YSA</v>
          </cell>
        </row>
        <row r="4055">
          <cell r="B4055">
            <v>2015304024</v>
          </cell>
          <cell r="C4055" t="str">
            <v>TEGUH JUNIOR</v>
          </cell>
          <cell r="D4055" t="str">
            <v>TS41</v>
          </cell>
          <cell r="E4055" t="str">
            <v>IDM HYBRID EKONOMI JALUR SUKABUMI</v>
          </cell>
          <cell r="F4055" t="str">
            <v>Store Crew Boy (Ss)</v>
          </cell>
          <cell r="G4055" t="str">
            <v>A1</v>
          </cell>
          <cell r="H4055" t="str">
            <v>Kontrak 2</v>
          </cell>
          <cell r="I4055" t="str">
            <v>PRIA</v>
          </cell>
          <cell r="J4055">
            <v>44544</v>
          </cell>
          <cell r="K4055">
            <v>45291</v>
          </cell>
          <cell r="L4055">
            <v>44544</v>
          </cell>
          <cell r="N4055" t="str">
            <v>SRN</v>
          </cell>
          <cell r="O4055" t="str">
            <v>YSA</v>
          </cell>
        </row>
        <row r="4056">
          <cell r="B4056">
            <v>2015293262</v>
          </cell>
          <cell r="C4056" t="str">
            <v>CHANDRA PUTRA MUNGGARAN</v>
          </cell>
          <cell r="D4056" t="str">
            <v>TS41</v>
          </cell>
          <cell r="E4056" t="str">
            <v>IDM HYBRID EKONOMI JALUR SUKABUMI</v>
          </cell>
          <cell r="F4056" t="str">
            <v>Store Crew Boy (Ss)</v>
          </cell>
          <cell r="G4056" t="str">
            <v>A1</v>
          </cell>
          <cell r="H4056" t="str">
            <v>Kontrak 2</v>
          </cell>
          <cell r="I4056" t="str">
            <v>PRIA</v>
          </cell>
          <cell r="J4056">
            <v>44495</v>
          </cell>
          <cell r="K4056">
            <v>45230</v>
          </cell>
          <cell r="L4056">
            <v>44495</v>
          </cell>
          <cell r="N4056" t="str">
            <v>SRN</v>
          </cell>
          <cell r="O4056" t="str">
            <v>YSA</v>
          </cell>
        </row>
        <row r="4057">
          <cell r="B4057">
            <v>2015190350</v>
          </cell>
          <cell r="C4057" t="str">
            <v>MILA RAHMAWATI</v>
          </cell>
          <cell r="D4057" t="str">
            <v>TS41</v>
          </cell>
          <cell r="E4057" t="str">
            <v>IDM HYBRID EKONOMI JALUR SUKABUMI</v>
          </cell>
          <cell r="F4057" t="str">
            <v>Store Crew Girl (Ss)</v>
          </cell>
          <cell r="G4057" t="str">
            <v>A1</v>
          </cell>
          <cell r="H4057" t="str">
            <v>Kontrak 3</v>
          </cell>
          <cell r="I4057" t="str">
            <v>WANITA</v>
          </cell>
          <cell r="J4057">
            <v>43812</v>
          </cell>
          <cell r="K4057">
            <v>45107</v>
          </cell>
          <cell r="L4057">
            <v>43812</v>
          </cell>
          <cell r="N4057" t="str">
            <v>SRN</v>
          </cell>
          <cell r="O4057" t="str">
            <v>YSA</v>
          </cell>
        </row>
        <row r="4058">
          <cell r="B4058">
            <v>2015356357</v>
          </cell>
          <cell r="C4058" t="str">
            <v>PUSPA MUSTAFHA SARI</v>
          </cell>
          <cell r="D4058" t="str">
            <v>TS41</v>
          </cell>
          <cell r="E4058" t="str">
            <v>IDM HYBRID EKONOMI JALUR SUKABUMI</v>
          </cell>
          <cell r="F4058" t="str">
            <v>Store Crew Girl (Ss)</v>
          </cell>
          <cell r="G4058" t="str">
            <v>A1</v>
          </cell>
          <cell r="H4058" t="str">
            <v>Kontrak 1</v>
          </cell>
          <cell r="I4058" t="str">
            <v>WANITA</v>
          </cell>
          <cell r="J4058">
            <v>44747</v>
          </cell>
          <cell r="K4058">
            <v>45138</v>
          </cell>
          <cell r="L4058">
            <v>44747</v>
          </cell>
          <cell r="N4058" t="str">
            <v>SRN</v>
          </cell>
          <cell r="O4058" t="str">
            <v>YSA</v>
          </cell>
        </row>
        <row r="4059">
          <cell r="B4059">
            <v>2015363077</v>
          </cell>
          <cell r="C4059" t="str">
            <v>DEKY RAMDANY</v>
          </cell>
          <cell r="D4059" t="str">
            <v>TS41</v>
          </cell>
          <cell r="E4059" t="str">
            <v>IDM HYBRID EKONOMI JALUR SUKABUMI</v>
          </cell>
          <cell r="F4059" t="str">
            <v>Store Jr. Leader (Ss)</v>
          </cell>
          <cell r="G4059" t="str">
            <v>A2</v>
          </cell>
          <cell r="H4059" t="str">
            <v>Tetap</v>
          </cell>
          <cell r="I4059" t="str">
            <v>PRIA</v>
          </cell>
          <cell r="J4059">
            <v>44774</v>
          </cell>
          <cell r="L4059">
            <v>44774</v>
          </cell>
          <cell r="N4059" t="str">
            <v>SRN</v>
          </cell>
          <cell r="O4059" t="str">
            <v>YSA</v>
          </cell>
        </row>
        <row r="4060">
          <cell r="B4060">
            <v>2015393220</v>
          </cell>
          <cell r="C4060" t="str">
            <v>RIDWAN GUMELAR</v>
          </cell>
          <cell r="D4060" t="str">
            <v>TS41</v>
          </cell>
          <cell r="E4060" t="str">
            <v>IDM HYBRID EKONOMI JALUR SUKABUMI</v>
          </cell>
          <cell r="F4060" t="str">
            <v>Store Jr. Leader (Ss)</v>
          </cell>
          <cell r="G4060" t="str">
            <v>A2</v>
          </cell>
          <cell r="H4060" t="str">
            <v>Tetap</v>
          </cell>
          <cell r="I4060" t="str">
            <v>PRIA</v>
          </cell>
          <cell r="J4060">
            <v>44866</v>
          </cell>
          <cell r="L4060">
            <v>44866</v>
          </cell>
          <cell r="N4060" t="str">
            <v>SRN</v>
          </cell>
          <cell r="O4060" t="str">
            <v>YSA</v>
          </cell>
        </row>
        <row r="4061">
          <cell r="B4061">
            <v>2015415484</v>
          </cell>
          <cell r="C4061" t="str">
            <v>AGUNG AGUSTIAN</v>
          </cell>
          <cell r="D4061" t="str">
            <v>TS41</v>
          </cell>
          <cell r="E4061" t="str">
            <v>IDM HYBRID EKONOMI JALUR SUKABUMI</v>
          </cell>
          <cell r="F4061" t="str">
            <v>Store Jr. Leader (Ss)</v>
          </cell>
          <cell r="G4061" t="str">
            <v>A2</v>
          </cell>
          <cell r="H4061" t="str">
            <v>Tetap</v>
          </cell>
          <cell r="I4061" t="str">
            <v>PRIA</v>
          </cell>
          <cell r="J4061">
            <v>44927</v>
          </cell>
          <cell r="L4061">
            <v>44927</v>
          </cell>
          <cell r="N4061" t="str">
            <v>SRN</v>
          </cell>
          <cell r="O4061" t="str">
            <v>YSA</v>
          </cell>
        </row>
        <row r="4062">
          <cell r="B4062">
            <v>2015293416</v>
          </cell>
          <cell r="C4062" t="str">
            <v>DIAN JUNIARTI PUTRI</v>
          </cell>
          <cell r="D4062" t="str">
            <v>TS41</v>
          </cell>
          <cell r="E4062" t="str">
            <v>IDM HYBRID EKONOMI JALUR SUKABUMI</v>
          </cell>
          <cell r="F4062" t="str">
            <v>Store Sr. Leader (Ss)</v>
          </cell>
          <cell r="G4062" t="str">
            <v>B1</v>
          </cell>
          <cell r="H4062" t="str">
            <v>Tetap</v>
          </cell>
          <cell r="I4062" t="str">
            <v>WANITA</v>
          </cell>
          <cell r="J4062">
            <v>44501</v>
          </cell>
          <cell r="L4062">
            <v>44501</v>
          </cell>
          <cell r="N4062" t="str">
            <v>SRN</v>
          </cell>
          <cell r="O4062" t="str">
            <v>YSA</v>
          </cell>
        </row>
        <row r="4063">
          <cell r="B4063">
            <v>2011012370</v>
          </cell>
          <cell r="C4063" t="str">
            <v>SANDI RAMDANI</v>
          </cell>
          <cell r="D4063" t="str">
            <v>TPPW</v>
          </cell>
          <cell r="E4063" t="str">
            <v>IDM RAYA BAROS KM 7</v>
          </cell>
          <cell r="F4063" t="str">
            <v>Chief Of Store (Ss)</v>
          </cell>
          <cell r="G4063" t="str">
            <v>B2</v>
          </cell>
          <cell r="H4063" t="str">
            <v>Tetap</v>
          </cell>
          <cell r="I4063" t="str">
            <v>PRIA</v>
          </cell>
          <cell r="J4063">
            <v>40725</v>
          </cell>
          <cell r="L4063">
            <v>40725</v>
          </cell>
          <cell r="N4063" t="str">
            <v>SRN</v>
          </cell>
          <cell r="O4063" t="str">
            <v>YSA</v>
          </cell>
        </row>
        <row r="4064">
          <cell r="B4064">
            <v>2015307740</v>
          </cell>
          <cell r="C4064" t="str">
            <v>MUHAMMAD ALDIN BACHTIAR</v>
          </cell>
          <cell r="D4064" t="str">
            <v>TPPW</v>
          </cell>
          <cell r="E4064" t="str">
            <v>IDM RAYA BAROS KM 7</v>
          </cell>
          <cell r="F4064" t="str">
            <v>Store Crew Boy (Ss)</v>
          </cell>
          <cell r="G4064" t="str">
            <v>A1</v>
          </cell>
          <cell r="H4064" t="str">
            <v>Kontrak 2</v>
          </cell>
          <cell r="I4064" t="str">
            <v>PRIA</v>
          </cell>
          <cell r="J4064">
            <v>44561</v>
          </cell>
          <cell r="K4064">
            <v>45291</v>
          </cell>
          <cell r="L4064">
            <v>44561</v>
          </cell>
          <cell r="N4064" t="str">
            <v>SRN</v>
          </cell>
          <cell r="O4064" t="str">
            <v>YSA</v>
          </cell>
        </row>
        <row r="4065">
          <cell r="B4065">
            <v>2015217898</v>
          </cell>
          <cell r="C4065" t="str">
            <v>MARSIH</v>
          </cell>
          <cell r="D4065" t="str">
            <v>TPPW</v>
          </cell>
          <cell r="E4065" t="str">
            <v>IDM RAYA BAROS KM 7</v>
          </cell>
          <cell r="F4065" t="str">
            <v>Store Crew Girl</v>
          </cell>
          <cell r="G4065" t="str">
            <v>A1</v>
          </cell>
          <cell r="H4065" t="str">
            <v>Kontrak 3</v>
          </cell>
          <cell r="I4065" t="str">
            <v>WANITA</v>
          </cell>
          <cell r="J4065">
            <v>43924</v>
          </cell>
          <cell r="K4065">
            <v>45230</v>
          </cell>
          <cell r="L4065">
            <v>43924</v>
          </cell>
          <cell r="N4065" t="str">
            <v>SRN</v>
          </cell>
          <cell r="O4065" t="str">
            <v>YSA</v>
          </cell>
        </row>
        <row r="4066">
          <cell r="B4066">
            <v>2015292343</v>
          </cell>
          <cell r="C4066" t="str">
            <v>NUR ANNISA RAHAYU</v>
          </cell>
          <cell r="D4066" t="str">
            <v>TPPW</v>
          </cell>
          <cell r="E4066" t="str">
            <v>IDM RAYA BAROS KM 7</v>
          </cell>
          <cell r="F4066" t="str">
            <v>Store Crew Girl (Ss)</v>
          </cell>
          <cell r="G4066" t="str">
            <v>A1</v>
          </cell>
          <cell r="H4066" t="str">
            <v>Kontrak 2</v>
          </cell>
          <cell r="I4066" t="str">
            <v>WANITA</v>
          </cell>
          <cell r="J4066">
            <v>44490</v>
          </cell>
          <cell r="K4066">
            <v>45230</v>
          </cell>
          <cell r="L4066">
            <v>44490</v>
          </cell>
          <cell r="N4066" t="str">
            <v>SRN</v>
          </cell>
          <cell r="O4066" t="str">
            <v>YSA</v>
          </cell>
        </row>
        <row r="4067">
          <cell r="B4067">
            <v>2015137960</v>
          </cell>
          <cell r="C4067" t="str">
            <v>RENALDI HENDRAWAN</v>
          </cell>
          <cell r="D4067" t="str">
            <v>TPPW</v>
          </cell>
          <cell r="E4067" t="str">
            <v>IDM RAYA BAROS KM 7</v>
          </cell>
          <cell r="F4067" t="str">
            <v>Store Jr. Leader</v>
          </cell>
          <cell r="G4067" t="str">
            <v>A3</v>
          </cell>
          <cell r="H4067" t="str">
            <v>Tetap</v>
          </cell>
          <cell r="I4067" t="str">
            <v>PRIA</v>
          </cell>
          <cell r="J4067">
            <v>43578</v>
          </cell>
          <cell r="L4067">
            <v>44013</v>
          </cell>
          <cell r="N4067" t="str">
            <v>SRN</v>
          </cell>
          <cell r="O4067" t="str">
            <v>YSA</v>
          </cell>
        </row>
        <row r="4068">
          <cell r="B4068">
            <v>2015082188</v>
          </cell>
          <cell r="C4068" t="str">
            <v>WIDIA AZZAHRA RAMDIANI</v>
          </cell>
          <cell r="D4068" t="str">
            <v>TPPW</v>
          </cell>
          <cell r="E4068" t="str">
            <v>IDM RAYA BAROS KM 7</v>
          </cell>
          <cell r="F4068" t="str">
            <v>Store Sr. Leader</v>
          </cell>
          <cell r="G4068" t="str">
            <v>A3</v>
          </cell>
          <cell r="H4068" t="str">
            <v>Tetap</v>
          </cell>
          <cell r="I4068" t="str">
            <v>WANITA</v>
          </cell>
          <cell r="J4068">
            <v>43322</v>
          </cell>
          <cell r="L4068">
            <v>44013</v>
          </cell>
          <cell r="N4068" t="str">
            <v>SRN</v>
          </cell>
          <cell r="O4068" t="str">
            <v>YSA</v>
          </cell>
        </row>
        <row r="4069">
          <cell r="B4069">
            <v>2013190766</v>
          </cell>
          <cell r="C4069" t="str">
            <v>YOGA MUNTASAN</v>
          </cell>
          <cell r="D4069" t="str">
            <v>FPQU</v>
          </cell>
          <cell r="E4069" t="str">
            <v>FRC MEKARSARI NYALINDUNG</v>
          </cell>
          <cell r="F4069" t="str">
            <v>Chief Of Store</v>
          </cell>
          <cell r="G4069" t="str">
            <v>B2</v>
          </cell>
          <cell r="H4069" t="str">
            <v>Tetap</v>
          </cell>
          <cell r="I4069" t="str">
            <v>PRIA</v>
          </cell>
          <cell r="J4069">
            <v>42578</v>
          </cell>
          <cell r="L4069">
            <v>43191</v>
          </cell>
          <cell r="N4069" t="str">
            <v>SRN</v>
          </cell>
          <cell r="O4069" t="str">
            <v>YSA</v>
          </cell>
        </row>
        <row r="4070">
          <cell r="B4070">
            <v>2015409119</v>
          </cell>
          <cell r="C4070" t="str">
            <v>SENDI APRIANSAH</v>
          </cell>
          <cell r="D4070" t="str">
            <v>FPQU</v>
          </cell>
          <cell r="E4070" t="str">
            <v>FRC MEKARSARI NYALINDUNG</v>
          </cell>
          <cell r="F4070" t="str">
            <v>Store Crew Boy</v>
          </cell>
          <cell r="G4070" t="str">
            <v>A1</v>
          </cell>
          <cell r="H4070" t="str">
            <v>Kontrak 1</v>
          </cell>
          <cell r="I4070" t="str">
            <v>PRIA</v>
          </cell>
          <cell r="J4070">
            <v>44899</v>
          </cell>
          <cell r="K4070">
            <v>45291</v>
          </cell>
          <cell r="L4070">
            <v>44899</v>
          </cell>
          <cell r="N4070" t="str">
            <v>SRN</v>
          </cell>
          <cell r="O4070" t="str">
            <v>YSA</v>
          </cell>
        </row>
        <row r="4071">
          <cell r="B4071">
            <v>2015252969</v>
          </cell>
          <cell r="C4071" t="str">
            <v>BUNGA NOVITA SARI</v>
          </cell>
          <cell r="D4071" t="str">
            <v>FPQU</v>
          </cell>
          <cell r="E4071" t="str">
            <v>FRC MEKARSARI NYALINDUNG</v>
          </cell>
          <cell r="F4071" t="str">
            <v>Store Crew Girl</v>
          </cell>
          <cell r="G4071" t="str">
            <v>A1</v>
          </cell>
          <cell r="H4071" t="str">
            <v>Kontrak 2</v>
          </cell>
          <cell r="I4071" t="str">
            <v>WANITA</v>
          </cell>
          <cell r="J4071">
            <v>44306</v>
          </cell>
          <cell r="K4071">
            <v>45046</v>
          </cell>
          <cell r="L4071">
            <v>44306</v>
          </cell>
          <cell r="N4071" t="str">
            <v>SRN</v>
          </cell>
          <cell r="O4071" t="str">
            <v>YSA</v>
          </cell>
        </row>
        <row r="4072">
          <cell r="B4072">
            <v>2015384062</v>
          </cell>
          <cell r="C4072" t="str">
            <v>HIKMAT TIO</v>
          </cell>
          <cell r="D4072" t="str">
            <v>FPQU</v>
          </cell>
          <cell r="E4072" t="str">
            <v>FRC MEKARSARI NYALINDUNG</v>
          </cell>
          <cell r="F4072" t="str">
            <v>Store Jr. Leader</v>
          </cell>
          <cell r="G4072" t="str">
            <v>A2</v>
          </cell>
          <cell r="H4072" t="str">
            <v>Tetap</v>
          </cell>
          <cell r="I4072" t="str">
            <v>PRIA</v>
          </cell>
          <cell r="J4072">
            <v>44835</v>
          </cell>
          <cell r="L4072">
            <v>44835</v>
          </cell>
          <cell r="N4072" t="str">
            <v>SRN</v>
          </cell>
          <cell r="O4072" t="str">
            <v>YSA</v>
          </cell>
        </row>
        <row r="4073">
          <cell r="B4073">
            <v>2015106022</v>
          </cell>
          <cell r="C4073" t="str">
            <v>ASEP SETIAWAN</v>
          </cell>
          <cell r="D4073" t="str">
            <v>FPQU</v>
          </cell>
          <cell r="E4073" t="str">
            <v>FRC MEKARSARI NYALINDUNG</v>
          </cell>
          <cell r="F4073" t="str">
            <v>Store Sr. Leader</v>
          </cell>
          <cell r="G4073" t="str">
            <v>B1</v>
          </cell>
          <cell r="H4073" t="str">
            <v>Tetap</v>
          </cell>
          <cell r="I4073" t="str">
            <v>PRIA</v>
          </cell>
          <cell r="J4073">
            <v>43431</v>
          </cell>
          <cell r="L4073">
            <v>43862</v>
          </cell>
          <cell r="N4073" t="str">
            <v>SRN</v>
          </cell>
          <cell r="O4073" t="str">
            <v>YSA</v>
          </cell>
        </row>
        <row r="4074">
          <cell r="B4074">
            <v>2013033956</v>
          </cell>
          <cell r="C4074" t="str">
            <v>FUJI AIRUL SAFITRI</v>
          </cell>
          <cell r="D4074" t="str">
            <v>T09K</v>
          </cell>
          <cell r="E4074" t="str">
            <v>IDM CIPANENGAH</v>
          </cell>
          <cell r="F4074" t="str">
            <v>Chief Of Store</v>
          </cell>
          <cell r="G4074" t="str">
            <v>B2</v>
          </cell>
          <cell r="H4074" t="str">
            <v>Tetap</v>
          </cell>
          <cell r="I4074" t="str">
            <v>WANITA</v>
          </cell>
          <cell r="J4074">
            <v>41674</v>
          </cell>
          <cell r="L4074">
            <v>42370</v>
          </cell>
          <cell r="N4074" t="str">
            <v>SRN</v>
          </cell>
          <cell r="O4074" t="str">
            <v>YSA</v>
          </cell>
        </row>
        <row r="4075">
          <cell r="B4075">
            <v>2015368934</v>
          </cell>
          <cell r="C4075" t="str">
            <v>GALIH ANGGARA SUKMA</v>
          </cell>
          <cell r="D4075" t="str">
            <v>T09K</v>
          </cell>
          <cell r="E4075" t="str">
            <v>IDM CIPANENGAH</v>
          </cell>
          <cell r="F4075" t="str">
            <v>Store Crew Boy</v>
          </cell>
          <cell r="G4075" t="str">
            <v>A1</v>
          </cell>
          <cell r="H4075" t="str">
            <v>Kontrak 1</v>
          </cell>
          <cell r="I4075" t="str">
            <v>PRIA</v>
          </cell>
          <cell r="J4075">
            <v>44784</v>
          </cell>
          <cell r="K4075">
            <v>45169</v>
          </cell>
          <cell r="L4075">
            <v>44784</v>
          </cell>
          <cell r="N4075" t="str">
            <v>SRN</v>
          </cell>
          <cell r="O4075" t="str">
            <v>YSA</v>
          </cell>
        </row>
        <row r="4076">
          <cell r="B4076">
            <v>2015397488</v>
          </cell>
          <cell r="C4076" t="str">
            <v>ALEXANDRO RINDONI</v>
          </cell>
          <cell r="D4076" t="str">
            <v>T09K</v>
          </cell>
          <cell r="E4076" t="str">
            <v>IDM CIPANENGAH</v>
          </cell>
          <cell r="F4076" t="str">
            <v>Store Crew Boy</v>
          </cell>
          <cell r="G4076" t="str">
            <v>A1</v>
          </cell>
          <cell r="H4076" t="str">
            <v>Kontrak 1</v>
          </cell>
          <cell r="I4076" t="str">
            <v>PRIA</v>
          </cell>
          <cell r="J4076">
            <v>44869</v>
          </cell>
          <cell r="K4076">
            <v>45260</v>
          </cell>
          <cell r="L4076">
            <v>44869</v>
          </cell>
          <cell r="N4076" t="str">
            <v>SRN</v>
          </cell>
          <cell r="O4076" t="str">
            <v>YSA</v>
          </cell>
        </row>
        <row r="4077">
          <cell r="B4077">
            <v>2015405343</v>
          </cell>
          <cell r="C4077" t="str">
            <v>YILDA OKTA STEVANNY</v>
          </cell>
          <cell r="D4077" t="str">
            <v>T09K</v>
          </cell>
          <cell r="E4077" t="str">
            <v>IDM CIPANENGAH</v>
          </cell>
          <cell r="F4077" t="str">
            <v>Store Crew Girl</v>
          </cell>
          <cell r="G4077" t="str">
            <v>A1</v>
          </cell>
          <cell r="H4077" t="str">
            <v>Kontrak 1</v>
          </cell>
          <cell r="I4077" t="str">
            <v>WANITA</v>
          </cell>
          <cell r="J4077">
            <v>44896</v>
          </cell>
          <cell r="K4077">
            <v>45260</v>
          </cell>
          <cell r="L4077">
            <v>44896</v>
          </cell>
          <cell r="N4077" t="str">
            <v>SRN</v>
          </cell>
          <cell r="O4077" t="str">
            <v>YSA</v>
          </cell>
        </row>
        <row r="4078">
          <cell r="B4078">
            <v>2015356367</v>
          </cell>
          <cell r="C4078" t="str">
            <v>SRI MULYANI</v>
          </cell>
          <cell r="D4078" t="str">
            <v>T09K</v>
          </cell>
          <cell r="E4078" t="str">
            <v>IDM CIPANENGAH</v>
          </cell>
          <cell r="F4078" t="str">
            <v>Store Crew Girl (Ss)</v>
          </cell>
          <cell r="G4078" t="str">
            <v>A1</v>
          </cell>
          <cell r="H4078" t="str">
            <v>Kontrak 1</v>
          </cell>
          <cell r="I4078" t="str">
            <v>WANITA</v>
          </cell>
          <cell r="J4078">
            <v>44747</v>
          </cell>
          <cell r="K4078">
            <v>45138</v>
          </cell>
          <cell r="L4078">
            <v>44747</v>
          </cell>
          <cell r="N4078" t="str">
            <v>SRN</v>
          </cell>
          <cell r="O4078" t="str">
            <v>YSA</v>
          </cell>
        </row>
        <row r="4079">
          <cell r="B4079">
            <v>2015362392</v>
          </cell>
          <cell r="C4079" t="str">
            <v>WILMAN AL FARIZI</v>
          </cell>
          <cell r="D4079" t="str">
            <v>T09K</v>
          </cell>
          <cell r="E4079" t="str">
            <v>IDM CIPANENGAH</v>
          </cell>
          <cell r="F4079" t="str">
            <v>Store Jr. Leader</v>
          </cell>
          <cell r="G4079" t="str">
            <v>A2</v>
          </cell>
          <cell r="H4079" t="str">
            <v>Tetap</v>
          </cell>
          <cell r="I4079" t="str">
            <v>PRIA</v>
          </cell>
          <cell r="J4079">
            <v>44774</v>
          </cell>
          <cell r="L4079">
            <v>44774</v>
          </cell>
          <cell r="N4079" t="str">
            <v>SRN</v>
          </cell>
          <cell r="O4079" t="str">
            <v>YSA</v>
          </cell>
        </row>
        <row r="4080">
          <cell r="B4080">
            <v>2015019429</v>
          </cell>
          <cell r="C4080" t="str">
            <v>RAHMAN SETIAWAN</v>
          </cell>
          <cell r="D4080" t="str">
            <v>T09K</v>
          </cell>
          <cell r="E4080" t="str">
            <v>IDM CIPANENGAH</v>
          </cell>
          <cell r="F4080" t="str">
            <v>Store Sr. Leader</v>
          </cell>
          <cell r="G4080" t="str">
            <v>B1</v>
          </cell>
          <cell r="H4080" t="str">
            <v>Tetap</v>
          </cell>
          <cell r="I4080" t="str">
            <v>PRIA</v>
          </cell>
          <cell r="J4080">
            <v>42956</v>
          </cell>
          <cell r="L4080">
            <v>43221</v>
          </cell>
          <cell r="N4080" t="str">
            <v>SRN</v>
          </cell>
          <cell r="O4080" t="str">
            <v>YSA</v>
          </cell>
        </row>
        <row r="4081">
          <cell r="B4081">
            <v>2013200121</v>
          </cell>
          <cell r="C4081" t="str">
            <v>ARIE YUDHISTIRA</v>
          </cell>
          <cell r="D4081" t="str">
            <v>TAXX</v>
          </cell>
          <cell r="E4081" t="str">
            <v>IDM NYALINDUNG SUKABUMI</v>
          </cell>
          <cell r="F4081" t="str">
            <v>Chief Of Store</v>
          </cell>
          <cell r="G4081" t="str">
            <v>B2</v>
          </cell>
          <cell r="H4081" t="str">
            <v>Tetap</v>
          </cell>
          <cell r="I4081" t="str">
            <v>PRIA</v>
          </cell>
          <cell r="J4081">
            <v>42627</v>
          </cell>
          <cell r="L4081">
            <v>43525</v>
          </cell>
          <cell r="N4081" t="str">
            <v>SRN</v>
          </cell>
          <cell r="O4081" t="str">
            <v>YSA</v>
          </cell>
        </row>
        <row r="4082">
          <cell r="B4082">
            <v>2015246923</v>
          </cell>
          <cell r="C4082" t="str">
            <v>MOHAMAD SANDY MAULANA</v>
          </cell>
          <cell r="D4082" t="str">
            <v>TAXX</v>
          </cell>
          <cell r="E4082" t="str">
            <v>IDM NYALINDUNG SUKABUMI</v>
          </cell>
          <cell r="F4082" t="str">
            <v>i-Delivery Crew</v>
          </cell>
          <cell r="G4082" t="str">
            <v>A1</v>
          </cell>
          <cell r="H4082" t="str">
            <v>Kontrak 2</v>
          </cell>
          <cell r="I4082" t="str">
            <v>PRIA</v>
          </cell>
          <cell r="J4082">
            <v>44281</v>
          </cell>
          <cell r="K4082">
            <v>45199</v>
          </cell>
          <cell r="L4082">
            <v>44281</v>
          </cell>
          <cell r="N4082" t="str">
            <v>SRN</v>
          </cell>
          <cell r="O4082" t="str">
            <v>YSA</v>
          </cell>
        </row>
        <row r="4083">
          <cell r="B4083">
            <v>2015246932</v>
          </cell>
          <cell r="C4083" t="str">
            <v>RUDI TAMAN</v>
          </cell>
          <cell r="D4083" t="str">
            <v>TAXX</v>
          </cell>
          <cell r="E4083" t="str">
            <v>IDM NYALINDUNG SUKABUMI</v>
          </cell>
          <cell r="F4083" t="str">
            <v>Store Crew Boy</v>
          </cell>
          <cell r="G4083" t="str">
            <v>A1</v>
          </cell>
          <cell r="H4083" t="str">
            <v>Kontrak 2</v>
          </cell>
          <cell r="I4083" t="str">
            <v>PRIA</v>
          </cell>
          <cell r="J4083">
            <v>44281</v>
          </cell>
          <cell r="K4083">
            <v>45199</v>
          </cell>
          <cell r="L4083">
            <v>44281</v>
          </cell>
          <cell r="N4083" t="str">
            <v>SRN</v>
          </cell>
          <cell r="O4083" t="str">
            <v>YSA</v>
          </cell>
        </row>
        <row r="4084">
          <cell r="B4084">
            <v>2015368549</v>
          </cell>
          <cell r="C4084" t="str">
            <v>RIKI MAULANA</v>
          </cell>
          <cell r="D4084" t="str">
            <v>TAXX</v>
          </cell>
          <cell r="E4084" t="str">
            <v>IDM NYALINDUNG SUKABUMI</v>
          </cell>
          <cell r="F4084" t="str">
            <v>Store Crew Boy</v>
          </cell>
          <cell r="G4084" t="str">
            <v>A1</v>
          </cell>
          <cell r="H4084" t="str">
            <v>Kontrak 1</v>
          </cell>
          <cell r="I4084" t="str">
            <v>PRIA</v>
          </cell>
          <cell r="J4084">
            <v>44780</v>
          </cell>
          <cell r="K4084">
            <v>45169</v>
          </cell>
          <cell r="L4084">
            <v>44780</v>
          </cell>
          <cell r="N4084" t="str">
            <v>SRN</v>
          </cell>
          <cell r="O4084" t="str">
            <v>YSA</v>
          </cell>
        </row>
        <row r="4085">
          <cell r="B4085">
            <v>2015293271</v>
          </cell>
          <cell r="C4085" t="str">
            <v>NOVI AULIA RAHMAWATY</v>
          </cell>
          <cell r="D4085" t="str">
            <v>TAXX</v>
          </cell>
          <cell r="E4085" t="str">
            <v>IDM NYALINDUNG SUKABUMI</v>
          </cell>
          <cell r="F4085" t="str">
            <v>Store Crew Girl</v>
          </cell>
          <cell r="G4085" t="str">
            <v>A1</v>
          </cell>
          <cell r="H4085" t="str">
            <v>Kontrak 2</v>
          </cell>
          <cell r="I4085" t="str">
            <v>WANITA</v>
          </cell>
          <cell r="J4085">
            <v>44495</v>
          </cell>
          <cell r="K4085">
            <v>45230</v>
          </cell>
          <cell r="L4085">
            <v>44495</v>
          </cell>
          <cell r="N4085" t="str">
            <v>SRN</v>
          </cell>
          <cell r="O4085" t="str">
            <v>YSA</v>
          </cell>
        </row>
        <row r="4086">
          <cell r="B4086">
            <v>2015415953</v>
          </cell>
          <cell r="C4086" t="str">
            <v>RAFLI MUHAMMAD</v>
          </cell>
          <cell r="D4086" t="str">
            <v>TAXX</v>
          </cell>
          <cell r="E4086" t="str">
            <v>IDM NYALINDUNG SUKABUMI</v>
          </cell>
          <cell r="F4086" t="str">
            <v>Store Jr. Leader</v>
          </cell>
          <cell r="G4086" t="str">
            <v>A2</v>
          </cell>
          <cell r="H4086" t="str">
            <v>Tetap</v>
          </cell>
          <cell r="I4086" t="str">
            <v>PRIA</v>
          </cell>
          <cell r="J4086">
            <v>44927</v>
          </cell>
          <cell r="L4086">
            <v>44927</v>
          </cell>
          <cell r="N4086" t="str">
            <v>SRN</v>
          </cell>
          <cell r="O4086" t="str">
            <v>YSA</v>
          </cell>
        </row>
        <row r="4087">
          <cell r="B4087">
            <v>2013202608</v>
          </cell>
          <cell r="C4087" t="str">
            <v>FITRIA RAHAYU</v>
          </cell>
          <cell r="D4087" t="str">
            <v>TAXX</v>
          </cell>
          <cell r="E4087" t="str">
            <v>IDM NYALINDUNG SUKABUMI</v>
          </cell>
          <cell r="F4087" t="str">
            <v>Store Sr. Leader</v>
          </cell>
          <cell r="G4087" t="str">
            <v>B1</v>
          </cell>
          <cell r="H4087" t="str">
            <v>Tetap</v>
          </cell>
          <cell r="I4087" t="str">
            <v>WANITA</v>
          </cell>
          <cell r="J4087">
            <v>42644</v>
          </cell>
          <cell r="L4087">
            <v>43070</v>
          </cell>
          <cell r="N4087" t="str">
            <v>SRN</v>
          </cell>
          <cell r="O4087" t="str">
            <v>YSA</v>
          </cell>
        </row>
        <row r="4088">
          <cell r="B4088">
            <v>2013196395</v>
          </cell>
          <cell r="C4088" t="str">
            <v>MEGAN AGUSTIAN</v>
          </cell>
          <cell r="D4088" t="str">
            <v>TGZ7</v>
          </cell>
          <cell r="E4088" t="str">
            <v>IDM CIBURIAL GUNUNG GURUH</v>
          </cell>
          <cell r="F4088" t="str">
            <v>Chief Of Store</v>
          </cell>
          <cell r="G4088" t="str">
            <v>B2</v>
          </cell>
          <cell r="H4088" t="str">
            <v>Tetap</v>
          </cell>
          <cell r="I4088" t="str">
            <v>PRIA</v>
          </cell>
          <cell r="J4088">
            <v>42606</v>
          </cell>
          <cell r="L4088">
            <v>43252</v>
          </cell>
          <cell r="N4088" t="str">
            <v>SRN</v>
          </cell>
          <cell r="O4088" t="str">
            <v>YSA</v>
          </cell>
        </row>
        <row r="4089">
          <cell r="B4089">
            <v>2015191947</v>
          </cell>
          <cell r="C4089" t="str">
            <v>MIRANTI DELA</v>
          </cell>
          <cell r="D4089" t="str">
            <v>TGZ7</v>
          </cell>
          <cell r="E4089" t="str">
            <v>IDM CIBURIAL GUNUNG GURUH</v>
          </cell>
          <cell r="F4089" t="str">
            <v>Store Crew Girl</v>
          </cell>
          <cell r="G4089" t="str">
            <v>A1</v>
          </cell>
          <cell r="H4089" t="str">
            <v>Kontrak 3</v>
          </cell>
          <cell r="I4089" t="str">
            <v>WANITA</v>
          </cell>
          <cell r="J4089">
            <v>43819</v>
          </cell>
          <cell r="K4089">
            <v>45107</v>
          </cell>
          <cell r="L4089">
            <v>43819</v>
          </cell>
          <cell r="N4089" t="str">
            <v>SRN</v>
          </cell>
          <cell r="O4089" t="str">
            <v>YSA</v>
          </cell>
        </row>
        <row r="4090">
          <cell r="B4090">
            <v>2015293421</v>
          </cell>
          <cell r="C4090" t="str">
            <v>UJANG HAMDAN MAULANA</v>
          </cell>
          <cell r="D4090" t="str">
            <v>TGZ7</v>
          </cell>
          <cell r="E4090" t="str">
            <v>IDM CIBURIAL GUNUNG GURUH</v>
          </cell>
          <cell r="F4090" t="str">
            <v>Store Jr. Leader (Ss)</v>
          </cell>
          <cell r="G4090" t="str">
            <v>A2</v>
          </cell>
          <cell r="H4090" t="str">
            <v>Tetap</v>
          </cell>
          <cell r="I4090" t="str">
            <v>PRIA</v>
          </cell>
          <cell r="J4090">
            <v>44501</v>
          </cell>
          <cell r="L4090">
            <v>44501</v>
          </cell>
          <cell r="N4090" t="str">
            <v>SRN</v>
          </cell>
          <cell r="O4090" t="str">
            <v>YSA</v>
          </cell>
        </row>
        <row r="4091">
          <cell r="B4091">
            <v>2013225871</v>
          </cell>
          <cell r="C4091" t="str">
            <v>NOVAL NOVILAH</v>
          </cell>
          <cell r="D4091" t="str">
            <v>TGZ7</v>
          </cell>
          <cell r="E4091" t="str">
            <v>IDM CIBURIAL GUNUNG GURUH</v>
          </cell>
          <cell r="F4091" t="str">
            <v>Store Sr. Leader</v>
          </cell>
          <cell r="G4091" t="str">
            <v>A3</v>
          </cell>
          <cell r="H4091" t="str">
            <v>Tetap</v>
          </cell>
          <cell r="I4091" t="str">
            <v>PRIA</v>
          </cell>
          <cell r="J4091">
            <v>42767</v>
          </cell>
          <cell r="L4091">
            <v>43525</v>
          </cell>
          <cell r="N4091" t="str">
            <v>SRN</v>
          </cell>
          <cell r="O4091" t="str">
            <v>YSA</v>
          </cell>
        </row>
        <row r="4092">
          <cell r="B4092">
            <v>2012064219</v>
          </cell>
          <cell r="C4092" t="str">
            <v>LUTFI YUSUF SOFYAN</v>
          </cell>
          <cell r="D4092" t="str">
            <v>TU2J</v>
          </cell>
          <cell r="E4092" t="str">
            <v>IDM BAROS SUKABUMI</v>
          </cell>
          <cell r="F4092" t="str">
            <v>Chief Of Store</v>
          </cell>
          <cell r="G4092" t="str">
            <v>B2</v>
          </cell>
          <cell r="H4092" t="str">
            <v>Tetap</v>
          </cell>
          <cell r="I4092" t="str">
            <v>PRIA</v>
          </cell>
          <cell r="J4092">
            <v>41244</v>
          </cell>
          <cell r="L4092">
            <v>41913</v>
          </cell>
          <cell r="N4092" t="str">
            <v>SRN</v>
          </cell>
          <cell r="O4092" t="str">
            <v>YSA</v>
          </cell>
        </row>
        <row r="4093">
          <cell r="B4093">
            <v>2015102378</v>
          </cell>
          <cell r="C4093" t="str">
            <v>RENDI TEGUH HARYADI</v>
          </cell>
          <cell r="D4093" t="str">
            <v>TU2J</v>
          </cell>
          <cell r="E4093" t="str">
            <v>IDM BAROS SUKABUMI</v>
          </cell>
          <cell r="F4093" t="str">
            <v>Store Crew Boy</v>
          </cell>
          <cell r="G4093" t="str">
            <v>A1</v>
          </cell>
          <cell r="H4093" t="str">
            <v>Kontrak 4</v>
          </cell>
          <cell r="I4093" t="str">
            <v>PRIA</v>
          </cell>
          <cell r="J4093">
            <v>43417</v>
          </cell>
          <cell r="K4093">
            <v>45077</v>
          </cell>
          <cell r="L4093">
            <v>43417</v>
          </cell>
          <cell r="N4093" t="str">
            <v>SRN</v>
          </cell>
          <cell r="O4093" t="str">
            <v>YSA</v>
          </cell>
        </row>
        <row r="4094">
          <cell r="B4094">
            <v>2015409118</v>
          </cell>
          <cell r="C4094" t="str">
            <v>SALMAN MUNAWAR ILHAM</v>
          </cell>
          <cell r="D4094" t="str">
            <v>TU2J</v>
          </cell>
          <cell r="E4094" t="str">
            <v>IDM BAROS SUKABUMI</v>
          </cell>
          <cell r="F4094" t="str">
            <v>Store Crew Boy</v>
          </cell>
          <cell r="G4094" t="str">
            <v>A1</v>
          </cell>
          <cell r="H4094" t="str">
            <v>Kontrak 1</v>
          </cell>
          <cell r="I4094" t="str">
            <v>PRIA</v>
          </cell>
          <cell r="J4094">
            <v>44899</v>
          </cell>
          <cell r="K4094">
            <v>45291</v>
          </cell>
          <cell r="L4094">
            <v>44899</v>
          </cell>
          <cell r="N4094" t="str">
            <v>SRN</v>
          </cell>
          <cell r="O4094" t="str">
            <v>YSA</v>
          </cell>
        </row>
        <row r="4095">
          <cell r="B4095">
            <v>2015300613</v>
          </cell>
          <cell r="C4095" t="str">
            <v>NURLAELA HABIBAH</v>
          </cell>
          <cell r="D4095" t="str">
            <v>TU2J</v>
          </cell>
          <cell r="E4095" t="str">
            <v>IDM BAROS SUKABUMI</v>
          </cell>
          <cell r="F4095" t="str">
            <v>Store Crew Girl</v>
          </cell>
          <cell r="G4095" t="str">
            <v>A1</v>
          </cell>
          <cell r="H4095" t="str">
            <v>Kontrak 2</v>
          </cell>
          <cell r="I4095" t="str">
            <v>WANITA</v>
          </cell>
          <cell r="J4095">
            <v>44530</v>
          </cell>
          <cell r="K4095">
            <v>45260</v>
          </cell>
          <cell r="L4095">
            <v>44530</v>
          </cell>
          <cell r="N4095" t="str">
            <v>SRN</v>
          </cell>
          <cell r="O4095" t="str">
            <v>YSA</v>
          </cell>
        </row>
        <row r="4096">
          <cell r="B4096">
            <v>2015073657</v>
          </cell>
          <cell r="C4096" t="str">
            <v>NURUL FADILAH</v>
          </cell>
          <cell r="D4096" t="str">
            <v>TU2J</v>
          </cell>
          <cell r="E4096" t="str">
            <v>IDM BAROS SUKABUMI</v>
          </cell>
          <cell r="F4096" t="str">
            <v>Store Jr. Leader (Ss)</v>
          </cell>
          <cell r="G4096" t="str">
            <v>A2</v>
          </cell>
          <cell r="H4096" t="str">
            <v>Tetap</v>
          </cell>
          <cell r="I4096" t="str">
            <v>PRIA</v>
          </cell>
          <cell r="J4096">
            <v>43260</v>
          </cell>
          <cell r="L4096">
            <v>44166</v>
          </cell>
          <cell r="N4096" t="str">
            <v>SRN</v>
          </cell>
          <cell r="O4096" t="str">
            <v>YSA</v>
          </cell>
        </row>
        <row r="4097">
          <cell r="B4097">
            <v>2015059407</v>
          </cell>
          <cell r="C4097" t="str">
            <v>M SYAMSUDIN</v>
          </cell>
          <cell r="D4097" t="str">
            <v>TU2J</v>
          </cell>
          <cell r="E4097" t="str">
            <v>IDM BAROS SUKABUMI</v>
          </cell>
          <cell r="F4097" t="str">
            <v>Store Sr. Leader</v>
          </cell>
          <cell r="G4097" t="str">
            <v>A3</v>
          </cell>
          <cell r="H4097" t="str">
            <v>Tetap</v>
          </cell>
          <cell r="I4097" t="str">
            <v>PRIA</v>
          </cell>
          <cell r="J4097">
            <v>43200</v>
          </cell>
          <cell r="L4097">
            <v>44105</v>
          </cell>
          <cell r="N4097" t="str">
            <v>SRN</v>
          </cell>
          <cell r="O4097" t="str">
            <v>YSA</v>
          </cell>
        </row>
        <row r="4098">
          <cell r="B4098">
            <v>2013165669</v>
          </cell>
          <cell r="C4098" t="str">
            <v>DENI SETIAWAN</v>
          </cell>
          <cell r="D4098" t="str">
            <v>TVJG</v>
          </cell>
          <cell r="E4098" t="str">
            <v>IDM TAKOKAK</v>
          </cell>
          <cell r="F4098" t="str">
            <v>Chief Of Store</v>
          </cell>
          <cell r="G4098" t="str">
            <v>B2</v>
          </cell>
          <cell r="H4098" t="str">
            <v>Tetap</v>
          </cell>
          <cell r="I4098" t="str">
            <v>PRIA</v>
          </cell>
          <cell r="J4098">
            <v>42438</v>
          </cell>
          <cell r="L4098">
            <v>42736</v>
          </cell>
          <cell r="N4098" t="str">
            <v>SRN</v>
          </cell>
          <cell r="O4098" t="str">
            <v>YSA</v>
          </cell>
        </row>
        <row r="4099">
          <cell r="B4099">
            <v>2015311065</v>
          </cell>
          <cell r="C4099" t="str">
            <v>DEDE MULYANA</v>
          </cell>
          <cell r="D4099" t="str">
            <v>TVJG</v>
          </cell>
          <cell r="E4099" t="str">
            <v>IDM TAKOKAK</v>
          </cell>
          <cell r="F4099" t="str">
            <v>Store Crew Boy</v>
          </cell>
          <cell r="G4099" t="str">
            <v>A1</v>
          </cell>
          <cell r="H4099" t="str">
            <v>Kontrak 2</v>
          </cell>
          <cell r="I4099" t="str">
            <v>PRIA</v>
          </cell>
          <cell r="J4099">
            <v>44574</v>
          </cell>
          <cell r="K4099">
            <v>45322</v>
          </cell>
          <cell r="L4099">
            <v>44574</v>
          </cell>
          <cell r="N4099" t="str">
            <v>SRN</v>
          </cell>
          <cell r="O4099" t="str">
            <v>YSA</v>
          </cell>
        </row>
        <row r="4100">
          <cell r="B4100">
            <v>2015309331</v>
          </cell>
          <cell r="C4100" t="str">
            <v>AYI SEPTIAN KAMIL</v>
          </cell>
          <cell r="D4100" t="str">
            <v>TVJG</v>
          </cell>
          <cell r="E4100" t="str">
            <v>IDM TAKOKAK</v>
          </cell>
          <cell r="F4100" t="str">
            <v>Store Crew Boy</v>
          </cell>
          <cell r="G4100" t="str">
            <v>A1</v>
          </cell>
          <cell r="H4100" t="str">
            <v>Kontrak 2</v>
          </cell>
          <cell r="I4100" t="str">
            <v>PRIA</v>
          </cell>
          <cell r="J4100">
            <v>44565</v>
          </cell>
          <cell r="K4100">
            <v>45322</v>
          </cell>
          <cell r="L4100">
            <v>44565</v>
          </cell>
          <cell r="N4100" t="str">
            <v>SRN</v>
          </cell>
          <cell r="O4100" t="str">
            <v>YSA</v>
          </cell>
        </row>
        <row r="4101">
          <cell r="B4101">
            <v>2015309340</v>
          </cell>
          <cell r="C4101" t="str">
            <v>NANI SURYANI</v>
          </cell>
          <cell r="D4101" t="str">
            <v>TVJG</v>
          </cell>
          <cell r="E4101" t="str">
            <v>IDM TAKOKAK</v>
          </cell>
          <cell r="F4101" t="str">
            <v>Store Crew Girl</v>
          </cell>
          <cell r="G4101" t="str">
            <v>A1</v>
          </cell>
          <cell r="H4101" t="str">
            <v>Kontrak 2</v>
          </cell>
          <cell r="I4101" t="str">
            <v>WANITA</v>
          </cell>
          <cell r="J4101">
            <v>44565</v>
          </cell>
          <cell r="K4101">
            <v>45322</v>
          </cell>
          <cell r="L4101">
            <v>44565</v>
          </cell>
          <cell r="N4101" t="str">
            <v>SRN</v>
          </cell>
          <cell r="O4101" t="str">
            <v>YSA</v>
          </cell>
        </row>
        <row r="4102">
          <cell r="B4102">
            <v>2015298091</v>
          </cell>
          <cell r="C4102" t="str">
            <v>TRI WIBAWANTI</v>
          </cell>
          <cell r="D4102" t="str">
            <v>TVJG</v>
          </cell>
          <cell r="E4102" t="str">
            <v>IDM TAKOKAK</v>
          </cell>
          <cell r="F4102" t="str">
            <v>Store Jr. Leader</v>
          </cell>
          <cell r="G4102" t="str">
            <v>A3</v>
          </cell>
          <cell r="H4102" t="str">
            <v>Tetap</v>
          </cell>
          <cell r="I4102" t="str">
            <v>WANITA</v>
          </cell>
          <cell r="J4102">
            <v>44531</v>
          </cell>
          <cell r="L4102">
            <v>44531</v>
          </cell>
          <cell r="N4102" t="str">
            <v>SRN</v>
          </cell>
          <cell r="O4102" t="str">
            <v>YSA</v>
          </cell>
        </row>
        <row r="4103">
          <cell r="B4103">
            <v>2015105974</v>
          </cell>
          <cell r="C4103" t="str">
            <v>NANA AJI NUGRAHA</v>
          </cell>
          <cell r="D4103" t="str">
            <v>TVJG</v>
          </cell>
          <cell r="E4103" t="str">
            <v>IDM TAKOKAK</v>
          </cell>
          <cell r="F4103" t="str">
            <v>Store Sr. Leader</v>
          </cell>
          <cell r="G4103" t="str">
            <v>A3</v>
          </cell>
          <cell r="H4103" t="str">
            <v>Tetap</v>
          </cell>
          <cell r="I4103" t="str">
            <v>PRIA</v>
          </cell>
          <cell r="J4103">
            <v>43431</v>
          </cell>
          <cell r="L4103">
            <v>44044</v>
          </cell>
          <cell r="N4103" t="str">
            <v>SRN</v>
          </cell>
          <cell r="O4103" t="str">
            <v>YSA</v>
          </cell>
        </row>
        <row r="4104">
          <cell r="B4104">
            <v>2013149660</v>
          </cell>
          <cell r="C4104" t="str">
            <v>MUSLIH</v>
          </cell>
          <cell r="D4104" t="str">
            <v>TYW8</v>
          </cell>
          <cell r="E4104" t="str">
            <v>IDM ALTERNATIF JALUR SELATAN</v>
          </cell>
          <cell r="F4104" t="str">
            <v>Chief Of Store</v>
          </cell>
          <cell r="G4104" t="str">
            <v>B2</v>
          </cell>
          <cell r="H4104" t="str">
            <v>Tetap</v>
          </cell>
          <cell r="I4104" t="str">
            <v>PRIA</v>
          </cell>
          <cell r="J4104">
            <v>42361</v>
          </cell>
          <cell r="L4104">
            <v>43101</v>
          </cell>
          <cell r="N4104" t="str">
            <v>SRN</v>
          </cell>
          <cell r="O4104" t="str">
            <v>YSA</v>
          </cell>
        </row>
        <row r="4105">
          <cell r="B4105">
            <v>2015357695</v>
          </cell>
          <cell r="C4105" t="str">
            <v>MOCHAMMAD ARIA KUSUMAH</v>
          </cell>
          <cell r="D4105" t="str">
            <v>TYW8</v>
          </cell>
          <cell r="E4105" t="str">
            <v>IDM ALTERNATIF JALUR SELATAN</v>
          </cell>
          <cell r="F4105" t="str">
            <v>Store Crew Boy</v>
          </cell>
          <cell r="G4105" t="str">
            <v>A1</v>
          </cell>
          <cell r="H4105" t="str">
            <v>Kontrak 1</v>
          </cell>
          <cell r="I4105" t="str">
            <v>PRIA</v>
          </cell>
          <cell r="J4105">
            <v>44750</v>
          </cell>
          <cell r="K4105">
            <v>45138</v>
          </cell>
          <cell r="L4105">
            <v>44750</v>
          </cell>
          <cell r="N4105" t="str">
            <v>SRN</v>
          </cell>
          <cell r="O4105" t="str">
            <v>YSA</v>
          </cell>
        </row>
        <row r="4106">
          <cell r="B4106">
            <v>2015405149</v>
          </cell>
          <cell r="C4106" t="str">
            <v>FAJAR RAHADIE PUTRA</v>
          </cell>
          <cell r="D4106" t="str">
            <v>TYW8</v>
          </cell>
          <cell r="E4106" t="str">
            <v>IDM ALTERNATIF JALUR SELATAN</v>
          </cell>
          <cell r="F4106" t="str">
            <v>Store Crew Boy</v>
          </cell>
          <cell r="G4106" t="str">
            <v>A1</v>
          </cell>
          <cell r="H4106" t="str">
            <v>Kontrak 1</v>
          </cell>
          <cell r="I4106" t="str">
            <v>PRIA</v>
          </cell>
          <cell r="J4106">
            <v>44896</v>
          </cell>
          <cell r="K4106">
            <v>45260</v>
          </cell>
          <cell r="L4106">
            <v>44896</v>
          </cell>
          <cell r="N4106" t="str">
            <v>SRN</v>
          </cell>
          <cell r="O4106" t="str">
            <v>YSA</v>
          </cell>
        </row>
        <row r="4107">
          <cell r="B4107">
            <v>2015343089</v>
          </cell>
          <cell r="C4107" t="str">
            <v>PUTRI MELANDINI</v>
          </cell>
          <cell r="D4107" t="str">
            <v>TYW8</v>
          </cell>
          <cell r="E4107" t="str">
            <v>IDM ALTERNATIF JALUR SELATAN</v>
          </cell>
          <cell r="F4107" t="str">
            <v>Store Jr. Leader</v>
          </cell>
          <cell r="G4107" t="str">
            <v>A2</v>
          </cell>
          <cell r="H4107" t="str">
            <v>Tetap</v>
          </cell>
          <cell r="I4107" t="str">
            <v>WANITA</v>
          </cell>
          <cell r="J4107">
            <v>44713</v>
          </cell>
          <cell r="L4107">
            <v>44713</v>
          </cell>
          <cell r="N4107" t="str">
            <v>SRN</v>
          </cell>
          <cell r="O4107" t="str">
            <v>YSA</v>
          </cell>
        </row>
        <row r="4108">
          <cell r="B4108">
            <v>2015048176</v>
          </cell>
          <cell r="C4108" t="str">
            <v>AHMADA BURDAH</v>
          </cell>
          <cell r="D4108" t="str">
            <v>TYW8</v>
          </cell>
          <cell r="E4108" t="str">
            <v>IDM ALTERNATIF JALUR SELATAN</v>
          </cell>
          <cell r="F4108" t="str">
            <v>Store Sr. Leader</v>
          </cell>
          <cell r="G4108" t="str">
            <v>B1</v>
          </cell>
          <cell r="H4108" t="str">
            <v>Tetap</v>
          </cell>
          <cell r="I4108" t="str">
            <v>PRIA</v>
          </cell>
          <cell r="J4108">
            <v>43131</v>
          </cell>
          <cell r="L4108">
            <v>43647</v>
          </cell>
          <cell r="N4108" t="str">
            <v>SRN</v>
          </cell>
          <cell r="O4108" t="str">
            <v>YSA</v>
          </cell>
        </row>
        <row r="4109">
          <cell r="B4109">
            <v>2015397495</v>
          </cell>
          <cell r="C4109" t="str">
            <v>JAMALUDIN</v>
          </cell>
          <cell r="D4109" t="str">
            <v>T09K</v>
          </cell>
          <cell r="E4109" t="str">
            <v>IDM CIPANENGAH</v>
          </cell>
          <cell r="F4109" t="str">
            <v>Store Crew Boy</v>
          </cell>
          <cell r="G4109" t="str">
            <v>A1</v>
          </cell>
          <cell r="H4109" t="str">
            <v>Kontrak 1</v>
          </cell>
          <cell r="I4109" t="str">
            <v>PRIA</v>
          </cell>
          <cell r="J4109">
            <v>44869</v>
          </cell>
          <cell r="K4109">
            <v>45260</v>
          </cell>
          <cell r="L4109">
            <v>44869</v>
          </cell>
          <cell r="M4109" t="str">
            <v>CADANGAN TOKO 24 JAM</v>
          </cell>
          <cell r="N4109" t="str">
            <v>SRN</v>
          </cell>
          <cell r="O4109" t="str">
            <v>YSA</v>
          </cell>
          <cell r="P4109" t="str">
            <v>SRNCADANGAN TOKO 24 JAM</v>
          </cell>
          <cell r="Q4109" t="str">
            <v>SRN</v>
          </cell>
          <cell r="R4109" t="str">
            <v>AKTIF</v>
          </cell>
          <cell r="S4109" t="str">
            <v>YSA</v>
          </cell>
        </row>
        <row r="4110">
          <cell r="B4110">
            <v>2013115786</v>
          </cell>
          <cell r="C4110" t="str">
            <v>ARI FEBRIANSYAH</v>
          </cell>
          <cell r="D4110" t="str">
            <v>T5UH</v>
          </cell>
          <cell r="E4110" t="str">
            <v>IDM BATU TULIS</v>
          </cell>
          <cell r="F4110" t="str">
            <v>Chief Of Store</v>
          </cell>
          <cell r="G4110" t="str">
            <v>B2</v>
          </cell>
          <cell r="H4110" t="str">
            <v>Tetap</v>
          </cell>
          <cell r="I4110" t="str">
            <v>PRIA</v>
          </cell>
          <cell r="J4110">
            <v>42181</v>
          </cell>
          <cell r="L4110">
            <v>43070</v>
          </cell>
          <cell r="N4110" t="str">
            <v>YAO</v>
          </cell>
          <cell r="O4110" t="str">
            <v>ASL</v>
          </cell>
        </row>
        <row r="4111">
          <cell r="B4111">
            <v>2015416964</v>
          </cell>
          <cell r="C4111" t="str">
            <v>JAMALUDIN</v>
          </cell>
          <cell r="D4111" t="str">
            <v>T5UH</v>
          </cell>
          <cell r="E4111" t="str">
            <v>IDM BATU TULIS</v>
          </cell>
          <cell r="F4111" t="str">
            <v>Store Crew Boy</v>
          </cell>
          <cell r="G4111" t="str">
            <v>A1</v>
          </cell>
          <cell r="H4111" t="str">
            <v>Kontrak 1</v>
          </cell>
          <cell r="I4111" t="str">
            <v>PRIA</v>
          </cell>
          <cell r="J4111">
            <v>44925</v>
          </cell>
          <cell r="K4111">
            <v>45291</v>
          </cell>
          <cell r="L4111">
            <v>44925</v>
          </cell>
          <cell r="N4111" t="str">
            <v>YAO</v>
          </cell>
          <cell r="O4111" t="str">
            <v>ASL</v>
          </cell>
        </row>
        <row r="4112">
          <cell r="B4112">
            <v>2015217896</v>
          </cell>
          <cell r="C4112" t="str">
            <v>LISNA YULIANA</v>
          </cell>
          <cell r="D4112" t="str">
            <v>T5UH</v>
          </cell>
          <cell r="E4112" t="str">
            <v>IDM BATU TULIS</v>
          </cell>
          <cell r="F4112" t="str">
            <v>Store Crew Girl</v>
          </cell>
          <cell r="G4112" t="str">
            <v>A1</v>
          </cell>
          <cell r="H4112" t="str">
            <v>Kontrak 3</v>
          </cell>
          <cell r="I4112" t="str">
            <v>WANITA</v>
          </cell>
          <cell r="J4112">
            <v>43924</v>
          </cell>
          <cell r="K4112">
            <v>45230</v>
          </cell>
          <cell r="L4112">
            <v>43924</v>
          </cell>
          <cell r="N4112" t="str">
            <v>YAO</v>
          </cell>
          <cell r="O4112" t="str">
            <v>ASL</v>
          </cell>
        </row>
        <row r="4113">
          <cell r="B4113">
            <v>2015417076</v>
          </cell>
          <cell r="C4113" t="str">
            <v>ASYIFA RAHMANI KAMILA</v>
          </cell>
          <cell r="D4113" t="str">
            <v>T5UH</v>
          </cell>
          <cell r="E4113" t="str">
            <v>IDM BATU TULIS</v>
          </cell>
          <cell r="F4113" t="str">
            <v>Store Crew Girl</v>
          </cell>
          <cell r="G4113" t="str">
            <v>A1</v>
          </cell>
          <cell r="H4113" t="str">
            <v>Kontrak 1</v>
          </cell>
          <cell r="I4113" t="str">
            <v>WANITA</v>
          </cell>
          <cell r="J4113">
            <v>44925</v>
          </cell>
          <cell r="K4113">
            <v>45291</v>
          </cell>
          <cell r="L4113">
            <v>44925</v>
          </cell>
          <cell r="N4113" t="str">
            <v>YAO</v>
          </cell>
          <cell r="O4113" t="str">
            <v>ASL</v>
          </cell>
        </row>
        <row r="4114">
          <cell r="B4114">
            <v>2015067129</v>
          </cell>
          <cell r="C4114" t="str">
            <v>SITI MARTINI</v>
          </cell>
          <cell r="D4114" t="str">
            <v>T5UH</v>
          </cell>
          <cell r="E4114" t="str">
            <v>IDM BATU TULIS</v>
          </cell>
          <cell r="F4114" t="str">
            <v>Store Jr. Leader</v>
          </cell>
          <cell r="G4114" t="str">
            <v>A2</v>
          </cell>
          <cell r="H4114" t="str">
            <v>Tetap</v>
          </cell>
          <cell r="I4114" t="str">
            <v>WANITA</v>
          </cell>
          <cell r="J4114">
            <v>43238</v>
          </cell>
          <cell r="L4114">
            <v>44013</v>
          </cell>
          <cell r="N4114" t="str">
            <v>YAO</v>
          </cell>
          <cell r="O4114" t="str">
            <v>ASL</v>
          </cell>
        </row>
        <row r="4115">
          <cell r="B4115">
            <v>2015029598</v>
          </cell>
          <cell r="C4115" t="str">
            <v>DENDI HARYADI</v>
          </cell>
          <cell r="D4115" t="str">
            <v>T5UH</v>
          </cell>
          <cell r="E4115" t="str">
            <v>IDM BATU TULIS</v>
          </cell>
          <cell r="F4115" t="str">
            <v>Store Sr. Leader</v>
          </cell>
          <cell r="G4115" t="str">
            <v>A3</v>
          </cell>
          <cell r="H4115" t="str">
            <v>Tetap</v>
          </cell>
          <cell r="I4115" t="str">
            <v>PRIA</v>
          </cell>
          <cell r="J4115">
            <v>43033</v>
          </cell>
          <cell r="L4115">
            <v>43739</v>
          </cell>
          <cell r="N4115" t="str">
            <v>YAO</v>
          </cell>
          <cell r="O4115" t="str">
            <v>ASL</v>
          </cell>
        </row>
        <row r="4116">
          <cell r="B4116">
            <v>2013122766</v>
          </cell>
          <cell r="C4116" t="str">
            <v>RENGGANIS MINARTI</v>
          </cell>
          <cell r="D4116" t="str">
            <v>TECF</v>
          </cell>
          <cell r="E4116" t="str">
            <v>IDM LAWANG GINTUNG</v>
          </cell>
          <cell r="F4116" t="str">
            <v>Chief Of Store (Ss)</v>
          </cell>
          <cell r="G4116" t="str">
            <v>B2</v>
          </cell>
          <cell r="H4116" t="str">
            <v>Tetap</v>
          </cell>
          <cell r="I4116" t="str">
            <v>WANITA</v>
          </cell>
          <cell r="J4116">
            <v>42217</v>
          </cell>
          <cell r="L4116">
            <v>42248</v>
          </cell>
          <cell r="N4116" t="str">
            <v>YAO</v>
          </cell>
          <cell r="O4116" t="str">
            <v>ASL</v>
          </cell>
        </row>
        <row r="4117">
          <cell r="B4117">
            <v>2015318133</v>
          </cell>
          <cell r="C4117" t="str">
            <v>GALIH ADI SAPUTRA</v>
          </cell>
          <cell r="D4117" t="str">
            <v>TECF</v>
          </cell>
          <cell r="E4117" t="str">
            <v>IDM LAWANG GINTUNG</v>
          </cell>
          <cell r="F4117" t="str">
            <v>Store Crew Boy (Ss)</v>
          </cell>
          <cell r="G4117" t="str">
            <v>A1</v>
          </cell>
          <cell r="H4117" t="str">
            <v>Kontrak 1</v>
          </cell>
          <cell r="I4117" t="str">
            <v>PRIA</v>
          </cell>
          <cell r="J4117">
            <v>44603</v>
          </cell>
          <cell r="K4117">
            <v>44985</v>
          </cell>
          <cell r="L4117">
            <v>44603</v>
          </cell>
          <cell r="N4117" t="str">
            <v>YAO</v>
          </cell>
          <cell r="O4117" t="str">
            <v>ASL</v>
          </cell>
        </row>
        <row r="4118">
          <cell r="B4118">
            <v>2015319309</v>
          </cell>
          <cell r="C4118" t="str">
            <v>SAEPUL ANWAR</v>
          </cell>
          <cell r="D4118" t="str">
            <v>TECF</v>
          </cell>
          <cell r="E4118" t="str">
            <v>IDM LAWANG GINTUNG</v>
          </cell>
          <cell r="F4118" t="str">
            <v>Store Crew Boy (Ss)</v>
          </cell>
          <cell r="G4118" t="str">
            <v>A1</v>
          </cell>
          <cell r="H4118" t="str">
            <v>Kontrak 1</v>
          </cell>
          <cell r="I4118" t="str">
            <v>PRIA</v>
          </cell>
          <cell r="J4118">
            <v>44610</v>
          </cell>
          <cell r="K4118">
            <v>44985</v>
          </cell>
          <cell r="L4118">
            <v>44610</v>
          </cell>
          <cell r="N4118" t="str">
            <v>YAO</v>
          </cell>
          <cell r="O4118" t="str">
            <v>ASL</v>
          </cell>
        </row>
        <row r="4119">
          <cell r="B4119">
            <v>2015318208</v>
          </cell>
          <cell r="C4119" t="str">
            <v>SYAHLA AULIA PRADISTA</v>
          </cell>
          <cell r="D4119" t="str">
            <v>TECF</v>
          </cell>
          <cell r="E4119" t="str">
            <v>IDM LAWANG GINTUNG</v>
          </cell>
          <cell r="F4119" t="str">
            <v>Store Crew Girl</v>
          </cell>
          <cell r="G4119" t="str">
            <v>A1</v>
          </cell>
          <cell r="H4119" t="str">
            <v>Kontrak 1</v>
          </cell>
          <cell r="I4119" t="str">
            <v>WANITA</v>
          </cell>
          <cell r="J4119">
            <v>44603</v>
          </cell>
          <cell r="K4119">
            <v>44985</v>
          </cell>
          <cell r="L4119">
            <v>44603</v>
          </cell>
          <cell r="N4119" t="str">
            <v>YAO</v>
          </cell>
          <cell r="O4119" t="str">
            <v>ASL</v>
          </cell>
        </row>
        <row r="4120">
          <cell r="B4120">
            <v>2015091634</v>
          </cell>
          <cell r="C4120" t="str">
            <v>SABDA MUCHAMAD ALFANSYAH</v>
          </cell>
          <cell r="D4120" t="str">
            <v>TECF</v>
          </cell>
          <cell r="E4120" t="str">
            <v>IDM LAWANG GINTUNG</v>
          </cell>
          <cell r="F4120" t="str">
            <v>Store Jr. Leader (Ss)</v>
          </cell>
          <cell r="G4120" t="str">
            <v>A2</v>
          </cell>
          <cell r="H4120" t="str">
            <v>Tetap</v>
          </cell>
          <cell r="I4120" t="str">
            <v>PRIA</v>
          </cell>
          <cell r="J4120">
            <v>43368</v>
          </cell>
          <cell r="L4120">
            <v>44075</v>
          </cell>
          <cell r="N4120" t="str">
            <v>YAO</v>
          </cell>
          <cell r="O4120" t="str">
            <v>ASL</v>
          </cell>
        </row>
        <row r="4121">
          <cell r="B4121">
            <v>2013192006</v>
          </cell>
          <cell r="C4121" t="str">
            <v>AGUNG PRAYOGA</v>
          </cell>
          <cell r="D4121" t="str">
            <v>TECF</v>
          </cell>
          <cell r="E4121" t="str">
            <v>IDM LAWANG GINTUNG</v>
          </cell>
          <cell r="F4121" t="str">
            <v>Store Sr. Leader</v>
          </cell>
          <cell r="G4121" t="str">
            <v>B1</v>
          </cell>
          <cell r="H4121" t="str">
            <v>Tetap</v>
          </cell>
          <cell r="I4121" t="str">
            <v>PRIA</v>
          </cell>
          <cell r="J4121">
            <v>42585</v>
          </cell>
          <cell r="L4121">
            <v>43466</v>
          </cell>
          <cell r="N4121" t="str">
            <v>YAO</v>
          </cell>
          <cell r="O4121" t="str">
            <v>ASL</v>
          </cell>
        </row>
        <row r="4122">
          <cell r="B4122">
            <v>2015404171</v>
          </cell>
          <cell r="C4122" t="str">
            <v>ANGGA</v>
          </cell>
          <cell r="D4122" t="str">
            <v>T704</v>
          </cell>
          <cell r="E4122" t="str">
            <v>IDM HYBRID SURYA KENCANA</v>
          </cell>
          <cell r="F4122" t="str">
            <v>Barista Point Coffee</v>
          </cell>
          <cell r="G4122" t="str">
            <v>A2</v>
          </cell>
          <cell r="H4122" t="str">
            <v>Tetap</v>
          </cell>
          <cell r="I4122" t="str">
            <v>PRIA</v>
          </cell>
          <cell r="J4122">
            <v>44896</v>
          </cell>
          <cell r="L4122">
            <v>44896</v>
          </cell>
          <cell r="N4122" t="str">
            <v>YAO</v>
          </cell>
          <cell r="O4122" t="str">
            <v>ASL</v>
          </cell>
        </row>
        <row r="4123">
          <cell r="B4123">
            <v>2015050517</v>
          </cell>
          <cell r="C4123" t="str">
            <v>ANISA PURNAMASARI</v>
          </cell>
          <cell r="D4123" t="str">
            <v>T704</v>
          </cell>
          <cell r="E4123" t="str">
            <v>IDM HYBRID SURYA KENCANA</v>
          </cell>
          <cell r="F4123" t="str">
            <v>Barista Point Coffee</v>
          </cell>
          <cell r="G4123" t="str">
            <v>A2</v>
          </cell>
          <cell r="H4123" t="str">
            <v>Tetap</v>
          </cell>
          <cell r="I4123" t="str">
            <v>WANITA</v>
          </cell>
          <cell r="J4123">
            <v>43144</v>
          </cell>
          <cell r="L4123">
            <v>43862</v>
          </cell>
          <cell r="N4123" t="str">
            <v>YAO</v>
          </cell>
          <cell r="O4123" t="str">
            <v>ASL</v>
          </cell>
        </row>
        <row r="4124">
          <cell r="B4124">
            <v>2013014994</v>
          </cell>
          <cell r="C4124" t="str">
            <v>RINI HIDIYAWATI</v>
          </cell>
          <cell r="D4124" t="str">
            <v>T704</v>
          </cell>
          <cell r="E4124" t="str">
            <v>IDM HYBRID SURYA KENCANA</v>
          </cell>
          <cell r="F4124" t="str">
            <v>Chief Of Store (Ss)</v>
          </cell>
          <cell r="G4124" t="str">
            <v>B2</v>
          </cell>
          <cell r="H4124" t="str">
            <v>Tetap</v>
          </cell>
          <cell r="I4124" t="str">
            <v>WANITA</v>
          </cell>
          <cell r="J4124">
            <v>41534</v>
          </cell>
          <cell r="L4124">
            <v>42339</v>
          </cell>
          <cell r="N4124" t="str">
            <v>YAO</v>
          </cell>
          <cell r="O4124" t="str">
            <v>ASL</v>
          </cell>
        </row>
        <row r="4125">
          <cell r="B4125">
            <v>2013160615</v>
          </cell>
          <cell r="C4125" t="str">
            <v>SARAH DEWI SAFITRI</v>
          </cell>
          <cell r="D4125" t="str">
            <v>T704</v>
          </cell>
          <cell r="E4125" t="str">
            <v>IDM HYBRID SURYA KENCANA</v>
          </cell>
          <cell r="F4125" t="str">
            <v>Leader Point Coffee</v>
          </cell>
          <cell r="G4125" t="str">
            <v>B1</v>
          </cell>
          <cell r="H4125" t="str">
            <v>Tetap</v>
          </cell>
          <cell r="I4125" t="str">
            <v>WANITA</v>
          </cell>
          <cell r="J4125">
            <v>42412</v>
          </cell>
          <cell r="L4125">
            <v>42614</v>
          </cell>
          <cell r="N4125" t="str">
            <v>YAO</v>
          </cell>
          <cell r="O4125" t="str">
            <v>ASL</v>
          </cell>
        </row>
        <row r="4126">
          <cell r="B4126">
            <v>2015114351</v>
          </cell>
          <cell r="C4126" t="str">
            <v>MUHAMAD RAFI</v>
          </cell>
          <cell r="D4126" t="str">
            <v>T704</v>
          </cell>
          <cell r="E4126" t="str">
            <v>IDM HYBRID SURYA KENCANA</v>
          </cell>
          <cell r="F4126" t="str">
            <v>Store Crew Boy (Ss)</v>
          </cell>
          <cell r="G4126" t="str">
            <v>A1</v>
          </cell>
          <cell r="H4126" t="str">
            <v>Kontrak 4</v>
          </cell>
          <cell r="I4126" t="str">
            <v>PRIA</v>
          </cell>
          <cell r="J4126">
            <v>43468</v>
          </cell>
          <cell r="K4126">
            <v>45138</v>
          </cell>
          <cell r="L4126">
            <v>43468</v>
          </cell>
          <cell r="N4126" t="str">
            <v>YAO</v>
          </cell>
          <cell r="O4126" t="str">
            <v>ASL</v>
          </cell>
        </row>
        <row r="4127">
          <cell r="B4127">
            <v>2015170738</v>
          </cell>
          <cell r="C4127" t="str">
            <v>PAJAR SUKMA FAUZI</v>
          </cell>
          <cell r="D4127" t="str">
            <v>T704</v>
          </cell>
          <cell r="E4127" t="str">
            <v>IDM HYBRID SURYA KENCANA</v>
          </cell>
          <cell r="F4127" t="str">
            <v>Store Crew Boy (Ss)</v>
          </cell>
          <cell r="G4127" t="str">
            <v>A1</v>
          </cell>
          <cell r="H4127" t="str">
            <v>Kontrak 3</v>
          </cell>
          <cell r="I4127" t="str">
            <v>PRIA</v>
          </cell>
          <cell r="J4127">
            <v>43725</v>
          </cell>
          <cell r="K4127">
            <v>45016</v>
          </cell>
          <cell r="L4127">
            <v>43725</v>
          </cell>
          <cell r="N4127" t="str">
            <v>YAO</v>
          </cell>
          <cell r="O4127" t="str">
            <v>ASL</v>
          </cell>
        </row>
        <row r="4128">
          <cell r="B4128">
            <v>2015211227</v>
          </cell>
          <cell r="C4128" t="str">
            <v>M MUGI ARIANSYAH</v>
          </cell>
          <cell r="D4128" t="str">
            <v>T704</v>
          </cell>
          <cell r="E4128" t="str">
            <v>IDM HYBRID SURYA KENCANA</v>
          </cell>
          <cell r="F4128" t="str">
            <v>Store Crew Boy (Ss)</v>
          </cell>
          <cell r="G4128" t="str">
            <v>A1</v>
          </cell>
          <cell r="H4128" t="str">
            <v>Kontrak 3</v>
          </cell>
          <cell r="I4128" t="str">
            <v>PRIA</v>
          </cell>
          <cell r="J4128">
            <v>43900</v>
          </cell>
          <cell r="K4128">
            <v>45199</v>
          </cell>
          <cell r="L4128">
            <v>43900</v>
          </cell>
          <cell r="N4128" t="str">
            <v>YAO</v>
          </cell>
          <cell r="O4128" t="str">
            <v>ASL</v>
          </cell>
        </row>
        <row r="4129">
          <cell r="B4129">
            <v>2015172255</v>
          </cell>
          <cell r="C4129" t="str">
            <v>HERDIANSAH</v>
          </cell>
          <cell r="D4129" t="str">
            <v>T704</v>
          </cell>
          <cell r="E4129" t="str">
            <v>IDM HYBRID SURYA KENCANA</v>
          </cell>
          <cell r="F4129" t="str">
            <v>Store Crew Boy (Ss)</v>
          </cell>
          <cell r="G4129" t="str">
            <v>A1</v>
          </cell>
          <cell r="H4129" t="str">
            <v>Kontrak 3</v>
          </cell>
          <cell r="I4129" t="str">
            <v>PRIA</v>
          </cell>
          <cell r="J4129">
            <v>43732</v>
          </cell>
          <cell r="K4129">
            <v>45016</v>
          </cell>
          <cell r="L4129">
            <v>43732</v>
          </cell>
          <cell r="N4129" t="str">
            <v>YAO</v>
          </cell>
          <cell r="O4129" t="str">
            <v>ASL</v>
          </cell>
        </row>
        <row r="4130">
          <cell r="B4130">
            <v>2015222545</v>
          </cell>
          <cell r="C4130" t="str">
            <v>EMILIANA PUTRI AR</v>
          </cell>
          <cell r="D4130" t="str">
            <v>T704</v>
          </cell>
          <cell r="E4130" t="str">
            <v>IDM HYBRID SURYA KENCANA</v>
          </cell>
          <cell r="F4130" t="str">
            <v>Store Crew Girl (Ss)</v>
          </cell>
          <cell r="G4130" t="str">
            <v>A1</v>
          </cell>
          <cell r="H4130" t="str">
            <v>Kontrak 3</v>
          </cell>
          <cell r="I4130" t="str">
            <v>WANITA</v>
          </cell>
          <cell r="J4130">
            <v>43953</v>
          </cell>
          <cell r="K4130">
            <v>45230</v>
          </cell>
          <cell r="L4130">
            <v>43953</v>
          </cell>
          <cell r="N4130" t="str">
            <v>YAO</v>
          </cell>
          <cell r="O4130" t="str">
            <v>ASL</v>
          </cell>
        </row>
        <row r="4131">
          <cell r="B4131">
            <v>2015212232</v>
          </cell>
          <cell r="C4131" t="str">
            <v>FADILAH RACHMAWATI</v>
          </cell>
          <cell r="D4131" t="str">
            <v>T704</v>
          </cell>
          <cell r="E4131" t="str">
            <v>IDM HYBRID SURYA KENCANA</v>
          </cell>
          <cell r="F4131" t="str">
            <v>Store Crew Girl (Ss)</v>
          </cell>
          <cell r="G4131" t="str">
            <v>A1</v>
          </cell>
          <cell r="H4131" t="str">
            <v>Kontrak 3</v>
          </cell>
          <cell r="I4131" t="str">
            <v>WANITA</v>
          </cell>
          <cell r="J4131">
            <v>43903</v>
          </cell>
          <cell r="K4131">
            <v>45199</v>
          </cell>
          <cell r="L4131">
            <v>43903</v>
          </cell>
          <cell r="N4131" t="str">
            <v>YAO</v>
          </cell>
          <cell r="O4131" t="str">
            <v>ASL</v>
          </cell>
        </row>
        <row r="4132">
          <cell r="B4132">
            <v>2015307292</v>
          </cell>
          <cell r="C4132" t="str">
            <v>FIKRI NUL HAKIM</v>
          </cell>
          <cell r="D4132" t="str">
            <v>T704</v>
          </cell>
          <cell r="E4132" t="str">
            <v>IDM HYBRID SURYA KENCANA</v>
          </cell>
          <cell r="F4132" t="str">
            <v>Store Jr. Leader (Ss)</v>
          </cell>
          <cell r="G4132" t="str">
            <v>A2</v>
          </cell>
          <cell r="H4132" t="str">
            <v>Tetap</v>
          </cell>
          <cell r="I4132" t="str">
            <v>PRIA</v>
          </cell>
          <cell r="J4132">
            <v>44562</v>
          </cell>
          <cell r="L4132">
            <v>44562</v>
          </cell>
          <cell r="N4132" t="str">
            <v>YAO</v>
          </cell>
          <cell r="O4132" t="str">
            <v>ASL</v>
          </cell>
        </row>
        <row r="4133">
          <cell r="B4133">
            <v>2015043073</v>
          </cell>
          <cell r="C4133" t="str">
            <v>M USMAN FARIZ</v>
          </cell>
          <cell r="D4133" t="str">
            <v>T704</v>
          </cell>
          <cell r="E4133" t="str">
            <v>IDM HYBRID SURYA KENCANA</v>
          </cell>
          <cell r="F4133" t="str">
            <v>Store Sr. Leader (Ss)</v>
          </cell>
          <cell r="G4133" t="str">
            <v>B1</v>
          </cell>
          <cell r="H4133" t="str">
            <v>Tetap</v>
          </cell>
          <cell r="I4133" t="str">
            <v>PRIA</v>
          </cell>
          <cell r="J4133">
            <v>43103</v>
          </cell>
          <cell r="L4133">
            <v>43862</v>
          </cell>
          <cell r="N4133" t="str">
            <v>YAO</v>
          </cell>
          <cell r="O4133" t="str">
            <v>ASL</v>
          </cell>
        </row>
        <row r="4134">
          <cell r="B4134">
            <v>2012080687</v>
          </cell>
          <cell r="C4134" t="str">
            <v>LINA MARLINA</v>
          </cell>
          <cell r="D4134" t="str">
            <v>TRH8</v>
          </cell>
          <cell r="E4134" t="str">
            <v>IDM SURYA KENCANA NO.187</v>
          </cell>
          <cell r="F4134" t="str">
            <v>Chief Of Store</v>
          </cell>
          <cell r="G4134" t="str">
            <v>B2</v>
          </cell>
          <cell r="H4134" t="str">
            <v>Tetap</v>
          </cell>
          <cell r="I4134" t="str">
            <v>WANITA</v>
          </cell>
          <cell r="J4134">
            <v>41306</v>
          </cell>
          <cell r="L4134">
            <v>42217</v>
          </cell>
          <cell r="N4134" t="str">
            <v>YAO</v>
          </cell>
          <cell r="O4134" t="str">
            <v>ASL</v>
          </cell>
        </row>
        <row r="4135">
          <cell r="B4135">
            <v>2015222082</v>
          </cell>
          <cell r="C4135" t="str">
            <v>MULYA REKSA</v>
          </cell>
          <cell r="D4135" t="str">
            <v>TRH8</v>
          </cell>
          <cell r="E4135" t="str">
            <v>IDM SURYA KENCANA NO.187</v>
          </cell>
          <cell r="F4135" t="str">
            <v>Store Crew Boy</v>
          </cell>
          <cell r="G4135" t="str">
            <v>A1</v>
          </cell>
          <cell r="H4135" t="str">
            <v>Kontrak 3</v>
          </cell>
          <cell r="I4135" t="str">
            <v>PRIA</v>
          </cell>
          <cell r="J4135">
            <v>43949</v>
          </cell>
          <cell r="K4135">
            <v>45230</v>
          </cell>
          <cell r="L4135">
            <v>43949</v>
          </cell>
          <cell r="N4135" t="str">
            <v>YAO</v>
          </cell>
          <cell r="O4135" t="str">
            <v>ASL</v>
          </cell>
        </row>
        <row r="4136">
          <cell r="B4136">
            <v>2015395253</v>
          </cell>
          <cell r="C4136" t="str">
            <v>AMRY MUAZ</v>
          </cell>
          <cell r="D4136" t="str">
            <v>TRH8</v>
          </cell>
          <cell r="E4136" t="str">
            <v>IDM SURYA KENCANA NO.187</v>
          </cell>
          <cell r="F4136" t="str">
            <v>Store Crew Boy</v>
          </cell>
          <cell r="G4136" t="str">
            <v>A1</v>
          </cell>
          <cell r="H4136" t="str">
            <v>Kontrak 1</v>
          </cell>
          <cell r="I4136" t="str">
            <v>PRIA</v>
          </cell>
          <cell r="J4136">
            <v>44864</v>
          </cell>
          <cell r="K4136">
            <v>45230</v>
          </cell>
          <cell r="L4136">
            <v>44864</v>
          </cell>
          <cell r="N4136" t="str">
            <v>YAO</v>
          </cell>
          <cell r="O4136" t="str">
            <v>ASL</v>
          </cell>
        </row>
        <row r="4137">
          <cell r="B4137">
            <v>2015413734</v>
          </cell>
          <cell r="C4137" t="str">
            <v>GLADIS OCTAVIA</v>
          </cell>
          <cell r="D4137" t="str">
            <v>TRH8</v>
          </cell>
          <cell r="E4137" t="str">
            <v>IDM SURYA KENCANA NO.187</v>
          </cell>
          <cell r="F4137" t="str">
            <v>Store Crew Girl</v>
          </cell>
          <cell r="G4137" t="str">
            <v>A1</v>
          </cell>
          <cell r="H4137" t="str">
            <v>Kontrak 1</v>
          </cell>
          <cell r="I4137" t="str">
            <v>WANITA</v>
          </cell>
          <cell r="J4137">
            <v>44917</v>
          </cell>
          <cell r="K4137">
            <v>45291</v>
          </cell>
          <cell r="L4137">
            <v>44917</v>
          </cell>
          <cell r="N4137" t="str">
            <v>YAO</v>
          </cell>
          <cell r="O4137" t="str">
            <v>ASL</v>
          </cell>
        </row>
        <row r="4138">
          <cell r="B4138">
            <v>2015415424</v>
          </cell>
          <cell r="C4138" t="str">
            <v>M ADE MAHDAR JUNIARFAN</v>
          </cell>
          <cell r="D4138" t="str">
            <v>TRH8</v>
          </cell>
          <cell r="E4138" t="str">
            <v>IDM SURYA KENCANA NO.187</v>
          </cell>
          <cell r="F4138" t="str">
            <v>Store Jr. Leader</v>
          </cell>
          <cell r="G4138" t="str">
            <v>A2</v>
          </cell>
          <cell r="H4138" t="str">
            <v>Tetap</v>
          </cell>
          <cell r="I4138" t="str">
            <v>PRIA</v>
          </cell>
          <cell r="J4138">
            <v>44927</v>
          </cell>
          <cell r="L4138">
            <v>44927</v>
          </cell>
          <cell r="N4138" t="str">
            <v>YAO</v>
          </cell>
          <cell r="O4138" t="str">
            <v>ASL</v>
          </cell>
        </row>
        <row r="4139">
          <cell r="B4139">
            <v>2015053955</v>
          </cell>
          <cell r="C4139" t="str">
            <v>MARNA</v>
          </cell>
          <cell r="D4139" t="str">
            <v>TRH8</v>
          </cell>
          <cell r="E4139" t="str">
            <v>IDM SURYA KENCANA NO.187</v>
          </cell>
          <cell r="F4139" t="str">
            <v>Store Sr. Leader</v>
          </cell>
          <cell r="G4139" t="str">
            <v>B1</v>
          </cell>
          <cell r="H4139" t="str">
            <v>Tetap</v>
          </cell>
          <cell r="I4139" t="str">
            <v>PRIA</v>
          </cell>
          <cell r="J4139">
            <v>43166</v>
          </cell>
          <cell r="L4139">
            <v>43922</v>
          </cell>
          <cell r="N4139" t="str">
            <v>YAO</v>
          </cell>
          <cell r="O4139" t="str">
            <v>ASL</v>
          </cell>
        </row>
        <row r="4140">
          <cell r="B4140">
            <v>2013009730</v>
          </cell>
          <cell r="C4140" t="str">
            <v>MUKHTALIFA</v>
          </cell>
          <cell r="D4140" t="str">
            <v>F370</v>
          </cell>
          <cell r="E4140" t="str">
            <v>FRC PAHLAWAN BONDONGAN 2</v>
          </cell>
          <cell r="F4140" t="str">
            <v>Chief Of Store</v>
          </cell>
          <cell r="G4140" t="str">
            <v>B2</v>
          </cell>
          <cell r="H4140" t="str">
            <v>Tetap</v>
          </cell>
          <cell r="I4140" t="str">
            <v>PRIA</v>
          </cell>
          <cell r="J4140">
            <v>41481</v>
          </cell>
          <cell r="L4140">
            <v>42064</v>
          </cell>
          <cell r="N4140" t="str">
            <v>YAO</v>
          </cell>
          <cell r="O4140" t="str">
            <v>ASL</v>
          </cell>
        </row>
        <row r="4141">
          <cell r="B4141">
            <v>2015091635</v>
          </cell>
          <cell r="C4141" t="str">
            <v>DIKI ZULKARNAEN</v>
          </cell>
          <cell r="D4141" t="str">
            <v>F370</v>
          </cell>
          <cell r="E4141" t="str">
            <v>FRC PAHLAWAN BONDONGAN 2</v>
          </cell>
          <cell r="F4141" t="str">
            <v>Store Crew Boy</v>
          </cell>
          <cell r="G4141" t="str">
            <v>A1</v>
          </cell>
          <cell r="H4141" t="str">
            <v>Kontrak 4</v>
          </cell>
          <cell r="I4141" t="str">
            <v>PRIA</v>
          </cell>
          <cell r="J4141">
            <v>43368</v>
          </cell>
          <cell r="K4141">
            <v>45016</v>
          </cell>
          <cell r="L4141">
            <v>43368</v>
          </cell>
          <cell r="N4141" t="str">
            <v>YAO</v>
          </cell>
          <cell r="O4141" t="str">
            <v>ASL</v>
          </cell>
        </row>
        <row r="4142">
          <cell r="B4142">
            <v>2015319829</v>
          </cell>
          <cell r="C4142" t="str">
            <v>WAHYU ARDIANSYAH</v>
          </cell>
          <cell r="D4142" t="str">
            <v>F370</v>
          </cell>
          <cell r="E4142" t="str">
            <v>FRC PAHLAWAN BONDONGAN 2</v>
          </cell>
          <cell r="F4142" t="str">
            <v>Store Crew Boy</v>
          </cell>
          <cell r="G4142" t="str">
            <v>A1</v>
          </cell>
          <cell r="H4142" t="str">
            <v>Kontrak 1</v>
          </cell>
          <cell r="I4142" t="str">
            <v>PRIA</v>
          </cell>
          <cell r="J4142">
            <v>44614</v>
          </cell>
          <cell r="K4142">
            <v>44985</v>
          </cell>
          <cell r="L4142">
            <v>44614</v>
          </cell>
          <cell r="N4142" t="str">
            <v>YAO</v>
          </cell>
          <cell r="O4142" t="str">
            <v>ASL</v>
          </cell>
        </row>
        <row r="4143">
          <cell r="B4143">
            <v>2015245473</v>
          </cell>
          <cell r="C4143" t="str">
            <v>HELWAH ABDULLAH</v>
          </cell>
          <cell r="D4143" t="str">
            <v>F370</v>
          </cell>
          <cell r="E4143" t="str">
            <v>FRC PAHLAWAN BONDONGAN 2</v>
          </cell>
          <cell r="F4143" t="str">
            <v>Store Crew Girl</v>
          </cell>
          <cell r="G4143" t="str">
            <v>A1</v>
          </cell>
          <cell r="H4143" t="str">
            <v>Kontrak 2</v>
          </cell>
          <cell r="I4143" t="str">
            <v>WANITA</v>
          </cell>
          <cell r="J4143">
            <v>44267</v>
          </cell>
          <cell r="K4143">
            <v>45199</v>
          </cell>
          <cell r="L4143">
            <v>44267</v>
          </cell>
          <cell r="N4143" t="str">
            <v>YAO</v>
          </cell>
          <cell r="O4143" t="str">
            <v>ASL</v>
          </cell>
        </row>
        <row r="4144">
          <cell r="B4144">
            <v>2015326660</v>
          </cell>
          <cell r="C4144" t="str">
            <v>NADIA APRILLIA YANI</v>
          </cell>
          <cell r="D4144" t="str">
            <v>F370</v>
          </cell>
          <cell r="E4144" t="str">
            <v>FRC PAHLAWAN BONDONGAN 2</v>
          </cell>
          <cell r="F4144" t="str">
            <v>Store Jr. Leader (Ss)</v>
          </cell>
          <cell r="G4144" t="str">
            <v>A2</v>
          </cell>
          <cell r="H4144" t="str">
            <v>Tetap</v>
          </cell>
          <cell r="I4144" t="str">
            <v>WANITA</v>
          </cell>
          <cell r="J4144">
            <v>44652</v>
          </cell>
          <cell r="L4144">
            <v>44652</v>
          </cell>
          <cell r="N4144" t="str">
            <v>YAO</v>
          </cell>
          <cell r="O4144" t="str">
            <v>ASL</v>
          </cell>
        </row>
        <row r="4145">
          <cell r="B4145">
            <v>2013227923</v>
          </cell>
          <cell r="C4145" t="str">
            <v>ABDUL GOPUR</v>
          </cell>
          <cell r="D4145" t="str">
            <v>F370</v>
          </cell>
          <cell r="E4145" t="str">
            <v>FRC PAHLAWAN BONDONGAN 2</v>
          </cell>
          <cell r="F4145" t="str">
            <v>Store Sr. Leader</v>
          </cell>
          <cell r="G4145" t="str">
            <v>B1</v>
          </cell>
          <cell r="H4145" t="str">
            <v>Tetap</v>
          </cell>
          <cell r="I4145" t="str">
            <v>PRIA</v>
          </cell>
          <cell r="J4145">
            <v>42781</v>
          </cell>
          <cell r="L4145">
            <v>43466</v>
          </cell>
          <cell r="N4145" t="str">
            <v>YAO</v>
          </cell>
          <cell r="O4145" t="str">
            <v>ASL</v>
          </cell>
        </row>
        <row r="4146">
          <cell r="B4146">
            <v>2013145800</v>
          </cell>
          <cell r="C4146" t="str">
            <v>LITA ARIANI</v>
          </cell>
          <cell r="D4146" t="str">
            <v>TNF6</v>
          </cell>
          <cell r="E4146" t="str">
            <v>IDM PAHLAWAN NO 150</v>
          </cell>
          <cell r="F4146" t="str">
            <v>Chief Of Store</v>
          </cell>
          <cell r="G4146" t="str">
            <v>B2</v>
          </cell>
          <cell r="H4146" t="str">
            <v>Tetap</v>
          </cell>
          <cell r="I4146" t="str">
            <v>WANITA</v>
          </cell>
          <cell r="J4146">
            <v>42342</v>
          </cell>
          <cell r="L4146">
            <v>43252</v>
          </cell>
          <cell r="N4146" t="str">
            <v>YAO</v>
          </cell>
          <cell r="O4146" t="str">
            <v>ASL</v>
          </cell>
        </row>
        <row r="4147">
          <cell r="B4147">
            <v>2015342712</v>
          </cell>
          <cell r="C4147" t="str">
            <v>SOFIAN SAURI</v>
          </cell>
          <cell r="D4147" t="str">
            <v>TNF6</v>
          </cell>
          <cell r="E4147" t="str">
            <v>IDM PAHLAWAN NO 150</v>
          </cell>
          <cell r="F4147" t="str">
            <v>Store Crew Boy</v>
          </cell>
          <cell r="G4147" t="str">
            <v>A1</v>
          </cell>
          <cell r="H4147" t="str">
            <v>Kontrak 1</v>
          </cell>
          <cell r="I4147" t="str">
            <v>PRIA</v>
          </cell>
          <cell r="J4147">
            <v>44708</v>
          </cell>
          <cell r="K4147">
            <v>45077</v>
          </cell>
          <cell r="L4147">
            <v>44708</v>
          </cell>
          <cell r="N4147" t="str">
            <v>YAO</v>
          </cell>
          <cell r="O4147" t="str">
            <v>ASL</v>
          </cell>
        </row>
        <row r="4148">
          <cell r="B4148">
            <v>2015226611</v>
          </cell>
          <cell r="C4148" t="str">
            <v>RATNASARI</v>
          </cell>
          <cell r="D4148" t="str">
            <v>TNF6</v>
          </cell>
          <cell r="E4148" t="str">
            <v>IDM PAHLAWAN NO 150</v>
          </cell>
          <cell r="F4148" t="str">
            <v>Store Crew Girl</v>
          </cell>
          <cell r="G4148" t="str">
            <v>A1</v>
          </cell>
          <cell r="H4148" t="str">
            <v>Kontrak 2</v>
          </cell>
          <cell r="I4148" t="str">
            <v>WANITA</v>
          </cell>
          <cell r="J4148">
            <v>44085</v>
          </cell>
          <cell r="K4148">
            <v>45016</v>
          </cell>
          <cell r="L4148">
            <v>44085</v>
          </cell>
          <cell r="N4148" t="str">
            <v>YAO</v>
          </cell>
          <cell r="O4148" t="str">
            <v>ASL</v>
          </cell>
        </row>
        <row r="4149">
          <cell r="B4149">
            <v>2015372228</v>
          </cell>
          <cell r="C4149" t="str">
            <v>APIS SANDI</v>
          </cell>
          <cell r="D4149" t="str">
            <v>TNF6</v>
          </cell>
          <cell r="E4149" t="str">
            <v>IDM PAHLAWAN NO 150</v>
          </cell>
          <cell r="F4149" t="str">
            <v>Store Jr. Leader</v>
          </cell>
          <cell r="G4149" t="str">
            <v>A2</v>
          </cell>
          <cell r="H4149" t="str">
            <v>Tetap</v>
          </cell>
          <cell r="I4149" t="str">
            <v>PRIA</v>
          </cell>
          <cell r="J4149">
            <v>44805</v>
          </cell>
          <cell r="L4149">
            <v>44805</v>
          </cell>
          <cell r="N4149" t="str">
            <v>YAO</v>
          </cell>
          <cell r="O4149" t="str">
            <v>ASL</v>
          </cell>
        </row>
        <row r="4150">
          <cell r="B4150">
            <v>2013133839</v>
          </cell>
          <cell r="C4150" t="str">
            <v>LUKMAN HIDAYAT</v>
          </cell>
          <cell r="D4150" t="str">
            <v>TNF6</v>
          </cell>
          <cell r="E4150" t="str">
            <v>IDM PAHLAWAN NO 150</v>
          </cell>
          <cell r="F4150" t="str">
            <v>Store Sr. Leader</v>
          </cell>
          <cell r="G4150" t="str">
            <v>B1</v>
          </cell>
          <cell r="H4150" t="str">
            <v>Tetap</v>
          </cell>
          <cell r="I4150" t="str">
            <v>PRIA</v>
          </cell>
          <cell r="J4150">
            <v>42284</v>
          </cell>
          <cell r="L4150">
            <v>43191</v>
          </cell>
          <cell r="N4150" t="str">
            <v>YAO</v>
          </cell>
          <cell r="O4150" t="str">
            <v>ASL</v>
          </cell>
        </row>
        <row r="4151">
          <cell r="B4151">
            <v>2013076629</v>
          </cell>
          <cell r="C4151" t="str">
            <v>INTAN KARTIKA DEWI</v>
          </cell>
          <cell r="D4151" t="str">
            <v>TO2H</v>
          </cell>
          <cell r="E4151" t="str">
            <v>IDM PAHLAWAN NO. 10</v>
          </cell>
          <cell r="F4151" t="str">
            <v>Chief Of Store</v>
          </cell>
          <cell r="G4151" t="str">
            <v>B2</v>
          </cell>
          <cell r="H4151" t="str">
            <v>Tetap</v>
          </cell>
          <cell r="I4151" t="str">
            <v>WANITA</v>
          </cell>
          <cell r="J4151">
            <v>41948</v>
          </cell>
          <cell r="L4151">
            <v>42644</v>
          </cell>
          <cell r="N4151" t="str">
            <v>YAO</v>
          </cell>
          <cell r="O4151" t="str">
            <v>ASL</v>
          </cell>
        </row>
        <row r="4152">
          <cell r="B4152">
            <v>2015226574</v>
          </cell>
          <cell r="C4152" t="str">
            <v>NAUFAL NAWAWI</v>
          </cell>
          <cell r="D4152" t="str">
            <v>TO2H</v>
          </cell>
          <cell r="E4152" t="str">
            <v>IDM PAHLAWAN NO. 10</v>
          </cell>
          <cell r="F4152" t="str">
            <v>Store Crew Boy</v>
          </cell>
          <cell r="G4152" t="str">
            <v>A1</v>
          </cell>
          <cell r="H4152" t="str">
            <v>Kontrak 2</v>
          </cell>
          <cell r="I4152" t="str">
            <v>PRIA</v>
          </cell>
          <cell r="J4152">
            <v>44085</v>
          </cell>
          <cell r="K4152">
            <v>45016</v>
          </cell>
          <cell r="L4152">
            <v>44085</v>
          </cell>
          <cell r="N4152" t="str">
            <v>YAO</v>
          </cell>
          <cell r="O4152" t="str">
            <v>ASL</v>
          </cell>
        </row>
        <row r="4153">
          <cell r="B4153">
            <v>2015244879</v>
          </cell>
          <cell r="C4153" t="str">
            <v>YOHANA WIDIASTUTI</v>
          </cell>
          <cell r="D4153" t="str">
            <v>TO2H</v>
          </cell>
          <cell r="E4153" t="str">
            <v>IDM PAHLAWAN NO. 10</v>
          </cell>
          <cell r="F4153" t="str">
            <v>Store Crew Girl</v>
          </cell>
          <cell r="G4153" t="str">
            <v>A1</v>
          </cell>
          <cell r="H4153" t="str">
            <v>Kontrak 2</v>
          </cell>
          <cell r="I4153" t="str">
            <v>WANITA</v>
          </cell>
          <cell r="J4153">
            <v>44260</v>
          </cell>
          <cell r="K4153">
            <v>45199</v>
          </cell>
          <cell r="L4153">
            <v>44260</v>
          </cell>
          <cell r="N4153" t="str">
            <v>YAO</v>
          </cell>
          <cell r="O4153" t="str">
            <v>ASL</v>
          </cell>
        </row>
        <row r="4154">
          <cell r="B4154">
            <v>2015415404</v>
          </cell>
          <cell r="C4154" t="str">
            <v>ARI PRIYATMAN</v>
          </cell>
          <cell r="D4154" t="str">
            <v>TO2H</v>
          </cell>
          <cell r="E4154" t="str">
            <v>IDM PAHLAWAN NO. 10</v>
          </cell>
          <cell r="F4154" t="str">
            <v>Store Jr. Leader</v>
          </cell>
          <cell r="G4154" t="str">
            <v>A2</v>
          </cell>
          <cell r="H4154" t="str">
            <v>Tetap</v>
          </cell>
          <cell r="I4154" t="str">
            <v>PRIA</v>
          </cell>
          <cell r="J4154">
            <v>44927</v>
          </cell>
          <cell r="L4154">
            <v>44927</v>
          </cell>
          <cell r="N4154" t="str">
            <v>YAO</v>
          </cell>
          <cell r="O4154" t="str">
            <v>ASL</v>
          </cell>
        </row>
        <row r="4155">
          <cell r="B4155">
            <v>2013190759</v>
          </cell>
          <cell r="C4155" t="str">
            <v>JODI APRIYANTO PUTRA PRATAMA</v>
          </cell>
          <cell r="D4155" t="str">
            <v>TO2H</v>
          </cell>
          <cell r="E4155" t="str">
            <v>IDM PAHLAWAN NO. 10</v>
          </cell>
          <cell r="F4155" t="str">
            <v>Store Sr. Leader</v>
          </cell>
          <cell r="G4155" t="str">
            <v>B1</v>
          </cell>
          <cell r="H4155" t="str">
            <v>Tetap</v>
          </cell>
          <cell r="I4155" t="str">
            <v>PRIA</v>
          </cell>
          <cell r="J4155">
            <v>42578</v>
          </cell>
          <cell r="L4155">
            <v>43132</v>
          </cell>
          <cell r="N4155" t="str">
            <v>YAO</v>
          </cell>
          <cell r="O4155" t="str">
            <v>ASL</v>
          </cell>
        </row>
        <row r="4156">
          <cell r="B4156">
            <v>2013145438</v>
          </cell>
          <cell r="C4156" t="str">
            <v>WIRAWAN HAMDANI SILALAHI</v>
          </cell>
          <cell r="D4156" t="str">
            <v>TOPU</v>
          </cell>
          <cell r="E4156" t="str">
            <v>IDM EMPANG NO. 26  - BOGOR</v>
          </cell>
          <cell r="F4156" t="str">
            <v>Chief Of Store</v>
          </cell>
          <cell r="G4156" t="str">
            <v>B2</v>
          </cell>
          <cell r="H4156" t="str">
            <v>Tetap</v>
          </cell>
          <cell r="I4156" t="str">
            <v>PRIA</v>
          </cell>
          <cell r="J4156">
            <v>42339</v>
          </cell>
          <cell r="L4156">
            <v>42370</v>
          </cell>
          <cell r="N4156" t="str">
            <v>YAO</v>
          </cell>
          <cell r="O4156" t="str">
            <v>ASL</v>
          </cell>
        </row>
        <row r="4157">
          <cell r="B4157">
            <v>2015153149</v>
          </cell>
          <cell r="C4157" t="str">
            <v>ALHAKIM HAERUL ANGGA</v>
          </cell>
          <cell r="D4157" t="str">
            <v>TOPU</v>
          </cell>
          <cell r="E4157" t="str">
            <v>IDM EMPANG NO. 26  - BOGOR</v>
          </cell>
          <cell r="F4157" t="str">
            <v>Store Crew Boy</v>
          </cell>
          <cell r="G4157" t="str">
            <v>A1</v>
          </cell>
          <cell r="H4157" t="str">
            <v>Kontrak 4</v>
          </cell>
          <cell r="I4157" t="str">
            <v>PRIA</v>
          </cell>
          <cell r="J4157">
            <v>43641</v>
          </cell>
          <cell r="K4157">
            <v>45291</v>
          </cell>
          <cell r="L4157">
            <v>43641</v>
          </cell>
          <cell r="N4157" t="str">
            <v>YAO</v>
          </cell>
          <cell r="O4157" t="str">
            <v>ASL</v>
          </cell>
        </row>
        <row r="4158">
          <cell r="B4158">
            <v>2015279446</v>
          </cell>
          <cell r="C4158" t="str">
            <v>TAMARA</v>
          </cell>
          <cell r="D4158" t="str">
            <v>TOPU</v>
          </cell>
          <cell r="E4158" t="str">
            <v>IDM EMPANG NO. 26  - BOGOR</v>
          </cell>
          <cell r="F4158" t="str">
            <v>Store Crew Girl</v>
          </cell>
          <cell r="G4158" t="str">
            <v>A1</v>
          </cell>
          <cell r="H4158" t="str">
            <v>Kontrak 2</v>
          </cell>
          <cell r="I4158" t="str">
            <v>WANITA</v>
          </cell>
          <cell r="J4158">
            <v>44428</v>
          </cell>
          <cell r="K4158">
            <v>45169</v>
          </cell>
          <cell r="L4158">
            <v>44428</v>
          </cell>
          <cell r="N4158" t="str">
            <v>YAO</v>
          </cell>
          <cell r="O4158" t="str">
            <v>ASL</v>
          </cell>
        </row>
        <row r="4159">
          <cell r="B4159">
            <v>2015343098</v>
          </cell>
          <cell r="C4159" t="str">
            <v>ZULFIKRI</v>
          </cell>
          <cell r="D4159" t="str">
            <v>TOPU</v>
          </cell>
          <cell r="E4159" t="str">
            <v>IDM EMPANG NO. 26  - BOGOR</v>
          </cell>
          <cell r="F4159" t="str">
            <v>Store Jr. Leader (Ss)</v>
          </cell>
          <cell r="G4159" t="str">
            <v>A2</v>
          </cell>
          <cell r="H4159" t="str">
            <v>Tetap</v>
          </cell>
          <cell r="I4159" t="str">
            <v>PRIA</v>
          </cell>
          <cell r="J4159">
            <v>44713</v>
          </cell>
          <cell r="L4159">
            <v>44713</v>
          </cell>
          <cell r="N4159" t="str">
            <v>YAO</v>
          </cell>
          <cell r="O4159" t="str">
            <v>ASL</v>
          </cell>
        </row>
        <row r="4160">
          <cell r="B4160">
            <v>2013118470</v>
          </cell>
          <cell r="C4160" t="str">
            <v>FAUZIAH SETIA NINGSIH</v>
          </cell>
          <cell r="D4160" t="str">
            <v>TOPU</v>
          </cell>
          <cell r="E4160" t="str">
            <v>IDM EMPANG NO. 26  - BOGOR</v>
          </cell>
          <cell r="F4160" t="str">
            <v>Store Sr. Leader (Ss)</v>
          </cell>
          <cell r="G4160" t="str">
            <v>B1</v>
          </cell>
          <cell r="H4160" t="str">
            <v>Tetap</v>
          </cell>
          <cell r="I4160" t="str">
            <v>WANITA</v>
          </cell>
          <cell r="J4160">
            <v>42193</v>
          </cell>
          <cell r="L4160">
            <v>42767</v>
          </cell>
          <cell r="N4160" t="str">
            <v>YAO</v>
          </cell>
          <cell r="O4160" t="str">
            <v>ASL</v>
          </cell>
        </row>
        <row r="4161">
          <cell r="B4161">
            <v>2013105974</v>
          </cell>
          <cell r="C4161" t="str">
            <v>DINI YUNIARTI</v>
          </cell>
          <cell r="D4161" t="str">
            <v>TP9I</v>
          </cell>
          <cell r="E4161" t="str">
            <v>IDM PAHLAWAN BONDONGAN 3</v>
          </cell>
          <cell r="F4161" t="str">
            <v>Chief Of Store (Ss)</v>
          </cell>
          <cell r="G4161" t="str">
            <v>B2</v>
          </cell>
          <cell r="H4161" t="str">
            <v>Tetap</v>
          </cell>
          <cell r="I4161" t="str">
            <v>WANITA</v>
          </cell>
          <cell r="J4161">
            <v>42125</v>
          </cell>
          <cell r="L4161">
            <v>42156</v>
          </cell>
          <cell r="N4161" t="str">
            <v>YAO</v>
          </cell>
          <cell r="O4161" t="str">
            <v>ASL</v>
          </cell>
        </row>
        <row r="4162">
          <cell r="B4162">
            <v>2015301928</v>
          </cell>
          <cell r="C4162" t="str">
            <v>RIYANTO</v>
          </cell>
          <cell r="D4162" t="str">
            <v>TP9I</v>
          </cell>
          <cell r="E4162" t="str">
            <v>IDM PAHLAWAN BONDONGAN 3</v>
          </cell>
          <cell r="F4162" t="str">
            <v>Store Crew Boy</v>
          </cell>
          <cell r="G4162" t="str">
            <v>A1</v>
          </cell>
          <cell r="H4162" t="str">
            <v>Kontrak 2</v>
          </cell>
          <cell r="I4162" t="str">
            <v>PRIA</v>
          </cell>
          <cell r="J4162">
            <v>44533</v>
          </cell>
          <cell r="K4162">
            <v>45291</v>
          </cell>
          <cell r="L4162">
            <v>44533</v>
          </cell>
          <cell r="N4162" t="str">
            <v>YAO</v>
          </cell>
          <cell r="O4162" t="str">
            <v>ASL</v>
          </cell>
        </row>
        <row r="4163">
          <cell r="B4163">
            <v>2015382452</v>
          </cell>
          <cell r="C4163" t="str">
            <v>RIFKY SANTOSA</v>
          </cell>
          <cell r="D4163" t="str">
            <v>TP9I</v>
          </cell>
          <cell r="E4163" t="str">
            <v>IDM PAHLAWAN BONDONGAN 3</v>
          </cell>
          <cell r="F4163" t="str">
            <v>Store Crew Boy</v>
          </cell>
          <cell r="G4163" t="str">
            <v>A1</v>
          </cell>
          <cell r="H4163" t="str">
            <v>Kontrak 1</v>
          </cell>
          <cell r="I4163" t="str">
            <v>PRIA</v>
          </cell>
          <cell r="J4163">
            <v>44826</v>
          </cell>
          <cell r="K4163">
            <v>45199</v>
          </cell>
          <cell r="L4163">
            <v>44826</v>
          </cell>
          <cell r="N4163" t="str">
            <v>YAO</v>
          </cell>
          <cell r="O4163" t="str">
            <v>ASL</v>
          </cell>
        </row>
        <row r="4164">
          <cell r="B4164">
            <v>2015341797</v>
          </cell>
          <cell r="C4164" t="str">
            <v>RIKA MARTINA TILOVA</v>
          </cell>
          <cell r="D4164" t="str">
            <v>TP9I</v>
          </cell>
          <cell r="E4164" t="str">
            <v>IDM PAHLAWAN BONDONGAN 3</v>
          </cell>
          <cell r="F4164" t="str">
            <v>Store Crew Girl</v>
          </cell>
          <cell r="G4164" t="str">
            <v>A1</v>
          </cell>
          <cell r="H4164" t="str">
            <v>Kontrak 1</v>
          </cell>
          <cell r="I4164" t="str">
            <v>WANITA</v>
          </cell>
          <cell r="J4164">
            <v>44705</v>
          </cell>
          <cell r="K4164">
            <v>45077</v>
          </cell>
          <cell r="L4164">
            <v>44705</v>
          </cell>
          <cell r="N4164" t="str">
            <v>YAO</v>
          </cell>
          <cell r="O4164" t="str">
            <v>ASL</v>
          </cell>
        </row>
        <row r="4165">
          <cell r="B4165">
            <v>2015372236</v>
          </cell>
          <cell r="C4165" t="str">
            <v>MUHAMAD MUSLIM RAMADAN</v>
          </cell>
          <cell r="D4165" t="str">
            <v>TP9I</v>
          </cell>
          <cell r="E4165" t="str">
            <v>IDM PAHLAWAN BONDONGAN 3</v>
          </cell>
          <cell r="F4165" t="str">
            <v>Store Jr. Leader</v>
          </cell>
          <cell r="G4165" t="str">
            <v>A2</v>
          </cell>
          <cell r="H4165" t="str">
            <v>Tetap</v>
          </cell>
          <cell r="I4165" t="str">
            <v>PRIA</v>
          </cell>
          <cell r="J4165">
            <v>44805</v>
          </cell>
          <cell r="L4165">
            <v>44805</v>
          </cell>
          <cell r="N4165" t="str">
            <v>YAO</v>
          </cell>
          <cell r="O4165" t="str">
            <v>ASL</v>
          </cell>
        </row>
        <row r="4166">
          <cell r="B4166">
            <v>2015128966</v>
          </cell>
          <cell r="C4166" t="str">
            <v>RIO RAMDANI</v>
          </cell>
          <cell r="D4166" t="str">
            <v>TP9I</v>
          </cell>
          <cell r="E4166" t="str">
            <v>IDM PAHLAWAN BONDONGAN 3</v>
          </cell>
          <cell r="F4166" t="str">
            <v>Store Sr. Leader</v>
          </cell>
          <cell r="G4166" t="str">
            <v>A3</v>
          </cell>
          <cell r="H4166" t="str">
            <v>Tetap</v>
          </cell>
          <cell r="I4166" t="str">
            <v>PRIA</v>
          </cell>
          <cell r="J4166">
            <v>43543</v>
          </cell>
          <cell r="L4166">
            <v>43922</v>
          </cell>
          <cell r="N4166" t="str">
            <v>YAO</v>
          </cell>
          <cell r="O4166" t="str">
            <v>ASL</v>
          </cell>
        </row>
        <row r="4167">
          <cell r="B4167">
            <v>2015056484</v>
          </cell>
          <cell r="C4167" t="str">
            <v>ALAN BUDIMAN</v>
          </cell>
          <cell r="D4167" t="str">
            <v>TT78</v>
          </cell>
          <cell r="E4167" t="str">
            <v>IDM SILIWANGI NO. 52</v>
          </cell>
          <cell r="F4167" t="str">
            <v>Chief Of Store (Ss)</v>
          </cell>
          <cell r="G4167" t="str">
            <v>B2</v>
          </cell>
          <cell r="H4167" t="str">
            <v>Tetap</v>
          </cell>
          <cell r="I4167" t="str">
            <v>PRIA</v>
          </cell>
          <cell r="J4167">
            <v>43179</v>
          </cell>
          <cell r="L4167">
            <v>43952</v>
          </cell>
          <cell r="N4167" t="str">
            <v>YAO</v>
          </cell>
          <cell r="O4167" t="str">
            <v>ASL</v>
          </cell>
        </row>
        <row r="4168">
          <cell r="B4168">
            <v>2015417046</v>
          </cell>
          <cell r="C4168" t="str">
            <v>MUHAMAD ILHAM AKBAR</v>
          </cell>
          <cell r="D4168" t="str">
            <v>TT78</v>
          </cell>
          <cell r="E4168" t="str">
            <v>IDM SILIWANGI NO. 52</v>
          </cell>
          <cell r="F4168" t="str">
            <v>Store Crew Boy</v>
          </cell>
          <cell r="G4168" t="str">
            <v>A1</v>
          </cell>
          <cell r="H4168" t="str">
            <v>Kontrak 1</v>
          </cell>
          <cell r="I4168" t="str">
            <v>PRIA</v>
          </cell>
          <cell r="J4168">
            <v>44925</v>
          </cell>
          <cell r="K4168">
            <v>45291</v>
          </cell>
          <cell r="L4168">
            <v>44925</v>
          </cell>
          <cell r="N4168" t="str">
            <v>YAO</v>
          </cell>
          <cell r="O4168" t="str">
            <v>ASL</v>
          </cell>
        </row>
        <row r="4169">
          <cell r="B4169">
            <v>2015417150</v>
          </cell>
          <cell r="C4169" t="str">
            <v>CANTIKA MALIKAL MULKI</v>
          </cell>
          <cell r="D4169" t="str">
            <v>TT78</v>
          </cell>
          <cell r="E4169" t="str">
            <v>IDM SILIWANGI NO. 52</v>
          </cell>
          <cell r="F4169" t="str">
            <v>Store Crew Girl</v>
          </cell>
          <cell r="G4169" t="str">
            <v>A1</v>
          </cell>
          <cell r="H4169" t="str">
            <v>Kontrak 1</v>
          </cell>
          <cell r="I4169" t="str">
            <v>WANITA</v>
          </cell>
          <cell r="J4169">
            <v>44925</v>
          </cell>
          <cell r="K4169">
            <v>45291</v>
          </cell>
          <cell r="L4169">
            <v>44925</v>
          </cell>
          <cell r="N4169" t="str">
            <v>YAO</v>
          </cell>
          <cell r="O4169" t="str">
            <v>ASL</v>
          </cell>
        </row>
        <row r="4170">
          <cell r="B4170">
            <v>2015428085</v>
          </cell>
          <cell r="C4170" t="str">
            <v>RISTI ANDIYANI</v>
          </cell>
          <cell r="D4170" t="str">
            <v>TT78</v>
          </cell>
          <cell r="E4170" t="str">
            <v>IDM SILIWANGI NO. 52</v>
          </cell>
          <cell r="F4170" t="str">
            <v>Store Jr. Leader (Ss)</v>
          </cell>
          <cell r="G4170" t="str">
            <v>A2</v>
          </cell>
          <cell r="H4170" t="str">
            <v>Tetap</v>
          </cell>
          <cell r="I4170" t="str">
            <v>WANITA</v>
          </cell>
          <cell r="J4170">
            <v>44958</v>
          </cell>
          <cell r="L4170">
            <v>44958</v>
          </cell>
          <cell r="N4170" t="str">
            <v>YAO</v>
          </cell>
          <cell r="O4170" t="str">
            <v>ASL</v>
          </cell>
        </row>
        <row r="4171">
          <cell r="B4171">
            <v>2015034294</v>
          </cell>
          <cell r="C4171" t="str">
            <v>MUHAMAD YUSUF</v>
          </cell>
          <cell r="D4171" t="str">
            <v>TT78</v>
          </cell>
          <cell r="E4171" t="str">
            <v>IDM SILIWANGI NO. 52</v>
          </cell>
          <cell r="F4171" t="str">
            <v>Store Sr. Leader</v>
          </cell>
          <cell r="G4171" t="str">
            <v>B1</v>
          </cell>
          <cell r="H4171" t="str">
            <v>Tetap</v>
          </cell>
          <cell r="I4171" t="str">
            <v>PRIA</v>
          </cell>
          <cell r="J4171">
            <v>43061</v>
          </cell>
          <cell r="L4171">
            <v>43739</v>
          </cell>
          <cell r="N4171" t="str">
            <v>YAO</v>
          </cell>
          <cell r="O4171" t="str">
            <v>ASL</v>
          </cell>
        </row>
        <row r="4172">
          <cell r="B4172">
            <v>2013122703</v>
          </cell>
          <cell r="C4172" t="str">
            <v>ABUN SUHENDI</v>
          </cell>
          <cell r="D4172" t="str">
            <v>TWHD</v>
          </cell>
          <cell r="E4172" t="str">
            <v>IDM SILIWANGI NO. 30</v>
          </cell>
          <cell r="F4172" t="str">
            <v>Chief Of Store (Ss)</v>
          </cell>
          <cell r="G4172" t="str">
            <v>B2</v>
          </cell>
          <cell r="H4172" t="str">
            <v>Tetap</v>
          </cell>
          <cell r="I4172" t="str">
            <v>PRIA</v>
          </cell>
          <cell r="J4172">
            <v>42217</v>
          </cell>
          <cell r="L4172">
            <v>42522</v>
          </cell>
          <cell r="N4172" t="str">
            <v>YAO</v>
          </cell>
          <cell r="O4172" t="str">
            <v>ASL</v>
          </cell>
        </row>
        <row r="4173">
          <cell r="B4173">
            <v>2015405233</v>
          </cell>
          <cell r="C4173" t="str">
            <v>MUHAMAD FAHMI MUBAROK</v>
          </cell>
          <cell r="D4173" t="str">
            <v>TWHD</v>
          </cell>
          <cell r="E4173" t="str">
            <v>IDM SILIWANGI NO. 30</v>
          </cell>
          <cell r="F4173" t="str">
            <v>Store Crew Boy</v>
          </cell>
          <cell r="G4173" t="str">
            <v>A1</v>
          </cell>
          <cell r="H4173" t="str">
            <v>Kontrak 1</v>
          </cell>
          <cell r="I4173" t="str">
            <v>PRIA</v>
          </cell>
          <cell r="J4173">
            <v>44896</v>
          </cell>
          <cell r="K4173">
            <v>45260</v>
          </cell>
          <cell r="L4173">
            <v>44896</v>
          </cell>
          <cell r="N4173" t="str">
            <v>YAO</v>
          </cell>
          <cell r="O4173" t="str">
            <v>ASL</v>
          </cell>
        </row>
        <row r="4174">
          <cell r="B4174">
            <v>2015388240</v>
          </cell>
          <cell r="C4174" t="str">
            <v>SALSABILA</v>
          </cell>
          <cell r="D4174" t="str">
            <v>TWHD</v>
          </cell>
          <cell r="E4174" t="str">
            <v>IDM SILIWANGI NO. 30</v>
          </cell>
          <cell r="F4174" t="str">
            <v>Store Crew Girl</v>
          </cell>
          <cell r="G4174" t="str">
            <v>A1</v>
          </cell>
          <cell r="H4174" t="str">
            <v>Kontrak 1</v>
          </cell>
          <cell r="I4174" t="str">
            <v>WANITA</v>
          </cell>
          <cell r="J4174">
            <v>44840</v>
          </cell>
          <cell r="K4174">
            <v>45230</v>
          </cell>
          <cell r="L4174">
            <v>44840</v>
          </cell>
          <cell r="N4174" t="str">
            <v>YAO</v>
          </cell>
          <cell r="O4174" t="str">
            <v>ASL</v>
          </cell>
        </row>
        <row r="4175">
          <cell r="B4175">
            <v>2015053961</v>
          </cell>
          <cell r="C4175" t="str">
            <v>JANUAR MUHAMAD RAMADHAN</v>
          </cell>
          <cell r="D4175" t="str">
            <v>TWHD</v>
          </cell>
          <cell r="E4175" t="str">
            <v>IDM SILIWANGI NO. 30</v>
          </cell>
          <cell r="F4175" t="str">
            <v>Store Jr. Leader</v>
          </cell>
          <cell r="G4175" t="str">
            <v>A2</v>
          </cell>
          <cell r="H4175" t="str">
            <v>Tetap</v>
          </cell>
          <cell r="I4175" t="str">
            <v>PRIA</v>
          </cell>
          <cell r="J4175">
            <v>43166</v>
          </cell>
          <cell r="L4175">
            <v>44013</v>
          </cell>
          <cell r="N4175" t="str">
            <v>YAO</v>
          </cell>
          <cell r="O4175" t="str">
            <v>ASL</v>
          </cell>
        </row>
        <row r="4176">
          <cell r="B4176">
            <v>2013145049</v>
          </cell>
          <cell r="C4176" t="str">
            <v>PUSPITA SARI</v>
          </cell>
          <cell r="D4176" t="str">
            <v>TWHD</v>
          </cell>
          <cell r="E4176" t="str">
            <v>IDM SILIWANGI NO. 30</v>
          </cell>
          <cell r="F4176" t="str">
            <v>Store Sr. Leader</v>
          </cell>
          <cell r="G4176" t="str">
            <v>B1</v>
          </cell>
          <cell r="H4176" t="str">
            <v>Tetap</v>
          </cell>
          <cell r="I4176" t="str">
            <v>WANITA</v>
          </cell>
          <cell r="J4176">
            <v>42339</v>
          </cell>
          <cell r="L4176">
            <v>42614</v>
          </cell>
          <cell r="N4176" t="str">
            <v>YAO</v>
          </cell>
          <cell r="O4176" t="str">
            <v>ASL</v>
          </cell>
        </row>
        <row r="4177">
          <cell r="B4177">
            <v>2013030947</v>
          </cell>
          <cell r="C4177" t="str">
            <v>ASEP HIDAYATULAH</v>
          </cell>
          <cell r="D4177" t="str">
            <v>TWUZ</v>
          </cell>
          <cell r="E4177" t="str">
            <v>IDM CIAPUS  2 - BOGOR</v>
          </cell>
          <cell r="F4177" t="str">
            <v>Chief Of Store</v>
          </cell>
          <cell r="G4177" t="str">
            <v>B2</v>
          </cell>
          <cell r="H4177" t="str">
            <v>Tetap</v>
          </cell>
          <cell r="I4177" t="str">
            <v>PRIA</v>
          </cell>
          <cell r="J4177">
            <v>41642</v>
          </cell>
          <cell r="L4177">
            <v>42339</v>
          </cell>
          <cell r="N4177" t="str">
            <v>YAO</v>
          </cell>
          <cell r="O4177" t="str">
            <v>EMA</v>
          </cell>
        </row>
        <row r="4178">
          <cell r="B4178">
            <v>2015303219</v>
          </cell>
          <cell r="C4178" t="str">
            <v>IBNU RAFI YULLAH</v>
          </cell>
          <cell r="D4178" t="str">
            <v>TWUZ</v>
          </cell>
          <cell r="E4178" t="str">
            <v>IDM CIAPUS  2 - BOGOR</v>
          </cell>
          <cell r="F4178" t="str">
            <v>Store Crew Boy</v>
          </cell>
          <cell r="G4178" t="str">
            <v>A1</v>
          </cell>
          <cell r="H4178" t="str">
            <v>Kontrak 2</v>
          </cell>
          <cell r="I4178" t="str">
            <v>PRIA</v>
          </cell>
          <cell r="J4178">
            <v>44540</v>
          </cell>
          <cell r="K4178">
            <v>45291</v>
          </cell>
          <cell r="L4178">
            <v>44540</v>
          </cell>
          <cell r="N4178" t="str">
            <v>YAO</v>
          </cell>
          <cell r="O4178" t="str">
            <v>EMA</v>
          </cell>
        </row>
        <row r="4179">
          <cell r="B4179">
            <v>2015263359</v>
          </cell>
          <cell r="C4179" t="str">
            <v>SUCI RAHMAWATI</v>
          </cell>
          <cell r="D4179" t="str">
            <v>TWUZ</v>
          </cell>
          <cell r="E4179" t="str">
            <v>IDM CIAPUS  2 - BOGOR</v>
          </cell>
          <cell r="F4179" t="str">
            <v>Store Crew Girl</v>
          </cell>
          <cell r="G4179" t="str">
            <v>A1</v>
          </cell>
          <cell r="H4179" t="str">
            <v>Kontrak 2</v>
          </cell>
          <cell r="I4179" t="str">
            <v>WANITA</v>
          </cell>
          <cell r="J4179">
            <v>44349</v>
          </cell>
          <cell r="K4179">
            <v>45107</v>
          </cell>
          <cell r="L4179">
            <v>44349</v>
          </cell>
          <cell r="N4179" t="str">
            <v>YAO</v>
          </cell>
          <cell r="O4179" t="str">
            <v>EMA</v>
          </cell>
        </row>
        <row r="4180">
          <cell r="B4180">
            <v>2015372232</v>
          </cell>
          <cell r="C4180" t="str">
            <v>DEVIYANA</v>
          </cell>
          <cell r="D4180" t="str">
            <v>TWUZ</v>
          </cell>
          <cell r="E4180" t="str">
            <v>IDM CIAPUS  2 - BOGOR</v>
          </cell>
          <cell r="F4180" t="str">
            <v>Store Jr. Leader (Ss)</v>
          </cell>
          <cell r="G4180" t="str">
            <v>A2</v>
          </cell>
          <cell r="H4180" t="str">
            <v>Tetap</v>
          </cell>
          <cell r="I4180" t="str">
            <v>WANITA</v>
          </cell>
          <cell r="J4180">
            <v>44805</v>
          </cell>
          <cell r="L4180">
            <v>44805</v>
          </cell>
          <cell r="N4180" t="str">
            <v>YAO</v>
          </cell>
          <cell r="O4180" t="str">
            <v>EMA</v>
          </cell>
        </row>
        <row r="4181">
          <cell r="B4181">
            <v>2015289437</v>
          </cell>
          <cell r="C4181" t="str">
            <v>EUMANG HERMANSYAH</v>
          </cell>
          <cell r="D4181" t="str">
            <v>TWUZ</v>
          </cell>
          <cell r="E4181" t="str">
            <v>IDM CIAPUS  2 - BOGOR</v>
          </cell>
          <cell r="F4181" t="str">
            <v>Store Sr. Leader</v>
          </cell>
          <cell r="G4181" t="str">
            <v>A3</v>
          </cell>
          <cell r="H4181" t="str">
            <v>Tetap</v>
          </cell>
          <cell r="I4181" t="str">
            <v>PRIA</v>
          </cell>
          <cell r="J4181">
            <v>44470</v>
          </cell>
          <cell r="L4181">
            <v>44470</v>
          </cell>
          <cell r="N4181" t="str">
            <v>YAO</v>
          </cell>
          <cell r="O4181" t="str">
            <v>EMA</v>
          </cell>
        </row>
        <row r="4182">
          <cell r="B4182">
            <v>2012079095</v>
          </cell>
          <cell r="C4182" t="str">
            <v>BAHRUL SIDIK</v>
          </cell>
          <cell r="D4182" t="str">
            <v>T4D5</v>
          </cell>
          <cell r="E4182" t="str">
            <v>IDM HYBRID BADAK PUTIH CIAPUS 2</v>
          </cell>
          <cell r="F4182" t="str">
            <v>Chief Of Store (Ss)</v>
          </cell>
          <cell r="G4182" t="str">
            <v>B2</v>
          </cell>
          <cell r="H4182" t="str">
            <v>Tetap</v>
          </cell>
          <cell r="I4182" t="str">
            <v>PRIA</v>
          </cell>
          <cell r="J4182">
            <v>41306</v>
          </cell>
          <cell r="L4182">
            <v>41760</v>
          </cell>
          <cell r="N4182" t="str">
            <v>YAO</v>
          </cell>
          <cell r="O4182" t="str">
            <v>EMA</v>
          </cell>
        </row>
        <row r="4183">
          <cell r="B4183">
            <v>2015243011</v>
          </cell>
          <cell r="C4183" t="str">
            <v>MUHAMMAD ANJAS</v>
          </cell>
          <cell r="D4183" t="str">
            <v>T4D5</v>
          </cell>
          <cell r="E4183" t="str">
            <v>IDM HYBRID BADAK PUTIH CIAPUS 2</v>
          </cell>
          <cell r="F4183" t="str">
            <v>Store Crew Boy (Ss)</v>
          </cell>
          <cell r="G4183" t="str">
            <v>A1</v>
          </cell>
          <cell r="H4183" t="str">
            <v>Kontrak 2</v>
          </cell>
          <cell r="I4183" t="str">
            <v>PRIA</v>
          </cell>
          <cell r="J4183">
            <v>44241</v>
          </cell>
          <cell r="K4183">
            <v>45169</v>
          </cell>
          <cell r="L4183">
            <v>44241</v>
          </cell>
          <cell r="N4183" t="str">
            <v>YAO</v>
          </cell>
          <cell r="O4183" t="str">
            <v>EMA</v>
          </cell>
        </row>
        <row r="4184">
          <cell r="B4184">
            <v>2015265614</v>
          </cell>
          <cell r="C4184" t="str">
            <v>ADI MULYADI</v>
          </cell>
          <cell r="D4184" t="str">
            <v>T4D5</v>
          </cell>
          <cell r="E4184" t="str">
            <v>IDM HYBRID BADAK PUTIH CIAPUS 2</v>
          </cell>
          <cell r="F4184" t="str">
            <v>Store Crew Boy (Ss)</v>
          </cell>
          <cell r="G4184" t="str">
            <v>A1</v>
          </cell>
          <cell r="H4184" t="str">
            <v>Kontrak 2</v>
          </cell>
          <cell r="I4184" t="str">
            <v>PRIA</v>
          </cell>
          <cell r="J4184">
            <v>44359</v>
          </cell>
          <cell r="K4184">
            <v>45107</v>
          </cell>
          <cell r="L4184">
            <v>44359</v>
          </cell>
          <cell r="N4184" t="str">
            <v>YAO</v>
          </cell>
          <cell r="O4184" t="str">
            <v>EMA</v>
          </cell>
        </row>
        <row r="4185">
          <cell r="B4185">
            <v>2015325600</v>
          </cell>
          <cell r="C4185" t="str">
            <v>IRAWAN</v>
          </cell>
          <cell r="D4185" t="str">
            <v>T4D5</v>
          </cell>
          <cell r="E4185" t="str">
            <v>IDM HYBRID BADAK PUTIH CIAPUS 2</v>
          </cell>
          <cell r="F4185" t="str">
            <v>Store Crew Boy (Ss)</v>
          </cell>
          <cell r="G4185" t="str">
            <v>A1</v>
          </cell>
          <cell r="H4185" t="str">
            <v>Kontrak 1</v>
          </cell>
          <cell r="I4185" t="str">
            <v>PRIA</v>
          </cell>
          <cell r="J4185">
            <v>44639</v>
          </cell>
          <cell r="K4185">
            <v>45016</v>
          </cell>
          <cell r="L4185">
            <v>44639</v>
          </cell>
          <cell r="N4185" t="str">
            <v>YAO</v>
          </cell>
          <cell r="O4185" t="str">
            <v>EMA</v>
          </cell>
        </row>
        <row r="4186">
          <cell r="B4186">
            <v>2015332879</v>
          </cell>
          <cell r="C4186" t="str">
            <v>NURUL SRI AIDA</v>
          </cell>
          <cell r="D4186" t="str">
            <v>T4D5</v>
          </cell>
          <cell r="E4186" t="str">
            <v>IDM HYBRID BADAK PUTIH CIAPUS 2</v>
          </cell>
          <cell r="F4186" t="str">
            <v>Store Crew Girl (Ss)</v>
          </cell>
          <cell r="G4186" t="str">
            <v>A1</v>
          </cell>
          <cell r="H4186" t="str">
            <v>Kontrak 1</v>
          </cell>
          <cell r="I4186" t="str">
            <v>WANITA</v>
          </cell>
          <cell r="J4186">
            <v>44659</v>
          </cell>
          <cell r="K4186">
            <v>45046</v>
          </cell>
          <cell r="L4186">
            <v>44659</v>
          </cell>
          <cell r="N4186" t="str">
            <v>YAO</v>
          </cell>
          <cell r="O4186" t="str">
            <v>EMA</v>
          </cell>
        </row>
        <row r="4187">
          <cell r="B4187">
            <v>2015265625</v>
          </cell>
          <cell r="C4187" t="str">
            <v>RIRI MELANI</v>
          </cell>
          <cell r="D4187" t="str">
            <v>T4D5</v>
          </cell>
          <cell r="E4187" t="str">
            <v>IDM HYBRID BADAK PUTIH CIAPUS 2</v>
          </cell>
          <cell r="F4187" t="str">
            <v>Store Crew Girl (Ss)</v>
          </cell>
          <cell r="G4187" t="str">
            <v>A1</v>
          </cell>
          <cell r="H4187" t="str">
            <v>Kontrak 2</v>
          </cell>
          <cell r="I4187" t="str">
            <v>WANITA</v>
          </cell>
          <cell r="J4187">
            <v>44359</v>
          </cell>
          <cell r="K4187">
            <v>45107</v>
          </cell>
          <cell r="L4187">
            <v>44359</v>
          </cell>
          <cell r="N4187" t="str">
            <v>YAO</v>
          </cell>
          <cell r="O4187" t="str">
            <v>EMA</v>
          </cell>
        </row>
        <row r="4188">
          <cell r="B4188">
            <v>2015415410</v>
          </cell>
          <cell r="C4188" t="str">
            <v>DESY KARMILA</v>
          </cell>
          <cell r="D4188" t="str">
            <v>T4D5</v>
          </cell>
          <cell r="E4188" t="str">
            <v>IDM HYBRID BADAK PUTIH CIAPUS 2</v>
          </cell>
          <cell r="F4188" t="str">
            <v>Store Jr. Leader (Ss)</v>
          </cell>
          <cell r="G4188" t="str">
            <v>A2</v>
          </cell>
          <cell r="H4188" t="str">
            <v>Tetap</v>
          </cell>
          <cell r="I4188" t="str">
            <v>WANITA</v>
          </cell>
          <cell r="J4188">
            <v>44927</v>
          </cell>
          <cell r="L4188">
            <v>44927</v>
          </cell>
          <cell r="N4188" t="str">
            <v>YAO</v>
          </cell>
          <cell r="O4188" t="str">
            <v>EMA</v>
          </cell>
        </row>
        <row r="4189">
          <cell r="B4189">
            <v>2013226921</v>
          </cell>
          <cell r="C4189" t="str">
            <v>MUHAMAD NASIR</v>
          </cell>
          <cell r="D4189" t="str">
            <v>T4D5</v>
          </cell>
          <cell r="E4189" t="str">
            <v>IDM HYBRID BADAK PUTIH CIAPUS 2</v>
          </cell>
          <cell r="F4189" t="str">
            <v>Store Sr. Leader (Ss)</v>
          </cell>
          <cell r="G4189" t="str">
            <v>B1</v>
          </cell>
          <cell r="H4189" t="str">
            <v>Tetap</v>
          </cell>
          <cell r="I4189" t="str">
            <v>PRIA</v>
          </cell>
          <cell r="J4189">
            <v>42774</v>
          </cell>
          <cell r="L4189">
            <v>43586</v>
          </cell>
          <cell r="N4189" t="str">
            <v>YAO</v>
          </cell>
          <cell r="O4189" t="str">
            <v>EMA</v>
          </cell>
        </row>
        <row r="4190">
          <cell r="B4190">
            <v>2012028914</v>
          </cell>
          <cell r="C4190" t="str">
            <v>ADI RINALDI</v>
          </cell>
          <cell r="D4190" t="str">
            <v>TQ6W</v>
          </cell>
          <cell r="E4190" t="str">
            <v>IDM CIAPUS 3</v>
          </cell>
          <cell r="F4190" t="str">
            <v>Chief Of Store (Ss)</v>
          </cell>
          <cell r="G4190" t="str">
            <v>B2</v>
          </cell>
          <cell r="H4190" t="str">
            <v>Tetap</v>
          </cell>
          <cell r="I4190" t="str">
            <v>PRIA</v>
          </cell>
          <cell r="J4190">
            <v>41000</v>
          </cell>
          <cell r="L4190">
            <v>41000</v>
          </cell>
          <cell r="N4190" t="str">
            <v>YAO</v>
          </cell>
          <cell r="O4190" t="str">
            <v>EMA</v>
          </cell>
        </row>
        <row r="4191">
          <cell r="B4191">
            <v>2015215066</v>
          </cell>
          <cell r="C4191" t="str">
            <v>NASHRUL FEBRIAN</v>
          </cell>
          <cell r="D4191" t="str">
            <v>TQ6W</v>
          </cell>
          <cell r="E4191" t="str">
            <v>IDM CIAPUS 3</v>
          </cell>
          <cell r="F4191" t="str">
            <v>Store Crew Boy</v>
          </cell>
          <cell r="G4191" t="str">
            <v>A1</v>
          </cell>
          <cell r="H4191" t="str">
            <v>Kontrak 3</v>
          </cell>
          <cell r="I4191" t="str">
            <v>PRIA</v>
          </cell>
          <cell r="J4191">
            <v>43914</v>
          </cell>
          <cell r="K4191">
            <v>45199</v>
          </cell>
          <cell r="L4191">
            <v>43914</v>
          </cell>
          <cell r="N4191" t="str">
            <v>YAO</v>
          </cell>
          <cell r="O4191" t="str">
            <v>EMA</v>
          </cell>
        </row>
        <row r="4192">
          <cell r="B4192">
            <v>2015303256</v>
          </cell>
          <cell r="C4192" t="str">
            <v>TANIA ANZANI</v>
          </cell>
          <cell r="D4192" t="str">
            <v>TQ6W</v>
          </cell>
          <cell r="E4192" t="str">
            <v>IDM CIAPUS 3</v>
          </cell>
          <cell r="F4192" t="str">
            <v>Store Crew Girl (Ss)</v>
          </cell>
          <cell r="G4192" t="str">
            <v>A1</v>
          </cell>
          <cell r="H4192" t="str">
            <v>Kontrak 2</v>
          </cell>
          <cell r="I4192" t="str">
            <v>WANITA</v>
          </cell>
          <cell r="J4192">
            <v>44540</v>
          </cell>
          <cell r="K4192">
            <v>45291</v>
          </cell>
          <cell r="L4192">
            <v>44540</v>
          </cell>
          <cell r="N4192" t="str">
            <v>YAO</v>
          </cell>
          <cell r="O4192" t="str">
            <v>EMA</v>
          </cell>
        </row>
        <row r="4193">
          <cell r="B4193">
            <v>2015358631</v>
          </cell>
          <cell r="C4193" t="str">
            <v>FADYA ROSI</v>
          </cell>
          <cell r="D4193" t="str">
            <v>TQ6W</v>
          </cell>
          <cell r="E4193" t="str">
            <v>IDM CIAPUS 3</v>
          </cell>
          <cell r="F4193" t="str">
            <v>Store Crew Girl (Ss)</v>
          </cell>
          <cell r="G4193" t="str">
            <v>A1</v>
          </cell>
          <cell r="H4193" t="str">
            <v>Kontrak 1</v>
          </cell>
          <cell r="I4193" t="str">
            <v>WANITA</v>
          </cell>
          <cell r="J4193">
            <v>44753</v>
          </cell>
          <cell r="K4193">
            <v>45138</v>
          </cell>
          <cell r="L4193">
            <v>44753</v>
          </cell>
          <cell r="N4193" t="str">
            <v>YAO</v>
          </cell>
          <cell r="O4193" t="str">
            <v>EMA</v>
          </cell>
        </row>
        <row r="4194">
          <cell r="B4194">
            <v>2015329194</v>
          </cell>
          <cell r="C4194" t="str">
            <v>MUCHAMMAD DERI ZAELANI</v>
          </cell>
          <cell r="D4194" t="str">
            <v>TQ6W</v>
          </cell>
          <cell r="E4194" t="str">
            <v>IDM CIAPUS 3</v>
          </cell>
          <cell r="F4194" t="str">
            <v>Store Jr. Leader (Ss)</v>
          </cell>
          <cell r="G4194" t="str">
            <v>A2</v>
          </cell>
          <cell r="H4194" t="str">
            <v>Tetap</v>
          </cell>
          <cell r="I4194" t="str">
            <v>PRIA</v>
          </cell>
          <cell r="J4194">
            <v>44652</v>
          </cell>
          <cell r="L4194">
            <v>44652</v>
          </cell>
          <cell r="N4194" t="str">
            <v>YAO</v>
          </cell>
          <cell r="O4194" t="str">
            <v>EMA</v>
          </cell>
        </row>
        <row r="4195">
          <cell r="B4195">
            <v>2015055550</v>
          </cell>
          <cell r="C4195" t="str">
            <v>TIA MELINDA</v>
          </cell>
          <cell r="D4195" t="str">
            <v>TQ6W</v>
          </cell>
          <cell r="E4195" t="str">
            <v>IDM CIAPUS 3</v>
          </cell>
          <cell r="F4195" t="str">
            <v>Store Sr. Leader</v>
          </cell>
          <cell r="G4195" t="str">
            <v>B1</v>
          </cell>
          <cell r="H4195" t="str">
            <v>Tetap</v>
          </cell>
          <cell r="I4195" t="str">
            <v>WANITA</v>
          </cell>
          <cell r="J4195">
            <v>43175</v>
          </cell>
          <cell r="L4195">
            <v>44013</v>
          </cell>
          <cell r="N4195" t="str">
            <v>YAO</v>
          </cell>
          <cell r="O4195" t="str">
            <v>EMA</v>
          </cell>
        </row>
        <row r="4196">
          <cell r="B4196">
            <v>2012070691</v>
          </cell>
          <cell r="C4196" t="str">
            <v>PARIDUDIN</v>
          </cell>
          <cell r="D4196" t="str">
            <v>TYF8</v>
          </cell>
          <cell r="E4196" t="str">
            <v>IDM CIAPUS TAMANSARI</v>
          </cell>
          <cell r="F4196" t="str">
            <v>Chief Of Store (Ss)</v>
          </cell>
          <cell r="G4196" t="str">
            <v>B2</v>
          </cell>
          <cell r="H4196" t="str">
            <v>Tetap</v>
          </cell>
          <cell r="I4196" t="str">
            <v>PRIA</v>
          </cell>
          <cell r="J4196">
            <v>41244</v>
          </cell>
          <cell r="L4196">
            <v>41244</v>
          </cell>
          <cell r="N4196" t="str">
            <v>YAO</v>
          </cell>
          <cell r="O4196" t="str">
            <v>EMA</v>
          </cell>
        </row>
        <row r="4197">
          <cell r="B4197">
            <v>2015358592</v>
          </cell>
          <cell r="C4197" t="str">
            <v>HIDAYATULOH</v>
          </cell>
          <cell r="D4197" t="str">
            <v>TYF8</v>
          </cell>
          <cell r="E4197" t="str">
            <v>IDM CIAPUS TAMANSARI</v>
          </cell>
          <cell r="F4197" t="str">
            <v>Store Crew Boy</v>
          </cell>
          <cell r="G4197" t="str">
            <v>A1</v>
          </cell>
          <cell r="H4197" t="str">
            <v>Kontrak 1</v>
          </cell>
          <cell r="I4197" t="str">
            <v>PRIA</v>
          </cell>
          <cell r="J4197">
            <v>44753</v>
          </cell>
          <cell r="K4197">
            <v>45138</v>
          </cell>
          <cell r="L4197">
            <v>44753</v>
          </cell>
          <cell r="N4197" t="str">
            <v>YAO</v>
          </cell>
          <cell r="O4197" t="str">
            <v>EMA</v>
          </cell>
        </row>
        <row r="4198">
          <cell r="B4198">
            <v>2015409872</v>
          </cell>
          <cell r="C4198" t="str">
            <v>DWI MUCHAMAD RICKY</v>
          </cell>
          <cell r="D4198" t="str">
            <v>TYF8</v>
          </cell>
          <cell r="E4198" t="str">
            <v>IDM CIAPUS TAMANSARI</v>
          </cell>
          <cell r="F4198" t="str">
            <v>Store Crew Boy</v>
          </cell>
          <cell r="G4198" t="str">
            <v>A1</v>
          </cell>
          <cell r="H4198" t="str">
            <v>Kontrak 1</v>
          </cell>
          <cell r="I4198" t="str">
            <v>PRIA</v>
          </cell>
          <cell r="J4198">
            <v>44903</v>
          </cell>
          <cell r="K4198">
            <v>45291</v>
          </cell>
          <cell r="L4198">
            <v>44903</v>
          </cell>
          <cell r="N4198" t="str">
            <v>YAO</v>
          </cell>
          <cell r="O4198" t="str">
            <v>EMA</v>
          </cell>
        </row>
        <row r="4199">
          <cell r="B4199">
            <v>2015402788</v>
          </cell>
          <cell r="C4199" t="str">
            <v>LISNA NUR DAMAYANTI</v>
          </cell>
          <cell r="D4199" t="str">
            <v>TYF8</v>
          </cell>
          <cell r="E4199" t="str">
            <v>IDM CIAPUS TAMANSARI</v>
          </cell>
          <cell r="F4199" t="str">
            <v>Store Crew Girl</v>
          </cell>
          <cell r="G4199" t="str">
            <v>A1</v>
          </cell>
          <cell r="H4199" t="str">
            <v>Kontrak 1</v>
          </cell>
          <cell r="I4199" t="str">
            <v>WANITA</v>
          </cell>
          <cell r="J4199">
            <v>44890</v>
          </cell>
          <cell r="K4199">
            <v>45260</v>
          </cell>
          <cell r="L4199">
            <v>44890</v>
          </cell>
          <cell r="N4199" t="str">
            <v>YAO</v>
          </cell>
          <cell r="O4199" t="str">
            <v>EMA</v>
          </cell>
        </row>
        <row r="4200">
          <cell r="B4200">
            <v>2015374770</v>
          </cell>
          <cell r="C4200" t="str">
            <v>DESY</v>
          </cell>
          <cell r="D4200" t="str">
            <v>TYF8</v>
          </cell>
          <cell r="E4200" t="str">
            <v>IDM CIAPUS TAMANSARI</v>
          </cell>
          <cell r="F4200" t="str">
            <v>Store Jr. Leader (Ss)</v>
          </cell>
          <cell r="G4200" t="str">
            <v>A2</v>
          </cell>
          <cell r="H4200" t="str">
            <v>Tetap</v>
          </cell>
          <cell r="I4200" t="str">
            <v>WANITA</v>
          </cell>
          <cell r="J4200">
            <v>44805</v>
          </cell>
          <cell r="L4200">
            <v>44805</v>
          </cell>
          <cell r="N4200" t="str">
            <v>YAO</v>
          </cell>
          <cell r="O4200" t="str">
            <v>EMA</v>
          </cell>
        </row>
        <row r="4201">
          <cell r="B4201">
            <v>2013145782</v>
          </cell>
          <cell r="C4201" t="str">
            <v>ERIK RUDINI</v>
          </cell>
          <cell r="D4201" t="str">
            <v>TYF8</v>
          </cell>
          <cell r="E4201" t="str">
            <v>IDM CIAPUS TAMANSARI</v>
          </cell>
          <cell r="F4201" t="str">
            <v>Store Sr. Leader</v>
          </cell>
          <cell r="G4201" t="str">
            <v>B1</v>
          </cell>
          <cell r="H4201" t="str">
            <v>Tetap</v>
          </cell>
          <cell r="I4201" t="str">
            <v>PRIA</v>
          </cell>
          <cell r="J4201">
            <v>42340</v>
          </cell>
          <cell r="L4201">
            <v>42917</v>
          </cell>
          <cell r="N4201" t="str">
            <v>YAO</v>
          </cell>
          <cell r="O4201" t="str">
            <v>EMA</v>
          </cell>
        </row>
        <row r="4202">
          <cell r="B4202">
            <v>2013218120</v>
          </cell>
          <cell r="C4202" t="str">
            <v>AVIP</v>
          </cell>
          <cell r="D4202" t="str">
            <v>T2SV</v>
          </cell>
          <cell r="E4202" t="str">
            <v>IDM CIPADUNG SUKARESMI</v>
          </cell>
          <cell r="F4202" t="str">
            <v>Chief Of Store</v>
          </cell>
          <cell r="G4202" t="str">
            <v>B2</v>
          </cell>
          <cell r="H4202" t="str">
            <v>Tetap</v>
          </cell>
          <cell r="I4202" t="str">
            <v>PRIA</v>
          </cell>
          <cell r="J4202">
            <v>42725</v>
          </cell>
          <cell r="L4202">
            <v>43160</v>
          </cell>
          <cell r="N4202" t="str">
            <v>YAO</v>
          </cell>
          <cell r="O4202" t="str">
            <v>EMA</v>
          </cell>
        </row>
        <row r="4203">
          <cell r="B4203">
            <v>2015249480</v>
          </cell>
          <cell r="C4203" t="str">
            <v>NUHRIANTO SUHERMAN</v>
          </cell>
          <cell r="D4203" t="str">
            <v>T2SV</v>
          </cell>
          <cell r="E4203" t="str">
            <v>IDM CIPADUNG SUKARESMI</v>
          </cell>
          <cell r="F4203" t="str">
            <v>Store Crew Boy</v>
          </cell>
          <cell r="G4203" t="str">
            <v>A1</v>
          </cell>
          <cell r="H4203" t="str">
            <v>Kontrak 2</v>
          </cell>
          <cell r="I4203" t="str">
            <v>PRIA</v>
          </cell>
          <cell r="J4203">
            <v>44292</v>
          </cell>
          <cell r="K4203">
            <v>45046</v>
          </cell>
          <cell r="L4203">
            <v>44292</v>
          </cell>
          <cell r="N4203" t="str">
            <v>YAO</v>
          </cell>
          <cell r="O4203" t="str">
            <v>EMA</v>
          </cell>
        </row>
        <row r="4204">
          <cell r="B4204">
            <v>2015342051</v>
          </cell>
          <cell r="C4204" t="str">
            <v>ANISA NADIA PUSPITASARI</v>
          </cell>
          <cell r="D4204" t="str">
            <v>T2SV</v>
          </cell>
          <cell r="E4204" t="str">
            <v>IDM CIPADUNG SUKARESMI</v>
          </cell>
          <cell r="F4204" t="str">
            <v>Store Crew Girl</v>
          </cell>
          <cell r="G4204" t="str">
            <v>A1</v>
          </cell>
          <cell r="H4204" t="str">
            <v>Kontrak 1</v>
          </cell>
          <cell r="I4204" t="str">
            <v>WANITA</v>
          </cell>
          <cell r="J4204">
            <v>44706</v>
          </cell>
          <cell r="K4204">
            <v>45077</v>
          </cell>
          <cell r="L4204">
            <v>44706</v>
          </cell>
          <cell r="N4204" t="str">
            <v>YAO</v>
          </cell>
          <cell r="O4204" t="str">
            <v>EMA</v>
          </cell>
        </row>
        <row r="4205">
          <cell r="B4205">
            <v>2015298093</v>
          </cell>
          <cell r="C4205" t="str">
            <v>NURLIANA HANIFAH</v>
          </cell>
          <cell r="D4205" t="str">
            <v>T2SV</v>
          </cell>
          <cell r="E4205" t="str">
            <v>IDM CIPADUNG SUKARESMI</v>
          </cell>
          <cell r="F4205" t="str">
            <v>Store Jr. Leader (Ss)</v>
          </cell>
          <cell r="G4205" t="str">
            <v>A2</v>
          </cell>
          <cell r="H4205" t="str">
            <v>Tetap</v>
          </cell>
          <cell r="I4205" t="str">
            <v>WANITA</v>
          </cell>
          <cell r="J4205">
            <v>44531</v>
          </cell>
          <cell r="L4205">
            <v>44531</v>
          </cell>
          <cell r="N4205" t="str">
            <v>YAO</v>
          </cell>
          <cell r="O4205" t="str">
            <v>EMA</v>
          </cell>
        </row>
        <row r="4206">
          <cell r="B4206">
            <v>2015055272</v>
          </cell>
          <cell r="C4206" t="str">
            <v>ARIF</v>
          </cell>
          <cell r="D4206" t="str">
            <v>T2SV</v>
          </cell>
          <cell r="E4206" t="str">
            <v>IDM CIPADUNG SUKARESMI</v>
          </cell>
          <cell r="F4206" t="str">
            <v>Store Sr. Leader</v>
          </cell>
          <cell r="G4206" t="str">
            <v>A3</v>
          </cell>
          <cell r="H4206" t="str">
            <v>Tetap</v>
          </cell>
          <cell r="I4206" t="str">
            <v>PRIA</v>
          </cell>
          <cell r="J4206">
            <v>43173</v>
          </cell>
          <cell r="L4206">
            <v>43709</v>
          </cell>
          <cell r="N4206" t="str">
            <v>YAO</v>
          </cell>
          <cell r="O4206" t="str">
            <v>EMA</v>
          </cell>
        </row>
        <row r="4207">
          <cell r="B4207">
            <v>2013070200</v>
          </cell>
          <cell r="C4207" t="str">
            <v>NURUL INAYAH</v>
          </cell>
          <cell r="D4207" t="str">
            <v>FNX8</v>
          </cell>
          <cell r="E4207" t="str">
            <v>FRC CIAPUS BUNIAGA</v>
          </cell>
          <cell r="F4207" t="str">
            <v>Chief Of Store (Ss)</v>
          </cell>
          <cell r="G4207" t="str">
            <v>B2</v>
          </cell>
          <cell r="H4207" t="str">
            <v>Tetap</v>
          </cell>
          <cell r="I4207" t="str">
            <v>WANITA</v>
          </cell>
          <cell r="J4207">
            <v>41913</v>
          </cell>
          <cell r="L4207">
            <v>42614</v>
          </cell>
          <cell r="N4207" t="str">
            <v>YAO</v>
          </cell>
          <cell r="O4207" t="str">
            <v>EMA</v>
          </cell>
        </row>
        <row r="4208">
          <cell r="B4208">
            <v>2015218664</v>
          </cell>
          <cell r="C4208" t="str">
            <v>MUHAMMAD RIZKY ERIANSYAH</v>
          </cell>
          <cell r="D4208" t="str">
            <v>FNX8</v>
          </cell>
          <cell r="E4208" t="str">
            <v>FRC CIAPUS BUNIAGA</v>
          </cell>
          <cell r="F4208" t="str">
            <v>Store Crew Boy</v>
          </cell>
          <cell r="G4208" t="str">
            <v>A1</v>
          </cell>
          <cell r="H4208" t="str">
            <v>Kontrak 3</v>
          </cell>
          <cell r="I4208" t="str">
            <v>PRIA</v>
          </cell>
          <cell r="J4208">
            <v>43928</v>
          </cell>
          <cell r="K4208">
            <v>45230</v>
          </cell>
          <cell r="L4208">
            <v>43928</v>
          </cell>
          <cell r="N4208" t="str">
            <v>YAO</v>
          </cell>
          <cell r="O4208" t="str">
            <v>EMA</v>
          </cell>
        </row>
        <row r="4209">
          <cell r="B4209">
            <v>2015354468</v>
          </cell>
          <cell r="C4209" t="str">
            <v>MELIDA FEBRIANI</v>
          </cell>
          <cell r="D4209" t="str">
            <v>FNX8</v>
          </cell>
          <cell r="E4209" t="str">
            <v>FRC CIAPUS BUNIAGA</v>
          </cell>
          <cell r="F4209" t="str">
            <v>Store Crew Girl</v>
          </cell>
          <cell r="G4209" t="str">
            <v>A1</v>
          </cell>
          <cell r="H4209" t="str">
            <v>Kontrak 1</v>
          </cell>
          <cell r="I4209" t="str">
            <v>WANITA</v>
          </cell>
          <cell r="J4209">
            <v>44743</v>
          </cell>
          <cell r="K4209">
            <v>45107</v>
          </cell>
          <cell r="L4209">
            <v>44743</v>
          </cell>
          <cell r="N4209" t="str">
            <v>YAO</v>
          </cell>
          <cell r="O4209" t="str">
            <v>EMA</v>
          </cell>
        </row>
        <row r="4210">
          <cell r="B4210">
            <v>2015360264</v>
          </cell>
          <cell r="C4210" t="str">
            <v>DITA TRI RASWATI</v>
          </cell>
          <cell r="D4210" t="str">
            <v>FNX8</v>
          </cell>
          <cell r="E4210" t="str">
            <v>FRC CIAPUS BUNIAGA</v>
          </cell>
          <cell r="F4210" t="str">
            <v>Store Crew Girl</v>
          </cell>
          <cell r="G4210" t="str">
            <v>A1</v>
          </cell>
          <cell r="H4210" t="str">
            <v>Kontrak 1</v>
          </cell>
          <cell r="I4210" t="str">
            <v>WANITA</v>
          </cell>
          <cell r="J4210">
            <v>44758</v>
          </cell>
          <cell r="K4210">
            <v>45138</v>
          </cell>
          <cell r="L4210">
            <v>44758</v>
          </cell>
          <cell r="N4210" t="str">
            <v>YAO</v>
          </cell>
          <cell r="O4210" t="str">
            <v>EMA</v>
          </cell>
        </row>
        <row r="4211">
          <cell r="B4211">
            <v>2015365994</v>
          </cell>
          <cell r="C4211" t="str">
            <v>KURNIAWAN</v>
          </cell>
          <cell r="D4211" t="str">
            <v>FNX8</v>
          </cell>
          <cell r="E4211" t="str">
            <v>FRC CIAPUS BUNIAGA</v>
          </cell>
          <cell r="F4211" t="str">
            <v>Store Jr. Leader (Ss)</v>
          </cell>
          <cell r="G4211" t="str">
            <v>A2</v>
          </cell>
          <cell r="H4211" t="str">
            <v>Tetap</v>
          </cell>
          <cell r="I4211" t="str">
            <v>PRIA</v>
          </cell>
          <cell r="J4211">
            <v>44774</v>
          </cell>
          <cell r="L4211">
            <v>44774</v>
          </cell>
          <cell r="N4211" t="str">
            <v>YAO</v>
          </cell>
          <cell r="O4211" t="str">
            <v>EMA</v>
          </cell>
        </row>
        <row r="4212">
          <cell r="B4212">
            <v>2013219194</v>
          </cell>
          <cell r="C4212" t="str">
            <v>NUR MUHAMAD SOLEH</v>
          </cell>
          <cell r="D4212" t="str">
            <v>FNX8</v>
          </cell>
          <cell r="E4212" t="str">
            <v>FRC CIAPUS BUNIAGA</v>
          </cell>
          <cell r="F4212" t="str">
            <v>Store Sr. Leader</v>
          </cell>
          <cell r="G4212" t="str">
            <v>B1</v>
          </cell>
          <cell r="H4212" t="str">
            <v>Tetap</v>
          </cell>
          <cell r="I4212" t="str">
            <v>PRIA</v>
          </cell>
          <cell r="J4212">
            <v>42732</v>
          </cell>
          <cell r="L4212">
            <v>43252</v>
          </cell>
          <cell r="N4212" t="str">
            <v>YAO</v>
          </cell>
          <cell r="O4212" t="str">
            <v>EMA</v>
          </cell>
        </row>
        <row r="4213">
          <cell r="B4213">
            <v>2011000268</v>
          </cell>
          <cell r="C4213" t="str">
            <v>SUMINAR</v>
          </cell>
          <cell r="D4213" t="str">
            <v>FXJZ</v>
          </cell>
          <cell r="E4213" t="str">
            <v>FRC PURA TAMAN SARI</v>
          </cell>
          <cell r="F4213" t="str">
            <v>Chief Of Store (Ss)</v>
          </cell>
          <cell r="G4213" t="str">
            <v>B2</v>
          </cell>
          <cell r="H4213" t="str">
            <v>Tetap</v>
          </cell>
          <cell r="I4213" t="str">
            <v>WANITA</v>
          </cell>
          <cell r="J4213">
            <v>40544</v>
          </cell>
          <cell r="L4213">
            <v>40544</v>
          </cell>
          <cell r="N4213" t="str">
            <v>YAO</v>
          </cell>
          <cell r="O4213" t="str">
            <v>EMA</v>
          </cell>
        </row>
        <row r="4214">
          <cell r="B4214">
            <v>2015189554</v>
          </cell>
          <cell r="C4214" t="str">
            <v>RIZKI MULYA RAMADAN</v>
          </cell>
          <cell r="D4214" t="str">
            <v>FXJZ</v>
          </cell>
          <cell r="E4214" t="str">
            <v>FRC PURA TAMAN SARI</v>
          </cell>
          <cell r="F4214" t="str">
            <v>Store Crew Boy</v>
          </cell>
          <cell r="G4214" t="str">
            <v>A1</v>
          </cell>
          <cell r="H4214" t="str">
            <v>Kontrak 3</v>
          </cell>
          <cell r="I4214" t="str">
            <v>PRIA</v>
          </cell>
          <cell r="J4214">
            <v>43809</v>
          </cell>
          <cell r="K4214">
            <v>45107</v>
          </cell>
          <cell r="L4214">
            <v>43809</v>
          </cell>
          <cell r="N4214" t="str">
            <v>YAO</v>
          </cell>
          <cell r="O4214" t="str">
            <v>EMA</v>
          </cell>
        </row>
        <row r="4215">
          <cell r="B4215">
            <v>2015358586</v>
          </cell>
          <cell r="C4215" t="str">
            <v>DEDE SUPRIATNA</v>
          </cell>
          <cell r="D4215" t="str">
            <v>FXJZ</v>
          </cell>
          <cell r="E4215" t="str">
            <v>FRC PURA TAMAN SARI</v>
          </cell>
          <cell r="F4215" t="str">
            <v>Store Crew Boy</v>
          </cell>
          <cell r="G4215" t="str">
            <v>A1</v>
          </cell>
          <cell r="H4215" t="str">
            <v>Kontrak 1</v>
          </cell>
          <cell r="I4215" t="str">
            <v>PRIA</v>
          </cell>
          <cell r="J4215">
            <v>44753</v>
          </cell>
          <cell r="K4215">
            <v>45138</v>
          </cell>
          <cell r="L4215">
            <v>44753</v>
          </cell>
          <cell r="N4215" t="str">
            <v>YAO</v>
          </cell>
          <cell r="O4215" t="str">
            <v>EMA</v>
          </cell>
        </row>
        <row r="4216">
          <cell r="B4216">
            <v>2015229012</v>
          </cell>
          <cell r="C4216" t="str">
            <v>UMAYAH UKASYAH</v>
          </cell>
          <cell r="D4216" t="str">
            <v>FXJZ</v>
          </cell>
          <cell r="E4216" t="str">
            <v>FRC PURA TAMAN SARI</v>
          </cell>
          <cell r="F4216" t="str">
            <v>Store Crew Girl</v>
          </cell>
          <cell r="G4216" t="str">
            <v>A1</v>
          </cell>
          <cell r="H4216" t="str">
            <v>Kontrak 2</v>
          </cell>
          <cell r="I4216" t="str">
            <v>WANITA</v>
          </cell>
          <cell r="J4216">
            <v>44113</v>
          </cell>
          <cell r="K4216">
            <v>45046</v>
          </cell>
          <cell r="L4216">
            <v>44113</v>
          </cell>
          <cell r="N4216" t="str">
            <v>YAO</v>
          </cell>
          <cell r="O4216" t="str">
            <v>EMA</v>
          </cell>
        </row>
        <row r="4217">
          <cell r="B4217">
            <v>2015245173</v>
          </cell>
          <cell r="C4217" t="str">
            <v>EKA NURHAYATI</v>
          </cell>
          <cell r="D4217" t="str">
            <v>FXJZ</v>
          </cell>
          <cell r="E4217" t="str">
            <v>FRC PURA TAMAN SARI</v>
          </cell>
          <cell r="F4217" t="str">
            <v>Store Crew Girl</v>
          </cell>
          <cell r="G4217" t="str">
            <v>A1</v>
          </cell>
          <cell r="H4217" t="str">
            <v>Kontrak 2</v>
          </cell>
          <cell r="I4217" t="str">
            <v>WANITA</v>
          </cell>
          <cell r="J4217">
            <v>44264</v>
          </cell>
          <cell r="K4217">
            <v>45199</v>
          </cell>
          <cell r="L4217">
            <v>44264</v>
          </cell>
          <cell r="N4217" t="str">
            <v>YAO</v>
          </cell>
          <cell r="O4217" t="str">
            <v>EMA</v>
          </cell>
        </row>
        <row r="4218">
          <cell r="B4218">
            <v>2015395978</v>
          </cell>
          <cell r="C4218" t="str">
            <v>SALSA ALPILA</v>
          </cell>
          <cell r="D4218" t="str">
            <v>FXJZ</v>
          </cell>
          <cell r="E4218" t="str">
            <v>FRC PURA TAMAN SARI</v>
          </cell>
          <cell r="F4218" t="str">
            <v>Store Jr. Leader</v>
          </cell>
          <cell r="G4218" t="str">
            <v>A2</v>
          </cell>
          <cell r="H4218" t="str">
            <v>Tetap</v>
          </cell>
          <cell r="I4218" t="str">
            <v>WANITA</v>
          </cell>
          <cell r="J4218">
            <v>44866</v>
          </cell>
          <cell r="L4218">
            <v>44866</v>
          </cell>
          <cell r="N4218" t="str">
            <v>YAO</v>
          </cell>
          <cell r="O4218" t="str">
            <v>EMA</v>
          </cell>
        </row>
        <row r="4219">
          <cell r="B4219">
            <v>2015024100</v>
          </cell>
          <cell r="C4219" t="str">
            <v>HENDRIANSYAH</v>
          </cell>
          <cell r="D4219" t="str">
            <v>FXJZ</v>
          </cell>
          <cell r="E4219" t="str">
            <v>FRC PURA TAMAN SARI</v>
          </cell>
          <cell r="F4219" t="str">
            <v>Store Sr. Leader</v>
          </cell>
          <cell r="G4219" t="str">
            <v>B1</v>
          </cell>
          <cell r="H4219" t="str">
            <v>Tetap</v>
          </cell>
          <cell r="I4219" t="str">
            <v>PRIA</v>
          </cell>
          <cell r="J4219">
            <v>42991</v>
          </cell>
          <cell r="L4219">
            <v>43497</v>
          </cell>
          <cell r="N4219" t="str">
            <v>YAO</v>
          </cell>
          <cell r="O4219" t="str">
            <v>EMA</v>
          </cell>
        </row>
        <row r="4220">
          <cell r="B4220">
            <v>2013187215</v>
          </cell>
          <cell r="C4220" t="str">
            <v>SITI NURPATMALA</v>
          </cell>
          <cell r="D4220" t="str">
            <v>T6T9</v>
          </cell>
          <cell r="E4220" t="str">
            <v>IDM SUKAJAYA 66</v>
          </cell>
          <cell r="F4220" t="str">
            <v>Chief Of Store</v>
          </cell>
          <cell r="G4220" t="str">
            <v>B2</v>
          </cell>
          <cell r="H4220" t="str">
            <v>Tetap</v>
          </cell>
          <cell r="I4220" t="str">
            <v>WANITA</v>
          </cell>
          <cell r="J4220">
            <v>42545</v>
          </cell>
          <cell r="L4220">
            <v>43405</v>
          </cell>
          <cell r="N4220" t="str">
            <v>YAO</v>
          </cell>
          <cell r="O4220" t="str">
            <v>EMA</v>
          </cell>
        </row>
        <row r="4221">
          <cell r="B4221">
            <v>2015341741</v>
          </cell>
          <cell r="C4221" t="str">
            <v>MUHAMAD ANGGI FADILAH</v>
          </cell>
          <cell r="D4221" t="str">
            <v>T6T9</v>
          </cell>
          <cell r="E4221" t="str">
            <v>IDM SUKAJAYA 66</v>
          </cell>
          <cell r="F4221" t="str">
            <v>Store Crew Boy</v>
          </cell>
          <cell r="G4221" t="str">
            <v>A1</v>
          </cell>
          <cell r="H4221" t="str">
            <v>Kontrak 1</v>
          </cell>
          <cell r="I4221" t="str">
            <v>PRIA</v>
          </cell>
          <cell r="J4221">
            <v>44705</v>
          </cell>
          <cell r="K4221">
            <v>45077</v>
          </cell>
          <cell r="L4221">
            <v>44705</v>
          </cell>
          <cell r="N4221" t="str">
            <v>YAO</v>
          </cell>
          <cell r="O4221" t="str">
            <v>EMA</v>
          </cell>
        </row>
        <row r="4222">
          <cell r="B4222">
            <v>2015352956</v>
          </cell>
          <cell r="C4222" t="str">
            <v>LINDA FEBRIANTI</v>
          </cell>
          <cell r="D4222" t="str">
            <v>T6T9</v>
          </cell>
          <cell r="E4222" t="str">
            <v>IDM SUKAJAYA 66</v>
          </cell>
          <cell r="F4222" t="str">
            <v>Store Crew Girl</v>
          </cell>
          <cell r="G4222" t="str">
            <v>A1</v>
          </cell>
          <cell r="H4222" t="str">
            <v>Kontrak 1</v>
          </cell>
          <cell r="I4222" t="str">
            <v>WANITA</v>
          </cell>
          <cell r="J4222">
            <v>44741</v>
          </cell>
          <cell r="K4222">
            <v>45107</v>
          </cell>
          <cell r="L4222">
            <v>44741</v>
          </cell>
          <cell r="N4222" t="str">
            <v>YAO</v>
          </cell>
          <cell r="O4222" t="str">
            <v>EMA</v>
          </cell>
        </row>
        <row r="4223">
          <cell r="B4223">
            <v>2015321913</v>
          </cell>
          <cell r="C4223" t="str">
            <v>AGUS SAEPULOH</v>
          </cell>
          <cell r="D4223" t="str">
            <v>T6T9</v>
          </cell>
          <cell r="E4223" t="str">
            <v>IDM SUKAJAYA 66</v>
          </cell>
          <cell r="F4223" t="str">
            <v>Store Jr. Leader</v>
          </cell>
          <cell r="G4223" t="str">
            <v>A2</v>
          </cell>
          <cell r="H4223" t="str">
            <v>Tetap</v>
          </cell>
          <cell r="I4223" t="str">
            <v>PRIA</v>
          </cell>
          <cell r="J4223">
            <v>44621</v>
          </cell>
          <cell r="L4223">
            <v>44621</v>
          </cell>
          <cell r="N4223" t="str">
            <v>YAO</v>
          </cell>
          <cell r="O4223" t="str">
            <v>EMA</v>
          </cell>
        </row>
        <row r="4224">
          <cell r="B4224">
            <v>2015082857</v>
          </cell>
          <cell r="C4224" t="str">
            <v>MOHAMAD RIFAN FAUZI</v>
          </cell>
          <cell r="D4224" t="str">
            <v>T6T9</v>
          </cell>
          <cell r="E4224" t="str">
            <v>IDM SUKAJAYA 66</v>
          </cell>
          <cell r="F4224" t="str">
            <v>Store Sr. Leader</v>
          </cell>
          <cell r="G4224" t="str">
            <v>A3</v>
          </cell>
          <cell r="H4224" t="str">
            <v>Tetap</v>
          </cell>
          <cell r="I4224" t="str">
            <v>PRIA</v>
          </cell>
          <cell r="J4224">
            <v>43326</v>
          </cell>
          <cell r="L4224">
            <v>43862</v>
          </cell>
          <cell r="N4224" t="str">
            <v>YAO</v>
          </cell>
          <cell r="O4224" t="str">
            <v>EMA</v>
          </cell>
        </row>
        <row r="4225">
          <cell r="B4225">
            <v>2012047844</v>
          </cell>
          <cell r="C4225" t="str">
            <v>BAYU SAPUTRA</v>
          </cell>
          <cell r="D4225" t="str">
            <v>TBDI</v>
          </cell>
          <cell r="E4225" t="str">
            <v>IDM PURNAMA TAMANSARI</v>
          </cell>
          <cell r="F4225" t="str">
            <v>Chief Of Store</v>
          </cell>
          <cell r="G4225" t="str">
            <v>B2</v>
          </cell>
          <cell r="H4225" t="str">
            <v>Tetap</v>
          </cell>
          <cell r="I4225" t="str">
            <v>PRIA</v>
          </cell>
          <cell r="J4225">
            <v>41183</v>
          </cell>
          <cell r="L4225">
            <v>42005</v>
          </cell>
          <cell r="N4225" t="str">
            <v>YAO</v>
          </cell>
          <cell r="O4225" t="str">
            <v>EMA</v>
          </cell>
        </row>
        <row r="4226">
          <cell r="B4226">
            <v>2015376370</v>
          </cell>
          <cell r="C4226" t="str">
            <v>HASBI AHMAD ZAKIRI</v>
          </cell>
          <cell r="D4226" t="str">
            <v>TBDI</v>
          </cell>
          <cell r="E4226" t="str">
            <v>IDM PURNAMA TAMANSARI</v>
          </cell>
          <cell r="F4226" t="str">
            <v>Store Crew Boy</v>
          </cell>
          <cell r="G4226" t="str">
            <v>A1</v>
          </cell>
          <cell r="H4226" t="str">
            <v>Kontrak 1</v>
          </cell>
          <cell r="I4226" t="str">
            <v>PRIA</v>
          </cell>
          <cell r="J4226">
            <v>44805</v>
          </cell>
          <cell r="K4226">
            <v>45169</v>
          </cell>
          <cell r="L4226">
            <v>44805</v>
          </cell>
          <cell r="N4226" t="str">
            <v>YAO</v>
          </cell>
          <cell r="O4226" t="str">
            <v>EMA</v>
          </cell>
        </row>
        <row r="4227">
          <cell r="B4227">
            <v>2015352058</v>
          </cell>
          <cell r="C4227" t="str">
            <v>DWI FEBRIYANTI</v>
          </cell>
          <cell r="D4227" t="str">
            <v>TBDI</v>
          </cell>
          <cell r="E4227" t="str">
            <v>IDM PURNAMA TAMANSARI</v>
          </cell>
          <cell r="F4227" t="str">
            <v>Store Crew Girl</v>
          </cell>
          <cell r="G4227" t="str">
            <v>A1</v>
          </cell>
          <cell r="H4227" t="str">
            <v>Kontrak 1</v>
          </cell>
          <cell r="I4227" t="str">
            <v>WANITA</v>
          </cell>
          <cell r="J4227">
            <v>44740</v>
          </cell>
          <cell r="K4227">
            <v>45107</v>
          </cell>
          <cell r="L4227">
            <v>44740</v>
          </cell>
          <cell r="N4227" t="str">
            <v>YAO</v>
          </cell>
          <cell r="O4227" t="str">
            <v>EMA</v>
          </cell>
        </row>
        <row r="4228">
          <cell r="B4228">
            <v>2015343632</v>
          </cell>
          <cell r="C4228" t="str">
            <v>YULIA ULFA</v>
          </cell>
          <cell r="D4228" t="str">
            <v>TBDI</v>
          </cell>
          <cell r="E4228" t="str">
            <v>IDM PURNAMA TAMANSARI</v>
          </cell>
          <cell r="F4228" t="str">
            <v>Store Jr. Leader (Ss)</v>
          </cell>
          <cell r="G4228" t="str">
            <v>A2</v>
          </cell>
          <cell r="H4228" t="str">
            <v>Tetap</v>
          </cell>
          <cell r="I4228" t="str">
            <v>WANITA</v>
          </cell>
          <cell r="J4228">
            <v>44713</v>
          </cell>
          <cell r="L4228">
            <v>44713</v>
          </cell>
          <cell r="N4228" t="str">
            <v>YAO</v>
          </cell>
          <cell r="O4228" t="str">
            <v>EMA</v>
          </cell>
        </row>
        <row r="4229">
          <cell r="B4229">
            <v>2015074843</v>
          </cell>
          <cell r="C4229" t="str">
            <v>ADI MULYADI</v>
          </cell>
          <cell r="D4229" t="str">
            <v>TBDI</v>
          </cell>
          <cell r="E4229" t="str">
            <v>IDM PURNAMA TAMANSARI</v>
          </cell>
          <cell r="F4229" t="str">
            <v>Store Sr. Leader</v>
          </cell>
          <cell r="G4229" t="str">
            <v>A3</v>
          </cell>
          <cell r="H4229" t="str">
            <v>Tetap</v>
          </cell>
          <cell r="I4229" t="str">
            <v>PRIA</v>
          </cell>
          <cell r="J4229">
            <v>43284</v>
          </cell>
          <cell r="L4229">
            <v>44197</v>
          </cell>
          <cell r="N4229" t="str">
            <v>YAO</v>
          </cell>
          <cell r="O4229" t="str">
            <v>EMA</v>
          </cell>
        </row>
        <row r="4230">
          <cell r="B4230">
            <v>2013142612</v>
          </cell>
          <cell r="C4230" t="str">
            <v>YUNI LESTARI</v>
          </cell>
          <cell r="D4230" t="str">
            <v>TCWO</v>
          </cell>
          <cell r="E4230" t="str">
            <v>IDM TAMAN SARI PARK RESIDENCE</v>
          </cell>
          <cell r="F4230" t="str">
            <v>Chief Of Store</v>
          </cell>
          <cell r="G4230" t="str">
            <v>B2</v>
          </cell>
          <cell r="H4230" t="str">
            <v>Tetap</v>
          </cell>
          <cell r="I4230" t="str">
            <v>WANITA</v>
          </cell>
          <cell r="J4230">
            <v>42328</v>
          </cell>
          <cell r="L4230">
            <v>43160</v>
          </cell>
          <cell r="N4230" t="str">
            <v>YAO</v>
          </cell>
          <cell r="O4230" t="str">
            <v>EMA</v>
          </cell>
        </row>
        <row r="4231">
          <cell r="B4231">
            <v>2015162919</v>
          </cell>
          <cell r="C4231" t="str">
            <v>KIKI MARDIAN</v>
          </cell>
          <cell r="D4231" t="str">
            <v>TCWO</v>
          </cell>
          <cell r="E4231" t="str">
            <v>IDM TAMAN SARI PARK RESIDENCE</v>
          </cell>
          <cell r="F4231" t="str">
            <v>Store Crew Boy</v>
          </cell>
          <cell r="G4231" t="str">
            <v>A1</v>
          </cell>
          <cell r="H4231" t="str">
            <v>Kontrak 3</v>
          </cell>
          <cell r="I4231" t="str">
            <v>PRIA</v>
          </cell>
          <cell r="J4231">
            <v>43683</v>
          </cell>
          <cell r="K4231">
            <v>44985</v>
          </cell>
          <cell r="L4231">
            <v>43683</v>
          </cell>
          <cell r="N4231" t="str">
            <v>YAO</v>
          </cell>
          <cell r="O4231" t="str">
            <v>EMA</v>
          </cell>
        </row>
        <row r="4232">
          <cell r="B4232">
            <v>2015388205</v>
          </cell>
          <cell r="C4232" t="str">
            <v>ASYIVA DONA APRIYANDI</v>
          </cell>
          <cell r="D4232" t="str">
            <v>TCWO</v>
          </cell>
          <cell r="E4232" t="str">
            <v>IDM TAMAN SARI PARK RESIDENCE</v>
          </cell>
          <cell r="F4232" t="str">
            <v>Store Crew Girl</v>
          </cell>
          <cell r="G4232" t="str">
            <v>A1</v>
          </cell>
          <cell r="H4232" t="str">
            <v>Kontrak 1</v>
          </cell>
          <cell r="I4232" t="str">
            <v>WANITA</v>
          </cell>
          <cell r="J4232">
            <v>44840</v>
          </cell>
          <cell r="K4232">
            <v>45230</v>
          </cell>
          <cell r="L4232">
            <v>44840</v>
          </cell>
          <cell r="N4232" t="str">
            <v>YAO</v>
          </cell>
          <cell r="O4232" t="str">
            <v>EMA</v>
          </cell>
        </row>
        <row r="4233">
          <cell r="B4233">
            <v>2015343383</v>
          </cell>
          <cell r="C4233" t="str">
            <v>SURYANA</v>
          </cell>
          <cell r="D4233" t="str">
            <v>TCWO</v>
          </cell>
          <cell r="E4233" t="str">
            <v>IDM TAMAN SARI PARK RESIDENCE</v>
          </cell>
          <cell r="F4233" t="str">
            <v>Store Jr. Leader</v>
          </cell>
          <cell r="G4233" t="str">
            <v>A2</v>
          </cell>
          <cell r="H4233" t="str">
            <v>Tetap</v>
          </cell>
          <cell r="I4233" t="str">
            <v>PRIA</v>
          </cell>
          <cell r="J4233">
            <v>44713</v>
          </cell>
          <cell r="L4233">
            <v>44713</v>
          </cell>
          <cell r="N4233" t="str">
            <v>YAO</v>
          </cell>
          <cell r="O4233" t="str">
            <v>EMA</v>
          </cell>
        </row>
        <row r="4234">
          <cell r="B4234">
            <v>2015118613</v>
          </cell>
          <cell r="C4234" t="str">
            <v>MUHAMAD ABDUL ALIF</v>
          </cell>
          <cell r="D4234" t="str">
            <v>TCWO</v>
          </cell>
          <cell r="E4234" t="str">
            <v>IDM TAMAN SARI PARK RESIDENCE</v>
          </cell>
          <cell r="F4234" t="str">
            <v>Store Sr. Leader</v>
          </cell>
          <cell r="G4234" t="str">
            <v>A3</v>
          </cell>
          <cell r="H4234" t="str">
            <v>Tetap</v>
          </cell>
          <cell r="I4234" t="str">
            <v>PRIA</v>
          </cell>
          <cell r="J4234">
            <v>43494</v>
          </cell>
          <cell r="L4234">
            <v>43831</v>
          </cell>
          <cell r="N4234" t="str">
            <v>YAO</v>
          </cell>
          <cell r="O4234" t="str">
            <v>EMA</v>
          </cell>
        </row>
        <row r="4235">
          <cell r="B4235">
            <v>2013147413</v>
          </cell>
          <cell r="C4235" t="str">
            <v>MUHAMAD SYARIPUDIN</v>
          </cell>
          <cell r="D4235" t="str">
            <v>THBC</v>
          </cell>
          <cell r="E4235" t="str">
            <v>IDM CIAPUS</v>
          </cell>
          <cell r="F4235" t="str">
            <v>Chief Of Store</v>
          </cell>
          <cell r="G4235" t="str">
            <v>B2</v>
          </cell>
          <cell r="H4235" t="str">
            <v>Tetap</v>
          </cell>
          <cell r="I4235" t="str">
            <v>PRIA</v>
          </cell>
          <cell r="J4235">
            <v>42347</v>
          </cell>
          <cell r="L4235">
            <v>42948</v>
          </cell>
          <cell r="N4235" t="str">
            <v>YAO</v>
          </cell>
          <cell r="O4235" t="str">
            <v>EMA</v>
          </cell>
        </row>
        <row r="4236">
          <cell r="B4236">
            <v>2015382406</v>
          </cell>
          <cell r="C4236" t="str">
            <v>FEBRYAN DWI SAPUTRA</v>
          </cell>
          <cell r="D4236" t="str">
            <v>THBC</v>
          </cell>
          <cell r="E4236" t="str">
            <v>IDM CIAPUS</v>
          </cell>
          <cell r="F4236" t="str">
            <v>Store Crew Boy</v>
          </cell>
          <cell r="G4236" t="str">
            <v>A1</v>
          </cell>
          <cell r="H4236" t="str">
            <v>Kontrak 1</v>
          </cell>
          <cell r="I4236" t="str">
            <v>PRIA</v>
          </cell>
          <cell r="J4236">
            <v>44826</v>
          </cell>
          <cell r="K4236">
            <v>45199</v>
          </cell>
          <cell r="L4236">
            <v>44826</v>
          </cell>
          <cell r="N4236" t="str">
            <v>YAO</v>
          </cell>
          <cell r="O4236" t="str">
            <v>EMA</v>
          </cell>
        </row>
        <row r="4237">
          <cell r="B4237">
            <v>2015382484</v>
          </cell>
          <cell r="C4237" t="str">
            <v>DAVINA FADILAH PUTRI</v>
          </cell>
          <cell r="D4237" t="str">
            <v>THBC</v>
          </cell>
          <cell r="E4237" t="str">
            <v>IDM CIAPUS</v>
          </cell>
          <cell r="F4237" t="str">
            <v>Store Crew Girl</v>
          </cell>
          <cell r="G4237" t="str">
            <v>A1</v>
          </cell>
          <cell r="H4237" t="str">
            <v>Kontrak 1</v>
          </cell>
          <cell r="I4237" t="str">
            <v>WANITA</v>
          </cell>
          <cell r="J4237">
            <v>44826</v>
          </cell>
          <cell r="K4237">
            <v>45199</v>
          </cell>
          <cell r="L4237">
            <v>44826</v>
          </cell>
          <cell r="N4237" t="str">
            <v>YAO</v>
          </cell>
          <cell r="O4237" t="str">
            <v>EMA</v>
          </cell>
        </row>
        <row r="4238">
          <cell r="B4238">
            <v>2015267131</v>
          </cell>
          <cell r="C4238" t="str">
            <v>MUHAMAD RIZKI JULIANSYAH</v>
          </cell>
          <cell r="D4238" t="str">
            <v>THBC</v>
          </cell>
          <cell r="E4238" t="str">
            <v>IDM CIAPUS</v>
          </cell>
          <cell r="F4238" t="str">
            <v>Store Jr. Leader (Ss)</v>
          </cell>
          <cell r="G4238" t="str">
            <v>A2</v>
          </cell>
          <cell r="H4238" t="str">
            <v>Tetap</v>
          </cell>
          <cell r="I4238" t="str">
            <v>PRIA</v>
          </cell>
          <cell r="J4238">
            <v>44378</v>
          </cell>
          <cell r="L4238">
            <v>44378</v>
          </cell>
          <cell r="N4238" t="str">
            <v>YAO</v>
          </cell>
          <cell r="O4238" t="str">
            <v>EMA</v>
          </cell>
        </row>
        <row r="4239">
          <cell r="B4239">
            <v>2015088359</v>
          </cell>
          <cell r="C4239" t="str">
            <v>CHINTIA WULANDARI</v>
          </cell>
          <cell r="D4239" t="str">
            <v>THBC</v>
          </cell>
          <cell r="E4239" t="str">
            <v>IDM CIAPUS</v>
          </cell>
          <cell r="F4239" t="str">
            <v>Store Sr. Leader</v>
          </cell>
          <cell r="G4239" t="str">
            <v>A3</v>
          </cell>
          <cell r="H4239" t="str">
            <v>Tetap</v>
          </cell>
          <cell r="I4239" t="str">
            <v>WANITA</v>
          </cell>
          <cell r="J4239">
            <v>43350</v>
          </cell>
          <cell r="L4239">
            <v>43709</v>
          </cell>
          <cell r="N4239" t="str">
            <v>YAO</v>
          </cell>
          <cell r="O4239" t="str">
            <v>EMA</v>
          </cell>
        </row>
        <row r="4240">
          <cell r="B4240">
            <v>2015031600</v>
          </cell>
          <cell r="C4240" t="str">
            <v>FAJAR MAULANA</v>
          </cell>
          <cell r="D4240" t="str">
            <v>TLKL</v>
          </cell>
          <cell r="E4240" t="str">
            <v>IDM FRESH EKONOMI KEBUN RAYA RESIDENCE</v>
          </cell>
          <cell r="F4240" t="str">
            <v>Barista Point Coffee</v>
          </cell>
          <cell r="G4240" t="str">
            <v>A3</v>
          </cell>
          <cell r="H4240" t="str">
            <v>Tetap</v>
          </cell>
          <cell r="I4240" t="str">
            <v>PRIA</v>
          </cell>
          <cell r="J4240">
            <v>43047</v>
          </cell>
          <cell r="L4240">
            <v>43983</v>
          </cell>
          <cell r="N4240" t="str">
            <v>YAO</v>
          </cell>
          <cell r="O4240" t="str">
            <v>INH</v>
          </cell>
        </row>
        <row r="4241">
          <cell r="B4241">
            <v>2015404174</v>
          </cell>
          <cell r="C4241" t="str">
            <v>MAHARANI CHANDRA PUTRI</v>
          </cell>
          <cell r="D4241" t="str">
            <v>TLKL</v>
          </cell>
          <cell r="E4241" t="str">
            <v>IDM FRESH EKONOMI KEBUN RAYA RESIDENCE</v>
          </cell>
          <cell r="F4241" t="str">
            <v>Barista Point Coffee</v>
          </cell>
          <cell r="G4241" t="str">
            <v>A2</v>
          </cell>
          <cell r="H4241" t="str">
            <v>Tetap</v>
          </cell>
          <cell r="I4241" t="str">
            <v>WANITA</v>
          </cell>
          <cell r="J4241">
            <v>44896</v>
          </cell>
          <cell r="L4241">
            <v>44896</v>
          </cell>
          <cell r="N4241" t="str">
            <v>YAO</v>
          </cell>
          <cell r="O4241" t="str">
            <v>INH</v>
          </cell>
        </row>
        <row r="4242">
          <cell r="B4242">
            <v>2015099204</v>
          </cell>
          <cell r="C4242" t="str">
            <v>ERHIKA FRIDA LARASASTI</v>
          </cell>
          <cell r="D4242" t="str">
            <v>TLKL</v>
          </cell>
          <cell r="E4242" t="str">
            <v>IDM FRESH EKONOMI KEBUN RAYA RESIDENCE</v>
          </cell>
          <cell r="F4242" t="str">
            <v>Barista Point Coffee</v>
          </cell>
          <cell r="G4242" t="str">
            <v>A3</v>
          </cell>
          <cell r="H4242" t="str">
            <v>Tetap</v>
          </cell>
          <cell r="I4242" t="str">
            <v>WANITA</v>
          </cell>
          <cell r="J4242">
            <v>43403</v>
          </cell>
          <cell r="L4242">
            <v>43891</v>
          </cell>
          <cell r="N4242" t="str">
            <v>YAO</v>
          </cell>
          <cell r="O4242" t="str">
            <v>INH</v>
          </cell>
        </row>
        <row r="4243">
          <cell r="B4243">
            <v>2013022859</v>
          </cell>
          <cell r="C4243" t="str">
            <v>PIPIN SUPINAH</v>
          </cell>
          <cell r="D4243" t="str">
            <v>TLKL</v>
          </cell>
          <cell r="E4243" t="str">
            <v>IDM FRESH EKONOMI KEBUN RAYA RESIDENCE</v>
          </cell>
          <cell r="F4243" t="str">
            <v>Chief Of Store (Ss)</v>
          </cell>
          <cell r="G4243" t="str">
            <v>B2</v>
          </cell>
          <cell r="H4243" t="str">
            <v>Tetap</v>
          </cell>
          <cell r="I4243" t="str">
            <v>WANITA</v>
          </cell>
          <cell r="J4243">
            <v>41579</v>
          </cell>
          <cell r="L4243">
            <v>41579</v>
          </cell>
          <cell r="N4243" t="str">
            <v>YAO</v>
          </cell>
          <cell r="O4243" t="str">
            <v>INH</v>
          </cell>
        </row>
        <row r="4244">
          <cell r="B4244">
            <v>2015216936</v>
          </cell>
          <cell r="C4244" t="str">
            <v>MUHAMAD RIZKY</v>
          </cell>
          <cell r="D4244" t="str">
            <v>TLKL</v>
          </cell>
          <cell r="E4244" t="str">
            <v>IDM FRESH EKONOMI KEBUN RAYA RESIDENCE</v>
          </cell>
          <cell r="F4244" t="str">
            <v>Store Crew Boy (Ss)</v>
          </cell>
          <cell r="G4244" t="str">
            <v>A1</v>
          </cell>
          <cell r="H4244" t="str">
            <v>Kontrak 3</v>
          </cell>
          <cell r="I4244" t="str">
            <v>PRIA</v>
          </cell>
          <cell r="J4244">
            <v>43921</v>
          </cell>
          <cell r="K4244">
            <v>45199</v>
          </cell>
          <cell r="L4244">
            <v>43921</v>
          </cell>
          <cell r="N4244" t="str">
            <v>YAO</v>
          </cell>
          <cell r="O4244" t="str">
            <v>INH</v>
          </cell>
        </row>
        <row r="4245">
          <cell r="B4245">
            <v>2015291998</v>
          </cell>
          <cell r="C4245" t="str">
            <v>MUHAMMAD ASMARA ABADI SISWANTO</v>
          </cell>
          <cell r="D4245" t="str">
            <v>TLKL</v>
          </cell>
          <cell r="E4245" t="str">
            <v>IDM FRESH EKONOMI KEBUN RAYA RESIDENCE</v>
          </cell>
          <cell r="F4245" t="str">
            <v>Store Crew Boy (Ss)</v>
          </cell>
          <cell r="G4245" t="str">
            <v>A1</v>
          </cell>
          <cell r="H4245" t="str">
            <v>Kontrak 2</v>
          </cell>
          <cell r="I4245" t="str">
            <v>PRIA</v>
          </cell>
          <cell r="J4245">
            <v>44488</v>
          </cell>
          <cell r="K4245">
            <v>45230</v>
          </cell>
          <cell r="L4245">
            <v>44488</v>
          </cell>
          <cell r="N4245" t="str">
            <v>YAO</v>
          </cell>
          <cell r="O4245" t="str">
            <v>INH</v>
          </cell>
        </row>
        <row r="4246">
          <cell r="B4246">
            <v>2015352044</v>
          </cell>
          <cell r="C4246" t="str">
            <v>YUDISTIRA</v>
          </cell>
          <cell r="D4246" t="str">
            <v>TLKL</v>
          </cell>
          <cell r="E4246" t="str">
            <v>IDM FRESH EKONOMI KEBUN RAYA RESIDENCE</v>
          </cell>
          <cell r="F4246" t="str">
            <v>Store Crew Boy (Ss)</v>
          </cell>
          <cell r="G4246" t="str">
            <v>A1</v>
          </cell>
          <cell r="H4246" t="str">
            <v>Kontrak 1</v>
          </cell>
          <cell r="I4246" t="str">
            <v>PRIA</v>
          </cell>
          <cell r="J4246">
            <v>44740</v>
          </cell>
          <cell r="K4246">
            <v>45107</v>
          </cell>
          <cell r="L4246">
            <v>44740</v>
          </cell>
          <cell r="N4246" t="str">
            <v>YAO</v>
          </cell>
          <cell r="O4246" t="str">
            <v>INH</v>
          </cell>
        </row>
        <row r="4247">
          <cell r="B4247">
            <v>2015229002</v>
          </cell>
          <cell r="C4247" t="str">
            <v>ALYA CHOERUNISA</v>
          </cell>
          <cell r="D4247" t="str">
            <v>TLKL</v>
          </cell>
          <cell r="E4247" t="str">
            <v>IDM FRESH EKONOMI KEBUN RAYA RESIDENCE</v>
          </cell>
          <cell r="F4247" t="str">
            <v>Store Crew Girl (Ss)</v>
          </cell>
          <cell r="G4247" t="str">
            <v>A1</v>
          </cell>
          <cell r="H4247" t="str">
            <v>Kontrak 2</v>
          </cell>
          <cell r="I4247" t="str">
            <v>WANITA</v>
          </cell>
          <cell r="J4247">
            <v>44113</v>
          </cell>
          <cell r="K4247">
            <v>45046</v>
          </cell>
          <cell r="L4247">
            <v>44113</v>
          </cell>
          <cell r="N4247" t="str">
            <v>YAO</v>
          </cell>
          <cell r="O4247" t="str">
            <v>INH</v>
          </cell>
        </row>
        <row r="4248">
          <cell r="B4248">
            <v>2015229010</v>
          </cell>
          <cell r="C4248" t="str">
            <v>SEKAR NURLIA APRILIANI</v>
          </cell>
          <cell r="D4248" t="str">
            <v>TLKL</v>
          </cell>
          <cell r="E4248" t="str">
            <v>IDM FRESH EKONOMI KEBUN RAYA RESIDENCE</v>
          </cell>
          <cell r="F4248" t="str">
            <v>Store Crew Girl (Ss)</v>
          </cell>
          <cell r="G4248" t="str">
            <v>A1</v>
          </cell>
          <cell r="H4248" t="str">
            <v>Kontrak 2</v>
          </cell>
          <cell r="I4248" t="str">
            <v>WANITA</v>
          </cell>
          <cell r="J4248">
            <v>44113</v>
          </cell>
          <cell r="K4248">
            <v>45046</v>
          </cell>
          <cell r="L4248">
            <v>44113</v>
          </cell>
          <cell r="N4248" t="str">
            <v>YAO</v>
          </cell>
          <cell r="O4248" t="str">
            <v>INH</v>
          </cell>
        </row>
        <row r="4249">
          <cell r="B4249">
            <v>2015217876</v>
          </cell>
          <cell r="C4249" t="str">
            <v>ANNA MARDIANA</v>
          </cell>
          <cell r="D4249" t="str">
            <v>TLKL</v>
          </cell>
          <cell r="E4249" t="str">
            <v>IDM FRESH EKONOMI KEBUN RAYA RESIDENCE</v>
          </cell>
          <cell r="F4249" t="str">
            <v>Store Crew Girl (Ss)</v>
          </cell>
          <cell r="G4249" t="str">
            <v>A1</v>
          </cell>
          <cell r="H4249" t="str">
            <v>Kontrak 3</v>
          </cell>
          <cell r="I4249" t="str">
            <v>WANITA</v>
          </cell>
          <cell r="J4249">
            <v>43924</v>
          </cell>
          <cell r="K4249">
            <v>45230</v>
          </cell>
          <cell r="L4249">
            <v>43924</v>
          </cell>
          <cell r="N4249" t="str">
            <v>YAO</v>
          </cell>
          <cell r="O4249" t="str">
            <v>INH</v>
          </cell>
        </row>
        <row r="4250">
          <cell r="B4250">
            <v>2015314347</v>
          </cell>
          <cell r="C4250" t="str">
            <v>DINA SUSANTI</v>
          </cell>
          <cell r="D4250" t="str">
            <v>TLKL</v>
          </cell>
          <cell r="E4250" t="str">
            <v>IDM FRESH EKONOMI KEBUN RAYA RESIDENCE</v>
          </cell>
          <cell r="F4250" t="str">
            <v>Store Jr. Leader</v>
          </cell>
          <cell r="G4250" t="str">
            <v>A2</v>
          </cell>
          <cell r="H4250" t="str">
            <v>Tetap</v>
          </cell>
          <cell r="I4250" t="str">
            <v>WANITA</v>
          </cell>
          <cell r="J4250">
            <v>44593</v>
          </cell>
          <cell r="L4250">
            <v>44593</v>
          </cell>
          <cell r="N4250" t="str">
            <v>YAO</v>
          </cell>
          <cell r="O4250" t="str">
            <v>INH</v>
          </cell>
        </row>
        <row r="4251">
          <cell r="B4251">
            <v>2015343795</v>
          </cell>
          <cell r="C4251" t="str">
            <v>DESTIA HINDAYANTI SAGITA</v>
          </cell>
          <cell r="D4251" t="str">
            <v>TLKL</v>
          </cell>
          <cell r="E4251" t="str">
            <v>IDM FRESH EKONOMI KEBUN RAYA RESIDENCE</v>
          </cell>
          <cell r="F4251" t="str">
            <v>Store Jr. Leader (Ss)</v>
          </cell>
          <cell r="G4251" t="str">
            <v>A2</v>
          </cell>
          <cell r="H4251" t="str">
            <v>Tetap</v>
          </cell>
          <cell r="I4251" t="str">
            <v>WANITA</v>
          </cell>
          <cell r="J4251">
            <v>44713</v>
          </cell>
          <cell r="L4251">
            <v>44713</v>
          </cell>
          <cell r="N4251" t="str">
            <v>YAO</v>
          </cell>
          <cell r="O4251" t="str">
            <v>INH</v>
          </cell>
        </row>
        <row r="4252">
          <cell r="B4252">
            <v>2015365013</v>
          </cell>
          <cell r="C4252" t="str">
            <v>MUHAMAD AMAR</v>
          </cell>
          <cell r="D4252" t="str">
            <v>TLKL</v>
          </cell>
          <cell r="E4252" t="str">
            <v>IDM FRESH EKONOMI KEBUN RAYA RESIDENCE</v>
          </cell>
          <cell r="F4252" t="str">
            <v>Store Jr. Leader (Ss)</v>
          </cell>
          <cell r="G4252" t="str">
            <v>A2</v>
          </cell>
          <cell r="H4252" t="str">
            <v>Tetap</v>
          </cell>
          <cell r="I4252" t="str">
            <v>PRIA</v>
          </cell>
          <cell r="J4252">
            <v>44774</v>
          </cell>
          <cell r="L4252">
            <v>44774</v>
          </cell>
          <cell r="N4252" t="str">
            <v>YAO</v>
          </cell>
          <cell r="O4252" t="str">
            <v>INH</v>
          </cell>
        </row>
        <row r="4253">
          <cell r="B4253">
            <v>2015298092</v>
          </cell>
          <cell r="C4253" t="str">
            <v>RIDWANSYAH RINANDAR</v>
          </cell>
          <cell r="D4253" t="str">
            <v>TLKL</v>
          </cell>
          <cell r="E4253" t="str">
            <v>IDM FRESH EKONOMI KEBUN RAYA RESIDENCE</v>
          </cell>
          <cell r="F4253" t="str">
            <v>Store Jr. Leader (Ss)</v>
          </cell>
          <cell r="G4253" t="str">
            <v>A2</v>
          </cell>
          <cell r="H4253" t="str">
            <v>Tetap</v>
          </cell>
          <cell r="I4253" t="str">
            <v>PRIA</v>
          </cell>
          <cell r="J4253">
            <v>44531</v>
          </cell>
          <cell r="L4253">
            <v>44531</v>
          </cell>
          <cell r="N4253" t="str">
            <v>YAO</v>
          </cell>
          <cell r="O4253" t="str">
            <v>INH</v>
          </cell>
        </row>
        <row r="4254">
          <cell r="B4254">
            <v>2013230067</v>
          </cell>
          <cell r="C4254" t="str">
            <v>FILLIA NURFITRIYANI</v>
          </cell>
          <cell r="D4254" t="str">
            <v>TLKL</v>
          </cell>
          <cell r="E4254" t="str">
            <v>IDM FRESH EKONOMI KEBUN RAYA RESIDENCE</v>
          </cell>
          <cell r="F4254" t="str">
            <v>Store Sr. Leader (Ss)</v>
          </cell>
          <cell r="G4254" t="str">
            <v>B1</v>
          </cell>
          <cell r="H4254" t="str">
            <v>Tetap</v>
          </cell>
          <cell r="I4254" t="str">
            <v>WANITA</v>
          </cell>
          <cell r="J4254">
            <v>42790</v>
          </cell>
          <cell r="L4254">
            <v>43497</v>
          </cell>
          <cell r="N4254" t="str">
            <v>YAO</v>
          </cell>
          <cell r="O4254" t="str">
            <v>INH</v>
          </cell>
        </row>
        <row r="4255">
          <cell r="B4255">
            <v>2013209338</v>
          </cell>
          <cell r="C4255" t="str">
            <v>REZA ABDUL AZIS</v>
          </cell>
          <cell r="D4255" t="str">
            <v>TLKL</v>
          </cell>
          <cell r="E4255" t="str">
            <v>IDM FRESH EKONOMI KEBUN RAYA RESIDENCE</v>
          </cell>
          <cell r="F4255" t="str">
            <v>Store Sr. Leader (Ss)</v>
          </cell>
          <cell r="G4255" t="str">
            <v>B1</v>
          </cell>
          <cell r="H4255" t="str">
            <v>Tetap</v>
          </cell>
          <cell r="I4255" t="str">
            <v>PRIA</v>
          </cell>
          <cell r="J4255">
            <v>42676</v>
          </cell>
          <cell r="L4255">
            <v>43466</v>
          </cell>
          <cell r="N4255" t="str">
            <v>YAO</v>
          </cell>
          <cell r="O4255" t="str">
            <v>INH</v>
          </cell>
        </row>
        <row r="4256">
          <cell r="B4256">
            <v>2013224393</v>
          </cell>
          <cell r="C4256" t="str">
            <v>SRI KOMARIYA</v>
          </cell>
          <cell r="D4256" t="str">
            <v>ROIP</v>
          </cell>
          <cell r="E4256" t="str">
            <v>CRM KEBUN RAYA RESIDENCE</v>
          </cell>
          <cell r="F4256" t="str">
            <v>Chief Of Store</v>
          </cell>
          <cell r="G4256" t="str">
            <v>B2</v>
          </cell>
          <cell r="H4256" t="str">
            <v>Tetap</v>
          </cell>
          <cell r="I4256" t="str">
            <v>WANITA</v>
          </cell>
          <cell r="J4256">
            <v>42762</v>
          </cell>
          <cell r="L4256">
            <v>43617</v>
          </cell>
          <cell r="N4256" t="str">
            <v>YAO</v>
          </cell>
          <cell r="O4256" t="str">
            <v>INH</v>
          </cell>
        </row>
        <row r="4257">
          <cell r="B4257">
            <v>2015243014</v>
          </cell>
          <cell r="C4257" t="str">
            <v>ZIKRY</v>
          </cell>
          <cell r="D4257" t="str">
            <v>ROIP</v>
          </cell>
          <cell r="E4257" t="str">
            <v>CRM KEBUN RAYA RESIDENCE</v>
          </cell>
          <cell r="F4257" t="str">
            <v>Store Crew Boy</v>
          </cell>
          <cell r="G4257" t="str">
            <v>A1</v>
          </cell>
          <cell r="H4257" t="str">
            <v>Kontrak 2</v>
          </cell>
          <cell r="I4257" t="str">
            <v>PRIA</v>
          </cell>
          <cell r="J4257">
            <v>44241</v>
          </cell>
          <cell r="K4257">
            <v>45169</v>
          </cell>
          <cell r="L4257">
            <v>44241</v>
          </cell>
          <cell r="N4257" t="str">
            <v>YAO</v>
          </cell>
          <cell r="O4257" t="str">
            <v>INH</v>
          </cell>
        </row>
        <row r="4258">
          <cell r="B4258">
            <v>2015279427</v>
          </cell>
          <cell r="C4258" t="str">
            <v>MUHAMAD TAUFIK</v>
          </cell>
          <cell r="D4258" t="str">
            <v>ROIP</v>
          </cell>
          <cell r="E4258" t="str">
            <v>CRM KEBUN RAYA RESIDENCE</v>
          </cell>
          <cell r="F4258" t="str">
            <v>Store Crew Boy</v>
          </cell>
          <cell r="G4258" t="str">
            <v>A1</v>
          </cell>
          <cell r="H4258" t="str">
            <v>Kontrak 2</v>
          </cell>
          <cell r="I4258" t="str">
            <v>PRIA</v>
          </cell>
          <cell r="J4258">
            <v>44428</v>
          </cell>
          <cell r="K4258">
            <v>45169</v>
          </cell>
          <cell r="L4258">
            <v>44428</v>
          </cell>
          <cell r="N4258" t="str">
            <v>YAO</v>
          </cell>
          <cell r="O4258" t="str">
            <v>INH</v>
          </cell>
        </row>
        <row r="4259">
          <cell r="B4259">
            <v>2015318624</v>
          </cell>
          <cell r="C4259" t="str">
            <v>MONICA YUNIKA TIARA ANGGI</v>
          </cell>
          <cell r="D4259" t="str">
            <v>ROIP</v>
          </cell>
          <cell r="E4259" t="str">
            <v>CRM KEBUN RAYA RESIDENCE</v>
          </cell>
          <cell r="F4259" t="str">
            <v>Store Crew Girl</v>
          </cell>
          <cell r="G4259" t="str">
            <v>A1</v>
          </cell>
          <cell r="H4259" t="str">
            <v>Kontrak 1</v>
          </cell>
          <cell r="I4259" t="str">
            <v>WANITA</v>
          </cell>
          <cell r="J4259">
            <v>44607</v>
          </cell>
          <cell r="K4259">
            <v>44985</v>
          </cell>
          <cell r="L4259">
            <v>44607</v>
          </cell>
          <cell r="N4259" t="str">
            <v>YAO</v>
          </cell>
          <cell r="O4259" t="str">
            <v>INH</v>
          </cell>
        </row>
        <row r="4260">
          <cell r="B4260">
            <v>2015374826</v>
          </cell>
          <cell r="C4260" t="str">
            <v>HANA NURFITRIYANA</v>
          </cell>
          <cell r="D4260" t="str">
            <v>ROIP</v>
          </cell>
          <cell r="E4260" t="str">
            <v>CRM KEBUN RAYA RESIDENCE</v>
          </cell>
          <cell r="F4260" t="str">
            <v>Store Jr. Leader</v>
          </cell>
          <cell r="G4260" t="str">
            <v>A2</v>
          </cell>
          <cell r="H4260" t="str">
            <v>Tetap</v>
          </cell>
          <cell r="I4260" t="str">
            <v>WANITA</v>
          </cell>
          <cell r="J4260">
            <v>44805</v>
          </cell>
          <cell r="L4260">
            <v>44805</v>
          </cell>
          <cell r="N4260" t="str">
            <v>YAO</v>
          </cell>
          <cell r="O4260" t="str">
            <v>INH</v>
          </cell>
        </row>
        <row r="4261">
          <cell r="B4261">
            <v>2015056483</v>
          </cell>
          <cell r="C4261" t="str">
            <v>FAZRI SEPTIAN RUSMANA</v>
          </cell>
          <cell r="D4261" t="str">
            <v>ROIP</v>
          </cell>
          <cell r="E4261" t="str">
            <v>CRM KEBUN RAYA RESIDENCE</v>
          </cell>
          <cell r="F4261" t="str">
            <v>Store Sr. Leader</v>
          </cell>
          <cell r="G4261" t="str">
            <v>A3</v>
          </cell>
          <cell r="H4261" t="str">
            <v>Tetap</v>
          </cell>
          <cell r="I4261" t="str">
            <v>PRIA</v>
          </cell>
          <cell r="J4261">
            <v>43179</v>
          </cell>
          <cell r="L4261">
            <v>43497</v>
          </cell>
          <cell r="N4261" t="str">
            <v>YAO</v>
          </cell>
          <cell r="O4261" t="str">
            <v>INH</v>
          </cell>
        </row>
        <row r="4262">
          <cell r="B4262">
            <v>2012074622</v>
          </cell>
          <cell r="C4262" t="str">
            <v>OKY RINALDY</v>
          </cell>
          <cell r="D4262" t="str">
            <v>T411</v>
          </cell>
          <cell r="E4262" t="str">
            <v>IDM HYBRID CIOMAS RAYA</v>
          </cell>
          <cell r="F4262" t="str">
            <v>Chief Of Store (Ss)</v>
          </cell>
          <cell r="G4262" t="str">
            <v>B2</v>
          </cell>
          <cell r="H4262" t="str">
            <v>Tetap</v>
          </cell>
          <cell r="I4262" t="str">
            <v>PRIA</v>
          </cell>
          <cell r="J4262">
            <v>41275</v>
          </cell>
          <cell r="L4262">
            <v>41730</v>
          </cell>
          <cell r="N4262" t="str">
            <v>YAO</v>
          </cell>
          <cell r="O4262" t="str">
            <v>INH</v>
          </cell>
        </row>
        <row r="4263">
          <cell r="B4263">
            <v>2015151956</v>
          </cell>
          <cell r="C4263" t="str">
            <v>MUH REHAN DAVIT</v>
          </cell>
          <cell r="D4263" t="str">
            <v>T411</v>
          </cell>
          <cell r="E4263" t="str">
            <v>IDM HYBRID CIOMAS RAYA</v>
          </cell>
          <cell r="F4263" t="str">
            <v>Store Crew Boy (Ss)</v>
          </cell>
          <cell r="G4263" t="str">
            <v>A1</v>
          </cell>
          <cell r="H4263" t="str">
            <v>Kontrak 4</v>
          </cell>
          <cell r="I4263" t="str">
            <v>PRIA</v>
          </cell>
          <cell r="J4263">
            <v>43634</v>
          </cell>
          <cell r="K4263">
            <v>45291</v>
          </cell>
          <cell r="L4263">
            <v>43634</v>
          </cell>
          <cell r="N4263" t="str">
            <v>YAO</v>
          </cell>
          <cell r="O4263" t="str">
            <v>INH</v>
          </cell>
        </row>
        <row r="4264">
          <cell r="B4264">
            <v>2015356268</v>
          </cell>
          <cell r="C4264" t="str">
            <v>DIMAS SAPUTRA</v>
          </cell>
          <cell r="D4264" t="str">
            <v>T411</v>
          </cell>
          <cell r="E4264" t="str">
            <v>IDM HYBRID CIOMAS RAYA</v>
          </cell>
          <cell r="F4264" t="str">
            <v>Store Crew Boy (Ss)</v>
          </cell>
          <cell r="G4264" t="str">
            <v>A1</v>
          </cell>
          <cell r="H4264" t="str">
            <v>Kontrak 1</v>
          </cell>
          <cell r="I4264" t="str">
            <v>PRIA</v>
          </cell>
          <cell r="J4264">
            <v>44747</v>
          </cell>
          <cell r="K4264">
            <v>45138</v>
          </cell>
          <cell r="L4264">
            <v>44747</v>
          </cell>
          <cell r="N4264" t="str">
            <v>YAO</v>
          </cell>
          <cell r="O4264" t="str">
            <v>INH</v>
          </cell>
        </row>
        <row r="4265">
          <cell r="B4265">
            <v>2015121038</v>
          </cell>
          <cell r="C4265" t="str">
            <v>SITI ARDILA</v>
          </cell>
          <cell r="D4265" t="str">
            <v>T411</v>
          </cell>
          <cell r="E4265" t="str">
            <v>IDM HYBRID CIOMAS RAYA</v>
          </cell>
          <cell r="F4265" t="str">
            <v>Store Crew Girl (Ss)</v>
          </cell>
          <cell r="G4265" t="str">
            <v>A1</v>
          </cell>
          <cell r="H4265" t="str">
            <v>Kontrak 4</v>
          </cell>
          <cell r="I4265" t="str">
            <v>WANITA</v>
          </cell>
          <cell r="J4265">
            <v>43504</v>
          </cell>
          <cell r="K4265">
            <v>45169</v>
          </cell>
          <cell r="L4265">
            <v>43504</v>
          </cell>
          <cell r="N4265" t="str">
            <v>YAO</v>
          </cell>
          <cell r="O4265" t="str">
            <v>INH</v>
          </cell>
        </row>
        <row r="4266">
          <cell r="B4266">
            <v>2015291999</v>
          </cell>
          <cell r="C4266" t="str">
            <v>BERLIANA DESWITO RAMADHANI</v>
          </cell>
          <cell r="D4266" t="str">
            <v>T411</v>
          </cell>
          <cell r="E4266" t="str">
            <v>IDM HYBRID CIOMAS RAYA</v>
          </cell>
          <cell r="F4266" t="str">
            <v>Store Crew Girl (Ss)</v>
          </cell>
          <cell r="G4266" t="str">
            <v>A1</v>
          </cell>
          <cell r="H4266" t="str">
            <v>Kontrak 2</v>
          </cell>
          <cell r="I4266" t="str">
            <v>WANITA</v>
          </cell>
          <cell r="J4266">
            <v>44488</v>
          </cell>
          <cell r="K4266">
            <v>45230</v>
          </cell>
          <cell r="L4266">
            <v>44488</v>
          </cell>
          <cell r="N4266" t="str">
            <v>YAO</v>
          </cell>
          <cell r="O4266" t="str">
            <v>INH</v>
          </cell>
        </row>
        <row r="4267">
          <cell r="B4267">
            <v>2015073646</v>
          </cell>
          <cell r="C4267" t="str">
            <v>NURIYAWATI</v>
          </cell>
          <cell r="D4267" t="str">
            <v>T411</v>
          </cell>
          <cell r="E4267" t="str">
            <v>IDM HYBRID CIOMAS RAYA</v>
          </cell>
          <cell r="F4267" t="str">
            <v>Store Jr. Leader (Ss)</v>
          </cell>
          <cell r="G4267" t="str">
            <v>A2</v>
          </cell>
          <cell r="H4267" t="str">
            <v>Tetap</v>
          </cell>
          <cell r="I4267" t="str">
            <v>WANITA</v>
          </cell>
          <cell r="J4267">
            <v>43260</v>
          </cell>
          <cell r="L4267">
            <v>44197</v>
          </cell>
          <cell r="N4267" t="str">
            <v>YAO</v>
          </cell>
          <cell r="O4267" t="str">
            <v>INH</v>
          </cell>
        </row>
        <row r="4268">
          <cell r="B4268">
            <v>2015063263</v>
          </cell>
          <cell r="C4268" t="str">
            <v>ANDI ERMAWAN</v>
          </cell>
          <cell r="D4268" t="str">
            <v>T411</v>
          </cell>
          <cell r="E4268" t="str">
            <v>IDM HYBRID CIOMAS RAYA</v>
          </cell>
          <cell r="F4268" t="str">
            <v>Store Sr. Leader (Ss)</v>
          </cell>
          <cell r="G4268" t="str">
            <v>B1</v>
          </cell>
          <cell r="H4268" t="str">
            <v>Tetap</v>
          </cell>
          <cell r="I4268" t="str">
            <v>PRIA</v>
          </cell>
          <cell r="J4268">
            <v>43222</v>
          </cell>
          <cell r="L4268">
            <v>43678</v>
          </cell>
          <cell r="N4268" t="str">
            <v>YAO</v>
          </cell>
          <cell r="O4268" t="str">
            <v>INH</v>
          </cell>
        </row>
        <row r="4269">
          <cell r="B4269">
            <v>2012086508</v>
          </cell>
          <cell r="C4269" t="str">
            <v>WILDAN ICHWANA</v>
          </cell>
          <cell r="D4269" t="str">
            <v>F360</v>
          </cell>
          <cell r="E4269" t="str">
            <v>FRC GUNUNG BATU</v>
          </cell>
          <cell r="F4269" t="str">
            <v>Chief Of Store (Ss)</v>
          </cell>
          <cell r="G4269" t="str">
            <v>B2</v>
          </cell>
          <cell r="H4269" t="str">
            <v>Tetap</v>
          </cell>
          <cell r="I4269" t="str">
            <v>PRIA</v>
          </cell>
          <cell r="J4269">
            <v>41317</v>
          </cell>
          <cell r="L4269">
            <v>41852</v>
          </cell>
          <cell r="N4269" t="str">
            <v>YAO</v>
          </cell>
          <cell r="O4269" t="str">
            <v>INH</v>
          </cell>
        </row>
        <row r="4270">
          <cell r="B4270">
            <v>2015354266</v>
          </cell>
          <cell r="C4270" t="str">
            <v>MOCH RIZKI</v>
          </cell>
          <cell r="D4270" t="str">
            <v>F360</v>
          </cell>
          <cell r="E4270" t="str">
            <v>FRC GUNUNG BATU</v>
          </cell>
          <cell r="F4270" t="str">
            <v>Store Crew Boy</v>
          </cell>
          <cell r="G4270" t="str">
            <v>A1</v>
          </cell>
          <cell r="H4270" t="str">
            <v>Kontrak 1</v>
          </cell>
          <cell r="I4270" t="str">
            <v>PRIA</v>
          </cell>
          <cell r="J4270">
            <v>44743</v>
          </cell>
          <cell r="K4270">
            <v>45107</v>
          </cell>
          <cell r="L4270">
            <v>44743</v>
          </cell>
          <cell r="N4270" t="str">
            <v>YAO</v>
          </cell>
          <cell r="O4270" t="str">
            <v>INH</v>
          </cell>
        </row>
        <row r="4271">
          <cell r="B4271">
            <v>2015356264</v>
          </cell>
          <cell r="C4271" t="str">
            <v>ADITIA PAMUNGKAS</v>
          </cell>
          <cell r="D4271" t="str">
            <v>F360</v>
          </cell>
          <cell r="E4271" t="str">
            <v>FRC GUNUNG BATU</v>
          </cell>
          <cell r="F4271" t="str">
            <v>Store Crew Boy</v>
          </cell>
          <cell r="G4271" t="str">
            <v>A1</v>
          </cell>
          <cell r="H4271" t="str">
            <v>Kontrak 1</v>
          </cell>
          <cell r="I4271" t="str">
            <v>PRIA</v>
          </cell>
          <cell r="J4271">
            <v>44747</v>
          </cell>
          <cell r="K4271">
            <v>45138</v>
          </cell>
          <cell r="L4271">
            <v>44747</v>
          </cell>
          <cell r="N4271" t="str">
            <v>YAO</v>
          </cell>
          <cell r="O4271" t="str">
            <v>INH</v>
          </cell>
        </row>
        <row r="4272">
          <cell r="B4272">
            <v>2015259566</v>
          </cell>
          <cell r="C4272" t="str">
            <v>FAUZIAH NURHASANAH</v>
          </cell>
          <cell r="D4272" t="str">
            <v>F360</v>
          </cell>
          <cell r="E4272" t="str">
            <v>FRC GUNUNG BATU</v>
          </cell>
          <cell r="F4272" t="str">
            <v>Store Crew Girl</v>
          </cell>
          <cell r="G4272" t="str">
            <v>A1</v>
          </cell>
          <cell r="H4272" t="str">
            <v>Kontrak 2</v>
          </cell>
          <cell r="I4272" t="str">
            <v>WANITA</v>
          </cell>
          <cell r="J4272">
            <v>44320</v>
          </cell>
          <cell r="K4272">
            <v>45077</v>
          </cell>
          <cell r="L4272">
            <v>44320</v>
          </cell>
          <cell r="N4272" t="str">
            <v>YAO</v>
          </cell>
          <cell r="O4272" t="str">
            <v>INH</v>
          </cell>
        </row>
        <row r="4273">
          <cell r="B4273">
            <v>2015411613</v>
          </cell>
          <cell r="C4273" t="str">
            <v>NURKHOLIZAH NASUTION</v>
          </cell>
          <cell r="D4273" t="str">
            <v>F360</v>
          </cell>
          <cell r="E4273" t="str">
            <v>FRC GUNUNG BATU</v>
          </cell>
          <cell r="F4273" t="str">
            <v>Store Crew Girl</v>
          </cell>
          <cell r="G4273" t="str">
            <v>A1</v>
          </cell>
          <cell r="H4273" t="str">
            <v>Kontrak 1</v>
          </cell>
          <cell r="I4273" t="str">
            <v>WANITA</v>
          </cell>
          <cell r="J4273">
            <v>44911</v>
          </cell>
          <cell r="K4273">
            <v>45291</v>
          </cell>
          <cell r="L4273">
            <v>44911</v>
          </cell>
          <cell r="N4273" t="str">
            <v>YAO</v>
          </cell>
          <cell r="O4273" t="str">
            <v>INH</v>
          </cell>
        </row>
        <row r="4274">
          <cell r="B4274">
            <v>2015352768</v>
          </cell>
          <cell r="C4274" t="str">
            <v>LUPITA EKSANTI DEWI</v>
          </cell>
          <cell r="D4274" t="str">
            <v>F360</v>
          </cell>
          <cell r="E4274" t="str">
            <v>FRC GUNUNG BATU</v>
          </cell>
          <cell r="F4274" t="str">
            <v>Store Jr. Leader</v>
          </cell>
          <cell r="G4274" t="str">
            <v>A2</v>
          </cell>
          <cell r="H4274" t="str">
            <v>Tetap</v>
          </cell>
          <cell r="I4274" t="str">
            <v>WANITA</v>
          </cell>
          <cell r="J4274">
            <v>44743</v>
          </cell>
          <cell r="L4274">
            <v>44743</v>
          </cell>
          <cell r="N4274" t="str">
            <v>YAO</v>
          </cell>
          <cell r="O4274" t="str">
            <v>INH</v>
          </cell>
        </row>
        <row r="4275">
          <cell r="B4275">
            <v>2015057045</v>
          </cell>
          <cell r="C4275" t="str">
            <v>MUHAMMAD RAHMANSYAH</v>
          </cell>
          <cell r="D4275" t="str">
            <v>F360</v>
          </cell>
          <cell r="E4275" t="str">
            <v>FRC GUNUNG BATU</v>
          </cell>
          <cell r="F4275" t="str">
            <v>Store Sr. Leader</v>
          </cell>
          <cell r="G4275" t="str">
            <v>A3</v>
          </cell>
          <cell r="H4275" t="str">
            <v>Tetap</v>
          </cell>
          <cell r="I4275" t="str">
            <v>PRIA</v>
          </cell>
          <cell r="J4275">
            <v>43186</v>
          </cell>
          <cell r="L4275">
            <v>44105</v>
          </cell>
          <cell r="N4275" t="str">
            <v>YAO</v>
          </cell>
          <cell r="O4275" t="str">
            <v>INH</v>
          </cell>
        </row>
        <row r="4276">
          <cell r="B4276">
            <v>2010019515</v>
          </cell>
          <cell r="C4276" t="str">
            <v>FERAYANA DEWI</v>
          </cell>
          <cell r="D4276" t="str">
            <v>F520</v>
          </cell>
          <cell r="E4276" t="str">
            <v>FRC CIOMAS BOGOR</v>
          </cell>
          <cell r="F4276" t="str">
            <v>Chief Of Store</v>
          </cell>
          <cell r="G4276" t="str">
            <v>B2</v>
          </cell>
          <cell r="H4276" t="str">
            <v>Tetap</v>
          </cell>
          <cell r="I4276" t="str">
            <v>WANITA</v>
          </cell>
          <cell r="J4276">
            <v>40391</v>
          </cell>
          <cell r="L4276">
            <v>40391</v>
          </cell>
          <cell r="N4276" t="str">
            <v>YAO</v>
          </cell>
          <cell r="O4276" t="str">
            <v>INH</v>
          </cell>
        </row>
        <row r="4277">
          <cell r="B4277">
            <v>2015349694</v>
          </cell>
          <cell r="C4277" t="str">
            <v>ABAY SAPUTRA</v>
          </cell>
          <cell r="D4277" t="str">
            <v>F520</v>
          </cell>
          <cell r="E4277" t="str">
            <v>FRC CIOMAS BOGOR</v>
          </cell>
          <cell r="F4277" t="str">
            <v>Store Crew Boy</v>
          </cell>
          <cell r="G4277" t="str">
            <v>A1</v>
          </cell>
          <cell r="H4277" t="str">
            <v>Kontrak 1</v>
          </cell>
          <cell r="I4277" t="str">
            <v>PRIA</v>
          </cell>
          <cell r="J4277">
            <v>44731</v>
          </cell>
          <cell r="K4277">
            <v>45107</v>
          </cell>
          <cell r="L4277">
            <v>44731</v>
          </cell>
          <cell r="N4277" t="str">
            <v>YAO</v>
          </cell>
          <cell r="O4277" t="str">
            <v>INH</v>
          </cell>
        </row>
        <row r="4278">
          <cell r="B4278">
            <v>2015328080</v>
          </cell>
          <cell r="C4278" t="str">
            <v>RUSNIA HARYATI</v>
          </cell>
          <cell r="D4278" t="str">
            <v>F520</v>
          </cell>
          <cell r="E4278" t="str">
            <v>FRC CIOMAS BOGOR</v>
          </cell>
          <cell r="F4278" t="str">
            <v>Store Crew Girl (Ss)</v>
          </cell>
          <cell r="G4278" t="str">
            <v>A1</v>
          </cell>
          <cell r="H4278" t="str">
            <v>Kontrak 1</v>
          </cell>
          <cell r="I4278" t="str">
            <v>WANITA</v>
          </cell>
          <cell r="J4278">
            <v>44649</v>
          </cell>
          <cell r="K4278">
            <v>45016</v>
          </cell>
          <cell r="L4278">
            <v>44649</v>
          </cell>
          <cell r="N4278" t="str">
            <v>YAO</v>
          </cell>
          <cell r="O4278" t="str">
            <v>INH</v>
          </cell>
        </row>
        <row r="4279">
          <cell r="B4279">
            <v>2015295633</v>
          </cell>
          <cell r="C4279" t="str">
            <v>MUHAMAD ILHAM RAMADHAN</v>
          </cell>
          <cell r="D4279" t="str">
            <v>F520</v>
          </cell>
          <cell r="E4279" t="str">
            <v>FRC CIOMAS BOGOR</v>
          </cell>
          <cell r="F4279" t="str">
            <v>Store Jr. Leader</v>
          </cell>
          <cell r="G4279" t="str">
            <v>A2</v>
          </cell>
          <cell r="H4279" t="str">
            <v>Tetap</v>
          </cell>
          <cell r="I4279" t="str">
            <v>PRIA</v>
          </cell>
          <cell r="J4279">
            <v>44501</v>
          </cell>
          <cell r="L4279">
            <v>44501</v>
          </cell>
          <cell r="N4279" t="str">
            <v>YAO</v>
          </cell>
          <cell r="O4279" t="str">
            <v>INH</v>
          </cell>
        </row>
        <row r="4280">
          <cell r="B4280">
            <v>2013189180</v>
          </cell>
          <cell r="C4280" t="str">
            <v>WAHYUDIN</v>
          </cell>
          <cell r="D4280" t="str">
            <v>F520</v>
          </cell>
          <cell r="E4280" t="str">
            <v>FRC CIOMAS BOGOR</v>
          </cell>
          <cell r="F4280" t="str">
            <v>Store Sr. Leader</v>
          </cell>
          <cell r="G4280" t="str">
            <v>A3</v>
          </cell>
          <cell r="H4280" t="str">
            <v>Tetap</v>
          </cell>
          <cell r="I4280" t="str">
            <v>PRIA</v>
          </cell>
          <cell r="J4280">
            <v>42550</v>
          </cell>
          <cell r="L4280">
            <v>43374</v>
          </cell>
          <cell r="N4280" t="str">
            <v>YAO</v>
          </cell>
          <cell r="O4280" t="str">
            <v>INH</v>
          </cell>
        </row>
        <row r="4281">
          <cell r="B4281">
            <v>2012058641</v>
          </cell>
          <cell r="C4281" t="str">
            <v>RAHAYU APRILIANTI</v>
          </cell>
          <cell r="D4281" t="str">
            <v>F840</v>
          </cell>
          <cell r="E4281" t="str">
            <v>FRC RE ABDULLAH CIOMAS</v>
          </cell>
          <cell r="F4281" t="str">
            <v>Chief Of Store (Ss)</v>
          </cell>
          <cell r="G4281" t="str">
            <v>B2</v>
          </cell>
          <cell r="H4281" t="str">
            <v>Tetap</v>
          </cell>
          <cell r="I4281" t="str">
            <v>WANITA</v>
          </cell>
          <cell r="J4281">
            <v>41205</v>
          </cell>
          <cell r="L4281">
            <v>42064</v>
          </cell>
          <cell r="N4281" t="str">
            <v>YAO</v>
          </cell>
          <cell r="O4281" t="str">
            <v>INH</v>
          </cell>
        </row>
        <row r="4282">
          <cell r="B4282">
            <v>2015198658</v>
          </cell>
          <cell r="C4282" t="str">
            <v>MUHAMMAD IKHWANUL PASHA</v>
          </cell>
          <cell r="D4282" t="str">
            <v>F840</v>
          </cell>
          <cell r="E4282" t="str">
            <v>FRC RE ABDULLAH CIOMAS</v>
          </cell>
          <cell r="F4282" t="str">
            <v>Store Crew Boy</v>
          </cell>
          <cell r="G4282" t="str">
            <v>A1</v>
          </cell>
          <cell r="H4282" t="str">
            <v>Kontrak 3</v>
          </cell>
          <cell r="I4282" t="str">
            <v>PRIA</v>
          </cell>
          <cell r="J4282">
            <v>43851</v>
          </cell>
          <cell r="K4282">
            <v>45138</v>
          </cell>
          <cell r="L4282">
            <v>43851</v>
          </cell>
          <cell r="N4282" t="str">
            <v>YAO</v>
          </cell>
          <cell r="O4282" t="str">
            <v>INH</v>
          </cell>
        </row>
        <row r="4283">
          <cell r="B4283">
            <v>2015376355</v>
          </cell>
          <cell r="C4283" t="str">
            <v>DIFA PEBRI SAPUTRA</v>
          </cell>
          <cell r="D4283" t="str">
            <v>F840</v>
          </cell>
          <cell r="E4283" t="str">
            <v>FRC RE ABDULLAH CIOMAS</v>
          </cell>
          <cell r="F4283" t="str">
            <v>Store Crew Boy</v>
          </cell>
          <cell r="G4283" t="str">
            <v>A1</v>
          </cell>
          <cell r="H4283" t="str">
            <v>Kontrak 1</v>
          </cell>
          <cell r="I4283" t="str">
            <v>PRIA</v>
          </cell>
          <cell r="J4283">
            <v>44805</v>
          </cell>
          <cell r="K4283">
            <v>45169</v>
          </cell>
          <cell r="L4283">
            <v>44805</v>
          </cell>
          <cell r="N4283" t="str">
            <v>YAO</v>
          </cell>
          <cell r="O4283" t="str">
            <v>INH</v>
          </cell>
        </row>
        <row r="4284">
          <cell r="B4284">
            <v>2015352050</v>
          </cell>
          <cell r="C4284" t="str">
            <v>ALIN APRILYANI</v>
          </cell>
          <cell r="D4284" t="str">
            <v>F840</v>
          </cell>
          <cell r="E4284" t="str">
            <v>FRC RE ABDULLAH CIOMAS</v>
          </cell>
          <cell r="F4284" t="str">
            <v>Store Crew Girl</v>
          </cell>
          <cell r="G4284" t="str">
            <v>A1</v>
          </cell>
          <cell r="H4284" t="str">
            <v>Kontrak 1</v>
          </cell>
          <cell r="I4284" t="str">
            <v>WANITA</v>
          </cell>
          <cell r="J4284">
            <v>44740</v>
          </cell>
          <cell r="K4284">
            <v>45107</v>
          </cell>
          <cell r="L4284">
            <v>44740</v>
          </cell>
          <cell r="N4284" t="str">
            <v>YAO</v>
          </cell>
          <cell r="O4284" t="str">
            <v>INH</v>
          </cell>
        </row>
        <row r="4285">
          <cell r="B4285">
            <v>2015027335</v>
          </cell>
          <cell r="C4285" t="str">
            <v>DANDI A ROFTIAN</v>
          </cell>
          <cell r="D4285" t="str">
            <v>F840</v>
          </cell>
          <cell r="E4285" t="str">
            <v>FRC RE ABDULLAH CIOMAS</v>
          </cell>
          <cell r="F4285" t="str">
            <v>Store Jr. Leader</v>
          </cell>
          <cell r="G4285" t="str">
            <v>A2</v>
          </cell>
          <cell r="H4285" t="str">
            <v>Tetap</v>
          </cell>
          <cell r="I4285" t="str">
            <v>PRIA</v>
          </cell>
          <cell r="J4285">
            <v>43019</v>
          </cell>
          <cell r="L4285">
            <v>43647</v>
          </cell>
          <cell r="N4285" t="str">
            <v>YAO</v>
          </cell>
          <cell r="O4285" t="str">
            <v>INH</v>
          </cell>
        </row>
        <row r="4286">
          <cell r="B4286">
            <v>2015071484</v>
          </cell>
          <cell r="C4286" t="str">
            <v>ADELLYA AL ZAHRA</v>
          </cell>
          <cell r="D4286" t="str">
            <v>F840</v>
          </cell>
          <cell r="E4286" t="str">
            <v>FRC RE ABDULLAH CIOMAS</v>
          </cell>
          <cell r="F4286" t="str">
            <v>Store Sr. Leader</v>
          </cell>
          <cell r="G4286" t="str">
            <v>A3</v>
          </cell>
          <cell r="H4286" t="str">
            <v>Tetap</v>
          </cell>
          <cell r="I4286" t="str">
            <v>WANITA</v>
          </cell>
          <cell r="J4286">
            <v>43253</v>
          </cell>
          <cell r="L4286">
            <v>44166</v>
          </cell>
          <cell r="N4286" t="str">
            <v>YAO</v>
          </cell>
          <cell r="O4286" t="str">
            <v>INH</v>
          </cell>
        </row>
        <row r="4287">
          <cell r="B4287">
            <v>2013142240</v>
          </cell>
          <cell r="C4287" t="str">
            <v>PUNGKASEPTO HANDADI</v>
          </cell>
          <cell r="D4287" t="str">
            <v>FFEP</v>
          </cell>
          <cell r="E4287" t="str">
            <v>FRC VILLA MOCCARA</v>
          </cell>
          <cell r="F4287" t="str">
            <v>Chief Of Store</v>
          </cell>
          <cell r="G4287" t="str">
            <v>B2</v>
          </cell>
          <cell r="H4287" t="str">
            <v>Tetap</v>
          </cell>
          <cell r="I4287" t="str">
            <v>PRIA</v>
          </cell>
          <cell r="J4287">
            <v>42326</v>
          </cell>
          <cell r="L4287">
            <v>42644</v>
          </cell>
          <cell r="N4287" t="str">
            <v>YAO</v>
          </cell>
          <cell r="O4287" t="str">
            <v>INH</v>
          </cell>
        </row>
        <row r="4288">
          <cell r="B4288">
            <v>2015351770</v>
          </cell>
          <cell r="C4288" t="str">
            <v>PUTRA DINATA</v>
          </cell>
          <cell r="D4288" t="str">
            <v>FFEP</v>
          </cell>
          <cell r="E4288" t="str">
            <v>FRC VILLA MOCCARA</v>
          </cell>
          <cell r="F4288" t="str">
            <v>Store Crew Boy</v>
          </cell>
          <cell r="G4288" t="str">
            <v>A1</v>
          </cell>
          <cell r="H4288" t="str">
            <v>Kontrak 1</v>
          </cell>
          <cell r="I4288" t="str">
            <v>PRIA</v>
          </cell>
          <cell r="J4288">
            <v>44740</v>
          </cell>
          <cell r="K4288">
            <v>45107</v>
          </cell>
          <cell r="L4288">
            <v>44740</v>
          </cell>
          <cell r="N4288" t="str">
            <v>YAO</v>
          </cell>
          <cell r="O4288" t="str">
            <v>INH</v>
          </cell>
        </row>
        <row r="4289">
          <cell r="B4289">
            <v>2015303254</v>
          </cell>
          <cell r="C4289" t="str">
            <v>SITI ROSIDAH</v>
          </cell>
          <cell r="D4289" t="str">
            <v>FFEP</v>
          </cell>
          <cell r="E4289" t="str">
            <v>FRC VILLA MOCCARA</v>
          </cell>
          <cell r="F4289" t="str">
            <v>Store Crew Girl</v>
          </cell>
          <cell r="G4289" t="str">
            <v>A1</v>
          </cell>
          <cell r="H4289" t="str">
            <v>Kontrak 2</v>
          </cell>
          <cell r="I4289" t="str">
            <v>WANITA</v>
          </cell>
          <cell r="J4289">
            <v>44540</v>
          </cell>
          <cell r="K4289">
            <v>45291</v>
          </cell>
          <cell r="L4289">
            <v>44540</v>
          </cell>
          <cell r="N4289" t="str">
            <v>YAO</v>
          </cell>
          <cell r="O4289" t="str">
            <v>INH</v>
          </cell>
        </row>
        <row r="4290">
          <cell r="B4290">
            <v>2015075249</v>
          </cell>
          <cell r="C4290" t="str">
            <v>ELSA DAMAYANTI</v>
          </cell>
          <cell r="D4290" t="str">
            <v>FFEP</v>
          </cell>
          <cell r="E4290" t="str">
            <v>FRC VILLA MOCCARA</v>
          </cell>
          <cell r="F4290" t="str">
            <v>Store Jr. Leader</v>
          </cell>
          <cell r="G4290" t="str">
            <v>A2</v>
          </cell>
          <cell r="H4290" t="str">
            <v>Tetap</v>
          </cell>
          <cell r="I4290" t="str">
            <v>WANITA</v>
          </cell>
          <cell r="J4290">
            <v>43287</v>
          </cell>
          <cell r="L4290">
            <v>44166</v>
          </cell>
          <cell r="N4290" t="str">
            <v>YAO</v>
          </cell>
          <cell r="O4290" t="str">
            <v>INH</v>
          </cell>
        </row>
        <row r="4291">
          <cell r="B4291">
            <v>2013165662</v>
          </cell>
          <cell r="C4291" t="str">
            <v>ALANSYAH SUBAKTI</v>
          </cell>
          <cell r="D4291" t="str">
            <v>FFEP</v>
          </cell>
          <cell r="E4291" t="str">
            <v>FRC VILLA MOCCARA</v>
          </cell>
          <cell r="F4291" t="str">
            <v>Store Sr. Leader</v>
          </cell>
          <cell r="G4291" t="str">
            <v>A3</v>
          </cell>
          <cell r="H4291" t="str">
            <v>Tetap</v>
          </cell>
          <cell r="I4291" t="str">
            <v>PRIA</v>
          </cell>
          <cell r="J4291">
            <v>42438</v>
          </cell>
          <cell r="L4291">
            <v>43313</v>
          </cell>
          <cell r="N4291" t="str">
            <v>YAO</v>
          </cell>
          <cell r="O4291" t="str">
            <v>INH</v>
          </cell>
        </row>
        <row r="4292">
          <cell r="B4292">
            <v>2012040584</v>
          </cell>
          <cell r="C4292" t="str">
            <v>EUIS PUJAWATI SRI REJEKI</v>
          </cell>
          <cell r="D4292" t="str">
            <v>FVLF</v>
          </cell>
          <cell r="E4292" t="str">
            <v>FRC CIOMAS HARAPAN</v>
          </cell>
          <cell r="F4292" t="str">
            <v>Chief Of Store (Ss)</v>
          </cell>
          <cell r="G4292" t="str">
            <v>B2</v>
          </cell>
          <cell r="H4292" t="str">
            <v>Tetap</v>
          </cell>
          <cell r="I4292" t="str">
            <v>WANITA</v>
          </cell>
          <cell r="J4292">
            <v>41122</v>
          </cell>
          <cell r="L4292">
            <v>41852</v>
          </cell>
          <cell r="N4292" t="str">
            <v>YAO</v>
          </cell>
          <cell r="O4292" t="str">
            <v>INH</v>
          </cell>
        </row>
        <row r="4293">
          <cell r="B4293">
            <v>2015263350</v>
          </cell>
          <cell r="C4293" t="str">
            <v>IRWAN SETIA PUTRA</v>
          </cell>
          <cell r="D4293" t="str">
            <v>FVLF</v>
          </cell>
          <cell r="E4293" t="str">
            <v>FRC CIOMAS HARAPAN</v>
          </cell>
          <cell r="F4293" t="str">
            <v>Store Crew Boy</v>
          </cell>
          <cell r="G4293" t="str">
            <v>A1</v>
          </cell>
          <cell r="H4293" t="str">
            <v>Kontrak 2</v>
          </cell>
          <cell r="I4293" t="str">
            <v>PRIA</v>
          </cell>
          <cell r="J4293">
            <v>44349</v>
          </cell>
          <cell r="K4293">
            <v>45107</v>
          </cell>
          <cell r="L4293">
            <v>44349</v>
          </cell>
          <cell r="N4293" t="str">
            <v>YAO</v>
          </cell>
          <cell r="O4293" t="str">
            <v>INH</v>
          </cell>
        </row>
        <row r="4294">
          <cell r="B4294">
            <v>2015221079</v>
          </cell>
          <cell r="C4294" t="str">
            <v>PUTRA DWI OKTAVIANA</v>
          </cell>
          <cell r="D4294" t="str">
            <v>FVLF</v>
          </cell>
          <cell r="E4294" t="str">
            <v>FRC CIOMAS HARAPAN</v>
          </cell>
          <cell r="F4294" t="str">
            <v>Store Crew Boy</v>
          </cell>
          <cell r="G4294" t="str">
            <v>A1</v>
          </cell>
          <cell r="H4294" t="str">
            <v>Kontrak 3</v>
          </cell>
          <cell r="I4294" t="str">
            <v>PRIA</v>
          </cell>
          <cell r="J4294">
            <v>43942</v>
          </cell>
          <cell r="K4294">
            <v>45230</v>
          </cell>
          <cell r="L4294">
            <v>43942</v>
          </cell>
          <cell r="N4294" t="str">
            <v>YAO</v>
          </cell>
          <cell r="O4294" t="str">
            <v>INH</v>
          </cell>
        </row>
        <row r="4295">
          <cell r="B4295">
            <v>2015382520</v>
          </cell>
          <cell r="C4295" t="str">
            <v>NUR RACHWAL OCTAVIASMI</v>
          </cell>
          <cell r="D4295" t="str">
            <v>FVLF</v>
          </cell>
          <cell r="E4295" t="str">
            <v>FRC CIOMAS HARAPAN</v>
          </cell>
          <cell r="F4295" t="str">
            <v>Store Crew Girl</v>
          </cell>
          <cell r="G4295" t="str">
            <v>A1</v>
          </cell>
          <cell r="H4295" t="str">
            <v>Kontrak 1</v>
          </cell>
          <cell r="I4295" t="str">
            <v>WANITA</v>
          </cell>
          <cell r="J4295">
            <v>44826</v>
          </cell>
          <cell r="K4295">
            <v>45199</v>
          </cell>
          <cell r="L4295">
            <v>44826</v>
          </cell>
          <cell r="N4295" t="str">
            <v>YAO</v>
          </cell>
          <cell r="O4295" t="str">
            <v>INH</v>
          </cell>
        </row>
        <row r="4296">
          <cell r="B4296">
            <v>2015374825</v>
          </cell>
          <cell r="C4296" t="str">
            <v>RAFLI HARDIANSYAH</v>
          </cell>
          <cell r="D4296" t="str">
            <v>FVLF</v>
          </cell>
          <cell r="E4296" t="str">
            <v>FRC CIOMAS HARAPAN</v>
          </cell>
          <cell r="F4296" t="str">
            <v>Store Jr. Leader</v>
          </cell>
          <cell r="G4296" t="str">
            <v>A2</v>
          </cell>
          <cell r="H4296" t="str">
            <v>Tetap</v>
          </cell>
          <cell r="I4296" t="str">
            <v>PRIA</v>
          </cell>
          <cell r="J4296">
            <v>44805</v>
          </cell>
          <cell r="L4296">
            <v>44805</v>
          </cell>
          <cell r="N4296" t="str">
            <v>YAO</v>
          </cell>
          <cell r="O4296" t="str">
            <v>INH</v>
          </cell>
        </row>
        <row r="4297">
          <cell r="B4297">
            <v>2013048148</v>
          </cell>
          <cell r="C4297" t="str">
            <v>VIRLI INDRIANI</v>
          </cell>
          <cell r="D4297" t="str">
            <v>FVLF</v>
          </cell>
          <cell r="E4297" t="str">
            <v>FRC CIOMAS HARAPAN</v>
          </cell>
          <cell r="F4297" t="str">
            <v>Store Sr. Leader</v>
          </cell>
          <cell r="G4297" t="str">
            <v>B1</v>
          </cell>
          <cell r="H4297" t="str">
            <v>Tetap</v>
          </cell>
          <cell r="I4297" t="str">
            <v>WANITA</v>
          </cell>
          <cell r="J4297">
            <v>41793</v>
          </cell>
          <cell r="L4297">
            <v>42644</v>
          </cell>
          <cell r="N4297" t="str">
            <v>YAO</v>
          </cell>
          <cell r="O4297" t="str">
            <v>INH</v>
          </cell>
        </row>
        <row r="4298">
          <cell r="B4298">
            <v>2015027282</v>
          </cell>
          <cell r="C4298" t="str">
            <v>RIAN HIDAYATULLOH</v>
          </cell>
          <cell r="D4298" t="str">
            <v>TJ1I</v>
          </cell>
          <cell r="E4298" t="str">
            <v>IDM SPBU PASIR KUDA</v>
          </cell>
          <cell r="F4298" t="str">
            <v>Chief Of Store (Ss)</v>
          </cell>
          <cell r="G4298" t="str">
            <v>B2</v>
          </cell>
          <cell r="H4298" t="str">
            <v>Tetap</v>
          </cell>
          <cell r="I4298" t="str">
            <v>PRIA</v>
          </cell>
          <cell r="J4298">
            <v>43019</v>
          </cell>
          <cell r="L4298">
            <v>43617</v>
          </cell>
          <cell r="N4298" t="str">
            <v>YAO</v>
          </cell>
          <cell r="O4298" t="str">
            <v>INH</v>
          </cell>
        </row>
        <row r="4299">
          <cell r="B4299">
            <v>2015382417</v>
          </cell>
          <cell r="C4299" t="str">
            <v>M RIZQI FADILAH</v>
          </cell>
          <cell r="D4299" t="str">
            <v>TJ1I</v>
          </cell>
          <cell r="E4299" t="str">
            <v>IDM SPBU PASIR KUDA</v>
          </cell>
          <cell r="F4299" t="str">
            <v>Store Crew Boy</v>
          </cell>
          <cell r="G4299" t="str">
            <v>A1</v>
          </cell>
          <cell r="H4299" t="str">
            <v>Kontrak 1</v>
          </cell>
          <cell r="I4299" t="str">
            <v>PRIA</v>
          </cell>
          <cell r="J4299">
            <v>44826</v>
          </cell>
          <cell r="K4299">
            <v>45199</v>
          </cell>
          <cell r="L4299">
            <v>44826</v>
          </cell>
          <cell r="N4299" t="str">
            <v>YAO</v>
          </cell>
          <cell r="O4299" t="str">
            <v>INH</v>
          </cell>
        </row>
        <row r="4300">
          <cell r="B4300">
            <v>2015254487</v>
          </cell>
          <cell r="C4300" t="str">
            <v>KAMALUDIN AZIS</v>
          </cell>
          <cell r="D4300" t="str">
            <v>TJ1I</v>
          </cell>
          <cell r="E4300" t="str">
            <v>IDM SPBU PASIR KUDA</v>
          </cell>
          <cell r="F4300" t="str">
            <v>Store Crew Boy (Ss)</v>
          </cell>
          <cell r="G4300" t="str">
            <v>A1</v>
          </cell>
          <cell r="H4300" t="str">
            <v>Kontrak 2</v>
          </cell>
          <cell r="I4300" t="str">
            <v>PRIA</v>
          </cell>
          <cell r="J4300">
            <v>44309</v>
          </cell>
          <cell r="K4300">
            <v>45046</v>
          </cell>
          <cell r="L4300">
            <v>44309</v>
          </cell>
          <cell r="N4300" t="str">
            <v>YAO</v>
          </cell>
          <cell r="O4300" t="str">
            <v>INH</v>
          </cell>
        </row>
        <row r="4301">
          <cell r="B4301">
            <v>2015343061</v>
          </cell>
          <cell r="C4301" t="str">
            <v>LISTIANI</v>
          </cell>
          <cell r="D4301" t="str">
            <v>TJ1I</v>
          </cell>
          <cell r="E4301" t="str">
            <v>IDM SPBU PASIR KUDA</v>
          </cell>
          <cell r="F4301" t="str">
            <v>Store Jr. Leader (Ss)</v>
          </cell>
          <cell r="G4301" t="str">
            <v>A2</v>
          </cell>
          <cell r="H4301" t="str">
            <v>Tetap</v>
          </cell>
          <cell r="I4301" t="str">
            <v>WANITA</v>
          </cell>
          <cell r="J4301">
            <v>44713</v>
          </cell>
          <cell r="L4301">
            <v>44713</v>
          </cell>
          <cell r="N4301" t="str">
            <v>YAO</v>
          </cell>
          <cell r="O4301" t="str">
            <v>INH</v>
          </cell>
        </row>
        <row r="4302">
          <cell r="B4302">
            <v>2015163656</v>
          </cell>
          <cell r="C4302" t="str">
            <v>ANIDA AULIA</v>
          </cell>
          <cell r="D4302" t="str">
            <v>TJ1I</v>
          </cell>
          <cell r="E4302" t="str">
            <v>IDM SPBU PASIR KUDA</v>
          </cell>
          <cell r="F4302" t="str">
            <v>Store Sr. Leader (Ss)</v>
          </cell>
          <cell r="G4302" t="str">
            <v>A3</v>
          </cell>
          <cell r="H4302" t="str">
            <v>Tetap</v>
          </cell>
          <cell r="I4302" t="str">
            <v>WANITA</v>
          </cell>
          <cell r="J4302">
            <v>43686</v>
          </cell>
          <cell r="L4302">
            <v>44013</v>
          </cell>
          <cell r="N4302" t="str">
            <v>YAO</v>
          </cell>
          <cell r="O4302" t="str">
            <v>INH</v>
          </cell>
        </row>
        <row r="4303">
          <cell r="B4303">
            <v>2015041235</v>
          </cell>
          <cell r="C4303" t="str">
            <v>ISMA SUCI NINGTYAS</v>
          </cell>
          <cell r="D4303" t="str">
            <v>T411</v>
          </cell>
          <cell r="E4303" t="str">
            <v>IDM HYBRID CIOMAS RAYA</v>
          </cell>
          <cell r="F4303" t="str">
            <v>Store Sr. Leader</v>
          </cell>
          <cell r="G4303" t="str">
            <v>A3</v>
          </cell>
          <cell r="H4303" t="str">
            <v>Tetap</v>
          </cell>
          <cell r="I4303" t="str">
            <v>WANITA</v>
          </cell>
          <cell r="J4303">
            <v>43095</v>
          </cell>
          <cell r="L4303">
            <v>44013</v>
          </cell>
          <cell r="M4303" t="str">
            <v>CADANGAN TOKO 24 JAM</v>
          </cell>
          <cell r="N4303" t="str">
            <v>YAO</v>
          </cell>
          <cell r="O4303" t="str">
            <v>INH</v>
          </cell>
          <cell r="P4303" t="str">
            <v>YAOCADANGAN TOKO 24 JAM</v>
          </cell>
          <cell r="Q4303" t="str">
            <v>YAO</v>
          </cell>
          <cell r="R4303" t="str">
            <v>AKTIF</v>
          </cell>
          <cell r="S4303" t="str">
            <v>INH</v>
          </cell>
        </row>
        <row r="4304">
          <cell r="B4304">
            <v>2013015002</v>
          </cell>
          <cell r="C4304" t="str">
            <v>ELISA NUR HERNAYANTI</v>
          </cell>
          <cell r="D4304" t="str">
            <v>TD2D</v>
          </cell>
          <cell r="E4304" t="str">
            <v>IDM MULYAHARJA</v>
          </cell>
          <cell r="F4304" t="str">
            <v>Chief Of Store (Ss)</v>
          </cell>
          <cell r="G4304" t="str">
            <v>B2</v>
          </cell>
          <cell r="H4304" t="str">
            <v>Tetap</v>
          </cell>
          <cell r="I4304" t="str">
            <v>WANITA</v>
          </cell>
          <cell r="J4304">
            <v>41534</v>
          </cell>
          <cell r="L4304">
            <v>42248</v>
          </cell>
          <cell r="N4304" t="str">
            <v>YAO</v>
          </cell>
          <cell r="O4304" t="str">
            <v>KEN</v>
          </cell>
        </row>
        <row r="4305">
          <cell r="B4305">
            <v>2015259518</v>
          </cell>
          <cell r="C4305" t="str">
            <v>HILMANSYAH</v>
          </cell>
          <cell r="D4305" t="str">
            <v>TD2D</v>
          </cell>
          <cell r="E4305" t="str">
            <v>IDM MULYAHARJA</v>
          </cell>
          <cell r="F4305" t="str">
            <v>Store Crew Boy</v>
          </cell>
          <cell r="G4305" t="str">
            <v>A1</v>
          </cell>
          <cell r="H4305" t="str">
            <v>Kontrak 2</v>
          </cell>
          <cell r="I4305" t="str">
            <v>PRIA</v>
          </cell>
          <cell r="J4305">
            <v>44320</v>
          </cell>
          <cell r="K4305">
            <v>45077</v>
          </cell>
          <cell r="L4305">
            <v>44320</v>
          </cell>
          <cell r="N4305" t="str">
            <v>YAO</v>
          </cell>
          <cell r="O4305" t="str">
            <v>KEN</v>
          </cell>
        </row>
        <row r="4306">
          <cell r="B4306">
            <v>2015319317</v>
          </cell>
          <cell r="C4306" t="str">
            <v>ISMAWANTI PUSPITASARI</v>
          </cell>
          <cell r="D4306" t="str">
            <v>TD2D</v>
          </cell>
          <cell r="E4306" t="str">
            <v>IDM MULYAHARJA</v>
          </cell>
          <cell r="F4306" t="str">
            <v>Store Crew Girl</v>
          </cell>
          <cell r="G4306" t="str">
            <v>A1</v>
          </cell>
          <cell r="H4306" t="str">
            <v>Kontrak 1</v>
          </cell>
          <cell r="I4306" t="str">
            <v>WANITA</v>
          </cell>
          <cell r="J4306">
            <v>44610</v>
          </cell>
          <cell r="K4306">
            <v>44985</v>
          </cell>
          <cell r="L4306">
            <v>44610</v>
          </cell>
          <cell r="N4306" t="str">
            <v>YAO</v>
          </cell>
          <cell r="O4306" t="str">
            <v>KEN</v>
          </cell>
        </row>
        <row r="4307">
          <cell r="B4307">
            <v>2015332832</v>
          </cell>
          <cell r="C4307" t="str">
            <v>ELAWATI</v>
          </cell>
          <cell r="D4307" t="str">
            <v>TD2D</v>
          </cell>
          <cell r="E4307" t="str">
            <v>IDM MULYAHARJA</v>
          </cell>
          <cell r="F4307" t="str">
            <v>Store Crew Girl</v>
          </cell>
          <cell r="G4307" t="str">
            <v>A1</v>
          </cell>
          <cell r="H4307" t="str">
            <v>Kontrak 1</v>
          </cell>
          <cell r="I4307" t="str">
            <v>WANITA</v>
          </cell>
          <cell r="J4307">
            <v>44659</v>
          </cell>
          <cell r="K4307">
            <v>45046</v>
          </cell>
          <cell r="L4307">
            <v>44659</v>
          </cell>
          <cell r="N4307" t="str">
            <v>YAO</v>
          </cell>
          <cell r="O4307" t="str">
            <v>KEN</v>
          </cell>
        </row>
        <row r="4308">
          <cell r="B4308">
            <v>2015295560</v>
          </cell>
          <cell r="C4308" t="str">
            <v>ALFIAN</v>
          </cell>
          <cell r="D4308" t="str">
            <v>TD2D</v>
          </cell>
          <cell r="E4308" t="str">
            <v>IDM MULYAHARJA</v>
          </cell>
          <cell r="F4308" t="str">
            <v>Store Jr. Leader (Ss)</v>
          </cell>
          <cell r="G4308" t="str">
            <v>A2</v>
          </cell>
          <cell r="H4308" t="str">
            <v>Tetap</v>
          </cell>
          <cell r="I4308" t="str">
            <v>PRIA</v>
          </cell>
          <cell r="J4308">
            <v>44501</v>
          </cell>
          <cell r="L4308">
            <v>44501</v>
          </cell>
          <cell r="N4308" t="str">
            <v>YAO</v>
          </cell>
          <cell r="O4308" t="str">
            <v>KEN</v>
          </cell>
        </row>
        <row r="4309">
          <cell r="B4309">
            <v>2015072628</v>
          </cell>
          <cell r="C4309" t="str">
            <v>WINDAR PRIONO</v>
          </cell>
          <cell r="D4309" t="str">
            <v>TD2D</v>
          </cell>
          <cell r="E4309" t="str">
            <v>IDM MULYAHARJA</v>
          </cell>
          <cell r="F4309" t="str">
            <v>Store Sr. Leader</v>
          </cell>
          <cell r="G4309" t="str">
            <v>A3</v>
          </cell>
          <cell r="H4309" t="str">
            <v>Tetap</v>
          </cell>
          <cell r="I4309" t="str">
            <v>PRIA</v>
          </cell>
          <cell r="J4309">
            <v>43257</v>
          </cell>
          <cell r="L4309">
            <v>44013</v>
          </cell>
          <cell r="N4309" t="str">
            <v>YAO</v>
          </cell>
          <cell r="O4309" t="str">
            <v>KEN</v>
          </cell>
        </row>
        <row r="4310">
          <cell r="B4310">
            <v>2013021993</v>
          </cell>
          <cell r="C4310" t="str">
            <v>MUHAMAD FADILLAH</v>
          </cell>
          <cell r="D4310" t="str">
            <v>TV51</v>
          </cell>
          <cell r="E4310" t="str">
            <v>IDM PASAR BERSIH</v>
          </cell>
          <cell r="F4310" t="str">
            <v>Chief Of Store</v>
          </cell>
          <cell r="G4310" t="str">
            <v>B2</v>
          </cell>
          <cell r="H4310" t="str">
            <v>Tetap</v>
          </cell>
          <cell r="I4310" t="str">
            <v>PRIA</v>
          </cell>
          <cell r="J4310">
            <v>41572</v>
          </cell>
          <cell r="L4310">
            <v>42401</v>
          </cell>
          <cell r="N4310" t="str">
            <v>YAO</v>
          </cell>
          <cell r="O4310" t="str">
            <v>KEN</v>
          </cell>
        </row>
        <row r="4311">
          <cell r="B4311">
            <v>2015259560</v>
          </cell>
          <cell r="C4311" t="str">
            <v>RAMA FRIANTO</v>
          </cell>
          <cell r="D4311" t="str">
            <v>TV51</v>
          </cell>
          <cell r="E4311" t="str">
            <v>IDM PASAR BERSIH</v>
          </cell>
          <cell r="F4311" t="str">
            <v>Store Crew Boy</v>
          </cell>
          <cell r="G4311" t="str">
            <v>A1</v>
          </cell>
          <cell r="H4311" t="str">
            <v>Kontrak 2</v>
          </cell>
          <cell r="I4311" t="str">
            <v>PRIA</v>
          </cell>
          <cell r="J4311">
            <v>44320</v>
          </cell>
          <cell r="K4311">
            <v>45077</v>
          </cell>
          <cell r="L4311">
            <v>44320</v>
          </cell>
          <cell r="N4311" t="str">
            <v>YAO</v>
          </cell>
          <cell r="O4311" t="str">
            <v>KEN</v>
          </cell>
        </row>
        <row r="4312">
          <cell r="B4312">
            <v>2015341683</v>
          </cell>
          <cell r="C4312" t="str">
            <v>ADI MAULANA</v>
          </cell>
          <cell r="D4312" t="str">
            <v>TV51</v>
          </cell>
          <cell r="E4312" t="str">
            <v>IDM PASAR BERSIH</v>
          </cell>
          <cell r="F4312" t="str">
            <v>Store Crew Boy</v>
          </cell>
          <cell r="G4312" t="str">
            <v>A1</v>
          </cell>
          <cell r="H4312" t="str">
            <v>Kontrak 1</v>
          </cell>
          <cell r="I4312" t="str">
            <v>PRIA</v>
          </cell>
          <cell r="J4312">
            <v>44705</v>
          </cell>
          <cell r="K4312">
            <v>45077</v>
          </cell>
          <cell r="L4312">
            <v>44705</v>
          </cell>
          <cell r="N4312" t="str">
            <v>YAO</v>
          </cell>
          <cell r="O4312" t="str">
            <v>KEN</v>
          </cell>
        </row>
        <row r="4313">
          <cell r="B4313">
            <v>2015254509</v>
          </cell>
          <cell r="C4313" t="str">
            <v>KARTIKA CAHAYA SEJAHTERA</v>
          </cell>
          <cell r="D4313" t="str">
            <v>TV51</v>
          </cell>
          <cell r="E4313" t="str">
            <v>IDM PASAR BERSIH</v>
          </cell>
          <cell r="F4313" t="str">
            <v>Store Crew Girl</v>
          </cell>
          <cell r="G4313" t="str">
            <v>A1</v>
          </cell>
          <cell r="H4313" t="str">
            <v>Kontrak 2</v>
          </cell>
          <cell r="I4313" t="str">
            <v>WANITA</v>
          </cell>
          <cell r="J4313">
            <v>44309</v>
          </cell>
          <cell r="K4313">
            <v>45046</v>
          </cell>
          <cell r="L4313">
            <v>44309</v>
          </cell>
          <cell r="N4313" t="str">
            <v>YAO</v>
          </cell>
          <cell r="O4313" t="str">
            <v>KEN</v>
          </cell>
        </row>
        <row r="4314">
          <cell r="B4314">
            <v>2015240318</v>
          </cell>
          <cell r="C4314" t="str">
            <v>FAISAL WAHYU SUTRISNO</v>
          </cell>
          <cell r="D4314" t="str">
            <v>TV51</v>
          </cell>
          <cell r="E4314" t="str">
            <v>IDM PASAR BERSIH</v>
          </cell>
          <cell r="F4314" t="str">
            <v>Store Jr. Leader</v>
          </cell>
          <cell r="G4314" t="str">
            <v>A2</v>
          </cell>
          <cell r="H4314" t="str">
            <v>Tetap</v>
          </cell>
          <cell r="I4314" t="str">
            <v>PRIA</v>
          </cell>
          <cell r="J4314">
            <v>44228</v>
          </cell>
          <cell r="L4314">
            <v>44229</v>
          </cell>
          <cell r="N4314" t="str">
            <v>YAO</v>
          </cell>
          <cell r="O4314" t="str">
            <v>KEN</v>
          </cell>
        </row>
        <row r="4315">
          <cell r="B4315">
            <v>2015276285</v>
          </cell>
          <cell r="C4315" t="str">
            <v>JUWENI</v>
          </cell>
          <cell r="D4315" t="str">
            <v>TV51</v>
          </cell>
          <cell r="E4315" t="str">
            <v>IDM PASAR BERSIH</v>
          </cell>
          <cell r="F4315" t="str">
            <v>Store Jr. Leader (Ss)</v>
          </cell>
          <cell r="G4315" t="str">
            <v>A2</v>
          </cell>
          <cell r="H4315" t="str">
            <v>Tetap</v>
          </cell>
          <cell r="I4315" t="str">
            <v>PRIA</v>
          </cell>
          <cell r="J4315">
            <v>44409</v>
          </cell>
          <cell r="L4315">
            <v>44409</v>
          </cell>
          <cell r="N4315" t="str">
            <v>YAO</v>
          </cell>
          <cell r="O4315" t="str">
            <v>KEN</v>
          </cell>
        </row>
        <row r="4316">
          <cell r="B4316">
            <v>2013128942</v>
          </cell>
          <cell r="C4316" t="str">
            <v>RIRIN SAFITRI</v>
          </cell>
          <cell r="D4316" t="str">
            <v>TV51</v>
          </cell>
          <cell r="E4316" t="str">
            <v>IDM PASAR BERSIH</v>
          </cell>
          <cell r="F4316" t="str">
            <v>Store Sr. Leader</v>
          </cell>
          <cell r="G4316" t="str">
            <v>B1</v>
          </cell>
          <cell r="H4316" t="str">
            <v>Tetap</v>
          </cell>
          <cell r="I4316" t="str">
            <v>WANITA</v>
          </cell>
          <cell r="J4316">
            <v>42263</v>
          </cell>
          <cell r="L4316">
            <v>43101</v>
          </cell>
          <cell r="N4316" t="str">
            <v>YAO</v>
          </cell>
          <cell r="O4316" t="str">
            <v>KEN</v>
          </cell>
        </row>
        <row r="4317">
          <cell r="B4317">
            <v>2012026742</v>
          </cell>
          <cell r="C4317" t="str">
            <v>BUBUN</v>
          </cell>
          <cell r="D4317" t="str">
            <v>FGNK</v>
          </cell>
          <cell r="E4317" t="str">
            <v>FRC PONDOK BITUNG</v>
          </cell>
          <cell r="F4317" t="str">
            <v>Chief Of Store (Ss)</v>
          </cell>
          <cell r="G4317" t="str">
            <v>B2</v>
          </cell>
          <cell r="H4317" t="str">
            <v>Tetap</v>
          </cell>
          <cell r="I4317" t="str">
            <v>PRIA</v>
          </cell>
          <cell r="J4317">
            <v>40969</v>
          </cell>
          <cell r="L4317">
            <v>40969</v>
          </cell>
          <cell r="N4317" t="str">
            <v>YAO</v>
          </cell>
          <cell r="O4317" t="str">
            <v>KEN</v>
          </cell>
        </row>
        <row r="4318">
          <cell r="B4318">
            <v>2015335407</v>
          </cell>
          <cell r="C4318" t="str">
            <v>SYAHRUL BUDIANSYAH</v>
          </cell>
          <cell r="D4318" t="str">
            <v>FGNK</v>
          </cell>
          <cell r="E4318" t="str">
            <v>FRC PONDOK BITUNG</v>
          </cell>
          <cell r="F4318" t="str">
            <v>Store Crew Boy</v>
          </cell>
          <cell r="G4318" t="str">
            <v>A1</v>
          </cell>
          <cell r="H4318" t="str">
            <v>Kontrak 1</v>
          </cell>
          <cell r="I4318" t="str">
            <v>PRIA</v>
          </cell>
          <cell r="J4318">
            <v>44673</v>
          </cell>
          <cell r="K4318">
            <v>45046</v>
          </cell>
          <cell r="L4318">
            <v>44673</v>
          </cell>
          <cell r="N4318" t="str">
            <v>YAO</v>
          </cell>
          <cell r="O4318" t="str">
            <v>KEN</v>
          </cell>
        </row>
        <row r="4319">
          <cell r="B4319">
            <v>2015244839</v>
          </cell>
          <cell r="C4319" t="str">
            <v>M ROPI</v>
          </cell>
          <cell r="D4319" t="str">
            <v>FGNK</v>
          </cell>
          <cell r="E4319" t="str">
            <v>FRC PONDOK BITUNG</v>
          </cell>
          <cell r="F4319" t="str">
            <v>Store Crew Boy (Ss)</v>
          </cell>
          <cell r="G4319" t="str">
            <v>A1</v>
          </cell>
          <cell r="H4319" t="str">
            <v>Kontrak 2</v>
          </cell>
          <cell r="I4319" t="str">
            <v>PRIA</v>
          </cell>
          <cell r="J4319">
            <v>44260</v>
          </cell>
          <cell r="K4319">
            <v>45199</v>
          </cell>
          <cell r="L4319">
            <v>44260</v>
          </cell>
          <cell r="N4319" t="str">
            <v>YAO</v>
          </cell>
          <cell r="O4319" t="str">
            <v>KEN</v>
          </cell>
        </row>
        <row r="4320">
          <cell r="B4320">
            <v>2015388227</v>
          </cell>
          <cell r="C4320" t="str">
            <v>LULU NAFISATUL ZANNAH</v>
          </cell>
          <cell r="D4320" t="str">
            <v>FGNK</v>
          </cell>
          <cell r="E4320" t="str">
            <v>FRC PONDOK BITUNG</v>
          </cell>
          <cell r="F4320" t="str">
            <v>Store Crew Girl</v>
          </cell>
          <cell r="G4320" t="str">
            <v>A1</v>
          </cell>
          <cell r="H4320" t="str">
            <v>Kontrak 1</v>
          </cell>
          <cell r="I4320" t="str">
            <v>WANITA</v>
          </cell>
          <cell r="J4320">
            <v>44840</v>
          </cell>
          <cell r="K4320">
            <v>45230</v>
          </cell>
          <cell r="L4320">
            <v>44840</v>
          </cell>
          <cell r="N4320" t="str">
            <v>YAO</v>
          </cell>
          <cell r="O4320" t="str">
            <v>KEN</v>
          </cell>
        </row>
        <row r="4321">
          <cell r="B4321">
            <v>2015374816</v>
          </cell>
          <cell r="C4321" t="str">
            <v>NINA FURQON H B</v>
          </cell>
          <cell r="D4321" t="str">
            <v>FGNK</v>
          </cell>
          <cell r="E4321" t="str">
            <v>FRC PONDOK BITUNG</v>
          </cell>
          <cell r="F4321" t="str">
            <v>Store Jr. Leader (Ss)</v>
          </cell>
          <cell r="G4321" t="str">
            <v>A2</v>
          </cell>
          <cell r="H4321" t="str">
            <v>Tetap</v>
          </cell>
          <cell r="I4321" t="str">
            <v>WANITA</v>
          </cell>
          <cell r="J4321">
            <v>44805</v>
          </cell>
          <cell r="L4321">
            <v>44805</v>
          </cell>
          <cell r="N4321" t="str">
            <v>YAO</v>
          </cell>
          <cell r="O4321" t="str">
            <v>KEN</v>
          </cell>
        </row>
        <row r="4322">
          <cell r="B4322">
            <v>2013118263</v>
          </cell>
          <cell r="C4322" t="str">
            <v>DENA PRIATNA</v>
          </cell>
          <cell r="D4322" t="str">
            <v>FGNK</v>
          </cell>
          <cell r="E4322" t="str">
            <v>FRC PONDOK BITUNG</v>
          </cell>
          <cell r="F4322" t="str">
            <v>Store Sr. Leader</v>
          </cell>
          <cell r="G4322" t="str">
            <v>B1</v>
          </cell>
          <cell r="H4322" t="str">
            <v>Tetap</v>
          </cell>
          <cell r="I4322" t="str">
            <v>PRIA</v>
          </cell>
          <cell r="J4322">
            <v>42188</v>
          </cell>
          <cell r="L4322">
            <v>42856</v>
          </cell>
          <cell r="N4322" t="str">
            <v>YAO</v>
          </cell>
          <cell r="O4322" t="str">
            <v>KEN</v>
          </cell>
        </row>
        <row r="4323">
          <cell r="B4323">
            <v>2012070534</v>
          </cell>
          <cell r="C4323" t="str">
            <v>MAHPUD</v>
          </cell>
          <cell r="D4323" t="str">
            <v>TONL</v>
          </cell>
          <cell r="E4323" t="str">
            <v>IDM HYBRID SIMPANG CIBEUREUM</v>
          </cell>
          <cell r="F4323" t="str">
            <v>Chief Of Store (Ss)</v>
          </cell>
          <cell r="G4323" t="str">
            <v>B2</v>
          </cell>
          <cell r="H4323" t="str">
            <v>Tetap</v>
          </cell>
          <cell r="I4323" t="str">
            <v>PRIA</v>
          </cell>
          <cell r="J4323">
            <v>41244</v>
          </cell>
          <cell r="L4323">
            <v>41244</v>
          </cell>
          <cell r="N4323" t="str">
            <v>YAO</v>
          </cell>
          <cell r="O4323" t="str">
            <v>KEN</v>
          </cell>
        </row>
        <row r="4324">
          <cell r="B4324">
            <v>2015209568</v>
          </cell>
          <cell r="C4324" t="str">
            <v>WILDANNUDIN</v>
          </cell>
          <cell r="D4324" t="str">
            <v>TONL</v>
          </cell>
          <cell r="E4324" t="str">
            <v>IDM HYBRID SIMPANG CIBEUREUM</v>
          </cell>
          <cell r="F4324" t="str">
            <v>Store Crew Boy (Ss)</v>
          </cell>
          <cell r="G4324" t="str">
            <v>A1</v>
          </cell>
          <cell r="H4324" t="str">
            <v>Kontrak 3</v>
          </cell>
          <cell r="I4324" t="str">
            <v>PRIA</v>
          </cell>
          <cell r="J4324">
            <v>43893</v>
          </cell>
          <cell r="K4324">
            <v>45199</v>
          </cell>
          <cell r="L4324">
            <v>43893</v>
          </cell>
          <cell r="N4324" t="str">
            <v>YAO</v>
          </cell>
          <cell r="O4324" t="str">
            <v>KEN</v>
          </cell>
        </row>
        <row r="4325">
          <cell r="B4325">
            <v>2015214905</v>
          </cell>
          <cell r="C4325" t="str">
            <v>CANDRA ADITYA</v>
          </cell>
          <cell r="D4325" t="str">
            <v>TONL</v>
          </cell>
          <cell r="E4325" t="str">
            <v>IDM HYBRID SIMPANG CIBEUREUM</v>
          </cell>
          <cell r="F4325" t="str">
            <v>Store Crew Boy (Ss)</v>
          </cell>
          <cell r="G4325" t="str">
            <v>A1</v>
          </cell>
          <cell r="H4325" t="str">
            <v>Kontrak 3</v>
          </cell>
          <cell r="I4325" t="str">
            <v>PRIA</v>
          </cell>
          <cell r="J4325">
            <v>43914</v>
          </cell>
          <cell r="K4325">
            <v>45199</v>
          </cell>
          <cell r="L4325">
            <v>43914</v>
          </cell>
          <cell r="N4325" t="str">
            <v>YAO</v>
          </cell>
          <cell r="O4325" t="str">
            <v>KEN</v>
          </cell>
        </row>
        <row r="4326">
          <cell r="B4326">
            <v>2015244438</v>
          </cell>
          <cell r="C4326" t="str">
            <v>LAELA OKTAVIANI</v>
          </cell>
          <cell r="D4326" t="str">
            <v>TONL</v>
          </cell>
          <cell r="E4326" t="str">
            <v>IDM HYBRID SIMPANG CIBEUREUM</v>
          </cell>
          <cell r="F4326" t="str">
            <v>Store Crew Girl (Ss)</v>
          </cell>
          <cell r="G4326" t="str">
            <v>A1</v>
          </cell>
          <cell r="H4326" t="str">
            <v>Kontrak 2</v>
          </cell>
          <cell r="I4326" t="str">
            <v>WANITA</v>
          </cell>
          <cell r="J4326">
            <v>44257</v>
          </cell>
          <cell r="K4326">
            <v>45199</v>
          </cell>
          <cell r="L4326">
            <v>44257</v>
          </cell>
          <cell r="N4326" t="str">
            <v>YAO</v>
          </cell>
          <cell r="O4326" t="str">
            <v>KEN</v>
          </cell>
        </row>
        <row r="4327">
          <cell r="B4327">
            <v>2015245894</v>
          </cell>
          <cell r="C4327" t="str">
            <v>ATIKAH</v>
          </cell>
          <cell r="D4327" t="str">
            <v>TONL</v>
          </cell>
          <cell r="E4327" t="str">
            <v>IDM HYBRID SIMPANG CIBEUREUM</v>
          </cell>
          <cell r="F4327" t="str">
            <v>Store Crew Girl (Ss)</v>
          </cell>
          <cell r="G4327" t="str">
            <v>A1</v>
          </cell>
          <cell r="H4327" t="str">
            <v>Kontrak 2</v>
          </cell>
          <cell r="I4327" t="str">
            <v>WANITA</v>
          </cell>
          <cell r="J4327">
            <v>44271</v>
          </cell>
          <cell r="K4327">
            <v>45199</v>
          </cell>
          <cell r="L4327">
            <v>44271</v>
          </cell>
          <cell r="N4327" t="str">
            <v>YAO</v>
          </cell>
          <cell r="O4327" t="str">
            <v>KEN</v>
          </cell>
        </row>
        <row r="4328">
          <cell r="B4328">
            <v>2015341795</v>
          </cell>
          <cell r="C4328" t="str">
            <v>NIDA KURNIASARI</v>
          </cell>
          <cell r="D4328" t="str">
            <v>TONL</v>
          </cell>
          <cell r="E4328" t="str">
            <v>IDM HYBRID SIMPANG CIBEUREUM</v>
          </cell>
          <cell r="F4328" t="str">
            <v>Store Crew Girl (Ss)</v>
          </cell>
          <cell r="G4328" t="str">
            <v>A1</v>
          </cell>
          <cell r="H4328" t="str">
            <v>Kontrak 1</v>
          </cell>
          <cell r="I4328" t="str">
            <v>WANITA</v>
          </cell>
          <cell r="J4328">
            <v>44705</v>
          </cell>
          <cell r="K4328">
            <v>45077</v>
          </cell>
          <cell r="L4328">
            <v>44705</v>
          </cell>
          <cell r="N4328" t="str">
            <v>YAO</v>
          </cell>
          <cell r="O4328" t="str">
            <v>KEN</v>
          </cell>
        </row>
        <row r="4329">
          <cell r="B4329">
            <v>2015028162</v>
          </cell>
          <cell r="C4329" t="str">
            <v>NEBYYANA EKA PERMATA PUTRI</v>
          </cell>
          <cell r="D4329" t="str">
            <v>TONL</v>
          </cell>
          <cell r="E4329" t="str">
            <v>IDM HYBRID SIMPANG CIBEUREUM</v>
          </cell>
          <cell r="F4329" t="str">
            <v>Store Sr. Leader (Ss)</v>
          </cell>
          <cell r="G4329" t="str">
            <v>B1</v>
          </cell>
          <cell r="H4329" t="str">
            <v>Tetap</v>
          </cell>
          <cell r="I4329" t="str">
            <v>WANITA</v>
          </cell>
          <cell r="J4329">
            <v>43025</v>
          </cell>
          <cell r="L4329">
            <v>43678</v>
          </cell>
          <cell r="N4329" t="str">
            <v>YAO</v>
          </cell>
          <cell r="O4329" t="str">
            <v>KEN</v>
          </cell>
        </row>
        <row r="4330">
          <cell r="B4330">
            <v>2015007124</v>
          </cell>
          <cell r="C4330" t="str">
            <v>JAKA MAULANA</v>
          </cell>
          <cell r="D4330" t="str">
            <v>F2NW</v>
          </cell>
          <cell r="E4330" t="str">
            <v>FRC PLAZA BUKIT NIRWANA</v>
          </cell>
          <cell r="F4330" t="str">
            <v>Chief Of Store</v>
          </cell>
          <cell r="G4330" t="str">
            <v>B2</v>
          </cell>
          <cell r="H4330" t="str">
            <v>Tetap</v>
          </cell>
          <cell r="I4330" t="str">
            <v>PRIA</v>
          </cell>
          <cell r="J4330">
            <v>42872</v>
          </cell>
          <cell r="L4330">
            <v>43586</v>
          </cell>
          <cell r="N4330" t="str">
            <v>YAO</v>
          </cell>
          <cell r="O4330" t="str">
            <v>KEN</v>
          </cell>
        </row>
        <row r="4331">
          <cell r="B4331">
            <v>2015318120</v>
          </cell>
          <cell r="C4331" t="str">
            <v>ADI RIFKY ROHMANSYAH</v>
          </cell>
          <cell r="D4331" t="str">
            <v>F2NW</v>
          </cell>
          <cell r="E4331" t="str">
            <v>FRC PLAZA BUKIT NIRWANA</v>
          </cell>
          <cell r="F4331" t="str">
            <v>Store Crew Boy</v>
          </cell>
          <cell r="G4331" t="str">
            <v>A1</v>
          </cell>
          <cell r="H4331" t="str">
            <v>Kontrak 1</v>
          </cell>
          <cell r="I4331" t="str">
            <v>PRIA</v>
          </cell>
          <cell r="J4331">
            <v>44603</v>
          </cell>
          <cell r="K4331">
            <v>44985</v>
          </cell>
          <cell r="L4331">
            <v>44603</v>
          </cell>
          <cell r="N4331" t="str">
            <v>YAO</v>
          </cell>
          <cell r="O4331" t="str">
            <v>KEN</v>
          </cell>
        </row>
        <row r="4332">
          <cell r="B4332">
            <v>2015291986</v>
          </cell>
          <cell r="C4332" t="str">
            <v>DONI MURDIANTO</v>
          </cell>
          <cell r="D4332" t="str">
            <v>F2NW</v>
          </cell>
          <cell r="E4332" t="str">
            <v>FRC PLAZA BUKIT NIRWANA</v>
          </cell>
          <cell r="F4332" t="str">
            <v>Store Crew Boy</v>
          </cell>
          <cell r="G4332" t="str">
            <v>A1</v>
          </cell>
          <cell r="H4332" t="str">
            <v>Kontrak 2</v>
          </cell>
          <cell r="I4332" t="str">
            <v>PRIA</v>
          </cell>
          <cell r="J4332">
            <v>44488</v>
          </cell>
          <cell r="K4332">
            <v>45230</v>
          </cell>
          <cell r="L4332">
            <v>44488</v>
          </cell>
          <cell r="N4332" t="str">
            <v>YAO</v>
          </cell>
          <cell r="O4332" t="str">
            <v>KEN</v>
          </cell>
        </row>
        <row r="4333">
          <cell r="B4333">
            <v>2015417120</v>
          </cell>
          <cell r="C4333" t="str">
            <v>HERDY MUHAMAD YUSUP</v>
          </cell>
          <cell r="D4333" t="str">
            <v>F2NW</v>
          </cell>
          <cell r="E4333" t="str">
            <v>FRC PLAZA BUKIT NIRWANA</v>
          </cell>
          <cell r="F4333" t="str">
            <v>Store Crew Boy</v>
          </cell>
          <cell r="G4333" t="str">
            <v>A1</v>
          </cell>
          <cell r="H4333" t="str">
            <v>Kontrak 1</v>
          </cell>
          <cell r="I4333" t="str">
            <v>PRIA</v>
          </cell>
          <cell r="J4333">
            <v>44925</v>
          </cell>
          <cell r="K4333">
            <v>45291</v>
          </cell>
          <cell r="L4333">
            <v>44925</v>
          </cell>
          <cell r="N4333" t="str">
            <v>YAO</v>
          </cell>
          <cell r="O4333" t="str">
            <v>KEN</v>
          </cell>
        </row>
        <row r="4334">
          <cell r="B4334">
            <v>2015235454</v>
          </cell>
          <cell r="C4334" t="str">
            <v>SITI WAHDANIYATI KARIMAH</v>
          </cell>
          <cell r="D4334" t="str">
            <v>F2NW</v>
          </cell>
          <cell r="E4334" t="str">
            <v>FRC PLAZA BUKIT NIRWANA</v>
          </cell>
          <cell r="F4334" t="str">
            <v>Store Crew Girl</v>
          </cell>
          <cell r="G4334" t="str">
            <v>A1</v>
          </cell>
          <cell r="H4334" t="str">
            <v>Kontrak 2</v>
          </cell>
          <cell r="I4334" t="str">
            <v>WANITA</v>
          </cell>
          <cell r="J4334">
            <v>44179</v>
          </cell>
          <cell r="K4334">
            <v>45107</v>
          </cell>
          <cell r="L4334">
            <v>44179</v>
          </cell>
          <cell r="N4334" t="str">
            <v>YAO</v>
          </cell>
          <cell r="O4334" t="str">
            <v>KEN</v>
          </cell>
        </row>
        <row r="4335">
          <cell r="B4335">
            <v>2015244441</v>
          </cell>
          <cell r="C4335" t="str">
            <v>SRI FAJAR RINJANI</v>
          </cell>
          <cell r="D4335" t="str">
            <v>F2NW</v>
          </cell>
          <cell r="E4335" t="str">
            <v>FRC PLAZA BUKIT NIRWANA</v>
          </cell>
          <cell r="F4335" t="str">
            <v>Store Crew Girl</v>
          </cell>
          <cell r="G4335" t="str">
            <v>A1</v>
          </cell>
          <cell r="H4335" t="str">
            <v>Kontrak 2</v>
          </cell>
          <cell r="I4335" t="str">
            <v>WANITA</v>
          </cell>
          <cell r="J4335">
            <v>44257</v>
          </cell>
          <cell r="K4335">
            <v>45199</v>
          </cell>
          <cell r="L4335">
            <v>44257</v>
          </cell>
          <cell r="N4335" t="str">
            <v>YAO</v>
          </cell>
          <cell r="O4335" t="str">
            <v>KEN</v>
          </cell>
        </row>
        <row r="4336">
          <cell r="B4336">
            <v>2013160738</v>
          </cell>
          <cell r="C4336" t="str">
            <v>HENDRI SETIAWAN</v>
          </cell>
          <cell r="D4336" t="str">
            <v>F2NW</v>
          </cell>
          <cell r="E4336" t="str">
            <v>FRC PLAZA BUKIT NIRWANA</v>
          </cell>
          <cell r="F4336" t="str">
            <v>Store Sr. Leader</v>
          </cell>
          <cell r="G4336" t="str">
            <v>B1</v>
          </cell>
          <cell r="H4336" t="str">
            <v>Tetap</v>
          </cell>
          <cell r="I4336" t="str">
            <v>PRIA</v>
          </cell>
          <cell r="J4336">
            <v>42410</v>
          </cell>
          <cell r="L4336">
            <v>42979</v>
          </cell>
          <cell r="N4336" t="str">
            <v>YAO</v>
          </cell>
          <cell r="O4336" t="str">
            <v>KEN</v>
          </cell>
        </row>
        <row r="4337">
          <cell r="B4337">
            <v>2013155494</v>
          </cell>
          <cell r="C4337" t="str">
            <v>SARAH AMELIA</v>
          </cell>
          <cell r="D4337" t="str">
            <v>F2NW</v>
          </cell>
          <cell r="E4337" t="str">
            <v>FRC PLAZA BUKIT NIRWANA</v>
          </cell>
          <cell r="F4337" t="str">
            <v>Store Sr. Leader</v>
          </cell>
          <cell r="G4337" t="str">
            <v>B1</v>
          </cell>
          <cell r="H4337" t="str">
            <v>Tetap</v>
          </cell>
          <cell r="I4337" t="str">
            <v>WANITA</v>
          </cell>
          <cell r="J4337">
            <v>42391</v>
          </cell>
          <cell r="L4337">
            <v>43313</v>
          </cell>
          <cell r="N4337" t="str">
            <v>YAO</v>
          </cell>
          <cell r="O4337" t="str">
            <v>KEN</v>
          </cell>
        </row>
        <row r="4338">
          <cell r="B4338">
            <v>2013095175</v>
          </cell>
          <cell r="C4338" t="str">
            <v>TIO PERMANA HARDIANA</v>
          </cell>
          <cell r="D4338" t="str">
            <v>FC28</v>
          </cell>
          <cell r="E4338" t="str">
            <v>FRC BOGOR NIRWANA</v>
          </cell>
          <cell r="F4338" t="str">
            <v>Chief Of Store</v>
          </cell>
          <cell r="G4338" t="str">
            <v>B2</v>
          </cell>
          <cell r="H4338" t="str">
            <v>Tetap</v>
          </cell>
          <cell r="I4338" t="str">
            <v>PRIA</v>
          </cell>
          <cell r="J4338">
            <v>42055</v>
          </cell>
          <cell r="L4338">
            <v>42736</v>
          </cell>
          <cell r="N4338" t="str">
            <v>YAO</v>
          </cell>
          <cell r="O4338" t="str">
            <v>KEN</v>
          </cell>
        </row>
        <row r="4339">
          <cell r="B4339">
            <v>2015209584</v>
          </cell>
          <cell r="C4339" t="str">
            <v>SAEPUDIN</v>
          </cell>
          <cell r="D4339" t="str">
            <v>FC28</v>
          </cell>
          <cell r="E4339" t="str">
            <v>FRC BOGOR NIRWANA</v>
          </cell>
          <cell r="F4339" t="str">
            <v>Store Crew Boy</v>
          </cell>
          <cell r="G4339" t="str">
            <v>A1</v>
          </cell>
          <cell r="H4339" t="str">
            <v>Kontrak 3</v>
          </cell>
          <cell r="I4339" t="str">
            <v>PRIA</v>
          </cell>
          <cell r="J4339">
            <v>43893</v>
          </cell>
          <cell r="K4339">
            <v>45199</v>
          </cell>
          <cell r="L4339">
            <v>43893</v>
          </cell>
          <cell r="N4339" t="str">
            <v>YAO</v>
          </cell>
          <cell r="O4339" t="str">
            <v>KEN</v>
          </cell>
        </row>
        <row r="4340">
          <cell r="B4340">
            <v>2015296108</v>
          </cell>
          <cell r="C4340" t="str">
            <v>PANCA REKSA BUANA</v>
          </cell>
          <cell r="D4340" t="str">
            <v>FC28</v>
          </cell>
          <cell r="E4340" t="str">
            <v>FRC BOGOR NIRWANA</v>
          </cell>
          <cell r="F4340" t="str">
            <v>Store Crew Boy</v>
          </cell>
          <cell r="G4340" t="str">
            <v>A1</v>
          </cell>
          <cell r="H4340" t="str">
            <v>Kontrak 2</v>
          </cell>
          <cell r="I4340" t="str">
            <v>PRIA</v>
          </cell>
          <cell r="J4340">
            <v>44505</v>
          </cell>
          <cell r="K4340">
            <v>45260</v>
          </cell>
          <cell r="L4340">
            <v>44505</v>
          </cell>
          <cell r="N4340" t="str">
            <v>YAO</v>
          </cell>
          <cell r="O4340" t="str">
            <v>KEN</v>
          </cell>
        </row>
        <row r="4341">
          <cell r="B4341">
            <v>2015296132</v>
          </cell>
          <cell r="C4341" t="str">
            <v>SITI NURMALA</v>
          </cell>
          <cell r="D4341" t="str">
            <v>FC28</v>
          </cell>
          <cell r="E4341" t="str">
            <v>FRC BOGOR NIRWANA</v>
          </cell>
          <cell r="F4341" t="str">
            <v>Store Crew Girl</v>
          </cell>
          <cell r="G4341" t="str">
            <v>A1</v>
          </cell>
          <cell r="H4341" t="str">
            <v>Kontrak 2</v>
          </cell>
          <cell r="I4341" t="str">
            <v>WANITA</v>
          </cell>
          <cell r="J4341">
            <v>44505</v>
          </cell>
          <cell r="K4341">
            <v>45260</v>
          </cell>
          <cell r="L4341">
            <v>44505</v>
          </cell>
          <cell r="N4341" t="str">
            <v>YAO</v>
          </cell>
          <cell r="O4341" t="str">
            <v>KEN</v>
          </cell>
        </row>
        <row r="4342">
          <cell r="B4342">
            <v>2015217879</v>
          </cell>
          <cell r="C4342" t="str">
            <v>CECILIANA</v>
          </cell>
          <cell r="D4342" t="str">
            <v>FC28</v>
          </cell>
          <cell r="E4342" t="str">
            <v>FRC BOGOR NIRWANA</v>
          </cell>
          <cell r="F4342" t="str">
            <v>Store Crew Girl</v>
          </cell>
          <cell r="G4342" t="str">
            <v>A1</v>
          </cell>
          <cell r="H4342" t="str">
            <v>Kontrak 3</v>
          </cell>
          <cell r="I4342" t="str">
            <v>WANITA</v>
          </cell>
          <cell r="J4342">
            <v>43924</v>
          </cell>
          <cell r="K4342">
            <v>45230</v>
          </cell>
          <cell r="L4342">
            <v>43924</v>
          </cell>
          <cell r="N4342" t="str">
            <v>YAO</v>
          </cell>
          <cell r="O4342" t="str">
            <v>KEN</v>
          </cell>
        </row>
        <row r="4343">
          <cell r="B4343">
            <v>2015343384</v>
          </cell>
          <cell r="C4343" t="str">
            <v>GESTINA HERNIAWATI</v>
          </cell>
          <cell r="D4343" t="str">
            <v>FC28</v>
          </cell>
          <cell r="E4343" t="str">
            <v>FRC BOGOR NIRWANA</v>
          </cell>
          <cell r="F4343" t="str">
            <v>Store Jr. Leader (Ss)</v>
          </cell>
          <cell r="G4343" t="str">
            <v>A2</v>
          </cell>
          <cell r="H4343" t="str">
            <v>Tetap</v>
          </cell>
          <cell r="I4343" t="str">
            <v>WANITA</v>
          </cell>
          <cell r="J4343">
            <v>44713</v>
          </cell>
          <cell r="L4343">
            <v>44713</v>
          </cell>
          <cell r="N4343" t="str">
            <v>YAO</v>
          </cell>
          <cell r="O4343" t="str">
            <v>KEN</v>
          </cell>
        </row>
        <row r="4344">
          <cell r="B4344">
            <v>2013224167</v>
          </cell>
          <cell r="C4344" t="str">
            <v>AJAY NURJAYA</v>
          </cell>
          <cell r="D4344" t="str">
            <v>FC28</v>
          </cell>
          <cell r="E4344" t="str">
            <v>FRC BOGOR NIRWANA</v>
          </cell>
          <cell r="F4344" t="str">
            <v>Store Sr. Leader</v>
          </cell>
          <cell r="G4344" t="str">
            <v>A3</v>
          </cell>
          <cell r="H4344" t="str">
            <v>Tetap</v>
          </cell>
          <cell r="I4344" t="str">
            <v>PRIA</v>
          </cell>
          <cell r="J4344">
            <v>42760</v>
          </cell>
          <cell r="L4344">
            <v>43525</v>
          </cell>
          <cell r="N4344" t="str">
            <v>YAO</v>
          </cell>
          <cell r="O4344" t="str">
            <v>KEN</v>
          </cell>
        </row>
        <row r="4345">
          <cell r="B4345">
            <v>2012036092</v>
          </cell>
          <cell r="C4345" t="str">
            <v>JONI ISKANDAR</v>
          </cell>
          <cell r="D4345" t="str">
            <v>T21T</v>
          </cell>
          <cell r="E4345" t="str">
            <v>IDM THE JUNGLE MALL</v>
          </cell>
          <cell r="F4345" t="str">
            <v>Chief Of Store (Ss)</v>
          </cell>
          <cell r="G4345" t="str">
            <v>B2</v>
          </cell>
          <cell r="H4345" t="str">
            <v>Tetap</v>
          </cell>
          <cell r="I4345" t="str">
            <v>PRIA</v>
          </cell>
          <cell r="J4345">
            <v>41091</v>
          </cell>
          <cell r="L4345">
            <v>41091</v>
          </cell>
          <cell r="N4345" t="str">
            <v>YAO</v>
          </cell>
          <cell r="O4345" t="str">
            <v>KEN</v>
          </cell>
        </row>
        <row r="4346">
          <cell r="B4346">
            <v>2015416949</v>
          </cell>
          <cell r="C4346" t="str">
            <v>EKA SUSANTO</v>
          </cell>
          <cell r="D4346" t="str">
            <v>T21T</v>
          </cell>
          <cell r="E4346" t="str">
            <v>IDM THE JUNGLE MALL</v>
          </cell>
          <cell r="F4346" t="str">
            <v>Store Crew Boy</v>
          </cell>
          <cell r="G4346" t="str">
            <v>A1</v>
          </cell>
          <cell r="H4346" t="str">
            <v>Kontrak 1</v>
          </cell>
          <cell r="I4346" t="str">
            <v>PRIA</v>
          </cell>
          <cell r="J4346">
            <v>44925</v>
          </cell>
          <cell r="K4346">
            <v>45291</v>
          </cell>
          <cell r="L4346">
            <v>44925</v>
          </cell>
          <cell r="N4346" t="str">
            <v>YAO</v>
          </cell>
          <cell r="O4346" t="str">
            <v>KEN</v>
          </cell>
        </row>
        <row r="4347">
          <cell r="B4347">
            <v>2015374034</v>
          </cell>
          <cell r="C4347" t="str">
            <v>SILVIANA SANDRA DEVI</v>
          </cell>
          <cell r="D4347" t="str">
            <v>T21T</v>
          </cell>
          <cell r="E4347" t="str">
            <v>IDM THE JUNGLE MALL</v>
          </cell>
          <cell r="F4347" t="str">
            <v>Store Jr. Leader (Ss)</v>
          </cell>
          <cell r="G4347" t="str">
            <v>A2</v>
          </cell>
          <cell r="H4347" t="str">
            <v>Tetap</v>
          </cell>
          <cell r="I4347" t="str">
            <v>WANITA</v>
          </cell>
          <cell r="J4347">
            <v>44805</v>
          </cell>
          <cell r="L4347">
            <v>44805</v>
          </cell>
          <cell r="N4347" t="str">
            <v>YAO</v>
          </cell>
          <cell r="O4347" t="str">
            <v>KEN</v>
          </cell>
        </row>
        <row r="4348">
          <cell r="B4348">
            <v>2015321923</v>
          </cell>
          <cell r="C4348" t="str">
            <v>MUHAMAD GUSDIAN</v>
          </cell>
          <cell r="D4348" t="str">
            <v>T21T</v>
          </cell>
          <cell r="E4348" t="str">
            <v>IDM THE JUNGLE MALL</v>
          </cell>
          <cell r="F4348" t="str">
            <v>Store Sr. Leader (Ss)</v>
          </cell>
          <cell r="G4348" t="str">
            <v>A3</v>
          </cell>
          <cell r="H4348" t="str">
            <v>Tetap</v>
          </cell>
          <cell r="I4348" t="str">
            <v>PRIA</v>
          </cell>
          <cell r="J4348">
            <v>44621</v>
          </cell>
          <cell r="L4348">
            <v>44621</v>
          </cell>
          <cell r="N4348" t="str">
            <v>YAO</v>
          </cell>
          <cell r="O4348" t="str">
            <v>KEN</v>
          </cell>
        </row>
        <row r="4349">
          <cell r="B4349">
            <v>2013007369</v>
          </cell>
          <cell r="C4349" t="str">
            <v>INDRA LUSMANA</v>
          </cell>
          <cell r="D4349" t="str">
            <v>TMAN</v>
          </cell>
          <cell r="E4349" t="str">
            <v>IDM THE FUSHION</v>
          </cell>
          <cell r="F4349" t="str">
            <v>Chief Of Store</v>
          </cell>
          <cell r="G4349" t="str">
            <v>B2</v>
          </cell>
          <cell r="H4349" t="str">
            <v>Tetap</v>
          </cell>
          <cell r="I4349" t="str">
            <v>PRIA</v>
          </cell>
          <cell r="J4349">
            <v>41474</v>
          </cell>
          <cell r="L4349">
            <v>41760</v>
          </cell>
          <cell r="N4349" t="str">
            <v>YAO</v>
          </cell>
          <cell r="O4349" t="str">
            <v>KEN</v>
          </cell>
        </row>
        <row r="4350">
          <cell r="B4350">
            <v>2013165664</v>
          </cell>
          <cell r="C4350" t="str">
            <v>ALDI SAPUTRA</v>
          </cell>
          <cell r="D4350" t="str">
            <v>TMAN</v>
          </cell>
          <cell r="E4350" t="str">
            <v>IDM THE FUSHION</v>
          </cell>
          <cell r="F4350" t="str">
            <v>i-Delivery Crew</v>
          </cell>
          <cell r="G4350" t="str">
            <v>A2</v>
          </cell>
          <cell r="H4350" t="str">
            <v>Tetap</v>
          </cell>
          <cell r="I4350" t="str">
            <v>PRIA</v>
          </cell>
          <cell r="J4350">
            <v>42438</v>
          </cell>
          <cell r="L4350">
            <v>43344</v>
          </cell>
          <cell r="N4350" t="str">
            <v>YAO</v>
          </cell>
          <cell r="O4350" t="str">
            <v>KEN</v>
          </cell>
        </row>
        <row r="4351">
          <cell r="B4351">
            <v>2015151951</v>
          </cell>
          <cell r="C4351" t="str">
            <v>MOHAMMAD ROBI ALAMSYAH</v>
          </cell>
          <cell r="D4351" t="str">
            <v>TMAN</v>
          </cell>
          <cell r="E4351" t="str">
            <v>IDM THE FUSHION</v>
          </cell>
          <cell r="F4351" t="str">
            <v>i-Delivery Crew</v>
          </cell>
          <cell r="G4351" t="str">
            <v>A1</v>
          </cell>
          <cell r="H4351" t="str">
            <v>Kontrak 4</v>
          </cell>
          <cell r="I4351" t="str">
            <v>PRIA</v>
          </cell>
          <cell r="J4351">
            <v>43634</v>
          </cell>
          <cell r="K4351">
            <v>45291</v>
          </cell>
          <cell r="L4351">
            <v>43634</v>
          </cell>
          <cell r="N4351" t="str">
            <v>YAO</v>
          </cell>
          <cell r="O4351" t="str">
            <v>KEN</v>
          </cell>
        </row>
        <row r="4352">
          <cell r="B4352">
            <v>2015349798</v>
          </cell>
          <cell r="C4352" t="str">
            <v>ANDRI CAHYANI</v>
          </cell>
          <cell r="D4352" t="str">
            <v>TMAN</v>
          </cell>
          <cell r="E4352" t="str">
            <v>IDM THE FUSHION</v>
          </cell>
          <cell r="F4352" t="str">
            <v>Store Crew Boy</v>
          </cell>
          <cell r="G4352" t="str">
            <v>A1</v>
          </cell>
          <cell r="H4352" t="str">
            <v>Kontrak 1</v>
          </cell>
          <cell r="I4352" t="str">
            <v>PRIA</v>
          </cell>
          <cell r="J4352">
            <v>44731</v>
          </cell>
          <cell r="K4352">
            <v>45107</v>
          </cell>
          <cell r="L4352">
            <v>44731</v>
          </cell>
          <cell r="N4352" t="str">
            <v>YAO</v>
          </cell>
          <cell r="O4352" t="str">
            <v>KEN</v>
          </cell>
        </row>
        <row r="4353">
          <cell r="B4353">
            <v>2015305366</v>
          </cell>
          <cell r="C4353" t="str">
            <v>ERSA ZAZQIA</v>
          </cell>
          <cell r="D4353" t="str">
            <v>TMAN</v>
          </cell>
          <cell r="E4353" t="str">
            <v>IDM THE FUSHION</v>
          </cell>
          <cell r="F4353" t="str">
            <v>Store Crew Girl</v>
          </cell>
          <cell r="G4353" t="str">
            <v>A1</v>
          </cell>
          <cell r="H4353" t="str">
            <v>Kontrak 2</v>
          </cell>
          <cell r="I4353" t="str">
            <v>WANITA</v>
          </cell>
          <cell r="J4353">
            <v>44551</v>
          </cell>
          <cell r="K4353">
            <v>45291</v>
          </cell>
          <cell r="L4353">
            <v>44551</v>
          </cell>
          <cell r="N4353" t="str">
            <v>YAO</v>
          </cell>
          <cell r="O4353" t="str">
            <v>KEN</v>
          </cell>
        </row>
        <row r="4354">
          <cell r="B4354">
            <v>2015337016</v>
          </cell>
          <cell r="C4354" t="str">
            <v>NUR IKHWANSYAH</v>
          </cell>
          <cell r="D4354" t="str">
            <v>TMAN</v>
          </cell>
          <cell r="E4354" t="str">
            <v>IDM THE FUSHION</v>
          </cell>
          <cell r="F4354" t="str">
            <v>Store Jr. Leader</v>
          </cell>
          <cell r="G4354" t="str">
            <v>A2</v>
          </cell>
          <cell r="H4354" t="str">
            <v>Tetap</v>
          </cell>
          <cell r="I4354" t="str">
            <v>PRIA</v>
          </cell>
          <cell r="J4354">
            <v>44682</v>
          </cell>
          <cell r="L4354">
            <v>44682</v>
          </cell>
          <cell r="N4354" t="str">
            <v>YAO</v>
          </cell>
          <cell r="O4354" t="str">
            <v>KEN</v>
          </cell>
        </row>
        <row r="4355">
          <cell r="B4355">
            <v>2015073580</v>
          </cell>
          <cell r="C4355" t="str">
            <v>SITI SULIS</v>
          </cell>
          <cell r="D4355" t="str">
            <v>TMAN</v>
          </cell>
          <cell r="E4355" t="str">
            <v>IDM THE FUSHION</v>
          </cell>
          <cell r="F4355" t="str">
            <v>Store Sr. Leader</v>
          </cell>
          <cell r="G4355" t="str">
            <v>A3</v>
          </cell>
          <cell r="H4355" t="str">
            <v>Tetap</v>
          </cell>
          <cell r="I4355" t="str">
            <v>WANITA</v>
          </cell>
          <cell r="J4355">
            <v>43260</v>
          </cell>
          <cell r="L4355">
            <v>44075</v>
          </cell>
          <cell r="N4355" t="str">
            <v>YAO</v>
          </cell>
          <cell r="O4355" t="str">
            <v>KEN</v>
          </cell>
        </row>
        <row r="4356">
          <cell r="B4356">
            <v>2013067826</v>
          </cell>
          <cell r="C4356" t="str">
            <v>PARID NAWAN S</v>
          </cell>
          <cell r="D4356" t="str">
            <v>THBK</v>
          </cell>
          <cell r="E4356" t="str">
            <v>IDM ARYA SURYALAGA</v>
          </cell>
          <cell r="F4356" t="str">
            <v>Chief Of Store</v>
          </cell>
          <cell r="G4356" t="str">
            <v>B2</v>
          </cell>
          <cell r="H4356" t="str">
            <v>Tetap</v>
          </cell>
          <cell r="I4356" t="str">
            <v>PRIA</v>
          </cell>
          <cell r="J4356">
            <v>41901</v>
          </cell>
          <cell r="L4356">
            <v>42430</v>
          </cell>
          <cell r="N4356" t="str">
            <v>YAO</v>
          </cell>
          <cell r="O4356" t="str">
            <v>SRR</v>
          </cell>
        </row>
        <row r="4357">
          <cell r="B4357">
            <v>2015179683</v>
          </cell>
          <cell r="C4357" t="str">
            <v>MARSHAL ALFATH KAUTSAR</v>
          </cell>
          <cell r="D4357" t="str">
            <v>THBK</v>
          </cell>
          <cell r="E4357" t="str">
            <v>IDM ARYA SURYALAGA</v>
          </cell>
          <cell r="F4357" t="str">
            <v>Store Crew Boy</v>
          </cell>
          <cell r="G4357" t="str">
            <v>A1</v>
          </cell>
          <cell r="H4357" t="str">
            <v>Kontrak 3</v>
          </cell>
          <cell r="I4357" t="str">
            <v>PRIA</v>
          </cell>
          <cell r="J4357">
            <v>43767</v>
          </cell>
          <cell r="K4357">
            <v>45046</v>
          </cell>
          <cell r="L4357">
            <v>43767</v>
          </cell>
          <cell r="N4357" t="str">
            <v>YAO</v>
          </cell>
          <cell r="O4357" t="str">
            <v>SRR</v>
          </cell>
        </row>
        <row r="4358">
          <cell r="B4358">
            <v>2015306151</v>
          </cell>
          <cell r="C4358" t="str">
            <v>BAHTIAR BAHRAIN</v>
          </cell>
          <cell r="D4358" t="str">
            <v>THBK</v>
          </cell>
          <cell r="E4358" t="str">
            <v>IDM ARYA SURYALAGA</v>
          </cell>
          <cell r="F4358" t="str">
            <v>Store Crew Boy</v>
          </cell>
          <cell r="G4358" t="str">
            <v>A1</v>
          </cell>
          <cell r="H4358" t="str">
            <v>Kontrak 2</v>
          </cell>
          <cell r="I4358" t="str">
            <v>PRIA</v>
          </cell>
          <cell r="J4358">
            <v>44554</v>
          </cell>
          <cell r="K4358">
            <v>45291</v>
          </cell>
          <cell r="L4358">
            <v>44554</v>
          </cell>
          <cell r="N4358" t="str">
            <v>YAO</v>
          </cell>
          <cell r="O4358" t="str">
            <v>SRR</v>
          </cell>
        </row>
        <row r="4359">
          <cell r="B4359">
            <v>2015388244</v>
          </cell>
          <cell r="C4359" t="str">
            <v>SRI PUJI LESTARI</v>
          </cell>
          <cell r="D4359" t="str">
            <v>THBK</v>
          </cell>
          <cell r="E4359" t="str">
            <v>IDM ARYA SURYALAGA</v>
          </cell>
          <cell r="F4359" t="str">
            <v>Store Crew Girl</v>
          </cell>
          <cell r="G4359" t="str">
            <v>A1</v>
          </cell>
          <cell r="H4359" t="str">
            <v>Kontrak 1</v>
          </cell>
          <cell r="I4359" t="str">
            <v>WANITA</v>
          </cell>
          <cell r="J4359">
            <v>44840</v>
          </cell>
          <cell r="K4359">
            <v>45230</v>
          </cell>
          <cell r="L4359">
            <v>44840</v>
          </cell>
          <cell r="N4359" t="str">
            <v>YAO</v>
          </cell>
          <cell r="O4359" t="str">
            <v>SRR</v>
          </cell>
        </row>
        <row r="4360">
          <cell r="B4360">
            <v>2015355667</v>
          </cell>
          <cell r="C4360" t="str">
            <v>ASRI NOVILIAH</v>
          </cell>
          <cell r="D4360" t="str">
            <v>THBK</v>
          </cell>
          <cell r="E4360" t="str">
            <v>IDM ARYA SURYALAGA</v>
          </cell>
          <cell r="F4360" t="str">
            <v>Store Jr. Leader</v>
          </cell>
          <cell r="G4360" t="str">
            <v>A2</v>
          </cell>
          <cell r="H4360" t="str">
            <v>Tetap</v>
          </cell>
          <cell r="I4360" t="str">
            <v>WANITA</v>
          </cell>
          <cell r="J4360">
            <v>44743</v>
          </cell>
          <cell r="L4360">
            <v>44743</v>
          </cell>
          <cell r="N4360" t="str">
            <v>YAO</v>
          </cell>
          <cell r="O4360" t="str">
            <v>SRR</v>
          </cell>
        </row>
        <row r="4361">
          <cell r="B4361">
            <v>2013165693</v>
          </cell>
          <cell r="C4361" t="str">
            <v>SYAHRUL HIDAYAT</v>
          </cell>
          <cell r="D4361" t="str">
            <v>THBK</v>
          </cell>
          <cell r="E4361" t="str">
            <v>IDM ARYA SURYALAGA</v>
          </cell>
          <cell r="F4361" t="str">
            <v>Store Sr. Leader</v>
          </cell>
          <cell r="G4361" t="str">
            <v>B1</v>
          </cell>
          <cell r="H4361" t="str">
            <v>Tetap</v>
          </cell>
          <cell r="I4361" t="str">
            <v>PRIA</v>
          </cell>
          <cell r="J4361">
            <v>42438</v>
          </cell>
          <cell r="L4361">
            <v>43313</v>
          </cell>
          <cell r="N4361" t="str">
            <v>YAO</v>
          </cell>
          <cell r="O4361" t="str">
            <v>SRR</v>
          </cell>
        </row>
        <row r="4362">
          <cell r="B4362">
            <v>2013187038</v>
          </cell>
          <cell r="C4362" t="str">
            <v>AGUNG SAPUTRA</v>
          </cell>
          <cell r="D4362" t="str">
            <v>TZOF</v>
          </cell>
          <cell r="E4362" t="str">
            <v>IDM BADAK PUTIH CIAPUS</v>
          </cell>
          <cell r="F4362" t="str">
            <v>Chief Of Store</v>
          </cell>
          <cell r="G4362" t="str">
            <v>B2</v>
          </cell>
          <cell r="H4362" t="str">
            <v>Tetap</v>
          </cell>
          <cell r="I4362" t="str">
            <v>PRIA</v>
          </cell>
          <cell r="J4362">
            <v>42543</v>
          </cell>
          <cell r="L4362">
            <v>43160</v>
          </cell>
          <cell r="N4362" t="str">
            <v>YAO</v>
          </cell>
          <cell r="O4362" t="str">
            <v>SRR</v>
          </cell>
        </row>
        <row r="4363">
          <cell r="B4363">
            <v>2015341990</v>
          </cell>
          <cell r="C4363" t="str">
            <v>ARIS SUPRIYATNA</v>
          </cell>
          <cell r="D4363" t="str">
            <v>TZOF</v>
          </cell>
          <cell r="E4363" t="str">
            <v>IDM BADAK PUTIH CIAPUS</v>
          </cell>
          <cell r="F4363" t="str">
            <v>Store Crew Boy</v>
          </cell>
          <cell r="G4363" t="str">
            <v>A1</v>
          </cell>
          <cell r="H4363" t="str">
            <v>Kontrak 1</v>
          </cell>
          <cell r="I4363" t="str">
            <v>PRIA</v>
          </cell>
          <cell r="J4363">
            <v>44706</v>
          </cell>
          <cell r="K4363">
            <v>45077</v>
          </cell>
          <cell r="L4363">
            <v>44706</v>
          </cell>
          <cell r="N4363" t="str">
            <v>YAO</v>
          </cell>
          <cell r="O4363" t="str">
            <v>SRR</v>
          </cell>
        </row>
        <row r="4364">
          <cell r="B4364">
            <v>2015265622</v>
          </cell>
          <cell r="C4364" t="str">
            <v>RULI JAKA SETIAWAN</v>
          </cell>
          <cell r="D4364" t="str">
            <v>TZOF</v>
          </cell>
          <cell r="E4364" t="str">
            <v>IDM BADAK PUTIH CIAPUS</v>
          </cell>
          <cell r="F4364" t="str">
            <v>Store Crew Boy</v>
          </cell>
          <cell r="G4364" t="str">
            <v>A1</v>
          </cell>
          <cell r="H4364" t="str">
            <v>Kontrak 2</v>
          </cell>
          <cell r="I4364" t="str">
            <v>PRIA</v>
          </cell>
          <cell r="J4364">
            <v>44359</v>
          </cell>
          <cell r="K4364">
            <v>45107</v>
          </cell>
          <cell r="L4364">
            <v>44359</v>
          </cell>
          <cell r="N4364" t="str">
            <v>YAO</v>
          </cell>
          <cell r="O4364" t="str">
            <v>SRR</v>
          </cell>
        </row>
        <row r="4365">
          <cell r="B4365">
            <v>2015376592</v>
          </cell>
          <cell r="C4365" t="str">
            <v>SITI FADIA MAHARANI</v>
          </cell>
          <cell r="D4365" t="str">
            <v>TZOF</v>
          </cell>
          <cell r="E4365" t="str">
            <v>IDM BADAK PUTIH CIAPUS</v>
          </cell>
          <cell r="F4365" t="str">
            <v>Store Crew Girl</v>
          </cell>
          <cell r="G4365" t="str">
            <v>A1</v>
          </cell>
          <cell r="H4365" t="str">
            <v>Kontrak 1</v>
          </cell>
          <cell r="I4365" t="str">
            <v>WANITA</v>
          </cell>
          <cell r="J4365">
            <v>44805</v>
          </cell>
          <cell r="K4365">
            <v>45169</v>
          </cell>
          <cell r="L4365">
            <v>44805</v>
          </cell>
          <cell r="N4365" t="str">
            <v>YAO</v>
          </cell>
          <cell r="O4365" t="str">
            <v>SRR</v>
          </cell>
        </row>
        <row r="4366">
          <cell r="B4366">
            <v>2015405315</v>
          </cell>
          <cell r="C4366" t="str">
            <v>NABILA DWI KINANTI</v>
          </cell>
          <cell r="D4366" t="str">
            <v>TZOF</v>
          </cell>
          <cell r="E4366" t="str">
            <v>IDM BADAK PUTIH CIAPUS</v>
          </cell>
          <cell r="F4366" t="str">
            <v>Store Crew Girl</v>
          </cell>
          <cell r="G4366" t="str">
            <v>A1</v>
          </cell>
          <cell r="H4366" t="str">
            <v>Kontrak 1</v>
          </cell>
          <cell r="I4366" t="str">
            <v>WANITA</v>
          </cell>
          <cell r="J4366">
            <v>44896</v>
          </cell>
          <cell r="K4366">
            <v>45260</v>
          </cell>
          <cell r="L4366">
            <v>44896</v>
          </cell>
          <cell r="N4366" t="str">
            <v>YAO</v>
          </cell>
          <cell r="O4366" t="str">
            <v>SRR</v>
          </cell>
        </row>
        <row r="4367">
          <cell r="B4367">
            <v>2015326648</v>
          </cell>
          <cell r="C4367" t="str">
            <v>NURESHA DAMAYANTI</v>
          </cell>
          <cell r="D4367" t="str">
            <v>TZOF</v>
          </cell>
          <cell r="E4367" t="str">
            <v>IDM BADAK PUTIH CIAPUS</v>
          </cell>
          <cell r="F4367" t="str">
            <v>Store Jr. Leader</v>
          </cell>
          <cell r="G4367" t="str">
            <v>A2</v>
          </cell>
          <cell r="H4367" t="str">
            <v>Tetap</v>
          </cell>
          <cell r="I4367" t="str">
            <v>WANITA</v>
          </cell>
          <cell r="J4367">
            <v>44652</v>
          </cell>
          <cell r="L4367">
            <v>44652</v>
          </cell>
          <cell r="N4367" t="str">
            <v>YAO</v>
          </cell>
          <cell r="O4367" t="str">
            <v>SRR</v>
          </cell>
        </row>
        <row r="4368">
          <cell r="B4368">
            <v>2013218272</v>
          </cell>
          <cell r="C4368" t="str">
            <v>PENNY SEPTIANI SAPUTRI</v>
          </cell>
          <cell r="D4368" t="str">
            <v>TZOF</v>
          </cell>
          <cell r="E4368" t="str">
            <v>IDM BADAK PUTIH CIAPUS</v>
          </cell>
          <cell r="F4368" t="str">
            <v>Store Sr. Leader</v>
          </cell>
          <cell r="G4368" t="str">
            <v>A3</v>
          </cell>
          <cell r="H4368" t="str">
            <v>Tetap</v>
          </cell>
          <cell r="I4368" t="str">
            <v>WANITA</v>
          </cell>
          <cell r="J4368">
            <v>42727</v>
          </cell>
          <cell r="L4368">
            <v>43617</v>
          </cell>
          <cell r="N4368" t="str">
            <v>YAO</v>
          </cell>
          <cell r="O4368" t="str">
            <v>SRR</v>
          </cell>
        </row>
        <row r="4369">
          <cell r="B4369">
            <v>2013090269</v>
          </cell>
          <cell r="C4369" t="str">
            <v>EKO MAULANA</v>
          </cell>
          <cell r="D4369" t="str">
            <v>FI44</v>
          </cell>
          <cell r="E4369" t="str">
            <v>FRC GARDENIA HILLS</v>
          </cell>
          <cell r="F4369" t="str">
            <v>Chief Of Store</v>
          </cell>
          <cell r="G4369" t="str">
            <v>B2</v>
          </cell>
          <cell r="H4369" t="str">
            <v>Tetap</v>
          </cell>
          <cell r="I4369" t="str">
            <v>PRIA</v>
          </cell>
          <cell r="J4369">
            <v>42027</v>
          </cell>
          <cell r="L4369">
            <v>42644</v>
          </cell>
          <cell r="N4369" t="str">
            <v>YAO</v>
          </cell>
          <cell r="O4369" t="str">
            <v>SRR</v>
          </cell>
        </row>
        <row r="4370">
          <cell r="B4370">
            <v>2015136145</v>
          </cell>
          <cell r="C4370" t="str">
            <v>MUHAMMAD ERFAN RIZALDI</v>
          </cell>
          <cell r="D4370" t="str">
            <v>FI44</v>
          </cell>
          <cell r="E4370" t="str">
            <v>FRC GARDENIA HILLS</v>
          </cell>
          <cell r="F4370" t="str">
            <v>Store Crew Boy</v>
          </cell>
          <cell r="G4370" t="str">
            <v>A1</v>
          </cell>
          <cell r="H4370" t="str">
            <v>Kontrak 4</v>
          </cell>
          <cell r="I4370" t="str">
            <v>PRIA</v>
          </cell>
          <cell r="J4370">
            <v>43571</v>
          </cell>
          <cell r="K4370">
            <v>45230</v>
          </cell>
          <cell r="L4370">
            <v>43571</v>
          </cell>
          <cell r="N4370" t="str">
            <v>YAO</v>
          </cell>
          <cell r="O4370" t="str">
            <v>SRR</v>
          </cell>
        </row>
        <row r="4371">
          <cell r="B4371">
            <v>2015218699</v>
          </cell>
          <cell r="C4371" t="str">
            <v>FAJAR PRATAMA PUTRA</v>
          </cell>
          <cell r="D4371" t="str">
            <v>FI44</v>
          </cell>
          <cell r="E4371" t="str">
            <v>FRC GARDENIA HILLS</v>
          </cell>
          <cell r="F4371" t="str">
            <v>Store Crew Boy</v>
          </cell>
          <cell r="G4371" t="str">
            <v>A1</v>
          </cell>
          <cell r="H4371" t="str">
            <v>Kontrak 3</v>
          </cell>
          <cell r="I4371" t="str">
            <v>PRIA</v>
          </cell>
          <cell r="J4371">
            <v>43928</v>
          </cell>
          <cell r="K4371">
            <v>45230</v>
          </cell>
          <cell r="L4371">
            <v>43928</v>
          </cell>
          <cell r="N4371" t="str">
            <v>YAO</v>
          </cell>
          <cell r="O4371" t="str">
            <v>SRR</v>
          </cell>
        </row>
        <row r="4372">
          <cell r="B4372">
            <v>2015193905</v>
          </cell>
          <cell r="C4372" t="str">
            <v>SUWARTINAH</v>
          </cell>
          <cell r="D4372" t="str">
            <v>FI44</v>
          </cell>
          <cell r="E4372" t="str">
            <v>FRC GARDENIA HILLS</v>
          </cell>
          <cell r="F4372" t="str">
            <v>Store Crew Girl</v>
          </cell>
          <cell r="G4372" t="str">
            <v>A1</v>
          </cell>
          <cell r="H4372" t="str">
            <v>Kontrak 3</v>
          </cell>
          <cell r="I4372" t="str">
            <v>WANITA</v>
          </cell>
          <cell r="J4372">
            <v>43826</v>
          </cell>
          <cell r="K4372">
            <v>45107</v>
          </cell>
          <cell r="L4372">
            <v>43826</v>
          </cell>
          <cell r="N4372" t="str">
            <v>YAO</v>
          </cell>
          <cell r="O4372" t="str">
            <v>SRR</v>
          </cell>
        </row>
        <row r="4373">
          <cell r="B4373">
            <v>2015388236</v>
          </cell>
          <cell r="C4373" t="str">
            <v>RAPILDAN SUKMA AYU</v>
          </cell>
          <cell r="D4373" t="str">
            <v>FI44</v>
          </cell>
          <cell r="E4373" t="str">
            <v>FRC GARDENIA HILLS</v>
          </cell>
          <cell r="F4373" t="str">
            <v>Store Crew Girl</v>
          </cell>
          <cell r="G4373" t="str">
            <v>A1</v>
          </cell>
          <cell r="H4373" t="str">
            <v>Kontrak 1</v>
          </cell>
          <cell r="I4373" t="str">
            <v>WANITA</v>
          </cell>
          <cell r="J4373">
            <v>44840</v>
          </cell>
          <cell r="K4373">
            <v>45230</v>
          </cell>
          <cell r="L4373">
            <v>44840</v>
          </cell>
          <cell r="N4373" t="str">
            <v>YAO</v>
          </cell>
          <cell r="O4373" t="str">
            <v>SRR</v>
          </cell>
        </row>
        <row r="4374">
          <cell r="B4374">
            <v>2015343792</v>
          </cell>
          <cell r="C4374" t="str">
            <v>SRI RAHAYU</v>
          </cell>
          <cell r="D4374" t="str">
            <v>FI44</v>
          </cell>
          <cell r="E4374" t="str">
            <v>FRC GARDENIA HILLS</v>
          </cell>
          <cell r="F4374" t="str">
            <v>Store Jr. Leader</v>
          </cell>
          <cell r="G4374" t="str">
            <v>A2</v>
          </cell>
          <cell r="H4374" t="str">
            <v>Tetap</v>
          </cell>
          <cell r="I4374" t="str">
            <v>WANITA</v>
          </cell>
          <cell r="J4374">
            <v>44713</v>
          </cell>
          <cell r="L4374">
            <v>44713</v>
          </cell>
          <cell r="N4374" t="str">
            <v>YAO</v>
          </cell>
          <cell r="O4374" t="str">
            <v>SRR</v>
          </cell>
        </row>
        <row r="4375">
          <cell r="B4375">
            <v>2015089418</v>
          </cell>
          <cell r="C4375" t="str">
            <v>VINI MEILAWATI</v>
          </cell>
          <cell r="D4375" t="str">
            <v>FI44</v>
          </cell>
          <cell r="E4375" t="str">
            <v>FRC GARDENIA HILLS</v>
          </cell>
          <cell r="F4375" t="str">
            <v>Store Sr. Leader</v>
          </cell>
          <cell r="G4375" t="str">
            <v>A3</v>
          </cell>
          <cell r="H4375" t="str">
            <v>Tetap</v>
          </cell>
          <cell r="I4375" t="str">
            <v>WANITA</v>
          </cell>
          <cell r="J4375">
            <v>43357</v>
          </cell>
          <cell r="L4375">
            <v>43862</v>
          </cell>
          <cell r="N4375" t="str">
            <v>YAO</v>
          </cell>
          <cell r="O4375" t="str">
            <v>SRR</v>
          </cell>
        </row>
        <row r="4376">
          <cell r="B4376">
            <v>2013187079</v>
          </cell>
          <cell r="C4376" t="str">
            <v>MUHAMMAD YUSUP</v>
          </cell>
          <cell r="D4376" t="str">
            <v>TRRV</v>
          </cell>
          <cell r="E4376" t="str">
            <v>IDM KOTA BATU 1</v>
          </cell>
          <cell r="F4376" t="str">
            <v>Chief Of Store</v>
          </cell>
          <cell r="G4376" t="str">
            <v>B2</v>
          </cell>
          <cell r="H4376" t="str">
            <v>Tetap</v>
          </cell>
          <cell r="I4376" t="str">
            <v>PRIA</v>
          </cell>
          <cell r="J4376">
            <v>42543</v>
          </cell>
          <cell r="L4376">
            <v>43466</v>
          </cell>
          <cell r="N4376" t="str">
            <v>YAO</v>
          </cell>
          <cell r="O4376" t="str">
            <v>SRR</v>
          </cell>
        </row>
        <row r="4377">
          <cell r="B4377">
            <v>2015021505</v>
          </cell>
          <cell r="C4377" t="str">
            <v>SAHRUL HIDAYAT</v>
          </cell>
          <cell r="D4377" t="str">
            <v>TRRV</v>
          </cell>
          <cell r="E4377" t="str">
            <v>IDM KOTA BATU 1</v>
          </cell>
          <cell r="F4377" t="str">
            <v>i-Delivery Crew</v>
          </cell>
          <cell r="G4377" t="str">
            <v>A2</v>
          </cell>
          <cell r="H4377" t="str">
            <v>Tetap</v>
          </cell>
          <cell r="I4377" t="str">
            <v>PRIA</v>
          </cell>
          <cell r="J4377">
            <v>42970</v>
          </cell>
          <cell r="L4377">
            <v>43891</v>
          </cell>
          <cell r="N4377" t="str">
            <v>YAO</v>
          </cell>
          <cell r="O4377" t="str">
            <v>SRR</v>
          </cell>
        </row>
        <row r="4378">
          <cell r="B4378">
            <v>2015251830</v>
          </cell>
          <cell r="C4378" t="str">
            <v>ISMAIL</v>
          </cell>
          <cell r="D4378" t="str">
            <v>TRRV</v>
          </cell>
          <cell r="E4378" t="str">
            <v>IDM KOTA BATU 1</v>
          </cell>
          <cell r="F4378" t="str">
            <v>i-Delivery Crew</v>
          </cell>
          <cell r="G4378" t="str">
            <v>A2</v>
          </cell>
          <cell r="H4378" t="str">
            <v>Tetap</v>
          </cell>
          <cell r="I4378" t="str">
            <v>PRIA</v>
          </cell>
          <cell r="J4378">
            <v>44287</v>
          </cell>
          <cell r="L4378">
            <v>44287</v>
          </cell>
          <cell r="N4378" t="str">
            <v>YAO</v>
          </cell>
          <cell r="O4378" t="str">
            <v>SRR</v>
          </cell>
        </row>
        <row r="4379">
          <cell r="B4379">
            <v>2015341996</v>
          </cell>
          <cell r="C4379" t="str">
            <v>DIKI HARDIANSYAH</v>
          </cell>
          <cell r="D4379" t="str">
            <v>TRRV</v>
          </cell>
          <cell r="E4379" t="str">
            <v>IDM KOTA BATU 1</v>
          </cell>
          <cell r="F4379" t="str">
            <v>Store Crew Boy</v>
          </cell>
          <cell r="G4379" t="str">
            <v>A1</v>
          </cell>
          <cell r="H4379" t="str">
            <v>Kontrak 1</v>
          </cell>
          <cell r="I4379" t="str">
            <v>PRIA</v>
          </cell>
          <cell r="J4379">
            <v>44706</v>
          </cell>
          <cell r="K4379">
            <v>45077</v>
          </cell>
          <cell r="L4379">
            <v>44706</v>
          </cell>
          <cell r="N4379" t="str">
            <v>YAO</v>
          </cell>
          <cell r="O4379" t="str">
            <v>SRR</v>
          </cell>
        </row>
        <row r="4380">
          <cell r="B4380">
            <v>2015388193</v>
          </cell>
          <cell r="C4380" t="str">
            <v>MUHAMMAD ARYA SEPTIANTO</v>
          </cell>
          <cell r="D4380" t="str">
            <v>TRRV</v>
          </cell>
          <cell r="E4380" t="str">
            <v>IDM KOTA BATU 1</v>
          </cell>
          <cell r="F4380" t="str">
            <v>Store Crew Boy</v>
          </cell>
          <cell r="G4380" t="str">
            <v>A1</v>
          </cell>
          <cell r="H4380" t="str">
            <v>Kontrak 1</v>
          </cell>
          <cell r="I4380" t="str">
            <v>PRIA</v>
          </cell>
          <cell r="J4380">
            <v>44840</v>
          </cell>
          <cell r="K4380">
            <v>45230</v>
          </cell>
          <cell r="L4380">
            <v>44840</v>
          </cell>
          <cell r="N4380" t="str">
            <v>YAO</v>
          </cell>
          <cell r="O4380" t="str">
            <v>SRR</v>
          </cell>
        </row>
        <row r="4381">
          <cell r="B4381">
            <v>2015290426</v>
          </cell>
          <cell r="C4381" t="str">
            <v>RISKA KARTIKA APRIYANI</v>
          </cell>
          <cell r="D4381" t="str">
            <v>TRRV</v>
          </cell>
          <cell r="E4381" t="str">
            <v>IDM KOTA BATU 1</v>
          </cell>
          <cell r="F4381" t="str">
            <v>Store Crew Girl</v>
          </cell>
          <cell r="G4381" t="str">
            <v>A1</v>
          </cell>
          <cell r="H4381" t="str">
            <v>Kontrak 2</v>
          </cell>
          <cell r="I4381" t="str">
            <v>WANITA</v>
          </cell>
          <cell r="J4381">
            <v>44477</v>
          </cell>
          <cell r="K4381">
            <v>45230</v>
          </cell>
          <cell r="L4381">
            <v>44477</v>
          </cell>
          <cell r="N4381" t="str">
            <v>YAO</v>
          </cell>
          <cell r="O4381" t="str">
            <v>SRR</v>
          </cell>
        </row>
        <row r="4382">
          <cell r="B4382">
            <v>2015376549</v>
          </cell>
          <cell r="C4382" t="str">
            <v>HERA PUTRI HERDIANTI</v>
          </cell>
          <cell r="D4382" t="str">
            <v>TRRV</v>
          </cell>
          <cell r="E4382" t="str">
            <v>IDM KOTA BATU 1</v>
          </cell>
          <cell r="F4382" t="str">
            <v>Store Crew Girl</v>
          </cell>
          <cell r="G4382" t="str">
            <v>A1</v>
          </cell>
          <cell r="H4382" t="str">
            <v>Kontrak 1</v>
          </cell>
          <cell r="I4382" t="str">
            <v>WANITA</v>
          </cell>
          <cell r="J4382">
            <v>44805</v>
          </cell>
          <cell r="K4382">
            <v>45169</v>
          </cell>
          <cell r="L4382">
            <v>44805</v>
          </cell>
          <cell r="N4382" t="str">
            <v>YAO</v>
          </cell>
          <cell r="O4382" t="str">
            <v>SRR</v>
          </cell>
        </row>
        <row r="4383">
          <cell r="B4383">
            <v>2015415439</v>
          </cell>
          <cell r="C4383" t="str">
            <v>MULYANA</v>
          </cell>
          <cell r="D4383" t="str">
            <v>TRRV</v>
          </cell>
          <cell r="E4383" t="str">
            <v>IDM KOTA BATU 1</v>
          </cell>
          <cell r="F4383" t="str">
            <v>Store Jr. Leader</v>
          </cell>
          <cell r="G4383" t="str">
            <v>A2</v>
          </cell>
          <cell r="H4383" t="str">
            <v>Tetap</v>
          </cell>
          <cell r="I4383" t="str">
            <v>PRIA</v>
          </cell>
          <cell r="J4383">
            <v>44927</v>
          </cell>
          <cell r="L4383">
            <v>44927</v>
          </cell>
          <cell r="N4383" t="str">
            <v>YAO</v>
          </cell>
          <cell r="O4383" t="str">
            <v>SRR</v>
          </cell>
        </row>
        <row r="4384">
          <cell r="B4384">
            <v>2015072598</v>
          </cell>
          <cell r="C4384" t="str">
            <v>FERY PEBRIAN</v>
          </cell>
          <cell r="D4384" t="str">
            <v>TRRV</v>
          </cell>
          <cell r="E4384" t="str">
            <v>IDM KOTA BATU 1</v>
          </cell>
          <cell r="F4384" t="str">
            <v>Store Sr. Leader</v>
          </cell>
          <cell r="G4384" t="str">
            <v>A3</v>
          </cell>
          <cell r="H4384" t="str">
            <v>Tetap</v>
          </cell>
          <cell r="I4384" t="str">
            <v>PRIA</v>
          </cell>
          <cell r="J4384">
            <v>43257</v>
          </cell>
          <cell r="L4384">
            <v>44013</v>
          </cell>
          <cell r="N4384" t="str">
            <v>YAO</v>
          </cell>
          <cell r="O4384" t="str">
            <v>SRR</v>
          </cell>
        </row>
        <row r="4385">
          <cell r="B4385">
            <v>2015055541</v>
          </cell>
          <cell r="C4385" t="str">
            <v>RISMA KINANTI</v>
          </cell>
          <cell r="D4385" t="str">
            <v>TRA7</v>
          </cell>
          <cell r="E4385" t="str">
            <v>IDM HYBRID MUARA RAYA</v>
          </cell>
          <cell r="F4385" t="str">
            <v>Barista Point Coffee</v>
          </cell>
          <cell r="G4385" t="str">
            <v>A3</v>
          </cell>
          <cell r="H4385" t="str">
            <v>Tetap</v>
          </cell>
          <cell r="I4385" t="str">
            <v>WANITA</v>
          </cell>
          <cell r="J4385">
            <v>43175</v>
          </cell>
          <cell r="L4385">
            <v>43466</v>
          </cell>
          <cell r="N4385" t="str">
            <v>YAO</v>
          </cell>
          <cell r="O4385" t="str">
            <v>SRR</v>
          </cell>
        </row>
        <row r="4386">
          <cell r="B4386">
            <v>2015070055</v>
          </cell>
          <cell r="C4386" t="str">
            <v>BUSYROL KARIM</v>
          </cell>
          <cell r="D4386" t="str">
            <v>TRA7</v>
          </cell>
          <cell r="E4386" t="str">
            <v>IDM HYBRID MUARA RAYA</v>
          </cell>
          <cell r="F4386" t="str">
            <v>Barista Point Coffee</v>
          </cell>
          <cell r="G4386" t="str">
            <v>A2</v>
          </cell>
          <cell r="H4386" t="str">
            <v>Tetap</v>
          </cell>
          <cell r="I4386" t="str">
            <v>PRIA</v>
          </cell>
          <cell r="J4386">
            <v>43250</v>
          </cell>
          <cell r="L4386">
            <v>43709</v>
          </cell>
          <cell r="N4386" t="str">
            <v>YAO</v>
          </cell>
          <cell r="O4386" t="str">
            <v>SRR</v>
          </cell>
        </row>
        <row r="4387">
          <cell r="B4387">
            <v>2011003564</v>
          </cell>
          <cell r="C4387" t="str">
            <v>WAWAN RUSWANDI</v>
          </cell>
          <cell r="D4387" t="str">
            <v>TRA7</v>
          </cell>
          <cell r="E4387" t="str">
            <v>IDM HYBRID MUARA RAYA</v>
          </cell>
          <cell r="F4387" t="str">
            <v>Chief Of Store (Ss)</v>
          </cell>
          <cell r="G4387" t="str">
            <v>B2</v>
          </cell>
          <cell r="H4387" t="str">
            <v>Tetap</v>
          </cell>
          <cell r="I4387" t="str">
            <v>PRIA</v>
          </cell>
          <cell r="J4387">
            <v>40575</v>
          </cell>
          <cell r="L4387">
            <v>40575</v>
          </cell>
          <cell r="N4387" t="str">
            <v>YAO</v>
          </cell>
          <cell r="O4387" t="str">
            <v>SRR</v>
          </cell>
        </row>
        <row r="4388">
          <cell r="B4388">
            <v>2015226569</v>
          </cell>
          <cell r="C4388" t="str">
            <v>DANU PRATAMA</v>
          </cell>
          <cell r="D4388" t="str">
            <v>TRA7</v>
          </cell>
          <cell r="E4388" t="str">
            <v>IDM HYBRID MUARA RAYA</v>
          </cell>
          <cell r="F4388" t="str">
            <v>Store Crew Boy (Ss)</v>
          </cell>
          <cell r="G4388" t="str">
            <v>A1</v>
          </cell>
          <cell r="H4388" t="str">
            <v>Kontrak 2</v>
          </cell>
          <cell r="I4388" t="str">
            <v>PRIA</v>
          </cell>
          <cell r="J4388">
            <v>44085</v>
          </cell>
          <cell r="K4388">
            <v>45016</v>
          </cell>
          <cell r="L4388">
            <v>44085</v>
          </cell>
          <cell r="N4388" t="str">
            <v>YAO</v>
          </cell>
          <cell r="O4388" t="str">
            <v>SRR</v>
          </cell>
        </row>
        <row r="4389">
          <cell r="B4389">
            <v>2015259557</v>
          </cell>
          <cell r="C4389" t="str">
            <v>JULKIPLI</v>
          </cell>
          <cell r="D4389" t="str">
            <v>TRA7</v>
          </cell>
          <cell r="E4389" t="str">
            <v>IDM HYBRID MUARA RAYA</v>
          </cell>
          <cell r="F4389" t="str">
            <v>Store Crew Boy (Ss)</v>
          </cell>
          <cell r="G4389" t="str">
            <v>A1</v>
          </cell>
          <cell r="H4389" t="str">
            <v>Kontrak 2</v>
          </cell>
          <cell r="I4389" t="str">
            <v>PRIA</v>
          </cell>
          <cell r="J4389">
            <v>44320</v>
          </cell>
          <cell r="K4389">
            <v>45077</v>
          </cell>
          <cell r="L4389">
            <v>44320</v>
          </cell>
          <cell r="N4389" t="str">
            <v>YAO</v>
          </cell>
          <cell r="O4389" t="str">
            <v>SRR</v>
          </cell>
        </row>
        <row r="4390">
          <cell r="B4390">
            <v>2015351611</v>
          </cell>
          <cell r="C4390" t="str">
            <v>ALDHI DHIVA TRIYADHI</v>
          </cell>
          <cell r="D4390" t="str">
            <v>TRA7</v>
          </cell>
          <cell r="E4390" t="str">
            <v>IDM HYBRID MUARA RAYA</v>
          </cell>
          <cell r="F4390" t="str">
            <v>Store Crew Boy (Ss)</v>
          </cell>
          <cell r="G4390" t="str">
            <v>A1</v>
          </cell>
          <cell r="H4390" t="str">
            <v>Kontrak 1</v>
          </cell>
          <cell r="I4390" t="str">
            <v>PRIA</v>
          </cell>
          <cell r="J4390">
            <v>44740</v>
          </cell>
          <cell r="K4390">
            <v>45107</v>
          </cell>
          <cell r="L4390">
            <v>44740</v>
          </cell>
          <cell r="N4390" t="str">
            <v>YAO</v>
          </cell>
          <cell r="O4390" t="str">
            <v>SRR</v>
          </cell>
        </row>
        <row r="4391">
          <cell r="B4391">
            <v>2015328061</v>
          </cell>
          <cell r="C4391" t="str">
            <v>AULIA AGUSTIN NURAHMAN</v>
          </cell>
          <cell r="D4391" t="str">
            <v>TRA7</v>
          </cell>
          <cell r="E4391" t="str">
            <v>IDM HYBRID MUARA RAYA</v>
          </cell>
          <cell r="F4391" t="str">
            <v>Store Crew Girl (Ss)</v>
          </cell>
          <cell r="G4391" t="str">
            <v>A1</v>
          </cell>
          <cell r="H4391" t="str">
            <v>Kontrak 1</v>
          </cell>
          <cell r="I4391" t="str">
            <v>WANITA</v>
          </cell>
          <cell r="J4391">
            <v>44649</v>
          </cell>
          <cell r="K4391">
            <v>45016</v>
          </cell>
          <cell r="L4391">
            <v>44649</v>
          </cell>
          <cell r="N4391" t="str">
            <v>YAO</v>
          </cell>
          <cell r="O4391" t="str">
            <v>SRR</v>
          </cell>
        </row>
        <row r="4392">
          <cell r="B4392">
            <v>2015298090</v>
          </cell>
          <cell r="C4392" t="str">
            <v>ERNA KOMALASARI PRATIWI</v>
          </cell>
          <cell r="D4392" t="str">
            <v>TRA7</v>
          </cell>
          <cell r="E4392" t="str">
            <v>IDM HYBRID MUARA RAYA</v>
          </cell>
          <cell r="F4392" t="str">
            <v>Store Jr. Leader (Ss)</v>
          </cell>
          <cell r="G4392" t="str">
            <v>A2</v>
          </cell>
          <cell r="H4392" t="str">
            <v>Tetap</v>
          </cell>
          <cell r="I4392" t="str">
            <v>WANITA</v>
          </cell>
          <cell r="J4392">
            <v>44531</v>
          </cell>
          <cell r="L4392">
            <v>44531</v>
          </cell>
          <cell r="N4392" t="str">
            <v>YAO</v>
          </cell>
          <cell r="O4392" t="str">
            <v>SRR</v>
          </cell>
        </row>
        <row r="4393">
          <cell r="B4393">
            <v>2015056485</v>
          </cell>
          <cell r="C4393" t="str">
            <v>RIZKY JANUAR</v>
          </cell>
          <cell r="D4393" t="str">
            <v>TRA7</v>
          </cell>
          <cell r="E4393" t="str">
            <v>IDM HYBRID MUARA RAYA</v>
          </cell>
          <cell r="F4393" t="str">
            <v>Store Sr. Leader (Ss)</v>
          </cell>
          <cell r="G4393" t="str">
            <v>A3</v>
          </cell>
          <cell r="H4393" t="str">
            <v>Tetap</v>
          </cell>
          <cell r="I4393" t="str">
            <v>PRIA</v>
          </cell>
          <cell r="J4393">
            <v>43179</v>
          </cell>
          <cell r="L4393">
            <v>43770</v>
          </cell>
          <cell r="N4393" t="str">
            <v>YAO</v>
          </cell>
          <cell r="O4393" t="str">
            <v>SRR</v>
          </cell>
        </row>
        <row r="4394">
          <cell r="B4394">
            <v>2013166814</v>
          </cell>
          <cell r="C4394" t="str">
            <v>ANGGI ALYANDI</v>
          </cell>
          <cell r="D4394" t="str">
            <v>TWNN</v>
          </cell>
          <cell r="E4394" t="str">
            <v>IDM PARAKAN MULYA</v>
          </cell>
          <cell r="F4394" t="str">
            <v>Chief Of Store</v>
          </cell>
          <cell r="G4394" t="str">
            <v>B2</v>
          </cell>
          <cell r="H4394" t="str">
            <v>Tetap</v>
          </cell>
          <cell r="I4394" t="str">
            <v>PRIA</v>
          </cell>
          <cell r="J4394">
            <v>42445</v>
          </cell>
          <cell r="L4394">
            <v>43191</v>
          </cell>
          <cell r="N4394" t="str">
            <v>YAO</v>
          </cell>
          <cell r="O4394" t="str">
            <v>SRR</v>
          </cell>
        </row>
        <row r="4395">
          <cell r="B4395">
            <v>2015053987</v>
          </cell>
          <cell r="C4395" t="str">
            <v>REHAN JULIANSYAH</v>
          </cell>
          <cell r="D4395" t="str">
            <v>TWNN</v>
          </cell>
          <cell r="E4395" t="str">
            <v>IDM PARAKAN MULYA</v>
          </cell>
          <cell r="F4395" t="str">
            <v>i-Delivery Crew</v>
          </cell>
          <cell r="G4395" t="str">
            <v>A2</v>
          </cell>
          <cell r="H4395" t="str">
            <v>Tetap</v>
          </cell>
          <cell r="I4395" t="str">
            <v>PRIA</v>
          </cell>
          <cell r="J4395">
            <v>43166</v>
          </cell>
          <cell r="L4395">
            <v>44105</v>
          </cell>
          <cell r="N4395" t="str">
            <v>YAO</v>
          </cell>
          <cell r="O4395" t="str">
            <v>SRR</v>
          </cell>
        </row>
        <row r="4396">
          <cell r="B4396">
            <v>2015187894</v>
          </cell>
          <cell r="C4396" t="str">
            <v>RONI</v>
          </cell>
          <cell r="D4396" t="str">
            <v>TWNN</v>
          </cell>
          <cell r="E4396" t="str">
            <v>IDM PARAKAN MULYA</v>
          </cell>
          <cell r="F4396" t="str">
            <v>i-Delivery Crew</v>
          </cell>
          <cell r="G4396" t="str">
            <v>A1</v>
          </cell>
          <cell r="H4396" t="str">
            <v>Kontrak 3</v>
          </cell>
          <cell r="I4396" t="str">
            <v>PRIA</v>
          </cell>
          <cell r="J4396">
            <v>43802</v>
          </cell>
          <cell r="K4396">
            <v>45107</v>
          </cell>
          <cell r="L4396">
            <v>43802</v>
          </cell>
          <cell r="N4396" t="str">
            <v>YAO</v>
          </cell>
          <cell r="O4396" t="str">
            <v>SRR</v>
          </cell>
        </row>
        <row r="4397">
          <cell r="B4397">
            <v>2015405159</v>
          </cell>
          <cell r="C4397" t="str">
            <v>M RIZKY DARMANSYAH</v>
          </cell>
          <cell r="D4397" t="str">
            <v>TWNN</v>
          </cell>
          <cell r="E4397" t="str">
            <v>IDM PARAKAN MULYA</v>
          </cell>
          <cell r="F4397" t="str">
            <v>Store Crew Boy</v>
          </cell>
          <cell r="G4397" t="str">
            <v>A1</v>
          </cell>
          <cell r="H4397" t="str">
            <v>Kontrak 1</v>
          </cell>
          <cell r="I4397" t="str">
            <v>PRIA</v>
          </cell>
          <cell r="J4397">
            <v>44896</v>
          </cell>
          <cell r="K4397">
            <v>45260</v>
          </cell>
          <cell r="L4397">
            <v>44896</v>
          </cell>
          <cell r="N4397" t="str">
            <v>YAO</v>
          </cell>
          <cell r="O4397" t="str">
            <v>SRR</v>
          </cell>
        </row>
        <row r="4398">
          <cell r="B4398">
            <v>2015341725</v>
          </cell>
          <cell r="C4398" t="str">
            <v>JENDRI PANGESTU IRAWAN</v>
          </cell>
          <cell r="D4398" t="str">
            <v>TWNN</v>
          </cell>
          <cell r="E4398" t="str">
            <v>IDM PARAKAN MULYA</v>
          </cell>
          <cell r="F4398" t="str">
            <v>Store Crew Boy</v>
          </cell>
          <cell r="G4398" t="str">
            <v>A1</v>
          </cell>
          <cell r="H4398" t="str">
            <v>Kontrak 1</v>
          </cell>
          <cell r="I4398" t="str">
            <v>PRIA</v>
          </cell>
          <cell r="J4398">
            <v>44705</v>
          </cell>
          <cell r="K4398">
            <v>45077</v>
          </cell>
          <cell r="L4398">
            <v>44705</v>
          </cell>
          <cell r="N4398" t="str">
            <v>YAO</v>
          </cell>
          <cell r="O4398" t="str">
            <v>SRR</v>
          </cell>
        </row>
        <row r="4399">
          <cell r="B4399">
            <v>2015303241</v>
          </cell>
          <cell r="C4399" t="str">
            <v>NUKE ADINDA</v>
          </cell>
          <cell r="D4399" t="str">
            <v>TWNN</v>
          </cell>
          <cell r="E4399" t="str">
            <v>IDM PARAKAN MULYA</v>
          </cell>
          <cell r="F4399" t="str">
            <v>Store Crew Girl</v>
          </cell>
          <cell r="G4399" t="str">
            <v>A1</v>
          </cell>
          <cell r="H4399" t="str">
            <v>Kontrak 2</v>
          </cell>
          <cell r="I4399" t="str">
            <v>WANITA</v>
          </cell>
          <cell r="J4399">
            <v>44540</v>
          </cell>
          <cell r="K4399">
            <v>45291</v>
          </cell>
          <cell r="L4399">
            <v>44540</v>
          </cell>
          <cell r="N4399" t="str">
            <v>YAO</v>
          </cell>
          <cell r="O4399" t="str">
            <v>SRR</v>
          </cell>
        </row>
        <row r="4400">
          <cell r="B4400">
            <v>2015417083</v>
          </cell>
          <cell r="C4400" t="str">
            <v>SRI MAYA SARI</v>
          </cell>
          <cell r="D4400" t="str">
            <v>TWNN</v>
          </cell>
          <cell r="E4400" t="str">
            <v>IDM PARAKAN MULYA</v>
          </cell>
          <cell r="F4400" t="str">
            <v>Store Crew Girl</v>
          </cell>
          <cell r="G4400" t="str">
            <v>A1</v>
          </cell>
          <cell r="H4400" t="str">
            <v>Kontrak 1</v>
          </cell>
          <cell r="I4400" t="str">
            <v>WANITA</v>
          </cell>
          <cell r="J4400">
            <v>44925</v>
          </cell>
          <cell r="K4400">
            <v>45291</v>
          </cell>
          <cell r="L4400">
            <v>44925</v>
          </cell>
          <cell r="N4400" t="str">
            <v>YAO</v>
          </cell>
          <cell r="O4400" t="str">
            <v>SRR</v>
          </cell>
        </row>
        <row r="4401">
          <cell r="B4401">
            <v>2015079194</v>
          </cell>
          <cell r="C4401" t="str">
            <v>OKTAVIA AHRIYANI</v>
          </cell>
          <cell r="D4401" t="str">
            <v>TWNN</v>
          </cell>
          <cell r="E4401" t="str">
            <v>IDM PARAKAN MULYA</v>
          </cell>
          <cell r="F4401" t="str">
            <v>Store Jr. Leader</v>
          </cell>
          <cell r="G4401" t="str">
            <v>A2</v>
          </cell>
          <cell r="H4401" t="str">
            <v>Tetap</v>
          </cell>
          <cell r="I4401" t="str">
            <v>WANITA</v>
          </cell>
          <cell r="J4401">
            <v>43308</v>
          </cell>
          <cell r="L4401">
            <v>44197</v>
          </cell>
          <cell r="N4401" t="str">
            <v>YAO</v>
          </cell>
          <cell r="O4401" t="str">
            <v>SRR</v>
          </cell>
        </row>
        <row r="4402">
          <cell r="B4402">
            <v>2015040348</v>
          </cell>
          <cell r="C4402" t="str">
            <v>ARDIMAN</v>
          </cell>
          <cell r="D4402" t="str">
            <v>TWNN</v>
          </cell>
          <cell r="E4402" t="str">
            <v>IDM PARAKAN MULYA</v>
          </cell>
          <cell r="F4402" t="str">
            <v>Store Sr. Leader</v>
          </cell>
          <cell r="G4402" t="str">
            <v>A3</v>
          </cell>
          <cell r="H4402" t="str">
            <v>Tetap</v>
          </cell>
          <cell r="I4402" t="str">
            <v>PRIA</v>
          </cell>
          <cell r="J4402">
            <v>43089</v>
          </cell>
          <cell r="L4402">
            <v>44013</v>
          </cell>
          <cell r="N4402" t="str">
            <v>YAO</v>
          </cell>
          <cell r="O4402" t="str">
            <v>SRR</v>
          </cell>
        </row>
        <row r="4403">
          <cell r="B4403">
            <v>2013170335</v>
          </cell>
          <cell r="C4403" t="str">
            <v>MUHAMAD HUSEN</v>
          </cell>
          <cell r="D4403" t="str">
            <v>FA5G</v>
          </cell>
          <cell r="E4403" t="str">
            <v>FRC KAPTEN YUSUF</v>
          </cell>
          <cell r="F4403" t="str">
            <v>Chief Of Store</v>
          </cell>
          <cell r="G4403" t="str">
            <v>B2</v>
          </cell>
          <cell r="H4403" t="str">
            <v>Tetap</v>
          </cell>
          <cell r="I4403" t="str">
            <v>PRIA</v>
          </cell>
          <cell r="J4403">
            <v>42466</v>
          </cell>
          <cell r="L4403">
            <v>43070</v>
          </cell>
          <cell r="N4403" t="str">
            <v>YAO</v>
          </cell>
          <cell r="O4403" t="str">
            <v>SRR</v>
          </cell>
        </row>
        <row r="4404">
          <cell r="B4404">
            <v>2015243009</v>
          </cell>
          <cell r="C4404" t="str">
            <v>ANDRI DODI HANDOKO</v>
          </cell>
          <cell r="D4404" t="str">
            <v>FA5G</v>
          </cell>
          <cell r="E4404" t="str">
            <v>FRC KAPTEN YUSUF</v>
          </cell>
          <cell r="F4404" t="str">
            <v>Store Crew Boy</v>
          </cell>
          <cell r="G4404" t="str">
            <v>A1</v>
          </cell>
          <cell r="H4404" t="str">
            <v>Kontrak 2</v>
          </cell>
          <cell r="I4404" t="str">
            <v>PRIA</v>
          </cell>
          <cell r="J4404">
            <v>44241</v>
          </cell>
          <cell r="K4404">
            <v>45169</v>
          </cell>
          <cell r="L4404">
            <v>44241</v>
          </cell>
          <cell r="N4404" t="str">
            <v>YAO</v>
          </cell>
          <cell r="O4404" t="str">
            <v>SRR</v>
          </cell>
        </row>
        <row r="4405">
          <cell r="B4405">
            <v>2015181071</v>
          </cell>
          <cell r="C4405" t="str">
            <v>MUHAMAD FAHMI ABDUL TAUPIK</v>
          </cell>
          <cell r="D4405" t="str">
            <v>FA5G</v>
          </cell>
          <cell r="E4405" t="str">
            <v>FRC KAPTEN YUSUF</v>
          </cell>
          <cell r="F4405" t="str">
            <v>Store Crew Boy</v>
          </cell>
          <cell r="G4405" t="str">
            <v>A1</v>
          </cell>
          <cell r="H4405" t="str">
            <v>Kontrak 3</v>
          </cell>
          <cell r="I4405" t="str">
            <v>PRIA</v>
          </cell>
          <cell r="J4405">
            <v>43774</v>
          </cell>
          <cell r="K4405">
            <v>45077</v>
          </cell>
          <cell r="L4405">
            <v>43774</v>
          </cell>
          <cell r="N4405" t="str">
            <v>YAO</v>
          </cell>
          <cell r="O4405" t="str">
            <v>SRR</v>
          </cell>
        </row>
        <row r="4406">
          <cell r="B4406">
            <v>2015325628</v>
          </cell>
          <cell r="C4406" t="str">
            <v>MUTIARA ALFIRA</v>
          </cell>
          <cell r="D4406" t="str">
            <v>FA5G</v>
          </cell>
          <cell r="E4406" t="str">
            <v>FRC KAPTEN YUSUF</v>
          </cell>
          <cell r="F4406" t="str">
            <v>Store Crew Girl</v>
          </cell>
          <cell r="G4406" t="str">
            <v>A1</v>
          </cell>
          <cell r="H4406" t="str">
            <v>Kontrak 1</v>
          </cell>
          <cell r="I4406" t="str">
            <v>WANITA</v>
          </cell>
          <cell r="J4406">
            <v>44639</v>
          </cell>
          <cell r="K4406">
            <v>45016</v>
          </cell>
          <cell r="L4406">
            <v>44639</v>
          </cell>
          <cell r="N4406" t="str">
            <v>YAO</v>
          </cell>
          <cell r="O4406" t="str">
            <v>SRR</v>
          </cell>
        </row>
        <row r="4407">
          <cell r="B4407">
            <v>2015055558</v>
          </cell>
          <cell r="C4407" t="str">
            <v>PUTRI YULIANAH</v>
          </cell>
          <cell r="D4407" t="str">
            <v>FA5G</v>
          </cell>
          <cell r="E4407" t="str">
            <v>FRC KAPTEN YUSUF</v>
          </cell>
          <cell r="F4407" t="str">
            <v>Store Jr. Leader</v>
          </cell>
          <cell r="G4407" t="str">
            <v>A2</v>
          </cell>
          <cell r="H4407" t="str">
            <v>Tetap</v>
          </cell>
          <cell r="I4407" t="str">
            <v>WANITA</v>
          </cell>
          <cell r="J4407">
            <v>43175</v>
          </cell>
          <cell r="L4407">
            <v>43709</v>
          </cell>
          <cell r="N4407" t="str">
            <v>YAO</v>
          </cell>
          <cell r="O4407" t="str">
            <v>SRR</v>
          </cell>
        </row>
        <row r="4408">
          <cell r="B4408">
            <v>2015063993</v>
          </cell>
          <cell r="C4408" t="str">
            <v>ADELLA CYNTHIA</v>
          </cell>
          <cell r="D4408" t="str">
            <v>FA5G</v>
          </cell>
          <cell r="E4408" t="str">
            <v>FRC KAPTEN YUSUF</v>
          </cell>
          <cell r="F4408" t="str">
            <v>Store Sr. Leader</v>
          </cell>
          <cell r="G4408" t="str">
            <v>A3</v>
          </cell>
          <cell r="H4408" t="str">
            <v>Tetap</v>
          </cell>
          <cell r="I4408" t="str">
            <v>WANITA</v>
          </cell>
          <cell r="J4408">
            <v>43224</v>
          </cell>
          <cell r="L4408">
            <v>43831</v>
          </cell>
          <cell r="N4408" t="str">
            <v>YAO</v>
          </cell>
          <cell r="O4408" t="str">
            <v>SRR</v>
          </cell>
        </row>
        <row r="4409">
          <cell r="B4409">
            <v>2012092058</v>
          </cell>
          <cell r="C4409" t="str">
            <v>WIDIA SOFIANA</v>
          </cell>
          <cell r="D4409" t="str">
            <v>FD17</v>
          </cell>
          <cell r="E4409" t="str">
            <v>FRC PANCASAN</v>
          </cell>
          <cell r="F4409" t="str">
            <v>Chief Of Store</v>
          </cell>
          <cell r="G4409" t="str">
            <v>B2</v>
          </cell>
          <cell r="H4409" t="str">
            <v>Tetap</v>
          </cell>
          <cell r="I4409" t="str">
            <v>WANITA</v>
          </cell>
          <cell r="J4409">
            <v>41334</v>
          </cell>
          <cell r="L4409">
            <v>41334</v>
          </cell>
          <cell r="N4409" t="str">
            <v>YAO</v>
          </cell>
          <cell r="O4409" t="str">
            <v>SRR</v>
          </cell>
        </row>
        <row r="4410">
          <cell r="B4410">
            <v>2015382424</v>
          </cell>
          <cell r="C4410" t="str">
            <v>MUHAMAD DIMYATI NAHROWI</v>
          </cell>
          <cell r="D4410" t="str">
            <v>FD17</v>
          </cell>
          <cell r="E4410" t="str">
            <v>FRC PANCASAN</v>
          </cell>
          <cell r="F4410" t="str">
            <v>Store Crew Boy</v>
          </cell>
          <cell r="G4410" t="str">
            <v>A1</v>
          </cell>
          <cell r="H4410" t="str">
            <v>Kontrak 1</v>
          </cell>
          <cell r="I4410" t="str">
            <v>PRIA</v>
          </cell>
          <cell r="J4410">
            <v>44826</v>
          </cell>
          <cell r="K4410">
            <v>45199</v>
          </cell>
          <cell r="L4410">
            <v>44826</v>
          </cell>
          <cell r="N4410" t="str">
            <v>YAO</v>
          </cell>
          <cell r="O4410" t="str">
            <v>SRR</v>
          </cell>
        </row>
        <row r="4411">
          <cell r="B4411">
            <v>2015383364</v>
          </cell>
          <cell r="C4411" t="str">
            <v>MAYA TRI LESTARI</v>
          </cell>
          <cell r="D4411" t="str">
            <v>FD17</v>
          </cell>
          <cell r="E4411" t="str">
            <v>FRC PANCASAN</v>
          </cell>
          <cell r="F4411" t="str">
            <v>Store Crew Girl</v>
          </cell>
          <cell r="G4411" t="str">
            <v>A1</v>
          </cell>
          <cell r="H4411" t="str">
            <v>Kontrak 1</v>
          </cell>
          <cell r="I4411" t="str">
            <v>WANITA</v>
          </cell>
          <cell r="J4411">
            <v>44829</v>
          </cell>
          <cell r="K4411">
            <v>45199</v>
          </cell>
          <cell r="L4411">
            <v>44829</v>
          </cell>
          <cell r="N4411" t="str">
            <v>YAO</v>
          </cell>
          <cell r="O4411" t="str">
            <v>SRR</v>
          </cell>
        </row>
        <row r="4412">
          <cell r="B4412">
            <v>2015289434</v>
          </cell>
          <cell r="C4412" t="str">
            <v>MUHAMMAD PAISAL</v>
          </cell>
          <cell r="D4412" t="str">
            <v>FD17</v>
          </cell>
          <cell r="E4412" t="str">
            <v>FRC PANCASAN</v>
          </cell>
          <cell r="F4412" t="str">
            <v>Store Jr. Leader</v>
          </cell>
          <cell r="G4412" t="str">
            <v>A2</v>
          </cell>
          <cell r="H4412" t="str">
            <v>Tetap</v>
          </cell>
          <cell r="I4412" t="str">
            <v>PRIA</v>
          </cell>
          <cell r="J4412">
            <v>44470</v>
          </cell>
          <cell r="L4412">
            <v>44470</v>
          </cell>
          <cell r="N4412" t="str">
            <v>YAO</v>
          </cell>
          <cell r="O4412" t="str">
            <v>SRR</v>
          </cell>
        </row>
        <row r="4413">
          <cell r="B4413">
            <v>2013092772</v>
          </cell>
          <cell r="C4413" t="str">
            <v>RIZKI WAHYUDIN</v>
          </cell>
          <cell r="D4413" t="str">
            <v>FD17</v>
          </cell>
          <cell r="E4413" t="str">
            <v>FRC PANCASAN</v>
          </cell>
          <cell r="F4413" t="str">
            <v>Store Sr. Leader</v>
          </cell>
          <cell r="G4413" t="str">
            <v>B1</v>
          </cell>
          <cell r="H4413" t="str">
            <v>Tetap</v>
          </cell>
          <cell r="I4413" t="str">
            <v>PRIA</v>
          </cell>
          <cell r="J4413">
            <v>42041</v>
          </cell>
          <cell r="L4413">
            <v>42705</v>
          </cell>
          <cell r="N4413" t="str">
            <v>YAO</v>
          </cell>
          <cell r="O4413" t="str">
            <v>SRR</v>
          </cell>
        </row>
        <row r="4414">
          <cell r="B4414">
            <v>2013149059</v>
          </cell>
          <cell r="C4414" t="str">
            <v>ANDRIAN SANDRIA</v>
          </cell>
          <cell r="D4414" t="str">
            <v>FRDH</v>
          </cell>
          <cell r="E4414" t="str">
            <v>FRC KAPTEN YUSUF 3</v>
          </cell>
          <cell r="F4414" t="str">
            <v>Chief Of Store</v>
          </cell>
          <cell r="G4414" t="str">
            <v>B2</v>
          </cell>
          <cell r="H4414" t="str">
            <v>Tetap</v>
          </cell>
          <cell r="I4414" t="str">
            <v>PRIA</v>
          </cell>
          <cell r="J4414">
            <v>42354</v>
          </cell>
          <cell r="L4414">
            <v>43070</v>
          </cell>
          <cell r="N4414" t="str">
            <v>YAO</v>
          </cell>
          <cell r="O4414" t="str">
            <v>SRR</v>
          </cell>
        </row>
        <row r="4415">
          <cell r="B4415">
            <v>2015185797</v>
          </cell>
          <cell r="C4415" t="str">
            <v>YUDHISTIRA BUANA PUTRA</v>
          </cell>
          <cell r="D4415" t="str">
            <v>FRDH</v>
          </cell>
          <cell r="E4415" t="str">
            <v>FRC KAPTEN YUSUF 3</v>
          </cell>
          <cell r="F4415" t="str">
            <v>Store Crew Boy</v>
          </cell>
          <cell r="G4415" t="str">
            <v>A1</v>
          </cell>
          <cell r="H4415" t="str">
            <v>Kontrak 3</v>
          </cell>
          <cell r="I4415" t="str">
            <v>PRIA</v>
          </cell>
          <cell r="J4415">
            <v>43795</v>
          </cell>
          <cell r="K4415">
            <v>45077</v>
          </cell>
          <cell r="L4415">
            <v>43795</v>
          </cell>
          <cell r="N4415" t="str">
            <v>YAO</v>
          </cell>
          <cell r="O4415" t="str">
            <v>SRR</v>
          </cell>
        </row>
        <row r="4416">
          <cell r="B4416">
            <v>2015358638</v>
          </cell>
          <cell r="C4416" t="str">
            <v>MUHAMAD SIDIK SABILUDIN</v>
          </cell>
          <cell r="D4416" t="str">
            <v>FRDH</v>
          </cell>
          <cell r="E4416" t="str">
            <v>FRC KAPTEN YUSUF 3</v>
          </cell>
          <cell r="F4416" t="str">
            <v>Store Crew Boy</v>
          </cell>
          <cell r="G4416" t="str">
            <v>A1</v>
          </cell>
          <cell r="H4416" t="str">
            <v>Kontrak 1</v>
          </cell>
          <cell r="I4416" t="str">
            <v>PRIA</v>
          </cell>
          <cell r="J4416">
            <v>44753</v>
          </cell>
          <cell r="K4416">
            <v>45138</v>
          </cell>
          <cell r="L4416">
            <v>44753</v>
          </cell>
          <cell r="N4416" t="str">
            <v>YAO</v>
          </cell>
          <cell r="O4416" t="str">
            <v>SRR</v>
          </cell>
        </row>
        <row r="4417">
          <cell r="B4417">
            <v>2015340052</v>
          </cell>
          <cell r="C4417" t="str">
            <v>PUTRI FATIMAH AZZAHRA</v>
          </cell>
          <cell r="D4417" t="str">
            <v>FRDH</v>
          </cell>
          <cell r="E4417" t="str">
            <v>FRC KAPTEN YUSUF 3</v>
          </cell>
          <cell r="F4417" t="str">
            <v>Store Crew Girl</v>
          </cell>
          <cell r="G4417" t="str">
            <v>A1</v>
          </cell>
          <cell r="H4417" t="str">
            <v>Kontrak 1</v>
          </cell>
          <cell r="I4417" t="str">
            <v>WANITA</v>
          </cell>
          <cell r="J4417">
            <v>44687</v>
          </cell>
          <cell r="K4417">
            <v>45077</v>
          </cell>
          <cell r="L4417">
            <v>44687</v>
          </cell>
          <cell r="N4417" t="str">
            <v>YAO</v>
          </cell>
          <cell r="O4417" t="str">
            <v>SRR</v>
          </cell>
        </row>
        <row r="4418">
          <cell r="B4418">
            <v>2015343073</v>
          </cell>
          <cell r="C4418" t="str">
            <v>MOHAMAD ALVAN NOVANSYAH</v>
          </cell>
          <cell r="D4418" t="str">
            <v>FRDH</v>
          </cell>
          <cell r="E4418" t="str">
            <v>FRC KAPTEN YUSUF 3</v>
          </cell>
          <cell r="F4418" t="str">
            <v>Store Jr. Leader</v>
          </cell>
          <cell r="G4418" t="str">
            <v>A2</v>
          </cell>
          <cell r="H4418" t="str">
            <v>Tetap</v>
          </cell>
          <cell r="I4418" t="str">
            <v>PRIA</v>
          </cell>
          <cell r="J4418">
            <v>44713</v>
          </cell>
          <cell r="L4418">
            <v>44713</v>
          </cell>
          <cell r="N4418" t="str">
            <v>YAO</v>
          </cell>
          <cell r="O4418" t="str">
            <v>SRR</v>
          </cell>
        </row>
        <row r="4419">
          <cell r="B4419">
            <v>2015054744</v>
          </cell>
          <cell r="C4419" t="str">
            <v>SITI AISYAH</v>
          </cell>
          <cell r="D4419" t="str">
            <v>FRDH</v>
          </cell>
          <cell r="E4419" t="str">
            <v>FRC KAPTEN YUSUF 3</v>
          </cell>
          <cell r="F4419" t="str">
            <v>Store Sr. Leader</v>
          </cell>
          <cell r="G4419" t="str">
            <v>B1</v>
          </cell>
          <cell r="H4419" t="str">
            <v>Tetap</v>
          </cell>
          <cell r="I4419" t="str">
            <v>WANITA</v>
          </cell>
          <cell r="J4419">
            <v>43172</v>
          </cell>
          <cell r="L4419">
            <v>43497</v>
          </cell>
          <cell r="N4419" t="str">
            <v>YAO</v>
          </cell>
          <cell r="O4419" t="str">
            <v>SRR</v>
          </cell>
        </row>
        <row r="4420">
          <cell r="B4420">
            <v>2013143527</v>
          </cell>
          <cell r="C4420" t="str">
            <v>ADIN FADILAH</v>
          </cell>
          <cell r="D4420" t="str">
            <v>T5SX</v>
          </cell>
          <cell r="E4420" t="str">
            <v>IDM PASIR KUDA</v>
          </cell>
          <cell r="F4420" t="str">
            <v>Chief Of Store</v>
          </cell>
          <cell r="G4420" t="str">
            <v>B2</v>
          </cell>
          <cell r="H4420" t="str">
            <v>Tetap</v>
          </cell>
          <cell r="I4420" t="str">
            <v>PRIA</v>
          </cell>
          <cell r="J4420">
            <v>42333</v>
          </cell>
          <cell r="L4420">
            <v>43252</v>
          </cell>
          <cell r="N4420" t="str">
            <v>YAO</v>
          </cell>
          <cell r="O4420" t="str">
            <v>SRR</v>
          </cell>
        </row>
        <row r="4421">
          <cell r="B4421">
            <v>2015417063</v>
          </cell>
          <cell r="C4421" t="str">
            <v>MUHAMMAD FAZRI PRATAMA</v>
          </cell>
          <cell r="D4421" t="str">
            <v>T5SX</v>
          </cell>
          <cell r="E4421" t="str">
            <v>IDM PASIR KUDA</v>
          </cell>
          <cell r="F4421" t="str">
            <v>Store Crew Boy</v>
          </cell>
          <cell r="G4421" t="str">
            <v>A1</v>
          </cell>
          <cell r="H4421" t="str">
            <v>Kontrak 1</v>
          </cell>
          <cell r="I4421" t="str">
            <v>PRIA</v>
          </cell>
          <cell r="J4421">
            <v>44925</v>
          </cell>
          <cell r="K4421">
            <v>45291</v>
          </cell>
          <cell r="L4421">
            <v>44925</v>
          </cell>
          <cell r="N4421" t="str">
            <v>YAO</v>
          </cell>
          <cell r="O4421" t="str">
            <v>SRR</v>
          </cell>
        </row>
        <row r="4422">
          <cell r="B4422">
            <v>2015279452</v>
          </cell>
          <cell r="C4422" t="str">
            <v>TIARA MULYASARI</v>
          </cell>
          <cell r="D4422" t="str">
            <v>T5SX</v>
          </cell>
          <cell r="E4422" t="str">
            <v>IDM PASIR KUDA</v>
          </cell>
          <cell r="F4422" t="str">
            <v>Store Crew Girl</v>
          </cell>
          <cell r="G4422" t="str">
            <v>A1</v>
          </cell>
          <cell r="H4422" t="str">
            <v>Kontrak 2</v>
          </cell>
          <cell r="I4422" t="str">
            <v>WANITA</v>
          </cell>
          <cell r="J4422">
            <v>44428</v>
          </cell>
          <cell r="K4422">
            <v>45169</v>
          </cell>
          <cell r="L4422">
            <v>44428</v>
          </cell>
          <cell r="N4422" t="str">
            <v>YAO</v>
          </cell>
          <cell r="O4422" t="str">
            <v>SRR</v>
          </cell>
        </row>
        <row r="4423">
          <cell r="B4423">
            <v>2015070008</v>
          </cell>
          <cell r="C4423" t="str">
            <v>AHMAD RAHMATILLAH</v>
          </cell>
          <cell r="D4423" t="str">
            <v>T5SX</v>
          </cell>
          <cell r="E4423" t="str">
            <v>IDM PASIR KUDA</v>
          </cell>
          <cell r="F4423" t="str">
            <v>Store Jr. Leader</v>
          </cell>
          <cell r="G4423" t="str">
            <v>A2</v>
          </cell>
          <cell r="H4423" t="str">
            <v>Tetap</v>
          </cell>
          <cell r="I4423" t="str">
            <v>PRIA</v>
          </cell>
          <cell r="J4423">
            <v>43250</v>
          </cell>
          <cell r="L4423">
            <v>44166</v>
          </cell>
          <cell r="N4423" t="str">
            <v>YAO</v>
          </cell>
          <cell r="O4423" t="str">
            <v>SRR</v>
          </cell>
        </row>
        <row r="4424">
          <cell r="B4424">
            <v>2015056471</v>
          </cell>
          <cell r="C4424" t="str">
            <v>DEDE ROYANI</v>
          </cell>
          <cell r="D4424" t="str">
            <v>T5SX</v>
          </cell>
          <cell r="E4424" t="str">
            <v>IDM PASIR KUDA</v>
          </cell>
          <cell r="F4424" t="str">
            <v>Store Sr. Leader</v>
          </cell>
          <cell r="G4424" t="str">
            <v>B1</v>
          </cell>
          <cell r="H4424" t="str">
            <v>Tetap</v>
          </cell>
          <cell r="I4424" t="str">
            <v>PRIA</v>
          </cell>
          <cell r="J4424">
            <v>43179</v>
          </cell>
          <cell r="L4424">
            <v>43525</v>
          </cell>
          <cell r="N4424" t="str">
            <v>YAO</v>
          </cell>
          <cell r="O4424" t="str">
            <v>SRR</v>
          </cell>
        </row>
        <row r="4425">
          <cell r="B4425">
            <v>2012074743</v>
          </cell>
          <cell r="C4425" t="str">
            <v>NUR JAKARTA</v>
          </cell>
          <cell r="D4425" t="str">
            <v>TLHJ</v>
          </cell>
          <cell r="E4425" t="str">
            <v>IDM KAPTEN YUSUF 2</v>
          </cell>
          <cell r="F4425" t="str">
            <v>Chief Of Store</v>
          </cell>
          <cell r="G4425" t="str">
            <v>B2</v>
          </cell>
          <cell r="H4425" t="str">
            <v>Tetap</v>
          </cell>
          <cell r="I4425" t="str">
            <v>PRIA</v>
          </cell>
          <cell r="J4425">
            <v>41275</v>
          </cell>
          <cell r="L4425">
            <v>42036</v>
          </cell>
          <cell r="N4425" t="str">
            <v>YAO</v>
          </cell>
          <cell r="O4425" t="str">
            <v>SRR</v>
          </cell>
        </row>
        <row r="4426">
          <cell r="B4426">
            <v>2015382396</v>
          </cell>
          <cell r="C4426" t="str">
            <v>ALPIAN AKBAR</v>
          </cell>
          <cell r="D4426" t="str">
            <v>TLHJ</v>
          </cell>
          <cell r="E4426" t="str">
            <v>IDM KAPTEN YUSUF 2</v>
          </cell>
          <cell r="F4426" t="str">
            <v>Store Crew Boy</v>
          </cell>
          <cell r="G4426" t="str">
            <v>A1</v>
          </cell>
          <cell r="H4426" t="str">
            <v>Kontrak 1</v>
          </cell>
          <cell r="I4426" t="str">
            <v>PRIA</v>
          </cell>
          <cell r="J4426">
            <v>44826</v>
          </cell>
          <cell r="K4426">
            <v>45199</v>
          </cell>
          <cell r="L4426">
            <v>44826</v>
          </cell>
          <cell r="N4426" t="str">
            <v>YAO</v>
          </cell>
          <cell r="O4426" t="str">
            <v>SRR</v>
          </cell>
        </row>
        <row r="4427">
          <cell r="B4427">
            <v>2015196877</v>
          </cell>
          <cell r="C4427" t="str">
            <v>EVI APRIYANI</v>
          </cell>
          <cell r="D4427" t="str">
            <v>TLHJ</v>
          </cell>
          <cell r="E4427" t="str">
            <v>IDM KAPTEN YUSUF 2</v>
          </cell>
          <cell r="F4427" t="str">
            <v>Store Crew Girl</v>
          </cell>
          <cell r="G4427" t="str">
            <v>A1</v>
          </cell>
          <cell r="H4427" t="str">
            <v>Kontrak 3</v>
          </cell>
          <cell r="I4427" t="str">
            <v>WANITA</v>
          </cell>
          <cell r="J4427">
            <v>43840</v>
          </cell>
          <cell r="K4427">
            <v>45138</v>
          </cell>
          <cell r="L4427">
            <v>43840</v>
          </cell>
          <cell r="N4427" t="str">
            <v>YAO</v>
          </cell>
          <cell r="O4427" t="str">
            <v>SRR</v>
          </cell>
        </row>
        <row r="4428">
          <cell r="B4428">
            <v>2015343633</v>
          </cell>
          <cell r="C4428" t="str">
            <v>DINDA AMALYA</v>
          </cell>
          <cell r="D4428" t="str">
            <v>TLHJ</v>
          </cell>
          <cell r="E4428" t="str">
            <v>IDM KAPTEN YUSUF 2</v>
          </cell>
          <cell r="F4428" t="str">
            <v>Store Jr. Leader</v>
          </cell>
          <cell r="G4428" t="str">
            <v>A2</v>
          </cell>
          <cell r="H4428" t="str">
            <v>Tetap</v>
          </cell>
          <cell r="I4428" t="str">
            <v>WANITA</v>
          </cell>
          <cell r="J4428">
            <v>44713</v>
          </cell>
          <cell r="L4428">
            <v>44713</v>
          </cell>
          <cell r="N4428" t="str">
            <v>YAO</v>
          </cell>
          <cell r="O4428" t="str">
            <v>SRR</v>
          </cell>
        </row>
        <row r="4429">
          <cell r="B4429">
            <v>2013218231</v>
          </cell>
          <cell r="C4429" t="str">
            <v>AHMAD SAFIIH</v>
          </cell>
          <cell r="D4429" t="str">
            <v>TLHJ</v>
          </cell>
          <cell r="E4429" t="str">
            <v>IDM KAPTEN YUSUF 2</v>
          </cell>
          <cell r="F4429" t="str">
            <v>Store Sr. Leader</v>
          </cell>
          <cell r="G4429" t="str">
            <v>B1</v>
          </cell>
          <cell r="H4429" t="str">
            <v>Tetap</v>
          </cell>
          <cell r="I4429" t="str">
            <v>PRIA</v>
          </cell>
          <cell r="J4429">
            <v>42725</v>
          </cell>
          <cell r="L4429">
            <v>43344</v>
          </cell>
          <cell r="N4429" t="str">
            <v>YAO</v>
          </cell>
          <cell r="O4429" t="str">
            <v>SRR</v>
          </cell>
        </row>
        <row r="4430">
          <cell r="B4430">
            <v>2010014447</v>
          </cell>
          <cell r="C4430" t="str">
            <v>HIDAYAT</v>
          </cell>
          <cell r="D4430" t="str">
            <v>TAVJ</v>
          </cell>
          <cell r="E4430" t="str">
            <v>IDM HYBRID BANTAR JAYA</v>
          </cell>
          <cell r="F4430" t="str">
            <v>Chief Of Store (Ss)</v>
          </cell>
          <cell r="G4430" t="str">
            <v>B2</v>
          </cell>
          <cell r="H4430" t="str">
            <v>Tetap</v>
          </cell>
          <cell r="I4430" t="str">
            <v>PRIA</v>
          </cell>
          <cell r="J4430">
            <v>40330</v>
          </cell>
          <cell r="L4430">
            <v>40330</v>
          </cell>
          <cell r="N4430" t="str">
            <v>YHO</v>
          </cell>
          <cell r="O4430" t="str">
            <v>ASN</v>
          </cell>
        </row>
        <row r="4431">
          <cell r="B4431">
            <v>2015173674</v>
          </cell>
          <cell r="C4431" t="str">
            <v>MUHAMAD ALIMAN HAKIM</v>
          </cell>
          <cell r="D4431" t="str">
            <v>TAVJ</v>
          </cell>
          <cell r="E4431" t="str">
            <v>IDM HYBRID BANTAR JAYA</v>
          </cell>
          <cell r="F4431" t="str">
            <v>Store Crew Boy (Ss)</v>
          </cell>
          <cell r="G4431" t="str">
            <v>A1</v>
          </cell>
          <cell r="H4431" t="str">
            <v>Kontrak 3</v>
          </cell>
          <cell r="I4431" t="str">
            <v>PRIA</v>
          </cell>
          <cell r="J4431">
            <v>43739</v>
          </cell>
          <cell r="K4431">
            <v>45016</v>
          </cell>
          <cell r="L4431">
            <v>43739</v>
          </cell>
          <cell r="N4431" t="str">
            <v>YHO</v>
          </cell>
          <cell r="O4431" t="str">
            <v>ASN</v>
          </cell>
        </row>
        <row r="4432">
          <cell r="B4432">
            <v>2015259559</v>
          </cell>
          <cell r="C4432" t="str">
            <v>MUH FARIZ</v>
          </cell>
          <cell r="D4432" t="str">
            <v>TAVJ</v>
          </cell>
          <cell r="E4432" t="str">
            <v>IDM HYBRID BANTAR JAYA</v>
          </cell>
          <cell r="F4432" t="str">
            <v>Store Crew Boy (Ss)</v>
          </cell>
          <cell r="G4432" t="str">
            <v>A1</v>
          </cell>
          <cell r="H4432" t="str">
            <v>Kontrak 2</v>
          </cell>
          <cell r="I4432" t="str">
            <v>PRIA</v>
          </cell>
          <cell r="J4432">
            <v>44320</v>
          </cell>
          <cell r="K4432">
            <v>45077</v>
          </cell>
          <cell r="L4432">
            <v>44320</v>
          </cell>
          <cell r="N4432" t="str">
            <v>YHO</v>
          </cell>
          <cell r="O4432" t="str">
            <v>ASN</v>
          </cell>
        </row>
        <row r="4433">
          <cell r="B4433">
            <v>2015259580</v>
          </cell>
          <cell r="C4433" t="str">
            <v>SITI ALAWIYAH</v>
          </cell>
          <cell r="D4433" t="str">
            <v>TAVJ</v>
          </cell>
          <cell r="E4433" t="str">
            <v>IDM HYBRID BANTAR JAYA</v>
          </cell>
          <cell r="F4433" t="str">
            <v>Store Crew Girl (Ss)</v>
          </cell>
          <cell r="G4433" t="str">
            <v>A1</v>
          </cell>
          <cell r="H4433" t="str">
            <v>Kontrak 2</v>
          </cell>
          <cell r="I4433" t="str">
            <v>WANITA</v>
          </cell>
          <cell r="J4433">
            <v>44320</v>
          </cell>
          <cell r="K4433">
            <v>45077</v>
          </cell>
          <cell r="L4433">
            <v>44320</v>
          </cell>
          <cell r="N4433" t="str">
            <v>YHO</v>
          </cell>
          <cell r="O4433" t="str">
            <v>ASN</v>
          </cell>
        </row>
        <row r="4434">
          <cell r="B4434">
            <v>2015191979</v>
          </cell>
          <cell r="C4434" t="str">
            <v>SHENLI TANIA</v>
          </cell>
          <cell r="D4434" t="str">
            <v>TAVJ</v>
          </cell>
          <cell r="E4434" t="str">
            <v>IDM HYBRID BANTAR JAYA</v>
          </cell>
          <cell r="F4434" t="str">
            <v>Store Crew Girl (Ss)</v>
          </cell>
          <cell r="G4434" t="str">
            <v>A1</v>
          </cell>
          <cell r="H4434" t="str">
            <v>Kontrak 3</v>
          </cell>
          <cell r="I4434" t="str">
            <v>WANITA</v>
          </cell>
          <cell r="J4434">
            <v>43819</v>
          </cell>
          <cell r="K4434">
            <v>45107</v>
          </cell>
          <cell r="L4434">
            <v>43819</v>
          </cell>
          <cell r="N4434" t="str">
            <v>YHO</v>
          </cell>
          <cell r="O4434" t="str">
            <v>ASN</v>
          </cell>
        </row>
        <row r="4435">
          <cell r="B4435">
            <v>2015097632</v>
          </cell>
          <cell r="C4435" t="str">
            <v>SHINTA NADA</v>
          </cell>
          <cell r="D4435" t="str">
            <v>TAVJ</v>
          </cell>
          <cell r="E4435" t="str">
            <v>IDM HYBRID BANTAR JAYA</v>
          </cell>
          <cell r="F4435" t="str">
            <v>Store Jr. Leader (Ss)</v>
          </cell>
          <cell r="G4435" t="str">
            <v>A2</v>
          </cell>
          <cell r="H4435" t="str">
            <v>Tetap</v>
          </cell>
          <cell r="I4435" t="str">
            <v>WANITA</v>
          </cell>
          <cell r="J4435">
            <v>43396</v>
          </cell>
          <cell r="L4435">
            <v>43770</v>
          </cell>
          <cell r="N4435" t="str">
            <v>YHO</v>
          </cell>
          <cell r="O4435" t="str">
            <v>ASN</v>
          </cell>
        </row>
        <row r="4436">
          <cell r="B4436">
            <v>2015094687</v>
          </cell>
          <cell r="C4436" t="str">
            <v>IVAN SUYATNA</v>
          </cell>
          <cell r="D4436" t="str">
            <v>TAVJ</v>
          </cell>
          <cell r="E4436" t="str">
            <v>IDM HYBRID BANTAR JAYA</v>
          </cell>
          <cell r="F4436" t="str">
            <v>Store Sr. Leader (Ss)</v>
          </cell>
          <cell r="G4436" t="str">
            <v>A3</v>
          </cell>
          <cell r="H4436" t="str">
            <v>Tetap</v>
          </cell>
          <cell r="I4436" t="str">
            <v>PRIA</v>
          </cell>
          <cell r="J4436">
            <v>43382</v>
          </cell>
          <cell r="L4436">
            <v>44166</v>
          </cell>
          <cell r="N4436" t="str">
            <v>YHO</v>
          </cell>
          <cell r="O4436" t="str">
            <v>ASN</v>
          </cell>
        </row>
        <row r="4437">
          <cell r="B4437">
            <v>2015045764</v>
          </cell>
          <cell r="C4437" t="str">
            <v>IPAN SOPIAN</v>
          </cell>
          <cell r="D4437" t="str">
            <v>TEBW</v>
          </cell>
          <cell r="E4437" t="str">
            <v>IDM CIBADAK BOGOR</v>
          </cell>
          <cell r="F4437" t="str">
            <v>Chief Of Store</v>
          </cell>
          <cell r="G4437" t="str">
            <v>B2</v>
          </cell>
          <cell r="H4437" t="str">
            <v>Tetap</v>
          </cell>
          <cell r="I4437" t="str">
            <v>PRIA</v>
          </cell>
          <cell r="J4437">
            <v>43117</v>
          </cell>
          <cell r="L4437">
            <v>43617</v>
          </cell>
          <cell r="N4437" t="str">
            <v>YHO</v>
          </cell>
          <cell r="O4437" t="str">
            <v>ASN</v>
          </cell>
        </row>
        <row r="4438">
          <cell r="B4438">
            <v>2015051824</v>
          </cell>
          <cell r="C4438" t="str">
            <v>IKBAL ROBIANA</v>
          </cell>
          <cell r="D4438" t="str">
            <v>TEBW</v>
          </cell>
          <cell r="E4438" t="str">
            <v>IDM CIBADAK BOGOR</v>
          </cell>
          <cell r="F4438" t="str">
            <v>i-Delivery Crew</v>
          </cell>
          <cell r="G4438" t="str">
            <v>A2</v>
          </cell>
          <cell r="H4438" t="str">
            <v>Tetap</v>
          </cell>
          <cell r="I4438" t="str">
            <v>PRIA</v>
          </cell>
          <cell r="J4438">
            <v>43152</v>
          </cell>
          <cell r="L4438">
            <v>43800</v>
          </cell>
          <cell r="N4438" t="str">
            <v>YHO</v>
          </cell>
          <cell r="O4438" t="str">
            <v>ASN</v>
          </cell>
        </row>
        <row r="4439">
          <cell r="B4439">
            <v>2015351677</v>
          </cell>
          <cell r="C4439" t="str">
            <v>YUDA YUDHISTIRA</v>
          </cell>
          <cell r="D4439" t="str">
            <v>TEBW</v>
          </cell>
          <cell r="E4439" t="str">
            <v>IDM CIBADAK BOGOR</v>
          </cell>
          <cell r="F4439" t="str">
            <v>i-Delivery Crew</v>
          </cell>
          <cell r="G4439" t="str">
            <v>A2</v>
          </cell>
          <cell r="H4439" t="str">
            <v>Tetap</v>
          </cell>
          <cell r="I4439" t="str">
            <v>PRIA</v>
          </cell>
          <cell r="J4439">
            <v>44743</v>
          </cell>
          <cell r="L4439">
            <v>44743</v>
          </cell>
          <cell r="N4439" t="str">
            <v>YHO</v>
          </cell>
          <cell r="O4439" t="str">
            <v>ASN</v>
          </cell>
        </row>
        <row r="4440">
          <cell r="B4440">
            <v>2015218750</v>
          </cell>
          <cell r="C4440" t="str">
            <v>SAHRUL WAHYUDI</v>
          </cell>
          <cell r="D4440" t="str">
            <v>TEBW</v>
          </cell>
          <cell r="E4440" t="str">
            <v>IDM CIBADAK BOGOR</v>
          </cell>
          <cell r="F4440" t="str">
            <v>Store Crew Boy</v>
          </cell>
          <cell r="G4440" t="str">
            <v>A1</v>
          </cell>
          <cell r="H4440" t="str">
            <v>Kontrak 3</v>
          </cell>
          <cell r="I4440" t="str">
            <v>PRIA</v>
          </cell>
          <cell r="J4440">
            <v>43928</v>
          </cell>
          <cell r="K4440">
            <v>45230</v>
          </cell>
          <cell r="L4440">
            <v>43928</v>
          </cell>
          <cell r="N4440" t="str">
            <v>YHO</v>
          </cell>
          <cell r="O4440" t="str">
            <v>ASN</v>
          </cell>
        </row>
        <row r="4441">
          <cell r="B4441">
            <v>2015376540</v>
          </cell>
          <cell r="C4441" t="str">
            <v>FITRI ROSILAWATI</v>
          </cell>
          <cell r="D4441" t="str">
            <v>TEBW</v>
          </cell>
          <cell r="E4441" t="str">
            <v>IDM CIBADAK BOGOR</v>
          </cell>
          <cell r="F4441" t="str">
            <v>Store Crew Girl</v>
          </cell>
          <cell r="G4441" t="str">
            <v>A1</v>
          </cell>
          <cell r="H4441" t="str">
            <v>Kontrak 1</v>
          </cell>
          <cell r="I4441" t="str">
            <v>WANITA</v>
          </cell>
          <cell r="J4441">
            <v>44805</v>
          </cell>
          <cell r="K4441">
            <v>45169</v>
          </cell>
          <cell r="L4441">
            <v>44805</v>
          </cell>
          <cell r="N4441" t="str">
            <v>YHO</v>
          </cell>
          <cell r="O4441" t="str">
            <v>ASN</v>
          </cell>
        </row>
        <row r="4442">
          <cell r="B4442">
            <v>2015392796</v>
          </cell>
          <cell r="C4442" t="str">
            <v>MUHAMMAD ZAKI SYAFARUDIN DAFA</v>
          </cell>
          <cell r="D4442" t="str">
            <v>TEBW</v>
          </cell>
          <cell r="E4442" t="str">
            <v>IDM CIBADAK BOGOR</v>
          </cell>
          <cell r="F4442" t="str">
            <v>Store Jr. Leader (Ss)</v>
          </cell>
          <cell r="G4442" t="str">
            <v>A2</v>
          </cell>
          <cell r="H4442" t="str">
            <v>Tetap</v>
          </cell>
          <cell r="I4442" t="str">
            <v>PRIA</v>
          </cell>
          <cell r="J4442">
            <v>44866</v>
          </cell>
          <cell r="L4442">
            <v>44866</v>
          </cell>
          <cell r="N4442" t="str">
            <v>YHO</v>
          </cell>
          <cell r="O4442" t="str">
            <v>ASN</v>
          </cell>
        </row>
        <row r="4443">
          <cell r="B4443">
            <v>2015314701</v>
          </cell>
          <cell r="C4443" t="str">
            <v>SIHABUDIN</v>
          </cell>
          <cell r="D4443" t="str">
            <v>TEBW</v>
          </cell>
          <cell r="E4443" t="str">
            <v>IDM CIBADAK BOGOR</v>
          </cell>
          <cell r="F4443" t="str">
            <v>Store Sr. Leader</v>
          </cell>
          <cell r="G4443" t="str">
            <v>A3</v>
          </cell>
          <cell r="H4443" t="str">
            <v>Tetap</v>
          </cell>
          <cell r="I4443" t="str">
            <v>PRIA</v>
          </cell>
          <cell r="J4443">
            <v>44593</v>
          </cell>
          <cell r="L4443">
            <v>44593</v>
          </cell>
          <cell r="N4443" t="str">
            <v>YHO</v>
          </cell>
          <cell r="O4443" t="str">
            <v>ASN</v>
          </cell>
        </row>
        <row r="4444">
          <cell r="B4444">
            <v>2015051813</v>
          </cell>
          <cell r="C4444" t="str">
            <v>MUHAMAD FAHDILA</v>
          </cell>
          <cell r="D4444" t="str">
            <v>TG91</v>
          </cell>
          <cell r="E4444" t="str">
            <v>IDM CIKAMPAK BOGOR</v>
          </cell>
          <cell r="F4444" t="str">
            <v>Chief Of Store</v>
          </cell>
          <cell r="G4444" t="str">
            <v>B2</v>
          </cell>
          <cell r="H4444" t="str">
            <v>Tetap</v>
          </cell>
          <cell r="I4444" t="str">
            <v>PRIA</v>
          </cell>
          <cell r="J4444">
            <v>43152</v>
          </cell>
          <cell r="L4444">
            <v>43770</v>
          </cell>
          <cell r="N4444" t="str">
            <v>YHO</v>
          </cell>
          <cell r="O4444" t="str">
            <v>ASN</v>
          </cell>
        </row>
        <row r="4445">
          <cell r="B4445">
            <v>2015391415</v>
          </cell>
          <cell r="C4445" t="str">
            <v>WAHYUDIN</v>
          </cell>
          <cell r="D4445" t="str">
            <v>TG91</v>
          </cell>
          <cell r="E4445" t="str">
            <v>IDM CIKAMPAK BOGOR</v>
          </cell>
          <cell r="F4445" t="str">
            <v>Store Crew Boy</v>
          </cell>
          <cell r="G4445" t="str">
            <v>A1</v>
          </cell>
          <cell r="H4445" t="str">
            <v>Kontrak 1</v>
          </cell>
          <cell r="I4445" t="str">
            <v>PRIA</v>
          </cell>
          <cell r="J4445">
            <v>44854</v>
          </cell>
          <cell r="K4445">
            <v>45230</v>
          </cell>
          <cell r="L4445">
            <v>44854</v>
          </cell>
          <cell r="N4445" t="str">
            <v>YHO</v>
          </cell>
          <cell r="O4445" t="str">
            <v>ASN</v>
          </cell>
        </row>
        <row r="4446">
          <cell r="B4446">
            <v>2015372966</v>
          </cell>
          <cell r="C4446" t="str">
            <v>AHMAD HAWASI</v>
          </cell>
          <cell r="D4446" t="str">
            <v>TG91</v>
          </cell>
          <cell r="E4446" t="str">
            <v>IDM CIKAMPAK BOGOR</v>
          </cell>
          <cell r="F4446" t="str">
            <v>Store Crew Boy</v>
          </cell>
          <cell r="G4446" t="str">
            <v>A1</v>
          </cell>
          <cell r="H4446" t="str">
            <v>Kontrak 1</v>
          </cell>
          <cell r="I4446" t="str">
            <v>PRIA</v>
          </cell>
          <cell r="J4446">
            <v>44799</v>
          </cell>
          <cell r="K4446">
            <v>45169</v>
          </cell>
          <cell r="L4446">
            <v>44799</v>
          </cell>
          <cell r="N4446" t="str">
            <v>YHO</v>
          </cell>
          <cell r="O4446" t="str">
            <v>ASN</v>
          </cell>
        </row>
        <row r="4447">
          <cell r="B4447">
            <v>2015372999</v>
          </cell>
          <cell r="C4447" t="str">
            <v>ADE IRMA</v>
          </cell>
          <cell r="D4447" t="str">
            <v>TG91</v>
          </cell>
          <cell r="E4447" t="str">
            <v>IDM CIKAMPAK BOGOR</v>
          </cell>
          <cell r="F4447" t="str">
            <v>Store Crew Girl</v>
          </cell>
          <cell r="G4447" t="str">
            <v>A1</v>
          </cell>
          <cell r="H4447" t="str">
            <v>Kontrak 1</v>
          </cell>
          <cell r="I4447" t="str">
            <v>WANITA</v>
          </cell>
          <cell r="J4447">
            <v>44799</v>
          </cell>
          <cell r="K4447">
            <v>45169</v>
          </cell>
          <cell r="L4447">
            <v>44799</v>
          </cell>
          <cell r="N4447" t="str">
            <v>YHO</v>
          </cell>
          <cell r="O4447" t="str">
            <v>ASN</v>
          </cell>
        </row>
        <row r="4448">
          <cell r="B4448">
            <v>2015372238</v>
          </cell>
          <cell r="C4448" t="str">
            <v>NAILATUL MAGHFIROH</v>
          </cell>
          <cell r="D4448" t="str">
            <v>TG91</v>
          </cell>
          <cell r="E4448" t="str">
            <v>IDM CIKAMPAK BOGOR</v>
          </cell>
          <cell r="F4448" t="str">
            <v>Store Jr. Leader (Ss)</v>
          </cell>
          <cell r="G4448" t="str">
            <v>A2</v>
          </cell>
          <cell r="H4448" t="str">
            <v>Tetap</v>
          </cell>
          <cell r="I4448" t="str">
            <v>WANITA</v>
          </cell>
          <cell r="J4448">
            <v>44805</v>
          </cell>
          <cell r="L4448">
            <v>44805</v>
          </cell>
          <cell r="N4448" t="str">
            <v>YHO</v>
          </cell>
          <cell r="O4448" t="str">
            <v>ASN</v>
          </cell>
        </row>
        <row r="4449">
          <cell r="B4449">
            <v>2015022139</v>
          </cell>
          <cell r="C4449" t="str">
            <v>SITI FATIMAH HARYATI</v>
          </cell>
          <cell r="D4449" t="str">
            <v>TG91</v>
          </cell>
          <cell r="E4449" t="str">
            <v>IDM CIKAMPAK BOGOR</v>
          </cell>
          <cell r="F4449" t="str">
            <v>Store Sr. Leader</v>
          </cell>
          <cell r="G4449" t="str">
            <v>B1</v>
          </cell>
          <cell r="H4449" t="str">
            <v>Tetap</v>
          </cell>
          <cell r="I4449" t="str">
            <v>WANITA</v>
          </cell>
          <cell r="J4449">
            <v>42975</v>
          </cell>
          <cell r="L4449">
            <v>43709</v>
          </cell>
          <cell r="N4449" t="str">
            <v>YHO</v>
          </cell>
          <cell r="O4449" t="str">
            <v>ASN</v>
          </cell>
        </row>
        <row r="4450">
          <cell r="B4450">
            <v>2012076855</v>
          </cell>
          <cell r="C4450" t="str">
            <v>MOHAMAD MAHRUK HIDAYAT</v>
          </cell>
          <cell r="D4450" t="str">
            <v>TS70</v>
          </cell>
          <cell r="E4450" t="str">
            <v>IDM LETNAN SUKARNA CIAMPEA</v>
          </cell>
          <cell r="F4450" t="str">
            <v>Chief Of Store</v>
          </cell>
          <cell r="G4450" t="str">
            <v>B2</v>
          </cell>
          <cell r="H4450" t="str">
            <v>Tetap</v>
          </cell>
          <cell r="I4450" t="str">
            <v>PRIA</v>
          </cell>
          <cell r="J4450">
            <v>41275</v>
          </cell>
          <cell r="L4450">
            <v>41791</v>
          </cell>
          <cell r="N4450" t="str">
            <v>YHO</v>
          </cell>
          <cell r="O4450" t="str">
            <v>ASN</v>
          </cell>
        </row>
        <row r="4451">
          <cell r="B4451">
            <v>2015244086</v>
          </cell>
          <cell r="C4451" t="str">
            <v>RIZKI NURALAMSYAH</v>
          </cell>
          <cell r="D4451" t="str">
            <v>TS70</v>
          </cell>
          <cell r="E4451" t="str">
            <v>IDM LETNAN SUKARNA CIAMPEA</v>
          </cell>
          <cell r="F4451" t="str">
            <v>Store Crew Boy</v>
          </cell>
          <cell r="G4451" t="str">
            <v>A1</v>
          </cell>
          <cell r="H4451" t="str">
            <v>Kontrak 2</v>
          </cell>
          <cell r="I4451" t="str">
            <v>PRIA</v>
          </cell>
          <cell r="J4451">
            <v>44253</v>
          </cell>
          <cell r="K4451">
            <v>45169</v>
          </cell>
          <cell r="L4451">
            <v>44253</v>
          </cell>
          <cell r="N4451" t="str">
            <v>YHO</v>
          </cell>
          <cell r="O4451" t="str">
            <v>ASN</v>
          </cell>
        </row>
        <row r="4452">
          <cell r="B4452">
            <v>2015365815</v>
          </cell>
          <cell r="C4452" t="str">
            <v>RAMDONI</v>
          </cell>
          <cell r="D4452" t="str">
            <v>TS70</v>
          </cell>
          <cell r="E4452" t="str">
            <v>IDM LETNAN SUKARNA CIAMPEA</v>
          </cell>
          <cell r="F4452" t="str">
            <v>Store Crew Boy (Ss)</v>
          </cell>
          <cell r="G4452" t="str">
            <v>A1</v>
          </cell>
          <cell r="H4452" t="str">
            <v>Kontrak 1</v>
          </cell>
          <cell r="I4452" t="str">
            <v>PRIA</v>
          </cell>
          <cell r="J4452">
            <v>44773</v>
          </cell>
          <cell r="K4452">
            <v>45138</v>
          </cell>
          <cell r="L4452">
            <v>44773</v>
          </cell>
          <cell r="N4452" t="str">
            <v>YHO</v>
          </cell>
          <cell r="O4452" t="str">
            <v>ASN</v>
          </cell>
        </row>
        <row r="4453">
          <cell r="B4453">
            <v>2015307776</v>
          </cell>
          <cell r="C4453" t="str">
            <v>ALVIONITA RUSDIANTI</v>
          </cell>
          <cell r="D4453" t="str">
            <v>TS70</v>
          </cell>
          <cell r="E4453" t="str">
            <v>IDM LETNAN SUKARNA CIAMPEA</v>
          </cell>
          <cell r="F4453" t="str">
            <v>Store Crew Girl</v>
          </cell>
          <cell r="G4453" t="str">
            <v>A1</v>
          </cell>
          <cell r="H4453" t="str">
            <v>Kontrak 2</v>
          </cell>
          <cell r="I4453" t="str">
            <v>WANITA</v>
          </cell>
          <cell r="J4453">
            <v>44561</v>
          </cell>
          <cell r="K4453">
            <v>45291</v>
          </cell>
          <cell r="L4453">
            <v>44561</v>
          </cell>
          <cell r="N4453" t="str">
            <v>YHO</v>
          </cell>
          <cell r="O4453" t="str">
            <v>ASN</v>
          </cell>
        </row>
        <row r="4454">
          <cell r="B4454">
            <v>2015373013</v>
          </cell>
          <cell r="C4454" t="str">
            <v>RENA GUNARSIH</v>
          </cell>
          <cell r="D4454" t="str">
            <v>TS70</v>
          </cell>
          <cell r="E4454" t="str">
            <v>IDM LETNAN SUKARNA CIAMPEA</v>
          </cell>
          <cell r="F4454" t="str">
            <v>Store Crew Girl</v>
          </cell>
          <cell r="G4454" t="str">
            <v>A1</v>
          </cell>
          <cell r="H4454" t="str">
            <v>Kontrak 1</v>
          </cell>
          <cell r="I4454" t="str">
            <v>WANITA</v>
          </cell>
          <cell r="J4454">
            <v>44799</v>
          </cell>
          <cell r="K4454">
            <v>45169</v>
          </cell>
          <cell r="L4454">
            <v>44799</v>
          </cell>
          <cell r="N4454" t="str">
            <v>YHO</v>
          </cell>
          <cell r="O4454" t="str">
            <v>ASN</v>
          </cell>
        </row>
        <row r="4455">
          <cell r="B4455">
            <v>2015372227</v>
          </cell>
          <cell r="C4455" t="str">
            <v>AMSARI</v>
          </cell>
          <cell r="D4455" t="str">
            <v>TS70</v>
          </cell>
          <cell r="E4455" t="str">
            <v>IDM LETNAN SUKARNA CIAMPEA</v>
          </cell>
          <cell r="F4455" t="str">
            <v>Store Jr. Leader (Ss)</v>
          </cell>
          <cell r="G4455" t="str">
            <v>A2</v>
          </cell>
          <cell r="H4455" t="str">
            <v>Tetap</v>
          </cell>
          <cell r="I4455" t="str">
            <v>PRIA</v>
          </cell>
          <cell r="J4455">
            <v>44805</v>
          </cell>
          <cell r="L4455">
            <v>44805</v>
          </cell>
          <cell r="N4455" t="str">
            <v>YHO</v>
          </cell>
          <cell r="O4455" t="str">
            <v>ASN</v>
          </cell>
        </row>
        <row r="4456">
          <cell r="B4456">
            <v>2013122727</v>
          </cell>
          <cell r="C4456" t="str">
            <v>DEWI ANTINI</v>
          </cell>
          <cell r="D4456" t="str">
            <v>TS70</v>
          </cell>
          <cell r="E4456" t="str">
            <v>IDM LETNAN SUKARNA CIAMPEA</v>
          </cell>
          <cell r="F4456" t="str">
            <v>Store Sr. Leader (Ss)</v>
          </cell>
          <cell r="G4456" t="str">
            <v>B1</v>
          </cell>
          <cell r="H4456" t="str">
            <v>Tetap</v>
          </cell>
          <cell r="I4456" t="str">
            <v>WANITA</v>
          </cell>
          <cell r="J4456">
            <v>42217</v>
          </cell>
          <cell r="L4456">
            <v>42552</v>
          </cell>
          <cell r="N4456" t="str">
            <v>YHO</v>
          </cell>
          <cell r="O4456" t="str">
            <v>ASN</v>
          </cell>
        </row>
        <row r="4457">
          <cell r="B4457">
            <v>2015057056</v>
          </cell>
          <cell r="C4457" t="str">
            <v>KHOIRUL UMAM MAHMUD</v>
          </cell>
          <cell r="D4457" t="str">
            <v>T9L2</v>
          </cell>
          <cell r="E4457" t="str">
            <v>IDM RANCABUNGUR</v>
          </cell>
          <cell r="F4457" t="str">
            <v>Chief Of Store</v>
          </cell>
          <cell r="G4457" t="str">
            <v>B2</v>
          </cell>
          <cell r="H4457" t="str">
            <v>Tetap</v>
          </cell>
          <cell r="I4457" t="str">
            <v>PRIA</v>
          </cell>
          <cell r="J4457">
            <v>43186</v>
          </cell>
          <cell r="L4457">
            <v>43800</v>
          </cell>
          <cell r="N4457" t="str">
            <v>YHO</v>
          </cell>
          <cell r="O4457" t="str">
            <v>ASN</v>
          </cell>
        </row>
        <row r="4458">
          <cell r="B4458">
            <v>2015389900</v>
          </cell>
          <cell r="C4458" t="str">
            <v>RAKA ADRIANA FAZRI</v>
          </cell>
          <cell r="D4458" t="str">
            <v>T9L2</v>
          </cell>
          <cell r="E4458" t="str">
            <v>IDM RANCABUNGUR</v>
          </cell>
          <cell r="F4458" t="str">
            <v>Store Crew Boy</v>
          </cell>
          <cell r="G4458" t="str">
            <v>A1</v>
          </cell>
          <cell r="H4458" t="str">
            <v>Kontrak 1</v>
          </cell>
          <cell r="I4458" t="str">
            <v>PRIA</v>
          </cell>
          <cell r="J4458">
            <v>44848</v>
          </cell>
          <cell r="K4458">
            <v>45230</v>
          </cell>
          <cell r="L4458">
            <v>44848</v>
          </cell>
          <cell r="N4458" t="str">
            <v>YHO</v>
          </cell>
          <cell r="O4458" t="str">
            <v>ASN</v>
          </cell>
        </row>
        <row r="4459">
          <cell r="B4459">
            <v>2015368583</v>
          </cell>
          <cell r="C4459" t="str">
            <v>SRI RAHAYU</v>
          </cell>
          <cell r="D4459" t="str">
            <v>T9L2</v>
          </cell>
          <cell r="E4459" t="str">
            <v>IDM RANCABUNGUR</v>
          </cell>
          <cell r="F4459" t="str">
            <v>Store Crew Girl</v>
          </cell>
          <cell r="G4459" t="str">
            <v>A1</v>
          </cell>
          <cell r="H4459" t="str">
            <v>Kontrak 1</v>
          </cell>
          <cell r="I4459" t="str">
            <v>WANITA</v>
          </cell>
          <cell r="J4459">
            <v>44780</v>
          </cell>
          <cell r="K4459">
            <v>45169</v>
          </cell>
          <cell r="L4459">
            <v>44780</v>
          </cell>
          <cell r="N4459" t="str">
            <v>YHO</v>
          </cell>
          <cell r="O4459" t="str">
            <v>ASN</v>
          </cell>
        </row>
        <row r="4460">
          <cell r="B4460">
            <v>2015372233</v>
          </cell>
          <cell r="C4460" t="str">
            <v>EVI YANI</v>
          </cell>
          <cell r="D4460" t="str">
            <v>T9L2</v>
          </cell>
          <cell r="E4460" t="str">
            <v>IDM RANCABUNGUR</v>
          </cell>
          <cell r="F4460" t="str">
            <v>Store Jr. Leader</v>
          </cell>
          <cell r="G4460" t="str">
            <v>A2</v>
          </cell>
          <cell r="H4460" t="str">
            <v>Tetap</v>
          </cell>
          <cell r="I4460" t="str">
            <v>WANITA</v>
          </cell>
          <cell r="J4460">
            <v>44805</v>
          </cell>
          <cell r="L4460">
            <v>44805</v>
          </cell>
          <cell r="N4460" t="str">
            <v>YHO</v>
          </cell>
          <cell r="O4460" t="str">
            <v>ASN</v>
          </cell>
        </row>
        <row r="4461">
          <cell r="B4461">
            <v>2015066078</v>
          </cell>
          <cell r="C4461" t="str">
            <v>EGI SUNANDI</v>
          </cell>
          <cell r="D4461" t="str">
            <v>T9L2</v>
          </cell>
          <cell r="E4461" t="str">
            <v>IDM RANCABUNGUR</v>
          </cell>
          <cell r="F4461" t="str">
            <v>Store Sr. Leader</v>
          </cell>
          <cell r="G4461" t="str">
            <v>A3</v>
          </cell>
          <cell r="H4461" t="str">
            <v>Tetap</v>
          </cell>
          <cell r="I4461" t="str">
            <v>PRIA</v>
          </cell>
          <cell r="J4461">
            <v>43235</v>
          </cell>
          <cell r="L4461">
            <v>44166</v>
          </cell>
          <cell r="N4461" t="str">
            <v>YHO</v>
          </cell>
          <cell r="O4461" t="str">
            <v>ASN</v>
          </cell>
        </row>
        <row r="4462">
          <cell r="B4462">
            <v>2013045391</v>
          </cell>
          <cell r="C4462" t="str">
            <v>ESTI RACHMAWATI</v>
          </cell>
          <cell r="D4462" t="str">
            <v>TN98</v>
          </cell>
          <cell r="E4462" t="str">
            <v>IDM SPBU RANCABUNGUR</v>
          </cell>
          <cell r="F4462" t="str">
            <v>Chief Of Store</v>
          </cell>
          <cell r="G4462" t="str">
            <v>B2</v>
          </cell>
          <cell r="H4462" t="str">
            <v>Tetap</v>
          </cell>
          <cell r="I4462" t="str">
            <v>WANITA</v>
          </cell>
          <cell r="J4462">
            <v>41760</v>
          </cell>
          <cell r="L4462">
            <v>41821</v>
          </cell>
          <cell r="N4462" t="str">
            <v>YHO</v>
          </cell>
          <cell r="O4462" t="str">
            <v>ASN</v>
          </cell>
        </row>
        <row r="4463">
          <cell r="B4463">
            <v>2015244088</v>
          </cell>
          <cell r="C4463" t="str">
            <v>SUNARDI</v>
          </cell>
          <cell r="D4463" t="str">
            <v>TN98</v>
          </cell>
          <cell r="E4463" t="str">
            <v>IDM SPBU RANCABUNGUR</v>
          </cell>
          <cell r="F4463" t="str">
            <v>Store Crew Boy</v>
          </cell>
          <cell r="G4463" t="str">
            <v>A1</v>
          </cell>
          <cell r="H4463" t="str">
            <v>Kontrak 2</v>
          </cell>
          <cell r="I4463" t="str">
            <v>PRIA</v>
          </cell>
          <cell r="J4463">
            <v>44253</v>
          </cell>
          <cell r="K4463">
            <v>45169</v>
          </cell>
          <cell r="L4463">
            <v>44253</v>
          </cell>
          <cell r="N4463" t="str">
            <v>YHO</v>
          </cell>
          <cell r="O4463" t="str">
            <v>ASN</v>
          </cell>
        </row>
        <row r="4464">
          <cell r="B4464">
            <v>2015167621</v>
          </cell>
          <cell r="C4464" t="str">
            <v>FAJRIAH INDIARTI</v>
          </cell>
          <cell r="D4464" t="str">
            <v>TN98</v>
          </cell>
          <cell r="E4464" t="str">
            <v>IDM SPBU RANCABUNGUR</v>
          </cell>
          <cell r="F4464" t="str">
            <v>Store Crew Girl</v>
          </cell>
          <cell r="G4464" t="str">
            <v>A1</v>
          </cell>
          <cell r="H4464" t="str">
            <v>Kontrak 3</v>
          </cell>
          <cell r="I4464" t="str">
            <v>WANITA</v>
          </cell>
          <cell r="J4464">
            <v>43707</v>
          </cell>
          <cell r="K4464">
            <v>44985</v>
          </cell>
          <cell r="L4464">
            <v>43707</v>
          </cell>
          <cell r="N4464" t="str">
            <v>YHO</v>
          </cell>
          <cell r="O4464" t="str">
            <v>ASN</v>
          </cell>
        </row>
        <row r="4465">
          <cell r="B4465">
            <v>2015372231</v>
          </cell>
          <cell r="C4465" t="str">
            <v>DARIA MAULANA</v>
          </cell>
          <cell r="D4465" t="str">
            <v>TN98</v>
          </cell>
          <cell r="E4465" t="str">
            <v>IDM SPBU RANCABUNGUR</v>
          </cell>
          <cell r="F4465" t="str">
            <v>Store Jr. Leader (Ss)</v>
          </cell>
          <cell r="G4465" t="str">
            <v>A2</v>
          </cell>
          <cell r="H4465" t="str">
            <v>Tetap</v>
          </cell>
          <cell r="I4465" t="str">
            <v>PRIA</v>
          </cell>
          <cell r="J4465">
            <v>44805</v>
          </cell>
          <cell r="L4465">
            <v>44805</v>
          </cell>
          <cell r="N4465" t="str">
            <v>YHO</v>
          </cell>
          <cell r="O4465" t="str">
            <v>ASN</v>
          </cell>
        </row>
        <row r="4466">
          <cell r="B4466">
            <v>2013160747</v>
          </cell>
          <cell r="C4466" t="str">
            <v>SAIPUL ABIDIN</v>
          </cell>
          <cell r="D4466" t="str">
            <v>TN98</v>
          </cell>
          <cell r="E4466" t="str">
            <v>IDM SPBU RANCABUNGUR</v>
          </cell>
          <cell r="F4466" t="str">
            <v>Store Sr. Leader</v>
          </cell>
          <cell r="G4466" t="str">
            <v>B1</v>
          </cell>
          <cell r="H4466" t="str">
            <v>Tetap</v>
          </cell>
          <cell r="I4466" t="str">
            <v>PRIA</v>
          </cell>
          <cell r="J4466">
            <v>42410</v>
          </cell>
          <cell r="L4466">
            <v>43313</v>
          </cell>
          <cell r="N4466" t="str">
            <v>YHO</v>
          </cell>
          <cell r="O4466" t="str">
            <v>ASN</v>
          </cell>
        </row>
        <row r="4467">
          <cell r="B4467">
            <v>2013219635</v>
          </cell>
          <cell r="C4467" t="str">
            <v>MOCHAMMAD REZHKY</v>
          </cell>
          <cell r="D4467" t="str">
            <v>F6VS</v>
          </cell>
          <cell r="E4467" t="str">
            <v>FRC BALI RESORT BOGOR</v>
          </cell>
          <cell r="F4467" t="str">
            <v>Chief Of Store (Ss)</v>
          </cell>
          <cell r="G4467" t="str">
            <v>B2</v>
          </cell>
          <cell r="H4467" t="str">
            <v>Tetap</v>
          </cell>
          <cell r="I4467" t="str">
            <v>PRIA</v>
          </cell>
          <cell r="J4467">
            <v>42736</v>
          </cell>
          <cell r="L4467">
            <v>42795</v>
          </cell>
          <cell r="N4467" t="str">
            <v>YHO</v>
          </cell>
          <cell r="O4467" t="str">
            <v>ASN</v>
          </cell>
        </row>
        <row r="4468">
          <cell r="B4468">
            <v>2015209549</v>
          </cell>
          <cell r="C4468" t="str">
            <v>RAFLI PAJILLAH</v>
          </cell>
          <cell r="D4468" t="str">
            <v>F6VS</v>
          </cell>
          <cell r="E4468" t="str">
            <v>FRC BALI RESORT BOGOR</v>
          </cell>
          <cell r="F4468" t="str">
            <v>Store Crew Boy</v>
          </cell>
          <cell r="G4468" t="str">
            <v>A1</v>
          </cell>
          <cell r="H4468" t="str">
            <v>Kontrak 3</v>
          </cell>
          <cell r="I4468" t="str">
            <v>PRIA</v>
          </cell>
          <cell r="J4468">
            <v>43893</v>
          </cell>
          <cell r="K4468">
            <v>45199</v>
          </cell>
          <cell r="L4468">
            <v>43893</v>
          </cell>
          <cell r="N4468" t="str">
            <v>YHO</v>
          </cell>
          <cell r="O4468" t="str">
            <v>ASN</v>
          </cell>
        </row>
        <row r="4469">
          <cell r="B4469">
            <v>2015246924</v>
          </cell>
          <cell r="C4469" t="str">
            <v>MUHAMMAD DIFA MUSLIHIN</v>
          </cell>
          <cell r="D4469" t="str">
            <v>F6VS</v>
          </cell>
          <cell r="E4469" t="str">
            <v>FRC BALI RESORT BOGOR</v>
          </cell>
          <cell r="F4469" t="str">
            <v>Store Crew Boy</v>
          </cell>
          <cell r="G4469" t="str">
            <v>A1</v>
          </cell>
          <cell r="H4469" t="str">
            <v>Kontrak 2</v>
          </cell>
          <cell r="I4469" t="str">
            <v>PRIA</v>
          </cell>
          <cell r="J4469">
            <v>44281</v>
          </cell>
          <cell r="K4469">
            <v>45199</v>
          </cell>
          <cell r="L4469">
            <v>44281</v>
          </cell>
          <cell r="N4469" t="str">
            <v>YHO</v>
          </cell>
          <cell r="O4469" t="str">
            <v>ASN</v>
          </cell>
        </row>
        <row r="4470">
          <cell r="B4470">
            <v>2015259578</v>
          </cell>
          <cell r="C4470" t="str">
            <v>MUTIA SARI</v>
          </cell>
          <cell r="D4470" t="str">
            <v>F6VS</v>
          </cell>
          <cell r="E4470" t="str">
            <v>FRC BALI RESORT BOGOR</v>
          </cell>
          <cell r="F4470" t="str">
            <v>Store Crew Girl</v>
          </cell>
          <cell r="G4470" t="str">
            <v>A1</v>
          </cell>
          <cell r="H4470" t="str">
            <v>Kontrak 2</v>
          </cell>
          <cell r="I4470" t="str">
            <v>WANITA</v>
          </cell>
          <cell r="J4470">
            <v>44320</v>
          </cell>
          <cell r="K4470">
            <v>45077</v>
          </cell>
          <cell r="L4470">
            <v>44320</v>
          </cell>
          <cell r="N4470" t="str">
            <v>YHO</v>
          </cell>
          <cell r="O4470" t="str">
            <v>ASN</v>
          </cell>
        </row>
        <row r="4471">
          <cell r="B4471">
            <v>2015343088</v>
          </cell>
          <cell r="C4471" t="str">
            <v>NOVITASARI</v>
          </cell>
          <cell r="D4471" t="str">
            <v>F6VS</v>
          </cell>
          <cell r="E4471" t="str">
            <v>FRC BALI RESORT BOGOR</v>
          </cell>
          <cell r="F4471" t="str">
            <v>Store Jr. Leader (Ss)</v>
          </cell>
          <cell r="G4471" t="str">
            <v>A2</v>
          </cell>
          <cell r="H4471" t="str">
            <v>Tetap</v>
          </cell>
          <cell r="I4471" t="str">
            <v>WANITA</v>
          </cell>
          <cell r="J4471">
            <v>44713</v>
          </cell>
          <cell r="L4471">
            <v>44713</v>
          </cell>
          <cell r="N4471" t="str">
            <v>YHO</v>
          </cell>
          <cell r="O4471" t="str">
            <v>ASN</v>
          </cell>
        </row>
        <row r="4472">
          <cell r="B4472">
            <v>2015064561</v>
          </cell>
          <cell r="C4472" t="str">
            <v>MUHAMMAD RAHMAT HIDAYAT</v>
          </cell>
          <cell r="D4472" t="str">
            <v>F6VS</v>
          </cell>
          <cell r="E4472" t="str">
            <v>FRC BALI RESORT BOGOR</v>
          </cell>
          <cell r="F4472" t="str">
            <v>Store Sr. Leader</v>
          </cell>
          <cell r="G4472" t="str">
            <v>A3</v>
          </cell>
          <cell r="H4472" t="str">
            <v>Tetap</v>
          </cell>
          <cell r="I4472" t="str">
            <v>PRIA</v>
          </cell>
          <cell r="J4472">
            <v>43228</v>
          </cell>
          <cell r="L4472">
            <v>44166</v>
          </cell>
          <cell r="N4472" t="str">
            <v>YHO</v>
          </cell>
          <cell r="O4472" t="str">
            <v>ASN</v>
          </cell>
        </row>
        <row r="4473">
          <cell r="B4473">
            <v>2013227880</v>
          </cell>
          <cell r="C4473" t="str">
            <v>M EKA SATRIA TJAJA</v>
          </cell>
          <cell r="D4473" t="str">
            <v>T038</v>
          </cell>
          <cell r="E4473" t="str">
            <v>IDM BANTARJAYA NO.8D</v>
          </cell>
          <cell r="F4473" t="str">
            <v>Chief Of Store</v>
          </cell>
          <cell r="G4473" t="str">
            <v>B2</v>
          </cell>
          <cell r="H4473" t="str">
            <v>Tetap</v>
          </cell>
          <cell r="I4473" t="str">
            <v>PRIA</v>
          </cell>
          <cell r="J4473">
            <v>42781</v>
          </cell>
          <cell r="L4473">
            <v>43617</v>
          </cell>
          <cell r="N4473" t="str">
            <v>YHO</v>
          </cell>
          <cell r="O4473" t="str">
            <v>ASN</v>
          </cell>
        </row>
        <row r="4474">
          <cell r="B4474">
            <v>2015376350</v>
          </cell>
          <cell r="C4474" t="str">
            <v>ANDIKA PUTRA RAMADHAN</v>
          </cell>
          <cell r="D4474" t="str">
            <v>T038</v>
          </cell>
          <cell r="E4474" t="str">
            <v>IDM BANTARJAYA NO.8D</v>
          </cell>
          <cell r="F4474" t="str">
            <v>Store Crew Boy</v>
          </cell>
          <cell r="G4474" t="str">
            <v>A1</v>
          </cell>
          <cell r="H4474" t="str">
            <v>Kontrak 1</v>
          </cell>
          <cell r="I4474" t="str">
            <v>PRIA</v>
          </cell>
          <cell r="J4474">
            <v>44805</v>
          </cell>
          <cell r="K4474">
            <v>45169</v>
          </cell>
          <cell r="L4474">
            <v>44805</v>
          </cell>
          <cell r="N4474" t="str">
            <v>YHO</v>
          </cell>
          <cell r="O4474" t="str">
            <v>ASN</v>
          </cell>
        </row>
        <row r="4475">
          <cell r="B4475">
            <v>2015246933</v>
          </cell>
          <cell r="C4475" t="str">
            <v>SITI MAESARAH</v>
          </cell>
          <cell r="D4475" t="str">
            <v>T038</v>
          </cell>
          <cell r="E4475" t="str">
            <v>IDM BANTARJAYA NO.8D</v>
          </cell>
          <cell r="F4475" t="str">
            <v>Store Crew Girl (Ss)</v>
          </cell>
          <cell r="G4475" t="str">
            <v>A1</v>
          </cell>
          <cell r="H4475" t="str">
            <v>Kontrak 2</v>
          </cell>
          <cell r="I4475" t="str">
            <v>WANITA</v>
          </cell>
          <cell r="J4475">
            <v>44281</v>
          </cell>
          <cell r="K4475">
            <v>45199</v>
          </cell>
          <cell r="L4475">
            <v>44281</v>
          </cell>
          <cell r="N4475" t="str">
            <v>YHO</v>
          </cell>
          <cell r="O4475" t="str">
            <v>ASN</v>
          </cell>
        </row>
        <row r="4476">
          <cell r="B4476">
            <v>2015260795</v>
          </cell>
          <cell r="C4476" t="str">
            <v>CUT FADILAH</v>
          </cell>
          <cell r="D4476" t="str">
            <v>T038</v>
          </cell>
          <cell r="E4476" t="str">
            <v>IDM BANTARJAYA NO.8D</v>
          </cell>
          <cell r="F4476" t="str">
            <v>Store Jr. Leader (Ss)</v>
          </cell>
          <cell r="G4476" t="str">
            <v>A2</v>
          </cell>
          <cell r="H4476" t="str">
            <v>Tetap</v>
          </cell>
          <cell r="I4476" t="str">
            <v>WANITA</v>
          </cell>
          <cell r="J4476">
            <v>44348</v>
          </cell>
          <cell r="L4476">
            <v>44348</v>
          </cell>
          <cell r="N4476" t="str">
            <v>YHO</v>
          </cell>
          <cell r="O4476" t="str">
            <v>ASN</v>
          </cell>
        </row>
        <row r="4477">
          <cell r="B4477">
            <v>2013226914</v>
          </cell>
          <cell r="C4477" t="str">
            <v>AHMAD NASRUDIN</v>
          </cell>
          <cell r="D4477" t="str">
            <v>T038</v>
          </cell>
          <cell r="E4477" t="str">
            <v>IDM BANTARJAYA NO.8D</v>
          </cell>
          <cell r="F4477" t="str">
            <v>Store Sr. Leader</v>
          </cell>
          <cell r="G4477" t="str">
            <v>A3</v>
          </cell>
          <cell r="H4477" t="str">
            <v>Tetap</v>
          </cell>
          <cell r="I4477" t="str">
            <v>PRIA</v>
          </cell>
          <cell r="J4477">
            <v>42774</v>
          </cell>
          <cell r="L4477">
            <v>43678</v>
          </cell>
          <cell r="N4477" t="str">
            <v>YHO</v>
          </cell>
          <cell r="O4477" t="str">
            <v>ASN</v>
          </cell>
        </row>
        <row r="4478">
          <cell r="B4478">
            <v>2013017681</v>
          </cell>
          <cell r="C4478" t="str">
            <v>TIARA FEBRIANI ULFAH</v>
          </cell>
          <cell r="D4478" t="str">
            <v>T9YH</v>
          </cell>
          <cell r="E4478" t="str">
            <v>IDM TEGAL CIAMPEA</v>
          </cell>
          <cell r="F4478" t="str">
            <v>Chief Of Store</v>
          </cell>
          <cell r="G4478" t="str">
            <v>B2</v>
          </cell>
          <cell r="H4478" t="str">
            <v>Tetap</v>
          </cell>
          <cell r="I4478" t="str">
            <v>WANITA</v>
          </cell>
          <cell r="J4478">
            <v>41555</v>
          </cell>
          <cell r="L4478">
            <v>42186</v>
          </cell>
          <cell r="N4478" t="str">
            <v>YHO</v>
          </cell>
          <cell r="O4478" t="str">
            <v>ASN</v>
          </cell>
        </row>
        <row r="4479">
          <cell r="B4479">
            <v>2015304570</v>
          </cell>
          <cell r="C4479" t="str">
            <v>MUHAMMAD ALFIANSYAH</v>
          </cell>
          <cell r="D4479" t="str">
            <v>T9YH</v>
          </cell>
          <cell r="E4479" t="str">
            <v>IDM TEGAL CIAMPEA</v>
          </cell>
          <cell r="F4479" t="str">
            <v>Store Crew Boy (Ss)</v>
          </cell>
          <cell r="G4479" t="str">
            <v>A1</v>
          </cell>
          <cell r="H4479" t="str">
            <v>Kontrak 2</v>
          </cell>
          <cell r="I4479" t="str">
            <v>PRIA</v>
          </cell>
          <cell r="J4479">
            <v>44547</v>
          </cell>
          <cell r="K4479">
            <v>45291</v>
          </cell>
          <cell r="L4479">
            <v>44547</v>
          </cell>
          <cell r="N4479" t="str">
            <v>YHO</v>
          </cell>
          <cell r="O4479" t="str">
            <v>ASN</v>
          </cell>
        </row>
        <row r="4480">
          <cell r="B4480">
            <v>2015325604</v>
          </cell>
          <cell r="C4480" t="str">
            <v>MUHAMMAD TAUFIK ARIFIN</v>
          </cell>
          <cell r="D4480" t="str">
            <v>T9YH</v>
          </cell>
          <cell r="E4480" t="str">
            <v>IDM TEGAL CIAMPEA</v>
          </cell>
          <cell r="F4480" t="str">
            <v>Store Crew Boy (Ss)</v>
          </cell>
          <cell r="G4480" t="str">
            <v>A1</v>
          </cell>
          <cell r="H4480" t="str">
            <v>Kontrak 1</v>
          </cell>
          <cell r="I4480" t="str">
            <v>PRIA</v>
          </cell>
          <cell r="J4480">
            <v>44639</v>
          </cell>
          <cell r="K4480">
            <v>45016</v>
          </cell>
          <cell r="L4480">
            <v>44639</v>
          </cell>
          <cell r="N4480" t="str">
            <v>YHO</v>
          </cell>
          <cell r="O4480" t="str">
            <v>ASN</v>
          </cell>
        </row>
        <row r="4481">
          <cell r="B4481">
            <v>2015188947</v>
          </cell>
          <cell r="C4481" t="str">
            <v>MITA MEILANIA</v>
          </cell>
          <cell r="D4481" t="str">
            <v>T9YH</v>
          </cell>
          <cell r="E4481" t="str">
            <v>IDM TEGAL CIAMPEA</v>
          </cell>
          <cell r="F4481" t="str">
            <v>Store Crew Girl</v>
          </cell>
          <cell r="G4481" t="str">
            <v>A1</v>
          </cell>
          <cell r="H4481" t="str">
            <v>Kontrak 3</v>
          </cell>
          <cell r="I4481" t="str">
            <v>WANITA</v>
          </cell>
          <cell r="J4481">
            <v>43805</v>
          </cell>
          <cell r="K4481">
            <v>45107</v>
          </cell>
          <cell r="L4481">
            <v>43805</v>
          </cell>
          <cell r="N4481" t="str">
            <v>YHO</v>
          </cell>
          <cell r="O4481" t="str">
            <v>ASN</v>
          </cell>
        </row>
        <row r="4482">
          <cell r="B4482">
            <v>2015392724</v>
          </cell>
          <cell r="C4482" t="str">
            <v>ARI PAUJI</v>
          </cell>
          <cell r="D4482" t="str">
            <v>T9YH</v>
          </cell>
          <cell r="E4482" t="str">
            <v>IDM TEGAL CIAMPEA</v>
          </cell>
          <cell r="F4482" t="str">
            <v>Store Jr. Leader (Ss)</v>
          </cell>
          <cell r="G4482" t="str">
            <v>A2</v>
          </cell>
          <cell r="H4482" t="str">
            <v>Tetap</v>
          </cell>
          <cell r="I4482" t="str">
            <v>PRIA</v>
          </cell>
          <cell r="J4482">
            <v>44866</v>
          </cell>
          <cell r="L4482">
            <v>44866</v>
          </cell>
          <cell r="N4482" t="str">
            <v>YHO</v>
          </cell>
          <cell r="O4482" t="str">
            <v>ASN</v>
          </cell>
        </row>
        <row r="4483">
          <cell r="B4483">
            <v>2013232062</v>
          </cell>
          <cell r="C4483" t="str">
            <v>SUCI RAHMAWANTI</v>
          </cell>
          <cell r="D4483" t="str">
            <v>T9YH</v>
          </cell>
          <cell r="E4483" t="str">
            <v>IDM TEGAL CIAMPEA</v>
          </cell>
          <cell r="F4483" t="str">
            <v>Store Sr. Leader</v>
          </cell>
          <cell r="G4483" t="str">
            <v>A3</v>
          </cell>
          <cell r="H4483" t="str">
            <v>Tetap</v>
          </cell>
          <cell r="I4483" t="str">
            <v>WANITA</v>
          </cell>
          <cell r="J4483">
            <v>42804</v>
          </cell>
          <cell r="L4483">
            <v>43647</v>
          </cell>
          <cell r="N4483" t="str">
            <v>YHO</v>
          </cell>
          <cell r="O4483" t="str">
            <v>ASN</v>
          </cell>
        </row>
        <row r="4484">
          <cell r="B4484">
            <v>2012048934</v>
          </cell>
          <cell r="C4484" t="str">
            <v>YATI OKTAVIA</v>
          </cell>
          <cell r="D4484" t="str">
            <v>TGZQ</v>
          </cell>
          <cell r="E4484" t="str">
            <v>IDM RAYA SATELIT RANCA BUNGUR</v>
          </cell>
          <cell r="F4484" t="str">
            <v>Chief Of Store</v>
          </cell>
          <cell r="G4484" t="str">
            <v>B2</v>
          </cell>
          <cell r="H4484" t="str">
            <v>Tetap</v>
          </cell>
          <cell r="I4484" t="str">
            <v>WANITA</v>
          </cell>
          <cell r="J4484">
            <v>41177</v>
          </cell>
          <cell r="L4484">
            <v>41791</v>
          </cell>
          <cell r="N4484" t="str">
            <v>YHO</v>
          </cell>
          <cell r="O4484" t="str">
            <v>ASN</v>
          </cell>
        </row>
        <row r="4485">
          <cell r="B4485">
            <v>2015246878</v>
          </cell>
          <cell r="C4485" t="str">
            <v>AHMAD HIKMATUL AKBAR</v>
          </cell>
          <cell r="D4485" t="str">
            <v>TGZQ</v>
          </cell>
          <cell r="E4485" t="str">
            <v>IDM RAYA SATELIT RANCA BUNGUR</v>
          </cell>
          <cell r="F4485" t="str">
            <v>Store Crew Boy</v>
          </cell>
          <cell r="G4485" t="str">
            <v>A1</v>
          </cell>
          <cell r="H4485" t="str">
            <v>Kontrak 2</v>
          </cell>
          <cell r="I4485" t="str">
            <v>PRIA</v>
          </cell>
          <cell r="J4485">
            <v>44281</v>
          </cell>
          <cell r="K4485">
            <v>45199</v>
          </cell>
          <cell r="L4485">
            <v>44281</v>
          </cell>
          <cell r="N4485" t="str">
            <v>YHO</v>
          </cell>
          <cell r="O4485" t="str">
            <v>ASN</v>
          </cell>
        </row>
        <row r="4486">
          <cell r="B4486">
            <v>2015328075</v>
          </cell>
          <cell r="C4486" t="str">
            <v>LILIS SURYANI</v>
          </cell>
          <cell r="D4486" t="str">
            <v>TGZQ</v>
          </cell>
          <cell r="E4486" t="str">
            <v>IDM RAYA SATELIT RANCA BUNGUR</v>
          </cell>
          <cell r="F4486" t="str">
            <v>Store Crew Girl</v>
          </cell>
          <cell r="G4486" t="str">
            <v>A1</v>
          </cell>
          <cell r="H4486" t="str">
            <v>Kontrak 1</v>
          </cell>
          <cell r="I4486" t="str">
            <v>WANITA</v>
          </cell>
          <cell r="J4486">
            <v>44649</v>
          </cell>
          <cell r="K4486">
            <v>45016</v>
          </cell>
          <cell r="L4486">
            <v>44649</v>
          </cell>
          <cell r="N4486" t="str">
            <v>YHO</v>
          </cell>
          <cell r="O4486" t="str">
            <v>ASN</v>
          </cell>
        </row>
        <row r="4487">
          <cell r="B4487">
            <v>2015262269</v>
          </cell>
          <cell r="C4487" t="str">
            <v>AGUS SUNARKO</v>
          </cell>
          <cell r="D4487" t="str">
            <v>TGZQ</v>
          </cell>
          <cell r="E4487" t="str">
            <v>IDM RAYA SATELIT RANCA BUNGUR</v>
          </cell>
          <cell r="F4487" t="str">
            <v>Store Jr. Leader</v>
          </cell>
          <cell r="G4487" t="str">
            <v>A2</v>
          </cell>
          <cell r="H4487" t="str">
            <v>Tetap</v>
          </cell>
          <cell r="I4487" t="str">
            <v>PRIA</v>
          </cell>
          <cell r="J4487">
            <v>44348</v>
          </cell>
          <cell r="L4487">
            <v>44348</v>
          </cell>
          <cell r="N4487" t="str">
            <v>YHO</v>
          </cell>
          <cell r="O4487" t="str">
            <v>ASN</v>
          </cell>
        </row>
        <row r="4488">
          <cell r="B4488">
            <v>2013169233</v>
          </cell>
          <cell r="C4488" t="str">
            <v>HAKIM SAPRUDIN</v>
          </cell>
          <cell r="D4488" t="str">
            <v>TGZQ</v>
          </cell>
          <cell r="E4488" t="str">
            <v>IDM RAYA SATELIT RANCA BUNGUR</v>
          </cell>
          <cell r="F4488" t="str">
            <v>Store Sr. Leader</v>
          </cell>
          <cell r="G4488" t="str">
            <v>A3</v>
          </cell>
          <cell r="H4488" t="str">
            <v>Tetap</v>
          </cell>
          <cell r="I4488" t="str">
            <v>PRIA</v>
          </cell>
          <cell r="J4488">
            <v>42459</v>
          </cell>
          <cell r="L4488">
            <v>43374</v>
          </cell>
          <cell r="N4488" t="str">
            <v>YHO</v>
          </cell>
          <cell r="O4488" t="str">
            <v>ASN</v>
          </cell>
        </row>
        <row r="4489">
          <cell r="B4489">
            <v>2013118256</v>
          </cell>
          <cell r="C4489" t="str">
            <v>ASEP SUNANDAR</v>
          </cell>
          <cell r="D4489" t="str">
            <v>TNJ0</v>
          </cell>
          <cell r="E4489" t="str">
            <v>IDM RANCABUNGUR BARU</v>
          </cell>
          <cell r="F4489" t="str">
            <v>Chief Of Store</v>
          </cell>
          <cell r="G4489" t="str">
            <v>B2</v>
          </cell>
          <cell r="H4489" t="str">
            <v>Tetap</v>
          </cell>
          <cell r="I4489" t="str">
            <v>PRIA</v>
          </cell>
          <cell r="J4489">
            <v>42188</v>
          </cell>
          <cell r="L4489">
            <v>43070</v>
          </cell>
          <cell r="N4489" t="str">
            <v>YHO</v>
          </cell>
          <cell r="O4489" t="str">
            <v>ASN</v>
          </cell>
        </row>
        <row r="4490">
          <cell r="B4490">
            <v>2015159929</v>
          </cell>
          <cell r="C4490" t="str">
            <v>TB MUHAMAD IMRON PRANA AKBARI</v>
          </cell>
          <cell r="D4490" t="str">
            <v>TNJ0</v>
          </cell>
          <cell r="E4490" t="str">
            <v>IDM RANCABUNGUR BARU</v>
          </cell>
          <cell r="F4490" t="str">
            <v>Store Crew Boy</v>
          </cell>
          <cell r="G4490" t="str">
            <v>A1</v>
          </cell>
          <cell r="H4490" t="str">
            <v>Kontrak 4</v>
          </cell>
          <cell r="I4490" t="str">
            <v>PRIA</v>
          </cell>
          <cell r="J4490">
            <v>43669</v>
          </cell>
          <cell r="K4490">
            <v>45322</v>
          </cell>
          <cell r="L4490">
            <v>43669</v>
          </cell>
          <cell r="N4490" t="str">
            <v>YHO</v>
          </cell>
          <cell r="O4490" t="str">
            <v>ASN</v>
          </cell>
        </row>
        <row r="4491">
          <cell r="B4491">
            <v>2015259564</v>
          </cell>
          <cell r="C4491" t="str">
            <v>ELISA LAILA PUTRI</v>
          </cell>
          <cell r="D4491" t="str">
            <v>TNJ0</v>
          </cell>
          <cell r="E4491" t="str">
            <v>IDM RANCABUNGUR BARU</v>
          </cell>
          <cell r="F4491" t="str">
            <v>Store Crew Girl</v>
          </cell>
          <cell r="G4491" t="str">
            <v>A1</v>
          </cell>
          <cell r="H4491" t="str">
            <v>Kontrak 2</v>
          </cell>
          <cell r="I4491" t="str">
            <v>WANITA</v>
          </cell>
          <cell r="J4491">
            <v>44320</v>
          </cell>
          <cell r="K4491">
            <v>45077</v>
          </cell>
          <cell r="L4491">
            <v>44320</v>
          </cell>
          <cell r="N4491" t="str">
            <v>YHO</v>
          </cell>
          <cell r="O4491" t="str">
            <v>ASN</v>
          </cell>
        </row>
        <row r="4492">
          <cell r="B4492">
            <v>2015280201</v>
          </cell>
          <cell r="C4492" t="str">
            <v>MUHAMAD FAHRAY AGUSTIN</v>
          </cell>
          <cell r="D4492" t="str">
            <v>TNJ0</v>
          </cell>
          <cell r="E4492" t="str">
            <v>IDM RANCABUNGUR BARU</v>
          </cell>
          <cell r="F4492" t="str">
            <v>Store Jr. Leader</v>
          </cell>
          <cell r="G4492" t="str">
            <v>A2</v>
          </cell>
          <cell r="H4492" t="str">
            <v>Tetap</v>
          </cell>
          <cell r="I4492" t="str">
            <v>PRIA</v>
          </cell>
          <cell r="J4492">
            <v>44440</v>
          </cell>
          <cell r="L4492">
            <v>44440</v>
          </cell>
          <cell r="N4492" t="str">
            <v>YHO</v>
          </cell>
          <cell r="O4492" t="str">
            <v>ASN</v>
          </cell>
        </row>
        <row r="4493">
          <cell r="B4493">
            <v>2015021214</v>
          </cell>
          <cell r="C4493" t="str">
            <v>DELA ANIDIA WIGUNA</v>
          </cell>
          <cell r="D4493" t="str">
            <v>TNJ0</v>
          </cell>
          <cell r="E4493" t="str">
            <v>IDM RANCABUNGUR BARU</v>
          </cell>
          <cell r="F4493" t="str">
            <v>Store Sr. Leader</v>
          </cell>
          <cell r="G4493" t="str">
            <v>A3</v>
          </cell>
          <cell r="H4493" t="str">
            <v>Tetap</v>
          </cell>
          <cell r="I4493" t="str">
            <v>WANITA</v>
          </cell>
          <cell r="J4493">
            <v>42969</v>
          </cell>
          <cell r="L4493">
            <v>43891</v>
          </cell>
          <cell r="N4493" t="str">
            <v>YHO</v>
          </cell>
          <cell r="O4493" t="str">
            <v>ASN</v>
          </cell>
        </row>
        <row r="4494">
          <cell r="B4494">
            <v>2013016550</v>
          </cell>
          <cell r="C4494" t="str">
            <v>ABDUL KHOLIK</v>
          </cell>
          <cell r="D4494" t="str">
            <v>R115</v>
          </cell>
          <cell r="E4494" t="str">
            <v>CRM ANGGREK CIAMPEA</v>
          </cell>
          <cell r="F4494" t="str">
            <v>Chief Of Store</v>
          </cell>
          <cell r="G4494" t="str">
            <v>B2</v>
          </cell>
          <cell r="H4494" t="str">
            <v>Tetap</v>
          </cell>
          <cell r="I4494" t="str">
            <v>PRIA</v>
          </cell>
          <cell r="J4494">
            <v>41544</v>
          </cell>
          <cell r="L4494">
            <v>41883</v>
          </cell>
          <cell r="N4494" t="str">
            <v>YHO</v>
          </cell>
          <cell r="O4494" t="str">
            <v>JSA</v>
          </cell>
        </row>
        <row r="4495">
          <cell r="B4495">
            <v>2015213109</v>
          </cell>
          <cell r="C4495" t="str">
            <v>M RIANA SAPUTRA</v>
          </cell>
          <cell r="D4495" t="str">
            <v>R115</v>
          </cell>
          <cell r="E4495" t="str">
            <v>CRM ANGGREK CIAMPEA</v>
          </cell>
          <cell r="F4495" t="str">
            <v>Store Crew Boy</v>
          </cell>
          <cell r="G4495" t="str">
            <v>A1</v>
          </cell>
          <cell r="H4495" t="str">
            <v>Kontrak 3</v>
          </cell>
          <cell r="I4495" t="str">
            <v>PRIA</v>
          </cell>
          <cell r="J4495">
            <v>43907</v>
          </cell>
          <cell r="K4495">
            <v>45199</v>
          </cell>
          <cell r="L4495">
            <v>43907</v>
          </cell>
          <cell r="N4495" t="str">
            <v>YHO</v>
          </cell>
          <cell r="O4495" t="str">
            <v>JSA</v>
          </cell>
        </row>
        <row r="4496">
          <cell r="B4496">
            <v>2015211180</v>
          </cell>
          <cell r="C4496" t="str">
            <v>FAUZI RAMADHAN</v>
          </cell>
          <cell r="D4496" t="str">
            <v>R115</v>
          </cell>
          <cell r="E4496" t="str">
            <v>CRM ANGGREK CIAMPEA</v>
          </cell>
          <cell r="F4496" t="str">
            <v>Store Crew Boy</v>
          </cell>
          <cell r="G4496" t="str">
            <v>A1</v>
          </cell>
          <cell r="H4496" t="str">
            <v>Kontrak 3</v>
          </cell>
          <cell r="I4496" t="str">
            <v>PRIA</v>
          </cell>
          <cell r="J4496">
            <v>43900</v>
          </cell>
          <cell r="K4496">
            <v>45199</v>
          </cell>
          <cell r="L4496">
            <v>43900</v>
          </cell>
          <cell r="N4496" t="str">
            <v>YHO</v>
          </cell>
          <cell r="O4496" t="str">
            <v>JSA</v>
          </cell>
        </row>
        <row r="4497">
          <cell r="B4497">
            <v>2015226592</v>
          </cell>
          <cell r="C4497" t="str">
            <v>EVA YUNIAR</v>
          </cell>
          <cell r="D4497" t="str">
            <v>R115</v>
          </cell>
          <cell r="E4497" t="str">
            <v>CRM ANGGREK CIAMPEA</v>
          </cell>
          <cell r="F4497" t="str">
            <v>Store Crew Girl</v>
          </cell>
          <cell r="G4497" t="str">
            <v>A1</v>
          </cell>
          <cell r="H4497" t="str">
            <v>Kontrak 2</v>
          </cell>
          <cell r="I4497" t="str">
            <v>WANITA</v>
          </cell>
          <cell r="J4497">
            <v>44085</v>
          </cell>
          <cell r="K4497">
            <v>45016</v>
          </cell>
          <cell r="L4497">
            <v>44085</v>
          </cell>
          <cell r="N4497" t="str">
            <v>YHO</v>
          </cell>
          <cell r="O4497" t="str">
            <v>JSA</v>
          </cell>
        </row>
        <row r="4498">
          <cell r="B4498">
            <v>2015016883</v>
          </cell>
          <cell r="C4498" t="str">
            <v>IRFAN APRIANSYAH</v>
          </cell>
          <cell r="D4498" t="str">
            <v>R115</v>
          </cell>
          <cell r="E4498" t="str">
            <v>CRM ANGGREK CIAMPEA</v>
          </cell>
          <cell r="F4498" t="str">
            <v>Store Jr. Leader</v>
          </cell>
          <cell r="G4498" t="str">
            <v>A2</v>
          </cell>
          <cell r="H4498" t="str">
            <v>Tetap</v>
          </cell>
          <cell r="I4498" t="str">
            <v>PRIA</v>
          </cell>
          <cell r="J4498">
            <v>42942</v>
          </cell>
          <cell r="L4498">
            <v>43617</v>
          </cell>
          <cell r="N4498" t="str">
            <v>YHO</v>
          </cell>
          <cell r="O4498" t="str">
            <v>JSA</v>
          </cell>
        </row>
        <row r="4499">
          <cell r="B4499">
            <v>2013130614</v>
          </cell>
          <cell r="C4499" t="str">
            <v>WELLY ANDINI</v>
          </cell>
          <cell r="D4499" t="str">
            <v>R115</v>
          </cell>
          <cell r="E4499" t="str">
            <v>CRM ANGGREK CIAMPEA</v>
          </cell>
          <cell r="F4499" t="str">
            <v>Store Sr. Leader</v>
          </cell>
          <cell r="G4499" t="str">
            <v>B1</v>
          </cell>
          <cell r="H4499" t="str">
            <v>Tetap</v>
          </cell>
          <cell r="I4499" t="str">
            <v>WANITA</v>
          </cell>
          <cell r="J4499">
            <v>42272</v>
          </cell>
          <cell r="L4499">
            <v>43191</v>
          </cell>
          <cell r="N4499" t="str">
            <v>YHO</v>
          </cell>
          <cell r="O4499" t="str">
            <v>JSA</v>
          </cell>
        </row>
        <row r="4500">
          <cell r="B4500">
            <v>2013071288</v>
          </cell>
          <cell r="C4500" t="str">
            <v>EKA MULYAWATI</v>
          </cell>
          <cell r="D4500" t="str">
            <v>RCT9</v>
          </cell>
          <cell r="E4500" t="str">
            <v>CRM CIAMPEA UDIK</v>
          </cell>
          <cell r="F4500" t="str">
            <v>Chief Of Store</v>
          </cell>
          <cell r="G4500" t="str">
            <v>B2</v>
          </cell>
          <cell r="H4500" t="str">
            <v>Tetap</v>
          </cell>
          <cell r="I4500" t="str">
            <v>WANITA</v>
          </cell>
          <cell r="J4500">
            <v>41920</v>
          </cell>
          <cell r="L4500">
            <v>42826</v>
          </cell>
          <cell r="N4500" t="str">
            <v>YHO</v>
          </cell>
          <cell r="O4500" t="str">
            <v>JSA</v>
          </cell>
        </row>
        <row r="4501">
          <cell r="B4501">
            <v>2015229001</v>
          </cell>
          <cell r="C4501" t="str">
            <v>MUHAMAD RAMDHANI</v>
          </cell>
          <cell r="D4501" t="str">
            <v>RCT9</v>
          </cell>
          <cell r="E4501" t="str">
            <v>CRM CIAMPEA UDIK</v>
          </cell>
          <cell r="F4501" t="str">
            <v>Store Crew Boy</v>
          </cell>
          <cell r="G4501" t="str">
            <v>A1</v>
          </cell>
          <cell r="H4501" t="str">
            <v>Kontrak 2</v>
          </cell>
          <cell r="I4501" t="str">
            <v>PRIA</v>
          </cell>
          <cell r="J4501">
            <v>44113</v>
          </cell>
          <cell r="K4501">
            <v>45046</v>
          </cell>
          <cell r="L4501">
            <v>44113</v>
          </cell>
          <cell r="N4501" t="str">
            <v>YHO</v>
          </cell>
          <cell r="O4501" t="str">
            <v>JSA</v>
          </cell>
        </row>
        <row r="4502">
          <cell r="B4502">
            <v>2015292001</v>
          </cell>
          <cell r="C4502" t="str">
            <v>HELDA ERLITA</v>
          </cell>
          <cell r="D4502" t="str">
            <v>RCT9</v>
          </cell>
          <cell r="E4502" t="str">
            <v>CRM CIAMPEA UDIK</v>
          </cell>
          <cell r="F4502" t="str">
            <v>Store Crew Girl</v>
          </cell>
          <cell r="G4502" t="str">
            <v>A1</v>
          </cell>
          <cell r="H4502" t="str">
            <v>Kontrak 2</v>
          </cell>
          <cell r="I4502" t="str">
            <v>WANITA</v>
          </cell>
          <cell r="J4502">
            <v>44488</v>
          </cell>
          <cell r="K4502">
            <v>45230</v>
          </cell>
          <cell r="L4502">
            <v>44488</v>
          </cell>
          <cell r="N4502" t="str">
            <v>YHO</v>
          </cell>
          <cell r="O4502" t="str">
            <v>JSA</v>
          </cell>
        </row>
        <row r="4503">
          <cell r="B4503">
            <v>2015307820</v>
          </cell>
          <cell r="C4503" t="str">
            <v>SITI NURSIPA</v>
          </cell>
          <cell r="D4503" t="str">
            <v>RCT9</v>
          </cell>
          <cell r="E4503" t="str">
            <v>CRM CIAMPEA UDIK</v>
          </cell>
          <cell r="F4503" t="str">
            <v>Store Crew Girl</v>
          </cell>
          <cell r="G4503" t="str">
            <v>A1</v>
          </cell>
          <cell r="H4503" t="str">
            <v>Kontrak 2</v>
          </cell>
          <cell r="I4503" t="str">
            <v>WANITA</v>
          </cell>
          <cell r="J4503">
            <v>44561</v>
          </cell>
          <cell r="K4503">
            <v>45291</v>
          </cell>
          <cell r="L4503">
            <v>44561</v>
          </cell>
          <cell r="N4503" t="str">
            <v>YHO</v>
          </cell>
          <cell r="O4503" t="str">
            <v>JSA</v>
          </cell>
        </row>
        <row r="4504">
          <cell r="B4504">
            <v>2015321926</v>
          </cell>
          <cell r="C4504" t="str">
            <v>MUHAMAD AYUB</v>
          </cell>
          <cell r="D4504" t="str">
            <v>RCT9</v>
          </cell>
          <cell r="E4504" t="str">
            <v>CRM CIAMPEA UDIK</v>
          </cell>
          <cell r="F4504" t="str">
            <v>Store Jr. Leader</v>
          </cell>
          <cell r="G4504" t="str">
            <v>A2</v>
          </cell>
          <cell r="H4504" t="str">
            <v>Tetap</v>
          </cell>
          <cell r="I4504" t="str">
            <v>PRIA</v>
          </cell>
          <cell r="J4504">
            <v>44621</v>
          </cell>
          <cell r="L4504">
            <v>44621</v>
          </cell>
          <cell r="N4504" t="str">
            <v>YHO</v>
          </cell>
          <cell r="O4504" t="str">
            <v>JSA</v>
          </cell>
        </row>
        <row r="4505">
          <cell r="B4505">
            <v>2015240313</v>
          </cell>
          <cell r="C4505" t="str">
            <v>ASRI RAMDONA</v>
          </cell>
          <cell r="D4505" t="str">
            <v>RCT9</v>
          </cell>
          <cell r="E4505" t="str">
            <v>CRM CIAMPEA UDIK</v>
          </cell>
          <cell r="F4505" t="str">
            <v>Store Sr. Leader</v>
          </cell>
          <cell r="G4505" t="str">
            <v>B1</v>
          </cell>
          <cell r="H4505" t="str">
            <v>Tetap</v>
          </cell>
          <cell r="I4505" t="str">
            <v>PRIA</v>
          </cell>
          <cell r="J4505">
            <v>44228</v>
          </cell>
          <cell r="L4505">
            <v>44229</v>
          </cell>
          <cell r="N4505" t="str">
            <v>YHO</v>
          </cell>
          <cell r="O4505" t="str">
            <v>JSA</v>
          </cell>
        </row>
        <row r="4506">
          <cell r="B4506">
            <v>2012088831</v>
          </cell>
          <cell r="C4506" t="str">
            <v>ERA SEPRIANA</v>
          </cell>
          <cell r="D4506" t="str">
            <v>RR3A</v>
          </cell>
          <cell r="E4506" t="str">
            <v>CRM CIBITUNG</v>
          </cell>
          <cell r="F4506" t="str">
            <v>Chief Of Store</v>
          </cell>
          <cell r="G4506" t="str">
            <v>B2</v>
          </cell>
          <cell r="H4506" t="str">
            <v>Tetap</v>
          </cell>
          <cell r="I4506" t="str">
            <v>WANITA</v>
          </cell>
          <cell r="J4506">
            <v>41334</v>
          </cell>
          <cell r="L4506">
            <v>41671</v>
          </cell>
          <cell r="N4506" t="str">
            <v>YHO</v>
          </cell>
          <cell r="O4506" t="str">
            <v>JSA</v>
          </cell>
        </row>
        <row r="4507">
          <cell r="B4507">
            <v>2015213108</v>
          </cell>
          <cell r="C4507" t="str">
            <v>DIKA HANDAYANA SUBAKTI</v>
          </cell>
          <cell r="D4507" t="str">
            <v>RR3A</v>
          </cell>
          <cell r="E4507" t="str">
            <v>CRM CIBITUNG</v>
          </cell>
          <cell r="F4507" t="str">
            <v>Store Crew Boy</v>
          </cell>
          <cell r="G4507" t="str">
            <v>A1</v>
          </cell>
          <cell r="H4507" t="str">
            <v>Kontrak 3</v>
          </cell>
          <cell r="I4507" t="str">
            <v>PRIA</v>
          </cell>
          <cell r="J4507">
            <v>43907</v>
          </cell>
          <cell r="K4507">
            <v>45199</v>
          </cell>
          <cell r="L4507">
            <v>43907</v>
          </cell>
          <cell r="N4507" t="str">
            <v>YHO</v>
          </cell>
          <cell r="O4507" t="str">
            <v>JSA</v>
          </cell>
        </row>
        <row r="4508">
          <cell r="B4508">
            <v>2015356267</v>
          </cell>
          <cell r="C4508" t="str">
            <v>DIMAS MARENTINO</v>
          </cell>
          <cell r="D4508" t="str">
            <v>RR3A</v>
          </cell>
          <cell r="E4508" t="str">
            <v>CRM CIBITUNG</v>
          </cell>
          <cell r="F4508" t="str">
            <v>Store Crew Boy</v>
          </cell>
          <cell r="G4508" t="str">
            <v>A1</v>
          </cell>
          <cell r="H4508" t="str">
            <v>Kontrak 1</v>
          </cell>
          <cell r="I4508" t="str">
            <v>PRIA</v>
          </cell>
          <cell r="J4508">
            <v>44747</v>
          </cell>
          <cell r="K4508">
            <v>45138</v>
          </cell>
          <cell r="L4508">
            <v>44747</v>
          </cell>
          <cell r="N4508" t="str">
            <v>YHO</v>
          </cell>
          <cell r="O4508" t="str">
            <v>JSA</v>
          </cell>
        </row>
        <row r="4509">
          <cell r="B4509">
            <v>2015226604</v>
          </cell>
          <cell r="C4509" t="str">
            <v>MANDALIA PRANSISKA DWIYULIANTI</v>
          </cell>
          <cell r="D4509" t="str">
            <v>RR3A</v>
          </cell>
          <cell r="E4509" t="str">
            <v>CRM CIBITUNG</v>
          </cell>
          <cell r="F4509" t="str">
            <v>Store Crew Girl</v>
          </cell>
          <cell r="G4509" t="str">
            <v>A1</v>
          </cell>
          <cell r="H4509" t="str">
            <v>Kontrak 2</v>
          </cell>
          <cell r="I4509" t="str">
            <v>WANITA</v>
          </cell>
          <cell r="J4509">
            <v>44085</v>
          </cell>
          <cell r="K4509">
            <v>45016</v>
          </cell>
          <cell r="L4509">
            <v>44085</v>
          </cell>
          <cell r="N4509" t="str">
            <v>YHO</v>
          </cell>
          <cell r="O4509" t="str">
            <v>JSA</v>
          </cell>
        </row>
        <row r="4510">
          <cell r="B4510">
            <v>2015315648</v>
          </cell>
          <cell r="C4510" t="str">
            <v>MUHAMMAD NURWAHID</v>
          </cell>
          <cell r="D4510" t="str">
            <v>RR3A</v>
          </cell>
          <cell r="E4510" t="str">
            <v>CRM CIBITUNG</v>
          </cell>
          <cell r="F4510" t="str">
            <v>Store Jr. Leader (Ss)</v>
          </cell>
          <cell r="G4510" t="str">
            <v>A2</v>
          </cell>
          <cell r="H4510" t="str">
            <v>Tetap</v>
          </cell>
          <cell r="I4510" t="str">
            <v>PRIA</v>
          </cell>
          <cell r="J4510">
            <v>44593</v>
          </cell>
          <cell r="L4510">
            <v>44593</v>
          </cell>
          <cell r="N4510" t="str">
            <v>YHO</v>
          </cell>
          <cell r="O4510" t="str">
            <v>JSA</v>
          </cell>
        </row>
        <row r="4511">
          <cell r="B4511">
            <v>2013200133</v>
          </cell>
          <cell r="C4511" t="str">
            <v>INDAH SARI CAHYANINGTIAS</v>
          </cell>
          <cell r="D4511" t="str">
            <v>RR3A</v>
          </cell>
          <cell r="E4511" t="str">
            <v>CRM CIBITUNG</v>
          </cell>
          <cell r="F4511" t="str">
            <v>Store Sr. Leader</v>
          </cell>
          <cell r="G4511" t="str">
            <v>B1</v>
          </cell>
          <cell r="H4511" t="str">
            <v>Tetap</v>
          </cell>
          <cell r="I4511" t="str">
            <v>WANITA</v>
          </cell>
          <cell r="J4511">
            <v>42629</v>
          </cell>
          <cell r="L4511">
            <v>43344</v>
          </cell>
          <cell r="N4511" t="str">
            <v>YHO</v>
          </cell>
          <cell r="O4511" t="str">
            <v>JSA</v>
          </cell>
        </row>
        <row r="4512">
          <cell r="B4512">
            <v>2013038746</v>
          </cell>
          <cell r="C4512" t="str">
            <v>SITI HARIYANTI</v>
          </cell>
          <cell r="D4512" t="str">
            <v>RMS5</v>
          </cell>
          <cell r="E4512" t="str">
            <v>CRM CINANGNENG</v>
          </cell>
          <cell r="F4512" t="str">
            <v>Chief Of Store</v>
          </cell>
          <cell r="G4512" t="str">
            <v>B2</v>
          </cell>
          <cell r="H4512" t="str">
            <v>Tetap</v>
          </cell>
          <cell r="I4512" t="str">
            <v>WANITA</v>
          </cell>
          <cell r="J4512">
            <v>41709</v>
          </cell>
          <cell r="L4512">
            <v>42430</v>
          </cell>
          <cell r="N4512" t="str">
            <v>YHO</v>
          </cell>
          <cell r="O4512" t="str">
            <v>JSA</v>
          </cell>
        </row>
        <row r="4513">
          <cell r="B4513">
            <v>2015344698</v>
          </cell>
          <cell r="C4513" t="str">
            <v>M ARYA PRANATA</v>
          </cell>
          <cell r="D4513" t="str">
            <v>RMS5</v>
          </cell>
          <cell r="E4513" t="str">
            <v>CRM CINANGNENG</v>
          </cell>
          <cell r="F4513" t="str">
            <v>Store Crew Boy</v>
          </cell>
          <cell r="G4513" t="str">
            <v>A1</v>
          </cell>
          <cell r="H4513" t="str">
            <v>Kontrak 1</v>
          </cell>
          <cell r="I4513" t="str">
            <v>PRIA</v>
          </cell>
          <cell r="J4513">
            <v>44715</v>
          </cell>
          <cell r="K4513">
            <v>45107</v>
          </cell>
          <cell r="L4513">
            <v>44715</v>
          </cell>
          <cell r="N4513" t="str">
            <v>YHO</v>
          </cell>
          <cell r="O4513" t="str">
            <v>JSA</v>
          </cell>
        </row>
        <row r="4514">
          <cell r="B4514">
            <v>2015307757</v>
          </cell>
          <cell r="C4514" t="str">
            <v>TEDDY YANSYACH</v>
          </cell>
          <cell r="D4514" t="str">
            <v>RMS5</v>
          </cell>
          <cell r="E4514" t="str">
            <v>CRM CINANGNENG</v>
          </cell>
          <cell r="F4514" t="str">
            <v>Store Crew Boy</v>
          </cell>
          <cell r="G4514" t="str">
            <v>A1</v>
          </cell>
          <cell r="H4514" t="str">
            <v>Kontrak 2</v>
          </cell>
          <cell r="I4514" t="str">
            <v>PRIA</v>
          </cell>
          <cell r="J4514">
            <v>44561</v>
          </cell>
          <cell r="K4514">
            <v>45291</v>
          </cell>
          <cell r="L4514">
            <v>44561</v>
          </cell>
          <cell r="N4514" t="str">
            <v>YHO</v>
          </cell>
          <cell r="O4514" t="str">
            <v>JSA</v>
          </cell>
        </row>
        <row r="4515">
          <cell r="B4515">
            <v>2015203118</v>
          </cell>
          <cell r="C4515" t="str">
            <v>WANDA MEIDIANA</v>
          </cell>
          <cell r="D4515" t="str">
            <v>RMS5</v>
          </cell>
          <cell r="E4515" t="str">
            <v>CRM CINANGNENG</v>
          </cell>
          <cell r="F4515" t="str">
            <v>Store Crew Girl</v>
          </cell>
          <cell r="G4515" t="str">
            <v>A1</v>
          </cell>
          <cell r="H4515" t="str">
            <v>Kontrak 3</v>
          </cell>
          <cell r="I4515" t="str">
            <v>WANITA</v>
          </cell>
          <cell r="J4515">
            <v>43868</v>
          </cell>
          <cell r="K4515">
            <v>45169</v>
          </cell>
          <cell r="L4515">
            <v>43868</v>
          </cell>
          <cell r="N4515" t="str">
            <v>YHO</v>
          </cell>
          <cell r="O4515" t="str">
            <v>JSA</v>
          </cell>
        </row>
        <row r="4516">
          <cell r="B4516">
            <v>2015315647</v>
          </cell>
          <cell r="C4516" t="str">
            <v>M BAEHAKI SAPUTRA</v>
          </cell>
          <cell r="D4516" t="str">
            <v>RMS5</v>
          </cell>
          <cell r="E4516" t="str">
            <v>CRM CINANGNENG</v>
          </cell>
          <cell r="F4516" t="str">
            <v>Store Jr. Leader</v>
          </cell>
          <cell r="G4516" t="str">
            <v>A2</v>
          </cell>
          <cell r="H4516" t="str">
            <v>Tetap</v>
          </cell>
          <cell r="I4516" t="str">
            <v>PRIA</v>
          </cell>
          <cell r="J4516">
            <v>44593</v>
          </cell>
          <cell r="L4516">
            <v>44593</v>
          </cell>
          <cell r="N4516" t="str">
            <v>YHO</v>
          </cell>
          <cell r="O4516" t="str">
            <v>JSA</v>
          </cell>
        </row>
        <row r="4517">
          <cell r="B4517">
            <v>2013059853</v>
          </cell>
          <cell r="C4517" t="str">
            <v>SRI MULYANI</v>
          </cell>
          <cell r="D4517" t="str">
            <v>RMS5</v>
          </cell>
          <cell r="E4517" t="str">
            <v>CRM CINANGNENG</v>
          </cell>
          <cell r="F4517" t="str">
            <v>Store Sr. Leader</v>
          </cell>
          <cell r="G4517" t="str">
            <v>B1</v>
          </cell>
          <cell r="H4517" t="str">
            <v>Tetap</v>
          </cell>
          <cell r="I4517" t="str">
            <v>WANITA</v>
          </cell>
          <cell r="J4517">
            <v>41870</v>
          </cell>
          <cell r="L4517">
            <v>42644</v>
          </cell>
          <cell r="N4517" t="str">
            <v>YHO</v>
          </cell>
          <cell r="O4517" t="str">
            <v>JSA</v>
          </cell>
        </row>
        <row r="4518">
          <cell r="B4518">
            <v>2012065504</v>
          </cell>
          <cell r="C4518" t="str">
            <v>INDRI SRI MINARTI</v>
          </cell>
          <cell r="D4518" t="str">
            <v>TNS2</v>
          </cell>
          <cell r="E4518" t="str">
            <v>IDM ABDUL FATAH</v>
          </cell>
          <cell r="F4518" t="str">
            <v>Chief Of Store (Ss)</v>
          </cell>
          <cell r="G4518" t="str">
            <v>B2</v>
          </cell>
          <cell r="H4518" t="str">
            <v>Tetap</v>
          </cell>
          <cell r="I4518" t="str">
            <v>WANITA</v>
          </cell>
          <cell r="J4518">
            <v>41306</v>
          </cell>
          <cell r="L4518">
            <v>41944</v>
          </cell>
          <cell r="N4518" t="str">
            <v>YHO</v>
          </cell>
          <cell r="O4518" t="str">
            <v>JSA</v>
          </cell>
        </row>
        <row r="4519">
          <cell r="B4519">
            <v>2015251412</v>
          </cell>
          <cell r="C4519" t="str">
            <v>AZIS SAPUTRA</v>
          </cell>
          <cell r="D4519" t="str">
            <v>TNS2</v>
          </cell>
          <cell r="E4519" t="str">
            <v>IDM ABDUL FATAH</v>
          </cell>
          <cell r="F4519" t="str">
            <v>Store Crew Boy</v>
          </cell>
          <cell r="G4519" t="str">
            <v>A1</v>
          </cell>
          <cell r="H4519" t="str">
            <v>Kontrak 2</v>
          </cell>
          <cell r="I4519" t="str">
            <v>PRIA</v>
          </cell>
          <cell r="J4519">
            <v>44302</v>
          </cell>
          <cell r="K4519">
            <v>45046</v>
          </cell>
          <cell r="L4519">
            <v>44302</v>
          </cell>
          <cell r="N4519" t="str">
            <v>YHO</v>
          </cell>
          <cell r="O4519" t="str">
            <v>JSA</v>
          </cell>
        </row>
        <row r="4520">
          <cell r="B4520">
            <v>2015376432</v>
          </cell>
          <cell r="C4520" t="str">
            <v>RIKI HERMAWAN</v>
          </cell>
          <cell r="D4520" t="str">
            <v>TNS2</v>
          </cell>
          <cell r="E4520" t="str">
            <v>IDM ABDUL FATAH</v>
          </cell>
          <cell r="F4520" t="str">
            <v>Store Crew Boy</v>
          </cell>
          <cell r="G4520" t="str">
            <v>A1</v>
          </cell>
          <cell r="H4520" t="str">
            <v>Kontrak 1</v>
          </cell>
          <cell r="I4520" t="str">
            <v>PRIA</v>
          </cell>
          <cell r="J4520">
            <v>44805</v>
          </cell>
          <cell r="K4520">
            <v>45169</v>
          </cell>
          <cell r="L4520">
            <v>44805</v>
          </cell>
          <cell r="N4520" t="str">
            <v>YHO</v>
          </cell>
          <cell r="O4520" t="str">
            <v>JSA</v>
          </cell>
        </row>
        <row r="4521">
          <cell r="B4521">
            <v>2015409887</v>
          </cell>
          <cell r="C4521" t="str">
            <v>SALSABILA MUHARROMAH ARIF</v>
          </cell>
          <cell r="D4521" t="str">
            <v>TNS2</v>
          </cell>
          <cell r="E4521" t="str">
            <v>IDM ABDUL FATAH</v>
          </cell>
          <cell r="F4521" t="str">
            <v>Store Crew Girl</v>
          </cell>
          <cell r="G4521" t="str">
            <v>A1</v>
          </cell>
          <cell r="H4521" t="str">
            <v>Kontrak 1</v>
          </cell>
          <cell r="I4521" t="str">
            <v>WANITA</v>
          </cell>
          <cell r="J4521">
            <v>44903</v>
          </cell>
          <cell r="K4521">
            <v>45291</v>
          </cell>
          <cell r="L4521">
            <v>44903</v>
          </cell>
          <cell r="N4521" t="str">
            <v>YHO</v>
          </cell>
          <cell r="O4521" t="str">
            <v>JSA</v>
          </cell>
        </row>
        <row r="4522">
          <cell r="B4522">
            <v>2015373963</v>
          </cell>
          <cell r="C4522" t="str">
            <v>MUHAMAD MAULANA YUSUP</v>
          </cell>
          <cell r="D4522" t="str">
            <v>TNS2</v>
          </cell>
          <cell r="E4522" t="str">
            <v>IDM ABDUL FATAH</v>
          </cell>
          <cell r="F4522" t="str">
            <v>Store Jr. Leader</v>
          </cell>
          <cell r="G4522" t="str">
            <v>A2</v>
          </cell>
          <cell r="H4522" t="str">
            <v>Tetap</v>
          </cell>
          <cell r="I4522" t="str">
            <v>PRIA</v>
          </cell>
          <cell r="J4522">
            <v>44805</v>
          </cell>
          <cell r="L4522">
            <v>44805</v>
          </cell>
          <cell r="N4522" t="str">
            <v>YHO</v>
          </cell>
          <cell r="O4522" t="str">
            <v>JSA</v>
          </cell>
        </row>
        <row r="4523">
          <cell r="B4523">
            <v>2015057924</v>
          </cell>
          <cell r="C4523" t="str">
            <v>PUTRI AYU AISYAH</v>
          </cell>
          <cell r="D4523" t="str">
            <v>TNS2</v>
          </cell>
          <cell r="E4523" t="str">
            <v>IDM ABDUL FATAH</v>
          </cell>
          <cell r="F4523" t="str">
            <v>Store Sr. Leader</v>
          </cell>
          <cell r="G4523" t="str">
            <v>B1</v>
          </cell>
          <cell r="H4523" t="str">
            <v>Tetap</v>
          </cell>
          <cell r="I4523" t="str">
            <v>WANITA</v>
          </cell>
          <cell r="J4523">
            <v>43190</v>
          </cell>
          <cell r="L4523">
            <v>44105</v>
          </cell>
          <cell r="N4523" t="str">
            <v>YHO</v>
          </cell>
          <cell r="O4523" t="str">
            <v>JSA</v>
          </cell>
        </row>
        <row r="4524">
          <cell r="B4524">
            <v>2012047127</v>
          </cell>
          <cell r="C4524" t="str">
            <v>DEDE VIRGIAWAN</v>
          </cell>
          <cell r="D4524" t="str">
            <v>T1DJ</v>
          </cell>
          <cell r="E4524" t="str">
            <v>IDM CIBANTENG</v>
          </cell>
          <cell r="F4524" t="str">
            <v>Chief Of Store (Ss)</v>
          </cell>
          <cell r="G4524" t="str">
            <v>B2</v>
          </cell>
          <cell r="H4524" t="str">
            <v>Tetap</v>
          </cell>
          <cell r="I4524" t="str">
            <v>PRIA</v>
          </cell>
          <cell r="J4524">
            <v>41183</v>
          </cell>
          <cell r="L4524">
            <v>41306</v>
          </cell>
          <cell r="N4524" t="str">
            <v>YHO</v>
          </cell>
          <cell r="O4524" t="str">
            <v>JSA</v>
          </cell>
        </row>
        <row r="4525">
          <cell r="B4525">
            <v>2015156586</v>
          </cell>
          <cell r="C4525" t="str">
            <v>M ALDIN MAULANA</v>
          </cell>
          <cell r="D4525" t="str">
            <v>T1DJ</v>
          </cell>
          <cell r="E4525" t="str">
            <v>IDM CIBANTENG</v>
          </cell>
          <cell r="F4525" t="str">
            <v>Store Crew Boy</v>
          </cell>
          <cell r="G4525" t="str">
            <v>A1</v>
          </cell>
          <cell r="H4525" t="str">
            <v>Kontrak 4</v>
          </cell>
          <cell r="I4525" t="str">
            <v>PRIA</v>
          </cell>
          <cell r="J4525">
            <v>43655</v>
          </cell>
          <cell r="K4525">
            <v>45322</v>
          </cell>
          <cell r="L4525">
            <v>43655</v>
          </cell>
          <cell r="N4525" t="str">
            <v>YHO</v>
          </cell>
          <cell r="O4525" t="str">
            <v>JSA</v>
          </cell>
        </row>
        <row r="4526">
          <cell r="B4526">
            <v>2015376463</v>
          </cell>
          <cell r="C4526" t="str">
            <v>WAHYUDI</v>
          </cell>
          <cell r="D4526" t="str">
            <v>T1DJ</v>
          </cell>
          <cell r="E4526" t="str">
            <v>IDM CIBANTENG</v>
          </cell>
          <cell r="F4526" t="str">
            <v>Store Crew Boy (Ss)</v>
          </cell>
          <cell r="G4526" t="str">
            <v>A1</v>
          </cell>
          <cell r="H4526" t="str">
            <v>Kontrak 1</v>
          </cell>
          <cell r="I4526" t="str">
            <v>PRIA</v>
          </cell>
          <cell r="J4526">
            <v>44805</v>
          </cell>
          <cell r="K4526">
            <v>45169</v>
          </cell>
          <cell r="L4526">
            <v>44805</v>
          </cell>
          <cell r="N4526" t="str">
            <v>YHO</v>
          </cell>
          <cell r="O4526" t="str">
            <v>JSA</v>
          </cell>
        </row>
        <row r="4527">
          <cell r="B4527">
            <v>2015306258</v>
          </cell>
          <cell r="C4527" t="str">
            <v>MELANI</v>
          </cell>
          <cell r="D4527" t="str">
            <v>T1DJ</v>
          </cell>
          <cell r="E4527" t="str">
            <v>IDM CIBANTENG</v>
          </cell>
          <cell r="F4527" t="str">
            <v>Store Crew Girl (Ss)</v>
          </cell>
          <cell r="G4527" t="str">
            <v>A1</v>
          </cell>
          <cell r="H4527" t="str">
            <v>Kontrak 2</v>
          </cell>
          <cell r="I4527" t="str">
            <v>WANITA</v>
          </cell>
          <cell r="J4527">
            <v>44554</v>
          </cell>
          <cell r="K4527">
            <v>45291</v>
          </cell>
          <cell r="L4527">
            <v>44554</v>
          </cell>
          <cell r="N4527" t="str">
            <v>YHO</v>
          </cell>
          <cell r="O4527" t="str">
            <v>JSA</v>
          </cell>
        </row>
        <row r="4528">
          <cell r="B4528">
            <v>2015260999</v>
          </cell>
          <cell r="C4528" t="str">
            <v>SILVIA MAYANGSARI</v>
          </cell>
          <cell r="D4528" t="str">
            <v>T1DJ</v>
          </cell>
          <cell r="E4528" t="str">
            <v>IDM CIBANTENG</v>
          </cell>
          <cell r="F4528" t="str">
            <v>Store Jr. Leader (Ss)</v>
          </cell>
          <cell r="G4528" t="str">
            <v>A2</v>
          </cell>
          <cell r="H4528" t="str">
            <v>Tetap</v>
          </cell>
          <cell r="I4528" t="str">
            <v>WANITA</v>
          </cell>
          <cell r="J4528">
            <v>44317</v>
          </cell>
          <cell r="L4528">
            <v>44317</v>
          </cell>
          <cell r="N4528" t="str">
            <v>YHO</v>
          </cell>
          <cell r="O4528" t="str">
            <v>JSA</v>
          </cell>
        </row>
        <row r="4529">
          <cell r="B4529">
            <v>2015064575</v>
          </cell>
          <cell r="C4529" t="str">
            <v>MUHAMMAD YUSUF</v>
          </cell>
          <cell r="D4529" t="str">
            <v>T1DJ</v>
          </cell>
          <cell r="E4529" t="str">
            <v>IDM CIBANTENG</v>
          </cell>
          <cell r="F4529" t="str">
            <v>Store Sr. Leader</v>
          </cell>
          <cell r="G4529" t="str">
            <v>B1</v>
          </cell>
          <cell r="H4529" t="str">
            <v>Tetap</v>
          </cell>
          <cell r="I4529" t="str">
            <v>PRIA</v>
          </cell>
          <cell r="J4529">
            <v>43228</v>
          </cell>
          <cell r="L4529">
            <v>43770</v>
          </cell>
          <cell r="N4529" t="str">
            <v>YHO</v>
          </cell>
          <cell r="O4529" t="str">
            <v>JSA</v>
          </cell>
        </row>
        <row r="4530">
          <cell r="B4530">
            <v>2013227914</v>
          </cell>
          <cell r="C4530" t="str">
            <v>RULI RIANDI</v>
          </cell>
          <cell r="D4530" t="str">
            <v>TOVD</v>
          </cell>
          <cell r="E4530" t="str">
            <v>IDM CIBUNTU KAUM</v>
          </cell>
          <cell r="F4530" t="str">
            <v>Chief Of Store</v>
          </cell>
          <cell r="G4530" t="str">
            <v>B2</v>
          </cell>
          <cell r="H4530" t="str">
            <v>Tetap</v>
          </cell>
          <cell r="I4530" t="str">
            <v>PRIA</v>
          </cell>
          <cell r="J4530">
            <v>42781</v>
          </cell>
          <cell r="L4530">
            <v>43466</v>
          </cell>
          <cell r="N4530" t="str">
            <v>YHO</v>
          </cell>
          <cell r="O4530" t="str">
            <v>JSA</v>
          </cell>
        </row>
        <row r="4531">
          <cell r="B4531">
            <v>2013225870</v>
          </cell>
          <cell r="C4531" t="str">
            <v>MURSIDIN</v>
          </cell>
          <cell r="D4531" t="str">
            <v>TOVD</v>
          </cell>
          <cell r="E4531" t="str">
            <v>IDM CIBUNTU KAUM</v>
          </cell>
          <cell r="F4531" t="str">
            <v>i-Delivery Crew</v>
          </cell>
          <cell r="G4531" t="str">
            <v>A2</v>
          </cell>
          <cell r="H4531" t="str">
            <v>Tetap</v>
          </cell>
          <cell r="I4531" t="str">
            <v>PRIA</v>
          </cell>
          <cell r="J4531">
            <v>42767</v>
          </cell>
          <cell r="L4531">
            <v>43678</v>
          </cell>
          <cell r="N4531" t="str">
            <v>YHO</v>
          </cell>
          <cell r="O4531" t="str">
            <v>JSA</v>
          </cell>
        </row>
        <row r="4532">
          <cell r="B4532">
            <v>2015139964</v>
          </cell>
          <cell r="C4532" t="str">
            <v>ENDANG KURNIAWAN</v>
          </cell>
          <cell r="D4532" t="str">
            <v>TOVD</v>
          </cell>
          <cell r="E4532" t="str">
            <v>IDM CIBUNTU KAUM</v>
          </cell>
          <cell r="F4532" t="str">
            <v>i-Delivery Crew</v>
          </cell>
          <cell r="G4532" t="str">
            <v>A1</v>
          </cell>
          <cell r="H4532" t="str">
            <v>Kontrak 4</v>
          </cell>
          <cell r="I4532" t="str">
            <v>PRIA</v>
          </cell>
          <cell r="J4532">
            <v>43585</v>
          </cell>
          <cell r="K4532">
            <v>45230</v>
          </cell>
          <cell r="L4532">
            <v>43585</v>
          </cell>
          <cell r="N4532" t="str">
            <v>YHO</v>
          </cell>
          <cell r="O4532" t="str">
            <v>JSA</v>
          </cell>
        </row>
        <row r="4533">
          <cell r="B4533">
            <v>2015256319</v>
          </cell>
          <cell r="C4533" t="str">
            <v>ARIF HIDAYATULLOH</v>
          </cell>
          <cell r="D4533" t="str">
            <v>TOVD</v>
          </cell>
          <cell r="E4533" t="str">
            <v>IDM CIBUNTU KAUM</v>
          </cell>
          <cell r="F4533" t="str">
            <v>Store Crew Boy</v>
          </cell>
          <cell r="G4533" t="str">
            <v>A1</v>
          </cell>
          <cell r="H4533" t="str">
            <v>Kontrak 2</v>
          </cell>
          <cell r="I4533" t="str">
            <v>PRIA</v>
          </cell>
          <cell r="J4533">
            <v>44313</v>
          </cell>
          <cell r="K4533">
            <v>45046</v>
          </cell>
          <cell r="L4533">
            <v>44313</v>
          </cell>
          <cell r="N4533" t="str">
            <v>YHO</v>
          </cell>
          <cell r="O4533" t="str">
            <v>JSA</v>
          </cell>
        </row>
        <row r="4534">
          <cell r="B4534">
            <v>2015376413</v>
          </cell>
          <cell r="C4534" t="str">
            <v>MUHAMAD MAULANA SUBAKTI</v>
          </cell>
          <cell r="D4534" t="str">
            <v>TOVD</v>
          </cell>
          <cell r="E4534" t="str">
            <v>IDM CIBUNTU KAUM</v>
          </cell>
          <cell r="F4534" t="str">
            <v>Store Crew Boy</v>
          </cell>
          <cell r="G4534" t="str">
            <v>A1</v>
          </cell>
          <cell r="H4534" t="str">
            <v>Kontrak 1</v>
          </cell>
          <cell r="I4534" t="str">
            <v>PRIA</v>
          </cell>
          <cell r="J4534">
            <v>44805</v>
          </cell>
          <cell r="K4534">
            <v>45169</v>
          </cell>
          <cell r="L4534">
            <v>44805</v>
          </cell>
          <cell r="N4534" t="str">
            <v>YHO</v>
          </cell>
          <cell r="O4534" t="str">
            <v>JSA</v>
          </cell>
        </row>
        <row r="4535">
          <cell r="B4535">
            <v>2015304644</v>
          </cell>
          <cell r="C4535" t="str">
            <v>DISTRI SUCI RAHMAWATI</v>
          </cell>
          <cell r="D4535" t="str">
            <v>TOVD</v>
          </cell>
          <cell r="E4535" t="str">
            <v>IDM CIBUNTU KAUM</v>
          </cell>
          <cell r="F4535" t="str">
            <v>Store Crew Girl</v>
          </cell>
          <cell r="G4535" t="str">
            <v>A1</v>
          </cell>
          <cell r="H4535" t="str">
            <v>Kontrak 2</v>
          </cell>
          <cell r="I4535" t="str">
            <v>WANITA</v>
          </cell>
          <cell r="J4535">
            <v>44547</v>
          </cell>
          <cell r="K4535">
            <v>45291</v>
          </cell>
          <cell r="L4535">
            <v>44547</v>
          </cell>
          <cell r="N4535" t="str">
            <v>YHO</v>
          </cell>
          <cell r="O4535" t="str">
            <v>JSA</v>
          </cell>
        </row>
        <row r="4536">
          <cell r="B4536">
            <v>2015422268</v>
          </cell>
          <cell r="C4536" t="str">
            <v>SUCI ANGGRAENI</v>
          </cell>
          <cell r="D4536" t="str">
            <v>TOVD</v>
          </cell>
          <cell r="E4536" t="str">
            <v>IDM CIBUNTU KAUM</v>
          </cell>
          <cell r="F4536" t="str">
            <v>Store Crew Girl</v>
          </cell>
          <cell r="G4536" t="str">
            <v>A1</v>
          </cell>
          <cell r="H4536" t="str">
            <v>Kontrak 1</v>
          </cell>
          <cell r="I4536" t="str">
            <v>WANITA</v>
          </cell>
          <cell r="J4536">
            <v>44938</v>
          </cell>
          <cell r="K4536">
            <v>45322</v>
          </cell>
          <cell r="L4536">
            <v>44938</v>
          </cell>
          <cell r="N4536" t="str">
            <v>YHO</v>
          </cell>
          <cell r="O4536" t="str">
            <v>JSA</v>
          </cell>
        </row>
        <row r="4537">
          <cell r="B4537">
            <v>2015289436</v>
          </cell>
          <cell r="C4537" t="str">
            <v>DARWIS SAPUTRA</v>
          </cell>
          <cell r="D4537" t="str">
            <v>TOVD</v>
          </cell>
          <cell r="E4537" t="str">
            <v>IDM CIBUNTU KAUM</v>
          </cell>
          <cell r="F4537" t="str">
            <v>Store Jr. Leader</v>
          </cell>
          <cell r="G4537" t="str">
            <v>A2</v>
          </cell>
          <cell r="H4537" t="str">
            <v>Tetap</v>
          </cell>
          <cell r="I4537" t="str">
            <v>PRIA</v>
          </cell>
          <cell r="J4537">
            <v>44470</v>
          </cell>
          <cell r="L4537">
            <v>44470</v>
          </cell>
          <cell r="N4537" t="str">
            <v>YHO</v>
          </cell>
          <cell r="O4537" t="str">
            <v>JSA</v>
          </cell>
        </row>
        <row r="4538">
          <cell r="B4538">
            <v>2013142561</v>
          </cell>
          <cell r="C4538" t="str">
            <v>LINDA YUNINGSIH</v>
          </cell>
          <cell r="D4538" t="str">
            <v>TOVD</v>
          </cell>
          <cell r="E4538" t="str">
            <v>IDM CIBUNTU KAUM</v>
          </cell>
          <cell r="F4538" t="str">
            <v>Store Sr. Leader</v>
          </cell>
          <cell r="G4538" t="str">
            <v>B1</v>
          </cell>
          <cell r="H4538" t="str">
            <v>Tetap</v>
          </cell>
          <cell r="I4538" t="str">
            <v>WANITA</v>
          </cell>
          <cell r="J4538">
            <v>42328</v>
          </cell>
          <cell r="L4538">
            <v>43009</v>
          </cell>
          <cell r="N4538" t="str">
            <v>YHO</v>
          </cell>
          <cell r="O4538" t="str">
            <v>JSA</v>
          </cell>
        </row>
        <row r="4539">
          <cell r="B4539">
            <v>2012080343</v>
          </cell>
          <cell r="C4539" t="str">
            <v>MIA HERMAWATI</v>
          </cell>
          <cell r="D4539" t="str">
            <v>TW2C</v>
          </cell>
          <cell r="E4539" t="str">
            <v>IDM  HYBRID TENJOLAYA</v>
          </cell>
          <cell r="F4539" t="str">
            <v>Chief Of Store (Ss)</v>
          </cell>
          <cell r="G4539" t="str">
            <v>B2</v>
          </cell>
          <cell r="H4539" t="str">
            <v>Tetap</v>
          </cell>
          <cell r="I4539" t="str">
            <v>WANITA</v>
          </cell>
          <cell r="J4539">
            <v>41306</v>
          </cell>
          <cell r="L4539">
            <v>41821</v>
          </cell>
          <cell r="N4539" t="str">
            <v>YHO</v>
          </cell>
          <cell r="O4539" t="str">
            <v>JSA</v>
          </cell>
        </row>
        <row r="4540">
          <cell r="B4540">
            <v>2015251486</v>
          </cell>
          <cell r="C4540" t="str">
            <v>LUKMAN SUGIANTO</v>
          </cell>
          <cell r="D4540" t="str">
            <v>TW2C</v>
          </cell>
          <cell r="E4540" t="str">
            <v>IDM  HYBRID TENJOLAYA</v>
          </cell>
          <cell r="F4540" t="str">
            <v>Store Crew Boy (Ss)</v>
          </cell>
          <cell r="G4540" t="str">
            <v>A1</v>
          </cell>
          <cell r="H4540" t="str">
            <v>Kontrak 2</v>
          </cell>
          <cell r="I4540" t="str">
            <v>PRIA</v>
          </cell>
          <cell r="J4540">
            <v>44302</v>
          </cell>
          <cell r="K4540">
            <v>45046</v>
          </cell>
          <cell r="L4540">
            <v>44302</v>
          </cell>
          <cell r="N4540" t="str">
            <v>YHO</v>
          </cell>
          <cell r="O4540" t="str">
            <v>JSA</v>
          </cell>
        </row>
        <row r="4541">
          <cell r="B4541">
            <v>2015218675</v>
          </cell>
          <cell r="C4541" t="str">
            <v>NASYAR ABDI PRADANA</v>
          </cell>
          <cell r="D4541" t="str">
            <v>TW2C</v>
          </cell>
          <cell r="E4541" t="str">
            <v>IDM  HYBRID TENJOLAYA</v>
          </cell>
          <cell r="F4541" t="str">
            <v>Store Crew Boy (Ss)</v>
          </cell>
          <cell r="G4541" t="str">
            <v>A1</v>
          </cell>
          <cell r="H4541" t="str">
            <v>Kontrak 3</v>
          </cell>
          <cell r="I4541" t="str">
            <v>PRIA</v>
          </cell>
          <cell r="J4541">
            <v>43928</v>
          </cell>
          <cell r="K4541">
            <v>45230</v>
          </cell>
          <cell r="L4541">
            <v>43928</v>
          </cell>
          <cell r="N4541" t="str">
            <v>YHO</v>
          </cell>
          <cell r="O4541" t="str">
            <v>JSA</v>
          </cell>
        </row>
        <row r="4542">
          <cell r="B4542">
            <v>2015229007</v>
          </cell>
          <cell r="C4542" t="str">
            <v>NURFADILAH SAFITRI</v>
          </cell>
          <cell r="D4542" t="str">
            <v>TW2C</v>
          </cell>
          <cell r="E4542" t="str">
            <v>IDM  HYBRID TENJOLAYA</v>
          </cell>
          <cell r="F4542" t="str">
            <v>Store Crew Girl (Ss)</v>
          </cell>
          <cell r="G4542" t="str">
            <v>A1</v>
          </cell>
          <cell r="H4542" t="str">
            <v>Kontrak 2</v>
          </cell>
          <cell r="I4542" t="str">
            <v>WANITA</v>
          </cell>
          <cell r="J4542">
            <v>44113</v>
          </cell>
          <cell r="K4542">
            <v>45046</v>
          </cell>
          <cell r="L4542">
            <v>44113</v>
          </cell>
          <cell r="N4542" t="str">
            <v>YHO</v>
          </cell>
          <cell r="O4542" t="str">
            <v>JSA</v>
          </cell>
        </row>
        <row r="4543">
          <cell r="B4543">
            <v>2015407278</v>
          </cell>
          <cell r="C4543" t="str">
            <v>YOGA HIDAYAT</v>
          </cell>
          <cell r="D4543" t="str">
            <v>TW2C</v>
          </cell>
          <cell r="E4543" t="str">
            <v>IDM  HYBRID TENJOLAYA</v>
          </cell>
          <cell r="F4543" t="str">
            <v>Store Jr. Leader (Ss)</v>
          </cell>
          <cell r="G4543" t="str">
            <v>A2</v>
          </cell>
          <cell r="H4543" t="str">
            <v>Tetap</v>
          </cell>
          <cell r="I4543" t="str">
            <v>PRIA</v>
          </cell>
          <cell r="J4543">
            <v>44896</v>
          </cell>
          <cell r="L4543">
            <v>44896</v>
          </cell>
          <cell r="N4543" t="str">
            <v>YHO</v>
          </cell>
          <cell r="O4543" t="str">
            <v>JSA</v>
          </cell>
        </row>
        <row r="4544">
          <cell r="B4544">
            <v>2015302937</v>
          </cell>
          <cell r="C4544" t="str">
            <v>ANITA</v>
          </cell>
          <cell r="D4544" t="str">
            <v>TW2C</v>
          </cell>
          <cell r="E4544" t="str">
            <v>IDM  HYBRID TENJOLAYA</v>
          </cell>
          <cell r="F4544" t="str">
            <v>Store Sr. Leader (Ss)</v>
          </cell>
          <cell r="G4544" t="str">
            <v>B1</v>
          </cell>
          <cell r="H4544" t="str">
            <v>Tetap</v>
          </cell>
          <cell r="I4544" t="str">
            <v>WANITA</v>
          </cell>
          <cell r="J4544">
            <v>44562</v>
          </cell>
          <cell r="L4544">
            <v>44562</v>
          </cell>
          <cell r="N4544" t="str">
            <v>YHO</v>
          </cell>
          <cell r="O4544" t="str">
            <v>JSA</v>
          </cell>
        </row>
        <row r="4545">
          <cell r="B4545">
            <v>2013039806</v>
          </cell>
          <cell r="C4545" t="str">
            <v>MUHAMAD MUMIN</v>
          </cell>
          <cell r="D4545" t="str">
            <v>FL46</v>
          </cell>
          <cell r="E4545" t="str">
            <v>FRC CIBANTENG</v>
          </cell>
          <cell r="F4545" t="str">
            <v>Chief Of Store</v>
          </cell>
          <cell r="G4545" t="str">
            <v>B2</v>
          </cell>
          <cell r="H4545" t="str">
            <v>Tetap</v>
          </cell>
          <cell r="I4545" t="str">
            <v>PRIA</v>
          </cell>
          <cell r="J4545">
            <v>41712</v>
          </cell>
          <cell r="L4545">
            <v>42430</v>
          </cell>
          <cell r="N4545" t="str">
            <v>YHO</v>
          </cell>
          <cell r="O4545" t="str">
            <v>JSA</v>
          </cell>
        </row>
        <row r="4546">
          <cell r="B4546">
            <v>2015399125</v>
          </cell>
          <cell r="C4546" t="str">
            <v>SENDY ARDIANSYAH</v>
          </cell>
          <cell r="D4546" t="str">
            <v>FL46</v>
          </cell>
          <cell r="E4546" t="str">
            <v>FRC CIBANTENG</v>
          </cell>
          <cell r="F4546" t="str">
            <v>Store Crew Boy</v>
          </cell>
          <cell r="G4546" t="str">
            <v>A1</v>
          </cell>
          <cell r="H4546" t="str">
            <v>Kontrak 1</v>
          </cell>
          <cell r="I4546" t="str">
            <v>PRIA</v>
          </cell>
          <cell r="J4546">
            <v>44875</v>
          </cell>
          <cell r="K4546">
            <v>45260</v>
          </cell>
          <cell r="L4546">
            <v>44875</v>
          </cell>
          <cell r="N4546" t="str">
            <v>YHO</v>
          </cell>
          <cell r="O4546" t="str">
            <v>JSA</v>
          </cell>
        </row>
        <row r="4547">
          <cell r="B4547">
            <v>2015245174</v>
          </cell>
          <cell r="C4547" t="str">
            <v>IIS FITRIYANI</v>
          </cell>
          <cell r="D4547" t="str">
            <v>FL46</v>
          </cell>
          <cell r="E4547" t="str">
            <v>FRC CIBANTENG</v>
          </cell>
          <cell r="F4547" t="str">
            <v>Store Crew Girl</v>
          </cell>
          <cell r="G4547" t="str">
            <v>A1</v>
          </cell>
          <cell r="H4547" t="str">
            <v>Kontrak 2</v>
          </cell>
          <cell r="I4547" t="str">
            <v>WANITA</v>
          </cell>
          <cell r="J4547">
            <v>44264</v>
          </cell>
          <cell r="K4547">
            <v>45199</v>
          </cell>
          <cell r="L4547">
            <v>44264</v>
          </cell>
          <cell r="N4547" t="str">
            <v>YHO</v>
          </cell>
          <cell r="O4547" t="str">
            <v>JSA</v>
          </cell>
        </row>
        <row r="4548">
          <cell r="B4548">
            <v>2015245179</v>
          </cell>
          <cell r="C4548" t="str">
            <v>SALSA ENDANG AYU WIDURI</v>
          </cell>
          <cell r="D4548" t="str">
            <v>FL46</v>
          </cell>
          <cell r="E4548" t="str">
            <v>FRC CIBANTENG</v>
          </cell>
          <cell r="F4548" t="str">
            <v>Store Crew Girl</v>
          </cell>
          <cell r="G4548" t="str">
            <v>A1</v>
          </cell>
          <cell r="H4548" t="str">
            <v>Kontrak 2</v>
          </cell>
          <cell r="I4548" t="str">
            <v>WANITA</v>
          </cell>
          <cell r="J4548">
            <v>44264</v>
          </cell>
          <cell r="K4548">
            <v>45199</v>
          </cell>
          <cell r="L4548">
            <v>44264</v>
          </cell>
          <cell r="N4548" t="str">
            <v>YHO</v>
          </cell>
          <cell r="O4548" t="str">
            <v>JSA</v>
          </cell>
        </row>
        <row r="4549">
          <cell r="B4549">
            <v>2015260997</v>
          </cell>
          <cell r="C4549" t="str">
            <v>YOGA RAMDANI</v>
          </cell>
          <cell r="D4549" t="str">
            <v>FL46</v>
          </cell>
          <cell r="E4549" t="str">
            <v>FRC CIBANTENG</v>
          </cell>
          <cell r="F4549" t="str">
            <v>Store Jr. Leader (Ss)</v>
          </cell>
          <cell r="G4549" t="str">
            <v>A2</v>
          </cell>
          <cell r="H4549" t="str">
            <v>Tetap</v>
          </cell>
          <cell r="I4549" t="str">
            <v>PRIA</v>
          </cell>
          <cell r="J4549">
            <v>44317</v>
          </cell>
          <cell r="L4549">
            <v>44317</v>
          </cell>
          <cell r="N4549" t="str">
            <v>YHO</v>
          </cell>
          <cell r="O4549" t="str">
            <v>JSA</v>
          </cell>
        </row>
        <row r="4550">
          <cell r="B4550">
            <v>2013076625</v>
          </cell>
          <cell r="C4550" t="str">
            <v>ANNIE SURYANI</v>
          </cell>
          <cell r="D4550" t="str">
            <v>FL46</v>
          </cell>
          <cell r="E4550" t="str">
            <v>FRC CIBANTENG</v>
          </cell>
          <cell r="F4550" t="str">
            <v>Store Sr. Leader</v>
          </cell>
          <cell r="G4550" t="str">
            <v>B1</v>
          </cell>
          <cell r="H4550" t="str">
            <v>Tetap</v>
          </cell>
          <cell r="I4550" t="str">
            <v>WANITA</v>
          </cell>
          <cell r="J4550">
            <v>41948</v>
          </cell>
          <cell r="L4550">
            <v>42856</v>
          </cell>
          <cell r="N4550" t="str">
            <v>YHO</v>
          </cell>
          <cell r="O4550" t="str">
            <v>JSA</v>
          </cell>
        </row>
        <row r="4551">
          <cell r="B4551">
            <v>2012076610</v>
          </cell>
          <cell r="C4551" t="str">
            <v>SITI LAELA NURAZIZAH</v>
          </cell>
          <cell r="D4551" t="str">
            <v>FQ2C</v>
          </cell>
          <cell r="E4551" t="str">
            <v>FRC PURI ARRAYA</v>
          </cell>
          <cell r="F4551" t="str">
            <v>Chief Of Store (Ss)</v>
          </cell>
          <cell r="G4551" t="str">
            <v>B2</v>
          </cell>
          <cell r="H4551" t="str">
            <v>Tetap</v>
          </cell>
          <cell r="I4551" t="str">
            <v>WANITA</v>
          </cell>
          <cell r="J4551">
            <v>41275</v>
          </cell>
          <cell r="L4551">
            <v>41699</v>
          </cell>
          <cell r="N4551" t="str">
            <v>YHO</v>
          </cell>
          <cell r="O4551" t="str">
            <v>JSA</v>
          </cell>
        </row>
        <row r="4552">
          <cell r="B4552">
            <v>2015166848</v>
          </cell>
          <cell r="C4552" t="str">
            <v>IKBAL RAMDANI</v>
          </cell>
          <cell r="D4552" t="str">
            <v>FQ2C</v>
          </cell>
          <cell r="E4552" t="str">
            <v>FRC PURI ARRAYA</v>
          </cell>
          <cell r="F4552" t="str">
            <v>Store Crew Boy</v>
          </cell>
          <cell r="G4552" t="str">
            <v>A1</v>
          </cell>
          <cell r="H4552" t="str">
            <v>Kontrak 3</v>
          </cell>
          <cell r="I4552" t="str">
            <v>PRIA</v>
          </cell>
          <cell r="J4552">
            <v>43704</v>
          </cell>
          <cell r="K4552">
            <v>44985</v>
          </cell>
          <cell r="L4552">
            <v>44256</v>
          </cell>
          <cell r="N4552" t="str">
            <v>YHO</v>
          </cell>
          <cell r="O4552" t="str">
            <v>JSA</v>
          </cell>
        </row>
        <row r="4553">
          <cell r="B4553">
            <v>2015202059</v>
          </cell>
          <cell r="C4553" t="str">
            <v>MUHAMAD RAMDANI</v>
          </cell>
          <cell r="D4553" t="str">
            <v>FQ2C</v>
          </cell>
          <cell r="E4553" t="str">
            <v>FRC PURI ARRAYA</v>
          </cell>
          <cell r="F4553" t="str">
            <v>Store Crew Boy</v>
          </cell>
          <cell r="G4553" t="str">
            <v>A1</v>
          </cell>
          <cell r="H4553" t="str">
            <v>Kontrak 3</v>
          </cell>
          <cell r="I4553" t="str">
            <v>PRIA</v>
          </cell>
          <cell r="J4553">
            <v>43865</v>
          </cell>
          <cell r="K4553">
            <v>45169</v>
          </cell>
          <cell r="L4553">
            <v>43865</v>
          </cell>
          <cell r="N4553" t="str">
            <v>YHO</v>
          </cell>
          <cell r="O4553" t="str">
            <v>JSA</v>
          </cell>
        </row>
        <row r="4554">
          <cell r="B4554">
            <v>2015218737</v>
          </cell>
          <cell r="C4554" t="str">
            <v>IQBAL BUDI SANTOSO</v>
          </cell>
          <cell r="D4554" t="str">
            <v>FQ2C</v>
          </cell>
          <cell r="E4554" t="str">
            <v>FRC PURI ARRAYA</v>
          </cell>
          <cell r="F4554" t="str">
            <v>Store Crew Boy</v>
          </cell>
          <cell r="G4554" t="str">
            <v>A1</v>
          </cell>
          <cell r="H4554" t="str">
            <v>Kontrak 3</v>
          </cell>
          <cell r="I4554" t="str">
            <v>PRIA</v>
          </cell>
          <cell r="J4554">
            <v>43928</v>
          </cell>
          <cell r="K4554">
            <v>45230</v>
          </cell>
          <cell r="L4554">
            <v>43928</v>
          </cell>
          <cell r="N4554" t="str">
            <v>YHO</v>
          </cell>
          <cell r="O4554" t="str">
            <v>JSA</v>
          </cell>
        </row>
        <row r="4555">
          <cell r="B4555">
            <v>2015127213</v>
          </cell>
          <cell r="C4555" t="str">
            <v>HIKMAH NUR AZIZAH</v>
          </cell>
          <cell r="D4555" t="str">
            <v>FQ2C</v>
          </cell>
          <cell r="E4555" t="str">
            <v>FRC PURI ARRAYA</v>
          </cell>
          <cell r="F4555" t="str">
            <v>Store Crew Girl</v>
          </cell>
          <cell r="G4555" t="str">
            <v>A1</v>
          </cell>
          <cell r="H4555" t="str">
            <v>Kontrak 4</v>
          </cell>
          <cell r="I4555" t="str">
            <v>WANITA</v>
          </cell>
          <cell r="J4555">
            <v>43533</v>
          </cell>
          <cell r="K4555">
            <v>45199</v>
          </cell>
          <cell r="L4555">
            <v>43533</v>
          </cell>
          <cell r="N4555" t="str">
            <v>YHO</v>
          </cell>
          <cell r="O4555" t="str">
            <v>JSA</v>
          </cell>
        </row>
        <row r="4556">
          <cell r="B4556">
            <v>2015174514</v>
          </cell>
          <cell r="C4556" t="str">
            <v>MIFTAHUL JANNAH</v>
          </cell>
          <cell r="D4556" t="str">
            <v>FQ2C</v>
          </cell>
          <cell r="E4556" t="str">
            <v>FRC PURI ARRAYA</v>
          </cell>
          <cell r="F4556" t="str">
            <v>Store Crew Girl</v>
          </cell>
          <cell r="G4556" t="str">
            <v>A1</v>
          </cell>
          <cell r="H4556" t="str">
            <v>Kontrak 3</v>
          </cell>
          <cell r="I4556" t="str">
            <v>WANITA</v>
          </cell>
          <cell r="J4556">
            <v>43742</v>
          </cell>
          <cell r="K4556">
            <v>45046</v>
          </cell>
          <cell r="L4556">
            <v>43742</v>
          </cell>
          <cell r="N4556" t="str">
            <v>YHO</v>
          </cell>
          <cell r="O4556" t="str">
            <v>JSA</v>
          </cell>
        </row>
        <row r="4557">
          <cell r="B4557">
            <v>2013224253</v>
          </cell>
          <cell r="C4557" t="str">
            <v>AHMAD NURWAHYU</v>
          </cell>
          <cell r="D4557" t="str">
            <v>FQ2C</v>
          </cell>
          <cell r="E4557" t="str">
            <v>FRC PURI ARRAYA</v>
          </cell>
          <cell r="F4557" t="str">
            <v>Store Sr. Leader</v>
          </cell>
          <cell r="G4557" t="str">
            <v>B1</v>
          </cell>
          <cell r="H4557" t="str">
            <v>Tetap</v>
          </cell>
          <cell r="I4557" t="str">
            <v>PRIA</v>
          </cell>
          <cell r="J4557">
            <v>42760</v>
          </cell>
          <cell r="L4557">
            <v>43435</v>
          </cell>
          <cell r="N4557" t="str">
            <v>YHO</v>
          </cell>
          <cell r="O4557" t="str">
            <v>JSA</v>
          </cell>
        </row>
        <row r="4558">
          <cell r="B4558">
            <v>2015233287</v>
          </cell>
          <cell r="C4558" t="str">
            <v>AYU ANGGRAENI</v>
          </cell>
          <cell r="D4558" t="str">
            <v>FQ2C</v>
          </cell>
          <cell r="E4558" t="str">
            <v>FRC PURI ARRAYA</v>
          </cell>
          <cell r="F4558" t="str">
            <v>Store Sr. Leader</v>
          </cell>
          <cell r="G4558" t="str">
            <v>A3</v>
          </cell>
          <cell r="H4558" t="str">
            <v>Tetap</v>
          </cell>
          <cell r="I4558" t="str">
            <v>WANITA</v>
          </cell>
          <cell r="J4558">
            <v>44166</v>
          </cell>
          <cell r="L4558">
            <v>44228</v>
          </cell>
          <cell r="N4558" t="str">
            <v>YHO</v>
          </cell>
          <cell r="O4558" t="str">
            <v>JSA</v>
          </cell>
        </row>
        <row r="4559">
          <cell r="B4559">
            <v>2013040462</v>
          </cell>
          <cell r="C4559" t="str">
            <v>RAHMAYUDI</v>
          </cell>
          <cell r="D4559" t="str">
            <v>TBL7</v>
          </cell>
          <cell r="E4559" t="str">
            <v>IDM GUNUNG MULYA</v>
          </cell>
          <cell r="F4559" t="str">
            <v>Chief Of Store</v>
          </cell>
          <cell r="G4559" t="str">
            <v>B2</v>
          </cell>
          <cell r="H4559" t="str">
            <v>Tetap</v>
          </cell>
          <cell r="I4559" t="str">
            <v>PRIA</v>
          </cell>
          <cell r="J4559">
            <v>41719</v>
          </cell>
          <cell r="L4559">
            <v>42491</v>
          </cell>
          <cell r="N4559" t="str">
            <v>YHO</v>
          </cell>
          <cell r="O4559" t="str">
            <v>JSA</v>
          </cell>
        </row>
        <row r="4560">
          <cell r="B4560">
            <v>2015304565</v>
          </cell>
          <cell r="C4560" t="str">
            <v>MUHAMAD RAMDONI</v>
          </cell>
          <cell r="D4560" t="str">
            <v>TBL7</v>
          </cell>
          <cell r="E4560" t="str">
            <v>IDM GUNUNG MULYA</v>
          </cell>
          <cell r="F4560" t="str">
            <v>Store Crew Boy</v>
          </cell>
          <cell r="G4560" t="str">
            <v>A1</v>
          </cell>
          <cell r="H4560" t="str">
            <v>Kontrak 2</v>
          </cell>
          <cell r="I4560" t="str">
            <v>PRIA</v>
          </cell>
          <cell r="J4560">
            <v>44547</v>
          </cell>
          <cell r="K4560">
            <v>45291</v>
          </cell>
          <cell r="L4560">
            <v>44547</v>
          </cell>
          <cell r="N4560" t="str">
            <v>YHO</v>
          </cell>
          <cell r="O4560" t="str">
            <v>JSA</v>
          </cell>
        </row>
        <row r="4561">
          <cell r="B4561">
            <v>2015417128</v>
          </cell>
          <cell r="C4561" t="str">
            <v>MOCHAMAD ANDIKA PRAWIRA</v>
          </cell>
          <cell r="D4561" t="str">
            <v>TBL7</v>
          </cell>
          <cell r="E4561" t="str">
            <v>IDM GUNUNG MULYA</v>
          </cell>
          <cell r="F4561" t="str">
            <v>Store Crew Boy</v>
          </cell>
          <cell r="G4561" t="str">
            <v>A1</v>
          </cell>
          <cell r="H4561" t="str">
            <v>Kontrak 1</v>
          </cell>
          <cell r="I4561" t="str">
            <v>PRIA</v>
          </cell>
          <cell r="J4561">
            <v>44925</v>
          </cell>
          <cell r="K4561">
            <v>45291</v>
          </cell>
          <cell r="L4561">
            <v>44925</v>
          </cell>
          <cell r="N4561" t="str">
            <v>YHO</v>
          </cell>
          <cell r="O4561" t="str">
            <v>JSA</v>
          </cell>
        </row>
        <row r="4562">
          <cell r="B4562">
            <v>2015291475</v>
          </cell>
          <cell r="C4562" t="str">
            <v>MARSHANDA</v>
          </cell>
          <cell r="D4562" t="str">
            <v>TBL7</v>
          </cell>
          <cell r="E4562" t="str">
            <v>IDM GUNUNG MULYA</v>
          </cell>
          <cell r="F4562" t="str">
            <v>Store Crew Girl</v>
          </cell>
          <cell r="G4562" t="str">
            <v>A1</v>
          </cell>
          <cell r="H4562" t="str">
            <v>Kontrak 2</v>
          </cell>
          <cell r="I4562" t="str">
            <v>WANITA</v>
          </cell>
          <cell r="J4562">
            <v>44484</v>
          </cell>
          <cell r="K4562">
            <v>45230</v>
          </cell>
          <cell r="L4562">
            <v>44484</v>
          </cell>
          <cell r="N4562" t="str">
            <v>YHO</v>
          </cell>
          <cell r="O4562" t="str">
            <v>JSA</v>
          </cell>
        </row>
        <row r="4563">
          <cell r="B4563">
            <v>2015045753</v>
          </cell>
          <cell r="C4563" t="str">
            <v>HILMAN ABDUL NAZIR</v>
          </cell>
          <cell r="D4563" t="str">
            <v>TBL7</v>
          </cell>
          <cell r="E4563" t="str">
            <v>IDM GUNUNG MULYA</v>
          </cell>
          <cell r="F4563" t="str">
            <v>Store Jr. Leader</v>
          </cell>
          <cell r="G4563" t="str">
            <v>A3</v>
          </cell>
          <cell r="H4563" t="str">
            <v>Tetap</v>
          </cell>
          <cell r="I4563" t="str">
            <v>PRIA</v>
          </cell>
          <cell r="J4563">
            <v>43117</v>
          </cell>
          <cell r="L4563">
            <v>44013</v>
          </cell>
          <cell r="N4563" t="str">
            <v>YHO</v>
          </cell>
          <cell r="O4563" t="str">
            <v>JSA</v>
          </cell>
        </row>
        <row r="4564">
          <cell r="B4564">
            <v>2015017735</v>
          </cell>
          <cell r="C4564" t="str">
            <v>KURNIASIH</v>
          </cell>
          <cell r="D4564" t="str">
            <v>TBL7</v>
          </cell>
          <cell r="E4564" t="str">
            <v>IDM GUNUNG MULYA</v>
          </cell>
          <cell r="F4564" t="str">
            <v>Store Sr. Leader</v>
          </cell>
          <cell r="G4564" t="str">
            <v>B1</v>
          </cell>
          <cell r="H4564" t="str">
            <v>Tetap</v>
          </cell>
          <cell r="I4564" t="str">
            <v>WANITA</v>
          </cell>
          <cell r="J4564">
            <v>42948</v>
          </cell>
          <cell r="L4564">
            <v>43770</v>
          </cell>
          <cell r="N4564" t="str">
            <v>YHO</v>
          </cell>
          <cell r="O4564" t="str">
            <v>JSA</v>
          </cell>
        </row>
        <row r="4565">
          <cell r="B4565">
            <v>2013218083</v>
          </cell>
          <cell r="C4565" t="str">
            <v>MUHAMAD ZULPIKAR</v>
          </cell>
          <cell r="D4565" t="str">
            <v>TLOM</v>
          </cell>
          <cell r="E4565" t="str">
            <v>IDM DR. SEMERU NO.25</v>
          </cell>
          <cell r="F4565" t="str">
            <v>Chief Of Store</v>
          </cell>
          <cell r="G4565" t="str">
            <v>B2</v>
          </cell>
          <cell r="H4565" t="str">
            <v>Tetap</v>
          </cell>
          <cell r="I4565" t="str">
            <v>PRIA</v>
          </cell>
          <cell r="J4565">
            <v>42725</v>
          </cell>
          <cell r="L4565">
            <v>43435</v>
          </cell>
          <cell r="N4565" t="str">
            <v>YHO</v>
          </cell>
          <cell r="O4565" t="str">
            <v>PIN</v>
          </cell>
        </row>
        <row r="4566">
          <cell r="B4566">
            <v>2015352866</v>
          </cell>
          <cell r="C4566" t="str">
            <v>ANDI AGUSTIAN</v>
          </cell>
          <cell r="D4566" t="str">
            <v>TLOM</v>
          </cell>
          <cell r="E4566" t="str">
            <v>IDM DR. SEMERU NO.25</v>
          </cell>
          <cell r="F4566" t="str">
            <v>Store Crew Boy</v>
          </cell>
          <cell r="G4566" t="str">
            <v>A1</v>
          </cell>
          <cell r="H4566" t="str">
            <v>Kontrak 1</v>
          </cell>
          <cell r="I4566" t="str">
            <v>PRIA</v>
          </cell>
          <cell r="J4566">
            <v>44741</v>
          </cell>
          <cell r="K4566">
            <v>45107</v>
          </cell>
          <cell r="L4566">
            <v>44741</v>
          </cell>
          <cell r="N4566" t="str">
            <v>YHO</v>
          </cell>
          <cell r="O4566" t="str">
            <v>PIN</v>
          </cell>
        </row>
        <row r="4567">
          <cell r="B4567">
            <v>2015381249</v>
          </cell>
          <cell r="C4567" t="str">
            <v>RANIKA ANDINI</v>
          </cell>
          <cell r="D4567" t="str">
            <v>TLOM</v>
          </cell>
          <cell r="E4567" t="str">
            <v>IDM DR. SEMERU NO.25</v>
          </cell>
          <cell r="F4567" t="str">
            <v>Store Crew Girl</v>
          </cell>
          <cell r="G4567" t="str">
            <v>A1</v>
          </cell>
          <cell r="H4567" t="str">
            <v>Kontrak 1</v>
          </cell>
          <cell r="I4567" t="str">
            <v>WANITA</v>
          </cell>
          <cell r="J4567">
            <v>44822</v>
          </cell>
          <cell r="K4567">
            <v>45199</v>
          </cell>
          <cell r="L4567">
            <v>44822</v>
          </cell>
          <cell r="N4567" t="str">
            <v>YHO</v>
          </cell>
          <cell r="O4567" t="str">
            <v>PIN</v>
          </cell>
        </row>
        <row r="4568">
          <cell r="B4568">
            <v>2015384066</v>
          </cell>
          <cell r="C4568" t="str">
            <v>MUHAMMAD APRIYANSYAH</v>
          </cell>
          <cell r="D4568" t="str">
            <v>TLOM</v>
          </cell>
          <cell r="E4568" t="str">
            <v>IDM DR. SEMERU NO.25</v>
          </cell>
          <cell r="F4568" t="str">
            <v>Store Jr. Leader</v>
          </cell>
          <cell r="G4568" t="str">
            <v>A2</v>
          </cell>
          <cell r="H4568" t="str">
            <v>Tetap</v>
          </cell>
          <cell r="I4568" t="str">
            <v>PRIA</v>
          </cell>
          <cell r="J4568">
            <v>44835</v>
          </cell>
          <cell r="L4568">
            <v>44835</v>
          </cell>
          <cell r="N4568" t="str">
            <v>YHO</v>
          </cell>
          <cell r="O4568" t="str">
            <v>PIN</v>
          </cell>
        </row>
        <row r="4569">
          <cell r="B4569">
            <v>2015045759</v>
          </cell>
          <cell r="C4569" t="str">
            <v>UMAR</v>
          </cell>
          <cell r="D4569" t="str">
            <v>TLOM</v>
          </cell>
          <cell r="E4569" t="str">
            <v>IDM DR. SEMERU NO.25</v>
          </cell>
          <cell r="F4569" t="str">
            <v>Store Sr. Leader</v>
          </cell>
          <cell r="G4569" t="str">
            <v>A3</v>
          </cell>
          <cell r="H4569" t="str">
            <v>Tetap</v>
          </cell>
          <cell r="I4569" t="str">
            <v>PRIA</v>
          </cell>
          <cell r="J4569">
            <v>43117</v>
          </cell>
          <cell r="L4569">
            <v>43709</v>
          </cell>
          <cell r="N4569" t="str">
            <v>YHO</v>
          </cell>
          <cell r="O4569" t="str">
            <v>PIN</v>
          </cell>
        </row>
        <row r="4570">
          <cell r="B4570">
            <v>2013067839</v>
          </cell>
          <cell r="C4570" t="str">
            <v>RYAN SAEFUL BAHRI</v>
          </cell>
          <cell r="D4570" t="str">
            <v>T1YI</v>
          </cell>
          <cell r="E4570" t="str">
            <v>IDM MERDEKA NO. 139</v>
          </cell>
          <cell r="F4570" t="str">
            <v>Chief Of Store</v>
          </cell>
          <cell r="G4570" t="str">
            <v>B2</v>
          </cell>
          <cell r="H4570" t="str">
            <v>Tetap</v>
          </cell>
          <cell r="I4570" t="str">
            <v>PRIA</v>
          </cell>
          <cell r="J4570">
            <v>41901</v>
          </cell>
          <cell r="L4570">
            <v>42705</v>
          </cell>
          <cell r="N4570" t="str">
            <v>YHO</v>
          </cell>
          <cell r="O4570" t="str">
            <v>PIN</v>
          </cell>
        </row>
        <row r="4571">
          <cell r="B4571">
            <v>2015216901</v>
          </cell>
          <cell r="C4571" t="str">
            <v>FEBRIANSYAH</v>
          </cell>
          <cell r="D4571" t="str">
            <v>T1YI</v>
          </cell>
          <cell r="E4571" t="str">
            <v>IDM MERDEKA NO. 139</v>
          </cell>
          <cell r="F4571" t="str">
            <v>Store Crew Boy</v>
          </cell>
          <cell r="G4571" t="str">
            <v>A1</v>
          </cell>
          <cell r="H4571" t="str">
            <v>Kontrak 3</v>
          </cell>
          <cell r="I4571" t="str">
            <v>PRIA</v>
          </cell>
          <cell r="J4571">
            <v>43921</v>
          </cell>
          <cell r="K4571">
            <v>45199</v>
          </cell>
          <cell r="L4571">
            <v>43921</v>
          </cell>
          <cell r="N4571" t="str">
            <v>YHO</v>
          </cell>
          <cell r="O4571" t="str">
            <v>PIN</v>
          </cell>
        </row>
        <row r="4572">
          <cell r="B4572">
            <v>2015349831</v>
          </cell>
          <cell r="C4572" t="str">
            <v>SITI SARAH SAJIDAH</v>
          </cell>
          <cell r="D4572" t="str">
            <v>T1YI</v>
          </cell>
          <cell r="E4572" t="str">
            <v>IDM MERDEKA NO. 139</v>
          </cell>
          <cell r="F4572" t="str">
            <v>Store Crew Girl</v>
          </cell>
          <cell r="G4572" t="str">
            <v>A1</v>
          </cell>
          <cell r="H4572" t="str">
            <v>Kontrak 1</v>
          </cell>
          <cell r="I4572" t="str">
            <v>WANITA</v>
          </cell>
          <cell r="J4572">
            <v>44731</v>
          </cell>
          <cell r="K4572">
            <v>45107</v>
          </cell>
          <cell r="L4572">
            <v>44731</v>
          </cell>
          <cell r="N4572" t="str">
            <v>YHO</v>
          </cell>
          <cell r="O4572" t="str">
            <v>PIN</v>
          </cell>
        </row>
        <row r="4573">
          <cell r="B4573">
            <v>2015056464</v>
          </cell>
          <cell r="C4573" t="str">
            <v>YUDI YANSYAH</v>
          </cell>
          <cell r="D4573" t="str">
            <v>T1YI</v>
          </cell>
          <cell r="E4573" t="str">
            <v>IDM MERDEKA NO. 139</v>
          </cell>
          <cell r="F4573" t="str">
            <v>Store Jr. Leader</v>
          </cell>
          <cell r="G4573" t="str">
            <v>A2</v>
          </cell>
          <cell r="H4573" t="str">
            <v>Tetap</v>
          </cell>
          <cell r="I4573" t="str">
            <v>PRIA</v>
          </cell>
          <cell r="J4573">
            <v>43179</v>
          </cell>
          <cell r="L4573">
            <v>43678</v>
          </cell>
          <cell r="N4573" t="str">
            <v>YHO</v>
          </cell>
          <cell r="O4573" t="str">
            <v>PIN</v>
          </cell>
        </row>
        <row r="4574">
          <cell r="B4574">
            <v>2015124445</v>
          </cell>
          <cell r="C4574" t="str">
            <v>FAHMI SIROJUDDIN</v>
          </cell>
          <cell r="D4574" t="str">
            <v>T1YI</v>
          </cell>
          <cell r="E4574" t="str">
            <v>IDM MERDEKA NO. 139</v>
          </cell>
          <cell r="F4574" t="str">
            <v>Store Sr. Leader</v>
          </cell>
          <cell r="G4574" t="str">
            <v>B1</v>
          </cell>
          <cell r="H4574" t="str">
            <v>Tetap</v>
          </cell>
          <cell r="I4574" t="str">
            <v>PRIA</v>
          </cell>
          <cell r="J4574">
            <v>43522</v>
          </cell>
          <cell r="L4574">
            <v>43891</v>
          </cell>
          <cell r="N4574" t="str">
            <v>YHO</v>
          </cell>
          <cell r="O4574" t="str">
            <v>PIN</v>
          </cell>
        </row>
        <row r="4575">
          <cell r="B4575">
            <v>2015104275</v>
          </cell>
          <cell r="C4575" t="str">
            <v>AUDY PRAMUDYA</v>
          </cell>
          <cell r="D4575" t="str">
            <v>TQMC</v>
          </cell>
          <cell r="E4575" t="str">
            <v>IDM POINT STASIUN BOGOR 2</v>
          </cell>
          <cell r="F4575" t="str">
            <v>Barista Point Coffee</v>
          </cell>
          <cell r="G4575" t="str">
            <v>A2</v>
          </cell>
          <cell r="H4575" t="str">
            <v>Tetap</v>
          </cell>
          <cell r="I4575" t="str">
            <v>PRIA</v>
          </cell>
          <cell r="J4575">
            <v>43425</v>
          </cell>
          <cell r="L4575">
            <v>43983</v>
          </cell>
          <cell r="N4575" t="str">
            <v>YHO</v>
          </cell>
          <cell r="O4575" t="str">
            <v>PIN</v>
          </cell>
        </row>
        <row r="4576">
          <cell r="B4576">
            <v>2013082346</v>
          </cell>
          <cell r="C4576" t="str">
            <v>LIVI YADISTIANI</v>
          </cell>
          <cell r="D4576" t="str">
            <v>TQMC</v>
          </cell>
          <cell r="E4576" t="str">
            <v>IDM POINT STASIUN BOGOR 2</v>
          </cell>
          <cell r="F4576" t="str">
            <v>Barista Point Coffee</v>
          </cell>
          <cell r="G4576" t="str">
            <v>A3</v>
          </cell>
          <cell r="H4576" t="str">
            <v>Tetap</v>
          </cell>
          <cell r="I4576" t="str">
            <v>WANITA</v>
          </cell>
          <cell r="J4576">
            <v>41983</v>
          </cell>
          <cell r="L4576">
            <v>42767</v>
          </cell>
          <cell r="N4576" t="str">
            <v>YHO</v>
          </cell>
          <cell r="O4576" t="str">
            <v>PIN</v>
          </cell>
        </row>
        <row r="4577">
          <cell r="B4577">
            <v>2015280206</v>
          </cell>
          <cell r="C4577" t="str">
            <v>YULIAN FITRIE</v>
          </cell>
          <cell r="D4577" t="str">
            <v>TQMC</v>
          </cell>
          <cell r="E4577" t="str">
            <v>IDM POINT STASIUN BOGOR 2</v>
          </cell>
          <cell r="F4577" t="str">
            <v>Barista Point Coffee</v>
          </cell>
          <cell r="G4577" t="str">
            <v>A2</v>
          </cell>
          <cell r="H4577" t="str">
            <v>Tetap</v>
          </cell>
          <cell r="I4577" t="str">
            <v>WANITA</v>
          </cell>
          <cell r="J4577">
            <v>44440</v>
          </cell>
          <cell r="L4577">
            <v>44440</v>
          </cell>
          <cell r="N4577" t="str">
            <v>YHO</v>
          </cell>
          <cell r="O4577" t="str">
            <v>PIN</v>
          </cell>
        </row>
        <row r="4578">
          <cell r="B4578">
            <v>2013109928</v>
          </cell>
          <cell r="C4578" t="str">
            <v>M RIZAL</v>
          </cell>
          <cell r="D4578" t="str">
            <v>TQMC</v>
          </cell>
          <cell r="E4578" t="str">
            <v>IDM POINT STASIUN BOGOR 2</v>
          </cell>
          <cell r="F4578" t="str">
            <v>Chief Of Store (Ss)</v>
          </cell>
          <cell r="G4578" t="str">
            <v>B2</v>
          </cell>
          <cell r="H4578" t="str">
            <v>Tetap</v>
          </cell>
          <cell r="I4578" t="str">
            <v>PRIA</v>
          </cell>
          <cell r="J4578">
            <v>42153</v>
          </cell>
          <cell r="L4578">
            <v>42644</v>
          </cell>
          <cell r="N4578" t="str">
            <v>YHO</v>
          </cell>
          <cell r="O4578" t="str">
            <v>PIN</v>
          </cell>
        </row>
        <row r="4579">
          <cell r="B4579">
            <v>2013225884</v>
          </cell>
          <cell r="C4579" t="str">
            <v>YUDI WAHYUDI</v>
          </cell>
          <cell r="D4579" t="str">
            <v>TQMC</v>
          </cell>
          <cell r="E4579" t="str">
            <v>IDM POINT STASIUN BOGOR 2</v>
          </cell>
          <cell r="F4579" t="str">
            <v>Leader Point Coffee</v>
          </cell>
          <cell r="G4579" t="str">
            <v>B1</v>
          </cell>
          <cell r="H4579" t="str">
            <v>Tetap</v>
          </cell>
          <cell r="I4579" t="str">
            <v>PRIA</v>
          </cell>
          <cell r="J4579">
            <v>42767</v>
          </cell>
          <cell r="L4579">
            <v>43466</v>
          </cell>
          <cell r="N4579" t="str">
            <v>YHO</v>
          </cell>
          <cell r="O4579" t="str">
            <v>PIN</v>
          </cell>
        </row>
        <row r="4580">
          <cell r="B4580">
            <v>2015193148</v>
          </cell>
          <cell r="C4580" t="str">
            <v>OKI GUNAWAN</v>
          </cell>
          <cell r="D4580" t="str">
            <v>TQMC</v>
          </cell>
          <cell r="E4580" t="str">
            <v>IDM POINT STASIUN BOGOR 2</v>
          </cell>
          <cell r="F4580" t="str">
            <v>Store Crew Boy (Ss)</v>
          </cell>
          <cell r="G4580" t="str">
            <v>A1</v>
          </cell>
          <cell r="H4580" t="str">
            <v>Kontrak 3</v>
          </cell>
          <cell r="I4580" t="str">
            <v>PRIA</v>
          </cell>
          <cell r="J4580">
            <v>43823</v>
          </cell>
          <cell r="K4580">
            <v>45107</v>
          </cell>
          <cell r="L4580">
            <v>43823</v>
          </cell>
          <cell r="N4580" t="str">
            <v>YHO</v>
          </cell>
          <cell r="O4580" t="str">
            <v>PIN</v>
          </cell>
        </row>
        <row r="4581">
          <cell r="B4581">
            <v>2015259515</v>
          </cell>
          <cell r="C4581" t="str">
            <v>FAISAL AKBAR</v>
          </cell>
          <cell r="D4581" t="str">
            <v>TQMC</v>
          </cell>
          <cell r="E4581" t="str">
            <v>IDM POINT STASIUN BOGOR 2</v>
          </cell>
          <cell r="F4581" t="str">
            <v>Store Crew Boy (Ss)</v>
          </cell>
          <cell r="G4581" t="str">
            <v>A1</v>
          </cell>
          <cell r="H4581" t="str">
            <v>Kontrak 2</v>
          </cell>
          <cell r="I4581" t="str">
            <v>PRIA</v>
          </cell>
          <cell r="J4581">
            <v>44320</v>
          </cell>
          <cell r="K4581">
            <v>45077</v>
          </cell>
          <cell r="L4581">
            <v>44320</v>
          </cell>
          <cell r="N4581" t="str">
            <v>YHO</v>
          </cell>
          <cell r="O4581" t="str">
            <v>PIN</v>
          </cell>
        </row>
        <row r="4582">
          <cell r="B4582">
            <v>2015296086</v>
          </cell>
          <cell r="C4582" t="str">
            <v>ALIEF ZANUAR AZHAR</v>
          </cell>
          <cell r="D4582" t="str">
            <v>TQMC</v>
          </cell>
          <cell r="E4582" t="str">
            <v>IDM POINT STASIUN BOGOR 2</v>
          </cell>
          <cell r="F4582" t="str">
            <v>Store Crew Boy (Ss)</v>
          </cell>
          <cell r="G4582" t="str">
            <v>A1</v>
          </cell>
          <cell r="H4582" t="str">
            <v>Kontrak 2</v>
          </cell>
          <cell r="I4582" t="str">
            <v>PRIA</v>
          </cell>
          <cell r="J4582">
            <v>44505</v>
          </cell>
          <cell r="K4582">
            <v>45260</v>
          </cell>
          <cell r="L4582">
            <v>44505</v>
          </cell>
          <cell r="N4582" t="str">
            <v>YHO</v>
          </cell>
          <cell r="O4582" t="str">
            <v>PIN</v>
          </cell>
        </row>
        <row r="4583">
          <cell r="B4583">
            <v>2015089401</v>
          </cell>
          <cell r="C4583" t="str">
            <v>CLARISA FITRIYANI</v>
          </cell>
          <cell r="D4583" t="str">
            <v>TQMC</v>
          </cell>
          <cell r="E4583" t="str">
            <v>IDM POINT STASIUN BOGOR 2</v>
          </cell>
          <cell r="F4583" t="str">
            <v>Store Crew Girl (Ss)</v>
          </cell>
          <cell r="G4583" t="str">
            <v>A1</v>
          </cell>
          <cell r="H4583" t="str">
            <v>Kontrak 4</v>
          </cell>
          <cell r="I4583" t="str">
            <v>WANITA</v>
          </cell>
          <cell r="J4583">
            <v>43357</v>
          </cell>
          <cell r="K4583">
            <v>45016</v>
          </cell>
          <cell r="L4583">
            <v>43357</v>
          </cell>
          <cell r="N4583" t="str">
            <v>YHO</v>
          </cell>
          <cell r="O4583" t="str">
            <v>PIN</v>
          </cell>
        </row>
        <row r="4584">
          <cell r="B4584">
            <v>2015125377</v>
          </cell>
          <cell r="C4584" t="str">
            <v>LISDA RESTIAWATI</v>
          </cell>
          <cell r="D4584" t="str">
            <v>TQMC</v>
          </cell>
          <cell r="E4584" t="str">
            <v>IDM POINT STASIUN BOGOR 2</v>
          </cell>
          <cell r="F4584" t="str">
            <v>Store Crew Girl (Ss)</v>
          </cell>
          <cell r="G4584" t="str">
            <v>A1</v>
          </cell>
          <cell r="H4584" t="str">
            <v>Kontrak 4</v>
          </cell>
          <cell r="I4584" t="str">
            <v>WANITA</v>
          </cell>
          <cell r="J4584">
            <v>43525</v>
          </cell>
          <cell r="K4584">
            <v>45169</v>
          </cell>
          <cell r="L4584">
            <v>43525</v>
          </cell>
          <cell r="N4584" t="str">
            <v>YHO</v>
          </cell>
          <cell r="O4584" t="str">
            <v>PIN</v>
          </cell>
        </row>
        <row r="4585">
          <cell r="B4585">
            <v>2015301970</v>
          </cell>
          <cell r="C4585" t="str">
            <v>NADISYA NURHIDAYAH</v>
          </cell>
          <cell r="D4585" t="str">
            <v>TQMC</v>
          </cell>
          <cell r="E4585" t="str">
            <v>IDM POINT STASIUN BOGOR 2</v>
          </cell>
          <cell r="F4585" t="str">
            <v>Store Crew Girl (Ss)</v>
          </cell>
          <cell r="G4585" t="str">
            <v>A1</v>
          </cell>
          <cell r="H4585" t="str">
            <v>Kontrak 2</v>
          </cell>
          <cell r="I4585" t="str">
            <v>WANITA</v>
          </cell>
          <cell r="J4585">
            <v>44533</v>
          </cell>
          <cell r="K4585">
            <v>45291</v>
          </cell>
          <cell r="L4585">
            <v>44533</v>
          </cell>
          <cell r="N4585" t="str">
            <v>YHO</v>
          </cell>
          <cell r="O4585" t="str">
            <v>PIN</v>
          </cell>
        </row>
        <row r="4586">
          <cell r="B4586">
            <v>2015352770</v>
          </cell>
          <cell r="C4586" t="str">
            <v>ANGGA JANUAR</v>
          </cell>
          <cell r="D4586" t="str">
            <v>TQMC</v>
          </cell>
          <cell r="E4586" t="str">
            <v>IDM POINT STASIUN BOGOR 2</v>
          </cell>
          <cell r="F4586" t="str">
            <v>Store Jr. Leader (Ss)</v>
          </cell>
          <cell r="G4586" t="str">
            <v>A2</v>
          </cell>
          <cell r="H4586" t="str">
            <v>Tetap</v>
          </cell>
          <cell r="I4586" t="str">
            <v>PRIA</v>
          </cell>
          <cell r="J4586">
            <v>44743</v>
          </cell>
          <cell r="L4586">
            <v>44743</v>
          </cell>
          <cell r="N4586" t="str">
            <v>YHO</v>
          </cell>
          <cell r="O4586" t="str">
            <v>PIN</v>
          </cell>
        </row>
        <row r="4587">
          <cell r="B4587">
            <v>2013221749</v>
          </cell>
          <cell r="C4587" t="str">
            <v>ANGGIA OCTAVIANI</v>
          </cell>
          <cell r="D4587" t="str">
            <v>TQMC</v>
          </cell>
          <cell r="E4587" t="str">
            <v>IDM POINT STASIUN BOGOR 2</v>
          </cell>
          <cell r="F4587" t="str">
            <v>Store Sr. Leader (Ss)</v>
          </cell>
          <cell r="G4587" t="str">
            <v>B1</v>
          </cell>
          <cell r="H4587" t="str">
            <v>Tetap</v>
          </cell>
          <cell r="I4587" t="str">
            <v>WANITA</v>
          </cell>
          <cell r="J4587">
            <v>42741</v>
          </cell>
          <cell r="L4587">
            <v>43647</v>
          </cell>
          <cell r="N4587" t="str">
            <v>YHO</v>
          </cell>
          <cell r="O4587" t="str">
            <v>PIN</v>
          </cell>
        </row>
        <row r="4588">
          <cell r="B4588">
            <v>2013181583</v>
          </cell>
          <cell r="C4588" t="str">
            <v>NURUL HANDAYANI</v>
          </cell>
          <cell r="D4588" t="str">
            <v>TTPR</v>
          </cell>
          <cell r="E4588" t="str">
            <v>IDM POINT STASIUN BOGOR 3</v>
          </cell>
          <cell r="F4588" t="str">
            <v>Chief Of Store (Ss)</v>
          </cell>
          <cell r="G4588" t="str">
            <v>B2</v>
          </cell>
          <cell r="H4588" t="str">
            <v>Tetap</v>
          </cell>
          <cell r="I4588" t="str">
            <v>WANITA</v>
          </cell>
          <cell r="J4588">
            <v>42524</v>
          </cell>
          <cell r="L4588">
            <v>43374</v>
          </cell>
          <cell r="N4588" t="str">
            <v>YHO</v>
          </cell>
          <cell r="O4588" t="str">
            <v>PIN</v>
          </cell>
        </row>
        <row r="4589">
          <cell r="B4589">
            <v>2015184153</v>
          </cell>
          <cell r="C4589" t="str">
            <v>RANDI IRAWAN</v>
          </cell>
          <cell r="D4589" t="str">
            <v>TTPR</v>
          </cell>
          <cell r="E4589" t="str">
            <v>IDM POINT STASIUN BOGOR 3</v>
          </cell>
          <cell r="F4589" t="str">
            <v>Store Crew Boy (Ss)</v>
          </cell>
          <cell r="G4589" t="str">
            <v>A1</v>
          </cell>
          <cell r="H4589" t="str">
            <v>Kontrak 3</v>
          </cell>
          <cell r="I4589" t="str">
            <v>PRIA</v>
          </cell>
          <cell r="J4589">
            <v>43788</v>
          </cell>
          <cell r="K4589">
            <v>45077</v>
          </cell>
          <cell r="L4589">
            <v>43788</v>
          </cell>
          <cell r="N4589" t="str">
            <v>YHO</v>
          </cell>
          <cell r="O4589" t="str">
            <v>PIN</v>
          </cell>
        </row>
        <row r="4590">
          <cell r="B4590">
            <v>2015209488</v>
          </cell>
          <cell r="C4590" t="str">
            <v>MUHAMAD HUSEN</v>
          </cell>
          <cell r="D4590" t="str">
            <v>TTPR</v>
          </cell>
          <cell r="E4590" t="str">
            <v>IDM POINT STASIUN BOGOR 3</v>
          </cell>
          <cell r="F4590" t="str">
            <v>Store Crew Boy (Ss)</v>
          </cell>
          <cell r="G4590" t="str">
            <v>A1</v>
          </cell>
          <cell r="H4590" t="str">
            <v>Kontrak 3</v>
          </cell>
          <cell r="I4590" t="str">
            <v>PRIA</v>
          </cell>
          <cell r="J4590">
            <v>43893</v>
          </cell>
          <cell r="K4590">
            <v>45199</v>
          </cell>
          <cell r="L4590">
            <v>43893</v>
          </cell>
          <cell r="N4590" t="str">
            <v>YHO</v>
          </cell>
          <cell r="O4590" t="str">
            <v>PIN</v>
          </cell>
        </row>
        <row r="4591">
          <cell r="B4591">
            <v>2015260223</v>
          </cell>
          <cell r="C4591" t="str">
            <v>SENDI WIJAYA</v>
          </cell>
          <cell r="D4591" t="str">
            <v>TTPR</v>
          </cell>
          <cell r="E4591" t="str">
            <v>IDM POINT STASIUN BOGOR 3</v>
          </cell>
          <cell r="F4591" t="str">
            <v>Store Crew Boy (Ss)</v>
          </cell>
          <cell r="G4591" t="str">
            <v>A1</v>
          </cell>
          <cell r="H4591" t="str">
            <v>Kontrak 2</v>
          </cell>
          <cell r="I4591" t="str">
            <v>PRIA</v>
          </cell>
          <cell r="J4591">
            <v>44323</v>
          </cell>
          <cell r="K4591">
            <v>45077</v>
          </cell>
          <cell r="L4591">
            <v>44323</v>
          </cell>
          <cell r="N4591" t="str">
            <v>YHO</v>
          </cell>
          <cell r="O4591" t="str">
            <v>PIN</v>
          </cell>
        </row>
        <row r="4592">
          <cell r="B4592">
            <v>2015291460</v>
          </cell>
          <cell r="C4592" t="str">
            <v>MUHAMMAD JALALUDIN BULQINI</v>
          </cell>
          <cell r="D4592" t="str">
            <v>TTPR</v>
          </cell>
          <cell r="E4592" t="str">
            <v>IDM POINT STASIUN BOGOR 3</v>
          </cell>
          <cell r="F4592" t="str">
            <v>Store Crew Boy (Ss)</v>
          </cell>
          <cell r="G4592" t="str">
            <v>A1</v>
          </cell>
          <cell r="H4592" t="str">
            <v>Kontrak 2</v>
          </cell>
          <cell r="I4592" t="str">
            <v>PRIA</v>
          </cell>
          <cell r="J4592">
            <v>44484</v>
          </cell>
          <cell r="K4592">
            <v>45230</v>
          </cell>
          <cell r="L4592">
            <v>44484</v>
          </cell>
          <cell r="N4592" t="str">
            <v>YHO</v>
          </cell>
          <cell r="O4592" t="str">
            <v>PIN</v>
          </cell>
        </row>
        <row r="4593">
          <cell r="B4593">
            <v>2015143264</v>
          </cell>
          <cell r="C4593" t="str">
            <v>HANY HANIFAH</v>
          </cell>
          <cell r="D4593" t="str">
            <v>TTPR</v>
          </cell>
          <cell r="E4593" t="str">
            <v>IDM POINT STASIUN BOGOR 3</v>
          </cell>
          <cell r="F4593" t="str">
            <v>Store Crew Girl (Ss)</v>
          </cell>
          <cell r="G4593" t="str">
            <v>A1</v>
          </cell>
          <cell r="H4593" t="str">
            <v>Kontrak 4</v>
          </cell>
          <cell r="I4593" t="str">
            <v>WANITA</v>
          </cell>
          <cell r="J4593">
            <v>43595</v>
          </cell>
          <cell r="K4593">
            <v>45260</v>
          </cell>
          <cell r="L4593">
            <v>43595</v>
          </cell>
          <cell r="N4593" t="str">
            <v>YHO</v>
          </cell>
          <cell r="O4593" t="str">
            <v>PIN</v>
          </cell>
        </row>
        <row r="4594">
          <cell r="B4594">
            <v>2015172961</v>
          </cell>
          <cell r="C4594" t="str">
            <v>MUTIARA ANUGRAH</v>
          </cell>
          <cell r="D4594" t="str">
            <v>TTPR</v>
          </cell>
          <cell r="E4594" t="str">
            <v>IDM POINT STASIUN BOGOR 3</v>
          </cell>
          <cell r="F4594" t="str">
            <v>Store Crew Girl (Ss)</v>
          </cell>
          <cell r="G4594" t="str">
            <v>A1</v>
          </cell>
          <cell r="H4594" t="str">
            <v>Kontrak 3</v>
          </cell>
          <cell r="I4594" t="str">
            <v>WANITA</v>
          </cell>
          <cell r="J4594">
            <v>43735</v>
          </cell>
          <cell r="K4594">
            <v>45016</v>
          </cell>
          <cell r="L4594">
            <v>43735</v>
          </cell>
          <cell r="N4594" t="str">
            <v>YHO</v>
          </cell>
          <cell r="O4594" t="str">
            <v>PIN</v>
          </cell>
        </row>
        <row r="4595">
          <cell r="B4595">
            <v>2015343054</v>
          </cell>
          <cell r="C4595" t="str">
            <v>DANI RAMDANI</v>
          </cell>
          <cell r="D4595" t="str">
            <v>TTPR</v>
          </cell>
          <cell r="E4595" t="str">
            <v>IDM POINT STASIUN BOGOR 3</v>
          </cell>
          <cell r="F4595" t="str">
            <v>Store Jr. Leader (Ss)</v>
          </cell>
          <cell r="G4595" t="str">
            <v>A2</v>
          </cell>
          <cell r="H4595" t="str">
            <v>Tetap</v>
          </cell>
          <cell r="I4595" t="str">
            <v>PRIA</v>
          </cell>
          <cell r="J4595">
            <v>44713</v>
          </cell>
          <cell r="L4595">
            <v>44713</v>
          </cell>
          <cell r="N4595" t="str">
            <v>YHO</v>
          </cell>
          <cell r="O4595" t="str">
            <v>PIN</v>
          </cell>
        </row>
        <row r="4596">
          <cell r="B4596">
            <v>2015058926</v>
          </cell>
          <cell r="C4596" t="str">
            <v>AMALITA AGUSTINA</v>
          </cell>
          <cell r="D4596" t="str">
            <v>TTPR</v>
          </cell>
          <cell r="E4596" t="str">
            <v>IDM POINT STASIUN BOGOR 3</v>
          </cell>
          <cell r="F4596" t="str">
            <v>Store Sr. Leader (Ss)</v>
          </cell>
          <cell r="G4596" t="str">
            <v>A3</v>
          </cell>
          <cell r="H4596" t="str">
            <v>Tetap</v>
          </cell>
          <cell r="I4596" t="str">
            <v>WANITA</v>
          </cell>
          <cell r="J4596">
            <v>43196</v>
          </cell>
          <cell r="L4596">
            <v>43739</v>
          </cell>
          <cell r="N4596" t="str">
            <v>YHO</v>
          </cell>
          <cell r="O4596" t="str">
            <v>PIN</v>
          </cell>
        </row>
        <row r="4597">
          <cell r="B4597">
            <v>2013225236</v>
          </cell>
          <cell r="C4597" t="str">
            <v>IMRAN WAHYUDI</v>
          </cell>
          <cell r="D4597" t="str">
            <v>TI6Y</v>
          </cell>
          <cell r="E4597" t="str">
            <v>IDM TAMAN TOPI SQUARE</v>
          </cell>
          <cell r="F4597" t="str">
            <v>Chief Of Store</v>
          </cell>
          <cell r="G4597" t="str">
            <v>B2</v>
          </cell>
          <cell r="H4597" t="str">
            <v>Tetap</v>
          </cell>
          <cell r="I4597" t="str">
            <v>PRIA</v>
          </cell>
          <cell r="J4597">
            <v>42762</v>
          </cell>
          <cell r="L4597">
            <v>43466</v>
          </cell>
          <cell r="N4597" t="str">
            <v>YHO</v>
          </cell>
          <cell r="O4597" t="str">
            <v>PIN</v>
          </cell>
        </row>
        <row r="4598">
          <cell r="B4598">
            <v>2015354039</v>
          </cell>
          <cell r="C4598" t="str">
            <v>ARGI NUGRAHA</v>
          </cell>
          <cell r="D4598" t="str">
            <v>TI6Y</v>
          </cell>
          <cell r="E4598" t="str">
            <v>IDM TAMAN TOPI SQUARE</v>
          </cell>
          <cell r="F4598" t="str">
            <v>Store Crew Boy</v>
          </cell>
          <cell r="G4598" t="str">
            <v>A1</v>
          </cell>
          <cell r="H4598" t="str">
            <v>Kontrak 1</v>
          </cell>
          <cell r="I4598" t="str">
            <v>PRIA</v>
          </cell>
          <cell r="J4598">
            <v>44743</v>
          </cell>
          <cell r="K4598">
            <v>45107</v>
          </cell>
          <cell r="L4598">
            <v>44743</v>
          </cell>
          <cell r="N4598" t="str">
            <v>YHO</v>
          </cell>
          <cell r="O4598" t="str">
            <v>PIN</v>
          </cell>
        </row>
        <row r="4599">
          <cell r="B4599">
            <v>2015335381</v>
          </cell>
          <cell r="C4599" t="str">
            <v>NASA TRIYANDA PUTRA</v>
          </cell>
          <cell r="D4599" t="str">
            <v>TI6Y</v>
          </cell>
          <cell r="E4599" t="str">
            <v>IDM TAMAN TOPI SQUARE</v>
          </cell>
          <cell r="F4599" t="str">
            <v>Store Crew Boy</v>
          </cell>
          <cell r="G4599" t="str">
            <v>A1</v>
          </cell>
          <cell r="H4599" t="str">
            <v>Kontrak 1</v>
          </cell>
          <cell r="I4599" t="str">
            <v>PRIA</v>
          </cell>
          <cell r="J4599">
            <v>44673</v>
          </cell>
          <cell r="K4599">
            <v>45046</v>
          </cell>
          <cell r="L4599">
            <v>44673</v>
          </cell>
          <cell r="N4599" t="str">
            <v>YHO</v>
          </cell>
          <cell r="O4599" t="str">
            <v>PIN</v>
          </cell>
        </row>
        <row r="4600">
          <cell r="B4600">
            <v>2015376621</v>
          </cell>
          <cell r="C4600" t="str">
            <v>ZAHWA AISAH HARYATI</v>
          </cell>
          <cell r="D4600" t="str">
            <v>TI6Y</v>
          </cell>
          <cell r="E4600" t="str">
            <v>IDM TAMAN TOPI SQUARE</v>
          </cell>
          <cell r="F4600" t="str">
            <v>Store Crew Girl</v>
          </cell>
          <cell r="G4600" t="str">
            <v>A1</v>
          </cell>
          <cell r="H4600" t="str">
            <v>Kontrak 1</v>
          </cell>
          <cell r="I4600" t="str">
            <v>WANITA</v>
          </cell>
          <cell r="J4600">
            <v>44805</v>
          </cell>
          <cell r="K4600">
            <v>45169</v>
          </cell>
          <cell r="L4600">
            <v>44805</v>
          </cell>
          <cell r="N4600" t="str">
            <v>YHO</v>
          </cell>
          <cell r="O4600" t="str">
            <v>PIN</v>
          </cell>
        </row>
        <row r="4601">
          <cell r="B4601">
            <v>2015415490</v>
          </cell>
          <cell r="C4601" t="str">
            <v>MAHPUD</v>
          </cell>
          <cell r="D4601" t="str">
            <v>TI6Y</v>
          </cell>
          <cell r="E4601" t="str">
            <v>IDM TAMAN TOPI SQUARE</v>
          </cell>
          <cell r="F4601" t="str">
            <v>Store Jr. Leader (Ss)</v>
          </cell>
          <cell r="G4601" t="str">
            <v>A2</v>
          </cell>
          <cell r="H4601" t="str">
            <v>Tetap</v>
          </cell>
          <cell r="I4601" t="str">
            <v>PRIA</v>
          </cell>
          <cell r="J4601">
            <v>44927</v>
          </cell>
          <cell r="L4601">
            <v>44927</v>
          </cell>
          <cell r="N4601" t="str">
            <v>YHO</v>
          </cell>
          <cell r="O4601" t="str">
            <v>PIN</v>
          </cell>
        </row>
        <row r="4602">
          <cell r="B4602">
            <v>2013161610</v>
          </cell>
          <cell r="C4602" t="str">
            <v>ASTRI MAWAR NINGSIH</v>
          </cell>
          <cell r="D4602" t="str">
            <v>TI6Y</v>
          </cell>
          <cell r="E4602" t="str">
            <v>IDM TAMAN TOPI SQUARE</v>
          </cell>
          <cell r="F4602" t="str">
            <v>Store Sr. Leader</v>
          </cell>
          <cell r="G4602" t="str">
            <v>B1</v>
          </cell>
          <cell r="H4602" t="str">
            <v>Tetap</v>
          </cell>
          <cell r="I4602" t="str">
            <v>WANITA</v>
          </cell>
          <cell r="J4602">
            <v>42419</v>
          </cell>
          <cell r="L4602">
            <v>43313</v>
          </cell>
          <cell r="N4602" t="str">
            <v>YHO</v>
          </cell>
          <cell r="O4602" t="str">
            <v>PIN</v>
          </cell>
        </row>
        <row r="4603">
          <cell r="B4603">
            <v>2013145031</v>
          </cell>
          <cell r="C4603" t="str">
            <v>FEBRIYANA</v>
          </cell>
          <cell r="D4603" t="str">
            <v>T74O</v>
          </cell>
          <cell r="E4603" t="str">
            <v>IDM VETERAN NO. 48</v>
          </cell>
          <cell r="F4603" t="str">
            <v>Chief Of Store</v>
          </cell>
          <cell r="G4603" t="str">
            <v>B2</v>
          </cell>
          <cell r="H4603" t="str">
            <v>Tetap</v>
          </cell>
          <cell r="I4603" t="str">
            <v>PRIA</v>
          </cell>
          <cell r="J4603">
            <v>42339</v>
          </cell>
          <cell r="L4603">
            <v>42675</v>
          </cell>
          <cell r="N4603" t="str">
            <v>YHO</v>
          </cell>
          <cell r="O4603" t="str">
            <v>PIN</v>
          </cell>
        </row>
        <row r="4604">
          <cell r="B4604">
            <v>2015408552</v>
          </cell>
          <cell r="C4604" t="str">
            <v>MOCHAMAD RIZKY MUHARAM</v>
          </cell>
          <cell r="D4604" t="str">
            <v>T74O</v>
          </cell>
          <cell r="E4604" t="str">
            <v>IDM VETERAN NO. 48</v>
          </cell>
          <cell r="F4604" t="str">
            <v>Store Crew Boy</v>
          </cell>
          <cell r="G4604" t="str">
            <v>A1</v>
          </cell>
          <cell r="H4604" t="str">
            <v>Kontrak 1</v>
          </cell>
          <cell r="I4604" t="str">
            <v>PRIA</v>
          </cell>
          <cell r="J4604">
            <v>44898</v>
          </cell>
          <cell r="K4604">
            <v>45291</v>
          </cell>
          <cell r="L4604">
            <v>44898</v>
          </cell>
          <cell r="N4604" t="str">
            <v>YHO</v>
          </cell>
          <cell r="O4604" t="str">
            <v>PIN</v>
          </cell>
        </row>
        <row r="4605">
          <cell r="B4605">
            <v>2015354306</v>
          </cell>
          <cell r="C4605" t="str">
            <v>ALVINA MAULANI</v>
          </cell>
          <cell r="D4605" t="str">
            <v>T74O</v>
          </cell>
          <cell r="E4605" t="str">
            <v>IDM VETERAN NO. 48</v>
          </cell>
          <cell r="F4605" t="str">
            <v>Store Crew Girl</v>
          </cell>
          <cell r="G4605" t="str">
            <v>A1</v>
          </cell>
          <cell r="H4605" t="str">
            <v>Kontrak 1</v>
          </cell>
          <cell r="I4605" t="str">
            <v>WANITA</v>
          </cell>
          <cell r="J4605">
            <v>44743</v>
          </cell>
          <cell r="K4605">
            <v>45107</v>
          </cell>
          <cell r="L4605">
            <v>44743</v>
          </cell>
          <cell r="N4605" t="str">
            <v>YHO</v>
          </cell>
          <cell r="O4605" t="str">
            <v>PIN</v>
          </cell>
        </row>
        <row r="4606">
          <cell r="B4606">
            <v>2015295636</v>
          </cell>
          <cell r="C4606" t="str">
            <v>ANISA RACHMADANTI</v>
          </cell>
          <cell r="D4606" t="str">
            <v>T74O</v>
          </cell>
          <cell r="E4606" t="str">
            <v>IDM VETERAN NO. 48</v>
          </cell>
          <cell r="F4606" t="str">
            <v>Store Jr. Leader</v>
          </cell>
          <cell r="G4606" t="str">
            <v>A2</v>
          </cell>
          <cell r="H4606" t="str">
            <v>Tetap</v>
          </cell>
          <cell r="I4606" t="str">
            <v>WANITA</v>
          </cell>
          <cell r="J4606">
            <v>44501</v>
          </cell>
          <cell r="L4606">
            <v>44501</v>
          </cell>
          <cell r="N4606" t="str">
            <v>YHO</v>
          </cell>
          <cell r="O4606" t="str">
            <v>PIN</v>
          </cell>
        </row>
        <row r="4607">
          <cell r="B4607">
            <v>2013209345</v>
          </cell>
          <cell r="C4607" t="str">
            <v>MUHAMMAD SYAIFUL ALAM</v>
          </cell>
          <cell r="D4607" t="str">
            <v>T74O</v>
          </cell>
          <cell r="E4607" t="str">
            <v>IDM VETERAN NO. 48</v>
          </cell>
          <cell r="F4607" t="str">
            <v>Store Sr. Leader</v>
          </cell>
          <cell r="G4607" t="str">
            <v>A3</v>
          </cell>
          <cell r="H4607" t="str">
            <v>Tetap</v>
          </cell>
          <cell r="I4607" t="str">
            <v>PRIA</v>
          </cell>
          <cell r="J4607">
            <v>42676</v>
          </cell>
          <cell r="L4607">
            <v>43525</v>
          </cell>
          <cell r="N4607" t="str">
            <v>YHO</v>
          </cell>
          <cell r="O4607" t="str">
            <v>PIN</v>
          </cell>
        </row>
        <row r="4608">
          <cell r="B4608">
            <v>2013109199</v>
          </cell>
          <cell r="C4608" t="str">
            <v>NAWAWI RIDWAN</v>
          </cell>
          <cell r="D4608" t="str">
            <v>TONV</v>
          </cell>
          <cell r="E4608" t="str">
            <v>IDM MERDEKA NO.55</v>
          </cell>
          <cell r="F4608" t="str">
            <v>Chief Of Store</v>
          </cell>
          <cell r="G4608" t="str">
            <v>B2</v>
          </cell>
          <cell r="H4608" t="str">
            <v>Tetap</v>
          </cell>
          <cell r="I4608" t="str">
            <v>PRIA</v>
          </cell>
          <cell r="J4608">
            <v>42146</v>
          </cell>
          <cell r="L4608">
            <v>42795</v>
          </cell>
          <cell r="N4608" t="str">
            <v>YHO</v>
          </cell>
          <cell r="O4608" t="str">
            <v>PIN</v>
          </cell>
        </row>
        <row r="4609">
          <cell r="B4609">
            <v>2015354032</v>
          </cell>
          <cell r="C4609" t="str">
            <v>ANANDA NABIL TRI JANIES</v>
          </cell>
          <cell r="D4609" t="str">
            <v>TONV</v>
          </cell>
          <cell r="E4609" t="str">
            <v>IDM MERDEKA NO.55</v>
          </cell>
          <cell r="F4609" t="str">
            <v>Store Crew Boy</v>
          </cell>
          <cell r="G4609" t="str">
            <v>A1</v>
          </cell>
          <cell r="H4609" t="str">
            <v>Kontrak 1</v>
          </cell>
          <cell r="I4609" t="str">
            <v>PRIA</v>
          </cell>
          <cell r="J4609">
            <v>44743</v>
          </cell>
          <cell r="K4609">
            <v>45107</v>
          </cell>
          <cell r="L4609">
            <v>44743</v>
          </cell>
          <cell r="N4609" t="str">
            <v>YHO</v>
          </cell>
          <cell r="O4609" t="str">
            <v>PIN</v>
          </cell>
        </row>
        <row r="4610">
          <cell r="B4610">
            <v>2015376563</v>
          </cell>
          <cell r="C4610" t="str">
            <v>IGNA FINGKAN KARNESYA</v>
          </cell>
          <cell r="D4610" t="str">
            <v>TONV</v>
          </cell>
          <cell r="E4610" t="str">
            <v>IDM MERDEKA NO.55</v>
          </cell>
          <cell r="F4610" t="str">
            <v>Store Crew Girl</v>
          </cell>
          <cell r="G4610" t="str">
            <v>A1</v>
          </cell>
          <cell r="H4610" t="str">
            <v>Kontrak 1</v>
          </cell>
          <cell r="I4610" t="str">
            <v>WANITA</v>
          </cell>
          <cell r="J4610">
            <v>44805</v>
          </cell>
          <cell r="K4610">
            <v>45169</v>
          </cell>
          <cell r="L4610">
            <v>44805</v>
          </cell>
          <cell r="N4610" t="str">
            <v>YHO</v>
          </cell>
          <cell r="O4610" t="str">
            <v>PIN</v>
          </cell>
        </row>
        <row r="4611">
          <cell r="B4611">
            <v>2015294393</v>
          </cell>
          <cell r="C4611" t="str">
            <v>SITI ANIS SUNENGSIH</v>
          </cell>
          <cell r="D4611" t="str">
            <v>TONV</v>
          </cell>
          <cell r="E4611" t="str">
            <v>IDM MERDEKA NO.55</v>
          </cell>
          <cell r="F4611" t="str">
            <v>Store Jr. Leader</v>
          </cell>
          <cell r="G4611" t="str">
            <v>A2</v>
          </cell>
          <cell r="H4611" t="str">
            <v>Tetap</v>
          </cell>
          <cell r="I4611" t="str">
            <v>WANITA</v>
          </cell>
          <cell r="J4611">
            <v>44501</v>
          </cell>
          <cell r="L4611">
            <v>44501</v>
          </cell>
          <cell r="N4611" t="str">
            <v>YHO</v>
          </cell>
          <cell r="O4611" t="str">
            <v>PIN</v>
          </cell>
        </row>
        <row r="4612">
          <cell r="B4612">
            <v>2015070005</v>
          </cell>
          <cell r="C4612" t="str">
            <v>IWAN SANJAYA</v>
          </cell>
          <cell r="D4612" t="str">
            <v>TONV</v>
          </cell>
          <cell r="E4612" t="str">
            <v>IDM MERDEKA NO.55</v>
          </cell>
          <cell r="F4612" t="str">
            <v>Store Sr. Leader</v>
          </cell>
          <cell r="G4612" t="str">
            <v>A3</v>
          </cell>
          <cell r="H4612" t="str">
            <v>Tetap</v>
          </cell>
          <cell r="I4612" t="str">
            <v>PRIA</v>
          </cell>
          <cell r="J4612">
            <v>43250</v>
          </cell>
          <cell r="L4612">
            <v>43556</v>
          </cell>
          <cell r="N4612" t="str">
            <v>YHO</v>
          </cell>
          <cell r="O4612" t="str">
            <v>PIN</v>
          </cell>
        </row>
        <row r="4613">
          <cell r="B4613">
            <v>2013159280</v>
          </cell>
          <cell r="C4613" t="str">
            <v>ANDIKA RIZKIA</v>
          </cell>
          <cell r="D4613" t="str">
            <v>TR2Q</v>
          </cell>
          <cell r="E4613" t="str">
            <v>IDM PRIMER BOGOR</v>
          </cell>
          <cell r="F4613" t="str">
            <v>Chief Of Store (Ss)</v>
          </cell>
          <cell r="G4613" t="str">
            <v>B2</v>
          </cell>
          <cell r="H4613" t="str">
            <v>Tetap</v>
          </cell>
          <cell r="I4613" t="str">
            <v>PRIA</v>
          </cell>
          <cell r="J4613">
            <v>42403</v>
          </cell>
          <cell r="L4613">
            <v>42644</v>
          </cell>
          <cell r="N4613" t="str">
            <v>YHO</v>
          </cell>
          <cell r="O4613" t="str">
            <v>PIN</v>
          </cell>
        </row>
        <row r="4614">
          <cell r="B4614">
            <v>2015305356</v>
          </cell>
          <cell r="C4614" t="str">
            <v>NOVAL NURSIHAB</v>
          </cell>
          <cell r="D4614" t="str">
            <v>TR2Q</v>
          </cell>
          <cell r="E4614" t="str">
            <v>IDM PRIMER BOGOR</v>
          </cell>
          <cell r="F4614" t="str">
            <v>Store Crew Boy</v>
          </cell>
          <cell r="G4614" t="str">
            <v>A1</v>
          </cell>
          <cell r="H4614" t="str">
            <v>Kontrak 2</v>
          </cell>
          <cell r="I4614" t="str">
            <v>PRIA</v>
          </cell>
          <cell r="J4614">
            <v>44551</v>
          </cell>
          <cell r="K4614">
            <v>45291</v>
          </cell>
          <cell r="L4614">
            <v>44551</v>
          </cell>
          <cell r="N4614" t="str">
            <v>YHO</v>
          </cell>
          <cell r="O4614" t="str">
            <v>PIN</v>
          </cell>
        </row>
        <row r="4615">
          <cell r="B4615">
            <v>2015354295</v>
          </cell>
          <cell r="C4615" t="str">
            <v>RHENDY NUGRAHA PRATAMA</v>
          </cell>
          <cell r="D4615" t="str">
            <v>TR2Q</v>
          </cell>
          <cell r="E4615" t="str">
            <v>IDM PRIMER BOGOR</v>
          </cell>
          <cell r="F4615" t="str">
            <v>Store Crew Boy</v>
          </cell>
          <cell r="G4615" t="str">
            <v>A1</v>
          </cell>
          <cell r="H4615" t="str">
            <v>Kontrak 1</v>
          </cell>
          <cell r="I4615" t="str">
            <v>PRIA</v>
          </cell>
          <cell r="J4615">
            <v>44743</v>
          </cell>
          <cell r="K4615">
            <v>45107</v>
          </cell>
          <cell r="L4615">
            <v>44743</v>
          </cell>
          <cell r="N4615" t="str">
            <v>YHO</v>
          </cell>
          <cell r="O4615" t="str">
            <v>PIN</v>
          </cell>
        </row>
        <row r="4616">
          <cell r="B4616">
            <v>2015296113</v>
          </cell>
          <cell r="C4616" t="str">
            <v>AJENG WULANDARI</v>
          </cell>
          <cell r="D4616" t="str">
            <v>TR2Q</v>
          </cell>
          <cell r="E4616" t="str">
            <v>IDM PRIMER BOGOR</v>
          </cell>
          <cell r="F4616" t="str">
            <v>Store Crew Girl</v>
          </cell>
          <cell r="G4616" t="str">
            <v>A1</v>
          </cell>
          <cell r="H4616" t="str">
            <v>Kontrak 2</v>
          </cell>
          <cell r="I4616" t="str">
            <v>WANITA</v>
          </cell>
          <cell r="J4616">
            <v>44505</v>
          </cell>
          <cell r="K4616">
            <v>45260</v>
          </cell>
          <cell r="L4616">
            <v>44505</v>
          </cell>
          <cell r="N4616" t="str">
            <v>YHO</v>
          </cell>
          <cell r="O4616" t="str">
            <v>PIN</v>
          </cell>
        </row>
        <row r="4617">
          <cell r="B4617">
            <v>2015352986</v>
          </cell>
          <cell r="C4617" t="str">
            <v>INDAH KUSMAWANTI</v>
          </cell>
          <cell r="D4617" t="str">
            <v>TR2Q</v>
          </cell>
          <cell r="E4617" t="str">
            <v>IDM PRIMER BOGOR</v>
          </cell>
          <cell r="F4617" t="str">
            <v>Store Crew Girl</v>
          </cell>
          <cell r="G4617" t="str">
            <v>A1</v>
          </cell>
          <cell r="H4617" t="str">
            <v>Kontrak 1</v>
          </cell>
          <cell r="I4617" t="str">
            <v>WANITA</v>
          </cell>
          <cell r="J4617">
            <v>44741</v>
          </cell>
          <cell r="K4617">
            <v>45107</v>
          </cell>
          <cell r="L4617">
            <v>44741</v>
          </cell>
          <cell r="N4617" t="str">
            <v>YHO</v>
          </cell>
          <cell r="O4617" t="str">
            <v>PIN</v>
          </cell>
        </row>
        <row r="4618">
          <cell r="B4618">
            <v>2015114915</v>
          </cell>
          <cell r="C4618" t="str">
            <v>NUR HALIZA</v>
          </cell>
          <cell r="D4618" t="str">
            <v>TR2Q</v>
          </cell>
          <cell r="E4618" t="str">
            <v>IDM PRIMER BOGOR</v>
          </cell>
          <cell r="F4618" t="str">
            <v>Store Jr. Leader</v>
          </cell>
          <cell r="G4618" t="str">
            <v>A2</v>
          </cell>
          <cell r="H4618" t="str">
            <v>Tetap</v>
          </cell>
          <cell r="I4618" t="str">
            <v>WANITA</v>
          </cell>
          <cell r="J4618">
            <v>43470</v>
          </cell>
          <cell r="L4618">
            <v>44013</v>
          </cell>
          <cell r="N4618" t="str">
            <v>YHO</v>
          </cell>
          <cell r="O4618" t="str">
            <v>PIN</v>
          </cell>
        </row>
        <row r="4619">
          <cell r="B4619">
            <v>2015405481</v>
          </cell>
          <cell r="C4619" t="str">
            <v>WAHYUDIN</v>
          </cell>
          <cell r="D4619" t="str">
            <v>TR2Q</v>
          </cell>
          <cell r="E4619" t="str">
            <v>IDM PRIMER BOGOR</v>
          </cell>
          <cell r="F4619" t="str">
            <v>Store Jr. Leader</v>
          </cell>
          <cell r="G4619" t="str">
            <v>A2</v>
          </cell>
          <cell r="H4619" t="str">
            <v>Tetap</v>
          </cell>
          <cell r="I4619" t="str">
            <v>PRIA</v>
          </cell>
          <cell r="J4619">
            <v>44896</v>
          </cell>
          <cell r="L4619">
            <v>44896</v>
          </cell>
          <cell r="N4619" t="str">
            <v>YHO</v>
          </cell>
          <cell r="O4619" t="str">
            <v>PIN</v>
          </cell>
        </row>
        <row r="4620">
          <cell r="B4620">
            <v>2015404369</v>
          </cell>
          <cell r="C4620" t="str">
            <v>MUHAMMAD NUR IKHSAN</v>
          </cell>
          <cell r="D4620" t="str">
            <v>TR2Q</v>
          </cell>
          <cell r="E4620" t="str">
            <v>IDM PRIMER BOGOR</v>
          </cell>
          <cell r="F4620" t="str">
            <v>Store Jr. Leader (Ss)</v>
          </cell>
          <cell r="G4620" t="str">
            <v>A2</v>
          </cell>
          <cell r="H4620" t="str">
            <v>Tetap</v>
          </cell>
          <cell r="I4620" t="str">
            <v>PRIA</v>
          </cell>
          <cell r="J4620">
            <v>44896</v>
          </cell>
          <cell r="L4620">
            <v>44896</v>
          </cell>
          <cell r="N4620" t="str">
            <v>YHO</v>
          </cell>
          <cell r="O4620" t="str">
            <v>PIN</v>
          </cell>
        </row>
        <row r="4621">
          <cell r="B4621">
            <v>2015023335</v>
          </cell>
          <cell r="C4621" t="str">
            <v>BANI ALVIRDAN</v>
          </cell>
          <cell r="D4621" t="str">
            <v>TR2Q</v>
          </cell>
          <cell r="E4621" t="str">
            <v>IDM PRIMER BOGOR</v>
          </cell>
          <cell r="F4621" t="str">
            <v>Store Sr. Leader</v>
          </cell>
          <cell r="G4621" t="str">
            <v>A3</v>
          </cell>
          <cell r="H4621" t="str">
            <v>Tetap</v>
          </cell>
          <cell r="I4621" t="str">
            <v>PRIA</v>
          </cell>
          <cell r="J4621">
            <v>42984</v>
          </cell>
          <cell r="L4621">
            <v>43647</v>
          </cell>
          <cell r="N4621" t="str">
            <v>YHO</v>
          </cell>
          <cell r="O4621" t="str">
            <v>PIN</v>
          </cell>
        </row>
        <row r="4622">
          <cell r="B4622">
            <v>2012025832</v>
          </cell>
          <cell r="C4622" t="str">
            <v>MUSTOPA</v>
          </cell>
          <cell r="D4622" t="str">
            <v>TU5X</v>
          </cell>
          <cell r="E4622" t="str">
            <v>IDM MAWAR</v>
          </cell>
          <cell r="F4622" t="str">
            <v>Chief Of Store</v>
          </cell>
          <cell r="G4622" t="str">
            <v>B2</v>
          </cell>
          <cell r="H4622" t="str">
            <v>Tetap</v>
          </cell>
          <cell r="I4622" t="str">
            <v>PRIA</v>
          </cell>
          <cell r="J4622">
            <v>40940</v>
          </cell>
          <cell r="L4622">
            <v>40940</v>
          </cell>
          <cell r="N4622" t="str">
            <v>YHO</v>
          </cell>
          <cell r="O4622" t="str">
            <v>PIN</v>
          </cell>
        </row>
        <row r="4623">
          <cell r="B4623">
            <v>2015395264</v>
          </cell>
          <cell r="C4623" t="str">
            <v>IRSYAD NURHAKIM</v>
          </cell>
          <cell r="D4623" t="str">
            <v>TU5X</v>
          </cell>
          <cell r="E4623" t="str">
            <v>IDM MAWAR</v>
          </cell>
          <cell r="F4623" t="str">
            <v>Store Crew Boy</v>
          </cell>
          <cell r="G4623" t="str">
            <v>A1</v>
          </cell>
          <cell r="H4623" t="str">
            <v>Kontrak 1</v>
          </cell>
          <cell r="I4623" t="str">
            <v>PRIA</v>
          </cell>
          <cell r="J4623">
            <v>44864</v>
          </cell>
          <cell r="K4623">
            <v>45230</v>
          </cell>
          <cell r="L4623">
            <v>44864</v>
          </cell>
          <cell r="N4623" t="str">
            <v>YHO</v>
          </cell>
          <cell r="O4623" t="str">
            <v>PIN</v>
          </cell>
        </row>
        <row r="4624">
          <cell r="B4624">
            <v>2015369032</v>
          </cell>
          <cell r="C4624" t="str">
            <v>ANISA DEA AMALIA</v>
          </cell>
          <cell r="D4624" t="str">
            <v>TU5X</v>
          </cell>
          <cell r="E4624" t="str">
            <v>IDM MAWAR</v>
          </cell>
          <cell r="F4624" t="str">
            <v>Store Crew Girl</v>
          </cell>
          <cell r="G4624" t="str">
            <v>A1</v>
          </cell>
          <cell r="H4624" t="str">
            <v>Kontrak 1</v>
          </cell>
          <cell r="I4624" t="str">
            <v>WANITA</v>
          </cell>
          <cell r="J4624">
            <v>44784</v>
          </cell>
          <cell r="K4624">
            <v>45169</v>
          </cell>
          <cell r="L4624">
            <v>44784</v>
          </cell>
          <cell r="N4624" t="str">
            <v>YHO</v>
          </cell>
          <cell r="O4624" t="str">
            <v>PIN</v>
          </cell>
        </row>
        <row r="4625">
          <cell r="B4625">
            <v>2015063997</v>
          </cell>
          <cell r="C4625" t="str">
            <v>SITI NABELA SANTI</v>
          </cell>
          <cell r="D4625" t="str">
            <v>TU5X</v>
          </cell>
          <cell r="E4625" t="str">
            <v>IDM MAWAR</v>
          </cell>
          <cell r="F4625" t="str">
            <v>Store Jr. Leader</v>
          </cell>
          <cell r="G4625" t="str">
            <v>A2</v>
          </cell>
          <cell r="H4625" t="str">
            <v>Tetap</v>
          </cell>
          <cell r="I4625" t="str">
            <v>WANITA</v>
          </cell>
          <cell r="J4625">
            <v>43224</v>
          </cell>
          <cell r="L4625">
            <v>43891</v>
          </cell>
          <cell r="N4625" t="str">
            <v>YHO</v>
          </cell>
          <cell r="O4625" t="str">
            <v>PIN</v>
          </cell>
        </row>
        <row r="4626">
          <cell r="B4626">
            <v>2013179681</v>
          </cell>
          <cell r="C4626" t="str">
            <v>IKA HANDIKA</v>
          </cell>
          <cell r="D4626" t="str">
            <v>TU5X</v>
          </cell>
          <cell r="E4626" t="str">
            <v>IDM MAWAR</v>
          </cell>
          <cell r="F4626" t="str">
            <v>Store Sr. Leader</v>
          </cell>
          <cell r="G4626" t="str">
            <v>B1</v>
          </cell>
          <cell r="H4626" t="str">
            <v>Tetap</v>
          </cell>
          <cell r="I4626" t="str">
            <v>PRIA</v>
          </cell>
          <cell r="J4626">
            <v>42515</v>
          </cell>
          <cell r="L4626">
            <v>43344</v>
          </cell>
          <cell r="N4626" t="str">
            <v>YHO</v>
          </cell>
          <cell r="O4626" t="str">
            <v>PIN</v>
          </cell>
        </row>
        <row r="4627">
          <cell r="B4627">
            <v>2013059931</v>
          </cell>
          <cell r="C4627" t="str">
            <v>MUHAMAD AGUS FIRMANSYAH</v>
          </cell>
          <cell r="D4627" t="str">
            <v>TVGP</v>
          </cell>
          <cell r="E4627" t="str">
            <v>IDM DR SEMERU</v>
          </cell>
          <cell r="F4627" t="str">
            <v>Chief Of Store</v>
          </cell>
          <cell r="G4627" t="str">
            <v>B2</v>
          </cell>
          <cell r="H4627" t="str">
            <v>Tetap</v>
          </cell>
          <cell r="I4627" t="str">
            <v>PRIA</v>
          </cell>
          <cell r="J4627">
            <v>41852</v>
          </cell>
          <cell r="L4627">
            <v>41883</v>
          </cell>
          <cell r="N4627" t="str">
            <v>YHO</v>
          </cell>
          <cell r="O4627" t="str">
            <v>PIN</v>
          </cell>
        </row>
        <row r="4628">
          <cell r="B4628">
            <v>2015413726</v>
          </cell>
          <cell r="C4628" t="str">
            <v>MUHAMAD INDRA MULYANA</v>
          </cell>
          <cell r="D4628" t="str">
            <v>TVGP</v>
          </cell>
          <cell r="E4628" t="str">
            <v>IDM DR SEMERU</v>
          </cell>
          <cell r="F4628" t="str">
            <v>Store Crew Boy</v>
          </cell>
          <cell r="G4628" t="str">
            <v>A1</v>
          </cell>
          <cell r="H4628" t="str">
            <v>Kontrak 1</v>
          </cell>
          <cell r="I4628" t="str">
            <v>PRIA</v>
          </cell>
          <cell r="J4628">
            <v>44917</v>
          </cell>
          <cell r="K4628">
            <v>45291</v>
          </cell>
          <cell r="L4628">
            <v>44917</v>
          </cell>
          <cell r="N4628" t="str">
            <v>YHO</v>
          </cell>
          <cell r="O4628" t="str">
            <v>PIN</v>
          </cell>
        </row>
        <row r="4629">
          <cell r="B4629">
            <v>2015356352</v>
          </cell>
          <cell r="C4629" t="str">
            <v>HERMINA PUTRI</v>
          </cell>
          <cell r="D4629" t="str">
            <v>TVGP</v>
          </cell>
          <cell r="E4629" t="str">
            <v>IDM DR SEMERU</v>
          </cell>
          <cell r="F4629" t="str">
            <v>Store Crew Girl (Ss)</v>
          </cell>
          <cell r="G4629" t="str">
            <v>A1</v>
          </cell>
          <cell r="H4629" t="str">
            <v>Kontrak 1</v>
          </cell>
          <cell r="I4629" t="str">
            <v>WANITA</v>
          </cell>
          <cell r="J4629">
            <v>44747</v>
          </cell>
          <cell r="K4629">
            <v>45138</v>
          </cell>
          <cell r="L4629">
            <v>44747</v>
          </cell>
          <cell r="N4629" t="str">
            <v>YHO</v>
          </cell>
          <cell r="O4629" t="str">
            <v>PIN</v>
          </cell>
        </row>
        <row r="4630">
          <cell r="B4630">
            <v>2015392738</v>
          </cell>
          <cell r="C4630" t="str">
            <v>IRPAN MAULANA</v>
          </cell>
          <cell r="D4630" t="str">
            <v>TVGP</v>
          </cell>
          <cell r="E4630" t="str">
            <v>IDM DR SEMERU</v>
          </cell>
          <cell r="F4630" t="str">
            <v>Store Jr. Leader (Ss)</v>
          </cell>
          <cell r="G4630" t="str">
            <v>A2</v>
          </cell>
          <cell r="H4630" t="str">
            <v>Tetap</v>
          </cell>
          <cell r="I4630" t="str">
            <v>PRIA</v>
          </cell>
          <cell r="J4630">
            <v>44866</v>
          </cell>
          <cell r="L4630">
            <v>44866</v>
          </cell>
          <cell r="N4630" t="str">
            <v>YHO</v>
          </cell>
          <cell r="O4630" t="str">
            <v>PIN</v>
          </cell>
        </row>
        <row r="4631">
          <cell r="B4631">
            <v>2013185531</v>
          </cell>
          <cell r="C4631" t="str">
            <v>KARTIKA</v>
          </cell>
          <cell r="D4631" t="str">
            <v>TVGP</v>
          </cell>
          <cell r="E4631" t="str">
            <v>IDM DR SEMERU</v>
          </cell>
          <cell r="F4631" t="str">
            <v>Store Sr. Leader</v>
          </cell>
          <cell r="G4631" t="str">
            <v>B1</v>
          </cell>
          <cell r="H4631" t="str">
            <v>Tetap</v>
          </cell>
          <cell r="I4631" t="str">
            <v>WANITA</v>
          </cell>
          <cell r="J4631">
            <v>42538</v>
          </cell>
          <cell r="L4631">
            <v>43405</v>
          </cell>
          <cell r="N4631" t="str">
            <v>YHO</v>
          </cell>
          <cell r="O4631" t="str">
            <v>PIN</v>
          </cell>
        </row>
        <row r="4632">
          <cell r="B4632">
            <v>2015405263</v>
          </cell>
          <cell r="C4632" t="str">
            <v>MUHAMMAD ALIF NURHIDAYAH</v>
          </cell>
          <cell r="D4632" t="str">
            <v>TI6Y</v>
          </cell>
          <cell r="E4632" t="str">
            <v>IDM TAMAN TOPI SQUARE</v>
          </cell>
          <cell r="F4632" t="str">
            <v>Store Crew Boy</v>
          </cell>
          <cell r="G4632" t="str">
            <v>A1</v>
          </cell>
          <cell r="H4632" t="str">
            <v>Kontrak 1</v>
          </cell>
          <cell r="I4632" t="str">
            <v>PRIA</v>
          </cell>
          <cell r="J4632">
            <v>44896</v>
          </cell>
          <cell r="K4632">
            <v>45260</v>
          </cell>
          <cell r="L4632">
            <v>44896</v>
          </cell>
          <cell r="M4632" t="str">
            <v>CADANGAN TOKO 24 JAM</v>
          </cell>
          <cell r="N4632" t="str">
            <v>YHO</v>
          </cell>
          <cell r="O4632" t="str">
            <v>PIN</v>
          </cell>
          <cell r="P4632" t="str">
            <v>YHOCADANGAN TOKO 24 JAM</v>
          </cell>
          <cell r="Q4632" t="str">
            <v>YHO</v>
          </cell>
          <cell r="R4632" t="str">
            <v>AKTIF</v>
          </cell>
          <cell r="S4632" t="str">
            <v>PIN</v>
          </cell>
        </row>
        <row r="4633">
          <cell r="B4633">
            <v>2013060707</v>
          </cell>
          <cell r="C4633" t="str">
            <v>FAHMI BARAWAS</v>
          </cell>
          <cell r="D4633" t="str">
            <v>F585</v>
          </cell>
          <cell r="E4633" t="str">
            <v>FRC BUKIT CIMANGGU VILLA</v>
          </cell>
          <cell r="F4633" t="str">
            <v>Chief Of Store (Ss)</v>
          </cell>
          <cell r="G4633" t="str">
            <v>B2</v>
          </cell>
          <cell r="H4633" t="str">
            <v>Tetap</v>
          </cell>
          <cell r="I4633" t="str">
            <v>PRIA</v>
          </cell>
          <cell r="J4633">
            <v>41873</v>
          </cell>
          <cell r="L4633">
            <v>42491</v>
          </cell>
          <cell r="N4633" t="str">
            <v>YHO</v>
          </cell>
          <cell r="O4633" t="str">
            <v>SDN</v>
          </cell>
        </row>
        <row r="4634">
          <cell r="B4634">
            <v>2015200155</v>
          </cell>
          <cell r="C4634" t="str">
            <v>ZUL ANIK DAMARA</v>
          </cell>
          <cell r="D4634" t="str">
            <v>F585</v>
          </cell>
          <cell r="E4634" t="str">
            <v>FRC BUKIT CIMANGGU VILLA</v>
          </cell>
          <cell r="F4634" t="str">
            <v>Store Crew Boy</v>
          </cell>
          <cell r="G4634" t="str">
            <v>A1</v>
          </cell>
          <cell r="H4634" t="str">
            <v>Kontrak 3</v>
          </cell>
          <cell r="I4634" t="str">
            <v>PRIA</v>
          </cell>
          <cell r="J4634">
            <v>43858</v>
          </cell>
          <cell r="K4634">
            <v>45138</v>
          </cell>
          <cell r="L4634">
            <v>43858</v>
          </cell>
          <cell r="N4634" t="str">
            <v>YHO</v>
          </cell>
          <cell r="O4634" t="str">
            <v>SDN</v>
          </cell>
        </row>
        <row r="4635">
          <cell r="B4635">
            <v>2015380682</v>
          </cell>
          <cell r="C4635" t="str">
            <v>M HALIMI ALKUSORI</v>
          </cell>
          <cell r="D4635" t="str">
            <v>F585</v>
          </cell>
          <cell r="E4635" t="str">
            <v>FRC BUKIT CIMANGGU VILLA</v>
          </cell>
          <cell r="F4635" t="str">
            <v>Store Crew Boy</v>
          </cell>
          <cell r="G4635" t="str">
            <v>A1</v>
          </cell>
          <cell r="H4635" t="str">
            <v>Kontrak 1</v>
          </cell>
          <cell r="I4635" t="str">
            <v>PRIA</v>
          </cell>
          <cell r="J4635">
            <v>44819</v>
          </cell>
          <cell r="K4635">
            <v>45199</v>
          </cell>
          <cell r="L4635">
            <v>44819</v>
          </cell>
          <cell r="N4635" t="str">
            <v>YHO</v>
          </cell>
          <cell r="O4635" t="str">
            <v>SDN</v>
          </cell>
        </row>
        <row r="4636">
          <cell r="B4636">
            <v>2015198058</v>
          </cell>
          <cell r="C4636" t="str">
            <v>AULIA PUTRI RAHMASARI</v>
          </cell>
          <cell r="D4636" t="str">
            <v>F585</v>
          </cell>
          <cell r="E4636" t="str">
            <v>FRC BUKIT CIMANGGU VILLA</v>
          </cell>
          <cell r="F4636" t="str">
            <v>Store Crew Girl</v>
          </cell>
          <cell r="G4636" t="str">
            <v>A1</v>
          </cell>
          <cell r="H4636" t="str">
            <v>Kontrak 3</v>
          </cell>
          <cell r="I4636" t="str">
            <v>WANITA</v>
          </cell>
          <cell r="J4636">
            <v>43847</v>
          </cell>
          <cell r="K4636">
            <v>45138</v>
          </cell>
          <cell r="L4636">
            <v>43847</v>
          </cell>
          <cell r="N4636" t="str">
            <v>YHO</v>
          </cell>
          <cell r="O4636" t="str">
            <v>SDN</v>
          </cell>
        </row>
        <row r="4637">
          <cell r="B4637">
            <v>2015380733</v>
          </cell>
          <cell r="C4637" t="str">
            <v>SINTA YUNITASARI ROHAENI</v>
          </cell>
          <cell r="D4637" t="str">
            <v>F585</v>
          </cell>
          <cell r="E4637" t="str">
            <v>FRC BUKIT CIMANGGU VILLA</v>
          </cell>
          <cell r="F4637" t="str">
            <v>Store Crew Girl</v>
          </cell>
          <cell r="G4637" t="str">
            <v>A1</v>
          </cell>
          <cell r="H4637" t="str">
            <v>Kontrak 1</v>
          </cell>
          <cell r="I4637" t="str">
            <v>WANITA</v>
          </cell>
          <cell r="J4637">
            <v>44819</v>
          </cell>
          <cell r="K4637">
            <v>45199</v>
          </cell>
          <cell r="L4637">
            <v>44819</v>
          </cell>
          <cell r="N4637" t="str">
            <v>YHO</v>
          </cell>
          <cell r="O4637" t="str">
            <v>SDN</v>
          </cell>
        </row>
        <row r="4638">
          <cell r="B4638">
            <v>2013187220</v>
          </cell>
          <cell r="C4638" t="str">
            <v>CUCU HANDAYANI</v>
          </cell>
          <cell r="D4638" t="str">
            <v>F585</v>
          </cell>
          <cell r="E4638" t="str">
            <v>FRC BUKIT CIMANGGU VILLA</v>
          </cell>
          <cell r="F4638" t="str">
            <v>Store Jr. Leader</v>
          </cell>
          <cell r="G4638" t="str">
            <v>A2</v>
          </cell>
          <cell r="H4638" t="str">
            <v>Tetap</v>
          </cell>
          <cell r="I4638" t="str">
            <v>WANITA</v>
          </cell>
          <cell r="J4638">
            <v>42545</v>
          </cell>
          <cell r="L4638">
            <v>43374</v>
          </cell>
          <cell r="N4638" t="str">
            <v>YHO</v>
          </cell>
          <cell r="O4638" t="str">
            <v>SDN</v>
          </cell>
        </row>
        <row r="4639">
          <cell r="B4639">
            <v>2013224186</v>
          </cell>
          <cell r="C4639" t="str">
            <v>MUHAMMAD DIKKY</v>
          </cell>
          <cell r="D4639" t="str">
            <v>F585</v>
          </cell>
          <cell r="E4639" t="str">
            <v>FRC BUKIT CIMANGGU VILLA</v>
          </cell>
          <cell r="F4639" t="str">
            <v>Store Sr. Leader</v>
          </cell>
          <cell r="G4639" t="str">
            <v>B1</v>
          </cell>
          <cell r="H4639" t="str">
            <v>Tetap</v>
          </cell>
          <cell r="I4639" t="str">
            <v>PRIA</v>
          </cell>
          <cell r="J4639">
            <v>42760</v>
          </cell>
          <cell r="L4639">
            <v>43313</v>
          </cell>
          <cell r="N4639" t="str">
            <v>YHO</v>
          </cell>
          <cell r="O4639" t="str">
            <v>SDN</v>
          </cell>
        </row>
        <row r="4640">
          <cell r="B4640">
            <v>2013002579</v>
          </cell>
          <cell r="C4640" t="str">
            <v>MUNANJAR JULIATNA</v>
          </cell>
          <cell r="D4640" t="str">
            <v>TDYG</v>
          </cell>
          <cell r="E4640" t="str">
            <v>IDM KENCANA RAYA</v>
          </cell>
          <cell r="F4640" t="str">
            <v>Chief Of Store</v>
          </cell>
          <cell r="G4640" t="str">
            <v>B2</v>
          </cell>
          <cell r="H4640" t="str">
            <v>Tetap</v>
          </cell>
          <cell r="I4640" t="str">
            <v>PRIA</v>
          </cell>
          <cell r="J4640">
            <v>41456</v>
          </cell>
          <cell r="L4640">
            <v>41456</v>
          </cell>
          <cell r="N4640" t="str">
            <v>YHO</v>
          </cell>
          <cell r="O4640" t="str">
            <v>SDN</v>
          </cell>
        </row>
        <row r="4641">
          <cell r="B4641">
            <v>2015399108</v>
          </cell>
          <cell r="C4641" t="str">
            <v>MUHAMAD RIDWAN</v>
          </cell>
          <cell r="D4641" t="str">
            <v>TDYG</v>
          </cell>
          <cell r="E4641" t="str">
            <v>IDM KENCANA RAYA</v>
          </cell>
          <cell r="F4641" t="str">
            <v>Store Crew Boy</v>
          </cell>
          <cell r="G4641" t="str">
            <v>A1</v>
          </cell>
          <cell r="H4641" t="str">
            <v>Kontrak 1</v>
          </cell>
          <cell r="I4641" t="str">
            <v>PRIA</v>
          </cell>
          <cell r="J4641">
            <v>44875</v>
          </cell>
          <cell r="K4641">
            <v>45260</v>
          </cell>
          <cell r="L4641">
            <v>44875</v>
          </cell>
          <cell r="N4641" t="str">
            <v>YHO</v>
          </cell>
          <cell r="O4641" t="str">
            <v>SDN</v>
          </cell>
        </row>
        <row r="4642">
          <cell r="B4642">
            <v>2015369050</v>
          </cell>
          <cell r="C4642" t="str">
            <v>SOPI FATMAWATI</v>
          </cell>
          <cell r="D4642" t="str">
            <v>TDYG</v>
          </cell>
          <cell r="E4642" t="str">
            <v>IDM KENCANA RAYA</v>
          </cell>
          <cell r="F4642" t="str">
            <v>Store Crew Girl</v>
          </cell>
          <cell r="G4642" t="str">
            <v>A1</v>
          </cell>
          <cell r="H4642" t="str">
            <v>Kontrak 1</v>
          </cell>
          <cell r="I4642" t="str">
            <v>WANITA</v>
          </cell>
          <cell r="J4642">
            <v>44784</v>
          </cell>
          <cell r="K4642">
            <v>45169</v>
          </cell>
          <cell r="L4642">
            <v>44784</v>
          </cell>
          <cell r="N4642" t="str">
            <v>YHO</v>
          </cell>
          <cell r="O4642" t="str">
            <v>SDN</v>
          </cell>
        </row>
        <row r="4643">
          <cell r="B4643">
            <v>2015300975</v>
          </cell>
          <cell r="C4643" t="str">
            <v>HIDAYAT APRIYANDI</v>
          </cell>
          <cell r="D4643" t="str">
            <v>TDYG</v>
          </cell>
          <cell r="E4643" t="str">
            <v>IDM KENCANA RAYA</v>
          </cell>
          <cell r="F4643" t="str">
            <v>Store Jr. Leader (Ss)</v>
          </cell>
          <cell r="G4643" t="str">
            <v>A2</v>
          </cell>
          <cell r="H4643" t="str">
            <v>Tetap</v>
          </cell>
          <cell r="I4643" t="str">
            <v>PRIA</v>
          </cell>
          <cell r="J4643">
            <v>44531</v>
          </cell>
          <cell r="L4643">
            <v>44531</v>
          </cell>
          <cell r="N4643" t="str">
            <v>YHO</v>
          </cell>
          <cell r="O4643" t="str">
            <v>SDN</v>
          </cell>
        </row>
        <row r="4644">
          <cell r="B4644">
            <v>2013183585</v>
          </cell>
          <cell r="C4644" t="str">
            <v>MIRNAWATI</v>
          </cell>
          <cell r="D4644" t="str">
            <v>TDYG</v>
          </cell>
          <cell r="E4644" t="str">
            <v>IDM KENCANA RAYA</v>
          </cell>
          <cell r="F4644" t="str">
            <v>Store Sr. Leader</v>
          </cell>
          <cell r="G4644" t="str">
            <v>A3</v>
          </cell>
          <cell r="H4644" t="str">
            <v>Tetap</v>
          </cell>
          <cell r="I4644" t="str">
            <v>WANITA</v>
          </cell>
          <cell r="J4644">
            <v>42531</v>
          </cell>
          <cell r="L4644">
            <v>43282</v>
          </cell>
          <cell r="N4644" t="str">
            <v>YHO</v>
          </cell>
          <cell r="O4644" t="str">
            <v>SDN</v>
          </cell>
        </row>
        <row r="4645">
          <cell r="B4645">
            <v>2012073762</v>
          </cell>
          <cell r="C4645" t="str">
            <v>FAHRUL ROZI</v>
          </cell>
          <cell r="D4645" t="str">
            <v>TMI1</v>
          </cell>
          <cell r="E4645" t="str">
            <v>IDM KH.SHOLEH ISKANDAR 2-BOGO</v>
          </cell>
          <cell r="F4645" t="str">
            <v>Chief Of Store</v>
          </cell>
          <cell r="G4645" t="str">
            <v>B2</v>
          </cell>
          <cell r="H4645" t="str">
            <v>Tetap</v>
          </cell>
          <cell r="I4645" t="str">
            <v>PRIA</v>
          </cell>
          <cell r="J4645">
            <v>41275</v>
          </cell>
          <cell r="L4645">
            <v>41275</v>
          </cell>
          <cell r="N4645" t="str">
            <v>YHO</v>
          </cell>
          <cell r="O4645" t="str">
            <v>SDN</v>
          </cell>
        </row>
        <row r="4646">
          <cell r="B4646">
            <v>2015404205</v>
          </cell>
          <cell r="C4646" t="str">
            <v>ANGGA ALVIANSYAH</v>
          </cell>
          <cell r="D4646" t="str">
            <v>TMI1</v>
          </cell>
          <cell r="E4646" t="str">
            <v>IDM KH.SHOLEH ISKANDAR 2-BOGO</v>
          </cell>
          <cell r="F4646" t="str">
            <v>i-Delivery Crew</v>
          </cell>
          <cell r="G4646" t="str">
            <v>A2</v>
          </cell>
          <cell r="H4646" t="str">
            <v>Tetap</v>
          </cell>
          <cell r="I4646" t="str">
            <v>PRIA</v>
          </cell>
          <cell r="J4646">
            <v>44896</v>
          </cell>
          <cell r="L4646">
            <v>44896</v>
          </cell>
          <cell r="N4646" t="str">
            <v>YHO</v>
          </cell>
          <cell r="O4646" t="str">
            <v>SDN</v>
          </cell>
        </row>
        <row r="4647">
          <cell r="B4647">
            <v>2015162908</v>
          </cell>
          <cell r="C4647" t="str">
            <v>BAYU MULYAWAN</v>
          </cell>
          <cell r="D4647" t="str">
            <v>TMI1</v>
          </cell>
          <cell r="E4647" t="str">
            <v>IDM KH.SHOLEH ISKANDAR 2-BOGO</v>
          </cell>
          <cell r="F4647" t="str">
            <v>i-Delivery Crew</v>
          </cell>
          <cell r="G4647" t="str">
            <v>A1</v>
          </cell>
          <cell r="H4647" t="str">
            <v>Kontrak 3</v>
          </cell>
          <cell r="I4647" t="str">
            <v>PRIA</v>
          </cell>
          <cell r="J4647">
            <v>43683</v>
          </cell>
          <cell r="K4647">
            <v>44985</v>
          </cell>
          <cell r="L4647">
            <v>43683</v>
          </cell>
          <cell r="N4647" t="str">
            <v>YHO</v>
          </cell>
          <cell r="O4647" t="str">
            <v>SDN</v>
          </cell>
        </row>
        <row r="4648">
          <cell r="B4648">
            <v>2015409125</v>
          </cell>
          <cell r="C4648" t="str">
            <v>USEP PERMANA</v>
          </cell>
          <cell r="D4648" t="str">
            <v>TMI1</v>
          </cell>
          <cell r="E4648" t="str">
            <v>IDM KH.SHOLEH ISKANDAR 2-BOGO</v>
          </cell>
          <cell r="F4648" t="str">
            <v>Store Crew Boy</v>
          </cell>
          <cell r="G4648" t="str">
            <v>A1</v>
          </cell>
          <cell r="H4648" t="str">
            <v>Kontrak 1</v>
          </cell>
          <cell r="I4648" t="str">
            <v>PRIA</v>
          </cell>
          <cell r="J4648">
            <v>44899</v>
          </cell>
          <cell r="K4648">
            <v>45291</v>
          </cell>
          <cell r="L4648">
            <v>44899</v>
          </cell>
          <cell r="N4648" t="str">
            <v>YHO</v>
          </cell>
          <cell r="O4648" t="str">
            <v>SDN</v>
          </cell>
        </row>
        <row r="4649">
          <cell r="B4649">
            <v>2015310051</v>
          </cell>
          <cell r="C4649" t="str">
            <v>JESSI ZARA REFSANJANI</v>
          </cell>
          <cell r="D4649" t="str">
            <v>TMI1</v>
          </cell>
          <cell r="E4649" t="str">
            <v>IDM KH.SHOLEH ISKANDAR 2-BOGO</v>
          </cell>
          <cell r="F4649" t="str">
            <v>Store Crew Girl</v>
          </cell>
          <cell r="G4649" t="str">
            <v>A1</v>
          </cell>
          <cell r="H4649" t="str">
            <v>Kontrak 2</v>
          </cell>
          <cell r="I4649" t="str">
            <v>WANITA</v>
          </cell>
          <cell r="J4649">
            <v>44568</v>
          </cell>
          <cell r="K4649">
            <v>45322</v>
          </cell>
          <cell r="L4649">
            <v>44568</v>
          </cell>
          <cell r="N4649" t="str">
            <v>YHO</v>
          </cell>
          <cell r="O4649" t="str">
            <v>SDN</v>
          </cell>
        </row>
        <row r="4650">
          <cell r="B4650">
            <v>2015386749</v>
          </cell>
          <cell r="C4650" t="str">
            <v>FAHMI SATRIANANDA</v>
          </cell>
          <cell r="D4650" t="str">
            <v>TMI1</v>
          </cell>
          <cell r="E4650" t="str">
            <v>IDM KH.SHOLEH ISKANDAR 2-BOGO</v>
          </cell>
          <cell r="F4650" t="str">
            <v>Store Jr. Leader</v>
          </cell>
          <cell r="G4650" t="str">
            <v>A2</v>
          </cell>
          <cell r="H4650" t="str">
            <v>Tetap</v>
          </cell>
          <cell r="I4650" t="str">
            <v>PRIA</v>
          </cell>
          <cell r="J4650">
            <v>44835</v>
          </cell>
          <cell r="L4650">
            <v>44835</v>
          </cell>
          <cell r="N4650" t="str">
            <v>YHO</v>
          </cell>
          <cell r="O4650" t="str">
            <v>SDN</v>
          </cell>
        </row>
        <row r="4651">
          <cell r="B4651">
            <v>2015067146</v>
          </cell>
          <cell r="C4651" t="str">
            <v>LASTIURMA NDRAHA</v>
          </cell>
          <cell r="D4651" t="str">
            <v>TMI1</v>
          </cell>
          <cell r="E4651" t="str">
            <v>IDM KH.SHOLEH ISKANDAR 2-BOGO</v>
          </cell>
          <cell r="F4651" t="str">
            <v>Store Sr. Leader</v>
          </cell>
          <cell r="G4651" t="str">
            <v>B1</v>
          </cell>
          <cell r="H4651" t="str">
            <v>Tetap</v>
          </cell>
          <cell r="I4651" t="str">
            <v>WANITA</v>
          </cell>
          <cell r="J4651">
            <v>43238</v>
          </cell>
          <cell r="L4651">
            <v>44013</v>
          </cell>
          <cell r="N4651" t="str">
            <v>YHO</v>
          </cell>
          <cell r="O4651" t="str">
            <v>SDN</v>
          </cell>
        </row>
        <row r="4652">
          <cell r="B4652">
            <v>2013173631</v>
          </cell>
          <cell r="C4652" t="str">
            <v>ADE YUNI RAHMIATI</v>
          </cell>
          <cell r="D4652" t="str">
            <v>TMI1</v>
          </cell>
          <cell r="E4652" t="str">
            <v>IDM KH.SHOLEH ISKANDAR 2-BOGO</v>
          </cell>
          <cell r="F4652" t="str">
            <v>Store Sr. Leader</v>
          </cell>
          <cell r="G4652" t="str">
            <v>B1</v>
          </cell>
          <cell r="H4652" t="str">
            <v>Tetap</v>
          </cell>
          <cell r="I4652" t="str">
            <v>WANITA</v>
          </cell>
          <cell r="J4652">
            <v>42489</v>
          </cell>
          <cell r="L4652">
            <v>43344</v>
          </cell>
          <cell r="N4652" t="str">
            <v>YHO</v>
          </cell>
          <cell r="O4652" t="str">
            <v>SDN</v>
          </cell>
        </row>
        <row r="4653">
          <cell r="B4653">
            <v>2013149647</v>
          </cell>
          <cell r="C4653" t="str">
            <v>IDHAM KAMIL AMRULLAH</v>
          </cell>
          <cell r="D4653" t="str">
            <v>T8ZV</v>
          </cell>
          <cell r="E4653" t="str">
            <v>IDM RAWA TAMAN - BOGOR</v>
          </cell>
          <cell r="F4653" t="str">
            <v>Chief Of Store</v>
          </cell>
          <cell r="G4653" t="str">
            <v>B2</v>
          </cell>
          <cell r="H4653" t="str">
            <v>Tetap</v>
          </cell>
          <cell r="I4653" t="str">
            <v>PRIA</v>
          </cell>
          <cell r="J4653">
            <v>42361</v>
          </cell>
          <cell r="L4653">
            <v>43101</v>
          </cell>
          <cell r="N4653" t="str">
            <v>YHO</v>
          </cell>
          <cell r="O4653" t="str">
            <v>SDN</v>
          </cell>
        </row>
        <row r="4654">
          <cell r="B4654">
            <v>2015368928</v>
          </cell>
          <cell r="C4654" t="str">
            <v>DIMAS ARADEA</v>
          </cell>
          <cell r="D4654" t="str">
            <v>T8ZV</v>
          </cell>
          <cell r="E4654" t="str">
            <v>IDM RAWA TAMAN - BOGOR</v>
          </cell>
          <cell r="F4654" t="str">
            <v>Store Crew Boy (Ss)</v>
          </cell>
          <cell r="G4654" t="str">
            <v>A1</v>
          </cell>
          <cell r="H4654" t="str">
            <v>Kontrak 1</v>
          </cell>
          <cell r="I4654" t="str">
            <v>PRIA</v>
          </cell>
          <cell r="J4654">
            <v>44784</v>
          </cell>
          <cell r="K4654">
            <v>45169</v>
          </cell>
          <cell r="L4654">
            <v>44784</v>
          </cell>
          <cell r="N4654" t="str">
            <v>YHO</v>
          </cell>
          <cell r="O4654" t="str">
            <v>SDN</v>
          </cell>
        </row>
        <row r="4655">
          <cell r="B4655">
            <v>2015414207</v>
          </cell>
          <cell r="C4655" t="str">
            <v>ELISAH</v>
          </cell>
          <cell r="D4655" t="str">
            <v>T8ZV</v>
          </cell>
          <cell r="E4655" t="str">
            <v>IDM RAWA TAMAN - BOGOR</v>
          </cell>
          <cell r="F4655" t="str">
            <v>Store Crew Girl</v>
          </cell>
          <cell r="G4655" t="str">
            <v>A1</v>
          </cell>
          <cell r="H4655" t="str">
            <v>Kontrak 1</v>
          </cell>
          <cell r="I4655" t="str">
            <v>WANITA</v>
          </cell>
          <cell r="J4655">
            <v>44918</v>
          </cell>
          <cell r="K4655">
            <v>45291</v>
          </cell>
          <cell r="L4655">
            <v>44918</v>
          </cell>
          <cell r="N4655" t="str">
            <v>YHO</v>
          </cell>
          <cell r="O4655" t="str">
            <v>SDN</v>
          </cell>
        </row>
        <row r="4656">
          <cell r="B4656">
            <v>2015354498</v>
          </cell>
          <cell r="C4656" t="str">
            <v>LINDA WATI</v>
          </cell>
          <cell r="D4656" t="str">
            <v>T8ZV</v>
          </cell>
          <cell r="E4656" t="str">
            <v>IDM RAWA TAMAN - BOGOR</v>
          </cell>
          <cell r="F4656" t="str">
            <v>Store Jr. Leader</v>
          </cell>
          <cell r="G4656" t="str">
            <v>A2</v>
          </cell>
          <cell r="H4656" t="str">
            <v>Tetap</v>
          </cell>
          <cell r="I4656" t="str">
            <v>WANITA</v>
          </cell>
          <cell r="J4656">
            <v>44743</v>
          </cell>
          <cell r="L4656">
            <v>44743</v>
          </cell>
          <cell r="N4656" t="str">
            <v>YHO</v>
          </cell>
          <cell r="O4656" t="str">
            <v>SDN</v>
          </cell>
        </row>
        <row r="4657">
          <cell r="B4657">
            <v>2013231702</v>
          </cell>
          <cell r="C4657" t="str">
            <v>AGUNG WIGUNA</v>
          </cell>
          <cell r="D4657" t="str">
            <v>T8ZV</v>
          </cell>
          <cell r="E4657" t="str">
            <v>IDM RAWA TAMAN - BOGOR</v>
          </cell>
          <cell r="F4657" t="str">
            <v>Store Sr. Leader</v>
          </cell>
          <cell r="G4657" t="str">
            <v>A3</v>
          </cell>
          <cell r="H4657" t="str">
            <v>Tetap</v>
          </cell>
          <cell r="I4657" t="str">
            <v>PRIA</v>
          </cell>
          <cell r="J4657">
            <v>42802</v>
          </cell>
          <cell r="L4657">
            <v>43709</v>
          </cell>
          <cell r="N4657" t="str">
            <v>YHO</v>
          </cell>
          <cell r="O4657" t="str">
            <v>SDN</v>
          </cell>
        </row>
        <row r="4658">
          <cell r="B4658">
            <v>2012051332</v>
          </cell>
          <cell r="C4658" t="str">
            <v>FAISAL</v>
          </cell>
          <cell r="D4658" t="str">
            <v>T0I9</v>
          </cell>
          <cell r="E4658" t="str">
            <v>IDM SHOLEH ISKANDAR KM 9</v>
          </cell>
          <cell r="F4658" t="str">
            <v>Chief Of Store</v>
          </cell>
          <cell r="G4658" t="str">
            <v>B2</v>
          </cell>
          <cell r="H4658" t="str">
            <v>Tetap</v>
          </cell>
          <cell r="I4658" t="str">
            <v>PRIA</v>
          </cell>
          <cell r="J4658">
            <v>41184</v>
          </cell>
          <cell r="L4658">
            <v>41944</v>
          </cell>
          <cell r="N4658" t="str">
            <v>YHO</v>
          </cell>
          <cell r="O4658" t="str">
            <v>SDN</v>
          </cell>
        </row>
        <row r="4659">
          <cell r="B4659">
            <v>2015319808</v>
          </cell>
          <cell r="C4659" t="str">
            <v>HERMAWAN</v>
          </cell>
          <cell r="D4659" t="str">
            <v>T0I9</v>
          </cell>
          <cell r="E4659" t="str">
            <v>IDM SHOLEH ISKANDAR KM 9</v>
          </cell>
          <cell r="F4659" t="str">
            <v>i-Delivery Crew</v>
          </cell>
          <cell r="G4659" t="str">
            <v>A2</v>
          </cell>
          <cell r="H4659" t="str">
            <v>Tetap</v>
          </cell>
          <cell r="I4659" t="str">
            <v>PRIA</v>
          </cell>
          <cell r="J4659">
            <v>44621</v>
          </cell>
          <cell r="L4659">
            <v>44621</v>
          </cell>
          <cell r="N4659" t="str">
            <v>YHO</v>
          </cell>
          <cell r="O4659" t="str">
            <v>SDN</v>
          </cell>
        </row>
        <row r="4660">
          <cell r="B4660">
            <v>2015014657</v>
          </cell>
          <cell r="C4660" t="str">
            <v>MUHAMAD ESA AINUL HIDAYAT</v>
          </cell>
          <cell r="D4660" t="str">
            <v>T0I9</v>
          </cell>
          <cell r="E4660" t="str">
            <v>IDM SHOLEH ISKANDAR KM 9</v>
          </cell>
          <cell r="F4660" t="str">
            <v>i-Delivery Crew</v>
          </cell>
          <cell r="G4660" t="str">
            <v>A3</v>
          </cell>
          <cell r="H4660" t="str">
            <v>Tetap</v>
          </cell>
          <cell r="I4660" t="str">
            <v>PRIA</v>
          </cell>
          <cell r="J4660">
            <v>42928</v>
          </cell>
          <cell r="L4660">
            <v>43497</v>
          </cell>
          <cell r="N4660" t="str">
            <v>YHO</v>
          </cell>
          <cell r="O4660" t="str">
            <v>SDN</v>
          </cell>
        </row>
        <row r="4661">
          <cell r="B4661">
            <v>2015376437</v>
          </cell>
          <cell r="C4661" t="str">
            <v>SYAHRIL ROMADHON</v>
          </cell>
          <cell r="D4661" t="str">
            <v>T0I9</v>
          </cell>
          <cell r="E4661" t="str">
            <v>IDM SHOLEH ISKANDAR KM 9</v>
          </cell>
          <cell r="F4661" t="str">
            <v>Store Crew Boy</v>
          </cell>
          <cell r="G4661" t="str">
            <v>A1</v>
          </cell>
          <cell r="H4661" t="str">
            <v>Kontrak 1</v>
          </cell>
          <cell r="I4661" t="str">
            <v>PRIA</v>
          </cell>
          <cell r="J4661">
            <v>44805</v>
          </cell>
          <cell r="K4661">
            <v>45169</v>
          </cell>
          <cell r="L4661">
            <v>44805</v>
          </cell>
          <cell r="N4661" t="str">
            <v>YHO</v>
          </cell>
          <cell r="O4661" t="str">
            <v>SDN</v>
          </cell>
        </row>
        <row r="4662">
          <cell r="B4662">
            <v>2015306320</v>
          </cell>
          <cell r="C4662" t="str">
            <v>AMELIA PUTRI NUR GUNTUR</v>
          </cell>
          <cell r="D4662" t="str">
            <v>T0I9</v>
          </cell>
          <cell r="E4662" t="str">
            <v>IDM SHOLEH ISKANDAR KM 9</v>
          </cell>
          <cell r="F4662" t="str">
            <v>Store Crew Girl (Ss)</v>
          </cell>
          <cell r="G4662" t="str">
            <v>A1</v>
          </cell>
          <cell r="H4662" t="str">
            <v>Kontrak 2</v>
          </cell>
          <cell r="I4662" t="str">
            <v>WANITA</v>
          </cell>
          <cell r="J4662">
            <v>44554</v>
          </cell>
          <cell r="K4662">
            <v>45291</v>
          </cell>
          <cell r="L4662">
            <v>44554</v>
          </cell>
          <cell r="N4662" t="str">
            <v>YHO</v>
          </cell>
          <cell r="O4662" t="str">
            <v>SDN</v>
          </cell>
        </row>
        <row r="4663">
          <cell r="B4663">
            <v>2015372230</v>
          </cell>
          <cell r="C4663" t="str">
            <v>DANU KUNTORO</v>
          </cell>
          <cell r="D4663" t="str">
            <v>T0I9</v>
          </cell>
          <cell r="E4663" t="str">
            <v>IDM SHOLEH ISKANDAR KM 9</v>
          </cell>
          <cell r="F4663" t="str">
            <v>Store Jr. Leader</v>
          </cell>
          <cell r="G4663" t="str">
            <v>A2</v>
          </cell>
          <cell r="H4663" t="str">
            <v>Tetap</v>
          </cell>
          <cell r="I4663" t="str">
            <v>PRIA</v>
          </cell>
          <cell r="J4663">
            <v>44805</v>
          </cell>
          <cell r="L4663">
            <v>44805</v>
          </cell>
          <cell r="N4663" t="str">
            <v>YHO</v>
          </cell>
          <cell r="O4663" t="str">
            <v>SDN</v>
          </cell>
        </row>
        <row r="4664">
          <cell r="B4664">
            <v>2013042148</v>
          </cell>
          <cell r="C4664" t="str">
            <v>MULYADI</v>
          </cell>
          <cell r="D4664" t="str">
            <v>T0I9</v>
          </cell>
          <cell r="E4664" t="str">
            <v>IDM SHOLEH ISKANDAR KM 9</v>
          </cell>
          <cell r="F4664" t="str">
            <v>Store Sr. Leader</v>
          </cell>
          <cell r="G4664" t="str">
            <v>B1</v>
          </cell>
          <cell r="H4664" t="str">
            <v>Tetap</v>
          </cell>
          <cell r="I4664" t="str">
            <v>PRIA</v>
          </cell>
          <cell r="J4664">
            <v>41722</v>
          </cell>
          <cell r="L4664">
            <v>41913</v>
          </cell>
          <cell r="N4664" t="str">
            <v>YHO</v>
          </cell>
          <cell r="O4664" t="str">
            <v>SDN</v>
          </cell>
        </row>
        <row r="4665">
          <cell r="B4665">
            <v>2015020622</v>
          </cell>
          <cell r="C4665" t="str">
            <v>ABDUL RAHMAN</v>
          </cell>
          <cell r="D4665" t="str">
            <v>TUWS</v>
          </cell>
          <cell r="E4665" t="str">
            <v>IDM HYBRID SOLEH ISKANDAR KM.2</v>
          </cell>
          <cell r="F4665" t="str">
            <v>Barista Point Coffee</v>
          </cell>
          <cell r="G4665" t="str">
            <v>A2</v>
          </cell>
          <cell r="H4665" t="str">
            <v>Tetap</v>
          </cell>
          <cell r="I4665" t="str">
            <v>PRIA</v>
          </cell>
          <cell r="J4665">
            <v>42963</v>
          </cell>
          <cell r="L4665">
            <v>43891</v>
          </cell>
          <cell r="N4665" t="str">
            <v>YHO</v>
          </cell>
          <cell r="O4665" t="str">
            <v>SDN</v>
          </cell>
        </row>
        <row r="4666">
          <cell r="B4666">
            <v>2015136132</v>
          </cell>
          <cell r="C4666" t="str">
            <v>GEMA ARDIANSYAH</v>
          </cell>
          <cell r="D4666" t="str">
            <v>TUWS</v>
          </cell>
          <cell r="E4666" t="str">
            <v>IDM HYBRID SOLEH ISKANDAR KM.2</v>
          </cell>
          <cell r="F4666" t="str">
            <v>Barista Point Coffee</v>
          </cell>
          <cell r="G4666" t="str">
            <v>A2</v>
          </cell>
          <cell r="H4666" t="str">
            <v>Tetap</v>
          </cell>
          <cell r="I4666" t="str">
            <v>PRIA</v>
          </cell>
          <cell r="J4666">
            <v>43571</v>
          </cell>
          <cell r="L4666">
            <v>44136</v>
          </cell>
          <cell r="N4666" t="str">
            <v>YHO</v>
          </cell>
          <cell r="O4666" t="str">
            <v>SDN</v>
          </cell>
        </row>
        <row r="4667">
          <cell r="B4667">
            <v>2013230779</v>
          </cell>
          <cell r="C4667" t="str">
            <v>FAISAL FAJAR AFRIADI</v>
          </cell>
          <cell r="D4667" t="str">
            <v>TUWS</v>
          </cell>
          <cell r="E4667" t="str">
            <v>IDM HYBRID SOLEH ISKANDAR KM.2</v>
          </cell>
          <cell r="F4667" t="str">
            <v>Chief Of Store (Ss)</v>
          </cell>
          <cell r="G4667" t="str">
            <v>B2</v>
          </cell>
          <cell r="H4667" t="str">
            <v>Tetap</v>
          </cell>
          <cell r="I4667" t="str">
            <v>PRIA</v>
          </cell>
          <cell r="J4667">
            <v>42795</v>
          </cell>
          <cell r="L4667">
            <v>43709</v>
          </cell>
          <cell r="N4667" t="str">
            <v>YHO</v>
          </cell>
          <cell r="O4667" t="str">
            <v>SDN</v>
          </cell>
        </row>
        <row r="4668">
          <cell r="B4668">
            <v>2015023917</v>
          </cell>
          <cell r="C4668" t="str">
            <v>RESTI ISMIYANTI</v>
          </cell>
          <cell r="D4668" t="str">
            <v>TUWS</v>
          </cell>
          <cell r="E4668" t="str">
            <v>IDM HYBRID SOLEH ISKANDAR KM.2</v>
          </cell>
          <cell r="F4668" t="str">
            <v>Leader Point Coffee</v>
          </cell>
          <cell r="G4668" t="str">
            <v>B1</v>
          </cell>
          <cell r="H4668" t="str">
            <v>Tetap</v>
          </cell>
          <cell r="I4668" t="str">
            <v>WANITA</v>
          </cell>
          <cell r="J4668">
            <v>42990</v>
          </cell>
          <cell r="L4668">
            <v>43617</v>
          </cell>
          <cell r="N4668" t="str">
            <v>YHO</v>
          </cell>
          <cell r="O4668" t="str">
            <v>SDN</v>
          </cell>
        </row>
        <row r="4669">
          <cell r="B4669">
            <v>2015187900</v>
          </cell>
          <cell r="C4669" t="str">
            <v>HOPIYUDIN</v>
          </cell>
          <cell r="D4669" t="str">
            <v>TUWS</v>
          </cell>
          <cell r="E4669" t="str">
            <v>IDM HYBRID SOLEH ISKANDAR KM.2</v>
          </cell>
          <cell r="F4669" t="str">
            <v>Store Crew Boy (Ss)</v>
          </cell>
          <cell r="G4669" t="str">
            <v>A1</v>
          </cell>
          <cell r="H4669" t="str">
            <v>Kontrak 3</v>
          </cell>
          <cell r="I4669" t="str">
            <v>PRIA</v>
          </cell>
          <cell r="J4669">
            <v>43802</v>
          </cell>
          <cell r="K4669">
            <v>45107</v>
          </cell>
          <cell r="L4669">
            <v>43802</v>
          </cell>
          <cell r="N4669" t="str">
            <v>YHO</v>
          </cell>
          <cell r="O4669" t="str">
            <v>SDN</v>
          </cell>
        </row>
        <row r="4670">
          <cell r="B4670">
            <v>2015187897</v>
          </cell>
          <cell r="C4670" t="str">
            <v>RUDI KURNAEDI</v>
          </cell>
          <cell r="D4670" t="str">
            <v>TUWS</v>
          </cell>
          <cell r="E4670" t="str">
            <v>IDM HYBRID SOLEH ISKANDAR KM.2</v>
          </cell>
          <cell r="F4670" t="str">
            <v>Store Crew Boy (Ss)</v>
          </cell>
          <cell r="G4670" t="str">
            <v>A1</v>
          </cell>
          <cell r="H4670" t="str">
            <v>Kontrak 3</v>
          </cell>
          <cell r="I4670" t="str">
            <v>PRIA</v>
          </cell>
          <cell r="J4670">
            <v>43802</v>
          </cell>
          <cell r="K4670">
            <v>45107</v>
          </cell>
          <cell r="L4670">
            <v>43802</v>
          </cell>
          <cell r="N4670" t="str">
            <v>YHO</v>
          </cell>
          <cell r="O4670" t="str">
            <v>SDN</v>
          </cell>
        </row>
        <row r="4671">
          <cell r="B4671">
            <v>2015219928</v>
          </cell>
          <cell r="C4671" t="str">
            <v>ADE KURNIAWAN</v>
          </cell>
          <cell r="D4671" t="str">
            <v>TUWS</v>
          </cell>
          <cell r="E4671" t="str">
            <v>IDM HYBRID SOLEH ISKANDAR KM.2</v>
          </cell>
          <cell r="F4671" t="str">
            <v>Store Crew Boy (Ss)</v>
          </cell>
          <cell r="G4671" t="str">
            <v>A1</v>
          </cell>
          <cell r="H4671" t="str">
            <v>Kontrak 3</v>
          </cell>
          <cell r="I4671" t="str">
            <v>PRIA</v>
          </cell>
          <cell r="J4671">
            <v>43935</v>
          </cell>
          <cell r="K4671">
            <v>45230</v>
          </cell>
          <cell r="L4671">
            <v>43935</v>
          </cell>
          <cell r="N4671" t="str">
            <v>YHO</v>
          </cell>
          <cell r="O4671" t="str">
            <v>SDN</v>
          </cell>
        </row>
        <row r="4672">
          <cell r="B4672">
            <v>2015306314</v>
          </cell>
          <cell r="C4672" t="str">
            <v>ANINDA KHAIRUNNISA MULYADI</v>
          </cell>
          <cell r="D4672" t="str">
            <v>TUWS</v>
          </cell>
          <cell r="E4672" t="str">
            <v>IDM HYBRID SOLEH ISKANDAR KM.2</v>
          </cell>
          <cell r="F4672" t="str">
            <v>Store Crew Girl (Ss)</v>
          </cell>
          <cell r="G4672" t="str">
            <v>A1</v>
          </cell>
          <cell r="H4672" t="str">
            <v>Kontrak 2</v>
          </cell>
          <cell r="I4672" t="str">
            <v>WANITA</v>
          </cell>
          <cell r="J4672">
            <v>44554</v>
          </cell>
          <cell r="K4672">
            <v>45291</v>
          </cell>
          <cell r="L4672">
            <v>44554</v>
          </cell>
          <cell r="N4672" t="str">
            <v>YHO</v>
          </cell>
          <cell r="O4672" t="str">
            <v>SDN</v>
          </cell>
        </row>
        <row r="4673">
          <cell r="B4673">
            <v>2015392761</v>
          </cell>
          <cell r="C4673" t="str">
            <v>MAULANA YUSUF</v>
          </cell>
          <cell r="D4673" t="str">
            <v>TUWS</v>
          </cell>
          <cell r="E4673" t="str">
            <v>IDM HYBRID SOLEH ISKANDAR KM.2</v>
          </cell>
          <cell r="F4673" t="str">
            <v>Store Jr. Leader (Ss)</v>
          </cell>
          <cell r="G4673" t="str">
            <v>A2</v>
          </cell>
          <cell r="H4673" t="str">
            <v>Tetap</v>
          </cell>
          <cell r="I4673" t="str">
            <v>PRIA</v>
          </cell>
          <cell r="J4673">
            <v>44866</v>
          </cell>
          <cell r="L4673">
            <v>44866</v>
          </cell>
          <cell r="N4673" t="str">
            <v>YHO</v>
          </cell>
          <cell r="O4673" t="str">
            <v>SDN</v>
          </cell>
        </row>
        <row r="4674">
          <cell r="B4674">
            <v>2015384063</v>
          </cell>
          <cell r="C4674" t="str">
            <v>MUHAMAD RULLY</v>
          </cell>
          <cell r="D4674" t="str">
            <v>TUWS</v>
          </cell>
          <cell r="E4674" t="str">
            <v>IDM HYBRID SOLEH ISKANDAR KM.2</v>
          </cell>
          <cell r="F4674" t="str">
            <v>Store Jr. Leader (Ss)</v>
          </cell>
          <cell r="G4674" t="str">
            <v>A2</v>
          </cell>
          <cell r="H4674" t="str">
            <v>Tetap</v>
          </cell>
          <cell r="I4674" t="str">
            <v>PRIA</v>
          </cell>
          <cell r="J4674">
            <v>44835</v>
          </cell>
          <cell r="L4674">
            <v>44835</v>
          </cell>
          <cell r="N4674" t="str">
            <v>YHO</v>
          </cell>
          <cell r="O4674" t="str">
            <v>SDN</v>
          </cell>
        </row>
        <row r="4675">
          <cell r="B4675">
            <v>2015405488</v>
          </cell>
          <cell r="C4675" t="str">
            <v>SITI NURJANAH</v>
          </cell>
          <cell r="D4675" t="str">
            <v>TUWS</v>
          </cell>
          <cell r="E4675" t="str">
            <v>IDM HYBRID SOLEH ISKANDAR KM.2</v>
          </cell>
          <cell r="F4675" t="str">
            <v>Store Jr. Leader (Ss)</v>
          </cell>
          <cell r="G4675" t="str">
            <v>A2</v>
          </cell>
          <cell r="H4675" t="str">
            <v>Tetap</v>
          </cell>
          <cell r="I4675" t="str">
            <v>WANITA</v>
          </cell>
          <cell r="J4675">
            <v>44896</v>
          </cell>
          <cell r="L4675">
            <v>44896</v>
          </cell>
          <cell r="N4675" t="str">
            <v>YHO</v>
          </cell>
          <cell r="O4675" t="str">
            <v>SDN</v>
          </cell>
        </row>
        <row r="4676">
          <cell r="B4676">
            <v>2013066632</v>
          </cell>
          <cell r="C4676" t="str">
            <v>MUKHLISHOTUN NIMAH</v>
          </cell>
          <cell r="D4676" t="str">
            <v>TUWS</v>
          </cell>
          <cell r="E4676" t="str">
            <v>IDM HYBRID SOLEH ISKANDAR KM.2</v>
          </cell>
          <cell r="F4676" t="str">
            <v>Store Sr. Leader (Ss)</v>
          </cell>
          <cell r="G4676" t="str">
            <v>B1</v>
          </cell>
          <cell r="H4676" t="str">
            <v>Tetap</v>
          </cell>
          <cell r="I4676" t="str">
            <v>WANITA</v>
          </cell>
          <cell r="J4676">
            <v>41899</v>
          </cell>
          <cell r="L4676">
            <v>42826</v>
          </cell>
          <cell r="N4676" t="str">
            <v>YHO</v>
          </cell>
          <cell r="O4676" t="str">
            <v>SDN</v>
          </cell>
        </row>
        <row r="4677">
          <cell r="B4677">
            <v>2012057481</v>
          </cell>
          <cell r="C4677" t="str">
            <v>ZUL FAHMI</v>
          </cell>
          <cell r="D4677" t="str">
            <v>TX6S</v>
          </cell>
          <cell r="E4677" t="str">
            <v>IDM HYBRID SPBU PLAZA PERMATA</v>
          </cell>
          <cell r="F4677" t="str">
            <v>Chief Of Store (Ss)</v>
          </cell>
          <cell r="G4677" t="str">
            <v>B2</v>
          </cell>
          <cell r="H4677" t="str">
            <v>Tetap</v>
          </cell>
          <cell r="I4677" t="str">
            <v>PRIA</v>
          </cell>
          <cell r="J4677">
            <v>41205</v>
          </cell>
          <cell r="L4677">
            <v>41791</v>
          </cell>
          <cell r="N4677" t="str">
            <v>YHO</v>
          </cell>
          <cell r="O4677" t="str">
            <v>SDN</v>
          </cell>
        </row>
        <row r="4678">
          <cell r="B4678">
            <v>2015360260</v>
          </cell>
          <cell r="C4678" t="str">
            <v>WACHID ABDILLAH AHMAD</v>
          </cell>
          <cell r="D4678" t="str">
            <v>TX6S</v>
          </cell>
          <cell r="E4678" t="str">
            <v>IDM HYBRID SPBU PLAZA PERMATA</v>
          </cell>
          <cell r="F4678" t="str">
            <v>Store Crew Boy</v>
          </cell>
          <cell r="G4678" t="str">
            <v>A1</v>
          </cell>
          <cell r="H4678" t="str">
            <v>Kontrak 1</v>
          </cell>
          <cell r="I4678" t="str">
            <v>PRIA</v>
          </cell>
          <cell r="J4678">
            <v>44758</v>
          </cell>
          <cell r="K4678">
            <v>45138</v>
          </cell>
          <cell r="L4678">
            <v>44758</v>
          </cell>
          <cell r="N4678" t="str">
            <v>YHO</v>
          </cell>
          <cell r="O4678" t="str">
            <v>SDN</v>
          </cell>
        </row>
        <row r="4679">
          <cell r="B4679">
            <v>2015185712</v>
          </cell>
          <cell r="C4679" t="str">
            <v>ILHAMMUDIN</v>
          </cell>
          <cell r="D4679" t="str">
            <v>TX6S</v>
          </cell>
          <cell r="E4679" t="str">
            <v>IDM HYBRID SPBU PLAZA PERMATA</v>
          </cell>
          <cell r="F4679" t="str">
            <v>Store Crew Boy (Ss)</v>
          </cell>
          <cell r="G4679" t="str">
            <v>A1</v>
          </cell>
          <cell r="H4679" t="str">
            <v>Kontrak 3</v>
          </cell>
          <cell r="I4679" t="str">
            <v>PRIA</v>
          </cell>
          <cell r="J4679">
            <v>43795</v>
          </cell>
          <cell r="K4679">
            <v>45077</v>
          </cell>
          <cell r="L4679">
            <v>43795</v>
          </cell>
          <cell r="N4679" t="str">
            <v>YHO</v>
          </cell>
          <cell r="O4679" t="str">
            <v>SDN</v>
          </cell>
        </row>
        <row r="4680">
          <cell r="B4680">
            <v>2015304602</v>
          </cell>
          <cell r="C4680" t="str">
            <v>TRIYADI OCTORA CHANDRASSA</v>
          </cell>
          <cell r="D4680" t="str">
            <v>TX6S</v>
          </cell>
          <cell r="E4680" t="str">
            <v>IDM HYBRID SPBU PLAZA PERMATA</v>
          </cell>
          <cell r="F4680" t="str">
            <v>Store Crew Boy (Ss)</v>
          </cell>
          <cell r="G4680" t="str">
            <v>A1</v>
          </cell>
          <cell r="H4680" t="str">
            <v>Kontrak 2</v>
          </cell>
          <cell r="I4680" t="str">
            <v>PRIA</v>
          </cell>
          <cell r="J4680">
            <v>44547</v>
          </cell>
          <cell r="K4680">
            <v>45291</v>
          </cell>
          <cell r="L4680">
            <v>44547</v>
          </cell>
          <cell r="N4680" t="str">
            <v>YHO</v>
          </cell>
          <cell r="O4680" t="str">
            <v>SDN</v>
          </cell>
        </row>
        <row r="4681">
          <cell r="B4681">
            <v>2015246931</v>
          </cell>
          <cell r="C4681" t="str">
            <v>RISA NOVIYANTI</v>
          </cell>
          <cell r="D4681" t="str">
            <v>TX6S</v>
          </cell>
          <cell r="E4681" t="str">
            <v>IDM HYBRID SPBU PLAZA PERMATA</v>
          </cell>
          <cell r="F4681" t="str">
            <v>Store Crew Girl (Ss)</v>
          </cell>
          <cell r="G4681" t="str">
            <v>A1</v>
          </cell>
          <cell r="H4681" t="str">
            <v>Kontrak 2</v>
          </cell>
          <cell r="I4681" t="str">
            <v>WANITA</v>
          </cell>
          <cell r="J4681">
            <v>44281</v>
          </cell>
          <cell r="K4681">
            <v>45199</v>
          </cell>
          <cell r="L4681">
            <v>44281</v>
          </cell>
          <cell r="N4681" t="str">
            <v>YHO</v>
          </cell>
          <cell r="O4681" t="str">
            <v>SDN</v>
          </cell>
        </row>
        <row r="4682">
          <cell r="B4682">
            <v>2015244099</v>
          </cell>
          <cell r="C4682" t="str">
            <v>INE NURAENI</v>
          </cell>
          <cell r="D4682" t="str">
            <v>TX6S</v>
          </cell>
          <cell r="E4682" t="str">
            <v>IDM HYBRID SPBU PLAZA PERMATA</v>
          </cell>
          <cell r="F4682" t="str">
            <v>Store Crew Girl (Ss)</v>
          </cell>
          <cell r="G4682" t="str">
            <v>A1</v>
          </cell>
          <cell r="H4682" t="str">
            <v>Kontrak 2</v>
          </cell>
          <cell r="I4682" t="str">
            <v>WANITA</v>
          </cell>
          <cell r="J4682">
            <v>44253</v>
          </cell>
          <cell r="K4682">
            <v>45169</v>
          </cell>
          <cell r="L4682">
            <v>44253</v>
          </cell>
          <cell r="N4682" t="str">
            <v>YHO</v>
          </cell>
          <cell r="O4682" t="str">
            <v>SDN</v>
          </cell>
        </row>
        <row r="4683">
          <cell r="B4683">
            <v>2015314466</v>
          </cell>
          <cell r="C4683" t="str">
            <v>SILVA INDRIYANI</v>
          </cell>
          <cell r="D4683" t="str">
            <v>TX6S</v>
          </cell>
          <cell r="E4683" t="str">
            <v>IDM HYBRID SPBU PLAZA PERMATA</v>
          </cell>
          <cell r="F4683" t="str">
            <v>Store Jr. Leader (Ss)</v>
          </cell>
          <cell r="G4683" t="str">
            <v>A3</v>
          </cell>
          <cell r="H4683" t="str">
            <v>Tetap</v>
          </cell>
          <cell r="I4683" t="str">
            <v>WANITA</v>
          </cell>
          <cell r="J4683">
            <v>44593</v>
          </cell>
          <cell r="L4683">
            <v>44593</v>
          </cell>
          <cell r="N4683" t="str">
            <v>YHO</v>
          </cell>
          <cell r="O4683" t="str">
            <v>SDN</v>
          </cell>
        </row>
        <row r="4684">
          <cell r="B4684">
            <v>2015405491</v>
          </cell>
          <cell r="C4684" t="str">
            <v>FAUZI AGUSTIANSYAH</v>
          </cell>
          <cell r="D4684" t="str">
            <v>TX6S</v>
          </cell>
          <cell r="E4684" t="str">
            <v>IDM HYBRID SPBU PLAZA PERMATA</v>
          </cell>
          <cell r="F4684" t="str">
            <v>Store Jr. Leader (Ss)</v>
          </cell>
          <cell r="G4684" t="str">
            <v>A2</v>
          </cell>
          <cell r="H4684" t="str">
            <v>Tetap</v>
          </cell>
          <cell r="I4684" t="str">
            <v>PRIA</v>
          </cell>
          <cell r="J4684">
            <v>44896</v>
          </cell>
          <cell r="L4684">
            <v>44896</v>
          </cell>
          <cell r="N4684" t="str">
            <v>YHO</v>
          </cell>
          <cell r="O4684" t="str">
            <v>SDN</v>
          </cell>
        </row>
        <row r="4685">
          <cell r="B4685">
            <v>2015415494</v>
          </cell>
          <cell r="C4685" t="str">
            <v>MUHAMMAD ZAIDAN AL FARUQ</v>
          </cell>
          <cell r="D4685" t="str">
            <v>TX6S</v>
          </cell>
          <cell r="E4685" t="str">
            <v>IDM HYBRID SPBU PLAZA PERMATA</v>
          </cell>
          <cell r="F4685" t="str">
            <v>Store Jr. Leader (Ss)</v>
          </cell>
          <cell r="G4685" t="str">
            <v>A2</v>
          </cell>
          <cell r="H4685" t="str">
            <v>Tetap</v>
          </cell>
          <cell r="I4685" t="str">
            <v>PRIA</v>
          </cell>
          <cell r="J4685">
            <v>44927</v>
          </cell>
          <cell r="L4685">
            <v>44927</v>
          </cell>
          <cell r="N4685" t="str">
            <v>YHO</v>
          </cell>
          <cell r="O4685" t="str">
            <v>SDN</v>
          </cell>
        </row>
        <row r="4686">
          <cell r="B4686">
            <v>2013111751</v>
          </cell>
          <cell r="C4686" t="str">
            <v>MUHAMAD ARDIANSYAH</v>
          </cell>
          <cell r="D4686" t="str">
            <v>TX6S</v>
          </cell>
          <cell r="E4686" t="str">
            <v>IDM HYBRID SPBU PLAZA PERMATA</v>
          </cell>
          <cell r="F4686" t="str">
            <v>Store Sr. Leader (Ss)</v>
          </cell>
          <cell r="G4686" t="str">
            <v>B1</v>
          </cell>
          <cell r="H4686" t="str">
            <v>Tetap</v>
          </cell>
          <cell r="I4686" t="str">
            <v>PRIA</v>
          </cell>
          <cell r="J4686">
            <v>42160</v>
          </cell>
          <cell r="L4686">
            <v>43009</v>
          </cell>
          <cell r="N4686" t="str">
            <v>YHO</v>
          </cell>
          <cell r="O4686" t="str">
            <v>SDN</v>
          </cell>
        </row>
        <row r="4687">
          <cell r="B4687">
            <v>2012026736</v>
          </cell>
          <cell r="C4687" t="str">
            <v>IMAM SYAHRONIH</v>
          </cell>
          <cell r="D4687" t="str">
            <v>FUN7</v>
          </cell>
          <cell r="E4687" t="str">
            <v>FRC BUKITCIMANGGU CITY 2</v>
          </cell>
          <cell r="F4687" t="str">
            <v>Chief Of Store</v>
          </cell>
          <cell r="G4687" t="str">
            <v>B2</v>
          </cell>
          <cell r="H4687" t="str">
            <v>Tetap</v>
          </cell>
          <cell r="I4687" t="str">
            <v>PRIA</v>
          </cell>
          <cell r="J4687">
            <v>40969</v>
          </cell>
          <cell r="L4687">
            <v>40969</v>
          </cell>
          <cell r="N4687" t="str">
            <v>YHO</v>
          </cell>
          <cell r="O4687" t="str">
            <v>SDN</v>
          </cell>
        </row>
        <row r="4688">
          <cell r="B4688">
            <v>2015368543</v>
          </cell>
          <cell r="C4688" t="str">
            <v>MUHAMAD ARDIANSAH</v>
          </cell>
          <cell r="D4688" t="str">
            <v>FUN7</v>
          </cell>
          <cell r="E4688" t="str">
            <v>FRC BUKITCIMANGGU CITY 2</v>
          </cell>
          <cell r="F4688" t="str">
            <v>Store Crew Boy</v>
          </cell>
          <cell r="G4688" t="str">
            <v>A1</v>
          </cell>
          <cell r="H4688" t="str">
            <v>Kontrak 1</v>
          </cell>
          <cell r="I4688" t="str">
            <v>PRIA</v>
          </cell>
          <cell r="J4688">
            <v>44780</v>
          </cell>
          <cell r="K4688">
            <v>45169</v>
          </cell>
          <cell r="L4688">
            <v>44780</v>
          </cell>
          <cell r="N4688" t="str">
            <v>YHO</v>
          </cell>
          <cell r="O4688" t="str">
            <v>SDN</v>
          </cell>
        </row>
        <row r="4689">
          <cell r="B4689">
            <v>2015305397</v>
          </cell>
          <cell r="C4689" t="str">
            <v>TIARA ANUGRAH ILLAHI</v>
          </cell>
          <cell r="D4689" t="str">
            <v>FUN7</v>
          </cell>
          <cell r="E4689" t="str">
            <v>FRC BUKITCIMANGGU CITY 2</v>
          </cell>
          <cell r="F4689" t="str">
            <v>Store Crew Girl (Ss)</v>
          </cell>
          <cell r="G4689" t="str">
            <v>A1</v>
          </cell>
          <cell r="H4689" t="str">
            <v>Kontrak 2</v>
          </cell>
          <cell r="I4689" t="str">
            <v>WANITA</v>
          </cell>
          <cell r="J4689">
            <v>44551</v>
          </cell>
          <cell r="K4689">
            <v>45291</v>
          </cell>
          <cell r="L4689">
            <v>44551</v>
          </cell>
          <cell r="N4689" t="str">
            <v>YHO</v>
          </cell>
          <cell r="O4689" t="str">
            <v>SDN</v>
          </cell>
        </row>
        <row r="4690">
          <cell r="B4690">
            <v>2013167776</v>
          </cell>
          <cell r="C4690" t="str">
            <v>ARI CAHYA KURNIAWAN</v>
          </cell>
          <cell r="D4690" t="str">
            <v>FUN7</v>
          </cell>
          <cell r="E4690" t="str">
            <v>FRC BUKITCIMANGGU CITY 2</v>
          </cell>
          <cell r="F4690" t="str">
            <v>Store Jr. Leader</v>
          </cell>
          <cell r="G4690" t="str">
            <v>A3</v>
          </cell>
          <cell r="H4690" t="str">
            <v>Tetap</v>
          </cell>
          <cell r="I4690" t="str">
            <v>PRIA</v>
          </cell>
          <cell r="J4690">
            <v>42452</v>
          </cell>
          <cell r="L4690">
            <v>43282</v>
          </cell>
          <cell r="N4690" t="str">
            <v>YHO</v>
          </cell>
          <cell r="O4690" t="str">
            <v>SDN</v>
          </cell>
        </row>
        <row r="4691">
          <cell r="B4691">
            <v>2013067858</v>
          </cell>
          <cell r="C4691" t="str">
            <v>DINA GUSTIYANA</v>
          </cell>
          <cell r="D4691" t="str">
            <v>FUN7</v>
          </cell>
          <cell r="E4691" t="str">
            <v>FRC BUKITCIMANGGU CITY 2</v>
          </cell>
          <cell r="F4691" t="str">
            <v>Store Sr. Leader</v>
          </cell>
          <cell r="G4691" t="str">
            <v>A3</v>
          </cell>
          <cell r="H4691" t="str">
            <v>Tetap</v>
          </cell>
          <cell r="I4691" t="str">
            <v>WANITA</v>
          </cell>
          <cell r="J4691">
            <v>41906</v>
          </cell>
          <cell r="L4691">
            <v>42705</v>
          </cell>
          <cell r="N4691" t="str">
            <v>YHO</v>
          </cell>
          <cell r="O4691" t="str">
            <v>SDN</v>
          </cell>
        </row>
        <row r="4692">
          <cell r="B4692">
            <v>2013074253</v>
          </cell>
          <cell r="C4692" t="str">
            <v>ARDI NASRULLAH</v>
          </cell>
          <cell r="D4692" t="str">
            <v>FYF6</v>
          </cell>
          <cell r="E4692" t="str">
            <v>FRC BUKIT CIMANGGU CITY</v>
          </cell>
          <cell r="F4692" t="str">
            <v>Chief Of Store (Ss)</v>
          </cell>
          <cell r="G4692" t="str">
            <v>B2</v>
          </cell>
          <cell r="H4692" t="str">
            <v>Tetap</v>
          </cell>
          <cell r="I4692" t="str">
            <v>PRIA</v>
          </cell>
          <cell r="J4692">
            <v>41936</v>
          </cell>
          <cell r="L4692">
            <v>42705</v>
          </cell>
          <cell r="N4692" t="str">
            <v>YHO</v>
          </cell>
          <cell r="O4692" t="str">
            <v>SDN</v>
          </cell>
        </row>
        <row r="4693">
          <cell r="B4693">
            <v>2015151977</v>
          </cell>
          <cell r="C4693" t="str">
            <v>ERIK PERMANA</v>
          </cell>
          <cell r="D4693" t="str">
            <v>FYF6</v>
          </cell>
          <cell r="E4693" t="str">
            <v>FRC BUKIT CIMANGGU CITY</v>
          </cell>
          <cell r="F4693" t="str">
            <v>Store Crew Boy</v>
          </cell>
          <cell r="G4693" t="str">
            <v>A1</v>
          </cell>
          <cell r="H4693" t="str">
            <v>Kontrak 4</v>
          </cell>
          <cell r="I4693" t="str">
            <v>PRIA</v>
          </cell>
          <cell r="J4693">
            <v>43634</v>
          </cell>
          <cell r="K4693">
            <v>45291</v>
          </cell>
          <cell r="L4693">
            <v>43634</v>
          </cell>
          <cell r="N4693" t="str">
            <v>YHO</v>
          </cell>
          <cell r="O4693" t="str">
            <v>SDN</v>
          </cell>
        </row>
        <row r="4694">
          <cell r="B4694">
            <v>2015200136</v>
          </cell>
          <cell r="C4694" t="str">
            <v>DONI</v>
          </cell>
          <cell r="D4694" t="str">
            <v>FYF6</v>
          </cell>
          <cell r="E4694" t="str">
            <v>FRC BUKIT CIMANGGU CITY</v>
          </cell>
          <cell r="F4694" t="str">
            <v>Store Crew Boy</v>
          </cell>
          <cell r="G4694" t="str">
            <v>A1</v>
          </cell>
          <cell r="H4694" t="str">
            <v>Kontrak 3</v>
          </cell>
          <cell r="I4694" t="str">
            <v>PRIA</v>
          </cell>
          <cell r="J4694">
            <v>43858</v>
          </cell>
          <cell r="K4694">
            <v>45138</v>
          </cell>
          <cell r="L4694">
            <v>43858</v>
          </cell>
          <cell r="N4694" t="str">
            <v>YHO</v>
          </cell>
          <cell r="O4694" t="str">
            <v>SDN</v>
          </cell>
        </row>
        <row r="4695">
          <cell r="B4695">
            <v>2015247720</v>
          </cell>
          <cell r="C4695" t="str">
            <v>RIFKI ALFARIZ</v>
          </cell>
          <cell r="D4695" t="str">
            <v>FYF6</v>
          </cell>
          <cell r="E4695" t="str">
            <v>FRC BUKIT CIMANGGU CITY</v>
          </cell>
          <cell r="F4695" t="str">
            <v>Store Crew Boy</v>
          </cell>
          <cell r="G4695" t="str">
            <v>A1</v>
          </cell>
          <cell r="H4695" t="str">
            <v>Kontrak 2</v>
          </cell>
          <cell r="I4695" t="str">
            <v>PRIA</v>
          </cell>
          <cell r="J4695">
            <v>44285</v>
          </cell>
          <cell r="K4695">
            <v>45199</v>
          </cell>
          <cell r="L4695">
            <v>44285</v>
          </cell>
          <cell r="N4695" t="str">
            <v>YHO</v>
          </cell>
          <cell r="O4695" t="str">
            <v>SDN</v>
          </cell>
        </row>
        <row r="4696">
          <cell r="B4696">
            <v>2015254529</v>
          </cell>
          <cell r="C4696" t="str">
            <v>POOJA DAMAYANTI</v>
          </cell>
          <cell r="D4696" t="str">
            <v>FYF6</v>
          </cell>
          <cell r="E4696" t="str">
            <v>FRC BUKIT CIMANGGU CITY</v>
          </cell>
          <cell r="F4696" t="str">
            <v>Store Crew Girl</v>
          </cell>
          <cell r="G4696" t="str">
            <v>A1</v>
          </cell>
          <cell r="H4696" t="str">
            <v>Kontrak 2</v>
          </cell>
          <cell r="I4696" t="str">
            <v>WANITA</v>
          </cell>
          <cell r="J4696">
            <v>44309</v>
          </cell>
          <cell r="K4696">
            <v>45046</v>
          </cell>
          <cell r="L4696">
            <v>44309</v>
          </cell>
          <cell r="N4696" t="str">
            <v>YHO</v>
          </cell>
          <cell r="O4696" t="str">
            <v>SDN</v>
          </cell>
        </row>
        <row r="4697">
          <cell r="B4697">
            <v>2015324274</v>
          </cell>
          <cell r="C4697" t="str">
            <v>SRI SULASTRI</v>
          </cell>
          <cell r="D4697" t="str">
            <v>FYF6</v>
          </cell>
          <cell r="E4697" t="str">
            <v>FRC BUKIT CIMANGGU CITY</v>
          </cell>
          <cell r="F4697" t="str">
            <v>Store Crew Girl</v>
          </cell>
          <cell r="G4697" t="str">
            <v>A1</v>
          </cell>
          <cell r="H4697" t="str">
            <v>Kontrak 1</v>
          </cell>
          <cell r="I4697" t="str">
            <v>WANITA</v>
          </cell>
          <cell r="J4697">
            <v>44632</v>
          </cell>
          <cell r="K4697">
            <v>45016</v>
          </cell>
          <cell r="L4697">
            <v>44632</v>
          </cell>
          <cell r="N4697" t="str">
            <v>YHO</v>
          </cell>
          <cell r="O4697" t="str">
            <v>SDN</v>
          </cell>
        </row>
        <row r="4698">
          <cell r="B4698">
            <v>2015380731</v>
          </cell>
          <cell r="C4698" t="str">
            <v>RAHMAWATI</v>
          </cell>
          <cell r="D4698" t="str">
            <v>FYF6</v>
          </cell>
          <cell r="E4698" t="str">
            <v>FRC BUKIT CIMANGGU CITY</v>
          </cell>
          <cell r="F4698" t="str">
            <v>Store Crew Girl</v>
          </cell>
          <cell r="G4698" t="str">
            <v>A1</v>
          </cell>
          <cell r="H4698" t="str">
            <v>Kontrak 1</v>
          </cell>
          <cell r="I4698" t="str">
            <v>WANITA</v>
          </cell>
          <cell r="J4698">
            <v>44819</v>
          </cell>
          <cell r="K4698">
            <v>45199</v>
          </cell>
          <cell r="L4698">
            <v>44819</v>
          </cell>
          <cell r="N4698" t="str">
            <v>YHO</v>
          </cell>
          <cell r="O4698" t="str">
            <v>SDN</v>
          </cell>
        </row>
        <row r="4699">
          <cell r="B4699">
            <v>2015045767</v>
          </cell>
          <cell r="C4699" t="str">
            <v>HAMDANI SAPUTRA</v>
          </cell>
          <cell r="D4699" t="str">
            <v>FYF6</v>
          </cell>
          <cell r="E4699" t="str">
            <v>FRC BUKIT CIMANGGU CITY</v>
          </cell>
          <cell r="F4699" t="str">
            <v>Store Sr. Leader</v>
          </cell>
          <cell r="G4699" t="str">
            <v>A3</v>
          </cell>
          <cell r="H4699" t="str">
            <v>Tetap</v>
          </cell>
          <cell r="I4699" t="str">
            <v>PRIA</v>
          </cell>
          <cell r="J4699">
            <v>43117</v>
          </cell>
          <cell r="L4699">
            <v>43862</v>
          </cell>
          <cell r="N4699" t="str">
            <v>YHO</v>
          </cell>
          <cell r="O4699" t="str">
            <v>SDN</v>
          </cell>
        </row>
        <row r="4700">
          <cell r="B4700">
            <v>2015047784</v>
          </cell>
          <cell r="C4700" t="str">
            <v>AINUN RAMADANTI</v>
          </cell>
          <cell r="D4700" t="str">
            <v>FYF6</v>
          </cell>
          <cell r="E4700" t="str">
            <v>FRC BUKIT CIMANGGU CITY</v>
          </cell>
          <cell r="F4700" t="str">
            <v>Store Sr. Leader</v>
          </cell>
          <cell r="G4700" t="str">
            <v>B1</v>
          </cell>
          <cell r="H4700" t="str">
            <v>Tetap</v>
          </cell>
          <cell r="I4700" t="str">
            <v>WANITA</v>
          </cell>
          <cell r="J4700">
            <v>43130</v>
          </cell>
          <cell r="L4700">
            <v>43831</v>
          </cell>
          <cell r="N4700" t="str">
            <v>YHO</v>
          </cell>
          <cell r="O4700" t="str">
            <v>SDN</v>
          </cell>
        </row>
        <row r="4701">
          <cell r="B4701">
            <v>2012047220</v>
          </cell>
          <cell r="C4701" t="str">
            <v>RANDI SETIAWAN</v>
          </cell>
          <cell r="D4701" t="str">
            <v>TMSY</v>
          </cell>
          <cell r="E4701" t="str">
            <v>IDM APARTEMEN BOGOR VALLEY</v>
          </cell>
          <cell r="F4701" t="str">
            <v>Chief Of Store</v>
          </cell>
          <cell r="G4701" t="str">
            <v>B2</v>
          </cell>
          <cell r="H4701" t="str">
            <v>Tetap</v>
          </cell>
          <cell r="I4701" t="str">
            <v>PRIA</v>
          </cell>
          <cell r="J4701">
            <v>41183</v>
          </cell>
          <cell r="L4701">
            <v>41699</v>
          </cell>
          <cell r="N4701" t="str">
            <v>YHO</v>
          </cell>
          <cell r="O4701" t="str">
            <v>SDN</v>
          </cell>
        </row>
        <row r="4702">
          <cell r="B4702">
            <v>2015389890</v>
          </cell>
          <cell r="C4702" t="str">
            <v>MUHAMAD ARDANI ROFIQUL ALA</v>
          </cell>
          <cell r="D4702" t="str">
            <v>TMSY</v>
          </cell>
          <cell r="E4702" t="str">
            <v>IDM APARTEMEN BOGOR VALLEY</v>
          </cell>
          <cell r="F4702" t="str">
            <v>Store Crew Boy</v>
          </cell>
          <cell r="G4702" t="str">
            <v>A1</v>
          </cell>
          <cell r="H4702" t="str">
            <v>Kontrak 1</v>
          </cell>
          <cell r="I4702" t="str">
            <v>PRIA</v>
          </cell>
          <cell r="J4702">
            <v>44848</v>
          </cell>
          <cell r="K4702">
            <v>45230</v>
          </cell>
          <cell r="L4702">
            <v>44848</v>
          </cell>
          <cell r="N4702" t="str">
            <v>YHO</v>
          </cell>
          <cell r="O4702" t="str">
            <v>SDN</v>
          </cell>
        </row>
        <row r="4703">
          <cell r="B4703">
            <v>2015356354</v>
          </cell>
          <cell r="C4703" t="str">
            <v>NANDA SEPTIARINI</v>
          </cell>
          <cell r="D4703" t="str">
            <v>TMSY</v>
          </cell>
          <cell r="E4703" t="str">
            <v>IDM APARTEMEN BOGOR VALLEY</v>
          </cell>
          <cell r="F4703" t="str">
            <v>Store Crew Girl</v>
          </cell>
          <cell r="G4703" t="str">
            <v>A1</v>
          </cell>
          <cell r="H4703" t="str">
            <v>Kontrak 1</v>
          </cell>
          <cell r="I4703" t="str">
            <v>WANITA</v>
          </cell>
          <cell r="J4703">
            <v>44747</v>
          </cell>
          <cell r="K4703">
            <v>45138</v>
          </cell>
          <cell r="L4703">
            <v>44747</v>
          </cell>
          <cell r="N4703" t="str">
            <v>YHO</v>
          </cell>
          <cell r="O4703" t="str">
            <v>SDN</v>
          </cell>
        </row>
        <row r="4704">
          <cell r="B4704">
            <v>2013183565</v>
          </cell>
          <cell r="C4704" t="str">
            <v>SITI FATIMAH</v>
          </cell>
          <cell r="D4704" t="str">
            <v>TMSY</v>
          </cell>
          <cell r="E4704" t="str">
            <v>IDM APARTEMEN BOGOR VALLEY</v>
          </cell>
          <cell r="F4704" t="str">
            <v>Store Jr. Leader</v>
          </cell>
          <cell r="G4704" t="str">
            <v>A2</v>
          </cell>
          <cell r="H4704" t="str">
            <v>Tetap</v>
          </cell>
          <cell r="I4704" t="str">
            <v>WANITA</v>
          </cell>
          <cell r="J4704">
            <v>42531</v>
          </cell>
          <cell r="L4704">
            <v>43435</v>
          </cell>
          <cell r="N4704" t="str">
            <v>YHO</v>
          </cell>
          <cell r="O4704" t="str">
            <v>SDN</v>
          </cell>
        </row>
        <row r="4705">
          <cell r="B4705">
            <v>2013111737</v>
          </cell>
          <cell r="C4705" t="str">
            <v>ALDI RENALDI</v>
          </cell>
          <cell r="D4705" t="str">
            <v>TMSY</v>
          </cell>
          <cell r="E4705" t="str">
            <v>IDM APARTEMEN BOGOR VALLEY</v>
          </cell>
          <cell r="F4705" t="str">
            <v>Store Sr. Leader</v>
          </cell>
          <cell r="G4705" t="str">
            <v>B1</v>
          </cell>
          <cell r="H4705" t="str">
            <v>Tetap</v>
          </cell>
          <cell r="I4705" t="str">
            <v>PRIA</v>
          </cell>
          <cell r="J4705">
            <v>42160</v>
          </cell>
          <cell r="L4705">
            <v>43070</v>
          </cell>
          <cell r="N4705" t="str">
            <v>YHO</v>
          </cell>
          <cell r="O4705" t="str">
            <v>SDN</v>
          </cell>
        </row>
        <row r="4706">
          <cell r="B4706">
            <v>2012108789</v>
          </cell>
          <cell r="C4706" t="str">
            <v>RENDY SUKMAWIJAYA</v>
          </cell>
          <cell r="D4706" t="str">
            <v>TZGV</v>
          </cell>
          <cell r="E4706" t="str">
            <v>IDM TAMAN TIRTA CIMANGGU</v>
          </cell>
          <cell r="F4706" t="str">
            <v>Chief Of Store (Ss)</v>
          </cell>
          <cell r="G4706" t="str">
            <v>B2</v>
          </cell>
          <cell r="H4706" t="str">
            <v>Tetap</v>
          </cell>
          <cell r="I4706" t="str">
            <v>PRIA</v>
          </cell>
          <cell r="J4706">
            <v>41426</v>
          </cell>
          <cell r="L4706">
            <v>41426</v>
          </cell>
          <cell r="N4706" t="str">
            <v>YHO</v>
          </cell>
          <cell r="O4706" t="str">
            <v>SDN</v>
          </cell>
        </row>
        <row r="4707">
          <cell r="B4707">
            <v>2015389897</v>
          </cell>
          <cell r="C4707" t="str">
            <v>PADLI ALPARIZI NOER</v>
          </cell>
          <cell r="D4707" t="str">
            <v>TZGV</v>
          </cell>
          <cell r="E4707" t="str">
            <v>IDM TAMAN TIRTA CIMANGGU</v>
          </cell>
          <cell r="F4707" t="str">
            <v>Store Crew Boy</v>
          </cell>
          <cell r="G4707" t="str">
            <v>A1</v>
          </cell>
          <cell r="H4707" t="str">
            <v>Kontrak 1</v>
          </cell>
          <cell r="I4707" t="str">
            <v>PRIA</v>
          </cell>
          <cell r="J4707">
            <v>44848</v>
          </cell>
          <cell r="K4707">
            <v>45230</v>
          </cell>
          <cell r="L4707">
            <v>44848</v>
          </cell>
          <cell r="N4707" t="str">
            <v>YHO</v>
          </cell>
          <cell r="O4707" t="str">
            <v>SDN</v>
          </cell>
        </row>
        <row r="4708">
          <cell r="B4708">
            <v>2015409881</v>
          </cell>
          <cell r="C4708" t="str">
            <v>MAISY ANJALI ADOE</v>
          </cell>
          <cell r="D4708" t="str">
            <v>TZGV</v>
          </cell>
          <cell r="E4708" t="str">
            <v>IDM TAMAN TIRTA CIMANGGU</v>
          </cell>
          <cell r="F4708" t="str">
            <v>Store Crew Girl</v>
          </cell>
          <cell r="G4708" t="str">
            <v>A1</v>
          </cell>
          <cell r="H4708" t="str">
            <v>Kontrak 1</v>
          </cell>
          <cell r="I4708" t="str">
            <v>WANITA</v>
          </cell>
          <cell r="J4708">
            <v>44903</v>
          </cell>
          <cell r="K4708">
            <v>45291</v>
          </cell>
          <cell r="L4708">
            <v>44903</v>
          </cell>
          <cell r="N4708" t="str">
            <v>YHO</v>
          </cell>
          <cell r="O4708" t="str">
            <v>SDN</v>
          </cell>
        </row>
        <row r="4709">
          <cell r="B4709">
            <v>2015387090</v>
          </cell>
          <cell r="C4709" t="str">
            <v>EMIL MAULANA</v>
          </cell>
          <cell r="D4709" t="str">
            <v>TZGV</v>
          </cell>
          <cell r="E4709" t="str">
            <v>IDM TAMAN TIRTA CIMANGGU</v>
          </cell>
          <cell r="F4709" t="str">
            <v>Store Jr. Leader</v>
          </cell>
          <cell r="G4709" t="str">
            <v>A2</v>
          </cell>
          <cell r="H4709" t="str">
            <v>Tetap</v>
          </cell>
          <cell r="I4709" t="str">
            <v>PRIA</v>
          </cell>
          <cell r="J4709">
            <v>44835</v>
          </cell>
          <cell r="L4709">
            <v>44835</v>
          </cell>
          <cell r="N4709" t="str">
            <v>YHO</v>
          </cell>
          <cell r="O4709" t="str">
            <v>SDN</v>
          </cell>
        </row>
        <row r="4710">
          <cell r="B4710">
            <v>2013185534</v>
          </cell>
          <cell r="C4710" t="str">
            <v>PUTRI AKBAYANTI</v>
          </cell>
          <cell r="D4710" t="str">
            <v>TZGV</v>
          </cell>
          <cell r="E4710" t="str">
            <v>IDM TAMAN TIRTA CIMANGGU</v>
          </cell>
          <cell r="F4710" t="str">
            <v>Store Sr. Leader</v>
          </cell>
          <cell r="G4710" t="str">
            <v>A3</v>
          </cell>
          <cell r="H4710" t="str">
            <v>Tetap</v>
          </cell>
          <cell r="I4710" t="str">
            <v>WANITA</v>
          </cell>
          <cell r="J4710">
            <v>42538</v>
          </cell>
          <cell r="L4710">
            <v>43374</v>
          </cell>
          <cell r="N4710" t="str">
            <v>YHO</v>
          </cell>
          <cell r="O4710" t="str">
            <v>SDN</v>
          </cell>
        </row>
        <row r="4711">
          <cell r="B4711">
            <v>2012087443</v>
          </cell>
          <cell r="C4711" t="str">
            <v>SITI SAADAH</v>
          </cell>
          <cell r="D4711" t="str">
            <v>T0I9</v>
          </cell>
          <cell r="E4711" t="str">
            <v>IDM SHOLEH ISKANDAR KM 9</v>
          </cell>
          <cell r="F4711" t="str">
            <v>Store Sr. Leader</v>
          </cell>
          <cell r="G4711" t="str">
            <v>B1</v>
          </cell>
          <cell r="H4711" t="str">
            <v>Tetap</v>
          </cell>
          <cell r="I4711" t="str">
            <v>WANITA</v>
          </cell>
          <cell r="J4711">
            <v>41324</v>
          </cell>
          <cell r="L4711">
            <v>42217</v>
          </cell>
          <cell r="M4711" t="str">
            <v>CADANGAN TOKO 24 JAM</v>
          </cell>
          <cell r="N4711" t="str">
            <v>YHO</v>
          </cell>
          <cell r="O4711" t="str">
            <v>SDN</v>
          </cell>
          <cell r="P4711" t="str">
            <v>YHOCADANGAN TOKO 24 JAM</v>
          </cell>
          <cell r="Q4711" t="str">
            <v>YHO</v>
          </cell>
          <cell r="R4711" t="str">
            <v>AKTIF</v>
          </cell>
          <cell r="S4711" t="str">
            <v>SDN</v>
          </cell>
        </row>
        <row r="4712">
          <cell r="B4712">
            <v>2015160792</v>
          </cell>
          <cell r="C4712" t="str">
            <v>FINA PEBRIYANTI</v>
          </cell>
          <cell r="D4712" t="str">
            <v>T7YP</v>
          </cell>
          <cell r="E4712" t="str">
            <v>IDM FRESH EKONOMI TAMAN CIMANGGU RAYA</v>
          </cell>
          <cell r="F4712" t="str">
            <v>Barista Point Coffee</v>
          </cell>
          <cell r="G4712" t="str">
            <v>A2</v>
          </cell>
          <cell r="H4712" t="str">
            <v>Tetap</v>
          </cell>
          <cell r="I4712" t="str">
            <v>WANITA</v>
          </cell>
          <cell r="J4712">
            <v>43672</v>
          </cell>
          <cell r="L4712">
            <v>44228</v>
          </cell>
          <cell r="N4712" t="str">
            <v>YHO</v>
          </cell>
          <cell r="O4712" t="str">
            <v>YSO</v>
          </cell>
        </row>
        <row r="4713">
          <cell r="B4713">
            <v>2013132536</v>
          </cell>
          <cell r="C4713" t="str">
            <v>VIZRA NAJEMUS SOGIROL FALHAN</v>
          </cell>
          <cell r="D4713" t="str">
            <v>T7YP</v>
          </cell>
          <cell r="E4713" t="str">
            <v>IDM FRESH EKONOMI TAMAN CIMANGGU RAYA</v>
          </cell>
          <cell r="F4713" t="str">
            <v>Chief Of Store (Ss)</v>
          </cell>
          <cell r="G4713" t="str">
            <v>B2</v>
          </cell>
          <cell r="H4713" t="str">
            <v>Tetap</v>
          </cell>
          <cell r="I4713" t="str">
            <v>PRIA</v>
          </cell>
          <cell r="J4713">
            <v>42277</v>
          </cell>
          <cell r="L4713">
            <v>43191</v>
          </cell>
          <cell r="N4713" t="str">
            <v>YHO</v>
          </cell>
          <cell r="O4713" t="str">
            <v>YSO</v>
          </cell>
        </row>
        <row r="4714">
          <cell r="B4714">
            <v>2013132563</v>
          </cell>
          <cell r="C4714" t="str">
            <v>MUHAMAD FADLI PRAYOGA</v>
          </cell>
          <cell r="D4714" t="str">
            <v>T7YP</v>
          </cell>
          <cell r="E4714" t="str">
            <v>IDM FRESH EKONOMI TAMAN CIMANGGU RAYA</v>
          </cell>
          <cell r="F4714" t="str">
            <v>Leader Point Coffee</v>
          </cell>
          <cell r="G4714" t="str">
            <v>B1</v>
          </cell>
          <cell r="H4714" t="str">
            <v>Tetap</v>
          </cell>
          <cell r="I4714" t="str">
            <v>PRIA</v>
          </cell>
          <cell r="J4714">
            <v>42277</v>
          </cell>
          <cell r="L4714">
            <v>43040</v>
          </cell>
          <cell r="N4714" t="str">
            <v>YHO</v>
          </cell>
          <cell r="O4714" t="str">
            <v>YSO</v>
          </cell>
        </row>
        <row r="4715">
          <cell r="B4715">
            <v>2015328059</v>
          </cell>
          <cell r="C4715" t="str">
            <v>WILLY LESMANA</v>
          </cell>
          <cell r="D4715" t="str">
            <v>T7YP</v>
          </cell>
          <cell r="E4715" t="str">
            <v>IDM FRESH EKONOMI TAMAN CIMANGGU RAYA</v>
          </cell>
          <cell r="F4715" t="str">
            <v>Store Crew Boy (Ss)</v>
          </cell>
          <cell r="G4715" t="str">
            <v>A1</v>
          </cell>
          <cell r="H4715" t="str">
            <v>Kontrak 1</v>
          </cell>
          <cell r="I4715" t="str">
            <v>PRIA</v>
          </cell>
          <cell r="J4715">
            <v>44649</v>
          </cell>
          <cell r="K4715">
            <v>45016</v>
          </cell>
          <cell r="L4715">
            <v>44649</v>
          </cell>
          <cell r="N4715" t="str">
            <v>YHO</v>
          </cell>
          <cell r="O4715" t="str">
            <v>YSO</v>
          </cell>
        </row>
        <row r="4716">
          <cell r="B4716">
            <v>2015160797</v>
          </cell>
          <cell r="C4716" t="str">
            <v>HAURA AZ ZAHRA</v>
          </cell>
          <cell r="D4716" t="str">
            <v>T7YP</v>
          </cell>
          <cell r="E4716" t="str">
            <v>IDM FRESH EKONOMI TAMAN CIMANGGU RAYA</v>
          </cell>
          <cell r="F4716" t="str">
            <v>Store Crew Girl (Ss)</v>
          </cell>
          <cell r="G4716" t="str">
            <v>A1</v>
          </cell>
          <cell r="H4716" t="str">
            <v>Kontrak 4</v>
          </cell>
          <cell r="I4716" t="str">
            <v>WANITA</v>
          </cell>
          <cell r="J4716">
            <v>43672</v>
          </cell>
          <cell r="K4716">
            <v>45322</v>
          </cell>
          <cell r="L4716">
            <v>43672</v>
          </cell>
          <cell r="N4716" t="str">
            <v>YHO</v>
          </cell>
          <cell r="O4716" t="str">
            <v>YSO</v>
          </cell>
        </row>
        <row r="4717">
          <cell r="B4717">
            <v>2015319324</v>
          </cell>
          <cell r="C4717" t="str">
            <v>RETNO APRILIA</v>
          </cell>
          <cell r="D4717" t="str">
            <v>T7YP</v>
          </cell>
          <cell r="E4717" t="str">
            <v>IDM FRESH EKONOMI TAMAN CIMANGGU RAYA</v>
          </cell>
          <cell r="F4717" t="str">
            <v>Store Crew Girl (Ss)</v>
          </cell>
          <cell r="G4717" t="str">
            <v>A1</v>
          </cell>
          <cell r="H4717" t="str">
            <v>Kontrak 1</v>
          </cell>
          <cell r="I4717" t="str">
            <v>WANITA</v>
          </cell>
          <cell r="J4717">
            <v>44610</v>
          </cell>
          <cell r="K4717">
            <v>44985</v>
          </cell>
          <cell r="L4717">
            <v>44610</v>
          </cell>
          <cell r="N4717" t="str">
            <v>YHO</v>
          </cell>
          <cell r="O4717" t="str">
            <v>YSO</v>
          </cell>
        </row>
        <row r="4718">
          <cell r="B4718">
            <v>2015356388</v>
          </cell>
          <cell r="C4718" t="str">
            <v>FERNANDA ANGELICA</v>
          </cell>
          <cell r="D4718" t="str">
            <v>T7YP</v>
          </cell>
          <cell r="E4718" t="str">
            <v>IDM FRESH EKONOMI TAMAN CIMANGGU RAYA</v>
          </cell>
          <cell r="F4718" t="str">
            <v>Store Crew Girl (Ss)</v>
          </cell>
          <cell r="G4718" t="str">
            <v>A1</v>
          </cell>
          <cell r="H4718" t="str">
            <v>Kontrak 1</v>
          </cell>
          <cell r="I4718" t="str">
            <v>WANITA</v>
          </cell>
          <cell r="J4718">
            <v>44747</v>
          </cell>
          <cell r="K4718">
            <v>45138</v>
          </cell>
          <cell r="L4718">
            <v>44747</v>
          </cell>
          <cell r="N4718" t="str">
            <v>YHO</v>
          </cell>
          <cell r="O4718" t="str">
            <v>YSO</v>
          </cell>
        </row>
        <row r="4719">
          <cell r="B4719">
            <v>2015114361</v>
          </cell>
          <cell r="C4719" t="str">
            <v>SYAWALUDIN KHOIR</v>
          </cell>
          <cell r="D4719" t="str">
            <v>T7YP</v>
          </cell>
          <cell r="E4719" t="str">
            <v>IDM FRESH EKONOMI TAMAN CIMANGGU RAYA</v>
          </cell>
          <cell r="F4719" t="str">
            <v>Store Jr. Leader (Ss)</v>
          </cell>
          <cell r="G4719" t="str">
            <v>A3</v>
          </cell>
          <cell r="H4719" t="str">
            <v>Tetap</v>
          </cell>
          <cell r="I4719" t="str">
            <v>PRIA</v>
          </cell>
          <cell r="J4719">
            <v>43468</v>
          </cell>
          <cell r="L4719">
            <v>43862</v>
          </cell>
          <cell r="N4719" t="str">
            <v>YHO</v>
          </cell>
          <cell r="O4719" t="str">
            <v>YSO</v>
          </cell>
        </row>
        <row r="4720">
          <cell r="B4720">
            <v>2015343799</v>
          </cell>
          <cell r="C4720" t="str">
            <v>MUHAMAD WAHYUDIN</v>
          </cell>
          <cell r="D4720" t="str">
            <v>T7YP</v>
          </cell>
          <cell r="E4720" t="str">
            <v>IDM FRESH EKONOMI TAMAN CIMANGGU RAYA</v>
          </cell>
          <cell r="F4720" t="str">
            <v>Store Jr. Leader (Ss)</v>
          </cell>
          <cell r="G4720" t="str">
            <v>A3</v>
          </cell>
          <cell r="H4720" t="str">
            <v>Tetap</v>
          </cell>
          <cell r="I4720" t="str">
            <v>PRIA</v>
          </cell>
          <cell r="J4720">
            <v>44713</v>
          </cell>
          <cell r="L4720">
            <v>44713</v>
          </cell>
          <cell r="N4720" t="str">
            <v>YHO</v>
          </cell>
          <cell r="O4720" t="str">
            <v>YSO</v>
          </cell>
        </row>
        <row r="4721">
          <cell r="B4721">
            <v>2015046433</v>
          </cell>
          <cell r="C4721" t="str">
            <v>RICKA YULIANTY</v>
          </cell>
          <cell r="D4721" t="str">
            <v>T7YP</v>
          </cell>
          <cell r="E4721" t="str">
            <v>IDM FRESH EKONOMI TAMAN CIMANGGU RAYA</v>
          </cell>
          <cell r="F4721" t="str">
            <v>Store Jr. Leader (Ss)</v>
          </cell>
          <cell r="G4721" t="str">
            <v>A2</v>
          </cell>
          <cell r="H4721" t="str">
            <v>Tetap</v>
          </cell>
          <cell r="I4721" t="str">
            <v>WANITA</v>
          </cell>
          <cell r="J4721">
            <v>43123</v>
          </cell>
          <cell r="L4721">
            <v>43739</v>
          </cell>
          <cell r="N4721" t="str">
            <v>YHO</v>
          </cell>
          <cell r="O4721" t="str">
            <v>YSO</v>
          </cell>
        </row>
        <row r="4722">
          <cell r="B4722">
            <v>2015428039</v>
          </cell>
          <cell r="C4722" t="str">
            <v>RAHMAT HIDAYAT</v>
          </cell>
          <cell r="D4722" t="str">
            <v>T7YP</v>
          </cell>
          <cell r="E4722" t="str">
            <v>IDM FRESH EKONOMI TAMAN CIMANGGU RAYA</v>
          </cell>
          <cell r="F4722" t="str">
            <v>Store Jr. Leader (Ss)</v>
          </cell>
          <cell r="G4722" t="str">
            <v>A2</v>
          </cell>
          <cell r="H4722" t="str">
            <v>Tetap</v>
          </cell>
          <cell r="I4722" t="str">
            <v>PRIA</v>
          </cell>
          <cell r="J4722">
            <v>44958</v>
          </cell>
          <cell r="L4722">
            <v>44958</v>
          </cell>
          <cell r="N4722" t="str">
            <v>YHO</v>
          </cell>
          <cell r="O4722" t="str">
            <v>YSO</v>
          </cell>
        </row>
        <row r="4723">
          <cell r="B4723">
            <v>2015386754</v>
          </cell>
          <cell r="C4723" t="str">
            <v>IKHLASUL SYAFQI MEGANTARA</v>
          </cell>
          <cell r="D4723" t="str">
            <v>T7YP</v>
          </cell>
          <cell r="E4723" t="str">
            <v>IDM FRESH EKONOMI TAMAN CIMANGGU RAYA</v>
          </cell>
          <cell r="F4723" t="str">
            <v>Store Jr. Leader (Ss)</v>
          </cell>
          <cell r="G4723" t="str">
            <v>A2</v>
          </cell>
          <cell r="H4723" t="str">
            <v>Tetap</v>
          </cell>
          <cell r="I4723" t="str">
            <v>PRIA</v>
          </cell>
          <cell r="J4723">
            <v>44835</v>
          </cell>
          <cell r="L4723">
            <v>44835</v>
          </cell>
          <cell r="N4723" t="str">
            <v>YHO</v>
          </cell>
          <cell r="O4723" t="str">
            <v>YSO</v>
          </cell>
        </row>
        <row r="4724">
          <cell r="B4724">
            <v>2015428042</v>
          </cell>
          <cell r="C4724" t="str">
            <v>RIZKY FAHREZA</v>
          </cell>
          <cell r="D4724" t="str">
            <v>T7YP</v>
          </cell>
          <cell r="E4724" t="str">
            <v>IDM FRESH EKONOMI TAMAN CIMANGGU RAYA</v>
          </cell>
          <cell r="F4724" t="str">
            <v>Store Jr. Leader (Ss)</v>
          </cell>
          <cell r="G4724" t="str">
            <v>A2</v>
          </cell>
          <cell r="H4724" t="str">
            <v>Tetap</v>
          </cell>
          <cell r="I4724" t="str">
            <v>PRIA</v>
          </cell>
          <cell r="J4724">
            <v>44958</v>
          </cell>
          <cell r="L4724">
            <v>44958</v>
          </cell>
          <cell r="N4724" t="str">
            <v>YHO</v>
          </cell>
          <cell r="O4724" t="str">
            <v>YSO</v>
          </cell>
        </row>
        <row r="4725">
          <cell r="B4725">
            <v>2013203116</v>
          </cell>
          <cell r="C4725" t="str">
            <v>HENDRI RETANTO</v>
          </cell>
          <cell r="D4725" t="str">
            <v>T7YP</v>
          </cell>
          <cell r="E4725" t="str">
            <v>IDM FRESH EKONOMI TAMAN CIMANGGU RAYA</v>
          </cell>
          <cell r="F4725" t="str">
            <v>Store Sr. Leader (Ss)</v>
          </cell>
          <cell r="G4725" t="str">
            <v>B1</v>
          </cell>
          <cell r="H4725" t="str">
            <v>Tetap</v>
          </cell>
          <cell r="I4725" t="str">
            <v>PRIA</v>
          </cell>
          <cell r="J4725">
            <v>42641</v>
          </cell>
          <cell r="L4725">
            <v>43374</v>
          </cell>
          <cell r="N4725" t="str">
            <v>YHO</v>
          </cell>
          <cell r="O4725" t="str">
            <v>YSO</v>
          </cell>
        </row>
        <row r="4726">
          <cell r="B4726">
            <v>2015061737</v>
          </cell>
          <cell r="C4726" t="str">
            <v>YURI RAMADHAN</v>
          </cell>
          <cell r="D4726" t="str">
            <v>T7YP</v>
          </cell>
          <cell r="E4726" t="str">
            <v>IDM FRESH EKONOMI TAMAN CIMANGGU RAYA</v>
          </cell>
          <cell r="F4726" t="str">
            <v>Store Sr. Leader (Ss)</v>
          </cell>
          <cell r="G4726" t="str">
            <v>B1</v>
          </cell>
          <cell r="H4726" t="str">
            <v>Tetap</v>
          </cell>
          <cell r="I4726" t="str">
            <v>PRIA</v>
          </cell>
          <cell r="J4726">
            <v>43214</v>
          </cell>
          <cell r="L4726">
            <v>44013</v>
          </cell>
          <cell r="N4726" t="str">
            <v>YHO</v>
          </cell>
          <cell r="O4726" t="str">
            <v>YSO</v>
          </cell>
        </row>
        <row r="4727">
          <cell r="B4727">
            <v>2013078692</v>
          </cell>
          <cell r="C4727" t="str">
            <v>AGUS MAULANA</v>
          </cell>
          <cell r="D4727" t="str">
            <v>TQ9I</v>
          </cell>
          <cell r="E4727" t="str">
            <v>IDM CENGKEH TAMAN CIMANGGU</v>
          </cell>
          <cell r="F4727" t="str">
            <v>Chief Of Store (Ss)</v>
          </cell>
          <cell r="G4727" t="str">
            <v>B2</v>
          </cell>
          <cell r="H4727" t="str">
            <v>Tetap</v>
          </cell>
          <cell r="I4727" t="str">
            <v>PRIA</v>
          </cell>
          <cell r="J4727">
            <v>41957</v>
          </cell>
          <cell r="L4727">
            <v>42705</v>
          </cell>
          <cell r="N4727" t="str">
            <v>YHO</v>
          </cell>
          <cell r="O4727" t="str">
            <v>YSO</v>
          </cell>
        </row>
        <row r="4728">
          <cell r="B4728">
            <v>2013227899</v>
          </cell>
          <cell r="C4728" t="str">
            <v>DEDE PERMANA</v>
          </cell>
          <cell r="D4728" t="str">
            <v>TQ9I</v>
          </cell>
          <cell r="E4728" t="str">
            <v>IDM CENGKEH TAMAN CIMANGGU</v>
          </cell>
          <cell r="F4728" t="str">
            <v>i-Delivery Crew</v>
          </cell>
          <cell r="G4728" t="str">
            <v>A2</v>
          </cell>
          <cell r="H4728" t="str">
            <v>Tetap</v>
          </cell>
          <cell r="I4728" t="str">
            <v>PRIA</v>
          </cell>
          <cell r="J4728">
            <v>42781</v>
          </cell>
          <cell r="L4728">
            <v>43678</v>
          </cell>
          <cell r="N4728" t="str">
            <v>YHO</v>
          </cell>
          <cell r="O4728" t="str">
            <v>YSO</v>
          </cell>
        </row>
        <row r="4729">
          <cell r="B4729">
            <v>2015226576</v>
          </cell>
          <cell r="C4729" t="str">
            <v>SURYADIH</v>
          </cell>
          <cell r="D4729" t="str">
            <v>TQ9I</v>
          </cell>
          <cell r="E4729" t="str">
            <v>IDM CENGKEH TAMAN CIMANGGU</v>
          </cell>
          <cell r="F4729" t="str">
            <v>i-Delivery Crew</v>
          </cell>
          <cell r="G4729" t="str">
            <v>A1</v>
          </cell>
          <cell r="H4729" t="str">
            <v>Kontrak 2</v>
          </cell>
          <cell r="I4729" t="str">
            <v>PRIA</v>
          </cell>
          <cell r="J4729">
            <v>44085</v>
          </cell>
          <cell r="K4729">
            <v>45016</v>
          </cell>
          <cell r="L4729">
            <v>44085</v>
          </cell>
          <cell r="N4729" t="str">
            <v>YHO</v>
          </cell>
          <cell r="O4729" t="str">
            <v>YSO</v>
          </cell>
        </row>
        <row r="4730">
          <cell r="B4730">
            <v>2015356266</v>
          </cell>
          <cell r="C4730" t="str">
            <v>ANDRIANSYAH</v>
          </cell>
          <cell r="D4730" t="str">
            <v>TQ9I</v>
          </cell>
          <cell r="E4730" t="str">
            <v>IDM CENGKEH TAMAN CIMANGGU</v>
          </cell>
          <cell r="F4730" t="str">
            <v>Store Crew Boy (Ss)</v>
          </cell>
          <cell r="G4730" t="str">
            <v>A1</v>
          </cell>
          <cell r="H4730" t="str">
            <v>Kontrak 1</v>
          </cell>
          <cell r="I4730" t="str">
            <v>PRIA</v>
          </cell>
          <cell r="J4730">
            <v>44747</v>
          </cell>
          <cell r="K4730">
            <v>45138</v>
          </cell>
          <cell r="L4730">
            <v>44747</v>
          </cell>
          <cell r="N4730" t="str">
            <v>YHO</v>
          </cell>
          <cell r="O4730" t="str">
            <v>YSO</v>
          </cell>
        </row>
        <row r="4731">
          <cell r="B4731">
            <v>2015320791</v>
          </cell>
          <cell r="C4731" t="str">
            <v>LINDA RAHMAWATI</v>
          </cell>
          <cell r="D4731" t="str">
            <v>TQ9I</v>
          </cell>
          <cell r="E4731" t="str">
            <v>IDM CENGKEH TAMAN CIMANGGU</v>
          </cell>
          <cell r="F4731" t="str">
            <v>Store Crew Girl</v>
          </cell>
          <cell r="G4731" t="str">
            <v>A1</v>
          </cell>
          <cell r="H4731" t="str">
            <v>Kontrak 1</v>
          </cell>
          <cell r="I4731" t="str">
            <v>WANITA</v>
          </cell>
          <cell r="J4731">
            <v>44617</v>
          </cell>
          <cell r="K4731">
            <v>44985</v>
          </cell>
          <cell r="L4731">
            <v>44617</v>
          </cell>
          <cell r="N4731" t="str">
            <v>YHO</v>
          </cell>
          <cell r="O4731" t="str">
            <v>YSO</v>
          </cell>
        </row>
        <row r="4732">
          <cell r="B4732">
            <v>2015356365</v>
          </cell>
          <cell r="C4732" t="str">
            <v>SITI MARINA</v>
          </cell>
          <cell r="D4732" t="str">
            <v>TQ9I</v>
          </cell>
          <cell r="E4732" t="str">
            <v>IDM CENGKEH TAMAN CIMANGGU</v>
          </cell>
          <cell r="F4732" t="str">
            <v>Store Crew Girl (Ss)</v>
          </cell>
          <cell r="G4732" t="str">
            <v>A1</v>
          </cell>
          <cell r="H4732" t="str">
            <v>Kontrak 1</v>
          </cell>
          <cell r="I4732" t="str">
            <v>WANITA</v>
          </cell>
          <cell r="J4732">
            <v>44747</v>
          </cell>
          <cell r="K4732">
            <v>45138</v>
          </cell>
          <cell r="L4732">
            <v>44747</v>
          </cell>
          <cell r="N4732" t="str">
            <v>YHO</v>
          </cell>
          <cell r="O4732" t="str">
            <v>YSO</v>
          </cell>
        </row>
        <row r="4733">
          <cell r="B4733">
            <v>2015227975</v>
          </cell>
          <cell r="C4733" t="str">
            <v>SANDI KOSASIH</v>
          </cell>
          <cell r="D4733" t="str">
            <v>TQ9I</v>
          </cell>
          <cell r="E4733" t="str">
            <v>IDM CENGKEH TAMAN CIMANGGU</v>
          </cell>
          <cell r="F4733" t="str">
            <v>Store Jr. Leader</v>
          </cell>
          <cell r="G4733" t="str">
            <v>A3</v>
          </cell>
          <cell r="H4733" t="str">
            <v>Tetap</v>
          </cell>
          <cell r="I4733" t="str">
            <v>PRIA</v>
          </cell>
          <cell r="J4733">
            <v>44105</v>
          </cell>
          <cell r="L4733">
            <v>44166</v>
          </cell>
          <cell r="N4733" t="str">
            <v>YHO</v>
          </cell>
          <cell r="O4733" t="str">
            <v>YSO</v>
          </cell>
        </row>
        <row r="4734">
          <cell r="B4734">
            <v>2015020632</v>
          </cell>
          <cell r="C4734" t="str">
            <v>HADAD RAMLY HUSAENI</v>
          </cell>
          <cell r="D4734" t="str">
            <v>TQ9I</v>
          </cell>
          <cell r="E4734" t="str">
            <v>IDM CENGKEH TAMAN CIMANGGU</v>
          </cell>
          <cell r="F4734" t="str">
            <v>Store Sr. Leader</v>
          </cell>
          <cell r="G4734" t="str">
            <v>B1</v>
          </cell>
          <cell r="H4734" t="str">
            <v>Tetap</v>
          </cell>
          <cell r="I4734" t="str">
            <v>PRIA</v>
          </cell>
          <cell r="J4734">
            <v>42963</v>
          </cell>
          <cell r="L4734">
            <v>43466</v>
          </cell>
          <cell r="N4734" t="str">
            <v>YHO</v>
          </cell>
          <cell r="O4734" t="str">
            <v>YSO</v>
          </cell>
        </row>
        <row r="4735">
          <cell r="B4735">
            <v>2015159921</v>
          </cell>
          <cell r="C4735" t="str">
            <v>RAKA JUNIANSYAH</v>
          </cell>
          <cell r="D4735" t="str">
            <v>TSQX</v>
          </cell>
          <cell r="E4735" t="str">
            <v>IDM HYBRID CIMANGGU PERIKANAN</v>
          </cell>
          <cell r="F4735" t="str">
            <v>Barista Point Coffee</v>
          </cell>
          <cell r="G4735" t="str">
            <v>A2</v>
          </cell>
          <cell r="H4735" t="str">
            <v>Tetap</v>
          </cell>
          <cell r="I4735" t="str">
            <v>PRIA</v>
          </cell>
          <cell r="J4735">
            <v>43669</v>
          </cell>
          <cell r="L4735">
            <v>44228</v>
          </cell>
          <cell r="N4735" t="str">
            <v>YHO</v>
          </cell>
          <cell r="O4735" t="str">
            <v>YSO</v>
          </cell>
        </row>
        <row r="4736">
          <cell r="B4736">
            <v>2013043715</v>
          </cell>
          <cell r="C4736" t="str">
            <v>DONI SUDRAJAT</v>
          </cell>
          <cell r="D4736" t="str">
            <v>TSQX</v>
          </cell>
          <cell r="E4736" t="str">
            <v>IDM HYBRID CIMANGGU PERIKANAN</v>
          </cell>
          <cell r="F4736" t="str">
            <v>Chief Of Store (Ss)</v>
          </cell>
          <cell r="G4736" t="str">
            <v>B2</v>
          </cell>
          <cell r="H4736" t="str">
            <v>Tetap</v>
          </cell>
          <cell r="I4736" t="str">
            <v>PRIA</v>
          </cell>
          <cell r="J4736">
            <v>41740</v>
          </cell>
          <cell r="L4736">
            <v>42339</v>
          </cell>
          <cell r="N4736" t="str">
            <v>YHO</v>
          </cell>
          <cell r="O4736" t="str">
            <v>YSO</v>
          </cell>
        </row>
        <row r="4737">
          <cell r="B4737">
            <v>2013121832</v>
          </cell>
          <cell r="C4737" t="str">
            <v>RIZKI RAMADAN MAULANA</v>
          </cell>
          <cell r="D4737" t="str">
            <v>TSQX</v>
          </cell>
          <cell r="E4737" t="str">
            <v>IDM HYBRID CIMANGGU PERIKANAN</v>
          </cell>
          <cell r="F4737" t="str">
            <v>Leader Point Coffee</v>
          </cell>
          <cell r="G4737" t="str">
            <v>B1</v>
          </cell>
          <cell r="H4737" t="str">
            <v>Tetap</v>
          </cell>
          <cell r="I4737" t="str">
            <v>PRIA</v>
          </cell>
          <cell r="J4737">
            <v>42199</v>
          </cell>
          <cell r="L4737">
            <v>42948</v>
          </cell>
          <cell r="N4737" t="str">
            <v>YHO</v>
          </cell>
          <cell r="O4737" t="str">
            <v>YSO</v>
          </cell>
        </row>
        <row r="4738">
          <cell r="B4738">
            <v>2015360225</v>
          </cell>
          <cell r="C4738" t="str">
            <v>ALPIN APRILYADI</v>
          </cell>
          <cell r="D4738" t="str">
            <v>TSQX</v>
          </cell>
          <cell r="E4738" t="str">
            <v>IDM HYBRID CIMANGGU PERIKANAN</v>
          </cell>
          <cell r="F4738" t="str">
            <v>Store Crew Boy (Ss)</v>
          </cell>
          <cell r="G4738" t="str">
            <v>A1</v>
          </cell>
          <cell r="H4738" t="str">
            <v>Kontrak 1</v>
          </cell>
          <cell r="I4738" t="str">
            <v>PRIA</v>
          </cell>
          <cell r="J4738">
            <v>44758</v>
          </cell>
          <cell r="K4738">
            <v>45138</v>
          </cell>
          <cell r="L4738">
            <v>44758</v>
          </cell>
          <cell r="N4738" t="str">
            <v>YHO</v>
          </cell>
          <cell r="O4738" t="str">
            <v>YSO</v>
          </cell>
        </row>
        <row r="4739">
          <cell r="B4739">
            <v>2015357303</v>
          </cell>
          <cell r="C4739" t="str">
            <v>ALDI SAPUTRA</v>
          </cell>
          <cell r="D4739" t="str">
            <v>TSQX</v>
          </cell>
          <cell r="E4739" t="str">
            <v>IDM HYBRID CIMANGGU PERIKANAN</v>
          </cell>
          <cell r="F4739" t="str">
            <v>Store Crew Boy (Ss)</v>
          </cell>
          <cell r="G4739" t="str">
            <v>A1</v>
          </cell>
          <cell r="H4739" t="str">
            <v>Kontrak 1</v>
          </cell>
          <cell r="I4739" t="str">
            <v>PRIA</v>
          </cell>
          <cell r="J4739">
            <v>44750</v>
          </cell>
          <cell r="K4739">
            <v>45138</v>
          </cell>
          <cell r="L4739">
            <v>44750</v>
          </cell>
          <cell r="N4739" t="str">
            <v>YHO</v>
          </cell>
          <cell r="O4739" t="str">
            <v>YSO</v>
          </cell>
        </row>
        <row r="4740">
          <cell r="B4740">
            <v>2015260255</v>
          </cell>
          <cell r="C4740" t="str">
            <v>FATIMAH AZZAHRA</v>
          </cell>
          <cell r="D4740" t="str">
            <v>TSQX</v>
          </cell>
          <cell r="E4740" t="str">
            <v>IDM HYBRID CIMANGGU PERIKANAN</v>
          </cell>
          <cell r="F4740" t="str">
            <v>Store Crew Girl (Ss)</v>
          </cell>
          <cell r="G4740" t="str">
            <v>A1</v>
          </cell>
          <cell r="H4740" t="str">
            <v>Kontrak 2</v>
          </cell>
          <cell r="I4740" t="str">
            <v>WANITA</v>
          </cell>
          <cell r="J4740">
            <v>44323</v>
          </cell>
          <cell r="K4740">
            <v>45077</v>
          </cell>
          <cell r="L4740">
            <v>44323</v>
          </cell>
          <cell r="N4740" t="str">
            <v>YHO</v>
          </cell>
          <cell r="O4740" t="str">
            <v>YSO</v>
          </cell>
        </row>
        <row r="4741">
          <cell r="B4741">
            <v>2015332895</v>
          </cell>
          <cell r="C4741" t="str">
            <v>WINDY TRI WIGIATI</v>
          </cell>
          <cell r="D4741" t="str">
            <v>TSQX</v>
          </cell>
          <cell r="E4741" t="str">
            <v>IDM HYBRID CIMANGGU PERIKANAN</v>
          </cell>
          <cell r="F4741" t="str">
            <v>Store Crew Girl (Ss)</v>
          </cell>
          <cell r="G4741" t="str">
            <v>A1</v>
          </cell>
          <cell r="H4741" t="str">
            <v>Kontrak 1</v>
          </cell>
          <cell r="I4741" t="str">
            <v>WANITA</v>
          </cell>
          <cell r="J4741">
            <v>44659</v>
          </cell>
          <cell r="K4741">
            <v>45046</v>
          </cell>
          <cell r="L4741">
            <v>44659</v>
          </cell>
          <cell r="N4741" t="str">
            <v>YHO</v>
          </cell>
          <cell r="O4741" t="str">
            <v>YSO</v>
          </cell>
        </row>
        <row r="4742">
          <cell r="B4742">
            <v>2015301994</v>
          </cell>
          <cell r="C4742" t="str">
            <v>SITI SELFIYANTI</v>
          </cell>
          <cell r="D4742" t="str">
            <v>TSQX</v>
          </cell>
          <cell r="E4742" t="str">
            <v>IDM HYBRID CIMANGGU PERIKANAN</v>
          </cell>
          <cell r="F4742" t="str">
            <v>Store Crew Girl (Ss)</v>
          </cell>
          <cell r="G4742" t="str">
            <v>A1</v>
          </cell>
          <cell r="H4742" t="str">
            <v>Kontrak 2</v>
          </cell>
          <cell r="I4742" t="str">
            <v>WANITA</v>
          </cell>
          <cell r="J4742">
            <v>44533</v>
          </cell>
          <cell r="K4742">
            <v>45291</v>
          </cell>
          <cell r="L4742">
            <v>44533</v>
          </cell>
          <cell r="N4742" t="str">
            <v>YHO</v>
          </cell>
          <cell r="O4742" t="str">
            <v>YSO</v>
          </cell>
        </row>
        <row r="4743">
          <cell r="B4743">
            <v>2015307294</v>
          </cell>
          <cell r="C4743" t="str">
            <v>RANGGA SAPUTRA</v>
          </cell>
          <cell r="D4743" t="str">
            <v>TSQX</v>
          </cell>
          <cell r="E4743" t="str">
            <v>IDM HYBRID CIMANGGU PERIKANAN</v>
          </cell>
          <cell r="F4743" t="str">
            <v>Store Jr. Leader (Ss)</v>
          </cell>
          <cell r="G4743" t="str">
            <v>A2</v>
          </cell>
          <cell r="H4743" t="str">
            <v>Tetap</v>
          </cell>
          <cell r="I4743" t="str">
            <v>PRIA</v>
          </cell>
          <cell r="J4743">
            <v>44562</v>
          </cell>
          <cell r="L4743">
            <v>44562</v>
          </cell>
          <cell r="N4743" t="str">
            <v>YHO</v>
          </cell>
          <cell r="O4743" t="str">
            <v>YSO</v>
          </cell>
        </row>
        <row r="4744">
          <cell r="B4744">
            <v>2015321049</v>
          </cell>
          <cell r="C4744" t="str">
            <v>JAMALUDIN AKBAR</v>
          </cell>
          <cell r="D4744" t="str">
            <v>TSQX</v>
          </cell>
          <cell r="E4744" t="str">
            <v>IDM HYBRID CIMANGGU PERIKANAN</v>
          </cell>
          <cell r="F4744" t="str">
            <v>Store Jr. Leader (Ss)</v>
          </cell>
          <cell r="G4744" t="str">
            <v>A3</v>
          </cell>
          <cell r="H4744" t="str">
            <v>Tetap</v>
          </cell>
          <cell r="I4744" t="str">
            <v>PRIA</v>
          </cell>
          <cell r="J4744">
            <v>44621</v>
          </cell>
          <cell r="L4744">
            <v>44621</v>
          </cell>
          <cell r="N4744" t="str">
            <v>YHO</v>
          </cell>
          <cell r="O4744" t="str">
            <v>YSO</v>
          </cell>
        </row>
        <row r="4745">
          <cell r="B4745">
            <v>2015415492</v>
          </cell>
          <cell r="C4745" t="str">
            <v>MUHAMMAD NAWAWI</v>
          </cell>
          <cell r="D4745" t="str">
            <v>TSQX</v>
          </cell>
          <cell r="E4745" t="str">
            <v>IDM HYBRID CIMANGGU PERIKANAN</v>
          </cell>
          <cell r="F4745" t="str">
            <v>Store Jr. Leader (Ss)</v>
          </cell>
          <cell r="G4745" t="str">
            <v>A2</v>
          </cell>
          <cell r="H4745" t="str">
            <v>Tetap</v>
          </cell>
          <cell r="I4745" t="str">
            <v>PRIA</v>
          </cell>
          <cell r="J4745">
            <v>44927</v>
          </cell>
          <cell r="L4745">
            <v>44927</v>
          </cell>
          <cell r="N4745" t="str">
            <v>YHO</v>
          </cell>
          <cell r="O4745" t="str">
            <v>YSO</v>
          </cell>
        </row>
        <row r="4746">
          <cell r="B4746">
            <v>2015261875</v>
          </cell>
          <cell r="C4746" t="str">
            <v>YUSIANA FAUZAN</v>
          </cell>
          <cell r="D4746" t="str">
            <v>TSQX</v>
          </cell>
          <cell r="E4746" t="str">
            <v>IDM HYBRID CIMANGGU PERIKANAN</v>
          </cell>
          <cell r="F4746" t="str">
            <v>Store Sr. Leader (Ss)</v>
          </cell>
          <cell r="G4746" t="str">
            <v>B1</v>
          </cell>
          <cell r="H4746" t="str">
            <v>Tetap</v>
          </cell>
          <cell r="I4746" t="str">
            <v>WANITA</v>
          </cell>
          <cell r="J4746">
            <v>44348</v>
          </cell>
          <cell r="L4746">
            <v>44348</v>
          </cell>
          <cell r="N4746" t="str">
            <v>YHO</v>
          </cell>
          <cell r="O4746" t="str">
            <v>YSO</v>
          </cell>
        </row>
        <row r="4747">
          <cell r="B4747">
            <v>2012041929</v>
          </cell>
          <cell r="C4747" t="str">
            <v>JAJANG KOMARUDIN</v>
          </cell>
          <cell r="D4747" t="str">
            <v>TJ64</v>
          </cell>
          <cell r="E4747" t="str">
            <v>IDM PLUS TAMAN CIMANGGU 2</v>
          </cell>
          <cell r="F4747" t="str">
            <v>Chief Of Store (Ss)</v>
          </cell>
          <cell r="G4747" t="str">
            <v>B2</v>
          </cell>
          <cell r="H4747" t="str">
            <v>Tetap</v>
          </cell>
          <cell r="I4747" t="str">
            <v>PRIA</v>
          </cell>
          <cell r="J4747">
            <v>41153</v>
          </cell>
          <cell r="L4747">
            <v>41306</v>
          </cell>
          <cell r="N4747" t="str">
            <v>YHO</v>
          </cell>
          <cell r="O4747" t="str">
            <v>YSO</v>
          </cell>
        </row>
        <row r="4748">
          <cell r="B4748">
            <v>2015304619</v>
          </cell>
          <cell r="C4748" t="str">
            <v>TYO RIZKY</v>
          </cell>
          <cell r="D4748" t="str">
            <v>TJ64</v>
          </cell>
          <cell r="E4748" t="str">
            <v>IDM PLUS TAMAN CIMANGGU 2</v>
          </cell>
          <cell r="F4748" t="str">
            <v>Store Crew Boy (Ss)</v>
          </cell>
          <cell r="G4748" t="str">
            <v>A1</v>
          </cell>
          <cell r="H4748" t="str">
            <v>Kontrak 2</v>
          </cell>
          <cell r="I4748" t="str">
            <v>PRIA</v>
          </cell>
          <cell r="J4748">
            <v>44547</v>
          </cell>
          <cell r="K4748">
            <v>45291</v>
          </cell>
          <cell r="L4748">
            <v>44547</v>
          </cell>
          <cell r="N4748" t="str">
            <v>YHO</v>
          </cell>
          <cell r="O4748" t="str">
            <v>YSO</v>
          </cell>
        </row>
        <row r="4749">
          <cell r="B4749">
            <v>2015310048</v>
          </cell>
          <cell r="C4749" t="str">
            <v>FADILA MARDIANA</v>
          </cell>
          <cell r="D4749" t="str">
            <v>TJ64</v>
          </cell>
          <cell r="E4749" t="str">
            <v>IDM PLUS TAMAN CIMANGGU 2</v>
          </cell>
          <cell r="F4749" t="str">
            <v>Store Crew Girl (Ss)</v>
          </cell>
          <cell r="G4749" t="str">
            <v>A1</v>
          </cell>
          <cell r="H4749" t="str">
            <v>Kontrak 2</v>
          </cell>
          <cell r="I4749" t="str">
            <v>WANITA</v>
          </cell>
          <cell r="J4749">
            <v>44568</v>
          </cell>
          <cell r="K4749">
            <v>45322</v>
          </cell>
          <cell r="L4749">
            <v>44568</v>
          </cell>
          <cell r="N4749" t="str">
            <v>YHO</v>
          </cell>
          <cell r="O4749" t="str">
            <v>YSO</v>
          </cell>
        </row>
        <row r="4750">
          <cell r="B4750">
            <v>2015295735</v>
          </cell>
          <cell r="C4750" t="str">
            <v>NAUFALIA NURFAUZANI</v>
          </cell>
          <cell r="D4750" t="str">
            <v>TJ64</v>
          </cell>
          <cell r="E4750" t="str">
            <v>IDM PLUS TAMAN CIMANGGU 2</v>
          </cell>
          <cell r="F4750" t="str">
            <v>Store Jr. Leader (Ss)</v>
          </cell>
          <cell r="G4750" t="str">
            <v>A2</v>
          </cell>
          <cell r="H4750" t="str">
            <v>Tetap</v>
          </cell>
          <cell r="I4750" t="str">
            <v>WANITA</v>
          </cell>
          <cell r="J4750">
            <v>44501</v>
          </cell>
          <cell r="L4750">
            <v>44501</v>
          </cell>
          <cell r="N4750" t="str">
            <v>YHO</v>
          </cell>
          <cell r="O4750" t="str">
            <v>YSO</v>
          </cell>
        </row>
        <row r="4751">
          <cell r="B4751">
            <v>2015269834</v>
          </cell>
          <cell r="C4751" t="str">
            <v>YOGA PRATAMA</v>
          </cell>
          <cell r="D4751" t="str">
            <v>TJ64</v>
          </cell>
          <cell r="E4751" t="str">
            <v>IDM PLUS TAMAN CIMANGGU 2</v>
          </cell>
          <cell r="F4751" t="str">
            <v>Store Sr. Leader (Ss)</v>
          </cell>
          <cell r="G4751" t="str">
            <v>B1</v>
          </cell>
          <cell r="H4751" t="str">
            <v>Tetap</v>
          </cell>
          <cell r="I4751" t="str">
            <v>PRIA</v>
          </cell>
          <cell r="J4751">
            <v>44378</v>
          </cell>
          <cell r="L4751">
            <v>44378</v>
          </cell>
          <cell r="N4751" t="str">
            <v>YHO</v>
          </cell>
          <cell r="O4751" t="str">
            <v>YSO</v>
          </cell>
        </row>
        <row r="4752">
          <cell r="B4752">
            <v>2006002112</v>
          </cell>
          <cell r="C4752" t="str">
            <v>YULIA SAFITRI</v>
          </cell>
          <cell r="D4752" t="str">
            <v>F36C</v>
          </cell>
          <cell r="E4752" t="str">
            <v>FRC BOGOR PERMAI</v>
          </cell>
          <cell r="F4752" t="str">
            <v>Chief Of Store (Ss)</v>
          </cell>
          <cell r="G4752" t="str">
            <v>B2</v>
          </cell>
          <cell r="H4752" t="str">
            <v>Tetap</v>
          </cell>
          <cell r="I4752" t="str">
            <v>WANITA</v>
          </cell>
          <cell r="J4752">
            <v>39022</v>
          </cell>
          <cell r="L4752">
            <v>39753</v>
          </cell>
          <cell r="N4752" t="str">
            <v>YHO</v>
          </cell>
          <cell r="O4752" t="str">
            <v>YSO</v>
          </cell>
        </row>
        <row r="4753">
          <cell r="B4753">
            <v>2015187885</v>
          </cell>
          <cell r="C4753" t="str">
            <v>ACHMAD FAUZY</v>
          </cell>
          <cell r="D4753" t="str">
            <v>F36C</v>
          </cell>
          <cell r="E4753" t="str">
            <v>FRC BOGOR PERMAI</v>
          </cell>
          <cell r="F4753" t="str">
            <v>Store Crew Boy</v>
          </cell>
          <cell r="G4753" t="str">
            <v>A1</v>
          </cell>
          <cell r="H4753" t="str">
            <v>Kontrak 3</v>
          </cell>
          <cell r="I4753" t="str">
            <v>PRIA</v>
          </cell>
          <cell r="J4753">
            <v>43802</v>
          </cell>
          <cell r="K4753">
            <v>45107</v>
          </cell>
          <cell r="L4753">
            <v>43802</v>
          </cell>
          <cell r="N4753" t="str">
            <v>YHO</v>
          </cell>
          <cell r="O4753" t="str">
            <v>YSO</v>
          </cell>
        </row>
        <row r="4754">
          <cell r="B4754">
            <v>2015137830</v>
          </cell>
          <cell r="C4754" t="str">
            <v>IBRAHIM ADJIE</v>
          </cell>
          <cell r="D4754" t="str">
            <v>F36C</v>
          </cell>
          <cell r="E4754" t="str">
            <v>FRC BOGOR PERMAI</v>
          </cell>
          <cell r="F4754" t="str">
            <v>Store Crew Boy</v>
          </cell>
          <cell r="G4754" t="str">
            <v>A1</v>
          </cell>
          <cell r="H4754" t="str">
            <v>Kontrak 4</v>
          </cell>
          <cell r="I4754" t="str">
            <v>PRIA</v>
          </cell>
          <cell r="J4754">
            <v>43578</v>
          </cell>
          <cell r="K4754">
            <v>45230</v>
          </cell>
          <cell r="L4754">
            <v>43578</v>
          </cell>
          <cell r="N4754" t="str">
            <v>YHO</v>
          </cell>
          <cell r="O4754" t="str">
            <v>YSO</v>
          </cell>
        </row>
        <row r="4755">
          <cell r="B4755">
            <v>2015107043</v>
          </cell>
          <cell r="C4755" t="str">
            <v>DHEA ANGGRAENI</v>
          </cell>
          <cell r="D4755" t="str">
            <v>F36C</v>
          </cell>
          <cell r="E4755" t="str">
            <v>FRC BOGOR PERMAI</v>
          </cell>
          <cell r="F4755" t="str">
            <v>Store Crew Girl</v>
          </cell>
          <cell r="G4755" t="str">
            <v>A1</v>
          </cell>
          <cell r="H4755" t="str">
            <v>Kontrak 4</v>
          </cell>
          <cell r="I4755" t="str">
            <v>WANITA</v>
          </cell>
          <cell r="J4755">
            <v>43434</v>
          </cell>
          <cell r="K4755">
            <v>45077</v>
          </cell>
          <cell r="L4755">
            <v>43434</v>
          </cell>
          <cell r="N4755" t="str">
            <v>YHO</v>
          </cell>
          <cell r="O4755" t="str">
            <v>YSO</v>
          </cell>
        </row>
        <row r="4756">
          <cell r="B4756">
            <v>2015414214</v>
          </cell>
          <cell r="C4756" t="str">
            <v>SANDRA LIANNA</v>
          </cell>
          <cell r="D4756" t="str">
            <v>F36C</v>
          </cell>
          <cell r="E4756" t="str">
            <v>FRC BOGOR PERMAI</v>
          </cell>
          <cell r="F4756" t="str">
            <v>Store Crew Girl</v>
          </cell>
          <cell r="G4756" t="str">
            <v>A1</v>
          </cell>
          <cell r="H4756" t="str">
            <v>Kontrak 1</v>
          </cell>
          <cell r="I4756" t="str">
            <v>WANITA</v>
          </cell>
          <cell r="J4756">
            <v>44918</v>
          </cell>
          <cell r="K4756">
            <v>45291</v>
          </cell>
          <cell r="L4756">
            <v>44918</v>
          </cell>
          <cell r="N4756" t="str">
            <v>YHO</v>
          </cell>
          <cell r="O4756" t="str">
            <v>YSO</v>
          </cell>
        </row>
        <row r="4757">
          <cell r="B4757">
            <v>2015303249</v>
          </cell>
          <cell r="C4757" t="str">
            <v>SITI ADIRA ANNISA</v>
          </cell>
          <cell r="D4757" t="str">
            <v>F36C</v>
          </cell>
          <cell r="E4757" t="str">
            <v>FRC BOGOR PERMAI</v>
          </cell>
          <cell r="F4757" t="str">
            <v>Store Crew Girl (Ss)</v>
          </cell>
          <cell r="G4757" t="str">
            <v>A1</v>
          </cell>
          <cell r="H4757" t="str">
            <v>Kontrak 2</v>
          </cell>
          <cell r="I4757" t="str">
            <v>WANITA</v>
          </cell>
          <cell r="J4757">
            <v>44540</v>
          </cell>
          <cell r="K4757">
            <v>45291</v>
          </cell>
          <cell r="L4757">
            <v>44540</v>
          </cell>
          <cell r="N4757" t="str">
            <v>YHO</v>
          </cell>
          <cell r="O4757" t="str">
            <v>YSO</v>
          </cell>
        </row>
        <row r="4758">
          <cell r="B4758">
            <v>2013111760</v>
          </cell>
          <cell r="C4758" t="str">
            <v>ZAUKI YAHYA</v>
          </cell>
          <cell r="D4758" t="str">
            <v>F36C</v>
          </cell>
          <cell r="E4758" t="str">
            <v>FRC BOGOR PERMAI</v>
          </cell>
          <cell r="F4758" t="str">
            <v>Store Sr. Leader</v>
          </cell>
          <cell r="G4758" t="str">
            <v>B1</v>
          </cell>
          <cell r="H4758" t="str">
            <v>Tetap</v>
          </cell>
          <cell r="I4758" t="str">
            <v>PRIA</v>
          </cell>
          <cell r="J4758">
            <v>42160</v>
          </cell>
          <cell r="L4758">
            <v>43040</v>
          </cell>
          <cell r="N4758" t="str">
            <v>YHO</v>
          </cell>
          <cell r="O4758" t="str">
            <v>YSO</v>
          </cell>
        </row>
        <row r="4759">
          <cell r="B4759">
            <v>2015307293</v>
          </cell>
          <cell r="C4759" t="str">
            <v>RAMA RAMDHANI</v>
          </cell>
          <cell r="D4759" t="str">
            <v>F36C</v>
          </cell>
          <cell r="E4759" t="str">
            <v>FRC BOGOR PERMAI</v>
          </cell>
          <cell r="F4759" t="str">
            <v>Store Sr. Leader</v>
          </cell>
          <cell r="G4759" t="str">
            <v>B1</v>
          </cell>
          <cell r="H4759" t="str">
            <v>Tetap</v>
          </cell>
          <cell r="I4759" t="str">
            <v>PRIA</v>
          </cell>
          <cell r="J4759">
            <v>44562</v>
          </cell>
          <cell r="L4759">
            <v>44562</v>
          </cell>
          <cell r="N4759" t="str">
            <v>YHO</v>
          </cell>
          <cell r="O4759" t="str">
            <v>YSO</v>
          </cell>
        </row>
        <row r="4760">
          <cell r="B4760">
            <v>2013021968</v>
          </cell>
          <cell r="C4760" t="str">
            <v>BAGUS SUGARA</v>
          </cell>
          <cell r="D4760" t="str">
            <v>FTD5</v>
          </cell>
          <cell r="E4760" t="str">
            <v>FRC SHOLEH ISKANDAR 3</v>
          </cell>
          <cell r="F4760" t="str">
            <v>Chief Of Store</v>
          </cell>
          <cell r="G4760" t="str">
            <v>B2</v>
          </cell>
          <cell r="H4760" t="str">
            <v>Tetap</v>
          </cell>
          <cell r="I4760" t="str">
            <v>PRIA</v>
          </cell>
          <cell r="J4760">
            <v>41572</v>
          </cell>
          <cell r="L4760">
            <v>42491</v>
          </cell>
          <cell r="N4760" t="str">
            <v>YHO</v>
          </cell>
          <cell r="O4760" t="str">
            <v>YSO</v>
          </cell>
        </row>
        <row r="4761">
          <cell r="B4761">
            <v>2015221063</v>
          </cell>
          <cell r="C4761" t="str">
            <v>MUHAMAD AKBAR</v>
          </cell>
          <cell r="D4761" t="str">
            <v>FTD5</v>
          </cell>
          <cell r="E4761" t="str">
            <v>FRC SHOLEH ISKANDAR 3</v>
          </cell>
          <cell r="F4761" t="str">
            <v>Store Crew Boy</v>
          </cell>
          <cell r="G4761" t="str">
            <v>A1</v>
          </cell>
          <cell r="H4761" t="str">
            <v>Kontrak 3</v>
          </cell>
          <cell r="I4761" t="str">
            <v>PRIA</v>
          </cell>
          <cell r="J4761">
            <v>43942</v>
          </cell>
          <cell r="K4761">
            <v>45230</v>
          </cell>
          <cell r="L4761">
            <v>43942</v>
          </cell>
          <cell r="N4761" t="str">
            <v>YHO</v>
          </cell>
          <cell r="O4761" t="str">
            <v>YSO</v>
          </cell>
        </row>
        <row r="4762">
          <cell r="B4762">
            <v>2015352881</v>
          </cell>
          <cell r="C4762" t="str">
            <v>ISA ALMAHDI</v>
          </cell>
          <cell r="D4762" t="str">
            <v>FTD5</v>
          </cell>
          <cell r="E4762" t="str">
            <v>FRC SHOLEH ISKANDAR 3</v>
          </cell>
          <cell r="F4762" t="str">
            <v>Store Crew Boy</v>
          </cell>
          <cell r="G4762" t="str">
            <v>A1</v>
          </cell>
          <cell r="H4762" t="str">
            <v>Kontrak 1</v>
          </cell>
          <cell r="I4762" t="str">
            <v>PRIA</v>
          </cell>
          <cell r="J4762">
            <v>44741</v>
          </cell>
          <cell r="K4762">
            <v>45107</v>
          </cell>
          <cell r="L4762">
            <v>44741</v>
          </cell>
          <cell r="N4762" t="str">
            <v>YHO</v>
          </cell>
          <cell r="O4762" t="str">
            <v>YSO</v>
          </cell>
        </row>
        <row r="4763">
          <cell r="B4763">
            <v>2015188878</v>
          </cell>
          <cell r="C4763" t="str">
            <v>AYU HANDAYANI</v>
          </cell>
          <cell r="D4763" t="str">
            <v>FTD5</v>
          </cell>
          <cell r="E4763" t="str">
            <v>FRC SHOLEH ISKANDAR 3</v>
          </cell>
          <cell r="F4763" t="str">
            <v>Store Crew Girl</v>
          </cell>
          <cell r="G4763" t="str">
            <v>A1</v>
          </cell>
          <cell r="H4763" t="str">
            <v>Kontrak 3</v>
          </cell>
          <cell r="I4763" t="str">
            <v>WANITA</v>
          </cell>
          <cell r="J4763">
            <v>43805</v>
          </cell>
          <cell r="K4763">
            <v>45107</v>
          </cell>
          <cell r="L4763">
            <v>43805</v>
          </cell>
          <cell r="N4763" t="str">
            <v>YHO</v>
          </cell>
          <cell r="O4763" t="str">
            <v>YSO</v>
          </cell>
        </row>
        <row r="4764">
          <cell r="B4764">
            <v>2015310047</v>
          </cell>
          <cell r="C4764" t="str">
            <v>DWI PUTRI</v>
          </cell>
          <cell r="D4764" t="str">
            <v>FTD5</v>
          </cell>
          <cell r="E4764" t="str">
            <v>FRC SHOLEH ISKANDAR 3</v>
          </cell>
          <cell r="F4764" t="str">
            <v>Store Crew Girl</v>
          </cell>
          <cell r="G4764" t="str">
            <v>A1</v>
          </cell>
          <cell r="H4764" t="str">
            <v>Kontrak 2</v>
          </cell>
          <cell r="I4764" t="str">
            <v>WANITA</v>
          </cell>
          <cell r="J4764">
            <v>44568</v>
          </cell>
          <cell r="K4764">
            <v>45322</v>
          </cell>
          <cell r="L4764">
            <v>44568</v>
          </cell>
          <cell r="N4764" t="str">
            <v>YHO</v>
          </cell>
          <cell r="O4764" t="str">
            <v>YSO</v>
          </cell>
        </row>
        <row r="4765">
          <cell r="B4765">
            <v>2015343824</v>
          </cell>
          <cell r="C4765" t="str">
            <v>GIRI GUSTIANA</v>
          </cell>
          <cell r="D4765" t="str">
            <v>FTD5</v>
          </cell>
          <cell r="E4765" t="str">
            <v>FRC SHOLEH ISKANDAR 3</v>
          </cell>
          <cell r="F4765" t="str">
            <v>Store Jr. Leader (Ss)</v>
          </cell>
          <cell r="G4765" t="str">
            <v>A3</v>
          </cell>
          <cell r="H4765" t="str">
            <v>Tetap</v>
          </cell>
          <cell r="I4765" t="str">
            <v>PRIA</v>
          </cell>
          <cell r="J4765">
            <v>44713</v>
          </cell>
          <cell r="L4765">
            <v>44713</v>
          </cell>
          <cell r="N4765" t="str">
            <v>YHO</v>
          </cell>
          <cell r="O4765" t="str">
            <v>YSO</v>
          </cell>
        </row>
        <row r="4766">
          <cell r="B4766">
            <v>2013147408</v>
          </cell>
          <cell r="C4766" t="str">
            <v>M YASIR MUKTI</v>
          </cell>
          <cell r="D4766" t="str">
            <v>FTD5</v>
          </cell>
          <cell r="E4766" t="str">
            <v>FRC SHOLEH ISKANDAR 3</v>
          </cell>
          <cell r="F4766" t="str">
            <v>Store Sr. Leader</v>
          </cell>
          <cell r="G4766" t="str">
            <v>B1</v>
          </cell>
          <cell r="H4766" t="str">
            <v>Tetap</v>
          </cell>
          <cell r="I4766" t="str">
            <v>PRIA</v>
          </cell>
          <cell r="J4766">
            <v>42347</v>
          </cell>
          <cell r="L4766">
            <v>43160</v>
          </cell>
          <cell r="N4766" t="str">
            <v>YHO</v>
          </cell>
          <cell r="O4766" t="str">
            <v>YSO</v>
          </cell>
        </row>
        <row r="4767">
          <cell r="B4767">
            <v>2013074264</v>
          </cell>
          <cell r="C4767" t="str">
            <v>DIDI FRIYANTO</v>
          </cell>
          <cell r="D4767" t="str">
            <v>T1FM</v>
          </cell>
          <cell r="E4767" t="str">
            <v>IDM JOHAR BARU NO. 2</v>
          </cell>
          <cell r="F4767" t="str">
            <v>Chief Of Store (Ss)</v>
          </cell>
          <cell r="G4767" t="str">
            <v>B2</v>
          </cell>
          <cell r="H4767" t="str">
            <v>Tetap</v>
          </cell>
          <cell r="I4767" t="str">
            <v>PRIA</v>
          </cell>
          <cell r="J4767">
            <v>41936</v>
          </cell>
          <cell r="L4767">
            <v>42430</v>
          </cell>
          <cell r="N4767" t="str">
            <v>YHO</v>
          </cell>
          <cell r="O4767" t="str">
            <v>YSO</v>
          </cell>
        </row>
        <row r="4768">
          <cell r="B4768">
            <v>2015380723</v>
          </cell>
          <cell r="C4768" t="str">
            <v>YUSUP IBRAHIM</v>
          </cell>
          <cell r="D4768" t="str">
            <v>T1FM</v>
          </cell>
          <cell r="E4768" t="str">
            <v>IDM JOHAR BARU NO. 2</v>
          </cell>
          <cell r="F4768" t="str">
            <v>Store Crew Boy</v>
          </cell>
          <cell r="G4768" t="str">
            <v>A1</v>
          </cell>
          <cell r="H4768" t="str">
            <v>Kontrak 1</v>
          </cell>
          <cell r="I4768" t="str">
            <v>PRIA</v>
          </cell>
          <cell r="J4768">
            <v>44819</v>
          </cell>
          <cell r="K4768">
            <v>45199</v>
          </cell>
          <cell r="L4768">
            <v>44819</v>
          </cell>
          <cell r="N4768" t="str">
            <v>YHO</v>
          </cell>
          <cell r="O4768" t="str">
            <v>YSO</v>
          </cell>
        </row>
        <row r="4769">
          <cell r="B4769">
            <v>2015095922</v>
          </cell>
          <cell r="C4769" t="str">
            <v>EGA AMELIA</v>
          </cell>
          <cell r="D4769" t="str">
            <v>T1FM</v>
          </cell>
          <cell r="E4769" t="str">
            <v>IDM JOHAR BARU NO. 2</v>
          </cell>
          <cell r="F4769" t="str">
            <v>Store Crew Girl</v>
          </cell>
          <cell r="G4769" t="str">
            <v>A1</v>
          </cell>
          <cell r="H4769" t="str">
            <v>Kontrak 4</v>
          </cell>
          <cell r="I4769" t="str">
            <v>WANITA</v>
          </cell>
          <cell r="J4769">
            <v>43389</v>
          </cell>
          <cell r="K4769">
            <v>45046</v>
          </cell>
          <cell r="L4769">
            <v>43389</v>
          </cell>
          <cell r="N4769" t="str">
            <v>YHO</v>
          </cell>
          <cell r="O4769" t="str">
            <v>YSO</v>
          </cell>
        </row>
        <row r="4770">
          <cell r="B4770">
            <v>2015404373</v>
          </cell>
          <cell r="C4770" t="str">
            <v>RISKY AMELIA</v>
          </cell>
          <cell r="D4770" t="str">
            <v>T1FM</v>
          </cell>
          <cell r="E4770" t="str">
            <v>IDM JOHAR BARU NO. 2</v>
          </cell>
          <cell r="F4770" t="str">
            <v>Store Jr. Leader</v>
          </cell>
          <cell r="G4770" t="str">
            <v>A2</v>
          </cell>
          <cell r="H4770" t="str">
            <v>Tetap</v>
          </cell>
          <cell r="I4770" t="str">
            <v>WANITA</v>
          </cell>
          <cell r="J4770">
            <v>44896</v>
          </cell>
          <cell r="L4770">
            <v>44896</v>
          </cell>
          <cell r="N4770" t="str">
            <v>YHO</v>
          </cell>
          <cell r="O4770" t="str">
            <v>YSO</v>
          </cell>
        </row>
        <row r="4771">
          <cell r="B4771">
            <v>2013201370</v>
          </cell>
          <cell r="C4771" t="str">
            <v>CHOIRUL FAHZRY</v>
          </cell>
          <cell r="D4771" t="str">
            <v>T1FM</v>
          </cell>
          <cell r="E4771" t="str">
            <v>IDM JOHAR BARU NO. 2</v>
          </cell>
          <cell r="F4771" t="str">
            <v>Store Sr. Leader</v>
          </cell>
          <cell r="G4771" t="str">
            <v>B1</v>
          </cell>
          <cell r="H4771" t="str">
            <v>Tetap</v>
          </cell>
          <cell r="I4771" t="str">
            <v>PRIA</v>
          </cell>
          <cell r="J4771">
            <v>42634</v>
          </cell>
          <cell r="L4771">
            <v>43374</v>
          </cell>
          <cell r="N4771" t="str">
            <v>YHO</v>
          </cell>
          <cell r="O4771" t="str">
            <v>YSO</v>
          </cell>
        </row>
        <row r="4772">
          <cell r="B4772">
            <v>2012047221</v>
          </cell>
          <cell r="C4772" t="str">
            <v>WITA</v>
          </cell>
          <cell r="D4772" t="str">
            <v>TFYY</v>
          </cell>
          <cell r="E4772" t="str">
            <v>IDM SHOLEH ISKANDAR RUKO 24</v>
          </cell>
          <cell r="F4772" t="str">
            <v>Chief Of Store</v>
          </cell>
          <cell r="G4772" t="str">
            <v>B2</v>
          </cell>
          <cell r="H4772" t="str">
            <v>Tetap</v>
          </cell>
          <cell r="I4772" t="str">
            <v>WANITA</v>
          </cell>
          <cell r="J4772">
            <v>41183</v>
          </cell>
          <cell r="L4772">
            <v>42064</v>
          </cell>
          <cell r="N4772" t="str">
            <v>YHO</v>
          </cell>
          <cell r="O4772" t="str">
            <v>YSO</v>
          </cell>
        </row>
        <row r="4773">
          <cell r="B4773">
            <v>2015389905</v>
          </cell>
          <cell r="C4773" t="str">
            <v>VERDIANSYAH</v>
          </cell>
          <cell r="D4773" t="str">
            <v>TFYY</v>
          </cell>
          <cell r="E4773" t="str">
            <v>IDM SHOLEH ISKANDAR RUKO 24</v>
          </cell>
          <cell r="F4773" t="str">
            <v>Store Crew Boy</v>
          </cell>
          <cell r="G4773" t="str">
            <v>A1</v>
          </cell>
          <cell r="H4773" t="str">
            <v>Kontrak 1</v>
          </cell>
          <cell r="I4773" t="str">
            <v>PRIA</v>
          </cell>
          <cell r="J4773">
            <v>44848</v>
          </cell>
          <cell r="K4773">
            <v>45230</v>
          </cell>
          <cell r="L4773">
            <v>44848</v>
          </cell>
          <cell r="N4773" t="str">
            <v>YHO</v>
          </cell>
          <cell r="O4773" t="str">
            <v>YSO</v>
          </cell>
        </row>
        <row r="4774">
          <cell r="B4774">
            <v>2015376576</v>
          </cell>
          <cell r="C4774" t="str">
            <v>NABILA PUTRI RIZANI</v>
          </cell>
          <cell r="D4774" t="str">
            <v>TFYY</v>
          </cell>
          <cell r="E4774" t="str">
            <v>IDM SHOLEH ISKANDAR RUKO 24</v>
          </cell>
          <cell r="F4774" t="str">
            <v>Store Crew Girl</v>
          </cell>
          <cell r="G4774" t="str">
            <v>A1</v>
          </cell>
          <cell r="H4774" t="str">
            <v>Kontrak 1</v>
          </cell>
          <cell r="I4774" t="str">
            <v>WANITA</v>
          </cell>
          <cell r="J4774">
            <v>44805</v>
          </cell>
          <cell r="K4774">
            <v>45169</v>
          </cell>
          <cell r="L4774">
            <v>44805</v>
          </cell>
          <cell r="N4774" t="str">
            <v>YHO</v>
          </cell>
          <cell r="O4774" t="str">
            <v>YSO</v>
          </cell>
        </row>
        <row r="4775">
          <cell r="B4775">
            <v>2015321043</v>
          </cell>
          <cell r="C4775" t="str">
            <v>RIZKI MAULANA</v>
          </cell>
          <cell r="D4775" t="str">
            <v>TFYY</v>
          </cell>
          <cell r="E4775" t="str">
            <v>IDM SHOLEH ISKANDAR RUKO 24</v>
          </cell>
          <cell r="F4775" t="str">
            <v>Store Jr. Leader</v>
          </cell>
          <cell r="G4775" t="str">
            <v>A2</v>
          </cell>
          <cell r="H4775" t="str">
            <v>Tetap</v>
          </cell>
          <cell r="I4775" t="str">
            <v>PRIA</v>
          </cell>
          <cell r="J4775">
            <v>44621</v>
          </cell>
          <cell r="L4775">
            <v>44621</v>
          </cell>
          <cell r="N4775" t="str">
            <v>YHO</v>
          </cell>
          <cell r="O4775" t="str">
            <v>YSO</v>
          </cell>
        </row>
        <row r="4776">
          <cell r="B4776">
            <v>2013231727</v>
          </cell>
          <cell r="C4776" t="str">
            <v>ANGGI ERLANGGA</v>
          </cell>
          <cell r="D4776" t="str">
            <v>TFYY</v>
          </cell>
          <cell r="E4776" t="str">
            <v>IDM SHOLEH ISKANDAR RUKO 24</v>
          </cell>
          <cell r="F4776" t="str">
            <v>Store Sr. Leader</v>
          </cell>
          <cell r="G4776" t="str">
            <v>A3</v>
          </cell>
          <cell r="H4776" t="str">
            <v>Tetap</v>
          </cell>
          <cell r="I4776" t="str">
            <v>PRIA</v>
          </cell>
          <cell r="J4776">
            <v>42802</v>
          </cell>
          <cell r="L4776">
            <v>43617</v>
          </cell>
          <cell r="N4776" t="str">
            <v>YHO</v>
          </cell>
          <cell r="O4776" t="str">
            <v>YSO</v>
          </cell>
        </row>
        <row r="4777">
          <cell r="B4777">
            <v>2013071165</v>
          </cell>
          <cell r="C4777" t="str">
            <v>ROBY CAHYADI</v>
          </cell>
          <cell r="D4777" t="str">
            <v>TO2K</v>
          </cell>
          <cell r="E4777" t="str">
            <v>IDM SHOLEH ISKANDAR KM 1.5</v>
          </cell>
          <cell r="F4777" t="str">
            <v>Chief Of Store (Ss)</v>
          </cell>
          <cell r="G4777" t="str">
            <v>B2</v>
          </cell>
          <cell r="H4777" t="str">
            <v>Tetap</v>
          </cell>
          <cell r="I4777" t="str">
            <v>PRIA</v>
          </cell>
          <cell r="J4777">
            <v>41915</v>
          </cell>
          <cell r="L4777">
            <v>42583</v>
          </cell>
          <cell r="N4777" t="str">
            <v>YHO</v>
          </cell>
          <cell r="O4777" t="str">
            <v>YSO</v>
          </cell>
        </row>
        <row r="4778">
          <cell r="B4778">
            <v>2015381199</v>
          </cell>
          <cell r="C4778" t="str">
            <v>MUHAMAD KHOIRUL ANWAR</v>
          </cell>
          <cell r="D4778" t="str">
            <v>TO2K</v>
          </cell>
          <cell r="E4778" t="str">
            <v>IDM SHOLEH ISKANDAR KM 1.5</v>
          </cell>
          <cell r="F4778" t="str">
            <v>Store Crew Boy</v>
          </cell>
          <cell r="G4778" t="str">
            <v>A1</v>
          </cell>
          <cell r="H4778" t="str">
            <v>Kontrak 1</v>
          </cell>
          <cell r="I4778" t="str">
            <v>PRIA</v>
          </cell>
          <cell r="J4778">
            <v>44822</v>
          </cell>
          <cell r="K4778">
            <v>45199</v>
          </cell>
          <cell r="L4778">
            <v>44822</v>
          </cell>
          <cell r="N4778" t="str">
            <v>YHO</v>
          </cell>
          <cell r="O4778" t="str">
            <v>YSO</v>
          </cell>
        </row>
        <row r="4779">
          <cell r="B4779">
            <v>2015143247</v>
          </cell>
          <cell r="C4779" t="str">
            <v>CICI RIA TURANI</v>
          </cell>
          <cell r="D4779" t="str">
            <v>TO2K</v>
          </cell>
          <cell r="E4779" t="str">
            <v>IDM SHOLEH ISKANDAR KM 1.5</v>
          </cell>
          <cell r="F4779" t="str">
            <v>Store Crew Girl</v>
          </cell>
          <cell r="G4779" t="str">
            <v>A1</v>
          </cell>
          <cell r="H4779" t="str">
            <v>Kontrak 4</v>
          </cell>
          <cell r="I4779" t="str">
            <v>WANITA</v>
          </cell>
          <cell r="J4779">
            <v>43595</v>
          </cell>
          <cell r="K4779">
            <v>45260</v>
          </cell>
          <cell r="L4779">
            <v>43595</v>
          </cell>
          <cell r="N4779" t="str">
            <v>YHO</v>
          </cell>
          <cell r="O4779" t="str">
            <v>YSO</v>
          </cell>
        </row>
        <row r="4780">
          <cell r="B4780">
            <v>2015307295</v>
          </cell>
          <cell r="C4780" t="str">
            <v>MOCHAMAD RAHMAN MAULANA</v>
          </cell>
          <cell r="D4780" t="str">
            <v>TO2K</v>
          </cell>
          <cell r="E4780" t="str">
            <v>IDM SHOLEH ISKANDAR KM 1.5</v>
          </cell>
          <cell r="F4780" t="str">
            <v>Store Jr. Leader (Ss)</v>
          </cell>
          <cell r="G4780" t="str">
            <v>A3</v>
          </cell>
          <cell r="H4780" t="str">
            <v>Tetap</v>
          </cell>
          <cell r="I4780" t="str">
            <v>PRIA</v>
          </cell>
          <cell r="J4780">
            <v>44562</v>
          </cell>
          <cell r="L4780">
            <v>44562</v>
          </cell>
          <cell r="N4780" t="str">
            <v>YHO</v>
          </cell>
          <cell r="O4780" t="str">
            <v>YSO</v>
          </cell>
        </row>
        <row r="4781">
          <cell r="B4781">
            <v>2015036934</v>
          </cell>
          <cell r="C4781" t="str">
            <v>TIRSA RAHMA ASTUTI</v>
          </cell>
          <cell r="D4781" t="str">
            <v>TO2K</v>
          </cell>
          <cell r="E4781" t="str">
            <v>IDM SHOLEH ISKANDAR KM 1.5</v>
          </cell>
          <cell r="F4781" t="str">
            <v>Store Sr. Leader</v>
          </cell>
          <cell r="G4781" t="str">
            <v>B1</v>
          </cell>
          <cell r="H4781" t="str">
            <v>Tetap</v>
          </cell>
          <cell r="I4781" t="str">
            <v>WANITA</v>
          </cell>
          <cell r="J4781">
            <v>43074</v>
          </cell>
          <cell r="L4781">
            <v>44013</v>
          </cell>
          <cell r="N4781" t="str">
            <v>YHO</v>
          </cell>
          <cell r="O4781" t="str">
            <v>YSO</v>
          </cell>
        </row>
        <row r="4782">
          <cell r="B4782">
            <v>2013210571</v>
          </cell>
          <cell r="C4782" t="str">
            <v>MUHAMMAD SYAHRUL</v>
          </cell>
          <cell r="D4782" t="str">
            <v>TS24</v>
          </cell>
          <cell r="E4782" t="str">
            <v>IDM PAHLAWAN CIMANGGU</v>
          </cell>
          <cell r="F4782" t="str">
            <v>Chief Of Store</v>
          </cell>
          <cell r="G4782" t="str">
            <v>B2</v>
          </cell>
          <cell r="H4782" t="str">
            <v>Tetap</v>
          </cell>
          <cell r="I4782" t="str">
            <v>PRIA</v>
          </cell>
          <cell r="J4782">
            <v>42683</v>
          </cell>
          <cell r="L4782">
            <v>43525</v>
          </cell>
          <cell r="N4782" t="str">
            <v>YHO</v>
          </cell>
          <cell r="O4782" t="str">
            <v>YSO</v>
          </cell>
        </row>
        <row r="4783">
          <cell r="B4783">
            <v>2015380716</v>
          </cell>
          <cell r="C4783" t="str">
            <v>TEGAR FERDIANSYAH</v>
          </cell>
          <cell r="D4783" t="str">
            <v>TS24</v>
          </cell>
          <cell r="E4783" t="str">
            <v>IDM PAHLAWAN CIMANGGU</v>
          </cell>
          <cell r="F4783" t="str">
            <v>Store Crew Boy</v>
          </cell>
          <cell r="G4783" t="str">
            <v>A1</v>
          </cell>
          <cell r="H4783" t="str">
            <v>Kontrak 1</v>
          </cell>
          <cell r="I4783" t="str">
            <v>PRIA</v>
          </cell>
          <cell r="J4783">
            <v>44819</v>
          </cell>
          <cell r="K4783">
            <v>45199</v>
          </cell>
          <cell r="L4783">
            <v>44819</v>
          </cell>
          <cell r="N4783" t="str">
            <v>YHO</v>
          </cell>
          <cell r="O4783" t="str">
            <v>YSO</v>
          </cell>
        </row>
        <row r="4784">
          <cell r="B4784">
            <v>2015247723</v>
          </cell>
          <cell r="C4784" t="str">
            <v>AMELIA YULIYANTI</v>
          </cell>
          <cell r="D4784" t="str">
            <v>TS24</v>
          </cell>
          <cell r="E4784" t="str">
            <v>IDM PAHLAWAN CIMANGGU</v>
          </cell>
          <cell r="F4784" t="str">
            <v>Store Crew Girl</v>
          </cell>
          <cell r="G4784" t="str">
            <v>A1</v>
          </cell>
          <cell r="H4784" t="str">
            <v>Kontrak 2</v>
          </cell>
          <cell r="I4784" t="str">
            <v>WANITA</v>
          </cell>
          <cell r="J4784">
            <v>44285</v>
          </cell>
          <cell r="K4784">
            <v>45199</v>
          </cell>
          <cell r="L4784">
            <v>44285</v>
          </cell>
          <cell r="N4784" t="str">
            <v>YHO</v>
          </cell>
          <cell r="O4784" t="str">
            <v>YSO</v>
          </cell>
        </row>
        <row r="4785">
          <cell r="B4785">
            <v>2015314463</v>
          </cell>
          <cell r="C4785" t="str">
            <v>ZULFIKAR KURNIAWAN</v>
          </cell>
          <cell r="D4785" t="str">
            <v>TS24</v>
          </cell>
          <cell r="E4785" t="str">
            <v>IDM PAHLAWAN CIMANGGU</v>
          </cell>
          <cell r="F4785" t="str">
            <v>Store Jr. Leader</v>
          </cell>
          <cell r="G4785" t="str">
            <v>A3</v>
          </cell>
          <cell r="H4785" t="str">
            <v>Tetap</v>
          </cell>
          <cell r="I4785" t="str">
            <v>PRIA</v>
          </cell>
          <cell r="J4785">
            <v>44593</v>
          </cell>
          <cell r="L4785">
            <v>44593</v>
          </cell>
          <cell r="N4785" t="str">
            <v>YHO</v>
          </cell>
          <cell r="O4785" t="str">
            <v>YSO</v>
          </cell>
        </row>
        <row r="4786">
          <cell r="B4786">
            <v>2015016760</v>
          </cell>
          <cell r="C4786" t="str">
            <v>DEA ERVIANA</v>
          </cell>
          <cell r="D4786" t="str">
            <v>TS24</v>
          </cell>
          <cell r="E4786" t="str">
            <v>IDM PAHLAWAN CIMANGGU</v>
          </cell>
          <cell r="F4786" t="str">
            <v>Store Sr. Leader</v>
          </cell>
          <cell r="G4786" t="str">
            <v>B1</v>
          </cell>
          <cell r="H4786" t="str">
            <v>Tetap</v>
          </cell>
          <cell r="I4786" t="str">
            <v>WANITA</v>
          </cell>
          <cell r="J4786">
            <v>42941</v>
          </cell>
          <cell r="L4786">
            <v>43862</v>
          </cell>
          <cell r="N4786" t="str">
            <v>YHO</v>
          </cell>
          <cell r="O4786" t="str">
            <v>YSO</v>
          </cell>
        </row>
        <row r="4787">
          <cell r="B4787">
            <v>2013221757</v>
          </cell>
          <cell r="C4787" t="str">
            <v>NOFITA SARI</v>
          </cell>
          <cell r="D4787" t="str">
            <v>TSQX</v>
          </cell>
          <cell r="E4787" t="str">
            <v>IDM HYBRID CIMANGGU PERIKANAN</v>
          </cell>
          <cell r="F4787" t="str">
            <v>Barista Point Coffee</v>
          </cell>
          <cell r="G4787" t="str">
            <v>A2</v>
          </cell>
          <cell r="H4787" t="str">
            <v>Tetap</v>
          </cell>
          <cell r="I4787" t="str">
            <v>WANITA</v>
          </cell>
          <cell r="J4787">
            <v>42741</v>
          </cell>
          <cell r="K4787">
            <v>44985</v>
          </cell>
          <cell r="L4787">
            <v>43497</v>
          </cell>
          <cell r="M4787" t="str">
            <v>CUTI MELAHIRKAN</v>
          </cell>
          <cell r="N4787" t="str">
            <v>YHO</v>
          </cell>
          <cell r="O4787" t="str">
            <v>YSO</v>
          </cell>
          <cell r="P4787" t="str">
            <v>YHOCUTI MELAHIRKAN</v>
          </cell>
          <cell r="Q4787" t="str">
            <v>YHO</v>
          </cell>
          <cell r="R4787" t="str">
            <v>TIDAK AKTIF</v>
          </cell>
          <cell r="S4787" t="str">
            <v>YSO</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lh Tk - No. Telp (AM-AS) (2)"/>
      <sheetName val="STRUKTUR FEBRUARI 2022"/>
      <sheetName val="AM"/>
      <sheetName val="Jlh Tk - No. Telp (AM-AS)"/>
      <sheetName val="Jlh Tk - No. Telp (AM-AS) (3)"/>
      <sheetName val="AM (5)"/>
      <sheetName val="AM (3)"/>
      <sheetName val="Sheet1"/>
      <sheetName val="Sheet2"/>
      <sheetName val="AM (2)"/>
      <sheetName val="Sheet3"/>
    </sheetNames>
    <sheetDataSet>
      <sheetData sheetId="0"/>
      <sheetData sheetId="1"/>
      <sheetData sheetId="2">
        <row r="6">
          <cell r="B6" t="str">
            <v>TS39</v>
          </cell>
          <cell r="C6" t="str">
            <v xml:space="preserve">FRESH REST AREA KM 35 A </v>
          </cell>
          <cell r="D6" t="str">
            <v>ADJI RAHMANSYAH</v>
          </cell>
          <cell r="E6" t="str">
            <v>RIYANTO</v>
          </cell>
          <cell r="F6" t="str">
            <v>RYO</v>
          </cell>
          <cell r="G6" t="str">
            <v>ARH</v>
          </cell>
          <cell r="H6">
            <v>1100</v>
          </cell>
          <cell r="I6">
            <v>1110</v>
          </cell>
          <cell r="J6" t="str">
            <v>T</v>
          </cell>
          <cell r="K6" t="str">
            <v>IDMTS39@BGR.INDOMARET.CO.ID</v>
          </cell>
          <cell r="L6" t="str">
            <v>02187953122</v>
          </cell>
          <cell r="M6" t="str">
            <v>08111394919</v>
          </cell>
          <cell r="N6">
            <v>40710</v>
          </cell>
          <cell r="O6">
            <v>0</v>
          </cell>
          <cell r="P6" t="str">
            <v>FRESH</v>
          </cell>
        </row>
        <row r="7">
          <cell r="B7" t="str">
            <v>TDSO</v>
          </cell>
          <cell r="C7" t="str">
            <v>FRESH SIRKUIT SENTUL 2</v>
          </cell>
          <cell r="D7" t="str">
            <v>ADJI RAHMANSYAH</v>
          </cell>
          <cell r="E7" t="str">
            <v>RIYANTO</v>
          </cell>
          <cell r="F7" t="str">
            <v>RYO</v>
          </cell>
          <cell r="G7" t="str">
            <v>ARH</v>
          </cell>
          <cell r="H7">
            <v>1100</v>
          </cell>
          <cell r="I7">
            <v>1110</v>
          </cell>
          <cell r="J7" t="str">
            <v>T</v>
          </cell>
          <cell r="K7" t="str">
            <v>IDMTDSO@BGR.INDOMARET.CO.ID</v>
          </cell>
          <cell r="L7" t="str">
            <v>02187953289</v>
          </cell>
          <cell r="M7" t="str">
            <v>08111394921</v>
          </cell>
          <cell r="N7">
            <v>40961</v>
          </cell>
          <cell r="O7">
            <v>0</v>
          </cell>
          <cell r="P7" t="str">
            <v>HYBRID</v>
          </cell>
        </row>
        <row r="8">
          <cell r="B8" t="str">
            <v>T9LT</v>
          </cell>
          <cell r="C8" t="str">
            <v>RAYA SIRKUIT SENTUL</v>
          </cell>
          <cell r="D8" t="str">
            <v>ADJI RAHMANSYAH</v>
          </cell>
          <cell r="E8" t="str">
            <v>RIYANTO</v>
          </cell>
          <cell r="F8" t="str">
            <v>RYO</v>
          </cell>
          <cell r="G8" t="str">
            <v>ARH</v>
          </cell>
          <cell r="H8">
            <v>1100</v>
          </cell>
          <cell r="I8">
            <v>1110</v>
          </cell>
          <cell r="J8" t="str">
            <v>T</v>
          </cell>
          <cell r="K8" t="str">
            <v>IDMT9LT@BGR.INDOMARET.CO.ID</v>
          </cell>
          <cell r="L8" t="str">
            <v>0218050042</v>
          </cell>
          <cell r="M8" t="str">
            <v>08111394248</v>
          </cell>
          <cell r="N8">
            <v>42643</v>
          </cell>
          <cell r="O8" t="str">
            <v>TOKO BARU SEPT 16</v>
          </cell>
          <cell r="P8">
            <v>0</v>
          </cell>
        </row>
        <row r="9">
          <cell r="B9" t="str">
            <v>TS0B</v>
          </cell>
          <cell r="C9" t="str">
            <v>EXIT TOL SENTUL</v>
          </cell>
          <cell r="D9" t="str">
            <v>ADJI RAHMANSYAH</v>
          </cell>
          <cell r="E9" t="str">
            <v>RIYANTO</v>
          </cell>
          <cell r="F9" t="str">
            <v>RYO</v>
          </cell>
          <cell r="G9" t="str">
            <v>ARH</v>
          </cell>
          <cell r="H9">
            <v>1100</v>
          </cell>
          <cell r="I9">
            <v>1110</v>
          </cell>
          <cell r="J9" t="str">
            <v>T</v>
          </cell>
          <cell r="K9" t="str">
            <v>IDMTS0B@BGR.INDOMARET.CO.ID</v>
          </cell>
          <cell r="L9" t="str">
            <v>02187953615</v>
          </cell>
          <cell r="M9" t="str">
            <v>08111394923</v>
          </cell>
          <cell r="N9">
            <v>41547</v>
          </cell>
          <cell r="O9">
            <v>0</v>
          </cell>
          <cell r="P9" t="str">
            <v>HYBRID</v>
          </cell>
        </row>
        <row r="10">
          <cell r="B10" t="str">
            <v>R69S</v>
          </cell>
          <cell r="C10" t="str">
            <v>RAYA ALTERNATIF SENTUL KM 2</v>
          </cell>
          <cell r="D10" t="str">
            <v>ADJI RAHMANSYAH</v>
          </cell>
          <cell r="E10" t="str">
            <v>RIYANTO</v>
          </cell>
          <cell r="F10" t="str">
            <v>RYO</v>
          </cell>
          <cell r="G10" t="str">
            <v>ARH</v>
          </cell>
          <cell r="H10">
            <v>1100</v>
          </cell>
          <cell r="I10">
            <v>1110</v>
          </cell>
          <cell r="J10" t="str">
            <v>R</v>
          </cell>
          <cell r="K10" t="str">
            <v>CRMR69S@BGR.INDOMARET.CO.ID</v>
          </cell>
          <cell r="L10">
            <v>0</v>
          </cell>
          <cell r="M10">
            <v>0</v>
          </cell>
          <cell r="N10">
            <v>44188</v>
          </cell>
          <cell r="O10" t="str">
            <v>TOKO BARU DESEMBER 2020</v>
          </cell>
          <cell r="P10" t="str">
            <v>HYBRID KHUSUS</v>
          </cell>
        </row>
        <row r="11">
          <cell r="B11" t="str">
            <v>TDKR</v>
          </cell>
          <cell r="C11" t="str">
            <v>KAWASAN INDUSTRI SENTUL</v>
          </cell>
          <cell r="D11" t="str">
            <v>ADJI RAHMANSYAH</v>
          </cell>
          <cell r="E11" t="str">
            <v>RIYANTO</v>
          </cell>
          <cell r="F11" t="str">
            <v>RYO</v>
          </cell>
          <cell r="G11" t="str">
            <v>ARH</v>
          </cell>
          <cell r="H11">
            <v>1100</v>
          </cell>
          <cell r="I11">
            <v>1110</v>
          </cell>
          <cell r="J11" t="str">
            <v>T</v>
          </cell>
          <cell r="K11" t="str">
            <v>IDMTDKR@BGR.INDOMARET.CO.ID</v>
          </cell>
          <cell r="L11" t="str">
            <v>02187953986</v>
          </cell>
          <cell r="M11" t="str">
            <v>08111394245</v>
          </cell>
          <cell r="N11">
            <v>42004</v>
          </cell>
          <cell r="O11">
            <v>0</v>
          </cell>
          <cell r="P11">
            <v>0</v>
          </cell>
        </row>
        <row r="12">
          <cell r="B12" t="str">
            <v>TNYF</v>
          </cell>
          <cell r="C12" t="str">
            <v>MUTIARA BOGOR RAYA</v>
          </cell>
          <cell r="D12" t="str">
            <v>RADEN SOFIYAN SAURI</v>
          </cell>
          <cell r="E12" t="str">
            <v>RIYANTO</v>
          </cell>
          <cell r="F12" t="str">
            <v>RYO</v>
          </cell>
          <cell r="G12" t="str">
            <v>RSN</v>
          </cell>
          <cell r="H12">
            <v>1100</v>
          </cell>
          <cell r="I12">
            <v>1120</v>
          </cell>
          <cell r="J12" t="str">
            <v>T</v>
          </cell>
          <cell r="K12" t="str">
            <v>IDMTNYF@BGR.INDOMARET.CO.ID</v>
          </cell>
          <cell r="L12" t="str">
            <v>02518349222</v>
          </cell>
          <cell r="M12" t="str">
            <v>08111394360</v>
          </cell>
          <cell r="N12">
            <v>41075</v>
          </cell>
          <cell r="O12" t="str">
            <v>TO 01 FEBRUARI 2015</v>
          </cell>
          <cell r="P12">
            <v>0</v>
          </cell>
        </row>
        <row r="13">
          <cell r="B13" t="str">
            <v>FLC0</v>
          </cell>
          <cell r="C13" t="str">
            <v>TUMENGGUNG WIRADIREDJA</v>
          </cell>
          <cell r="D13" t="str">
            <v>RADEN SOFIYAN SAURI</v>
          </cell>
          <cell r="E13" t="str">
            <v>RIYANTO</v>
          </cell>
          <cell r="F13" t="str">
            <v>RYO</v>
          </cell>
          <cell r="G13" t="str">
            <v>RSN</v>
          </cell>
          <cell r="H13">
            <v>1100</v>
          </cell>
          <cell r="I13">
            <v>1120</v>
          </cell>
          <cell r="J13" t="str">
            <v>F</v>
          </cell>
          <cell r="K13" t="str">
            <v>IDFLC0@BGR.INDOMARET.CO.ID</v>
          </cell>
          <cell r="L13">
            <v>0</v>
          </cell>
          <cell r="M13" t="str">
            <v>08111394970</v>
          </cell>
          <cell r="N13">
            <v>43518</v>
          </cell>
          <cell r="O13" t="str">
            <v>TOKO BARU FEBRUARI 2019</v>
          </cell>
          <cell r="P13">
            <v>0</v>
          </cell>
        </row>
        <row r="14">
          <cell r="B14" t="str">
            <v>TFDU</v>
          </cell>
          <cell r="C14" t="str">
            <v>GRIYA BOGOR RAYA</v>
          </cell>
          <cell r="D14" t="str">
            <v>RADEN SOFIYAN SAURI</v>
          </cell>
          <cell r="E14" t="str">
            <v>RIYANTO</v>
          </cell>
          <cell r="F14" t="str">
            <v>RYO</v>
          </cell>
          <cell r="G14" t="str">
            <v>RSN</v>
          </cell>
          <cell r="H14">
            <v>1100</v>
          </cell>
          <cell r="I14">
            <v>1120</v>
          </cell>
          <cell r="J14" t="str">
            <v>T</v>
          </cell>
          <cell r="K14" t="str">
            <v>IDMTFDU@BGR.INDOMARET.CO.ID</v>
          </cell>
          <cell r="L14" t="str">
            <v>02518359880</v>
          </cell>
          <cell r="M14" t="str">
            <v>08111394362</v>
          </cell>
          <cell r="N14">
            <v>41983</v>
          </cell>
          <cell r="O14">
            <v>0</v>
          </cell>
          <cell r="P14" t="str">
            <v>STANDAR NEW</v>
          </cell>
        </row>
        <row r="15">
          <cell r="B15" t="str">
            <v>TMGR</v>
          </cell>
          <cell r="C15" t="str">
            <v>LINGKAR BOGOR UTARA</v>
          </cell>
          <cell r="D15" t="str">
            <v>RADEN SOFIYAN SAURI</v>
          </cell>
          <cell r="E15" t="str">
            <v>RIYANTO</v>
          </cell>
          <cell r="F15" t="str">
            <v>RYO</v>
          </cell>
          <cell r="G15" t="str">
            <v>RSN</v>
          </cell>
          <cell r="H15">
            <v>1100</v>
          </cell>
          <cell r="I15">
            <v>1120</v>
          </cell>
          <cell r="J15" t="str">
            <v>T</v>
          </cell>
          <cell r="K15" t="str">
            <v>IDMTMGR@BGR.INDOMARET.CO.ID</v>
          </cell>
          <cell r="L15" t="str">
            <v>088211910786</v>
          </cell>
          <cell r="M15" t="str">
            <v>08111394363</v>
          </cell>
          <cell r="N15">
            <v>42124</v>
          </cell>
          <cell r="O15">
            <v>0</v>
          </cell>
          <cell r="P15" t="str">
            <v>HYBRID ECO</v>
          </cell>
        </row>
        <row r="16">
          <cell r="B16" t="str">
            <v>TO1H</v>
          </cell>
          <cell r="C16" t="str">
            <v>PAJAJARAN REGENCY</v>
          </cell>
          <cell r="D16" t="str">
            <v>RADEN SOFIYAN SAURI</v>
          </cell>
          <cell r="E16" t="str">
            <v>RIYANTO</v>
          </cell>
          <cell r="F16" t="str">
            <v>RYO</v>
          </cell>
          <cell r="G16" t="str">
            <v>RSN</v>
          </cell>
          <cell r="H16">
            <v>1100</v>
          </cell>
          <cell r="I16">
            <v>1120</v>
          </cell>
          <cell r="J16" t="str">
            <v>T</v>
          </cell>
          <cell r="K16" t="str">
            <v>IDMTO1H@BGR.INDOMARET.CO.ID</v>
          </cell>
          <cell r="L16">
            <v>0</v>
          </cell>
          <cell r="M16" t="str">
            <v>01197008275</v>
          </cell>
          <cell r="N16">
            <v>43263</v>
          </cell>
          <cell r="O16" t="str">
            <v>ROKO BARU JUNI 2018</v>
          </cell>
          <cell r="P16">
            <v>0</v>
          </cell>
        </row>
        <row r="17">
          <cell r="B17" t="str">
            <v>TA9N</v>
          </cell>
          <cell r="C17" t="str">
            <v>PARUNG BANTENG</v>
          </cell>
          <cell r="D17" t="str">
            <v>RADEN SOFIYAN SAURI</v>
          </cell>
          <cell r="E17" t="str">
            <v>RIYANTO</v>
          </cell>
          <cell r="F17" t="str">
            <v>RYO</v>
          </cell>
          <cell r="G17" t="str">
            <v>RSN</v>
          </cell>
          <cell r="H17">
            <v>1100</v>
          </cell>
          <cell r="I17">
            <v>1120</v>
          </cell>
          <cell r="J17" t="str">
            <v>T</v>
          </cell>
          <cell r="K17" t="str">
            <v>IDMTA9N@BGR.INDOMARET.CO.ID</v>
          </cell>
          <cell r="L17">
            <v>0</v>
          </cell>
          <cell r="M17">
            <v>0</v>
          </cell>
          <cell r="N17">
            <v>43828</v>
          </cell>
          <cell r="O17" t="str">
            <v>TOKO BARU DESEMBER 2019</v>
          </cell>
          <cell r="P17" t="str">
            <v>STANDAR NEW</v>
          </cell>
        </row>
        <row r="18">
          <cell r="B18" t="str">
            <v>THQG</v>
          </cell>
          <cell r="C18" t="str">
            <v>KOLONEL AHMAD SYAM</v>
          </cell>
          <cell r="D18" t="str">
            <v>RADEN SOFIYAN SAURI</v>
          </cell>
          <cell r="E18" t="str">
            <v>RIYANTO</v>
          </cell>
          <cell r="F18" t="str">
            <v>RYO</v>
          </cell>
          <cell r="G18" t="str">
            <v>RSN</v>
          </cell>
          <cell r="H18">
            <v>1100</v>
          </cell>
          <cell r="I18">
            <v>1120</v>
          </cell>
          <cell r="J18" t="str">
            <v>T</v>
          </cell>
          <cell r="K18" t="str">
            <v>IDMTHQG@BGR.INDOMARET.CO.ID</v>
          </cell>
          <cell r="L18">
            <v>0</v>
          </cell>
          <cell r="M18" t="str">
            <v>08119147665</v>
          </cell>
          <cell r="N18">
            <v>43645</v>
          </cell>
          <cell r="O18" t="str">
            <v>TOKO BARU JUNI 2019</v>
          </cell>
          <cell r="P18" t="str">
            <v>STANDAR NEW</v>
          </cell>
        </row>
        <row r="19">
          <cell r="B19" t="str">
            <v>T9M8</v>
          </cell>
          <cell r="C19" t="str">
            <v>CIMAHPAR BOGOR</v>
          </cell>
          <cell r="D19" t="str">
            <v>RADEN SOFIYAN SAURI</v>
          </cell>
          <cell r="E19" t="str">
            <v>RIYANTO</v>
          </cell>
          <cell r="F19" t="str">
            <v>RYO</v>
          </cell>
          <cell r="G19" t="str">
            <v>RSN</v>
          </cell>
          <cell r="H19">
            <v>1100</v>
          </cell>
          <cell r="I19">
            <v>1120</v>
          </cell>
          <cell r="J19" t="str">
            <v>T</v>
          </cell>
          <cell r="K19" t="str">
            <v>IDMT9M8@BGR.INDOMARET.CO.ID</v>
          </cell>
          <cell r="L19" t="str">
            <v> 0251-8656892</v>
          </cell>
          <cell r="M19" t="str">
            <v>08111394748</v>
          </cell>
          <cell r="N19">
            <v>41493</v>
          </cell>
          <cell r="O19">
            <v>0</v>
          </cell>
          <cell r="P19" t="str">
            <v>STANDAR NEW</v>
          </cell>
        </row>
        <row r="20">
          <cell r="B20" t="str">
            <v>T9EV</v>
          </cell>
          <cell r="C20" t="str">
            <v>PANGERAN SOGIRI NO. 128</v>
          </cell>
          <cell r="D20" t="str">
            <v>RADEN SOFIYAN SAURI</v>
          </cell>
          <cell r="E20" t="str">
            <v>RIYANTO</v>
          </cell>
          <cell r="F20" t="str">
            <v>RYO</v>
          </cell>
          <cell r="G20" t="str">
            <v>RSN</v>
          </cell>
          <cell r="H20">
            <v>1100</v>
          </cell>
          <cell r="I20">
            <v>1120</v>
          </cell>
          <cell r="J20" t="str">
            <v>T</v>
          </cell>
          <cell r="K20" t="str">
            <v>IDMT9EV@BGR.INDOMARET.CO.ID</v>
          </cell>
          <cell r="L20" t="str">
            <v>021 87953921</v>
          </cell>
          <cell r="M20" t="str">
            <v>08111394243</v>
          </cell>
          <cell r="N20">
            <v>41902</v>
          </cell>
          <cell r="O20">
            <v>0</v>
          </cell>
          <cell r="P20">
            <v>0</v>
          </cell>
        </row>
        <row r="21">
          <cell r="B21" t="str">
            <v>TUBJ</v>
          </cell>
          <cell r="C21" t="str">
            <v>PANGERAN SOGIRI</v>
          </cell>
          <cell r="D21" t="str">
            <v>RADEN SOFIYAN SAURI</v>
          </cell>
          <cell r="E21" t="str">
            <v>RIYANTO</v>
          </cell>
          <cell r="F21" t="str">
            <v>RYO</v>
          </cell>
          <cell r="G21" t="str">
            <v>RSN</v>
          </cell>
          <cell r="H21">
            <v>1100</v>
          </cell>
          <cell r="I21">
            <v>1120</v>
          </cell>
          <cell r="J21" t="str">
            <v>T</v>
          </cell>
          <cell r="K21" t="str">
            <v>IDMTUBJ@BGR.INDOMARET.CO.ID</v>
          </cell>
          <cell r="L21">
            <v>0</v>
          </cell>
          <cell r="M21" t="str">
            <v>08111394641</v>
          </cell>
          <cell r="N21">
            <v>42897</v>
          </cell>
          <cell r="O21" t="str">
            <v>TOKO BARU JUNI 2017</v>
          </cell>
          <cell r="P21">
            <v>0</v>
          </cell>
        </row>
        <row r="22">
          <cell r="B22" t="str">
            <v>T1PJ</v>
          </cell>
          <cell r="C22" t="str">
            <v>GRIYA ALAM SENTUL</v>
          </cell>
          <cell r="D22" t="str">
            <v>DANANG ARIF PRAYOGI</v>
          </cell>
          <cell r="E22" t="str">
            <v>RIYANTO</v>
          </cell>
          <cell r="F22" t="str">
            <v>RYO</v>
          </cell>
          <cell r="G22" t="str">
            <v>DAO</v>
          </cell>
          <cell r="H22">
            <v>1100</v>
          </cell>
          <cell r="I22">
            <v>1130</v>
          </cell>
          <cell r="J22" t="str">
            <v>T</v>
          </cell>
          <cell r="K22" t="str">
            <v>IDMT1PJ@BGR.INDOMARET.CO.ID</v>
          </cell>
          <cell r="L22" t="str">
            <v>02129325353</v>
          </cell>
          <cell r="M22" t="str">
            <v>08111394639</v>
          </cell>
          <cell r="N22">
            <v>40831</v>
          </cell>
          <cell r="O22">
            <v>0</v>
          </cell>
          <cell r="P22" t="str">
            <v>HYBRID</v>
          </cell>
        </row>
        <row r="23">
          <cell r="B23" t="str">
            <v>TL5O</v>
          </cell>
          <cell r="C23" t="str">
            <v>SUMUR BATU</v>
          </cell>
          <cell r="D23" t="str">
            <v>DANANG ARIF PRAYOGI</v>
          </cell>
          <cell r="E23" t="str">
            <v>RIYANTO</v>
          </cell>
          <cell r="F23" t="str">
            <v>RYO</v>
          </cell>
          <cell r="G23" t="str">
            <v>DAO</v>
          </cell>
          <cell r="H23">
            <v>1100</v>
          </cell>
          <cell r="I23">
            <v>1130</v>
          </cell>
          <cell r="J23" t="str">
            <v>T</v>
          </cell>
          <cell r="K23" t="str">
            <v>IDFPHB@BGR.INDOMARET.CO.ID</v>
          </cell>
          <cell r="L23" t="str">
            <v>02187957704</v>
          </cell>
          <cell r="M23" t="str">
            <v>08111394640</v>
          </cell>
          <cell r="N23">
            <v>41729</v>
          </cell>
          <cell r="O23">
            <v>0</v>
          </cell>
          <cell r="P23">
            <v>0</v>
          </cell>
        </row>
        <row r="24">
          <cell r="B24" t="str">
            <v>TF7D</v>
          </cell>
          <cell r="C24" t="str">
            <v>BABAKAN MADANG</v>
          </cell>
          <cell r="D24" t="str">
            <v>DANANG ARIF PRAYOGI</v>
          </cell>
          <cell r="E24" t="str">
            <v>RIYANTO</v>
          </cell>
          <cell r="F24" t="str">
            <v>RYO</v>
          </cell>
          <cell r="G24" t="str">
            <v>DAO</v>
          </cell>
          <cell r="H24">
            <v>1100</v>
          </cell>
          <cell r="I24">
            <v>1130</v>
          </cell>
          <cell r="J24" t="str">
            <v>T</v>
          </cell>
          <cell r="K24" t="str">
            <v>IDMTF7D@BGR.INDOMARET.CO.ID</v>
          </cell>
          <cell r="L24" t="str">
            <v>02187953804</v>
          </cell>
          <cell r="M24" t="str">
            <v>08111394241</v>
          </cell>
          <cell r="N24">
            <v>41828</v>
          </cell>
          <cell r="O24">
            <v>0</v>
          </cell>
          <cell r="P24">
            <v>0</v>
          </cell>
        </row>
        <row r="25">
          <cell r="B25" t="str">
            <v>TIGI</v>
          </cell>
          <cell r="C25" t="str">
            <v>BABAKAN MADANG 3</v>
          </cell>
          <cell r="D25" t="str">
            <v>DANANG ARIF PRAYOGI</v>
          </cell>
          <cell r="E25" t="str">
            <v>RIYANTO</v>
          </cell>
          <cell r="F25" t="str">
            <v>RYO</v>
          </cell>
          <cell r="G25" t="str">
            <v>DAO</v>
          </cell>
          <cell r="H25">
            <v>1100</v>
          </cell>
          <cell r="I25">
            <v>1130</v>
          </cell>
          <cell r="J25" t="str">
            <v>T</v>
          </cell>
          <cell r="K25" t="str">
            <v>IDMTIGI@BGR.INDOMARET.CO.ID</v>
          </cell>
          <cell r="L25" t="str">
            <v>081395004601</v>
          </cell>
          <cell r="M25" t="str">
            <v>08111394642</v>
          </cell>
          <cell r="N25">
            <v>41360</v>
          </cell>
          <cell r="O25">
            <v>0</v>
          </cell>
          <cell r="P25">
            <v>0</v>
          </cell>
        </row>
        <row r="26">
          <cell r="B26" t="str">
            <v>TYPL</v>
          </cell>
          <cell r="C26" t="str">
            <v>TAMAN VICTORIA</v>
          </cell>
          <cell r="D26" t="str">
            <v>DANANG ARIF PRAYOGI</v>
          </cell>
          <cell r="E26" t="str">
            <v>RIYANTO</v>
          </cell>
          <cell r="F26" t="str">
            <v>RYO</v>
          </cell>
          <cell r="G26" t="str">
            <v>DAO</v>
          </cell>
          <cell r="H26">
            <v>1100</v>
          </cell>
          <cell r="I26">
            <v>1130</v>
          </cell>
          <cell r="J26" t="str">
            <v>T</v>
          </cell>
          <cell r="K26" t="str">
            <v>IDMTYPL@BGR.INDOMARET.CO.ID</v>
          </cell>
          <cell r="L26" t="str">
            <v> 021-44699714</v>
          </cell>
          <cell r="M26" t="str">
            <v>08111394643</v>
          </cell>
          <cell r="N26">
            <v>41855</v>
          </cell>
          <cell r="O26">
            <v>0</v>
          </cell>
          <cell r="P26">
            <v>0</v>
          </cell>
        </row>
        <row r="27">
          <cell r="B27" t="str">
            <v>TPTG</v>
          </cell>
          <cell r="C27" t="str">
            <v>SENTUL SELATAN</v>
          </cell>
          <cell r="D27" t="str">
            <v>DANANG ARIF PRAYOGI</v>
          </cell>
          <cell r="E27" t="str">
            <v>RIYANTO</v>
          </cell>
          <cell r="F27" t="str">
            <v>RYO</v>
          </cell>
          <cell r="G27" t="str">
            <v>DAO</v>
          </cell>
          <cell r="H27">
            <v>1100</v>
          </cell>
          <cell r="I27">
            <v>1130</v>
          </cell>
          <cell r="J27" t="str">
            <v>T</v>
          </cell>
          <cell r="K27" t="str">
            <v>IDMTPTG@BGR.INDOMARET.CO.ID</v>
          </cell>
          <cell r="L27" t="str">
            <v>081395004553</v>
          </cell>
          <cell r="M27" t="str">
            <v>08111394645</v>
          </cell>
          <cell r="N27">
            <v>42453</v>
          </cell>
          <cell r="O27" t="str">
            <v>TOKO BARU MARET 2016</v>
          </cell>
          <cell r="P27">
            <v>0</v>
          </cell>
        </row>
        <row r="28">
          <cell r="B28" t="str">
            <v>TUZM</v>
          </cell>
          <cell r="C28" t="str">
            <v>SENTUL SELATAN 2</v>
          </cell>
          <cell r="D28" t="str">
            <v>DANANG ARIF PRAYOGI</v>
          </cell>
          <cell r="E28" t="str">
            <v>RIYANTO</v>
          </cell>
          <cell r="F28" t="str">
            <v>RYO</v>
          </cell>
          <cell r="G28" t="str">
            <v>DAO</v>
          </cell>
          <cell r="H28">
            <v>1100</v>
          </cell>
          <cell r="I28">
            <v>1130</v>
          </cell>
          <cell r="J28" t="str">
            <v>T</v>
          </cell>
          <cell r="K28" t="str">
            <v>IDMTUZM@BGR.INDOMARET.CO.ID</v>
          </cell>
          <cell r="N28">
            <v>44864</v>
          </cell>
          <cell r="O28" t="str">
            <v>TOKO BARU OKTOBER 2022</v>
          </cell>
        </row>
        <row r="29">
          <cell r="B29" t="str">
            <v>T8VM</v>
          </cell>
          <cell r="C29" t="str">
            <v>GUNUNG PANCAR</v>
          </cell>
          <cell r="D29" t="str">
            <v>DANANG ARIF PRAYOGI</v>
          </cell>
          <cell r="E29" t="str">
            <v>RIYANTO</v>
          </cell>
          <cell r="F29" t="str">
            <v>RYO</v>
          </cell>
          <cell r="G29" t="str">
            <v>DAO</v>
          </cell>
          <cell r="H29">
            <v>1100</v>
          </cell>
          <cell r="I29">
            <v>1130</v>
          </cell>
          <cell r="J29" t="str">
            <v>T</v>
          </cell>
          <cell r="K29" t="str">
            <v>IDMT8VM@BGR.INDOMARET.CO.ID</v>
          </cell>
          <cell r="L29" t="str">
            <v>02517562531</v>
          </cell>
          <cell r="M29" t="str">
            <v>08111394870</v>
          </cell>
          <cell r="N29">
            <v>42429</v>
          </cell>
          <cell r="O29">
            <v>0</v>
          </cell>
          <cell r="P29" t="str">
            <v>HYBRID</v>
          </cell>
        </row>
        <row r="30">
          <cell r="B30" t="str">
            <v>TNNZ</v>
          </cell>
          <cell r="C30" t="str">
            <v>POINT JUNGLELAND</v>
          </cell>
          <cell r="D30" t="str">
            <v>DANANG ARIF PRAYOGI</v>
          </cell>
          <cell r="E30" t="str">
            <v>RIYANTO</v>
          </cell>
          <cell r="F30" t="str">
            <v>RYO</v>
          </cell>
          <cell r="G30" t="str">
            <v>DAO</v>
          </cell>
          <cell r="H30">
            <v>1100</v>
          </cell>
          <cell r="I30">
            <v>1130</v>
          </cell>
          <cell r="J30" t="str">
            <v>T</v>
          </cell>
          <cell r="K30" t="str">
            <v>IDMTNNZ@BGR.INDOMARET.CO.ID</v>
          </cell>
          <cell r="L30" t="str">
            <v>0251-8384080</v>
          </cell>
          <cell r="M30" t="str">
            <v>08111394361</v>
          </cell>
          <cell r="N30">
            <v>41564</v>
          </cell>
          <cell r="O30">
            <v>0</v>
          </cell>
          <cell r="P30">
            <v>0</v>
          </cell>
        </row>
        <row r="31">
          <cell r="B31" t="str">
            <v>T82O</v>
          </cell>
          <cell r="C31" t="str">
            <v>PANDU ADMAWINATA</v>
          </cell>
          <cell r="D31" t="str">
            <v>MUJI TRIYONO</v>
          </cell>
          <cell r="E31" t="str">
            <v>RIYANTO</v>
          </cell>
          <cell r="F31" t="str">
            <v>RYO</v>
          </cell>
          <cell r="G31" t="str">
            <v>MTO</v>
          </cell>
          <cell r="H31">
            <v>1100</v>
          </cell>
          <cell r="I31">
            <v>1140</v>
          </cell>
          <cell r="J31" t="str">
            <v>T</v>
          </cell>
          <cell r="K31" t="str">
            <v>IDMT82O@BGR.INDOMARET.CO.ID</v>
          </cell>
          <cell r="L31" t="str">
            <v>0251-8364065</v>
          </cell>
          <cell r="M31" t="str">
            <v>08111394869</v>
          </cell>
          <cell r="N31">
            <v>41754</v>
          </cell>
          <cell r="O31">
            <v>0</v>
          </cell>
          <cell r="P31">
            <v>0</v>
          </cell>
        </row>
        <row r="32">
          <cell r="B32" t="str">
            <v>FMKI</v>
          </cell>
          <cell r="C32" t="str">
            <v>PANDU RAYA 2</v>
          </cell>
          <cell r="D32" t="str">
            <v>MUJI TRIYONO</v>
          </cell>
          <cell r="E32" t="str">
            <v>RIYANTO</v>
          </cell>
          <cell r="F32" t="str">
            <v>RYO</v>
          </cell>
          <cell r="G32" t="str">
            <v>MTO</v>
          </cell>
          <cell r="H32">
            <v>1100</v>
          </cell>
          <cell r="I32">
            <v>1140</v>
          </cell>
          <cell r="J32" t="str">
            <v>F</v>
          </cell>
          <cell r="K32" t="str">
            <v>IDFMKI@BGR.INDOMARET.CO.ID</v>
          </cell>
          <cell r="L32">
            <v>0</v>
          </cell>
          <cell r="M32">
            <v>0</v>
          </cell>
          <cell r="N32">
            <v>44575</v>
          </cell>
          <cell r="O32" t="str">
            <v>TOKO BARU JANUARI 2022</v>
          </cell>
          <cell r="P32">
            <v>0</v>
          </cell>
        </row>
        <row r="33">
          <cell r="B33" t="str">
            <v>FHV2</v>
          </cell>
          <cell r="C33" t="str">
            <v>AHMAD ADNA</v>
          </cell>
          <cell r="D33" t="str">
            <v>MUJI TRIYONO</v>
          </cell>
          <cell r="E33" t="str">
            <v>RIYANTO</v>
          </cell>
          <cell r="F33" t="str">
            <v>RYO</v>
          </cell>
          <cell r="G33" t="str">
            <v>MTO</v>
          </cell>
          <cell r="H33">
            <v>1100</v>
          </cell>
          <cell r="I33">
            <v>1140</v>
          </cell>
          <cell r="J33" t="str">
            <v>F</v>
          </cell>
          <cell r="K33" t="str">
            <v>IDFHV2@BGR.INDOMARET.CO.ID</v>
          </cell>
          <cell r="L33" t="str">
            <v>02518334520</v>
          </cell>
          <cell r="M33" t="str">
            <v>08111394866</v>
          </cell>
          <cell r="N33">
            <v>39022</v>
          </cell>
          <cell r="O33">
            <v>0</v>
          </cell>
          <cell r="P33">
            <v>0</v>
          </cell>
        </row>
        <row r="34">
          <cell r="B34" t="str">
            <v>FXEK</v>
          </cell>
          <cell r="C34" t="str">
            <v>ADNAWIJAYA NO. 9</v>
          </cell>
          <cell r="D34" t="str">
            <v>MUJI TRIYONO</v>
          </cell>
          <cell r="E34" t="str">
            <v>RIYANTO</v>
          </cell>
          <cell r="F34" t="str">
            <v>RYO</v>
          </cell>
          <cell r="G34" t="str">
            <v>MTO</v>
          </cell>
          <cell r="H34">
            <v>1100</v>
          </cell>
          <cell r="I34">
            <v>1140</v>
          </cell>
          <cell r="J34" t="str">
            <v>F</v>
          </cell>
          <cell r="K34" t="str">
            <v>IDMFXEK@BGR.INDOMARET.CO.ID</v>
          </cell>
          <cell r="L34">
            <v>0</v>
          </cell>
          <cell r="M34" t="str">
            <v>08119147655</v>
          </cell>
          <cell r="N34">
            <v>43645</v>
          </cell>
          <cell r="O34" t="str">
            <v>TOKO BARU JUNI 2019</v>
          </cell>
          <cell r="P34" t="str">
            <v>STANDAR NEW</v>
          </cell>
        </row>
        <row r="35">
          <cell r="B35" t="str">
            <v>F879</v>
          </cell>
          <cell r="C35" t="str">
            <v>BANGBARUNG</v>
          </cell>
          <cell r="D35" t="str">
            <v>MUJI TRIYONO</v>
          </cell>
          <cell r="E35" t="str">
            <v>RIYANTO</v>
          </cell>
          <cell r="F35" t="str">
            <v>RYO</v>
          </cell>
          <cell r="G35" t="str">
            <v>MTO</v>
          </cell>
          <cell r="H35">
            <v>1100</v>
          </cell>
          <cell r="I35">
            <v>1140</v>
          </cell>
          <cell r="J35" t="str">
            <v>F</v>
          </cell>
          <cell r="K35" t="str">
            <v>IDF879@BGR.INDOMARET.CO.ID</v>
          </cell>
          <cell r="L35">
            <v>0</v>
          </cell>
          <cell r="M35" t="str">
            <v>01113015744</v>
          </cell>
          <cell r="N35">
            <v>43373</v>
          </cell>
          <cell r="O35" t="str">
            <v>TOKO BARU SEPT'18</v>
          </cell>
          <cell r="P35" t="str">
            <v>HYBRID</v>
          </cell>
        </row>
        <row r="36">
          <cell r="B36" t="str">
            <v>T7S5</v>
          </cell>
          <cell r="C36" t="str">
            <v>BANGBARUNG NO.44</v>
          </cell>
          <cell r="D36" t="str">
            <v>MUJI TRIYONO</v>
          </cell>
          <cell r="E36" t="str">
            <v>RIYANTO</v>
          </cell>
          <cell r="F36" t="str">
            <v>RYO</v>
          </cell>
          <cell r="G36" t="str">
            <v>MTO</v>
          </cell>
          <cell r="H36">
            <v>1100</v>
          </cell>
          <cell r="I36">
            <v>1140</v>
          </cell>
          <cell r="J36" t="str">
            <v>T</v>
          </cell>
          <cell r="K36" t="str">
            <v>IDMT7S5@BGR.INDOMARET.CO.ID</v>
          </cell>
          <cell r="L36" t="str">
            <v>02518387823</v>
          </cell>
          <cell r="M36" t="str">
            <v>08111394355</v>
          </cell>
          <cell r="N36">
            <v>37937</v>
          </cell>
          <cell r="O36">
            <v>0</v>
          </cell>
          <cell r="P36" t="str">
            <v>STANDAR NEW</v>
          </cell>
        </row>
        <row r="37">
          <cell r="B37" t="str">
            <v>FN8P</v>
          </cell>
          <cell r="C37" t="str">
            <v>ADNAWIJAYA</v>
          </cell>
          <cell r="D37" t="str">
            <v>MUJI TRIYONO</v>
          </cell>
          <cell r="E37" t="str">
            <v>RIYANTO</v>
          </cell>
          <cell r="F37" t="str">
            <v>RYO</v>
          </cell>
          <cell r="G37" t="str">
            <v>MTO</v>
          </cell>
          <cell r="H37">
            <v>1100</v>
          </cell>
          <cell r="I37">
            <v>1140</v>
          </cell>
          <cell r="J37" t="str">
            <v>F</v>
          </cell>
          <cell r="K37" t="str">
            <v>IDFN8P@BGR.INDOMARET.CO.ID</v>
          </cell>
          <cell r="L37" t="str">
            <v>0251334424</v>
          </cell>
          <cell r="M37" t="str">
            <v>08111394356</v>
          </cell>
          <cell r="N37">
            <v>38650</v>
          </cell>
          <cell r="O37">
            <v>0</v>
          </cell>
          <cell r="P37">
            <v>0</v>
          </cell>
        </row>
        <row r="38">
          <cell r="B38" t="str">
            <v>F34A</v>
          </cell>
          <cell r="C38" t="str">
            <v>TEGAL LEGA</v>
          </cell>
          <cell r="D38" t="str">
            <v>MUJI TRIYONO</v>
          </cell>
          <cell r="E38" t="str">
            <v>RIYANTO</v>
          </cell>
          <cell r="F38" t="str">
            <v>RYO</v>
          </cell>
          <cell r="G38" t="str">
            <v>MTO</v>
          </cell>
          <cell r="H38">
            <v>1100</v>
          </cell>
          <cell r="I38">
            <v>1140</v>
          </cell>
          <cell r="J38" t="str">
            <v>F</v>
          </cell>
          <cell r="K38" t="str">
            <v>IDF34A@BGR.INDOMARET.CO.ID</v>
          </cell>
          <cell r="L38">
            <v>0</v>
          </cell>
          <cell r="M38" t="str">
            <v>08111394710</v>
          </cell>
          <cell r="N38">
            <v>43656</v>
          </cell>
          <cell r="O38" t="str">
            <v>TOKO BARU JULI 2019</v>
          </cell>
          <cell r="P38">
            <v>0</v>
          </cell>
        </row>
        <row r="39">
          <cell r="B39" t="str">
            <v>F783</v>
          </cell>
          <cell r="C39" t="str">
            <v>PANDU RAYA</v>
          </cell>
          <cell r="D39" t="str">
            <v>MUJI TRIYONO</v>
          </cell>
          <cell r="E39" t="str">
            <v>RIYANTO</v>
          </cell>
          <cell r="F39" t="str">
            <v>RYO</v>
          </cell>
          <cell r="G39" t="str">
            <v>MTO</v>
          </cell>
          <cell r="H39">
            <v>1100</v>
          </cell>
          <cell r="I39">
            <v>1140</v>
          </cell>
          <cell r="J39" t="str">
            <v>F</v>
          </cell>
          <cell r="K39" t="str">
            <v>IDF783@BGR.INDOMARET.CO.ID</v>
          </cell>
          <cell r="L39" t="str">
            <v> 0251-8653575</v>
          </cell>
          <cell r="M39" t="str">
            <v>01197008277</v>
          </cell>
          <cell r="N39">
            <v>41029</v>
          </cell>
          <cell r="O39">
            <v>0</v>
          </cell>
          <cell r="P39" t="str">
            <v>HYBRID ECO</v>
          </cell>
        </row>
        <row r="40">
          <cell r="B40" t="str">
            <v>F88L</v>
          </cell>
          <cell r="C40" t="str">
            <v>BAGBAGAN RAYA</v>
          </cell>
          <cell r="D40" t="str">
            <v>YOSEP SUPRIADI</v>
          </cell>
          <cell r="E40" t="str">
            <v>RIYANTO</v>
          </cell>
          <cell r="F40" t="str">
            <v>RYO</v>
          </cell>
          <cell r="G40" t="str">
            <v>YSP</v>
          </cell>
          <cell r="H40">
            <v>1100</v>
          </cell>
          <cell r="I40">
            <v>1150</v>
          </cell>
          <cell r="J40" t="str">
            <v>F</v>
          </cell>
          <cell r="K40" t="str">
            <v>IDF88L@BGR.INDOMARET.CO.ID</v>
          </cell>
          <cell r="L40" t="str">
            <v> 0266 435555 </v>
          </cell>
          <cell r="M40" t="str">
            <v>08111394628</v>
          </cell>
          <cell r="N40">
            <v>39627</v>
          </cell>
          <cell r="O40">
            <v>0</v>
          </cell>
          <cell r="P40">
            <v>0</v>
          </cell>
        </row>
        <row r="41">
          <cell r="B41" t="str">
            <v>FD80</v>
          </cell>
          <cell r="C41" t="str">
            <v>UBRUG SUKABUMI</v>
          </cell>
          <cell r="D41" t="str">
            <v>YOSEP SUPRIADI</v>
          </cell>
          <cell r="E41" t="str">
            <v>RIYANTO</v>
          </cell>
          <cell r="F41" t="str">
            <v>RYO</v>
          </cell>
          <cell r="G41" t="str">
            <v>YSP</v>
          </cell>
          <cell r="H41">
            <v>1100</v>
          </cell>
          <cell r="I41">
            <v>1150</v>
          </cell>
          <cell r="J41" t="str">
            <v>F</v>
          </cell>
          <cell r="K41" t="str">
            <v>IDFD80@BGR.INDOMARET.CO.ID</v>
          </cell>
          <cell r="L41" t="str">
            <v> 0266 320200</v>
          </cell>
          <cell r="M41" t="str">
            <v>08111394630</v>
          </cell>
          <cell r="N41">
            <v>40510</v>
          </cell>
          <cell r="O41">
            <v>0</v>
          </cell>
          <cell r="P41">
            <v>0</v>
          </cell>
        </row>
        <row r="42">
          <cell r="B42" t="str">
            <v>F2GZ</v>
          </cell>
          <cell r="C42" t="str">
            <v>SUKAHARJA WARUNG KIARA</v>
          </cell>
          <cell r="D42" t="str">
            <v>YOSEP SUPRIADI</v>
          </cell>
          <cell r="E42" t="str">
            <v>RIYANTO</v>
          </cell>
          <cell r="F42" t="str">
            <v>RYO</v>
          </cell>
          <cell r="G42" t="str">
            <v>YSP</v>
          </cell>
          <cell r="H42">
            <v>1100</v>
          </cell>
          <cell r="I42">
            <v>1150</v>
          </cell>
          <cell r="J42" t="str">
            <v>F</v>
          </cell>
          <cell r="K42" t="str">
            <v>IDF2GZ@BGR.INDOMARET.CO.ID</v>
          </cell>
          <cell r="L42">
            <v>0</v>
          </cell>
          <cell r="M42" t="str">
            <v>01113705699</v>
          </cell>
          <cell r="N42">
            <v>43121</v>
          </cell>
          <cell r="O42" t="str">
            <v>TOKO BARU JAN'18</v>
          </cell>
          <cell r="P42">
            <v>0</v>
          </cell>
        </row>
        <row r="43">
          <cell r="B43" t="str">
            <v>T6ZF</v>
          </cell>
          <cell r="C43" t="str">
            <v>WARUNG KIARA 2</v>
          </cell>
          <cell r="D43" t="str">
            <v>YOSEP SUPRIADI</v>
          </cell>
          <cell r="E43" t="str">
            <v>RIYANTO</v>
          </cell>
          <cell r="F43" t="str">
            <v>RYO</v>
          </cell>
          <cell r="G43" t="str">
            <v>YSP</v>
          </cell>
          <cell r="H43">
            <v>1100</v>
          </cell>
          <cell r="I43">
            <v>1150</v>
          </cell>
          <cell r="J43" t="str">
            <v>T</v>
          </cell>
          <cell r="K43" t="str">
            <v>IDMT6ZF@BGR.INDOMARET.CO.ID</v>
          </cell>
          <cell r="L43" t="str">
            <v>0266-6323900</v>
          </cell>
          <cell r="M43" t="str">
            <v>08111394633</v>
          </cell>
          <cell r="N43">
            <v>41759</v>
          </cell>
          <cell r="O43">
            <v>0</v>
          </cell>
          <cell r="P43">
            <v>0</v>
          </cell>
        </row>
        <row r="44">
          <cell r="B44" t="str">
            <v>F99C</v>
          </cell>
          <cell r="C44" t="str">
            <v>WARUNG KIARA</v>
          </cell>
          <cell r="D44" t="str">
            <v>YOSEP SUPRIADI</v>
          </cell>
          <cell r="E44" t="str">
            <v>RIYANTO</v>
          </cell>
          <cell r="F44" t="str">
            <v>RYO</v>
          </cell>
          <cell r="G44" t="str">
            <v>YSP</v>
          </cell>
          <cell r="H44">
            <v>1100</v>
          </cell>
          <cell r="I44">
            <v>1150</v>
          </cell>
          <cell r="J44" t="str">
            <v>F</v>
          </cell>
          <cell r="K44" t="str">
            <v>IDF99C@BGR.INDOMARET.CO.ID</v>
          </cell>
          <cell r="L44" t="str">
            <v> 0266 6326016</v>
          </cell>
          <cell r="M44" t="str">
            <v>08111394629</v>
          </cell>
          <cell r="N44">
            <v>39863</v>
          </cell>
          <cell r="O44">
            <v>0</v>
          </cell>
          <cell r="P44">
            <v>0</v>
          </cell>
        </row>
        <row r="45">
          <cell r="B45" t="str">
            <v>F8VA</v>
          </cell>
          <cell r="C45" t="str">
            <v>BANTAR GADUNG</v>
          </cell>
          <cell r="D45" t="str">
            <v>YOSEP SUPRIADI</v>
          </cell>
          <cell r="E45" t="str">
            <v>RIYANTO</v>
          </cell>
          <cell r="F45" t="str">
            <v>RYO</v>
          </cell>
          <cell r="G45" t="str">
            <v>YSP</v>
          </cell>
          <cell r="H45">
            <v>1100</v>
          </cell>
          <cell r="I45">
            <v>1150</v>
          </cell>
          <cell r="J45" t="str">
            <v>F</v>
          </cell>
          <cell r="K45" t="str">
            <v>IDF8VA@BGR.INDOMARET.CO.ID</v>
          </cell>
          <cell r="L45" t="str">
            <v>085218345763</v>
          </cell>
          <cell r="M45" t="str">
            <v>08111394634</v>
          </cell>
          <cell r="N45">
            <v>41929</v>
          </cell>
          <cell r="O45">
            <v>0</v>
          </cell>
          <cell r="P45">
            <v>0</v>
          </cell>
        </row>
        <row r="46">
          <cell r="B46" t="str">
            <v>TCXS</v>
          </cell>
          <cell r="C46" t="str">
            <v>CITARIK</v>
          </cell>
          <cell r="D46" t="str">
            <v>YOSEP SUPRIADI</v>
          </cell>
          <cell r="E46" t="str">
            <v>RIYANTO</v>
          </cell>
          <cell r="F46" t="str">
            <v>RYO</v>
          </cell>
          <cell r="G46" t="str">
            <v>YSP</v>
          </cell>
          <cell r="H46">
            <v>1100</v>
          </cell>
          <cell r="I46">
            <v>1150</v>
          </cell>
          <cell r="J46" t="str">
            <v>T</v>
          </cell>
          <cell r="K46" t="str">
            <v>IDMTCXS@BGR.INDOMARET.CO.ID</v>
          </cell>
          <cell r="L46">
            <v>0</v>
          </cell>
          <cell r="M46" t="str">
            <v>08111394636</v>
          </cell>
          <cell r="N46">
            <v>42909</v>
          </cell>
          <cell r="O46" t="str">
            <v>TOKO BARU JUNI '17</v>
          </cell>
          <cell r="P46">
            <v>0</v>
          </cell>
        </row>
        <row r="47">
          <cell r="B47" t="str">
            <v>TDZR</v>
          </cell>
          <cell r="C47" t="str">
            <v>GOR PELABUHAN RATU</v>
          </cell>
          <cell r="D47" t="str">
            <v>YOSEP SUPRIADI</v>
          </cell>
          <cell r="E47" t="str">
            <v>RIYANTO</v>
          </cell>
          <cell r="F47" t="str">
            <v>RYO</v>
          </cell>
          <cell r="G47" t="str">
            <v>YSP</v>
          </cell>
          <cell r="H47">
            <v>1100</v>
          </cell>
          <cell r="I47">
            <v>1150</v>
          </cell>
          <cell r="J47" t="str">
            <v>T</v>
          </cell>
          <cell r="K47" t="str">
            <v>IDMTDZR@BGR.INDOMARET.CO.ID</v>
          </cell>
          <cell r="L47">
            <v>0</v>
          </cell>
          <cell r="M47">
            <v>0</v>
          </cell>
          <cell r="N47">
            <v>43890</v>
          </cell>
          <cell r="O47" t="str">
            <v>TOKO BARU FEBRUARI 2020</v>
          </cell>
          <cell r="P47" t="str">
            <v>STANDAR NEW</v>
          </cell>
        </row>
        <row r="48">
          <cell r="B48" t="str">
            <v>T5TZ</v>
          </cell>
          <cell r="C48" t="str">
            <v>PELABUHAN RATU</v>
          </cell>
          <cell r="D48" t="str">
            <v>YOSEP SUPRIADI</v>
          </cell>
          <cell r="E48" t="str">
            <v>RIYANTO</v>
          </cell>
          <cell r="F48" t="str">
            <v>RYO</v>
          </cell>
          <cell r="G48" t="str">
            <v>YSP</v>
          </cell>
          <cell r="H48">
            <v>1100</v>
          </cell>
          <cell r="I48">
            <v>1150</v>
          </cell>
          <cell r="J48" t="str">
            <v>T</v>
          </cell>
          <cell r="K48" t="str">
            <v>IDMT5TZ@BGR.INDOMARET.CO.ID</v>
          </cell>
          <cell r="L48" t="str">
            <v>0266 432013</v>
          </cell>
          <cell r="M48" t="str">
            <v>08111394627</v>
          </cell>
          <cell r="N48">
            <v>37925</v>
          </cell>
          <cell r="O48" t="str">
            <v>TO 31 OKTOBER 2013</v>
          </cell>
          <cell r="P48" t="str">
            <v>STANDAR NEW</v>
          </cell>
        </row>
        <row r="49">
          <cell r="B49" t="str">
            <v>TV95</v>
          </cell>
          <cell r="C49" t="str">
            <v>CANGEHGAR</v>
          </cell>
          <cell r="D49" t="str">
            <v>YOSEP SUPRIADI</v>
          </cell>
          <cell r="E49" t="str">
            <v>RIYANTO</v>
          </cell>
          <cell r="F49" t="str">
            <v>RYO</v>
          </cell>
          <cell r="G49" t="str">
            <v>YSP</v>
          </cell>
          <cell r="H49">
            <v>1100</v>
          </cell>
          <cell r="I49">
            <v>1150</v>
          </cell>
          <cell r="J49" t="str">
            <v>T</v>
          </cell>
          <cell r="K49" t="str">
            <v>IDMTV95@BGR.INDOMARET.CO.ID</v>
          </cell>
          <cell r="L49" t="str">
            <v>0266435697</v>
          </cell>
          <cell r="M49" t="str">
            <v>08111394631</v>
          </cell>
          <cell r="N49">
            <v>41137</v>
          </cell>
          <cell r="O49">
            <v>0</v>
          </cell>
          <cell r="P49">
            <v>0</v>
          </cell>
        </row>
        <row r="50">
          <cell r="B50" t="str">
            <v>FOVQ</v>
          </cell>
          <cell r="C50" t="str">
            <v>KADUMANGGU SENTUL</v>
          </cell>
          <cell r="D50" t="str">
            <v>RAHMAN HAKIM</v>
          </cell>
          <cell r="E50" t="str">
            <v>RIYANTO</v>
          </cell>
          <cell r="F50" t="str">
            <v>RYO</v>
          </cell>
          <cell r="G50" t="str">
            <v>RHM</v>
          </cell>
          <cell r="H50">
            <v>1100</v>
          </cell>
          <cell r="I50">
            <v>1160</v>
          </cell>
          <cell r="J50" t="str">
            <v>F</v>
          </cell>
          <cell r="K50" t="str">
            <v>IDFOVQ@BGR.INDOMARET.CO.ID</v>
          </cell>
          <cell r="L50" t="str">
            <v>02187954053</v>
          </cell>
          <cell r="M50" t="str">
            <v>08111394247</v>
          </cell>
          <cell r="N50">
            <v>42315</v>
          </cell>
          <cell r="O50" t="str">
            <v>TOKO BARU NOV 2015</v>
          </cell>
          <cell r="P50">
            <v>0</v>
          </cell>
        </row>
        <row r="51">
          <cell r="B51" t="str">
            <v>TA9D</v>
          </cell>
          <cell r="C51" t="str">
            <v>PALM HILL STL</v>
          </cell>
          <cell r="D51" t="str">
            <v>RAHMAN HAKIM</v>
          </cell>
          <cell r="E51" t="str">
            <v>RIYANTO</v>
          </cell>
          <cell r="F51" t="str">
            <v>RYO</v>
          </cell>
          <cell r="G51" t="str">
            <v>RHM</v>
          </cell>
          <cell r="H51">
            <v>1100</v>
          </cell>
          <cell r="I51">
            <v>1160</v>
          </cell>
          <cell r="J51" t="str">
            <v>T</v>
          </cell>
          <cell r="K51" t="str">
            <v>IDMTA9D@BGR.INDOMARET.CO.ID</v>
          </cell>
          <cell r="L51" t="str">
            <v>02187953304</v>
          </cell>
          <cell r="M51" t="str">
            <v>08111394240</v>
          </cell>
          <cell r="N51">
            <v>40954</v>
          </cell>
          <cell r="O51" t="str">
            <v>TO 01 SEPTEMBER 2014</v>
          </cell>
          <cell r="P51">
            <v>0</v>
          </cell>
        </row>
        <row r="52">
          <cell r="B52" t="str">
            <v>T5XJ</v>
          </cell>
          <cell r="C52" t="str">
            <v>RAYA BABAKAN MADANG</v>
          </cell>
          <cell r="D52" t="str">
            <v>RAHMAN HAKIM</v>
          </cell>
          <cell r="E52" t="str">
            <v>RIYANTO</v>
          </cell>
          <cell r="F52" t="str">
            <v>RYO</v>
          </cell>
          <cell r="G52" t="str">
            <v>RHM</v>
          </cell>
          <cell r="H52">
            <v>1100</v>
          </cell>
          <cell r="I52">
            <v>1160</v>
          </cell>
          <cell r="J52" t="str">
            <v>T</v>
          </cell>
          <cell r="K52" t="str">
            <v>IDMT5XJ@BGR.INDOMARET.CO.ID</v>
          </cell>
          <cell r="L52" t="str">
            <v>021-29095212</v>
          </cell>
          <cell r="M52" t="str">
            <v>08111394249</v>
          </cell>
          <cell r="N52">
            <v>42766</v>
          </cell>
          <cell r="O52">
            <v>0</v>
          </cell>
          <cell r="P52">
            <v>0</v>
          </cell>
        </row>
        <row r="53">
          <cell r="B53" t="str">
            <v>TZ2R</v>
          </cell>
          <cell r="C53" t="str">
            <v>AMBAR BOGOR REGENCY</v>
          </cell>
          <cell r="D53" t="str">
            <v>RAHMAN HAKIM</v>
          </cell>
          <cell r="E53" t="str">
            <v>RIYANTO</v>
          </cell>
          <cell r="F53" t="str">
            <v>RYO</v>
          </cell>
          <cell r="G53" t="str">
            <v>RHM</v>
          </cell>
          <cell r="H53">
            <v>1100</v>
          </cell>
          <cell r="I53">
            <v>1160</v>
          </cell>
          <cell r="J53" t="str">
            <v>T</v>
          </cell>
          <cell r="K53" t="str">
            <v>IDMTZ2R@BGR.INDOMARET.CO.ID</v>
          </cell>
          <cell r="L53" t="str">
            <v>02517562142</v>
          </cell>
          <cell r="M53" t="str">
            <v>08111394745</v>
          </cell>
          <cell r="N53">
            <v>41359</v>
          </cell>
          <cell r="O53">
            <v>0</v>
          </cell>
          <cell r="P53" t="str">
            <v>PLUS</v>
          </cell>
        </row>
        <row r="54">
          <cell r="B54" t="str">
            <v>TYKI</v>
          </cell>
          <cell r="C54" t="str">
            <v>TUMENGGUNG WIRADIREJA NO. 140</v>
          </cell>
          <cell r="D54" t="str">
            <v>RAHMAN HAKIM</v>
          </cell>
          <cell r="E54" t="str">
            <v>RIYANTO</v>
          </cell>
          <cell r="F54" t="str">
            <v>RYO</v>
          </cell>
          <cell r="G54" t="str">
            <v>RHM</v>
          </cell>
          <cell r="H54">
            <v>1100</v>
          </cell>
          <cell r="I54">
            <v>1160</v>
          </cell>
          <cell r="J54" t="str">
            <v>T</v>
          </cell>
          <cell r="K54" t="str">
            <v>IDMTYKI@BGR.INDOMARET.CO.ID</v>
          </cell>
          <cell r="N54">
            <v>44895</v>
          </cell>
          <cell r="O54" t="str">
            <v>TOKO BARU NOVEM BER 2022</v>
          </cell>
        </row>
        <row r="55">
          <cell r="B55" t="str">
            <v>FG6E</v>
          </cell>
          <cell r="C55" t="str">
            <v>RAYA CIMAHPAR</v>
          </cell>
          <cell r="D55" t="str">
            <v>RAHMAN HAKIM</v>
          </cell>
          <cell r="E55" t="str">
            <v>RIYANTO</v>
          </cell>
          <cell r="F55" t="str">
            <v>RYO</v>
          </cell>
          <cell r="G55" t="str">
            <v>RHM</v>
          </cell>
          <cell r="H55">
            <v>1100</v>
          </cell>
          <cell r="I55">
            <v>1160</v>
          </cell>
          <cell r="J55" t="str">
            <v>F</v>
          </cell>
          <cell r="K55" t="str">
            <v>IDFG6E@BGR.INDOMARET.CO.ID</v>
          </cell>
          <cell r="L55">
            <v>0</v>
          </cell>
          <cell r="M55">
            <v>0</v>
          </cell>
          <cell r="N55">
            <v>44119</v>
          </cell>
          <cell r="O55" t="str">
            <v>TOKO BARU OKTOBER 2020</v>
          </cell>
          <cell r="P55">
            <v>0</v>
          </cell>
        </row>
        <row r="56">
          <cell r="B56" t="str">
            <v>FX9W</v>
          </cell>
          <cell r="C56" t="str">
            <v>GRIYA SOKA</v>
          </cell>
          <cell r="D56" t="str">
            <v>RAHMAN HAKIM</v>
          </cell>
          <cell r="E56" t="str">
            <v>RIYANTO</v>
          </cell>
          <cell r="F56" t="str">
            <v>RYO</v>
          </cell>
          <cell r="G56" t="str">
            <v>RHM</v>
          </cell>
          <cell r="H56">
            <v>1100</v>
          </cell>
          <cell r="I56">
            <v>1160</v>
          </cell>
          <cell r="J56" t="str">
            <v>F</v>
          </cell>
          <cell r="K56" t="str">
            <v>IDFX9W@BGR.INDOMARET.CO.ID</v>
          </cell>
          <cell r="L56" t="str">
            <v> 0251-8270019</v>
          </cell>
          <cell r="M56" t="str">
            <v>08111394744</v>
          </cell>
          <cell r="N56">
            <v>41108</v>
          </cell>
          <cell r="O56">
            <v>0</v>
          </cell>
          <cell r="P56">
            <v>0</v>
          </cell>
        </row>
        <row r="57">
          <cell r="B57" t="str">
            <v>TCVU</v>
          </cell>
          <cell r="C57" t="str">
            <v>GRIYA ALAM SENTUL 2</v>
          </cell>
          <cell r="D57" t="str">
            <v>RAHMAN HAKIM</v>
          </cell>
          <cell r="E57" t="str">
            <v>RIYANTO</v>
          </cell>
          <cell r="F57" t="str">
            <v>RYO</v>
          </cell>
          <cell r="G57" t="str">
            <v>RHM</v>
          </cell>
          <cell r="H57">
            <v>1100</v>
          </cell>
          <cell r="I57">
            <v>1160</v>
          </cell>
          <cell r="J57" t="str">
            <v>T</v>
          </cell>
          <cell r="K57" t="str">
            <v>IDMTCVU@BGR.INDOMARET.CO.ID</v>
          </cell>
          <cell r="N57">
            <v>44925</v>
          </cell>
          <cell r="O57" t="str">
            <v>TOKO BARU DESEMBER 2022</v>
          </cell>
        </row>
        <row r="58">
          <cell r="B58" t="str">
            <v>TYAT</v>
          </cell>
          <cell r="C58" t="str">
            <v>SINDANG JAYA CIPANAS</v>
          </cell>
          <cell r="D58" t="str">
            <v>DIDIN SAPRUDIN</v>
          </cell>
          <cell r="E58" t="str">
            <v>EDWAR SAETAPI</v>
          </cell>
          <cell r="F58" t="str">
            <v>ERI</v>
          </cell>
          <cell r="G58" t="str">
            <v>DDN</v>
          </cell>
          <cell r="H58">
            <v>2200</v>
          </cell>
          <cell r="I58">
            <v>2210</v>
          </cell>
          <cell r="J58" t="str">
            <v>T</v>
          </cell>
          <cell r="K58" t="str">
            <v>IDMTYAT@BGR.INDOMARET.CO.ID</v>
          </cell>
          <cell r="L58">
            <v>0</v>
          </cell>
          <cell r="M58">
            <v>0</v>
          </cell>
          <cell r="N58">
            <v>44029</v>
          </cell>
          <cell r="O58" t="str">
            <v>TOKO BARU JULI 2020</v>
          </cell>
          <cell r="P58">
            <v>0</v>
          </cell>
        </row>
        <row r="59">
          <cell r="B59" t="str">
            <v>FGJ5</v>
          </cell>
          <cell r="C59" t="str">
            <v>CISARUA 3</v>
          </cell>
          <cell r="D59" t="str">
            <v>DIDIN SAPRUDIN</v>
          </cell>
          <cell r="E59" t="str">
            <v>EDWAR SAETAPI</v>
          </cell>
          <cell r="F59" t="str">
            <v>ERI</v>
          </cell>
          <cell r="G59" t="str">
            <v>DDN</v>
          </cell>
          <cell r="H59">
            <v>2200</v>
          </cell>
          <cell r="I59">
            <v>2210</v>
          </cell>
          <cell r="J59" t="str">
            <v>F</v>
          </cell>
          <cell r="K59" t="str">
            <v>IDFGJ5@BGR.INDOMARET.CO.ID</v>
          </cell>
          <cell r="L59">
            <v>0</v>
          </cell>
          <cell r="M59" t="str">
            <v>08111394492</v>
          </cell>
          <cell r="N59">
            <v>42714</v>
          </cell>
          <cell r="O59">
            <v>0</v>
          </cell>
          <cell r="P59" t="str">
            <v>HYBRID</v>
          </cell>
        </row>
        <row r="60">
          <cell r="B60" t="str">
            <v>T790</v>
          </cell>
          <cell r="C60" t="str">
            <v>CIPANAS 2</v>
          </cell>
          <cell r="D60" t="str">
            <v>DIDIN SAPRUDIN</v>
          </cell>
          <cell r="E60" t="str">
            <v>EDWAR SAETAPI</v>
          </cell>
          <cell r="F60" t="str">
            <v>ERI</v>
          </cell>
          <cell r="G60" t="str">
            <v>DDN</v>
          </cell>
          <cell r="H60">
            <v>2200</v>
          </cell>
          <cell r="I60">
            <v>2210</v>
          </cell>
          <cell r="J60" t="str">
            <v>T</v>
          </cell>
          <cell r="K60" t="str">
            <v>IDMT790@BGR.INDOMARET.CO.ID</v>
          </cell>
          <cell r="L60" t="str">
            <v>0263517757</v>
          </cell>
          <cell r="M60" t="str">
            <v>08111394841</v>
          </cell>
          <cell r="N60">
            <v>38252</v>
          </cell>
          <cell r="O60">
            <v>0</v>
          </cell>
          <cell r="P60" t="str">
            <v>HYBRID ECO</v>
          </cell>
        </row>
        <row r="61">
          <cell r="B61" t="str">
            <v>T8QI</v>
          </cell>
          <cell r="C61" t="str">
            <v>CIPANAS V</v>
          </cell>
          <cell r="D61" t="str">
            <v>DIDIN SAPRUDIN</v>
          </cell>
          <cell r="E61" t="str">
            <v>EDWAR SAETAPI</v>
          </cell>
          <cell r="F61" t="str">
            <v>ERI</v>
          </cell>
          <cell r="G61" t="str">
            <v>DDN</v>
          </cell>
          <cell r="H61">
            <v>2200</v>
          </cell>
          <cell r="I61">
            <v>2210</v>
          </cell>
          <cell r="J61" t="str">
            <v>T</v>
          </cell>
          <cell r="K61" t="str">
            <v>IDMT8QI@BGR.INDOMARET.CO.ID</v>
          </cell>
          <cell r="L61" t="str">
            <v>0263520715</v>
          </cell>
          <cell r="M61" t="str">
            <v>08111394844</v>
          </cell>
          <cell r="N61">
            <v>40816</v>
          </cell>
          <cell r="O61">
            <v>0</v>
          </cell>
          <cell r="P61">
            <v>0</v>
          </cell>
        </row>
        <row r="62">
          <cell r="B62" t="str">
            <v>THL7</v>
          </cell>
          <cell r="C62" t="str">
            <v>CIPANAS 4</v>
          </cell>
          <cell r="D62" t="str">
            <v>DIDIN SAPRUDIN</v>
          </cell>
          <cell r="E62" t="str">
            <v>EDWAR SAETAPI</v>
          </cell>
          <cell r="F62" t="str">
            <v>ERI</v>
          </cell>
          <cell r="G62" t="str">
            <v>DDN</v>
          </cell>
          <cell r="H62">
            <v>2200</v>
          </cell>
          <cell r="I62">
            <v>2210</v>
          </cell>
          <cell r="J62" t="str">
            <v>T</v>
          </cell>
          <cell r="K62" t="str">
            <v>IDMTHL7@BGR.INDOMARET.CO.ID</v>
          </cell>
          <cell r="L62" t="str">
            <v>0263519739</v>
          </cell>
          <cell r="M62" t="str">
            <v>08111394843</v>
          </cell>
          <cell r="N62">
            <v>39983</v>
          </cell>
          <cell r="O62">
            <v>0</v>
          </cell>
          <cell r="P62">
            <v>0</v>
          </cell>
        </row>
        <row r="63">
          <cell r="B63" t="str">
            <v>TNXD</v>
          </cell>
          <cell r="C63" t="str">
            <v>CIPANAS 3</v>
          </cell>
          <cell r="D63" t="str">
            <v>DIDIN SAPRUDIN</v>
          </cell>
          <cell r="E63" t="str">
            <v>EDWAR SAETAPI</v>
          </cell>
          <cell r="F63" t="str">
            <v>ERI</v>
          </cell>
          <cell r="G63" t="str">
            <v>DDN</v>
          </cell>
          <cell r="H63">
            <v>2200</v>
          </cell>
          <cell r="I63">
            <v>2210</v>
          </cell>
          <cell r="J63" t="str">
            <v>T</v>
          </cell>
          <cell r="K63" t="str">
            <v>IDMTNXD@BGR.INDOMARET.CO.ID</v>
          </cell>
          <cell r="L63" t="str">
            <v>0263512847</v>
          </cell>
          <cell r="M63" t="str">
            <v>08111394842</v>
          </cell>
          <cell r="N63">
            <v>38926</v>
          </cell>
          <cell r="O63">
            <v>0</v>
          </cell>
          <cell r="P63">
            <v>0</v>
          </cell>
        </row>
        <row r="64">
          <cell r="B64" t="str">
            <v>T6LH</v>
          </cell>
          <cell r="C64" t="str">
            <v>CIMACAN</v>
          </cell>
          <cell r="D64" t="str">
            <v>DIDIN SAPRUDIN</v>
          </cell>
          <cell r="E64" t="str">
            <v>EDWAR SAETAPI</v>
          </cell>
          <cell r="F64" t="str">
            <v>ERI</v>
          </cell>
          <cell r="G64" t="str">
            <v>DDN</v>
          </cell>
          <cell r="H64">
            <v>2200</v>
          </cell>
          <cell r="I64">
            <v>2210</v>
          </cell>
          <cell r="J64" t="str">
            <v>T</v>
          </cell>
          <cell r="K64" t="str">
            <v>IDMT6LH@BGR.INDOMARET.CO.ID</v>
          </cell>
          <cell r="L64" t="str">
            <v>0263517487</v>
          </cell>
          <cell r="M64" t="str">
            <v>08111394832</v>
          </cell>
          <cell r="N64">
            <v>40228</v>
          </cell>
          <cell r="O64">
            <v>0</v>
          </cell>
          <cell r="P64">
            <v>0</v>
          </cell>
        </row>
        <row r="65">
          <cell r="B65" t="str">
            <v>F0BV</v>
          </cell>
          <cell r="C65" t="str">
            <v>CIMACAN DSE</v>
          </cell>
          <cell r="D65" t="str">
            <v>DIDIN SAPRUDIN</v>
          </cell>
          <cell r="E65" t="str">
            <v>EDWAR SAETAPI</v>
          </cell>
          <cell r="F65" t="str">
            <v>ERI</v>
          </cell>
          <cell r="G65" t="str">
            <v>DDN</v>
          </cell>
          <cell r="H65">
            <v>2200</v>
          </cell>
          <cell r="I65">
            <v>2210</v>
          </cell>
          <cell r="J65" t="str">
            <v>F</v>
          </cell>
          <cell r="K65" t="str">
            <v>IDF0BV@BGR.INDOMARET.CO.ID</v>
          </cell>
          <cell r="L65" t="str">
            <v>0263513155</v>
          </cell>
          <cell r="M65" t="str">
            <v>08111394845</v>
          </cell>
          <cell r="N65">
            <v>40865</v>
          </cell>
          <cell r="O65">
            <v>0</v>
          </cell>
          <cell r="P65">
            <v>0</v>
          </cell>
        </row>
        <row r="66">
          <cell r="B66" t="str">
            <v>RSDA</v>
          </cell>
          <cell r="C66" t="str">
            <v>TAMAN SAFARI</v>
          </cell>
          <cell r="D66" t="str">
            <v>DIDIN SAPRUDIN</v>
          </cell>
          <cell r="E66" t="str">
            <v>EDWAR SAETAPI</v>
          </cell>
          <cell r="F66" t="str">
            <v>ERI</v>
          </cell>
          <cell r="G66" t="str">
            <v>DDN</v>
          </cell>
          <cell r="H66">
            <v>2200</v>
          </cell>
          <cell r="I66">
            <v>2210</v>
          </cell>
          <cell r="J66" t="str">
            <v>R</v>
          </cell>
          <cell r="K66" t="str">
            <v>CRMRSDA@BGR.INDOMARET.CO.ID</v>
          </cell>
          <cell r="L66" t="str">
            <v>02518251575</v>
          </cell>
          <cell r="M66" t="str">
            <v>08111394487</v>
          </cell>
          <cell r="N66">
            <v>40845</v>
          </cell>
          <cell r="O66">
            <v>0</v>
          </cell>
          <cell r="P66">
            <v>0</v>
          </cell>
        </row>
        <row r="67">
          <cell r="B67" t="str">
            <v>TD65</v>
          </cell>
          <cell r="C67" t="str">
            <v>CISARUA 2</v>
          </cell>
          <cell r="D67" t="str">
            <v>DIDIN SAPRUDIN</v>
          </cell>
          <cell r="E67" t="str">
            <v>EDWAR SAETAPI</v>
          </cell>
          <cell r="F67" t="str">
            <v>ERI</v>
          </cell>
          <cell r="G67" t="str">
            <v>DDN</v>
          </cell>
          <cell r="H67">
            <v>2200</v>
          </cell>
          <cell r="I67">
            <v>2210</v>
          </cell>
          <cell r="J67" t="str">
            <v>T</v>
          </cell>
          <cell r="K67" t="str">
            <v>IDMTD65@BGR.INDOMARET.CO.ID</v>
          </cell>
          <cell r="L67" t="str">
            <v>0251-8254705</v>
          </cell>
          <cell r="M67" t="str">
            <v>08111394484</v>
          </cell>
          <cell r="N67">
            <v>40418</v>
          </cell>
          <cell r="O67">
            <v>0</v>
          </cell>
          <cell r="P67" t="str">
            <v>HYBRID</v>
          </cell>
        </row>
        <row r="68">
          <cell r="B68" t="str">
            <v>TDUG</v>
          </cell>
          <cell r="C68" t="str">
            <v>FRESH CISARUA BOGOR</v>
          </cell>
          <cell r="D68" t="str">
            <v>DIDIN SAPRUDIN</v>
          </cell>
          <cell r="E68" t="str">
            <v>EDWAR SAETAPI</v>
          </cell>
          <cell r="F68" t="str">
            <v>ERI</v>
          </cell>
          <cell r="G68" t="str">
            <v>DDN</v>
          </cell>
          <cell r="H68">
            <v>2200</v>
          </cell>
          <cell r="I68">
            <v>2210</v>
          </cell>
          <cell r="J68" t="str">
            <v>T</v>
          </cell>
          <cell r="K68" t="str">
            <v>IDMTDUG@BGR.INDOMARET.CO.ID</v>
          </cell>
          <cell r="L68" t="str">
            <v>02518255909</v>
          </cell>
          <cell r="M68" t="str">
            <v>08111394494</v>
          </cell>
          <cell r="N68">
            <v>37716</v>
          </cell>
          <cell r="O68" t="str">
            <v>TO 05 APRIL 2013</v>
          </cell>
          <cell r="P68" t="str">
            <v>HYBRID</v>
          </cell>
        </row>
        <row r="69">
          <cell r="B69" t="str">
            <v>F8HJ</v>
          </cell>
          <cell r="C69" t="str">
            <v>SUKANAGALIH</v>
          </cell>
          <cell r="D69" t="str">
            <v>SAEPUL MILAH</v>
          </cell>
          <cell r="E69" t="str">
            <v>EDWAR SAETAPI</v>
          </cell>
          <cell r="F69" t="str">
            <v>ERI</v>
          </cell>
          <cell r="G69" t="str">
            <v>SMH</v>
          </cell>
          <cell r="H69">
            <v>2200</v>
          </cell>
          <cell r="I69">
            <v>2210</v>
          </cell>
          <cell r="J69" t="str">
            <v>F</v>
          </cell>
          <cell r="K69" t="str">
            <v>IDF8HJ@BGR.INDOMARET.CO.ID</v>
          </cell>
          <cell r="L69" t="str">
            <v>0263582345</v>
          </cell>
          <cell r="M69" t="str">
            <v>08111394835</v>
          </cell>
          <cell r="N69">
            <v>41101</v>
          </cell>
          <cell r="O69">
            <v>0</v>
          </cell>
          <cell r="P69">
            <v>0</v>
          </cell>
        </row>
        <row r="70">
          <cell r="B70" t="str">
            <v>T6ZE</v>
          </cell>
          <cell r="C70" t="str">
            <v>SPBU TUGU</v>
          </cell>
          <cell r="D70" t="str">
            <v>SAEPUL MILAH</v>
          </cell>
          <cell r="E70" t="str">
            <v>EDWAR SAETAPI</v>
          </cell>
          <cell r="F70" t="str">
            <v>ERI</v>
          </cell>
          <cell r="G70" t="str">
            <v>SMH</v>
          </cell>
          <cell r="H70">
            <v>2200</v>
          </cell>
          <cell r="I70">
            <v>2220</v>
          </cell>
          <cell r="J70" t="str">
            <v>T</v>
          </cell>
          <cell r="K70" t="str">
            <v>IDMT6ZE@BGR.INDOMARET.CO.ID</v>
          </cell>
          <cell r="L70">
            <v>0</v>
          </cell>
          <cell r="M70" t="str">
            <v>08111394491</v>
          </cell>
          <cell r="N70">
            <v>42429</v>
          </cell>
          <cell r="O70">
            <v>0</v>
          </cell>
          <cell r="P70" t="str">
            <v>HYBRID ECO</v>
          </cell>
        </row>
        <row r="71">
          <cell r="B71" t="str">
            <v>F8VN</v>
          </cell>
          <cell r="C71" t="str">
            <v>RAYA PUNCAK KM 86</v>
          </cell>
          <cell r="D71" t="str">
            <v>SAEPUL MILAH</v>
          </cell>
          <cell r="E71" t="str">
            <v>EDWAR SAETAPI</v>
          </cell>
          <cell r="F71" t="str">
            <v>ERI</v>
          </cell>
          <cell r="G71" t="str">
            <v>SMH</v>
          </cell>
          <cell r="H71">
            <v>2200</v>
          </cell>
          <cell r="I71">
            <v>2220</v>
          </cell>
          <cell r="J71" t="str">
            <v>F</v>
          </cell>
          <cell r="K71" t="str">
            <v>IDF8VN@BGR.INDOMARET.CO.ID</v>
          </cell>
          <cell r="L71" t="str">
            <v>0251-8254902</v>
          </cell>
          <cell r="M71" t="str">
            <v>08111394489</v>
          </cell>
          <cell r="N71">
            <v>41416</v>
          </cell>
          <cell r="O71">
            <v>0</v>
          </cell>
          <cell r="P71">
            <v>0</v>
          </cell>
        </row>
        <row r="72">
          <cell r="B72" t="str">
            <v>TT61</v>
          </cell>
          <cell r="C72" t="str">
            <v>RAYA PUNCAK KM 85</v>
          </cell>
          <cell r="D72" t="str">
            <v>SAEPUL MILAH</v>
          </cell>
          <cell r="E72" t="str">
            <v>EDWAR SAETAPI</v>
          </cell>
          <cell r="F72" t="str">
            <v>ERI</v>
          </cell>
          <cell r="G72" t="str">
            <v>SMH</v>
          </cell>
          <cell r="H72">
            <v>2200</v>
          </cell>
          <cell r="I72">
            <v>2220</v>
          </cell>
          <cell r="J72" t="str">
            <v>T</v>
          </cell>
          <cell r="K72" t="str">
            <v>IDMTT61@BGR.INDOMARET.CO.ID</v>
          </cell>
          <cell r="L72" t="str">
            <v xml:space="preserve">0251-8251200 </v>
          </cell>
          <cell r="M72" t="str">
            <v>08111394485</v>
          </cell>
          <cell r="N72">
            <v>40787</v>
          </cell>
          <cell r="O72">
            <v>0</v>
          </cell>
          <cell r="P72" t="str">
            <v>HYBRID</v>
          </cell>
        </row>
        <row r="73">
          <cell r="B73" t="str">
            <v>TOLI</v>
          </cell>
          <cell r="C73" t="str">
            <v>HANJAWAR  PACET</v>
          </cell>
          <cell r="D73" t="str">
            <v>SAEPUL MILAH</v>
          </cell>
          <cell r="E73" t="str">
            <v>EDWAR SAETAPI</v>
          </cell>
          <cell r="F73" t="str">
            <v>ERI</v>
          </cell>
          <cell r="G73" t="str">
            <v>SMH</v>
          </cell>
          <cell r="H73">
            <v>2200</v>
          </cell>
          <cell r="I73">
            <v>2220</v>
          </cell>
          <cell r="J73" t="str">
            <v>T</v>
          </cell>
          <cell r="K73" t="str">
            <v>IDMTOLI@BGR.INDOMARET.CO.ID</v>
          </cell>
          <cell r="L73" t="str">
            <v>TIDAK ADA</v>
          </cell>
          <cell r="M73" t="str">
            <v>08111394837</v>
          </cell>
          <cell r="N73">
            <v>42277</v>
          </cell>
          <cell r="O73">
            <v>0</v>
          </cell>
          <cell r="P73">
            <v>0</v>
          </cell>
        </row>
        <row r="74">
          <cell r="B74" t="str">
            <v>TYBO</v>
          </cell>
          <cell r="C74" t="str">
            <v>LOJI CIANJUR</v>
          </cell>
          <cell r="D74" t="str">
            <v>SAEPUL MILAH</v>
          </cell>
          <cell r="E74" t="str">
            <v>EDWAR SAETAPI</v>
          </cell>
          <cell r="F74" t="str">
            <v>ERI</v>
          </cell>
          <cell r="G74" t="str">
            <v>SMH</v>
          </cell>
          <cell r="H74">
            <v>2200</v>
          </cell>
          <cell r="I74">
            <v>2220</v>
          </cell>
          <cell r="J74" t="str">
            <v>T</v>
          </cell>
          <cell r="K74" t="str">
            <v>IDMTYBO@BGR.INDOMARET.CO.ID</v>
          </cell>
          <cell r="L74" t="str">
            <v>02632530919</v>
          </cell>
          <cell r="M74" t="str">
            <v>08111394836</v>
          </cell>
          <cell r="N74">
            <v>41171</v>
          </cell>
          <cell r="O74">
            <v>0</v>
          </cell>
          <cell r="P74">
            <v>0</v>
          </cell>
        </row>
        <row r="75">
          <cell r="B75" t="str">
            <v>TZ7W</v>
          </cell>
          <cell r="C75" t="str">
            <v>MARIWATI</v>
          </cell>
          <cell r="D75" t="str">
            <v>SAEPUL MILAH</v>
          </cell>
          <cell r="E75" t="str">
            <v>EDWAR SAETAPI</v>
          </cell>
          <cell r="F75" t="str">
            <v>ERI</v>
          </cell>
          <cell r="G75" t="str">
            <v>SMH</v>
          </cell>
          <cell r="H75">
            <v>2200</v>
          </cell>
          <cell r="I75">
            <v>2220</v>
          </cell>
          <cell r="J75" t="str">
            <v>T</v>
          </cell>
          <cell r="K75" t="str">
            <v>IDMTZ7W@BGR.INDOMARET.CO.ID</v>
          </cell>
          <cell r="L75">
            <v>0</v>
          </cell>
          <cell r="M75" t="str">
            <v>08119147653</v>
          </cell>
          <cell r="N75">
            <v>43585</v>
          </cell>
          <cell r="O75" t="str">
            <v>TOKO BARU APRIL '19</v>
          </cell>
          <cell r="P75" t="str">
            <v>STANDAR NEW</v>
          </cell>
        </row>
        <row r="76">
          <cell r="B76" t="str">
            <v>TZHH</v>
          </cell>
          <cell r="C76" t="str">
            <v>HANJAWAR 31</v>
          </cell>
          <cell r="D76" t="str">
            <v>SAEPUL MILAH</v>
          </cell>
          <cell r="E76" t="str">
            <v>EDWAR SAETAPI</v>
          </cell>
          <cell r="F76" t="str">
            <v>ERI</v>
          </cell>
          <cell r="G76" t="str">
            <v>SMH</v>
          </cell>
          <cell r="H76">
            <v>2200</v>
          </cell>
          <cell r="I76">
            <v>2220</v>
          </cell>
          <cell r="J76" t="str">
            <v>T</v>
          </cell>
          <cell r="K76" t="str">
            <v>IDMTZHH@BGR.INDOMARET.CO.ID</v>
          </cell>
          <cell r="L76">
            <v>0</v>
          </cell>
          <cell r="M76">
            <v>0</v>
          </cell>
          <cell r="N76">
            <v>43869</v>
          </cell>
          <cell r="O76" t="str">
            <v>TOKO BARU FEBRUARI 2020</v>
          </cell>
          <cell r="P76" t="str">
            <v>STANDAR NEW</v>
          </cell>
        </row>
        <row r="77">
          <cell r="B77" t="str">
            <v>TG73</v>
          </cell>
          <cell r="C77" t="str">
            <v>PUNCAK BOULEVARD</v>
          </cell>
          <cell r="D77" t="str">
            <v>SAEPUL MILAH</v>
          </cell>
          <cell r="E77" t="str">
            <v>EDWAR SAETAPI</v>
          </cell>
          <cell r="F77" t="str">
            <v>ERI</v>
          </cell>
          <cell r="G77" t="str">
            <v>SMH</v>
          </cell>
          <cell r="H77">
            <v>2200</v>
          </cell>
          <cell r="I77">
            <v>2220</v>
          </cell>
          <cell r="J77" t="str">
            <v>T</v>
          </cell>
          <cell r="K77" t="str">
            <v>IDMTG73@BGR.INDOMARET.CO.ID</v>
          </cell>
          <cell r="L77">
            <v>0</v>
          </cell>
          <cell r="M77">
            <v>0</v>
          </cell>
          <cell r="N77">
            <v>43900</v>
          </cell>
          <cell r="O77" t="str">
            <v>TOKO BARU MARET '20</v>
          </cell>
          <cell r="P77">
            <v>0</v>
          </cell>
        </row>
        <row r="78">
          <cell r="B78" t="str">
            <v>T00J</v>
          </cell>
          <cell r="C78" t="str">
            <v>FRESH TAMAN SAFARI</v>
          </cell>
          <cell r="D78" t="str">
            <v>SAEPUL MILAH</v>
          </cell>
          <cell r="E78" t="str">
            <v>EDWAR SAETAPI</v>
          </cell>
          <cell r="F78" t="str">
            <v>ERI</v>
          </cell>
          <cell r="G78" t="str">
            <v>SMH</v>
          </cell>
          <cell r="H78">
            <v>2200</v>
          </cell>
          <cell r="I78">
            <v>2230</v>
          </cell>
          <cell r="J78" t="str">
            <v>T</v>
          </cell>
          <cell r="K78" t="str">
            <v>IDMT00J@BGR.INDOMARET.CO.ID</v>
          </cell>
          <cell r="L78" t="str">
            <v>02518259026</v>
          </cell>
          <cell r="M78" t="str">
            <v>08111394483</v>
          </cell>
          <cell r="N78">
            <v>39627</v>
          </cell>
          <cell r="O78">
            <v>0</v>
          </cell>
          <cell r="P78" t="str">
            <v>HYBRID</v>
          </cell>
        </row>
        <row r="79">
          <cell r="B79" t="str">
            <v>TYSA</v>
          </cell>
          <cell r="C79" t="str">
            <v>FRESH CIBOGO 2 BOGOR</v>
          </cell>
          <cell r="D79" t="str">
            <v>MUHAMAD MAULANA SUKMAWAN</v>
          </cell>
          <cell r="E79" t="str">
            <v>EDWAR SAETAPI</v>
          </cell>
          <cell r="F79" t="str">
            <v>ERI</v>
          </cell>
          <cell r="G79" t="str">
            <v>MAN</v>
          </cell>
          <cell r="H79">
            <v>2200</v>
          </cell>
          <cell r="I79">
            <v>2230</v>
          </cell>
          <cell r="J79" t="str">
            <v>T</v>
          </cell>
          <cell r="K79" t="str">
            <v>IDMTYSA@BGR.INDOMARET.CO.ID</v>
          </cell>
          <cell r="L79" t="str">
            <v>02518255217</v>
          </cell>
          <cell r="M79" t="str">
            <v>08111394300</v>
          </cell>
          <cell r="N79">
            <v>41538</v>
          </cell>
          <cell r="O79">
            <v>0</v>
          </cell>
          <cell r="P79" t="str">
            <v>HYBRID</v>
          </cell>
        </row>
        <row r="80">
          <cell r="B80" t="str">
            <v>TH9T</v>
          </cell>
          <cell r="C80" t="str">
            <v>SPBU CISARUA</v>
          </cell>
          <cell r="D80" t="str">
            <v>MUHAMAD MAULANA SUKMAWAN</v>
          </cell>
          <cell r="E80" t="str">
            <v>EDWAR SAETAPI</v>
          </cell>
          <cell r="F80" t="str">
            <v>ERI</v>
          </cell>
          <cell r="G80" t="str">
            <v>MAN</v>
          </cell>
          <cell r="H80">
            <v>2200</v>
          </cell>
          <cell r="I80">
            <v>2230</v>
          </cell>
          <cell r="J80" t="str">
            <v>T</v>
          </cell>
          <cell r="K80" t="str">
            <v>IDMTH9T@BGR.INDOMARET.CO.ID</v>
          </cell>
          <cell r="L80">
            <v>0</v>
          </cell>
          <cell r="M80" t="str">
            <v>08111394490</v>
          </cell>
          <cell r="N80">
            <v>42368</v>
          </cell>
          <cell r="O80" t="str">
            <v>TOKO BUKA DES 15</v>
          </cell>
          <cell r="P80">
            <v>0</v>
          </cell>
        </row>
        <row r="81">
          <cell r="B81" t="str">
            <v>T4QT</v>
          </cell>
          <cell r="C81" t="str">
            <v>POINT SPBU CIBOGO</v>
          </cell>
          <cell r="D81" t="str">
            <v>MUHAMAD MAULANA SUKMAWAN</v>
          </cell>
          <cell r="E81" t="str">
            <v>EDWAR SAETAPI</v>
          </cell>
          <cell r="F81" t="str">
            <v>ERI</v>
          </cell>
          <cell r="G81" t="str">
            <v>MAN</v>
          </cell>
          <cell r="H81">
            <v>2200</v>
          </cell>
          <cell r="I81">
            <v>2230</v>
          </cell>
          <cell r="J81" t="str">
            <v>T</v>
          </cell>
          <cell r="K81" t="str">
            <v>IDMT4QT@BGR.INDOMARET.CO.ID</v>
          </cell>
          <cell r="L81" t="str">
            <v>02518259533</v>
          </cell>
          <cell r="M81" t="str">
            <v>08111394298</v>
          </cell>
          <cell r="N81">
            <v>39660</v>
          </cell>
          <cell r="O81" t="str">
            <v>TO 01 DESEMBER 2012</v>
          </cell>
          <cell r="P81" t="str">
            <v>CONVIE</v>
          </cell>
        </row>
        <row r="82">
          <cell r="B82" t="str">
            <v>T6NE</v>
          </cell>
          <cell r="C82" t="str">
            <v>CIPAYUNG DATAR 2</v>
          </cell>
          <cell r="D82" t="str">
            <v>MUHAMAD MAULANA SUKMAWAN</v>
          </cell>
          <cell r="E82" t="str">
            <v>EDWAR SAETAPI</v>
          </cell>
          <cell r="F82" t="str">
            <v>ERI</v>
          </cell>
          <cell r="G82" t="str">
            <v>MAN</v>
          </cell>
          <cell r="H82">
            <v>2200</v>
          </cell>
          <cell r="I82">
            <v>2230</v>
          </cell>
          <cell r="J82" t="str">
            <v>T</v>
          </cell>
          <cell r="K82" t="str">
            <v>IDMT6NE@BGR.INDOMARET.CO.ID</v>
          </cell>
          <cell r="L82" t="str">
            <v>02518254129</v>
          </cell>
          <cell r="M82" t="str">
            <v>08111394296</v>
          </cell>
          <cell r="N82">
            <v>41343</v>
          </cell>
          <cell r="O82">
            <v>0</v>
          </cell>
          <cell r="P82">
            <v>0</v>
          </cell>
        </row>
        <row r="83">
          <cell r="B83" t="str">
            <v>TTZH</v>
          </cell>
          <cell r="C83" t="str">
            <v>PUNCAK RAYA NO 99</v>
          </cell>
          <cell r="D83" t="str">
            <v>MUHAMAD MAULANA SUKMAWAN</v>
          </cell>
          <cell r="E83" t="str">
            <v>EDWAR SAETAPI</v>
          </cell>
          <cell r="F83" t="str">
            <v>ERI</v>
          </cell>
          <cell r="G83" t="str">
            <v>MAN</v>
          </cell>
          <cell r="H83">
            <v>2200</v>
          </cell>
          <cell r="I83">
            <v>2230</v>
          </cell>
          <cell r="J83" t="str">
            <v>T</v>
          </cell>
          <cell r="K83" t="str">
            <v>IDMTTZH@BGR.INDOMARET.CO.ID</v>
          </cell>
          <cell r="L83">
            <v>0</v>
          </cell>
          <cell r="M83" t="str">
            <v>08111394305</v>
          </cell>
          <cell r="N83">
            <v>43098</v>
          </cell>
          <cell r="O83" t="str">
            <v>TOKO BARU DES '17</v>
          </cell>
          <cell r="P83">
            <v>0</v>
          </cell>
        </row>
        <row r="84">
          <cell r="B84" t="str">
            <v>T14T</v>
          </cell>
          <cell r="C84" t="str">
            <v>CIPAYUNG DATAR</v>
          </cell>
          <cell r="D84" t="str">
            <v>MUHAMAD MAULANA SUKMAWAN</v>
          </cell>
          <cell r="E84" t="str">
            <v>EDWAR SAETAPI</v>
          </cell>
          <cell r="F84" t="str">
            <v>ERI</v>
          </cell>
          <cell r="G84" t="str">
            <v>MAN</v>
          </cell>
          <cell r="H84">
            <v>2200</v>
          </cell>
          <cell r="I84">
            <v>2230</v>
          </cell>
          <cell r="J84" t="str">
            <v>T</v>
          </cell>
          <cell r="K84" t="str">
            <v>IDMT14T@BGR.INDOMARET.CO.ID</v>
          </cell>
          <cell r="L84" t="str">
            <v>02518256427</v>
          </cell>
          <cell r="M84" t="str">
            <v>08111394295</v>
          </cell>
          <cell r="N84">
            <v>40733</v>
          </cell>
          <cell r="O84">
            <v>0</v>
          </cell>
          <cell r="P84" t="str">
            <v>STANDAR NEW</v>
          </cell>
        </row>
        <row r="85">
          <cell r="B85" t="str">
            <v>T69B</v>
          </cell>
          <cell r="C85" t="str">
            <v>MEGA MENDUNG</v>
          </cell>
          <cell r="D85" t="str">
            <v>MUHAMAD MAULANA SUKMAWAN</v>
          </cell>
          <cell r="E85" t="str">
            <v>EDWAR SAETAPI</v>
          </cell>
          <cell r="F85" t="str">
            <v>ERI</v>
          </cell>
          <cell r="G85" t="str">
            <v>MAN</v>
          </cell>
          <cell r="H85">
            <v>2200</v>
          </cell>
          <cell r="I85">
            <v>2230</v>
          </cell>
          <cell r="J85" t="str">
            <v>T</v>
          </cell>
          <cell r="K85" t="str">
            <v>IDMT69B@BGR.INDOMARET.CO.ID</v>
          </cell>
          <cell r="L85" t="str">
            <v>0251-8250580</v>
          </cell>
          <cell r="M85" t="str">
            <v>08111394301</v>
          </cell>
          <cell r="N85">
            <v>40480</v>
          </cell>
          <cell r="O85">
            <v>0</v>
          </cell>
          <cell r="P85" t="str">
            <v>HYBRID</v>
          </cell>
        </row>
        <row r="86">
          <cell r="B86" t="str">
            <v>TJFI</v>
          </cell>
          <cell r="C86" t="str">
            <v>CIPAYUNG PUNCAK</v>
          </cell>
          <cell r="D86" t="str">
            <v>MUHAMAD MAULANA SUKMAWAN</v>
          </cell>
          <cell r="E86" t="str">
            <v>EDWAR SAETAPI</v>
          </cell>
          <cell r="F86" t="str">
            <v>ERI</v>
          </cell>
          <cell r="G86" t="str">
            <v>MAN</v>
          </cell>
          <cell r="H86">
            <v>2200</v>
          </cell>
          <cell r="I86">
            <v>2230</v>
          </cell>
          <cell r="J86" t="str">
            <v>T</v>
          </cell>
          <cell r="K86" t="str">
            <v>IDMTJFI@BGR.INDOMARET.CO.ID</v>
          </cell>
          <cell r="L86">
            <v>0</v>
          </cell>
          <cell r="M86" t="str">
            <v>08111394297</v>
          </cell>
          <cell r="N86">
            <v>42338</v>
          </cell>
          <cell r="O86" t="str">
            <v>TOKO BUKA NOV 15</v>
          </cell>
          <cell r="P86">
            <v>0</v>
          </cell>
        </row>
        <row r="87">
          <cell r="B87" t="str">
            <v>TZFU</v>
          </cell>
          <cell r="C87" t="str">
            <v>LEMBAH NYIUR</v>
          </cell>
          <cell r="D87" t="str">
            <v>MUHAMAD MAULANA SUKMAWAN</v>
          </cell>
          <cell r="E87" t="str">
            <v>EDWAR SAETAPI</v>
          </cell>
          <cell r="F87" t="str">
            <v>ERI</v>
          </cell>
          <cell r="G87" t="str">
            <v>MAN</v>
          </cell>
          <cell r="H87">
            <v>2200</v>
          </cell>
          <cell r="I87">
            <v>2230</v>
          </cell>
          <cell r="J87" t="str">
            <v>T</v>
          </cell>
          <cell r="K87" t="str">
            <v>IDMTZFU@BGR.INDOMARET.CO.ID</v>
          </cell>
          <cell r="L87">
            <v>0</v>
          </cell>
          <cell r="M87" t="str">
            <v>08111394493</v>
          </cell>
          <cell r="N87">
            <v>43088</v>
          </cell>
          <cell r="O87" t="str">
            <v>TOKO BARU DES'17</v>
          </cell>
          <cell r="P87">
            <v>0</v>
          </cell>
        </row>
        <row r="88">
          <cell r="B88" t="str">
            <v>FT4C</v>
          </cell>
          <cell r="C88" t="str">
            <v>HOTEL PUNCAK RAYA</v>
          </cell>
          <cell r="D88" t="str">
            <v>MUHAMAD MAULANA SUKMAWAN</v>
          </cell>
          <cell r="E88" t="str">
            <v>EDWAR SAETAPI</v>
          </cell>
          <cell r="F88" t="str">
            <v>ERI</v>
          </cell>
          <cell r="G88" t="str">
            <v>MAN</v>
          </cell>
          <cell r="H88">
            <v>2200</v>
          </cell>
          <cell r="I88">
            <v>2230</v>
          </cell>
          <cell r="J88" t="str">
            <v>F</v>
          </cell>
          <cell r="K88" t="str">
            <v>IDFT4C@BGR.INDOMARET.CO.ID</v>
          </cell>
          <cell r="L88">
            <v>0</v>
          </cell>
          <cell r="M88" t="str">
            <v>08111394486</v>
          </cell>
          <cell r="N88">
            <v>40845</v>
          </cell>
          <cell r="O88">
            <v>0</v>
          </cell>
          <cell r="P88">
            <v>0</v>
          </cell>
        </row>
        <row r="89">
          <cell r="B89" t="str">
            <v>TDRN</v>
          </cell>
          <cell r="C89" t="str">
            <v>TAPOS CIAWI 3</v>
          </cell>
          <cell r="D89" t="str">
            <v>AGUS PERMANA</v>
          </cell>
          <cell r="E89" t="str">
            <v>EDWAR SAETAPI</v>
          </cell>
          <cell r="F89" t="str">
            <v>ERI</v>
          </cell>
          <cell r="G89" t="str">
            <v>APN</v>
          </cell>
          <cell r="H89">
            <v>2200</v>
          </cell>
          <cell r="I89">
            <v>2230</v>
          </cell>
          <cell r="J89" t="str">
            <v>T</v>
          </cell>
          <cell r="K89" t="str">
            <v>IDMTDRN@BGR.INDOMARET.CO.ID</v>
          </cell>
          <cell r="L89">
            <v>0</v>
          </cell>
          <cell r="M89" t="str">
            <v>08111394712</v>
          </cell>
          <cell r="N89">
            <v>42935</v>
          </cell>
          <cell r="O89" t="str">
            <v>TOKO BARU JULI 17</v>
          </cell>
          <cell r="P89">
            <v>0</v>
          </cell>
        </row>
        <row r="90">
          <cell r="B90" t="str">
            <v>TGR9</v>
          </cell>
          <cell r="C90" t="str">
            <v>TAPOS CIAWI 2</v>
          </cell>
          <cell r="D90" t="str">
            <v>AGUS PERMANA</v>
          </cell>
          <cell r="E90" t="str">
            <v>EDWAR SAETAPI</v>
          </cell>
          <cell r="F90" t="str">
            <v>ERI</v>
          </cell>
          <cell r="G90" t="str">
            <v>APN</v>
          </cell>
          <cell r="H90">
            <v>2200</v>
          </cell>
          <cell r="I90">
            <v>2240</v>
          </cell>
          <cell r="J90" t="str">
            <v>T</v>
          </cell>
          <cell r="K90" t="str">
            <v>IDMTGR9@BGR.INDOMARET.CO.ID</v>
          </cell>
          <cell r="L90" t="str">
            <v>02518248350</v>
          </cell>
          <cell r="M90" t="str">
            <v>08119147649</v>
          </cell>
          <cell r="N90">
            <v>41686</v>
          </cell>
          <cell r="O90">
            <v>0</v>
          </cell>
          <cell r="P90" t="str">
            <v>HYBRID</v>
          </cell>
        </row>
        <row r="91">
          <cell r="B91" t="str">
            <v>TJ52</v>
          </cell>
          <cell r="C91" t="str">
            <v>TAPOS CIAWI</v>
          </cell>
          <cell r="D91" t="str">
            <v>AGUS PERMANA</v>
          </cell>
          <cell r="E91" t="str">
            <v>EDWAR SAETAPI</v>
          </cell>
          <cell r="F91" t="str">
            <v>ERI</v>
          </cell>
          <cell r="G91" t="str">
            <v>APN</v>
          </cell>
          <cell r="H91">
            <v>2200</v>
          </cell>
          <cell r="I91">
            <v>2240</v>
          </cell>
          <cell r="J91" t="str">
            <v>T</v>
          </cell>
          <cell r="K91" t="str">
            <v>IDMTJ52@BGR.INDOMARET.CO.ID</v>
          </cell>
          <cell r="L91" t="str">
            <v>02518242794</v>
          </cell>
          <cell r="M91" t="str">
            <v>08111394711</v>
          </cell>
          <cell r="N91">
            <v>39199</v>
          </cell>
          <cell r="O91">
            <v>0</v>
          </cell>
          <cell r="P91">
            <v>0</v>
          </cell>
        </row>
        <row r="92">
          <cell r="B92" t="str">
            <v>T81T</v>
          </cell>
          <cell r="C92" t="str">
            <v>CIBEDUG</v>
          </cell>
          <cell r="D92" t="str">
            <v>AGUS PERMANA</v>
          </cell>
          <cell r="E92" t="str">
            <v>EDWAR SAETAPI</v>
          </cell>
          <cell r="F92" t="str">
            <v>ERI</v>
          </cell>
          <cell r="G92" t="str">
            <v>APN</v>
          </cell>
          <cell r="H92">
            <v>2200</v>
          </cell>
          <cell r="I92">
            <v>2240</v>
          </cell>
          <cell r="J92" t="str">
            <v>T</v>
          </cell>
          <cell r="K92" t="str">
            <v>IDMT81T@BGR.INDOMARET.CO.ID</v>
          </cell>
          <cell r="L92" t="str">
            <v>02518205060</v>
          </cell>
          <cell r="M92" t="str">
            <v>01110628381</v>
          </cell>
          <cell r="N92">
            <v>40753</v>
          </cell>
          <cell r="O92">
            <v>0</v>
          </cell>
          <cell r="P92" t="str">
            <v>PLUS</v>
          </cell>
        </row>
        <row r="93">
          <cell r="B93" t="str">
            <v>TVLJ</v>
          </cell>
          <cell r="C93" t="str">
            <v>GUGUNUNG CIAWI</v>
          </cell>
          <cell r="D93" t="str">
            <v>AGUS PERMANA</v>
          </cell>
          <cell r="E93" t="str">
            <v>EDWAR SAETAPI</v>
          </cell>
          <cell r="F93" t="str">
            <v>ERI</v>
          </cell>
          <cell r="G93" t="str">
            <v>APN</v>
          </cell>
          <cell r="H93">
            <v>2200</v>
          </cell>
          <cell r="I93">
            <v>2240</v>
          </cell>
          <cell r="J93" t="str">
            <v>T</v>
          </cell>
          <cell r="K93" t="str">
            <v>IDMTVLJ@BGR.INDOMARET.CO.ID</v>
          </cell>
          <cell r="L93">
            <v>0</v>
          </cell>
          <cell r="M93" t="str">
            <v>08111394713</v>
          </cell>
          <cell r="N93">
            <v>43039</v>
          </cell>
          <cell r="O93" t="str">
            <v>TOKO BARU OKT 17</v>
          </cell>
          <cell r="P93">
            <v>0</v>
          </cell>
        </row>
        <row r="94">
          <cell r="B94" t="str">
            <v>TW15</v>
          </cell>
          <cell r="C94" t="str">
            <v>GADOG CIAWI</v>
          </cell>
          <cell r="D94" t="str">
            <v>AGUS PERMANA</v>
          </cell>
          <cell r="E94" t="str">
            <v>EDWAR SAETAPI</v>
          </cell>
          <cell r="F94" t="str">
            <v>ERI</v>
          </cell>
          <cell r="G94" t="str">
            <v>APN</v>
          </cell>
          <cell r="H94">
            <v>2200</v>
          </cell>
          <cell r="I94">
            <v>2240</v>
          </cell>
          <cell r="J94" t="str">
            <v>T</v>
          </cell>
          <cell r="K94" t="str">
            <v>IDMTW15@BGR.INDOMARET.CO.ID</v>
          </cell>
          <cell r="L94">
            <v>0</v>
          </cell>
          <cell r="M94" t="str">
            <v>08111394308</v>
          </cell>
          <cell r="N94">
            <v>39845</v>
          </cell>
          <cell r="O94">
            <v>0</v>
          </cell>
          <cell r="P94" t="str">
            <v>STANDAR NEW</v>
          </cell>
        </row>
        <row r="95">
          <cell r="B95" t="str">
            <v>TBQE</v>
          </cell>
          <cell r="C95" t="str">
            <v>GADOG 2</v>
          </cell>
          <cell r="D95" t="str">
            <v>AGUS PERMANA</v>
          </cell>
          <cell r="E95" t="str">
            <v>EDWAR SAETAPI</v>
          </cell>
          <cell r="F95" t="str">
            <v>ERI</v>
          </cell>
          <cell r="G95" t="str">
            <v>APN</v>
          </cell>
          <cell r="H95">
            <v>2200</v>
          </cell>
          <cell r="I95">
            <v>2240</v>
          </cell>
          <cell r="J95" t="str">
            <v>T</v>
          </cell>
          <cell r="K95" t="str">
            <v>IDMTBQE@BGR.INDOMARET.CO.ID</v>
          </cell>
          <cell r="L95">
            <v>8811708265</v>
          </cell>
          <cell r="M95" t="str">
            <v>08111394314</v>
          </cell>
          <cell r="N95">
            <v>42338</v>
          </cell>
          <cell r="O95" t="str">
            <v>TOKO BARU NOV 15</v>
          </cell>
          <cell r="P95">
            <v>0</v>
          </cell>
        </row>
        <row r="96">
          <cell r="B96" t="str">
            <v>TBHB</v>
          </cell>
          <cell r="C96" t="str">
            <v>VIMALA HILLS</v>
          </cell>
          <cell r="D96" t="str">
            <v>AGUS PERMANA</v>
          </cell>
          <cell r="E96" t="str">
            <v>EDWAR SAETAPI</v>
          </cell>
          <cell r="F96" t="str">
            <v>ERI</v>
          </cell>
          <cell r="G96" t="str">
            <v>APN</v>
          </cell>
          <cell r="H96">
            <v>2200</v>
          </cell>
          <cell r="I96">
            <v>2240</v>
          </cell>
          <cell r="J96" t="str">
            <v>T</v>
          </cell>
          <cell r="K96" t="str">
            <v>IDMTBHB@BGR.INDOMARET.CO.ID</v>
          </cell>
          <cell r="L96" t="str">
            <v>02518291530</v>
          </cell>
          <cell r="M96" t="str">
            <v>08111394304</v>
          </cell>
          <cell r="N96">
            <v>42551</v>
          </cell>
          <cell r="O96" t="str">
            <v>TOKO BARU JUNI '16</v>
          </cell>
          <cell r="P96">
            <v>0</v>
          </cell>
        </row>
        <row r="97">
          <cell r="B97" t="str">
            <v>FB1F</v>
          </cell>
          <cell r="C97" t="str">
            <v>GUNUNG GEULIS</v>
          </cell>
          <cell r="D97" t="str">
            <v>AGUS PERMANA</v>
          </cell>
          <cell r="E97" t="str">
            <v>EDWAR SAETAPI</v>
          </cell>
          <cell r="F97" t="str">
            <v>ERI</v>
          </cell>
          <cell r="G97" t="str">
            <v>APN</v>
          </cell>
          <cell r="H97">
            <v>2200</v>
          </cell>
          <cell r="I97">
            <v>2240</v>
          </cell>
          <cell r="J97" t="str">
            <v>F</v>
          </cell>
          <cell r="K97" t="str">
            <v>IDFB1F@BGR.INDOMARET.CO.ID</v>
          </cell>
          <cell r="L97" t="str">
            <v>08888700692</v>
          </cell>
          <cell r="M97" t="str">
            <v>08111394310</v>
          </cell>
          <cell r="N97">
            <v>41984</v>
          </cell>
          <cell r="O97">
            <v>0</v>
          </cell>
          <cell r="P97">
            <v>0</v>
          </cell>
        </row>
        <row r="98">
          <cell r="B98" t="str">
            <v>TTE8</v>
          </cell>
          <cell r="C98" t="str">
            <v>PASIR ANGIN GADOG</v>
          </cell>
          <cell r="D98" t="str">
            <v>AGUS PERMANA</v>
          </cell>
          <cell r="E98" t="str">
            <v>EDWAR SAETAPI</v>
          </cell>
          <cell r="F98" t="str">
            <v>ERI</v>
          </cell>
          <cell r="G98" t="str">
            <v>APN</v>
          </cell>
          <cell r="H98">
            <v>2200</v>
          </cell>
          <cell r="I98">
            <v>2240</v>
          </cell>
          <cell r="J98" t="str">
            <v>T</v>
          </cell>
          <cell r="K98" t="str">
            <v>IDMTTE8@BGR.INDOMARET.CO.ID</v>
          </cell>
          <cell r="L98" t="str">
            <v>02518250780</v>
          </cell>
          <cell r="M98" t="str">
            <v>08111394312</v>
          </cell>
          <cell r="N98">
            <v>42308</v>
          </cell>
          <cell r="O98" t="str">
            <v>TOKO BARU OKT 15</v>
          </cell>
          <cell r="P98" t="str">
            <v>HYBRID</v>
          </cell>
        </row>
        <row r="99">
          <cell r="B99" t="str">
            <v>TJQO</v>
          </cell>
          <cell r="C99" t="str">
            <v>CIBOGO 3</v>
          </cell>
          <cell r="D99" t="str">
            <v>AGUS PERMANA</v>
          </cell>
          <cell r="E99" t="str">
            <v>EDWAR SAETAPI</v>
          </cell>
          <cell r="F99" t="str">
            <v>ERI</v>
          </cell>
          <cell r="G99" t="str">
            <v>APN</v>
          </cell>
          <cell r="H99">
            <v>2200</v>
          </cell>
          <cell r="I99">
            <v>2240</v>
          </cell>
          <cell r="J99" t="str">
            <v>T</v>
          </cell>
          <cell r="K99" t="str">
            <v>IDMTJQO@BGR.INDOMARET.CO.ID</v>
          </cell>
          <cell r="L99" t="str">
            <v>02518258510</v>
          </cell>
          <cell r="M99" t="str">
            <v>08111394303</v>
          </cell>
          <cell r="N99">
            <v>41973</v>
          </cell>
          <cell r="O99">
            <v>0</v>
          </cell>
          <cell r="P99">
            <v>0</v>
          </cell>
        </row>
        <row r="100">
          <cell r="B100" t="str">
            <v>T708</v>
          </cell>
          <cell r="C100" t="str">
            <v>CIPANAS 1</v>
          </cell>
          <cell r="D100" t="str">
            <v>MUHAMMAD YUNUS</v>
          </cell>
          <cell r="E100" t="str">
            <v>EDWAR SAETAPI</v>
          </cell>
          <cell r="F100" t="str">
            <v>ERI</v>
          </cell>
          <cell r="G100" t="str">
            <v>MYS</v>
          </cell>
          <cell r="H100">
            <v>2200</v>
          </cell>
          <cell r="I100">
            <v>2250</v>
          </cell>
          <cell r="J100" t="str">
            <v>T</v>
          </cell>
          <cell r="K100" t="str">
            <v>IDMT708@BGR.INDOMARET.CO.ID</v>
          </cell>
          <cell r="L100" t="str">
            <v>0263511893</v>
          </cell>
          <cell r="M100" t="str">
            <v>08111394840</v>
          </cell>
          <cell r="N100">
            <v>37379</v>
          </cell>
          <cell r="O100">
            <v>0</v>
          </cell>
          <cell r="P100" t="str">
            <v>STANDAR NEW</v>
          </cell>
        </row>
        <row r="101">
          <cell r="B101" t="str">
            <v>FFJL</v>
          </cell>
          <cell r="C101" t="str">
            <v>SUKARESMI</v>
          </cell>
          <cell r="D101" t="str">
            <v>MUHAMMAD YUNUS</v>
          </cell>
          <cell r="E101" t="str">
            <v>EDWAR SAETAPI</v>
          </cell>
          <cell r="F101" t="str">
            <v>ERI</v>
          </cell>
          <cell r="G101" t="str">
            <v>MYS</v>
          </cell>
          <cell r="H101">
            <v>2200</v>
          </cell>
          <cell r="I101">
            <v>2250</v>
          </cell>
          <cell r="J101" t="str">
            <v>F</v>
          </cell>
          <cell r="K101" t="str">
            <v>IDFFJL@BGR.INDOMARET.CO.ID</v>
          </cell>
          <cell r="L101" t="str">
            <v>0263581872</v>
          </cell>
          <cell r="M101" t="str">
            <v>08111394838</v>
          </cell>
          <cell r="N101">
            <v>40263</v>
          </cell>
          <cell r="O101">
            <v>0</v>
          </cell>
          <cell r="P101">
            <v>0</v>
          </cell>
        </row>
        <row r="102">
          <cell r="B102" t="str">
            <v>FJZJ</v>
          </cell>
          <cell r="C102" t="str">
            <v>JOGLO CIANJUR</v>
          </cell>
          <cell r="D102" t="str">
            <v>MUHAMMAD YUNUS</v>
          </cell>
          <cell r="E102" t="str">
            <v>EDWAR SAETAPI</v>
          </cell>
          <cell r="F102" t="str">
            <v>ERI</v>
          </cell>
          <cell r="G102" t="str">
            <v>MYS</v>
          </cell>
          <cell r="H102">
            <v>2200</v>
          </cell>
          <cell r="I102">
            <v>2250</v>
          </cell>
          <cell r="J102" t="str">
            <v>F</v>
          </cell>
          <cell r="K102" t="str">
            <v>IDFJZJ@BGR.INDOMARET.CO.ID</v>
          </cell>
          <cell r="L102" t="str">
            <v>0263581700</v>
          </cell>
          <cell r="M102" t="str">
            <v>08111394833</v>
          </cell>
          <cell r="N102">
            <v>40672</v>
          </cell>
          <cell r="O102">
            <v>0</v>
          </cell>
          <cell r="P102">
            <v>0</v>
          </cell>
        </row>
        <row r="103">
          <cell r="B103" t="str">
            <v>T783</v>
          </cell>
          <cell r="C103" t="str">
            <v>VILLA BOUGENVILLE - CIANJUR</v>
          </cell>
          <cell r="D103" t="str">
            <v>MUHAMMAD YUNUS</v>
          </cell>
          <cell r="E103" t="str">
            <v>EDWAR SAETAPI</v>
          </cell>
          <cell r="F103" t="str">
            <v>ERI</v>
          </cell>
          <cell r="G103" t="str">
            <v>MYS</v>
          </cell>
          <cell r="H103">
            <v>2200</v>
          </cell>
          <cell r="I103">
            <v>2250</v>
          </cell>
          <cell r="J103" t="str">
            <v>T</v>
          </cell>
          <cell r="K103" t="str">
            <v>IDMT783@BGR.INDOMARET.CO.ID</v>
          </cell>
          <cell r="L103" t="str">
            <v>0263516082</v>
          </cell>
          <cell r="M103" t="str">
            <v>08111394830</v>
          </cell>
          <cell r="N103">
            <v>38212</v>
          </cell>
          <cell r="O103">
            <v>0</v>
          </cell>
          <cell r="P103" t="str">
            <v>HYBRID ECO</v>
          </cell>
        </row>
        <row r="104">
          <cell r="B104" t="str">
            <v>TXCJ</v>
          </cell>
          <cell r="C104" t="str">
            <v>RAYA CIPANAS 25</v>
          </cell>
          <cell r="D104" t="str">
            <v>MUHAMMAD YUNUS</v>
          </cell>
          <cell r="E104" t="str">
            <v>EDWAR SAETAPI</v>
          </cell>
          <cell r="F104" t="str">
            <v>ERI</v>
          </cell>
          <cell r="G104" t="str">
            <v>MYS</v>
          </cell>
          <cell r="H104">
            <v>2200</v>
          </cell>
          <cell r="I104">
            <v>2250</v>
          </cell>
          <cell r="J104" t="str">
            <v>T</v>
          </cell>
          <cell r="K104" t="str">
            <v>IDMTXCJ@BGR.INDOMARET.CO.ID</v>
          </cell>
          <cell r="L104">
            <v>0</v>
          </cell>
          <cell r="M104">
            <v>0</v>
          </cell>
          <cell r="N104">
            <v>44803</v>
          </cell>
          <cell r="O104" t="str">
            <v>TOKO BARU AGUSTUS 2022</v>
          </cell>
          <cell r="P104">
            <v>0</v>
          </cell>
        </row>
        <row r="105">
          <cell r="B105" t="str">
            <v>T24A</v>
          </cell>
          <cell r="C105" t="str">
            <v>RAYA CIHERANG CIPANAS</v>
          </cell>
          <cell r="D105" t="str">
            <v>MUHAMMAD YUNUS</v>
          </cell>
          <cell r="E105" t="str">
            <v>EDWAR SAETAPI</v>
          </cell>
          <cell r="F105" t="str">
            <v>ERI</v>
          </cell>
          <cell r="G105" t="str">
            <v>MYS</v>
          </cell>
          <cell r="H105">
            <v>2200</v>
          </cell>
          <cell r="I105">
            <v>2250</v>
          </cell>
          <cell r="J105" t="str">
            <v>T</v>
          </cell>
          <cell r="K105" t="str">
            <v>IDT24A@BGR.INDOMARET.CO.ID</v>
          </cell>
          <cell r="L105">
            <v>0</v>
          </cell>
          <cell r="M105">
            <v>0</v>
          </cell>
          <cell r="N105">
            <v>44086</v>
          </cell>
          <cell r="O105" t="str">
            <v>TOKO BARU SEPTEMBER 2020</v>
          </cell>
          <cell r="P105">
            <v>0</v>
          </cell>
        </row>
        <row r="106">
          <cell r="B106" t="str">
            <v>TWUG</v>
          </cell>
          <cell r="C106" t="str">
            <v>CIPENDAWA VILLA ESTATE</v>
          </cell>
          <cell r="D106" t="str">
            <v>MUHAMMAD YUNUS</v>
          </cell>
          <cell r="E106" t="str">
            <v>EDWAR SAETAPI</v>
          </cell>
          <cell r="F106" t="str">
            <v>ERI</v>
          </cell>
          <cell r="G106" t="str">
            <v>MYS</v>
          </cell>
          <cell r="H106">
            <v>2200</v>
          </cell>
          <cell r="I106">
            <v>2250</v>
          </cell>
          <cell r="J106" t="str">
            <v>T</v>
          </cell>
          <cell r="K106" t="str">
            <v>IDMTWUG@BGR.INDOMARET.CO.ID</v>
          </cell>
          <cell r="L106">
            <v>0</v>
          </cell>
          <cell r="M106">
            <v>0</v>
          </cell>
          <cell r="N106">
            <v>44415</v>
          </cell>
          <cell r="O106" t="str">
            <v>TOKO BARU AGUSTUS 2021</v>
          </cell>
          <cell r="P106">
            <v>0</v>
          </cell>
        </row>
        <row r="107">
          <cell r="B107" t="str">
            <v>TFME</v>
          </cell>
          <cell r="C107" t="str">
            <v>CIPENDAWA</v>
          </cell>
          <cell r="D107" t="str">
            <v>MUHAMMAD YUNUS</v>
          </cell>
          <cell r="E107" t="str">
            <v>EDWAR SAETAPI</v>
          </cell>
          <cell r="F107" t="str">
            <v>ERI</v>
          </cell>
          <cell r="G107" t="str">
            <v>MYS</v>
          </cell>
          <cell r="H107">
            <v>2200</v>
          </cell>
          <cell r="I107">
            <v>2250</v>
          </cell>
          <cell r="J107" t="str">
            <v>T</v>
          </cell>
          <cell r="K107" t="str">
            <v>IDMTFME@BGR.INDOMARET.CO.ID</v>
          </cell>
          <cell r="L107" t="str">
            <v>0263519009</v>
          </cell>
          <cell r="M107" t="str">
            <v>08111394849</v>
          </cell>
          <cell r="N107">
            <v>41267</v>
          </cell>
          <cell r="O107">
            <v>0</v>
          </cell>
          <cell r="P107" t="str">
            <v>STANDAR NEW</v>
          </cell>
        </row>
        <row r="108">
          <cell r="B108" t="str">
            <v>FWI5</v>
          </cell>
          <cell r="C108" t="str">
            <v>MARIWATI KM 05</v>
          </cell>
          <cell r="D108" t="str">
            <v>MUHAMMAD YUNUS</v>
          </cell>
          <cell r="E108" t="str">
            <v>EDWAR SAETAPI</v>
          </cell>
          <cell r="F108" t="str">
            <v>ERI</v>
          </cell>
          <cell r="G108" t="str">
            <v>MYS</v>
          </cell>
          <cell r="H108">
            <v>2200</v>
          </cell>
          <cell r="I108">
            <v>2250</v>
          </cell>
          <cell r="J108" t="str">
            <v>F</v>
          </cell>
          <cell r="K108" t="str">
            <v>IDFWI5@BGR.INDOMARET.CO.ID</v>
          </cell>
          <cell r="L108">
            <v>0</v>
          </cell>
          <cell r="M108">
            <v>0</v>
          </cell>
          <cell r="N108">
            <v>44084</v>
          </cell>
          <cell r="O108" t="str">
            <v>TOKO BARU SEPTEMBER 2020</v>
          </cell>
          <cell r="P108">
            <v>0</v>
          </cell>
        </row>
        <row r="109">
          <cell r="B109" t="str">
            <v>TSCZ</v>
          </cell>
          <cell r="C109" t="str">
            <v>PALASARI</v>
          </cell>
          <cell r="D109" t="str">
            <v>MUHAMMAD YUNUS</v>
          </cell>
          <cell r="E109" t="str">
            <v>EDWAR SAETAPI</v>
          </cell>
          <cell r="F109" t="str">
            <v>ERI</v>
          </cell>
          <cell r="G109" t="str">
            <v>MYS</v>
          </cell>
          <cell r="H109">
            <v>2200</v>
          </cell>
          <cell r="I109">
            <v>2250</v>
          </cell>
          <cell r="J109" t="str">
            <v>T</v>
          </cell>
          <cell r="K109" t="str">
            <v>IDMTSCZ@INDOMARET.CO.ID</v>
          </cell>
          <cell r="L109">
            <v>0</v>
          </cell>
          <cell r="M109">
            <v>0</v>
          </cell>
          <cell r="N109">
            <v>44771</v>
          </cell>
          <cell r="O109" t="str">
            <v>TOKO BARU JULI 2022</v>
          </cell>
          <cell r="P109">
            <v>0</v>
          </cell>
        </row>
        <row r="110">
          <cell r="B110" t="str">
            <v>T20H</v>
          </cell>
          <cell r="C110" t="str">
            <v>HANJAWAR</v>
          </cell>
          <cell r="D110" t="str">
            <v>MUHAMMAD YUNUS</v>
          </cell>
          <cell r="E110" t="str">
            <v>EDWAR SAETAPI</v>
          </cell>
          <cell r="F110" t="str">
            <v>ERI</v>
          </cell>
          <cell r="G110" t="str">
            <v>MYS</v>
          </cell>
          <cell r="H110">
            <v>2200</v>
          </cell>
          <cell r="I110">
            <v>2250</v>
          </cell>
          <cell r="J110" t="str">
            <v>T</v>
          </cell>
          <cell r="K110" t="str">
            <v>IDMT20H@BGR.INDOMARET.CO.ID</v>
          </cell>
          <cell r="L110" t="str">
            <v>0263519734</v>
          </cell>
          <cell r="M110" t="str">
            <v>08111394831</v>
          </cell>
          <cell r="N110">
            <v>39780</v>
          </cell>
          <cell r="O110">
            <v>0</v>
          </cell>
          <cell r="P110" t="str">
            <v>HYBRID</v>
          </cell>
        </row>
        <row r="111">
          <cell r="B111" t="str">
            <v>FX5B</v>
          </cell>
          <cell r="C111" t="str">
            <v>PARUNG KUDA</v>
          </cell>
          <cell r="D111" t="str">
            <v>SUWONDO</v>
          </cell>
          <cell r="E111" t="str">
            <v>JULIANTO</v>
          </cell>
          <cell r="F111" t="str">
            <v>JLO</v>
          </cell>
          <cell r="G111" t="str">
            <v>SWD</v>
          </cell>
          <cell r="H111">
            <v>3300</v>
          </cell>
          <cell r="I111">
            <v>3310</v>
          </cell>
          <cell r="J111" t="str">
            <v>F</v>
          </cell>
          <cell r="K111" t="str">
            <v>IDFX5B@BGR.INDOMARET.CO.ID</v>
          </cell>
          <cell r="L111" t="str">
            <v> 0266-533032 </v>
          </cell>
          <cell r="M111" t="str">
            <v>08111394516</v>
          </cell>
          <cell r="N111">
            <v>38301</v>
          </cell>
          <cell r="O111">
            <v>0</v>
          </cell>
          <cell r="P111">
            <v>0</v>
          </cell>
        </row>
        <row r="112">
          <cell r="B112" t="str">
            <v>TW17</v>
          </cell>
          <cell r="C112" t="str">
            <v>PARUNG KUDA</v>
          </cell>
          <cell r="D112" t="str">
            <v>SUWONDO</v>
          </cell>
          <cell r="E112" t="str">
            <v>JULIANTO</v>
          </cell>
          <cell r="F112" t="str">
            <v>JLO</v>
          </cell>
          <cell r="G112" t="str">
            <v>SWD</v>
          </cell>
          <cell r="H112">
            <v>3300</v>
          </cell>
          <cell r="I112">
            <v>3310</v>
          </cell>
          <cell r="J112" t="str">
            <v>T</v>
          </cell>
          <cell r="K112" t="str">
            <v>IDMTW17@BGR.INDOMARET.CO.ID</v>
          </cell>
          <cell r="L112">
            <v>0</v>
          </cell>
          <cell r="M112">
            <v>0</v>
          </cell>
          <cell r="N112">
            <v>41297</v>
          </cell>
          <cell r="O112">
            <v>0</v>
          </cell>
          <cell r="P112">
            <v>0</v>
          </cell>
        </row>
        <row r="113">
          <cell r="B113" t="str">
            <v>FUU1</v>
          </cell>
          <cell r="C113" t="str">
            <v>SIMPANG CIKIDANG</v>
          </cell>
          <cell r="D113" t="str">
            <v>SUWONDO</v>
          </cell>
          <cell r="E113" t="str">
            <v>JULIANTO</v>
          </cell>
          <cell r="F113" t="str">
            <v>JLO</v>
          </cell>
          <cell r="G113" t="str">
            <v>SWD</v>
          </cell>
          <cell r="H113">
            <v>3300</v>
          </cell>
          <cell r="I113">
            <v>3310</v>
          </cell>
          <cell r="J113" t="str">
            <v>F</v>
          </cell>
          <cell r="K113" t="str">
            <v>IDFUU1@BGR.INDOMARET.CO.ID</v>
          </cell>
          <cell r="L113" t="str">
            <v>0266532208</v>
          </cell>
          <cell r="M113" t="str">
            <v>08111394687</v>
          </cell>
          <cell r="N113">
            <v>41670</v>
          </cell>
          <cell r="O113">
            <v>0</v>
          </cell>
          <cell r="P113">
            <v>0</v>
          </cell>
        </row>
        <row r="114">
          <cell r="B114" t="str">
            <v>T2IC</v>
          </cell>
          <cell r="C114" t="str">
            <v>RAYA PARAKAN SALAK</v>
          </cell>
          <cell r="D114" t="str">
            <v>SUWONDO</v>
          </cell>
          <cell r="E114" t="str">
            <v>JULIANTO</v>
          </cell>
          <cell r="F114" t="str">
            <v>JLO</v>
          </cell>
          <cell r="G114" t="str">
            <v>SWD</v>
          </cell>
          <cell r="H114">
            <v>3300</v>
          </cell>
          <cell r="I114">
            <v>3310</v>
          </cell>
          <cell r="J114" t="str">
            <v>T</v>
          </cell>
          <cell r="K114" t="str">
            <v>IDMT2IC@BGR.INDOMARET.CO.ID</v>
          </cell>
          <cell r="L114" t="str">
            <v>02666542279</v>
          </cell>
          <cell r="M114" t="str">
            <v>08111394510</v>
          </cell>
          <cell r="N114">
            <v>41961</v>
          </cell>
          <cell r="O114">
            <v>0</v>
          </cell>
          <cell r="P114">
            <v>0</v>
          </cell>
        </row>
        <row r="115">
          <cell r="B115" t="str">
            <v>FPGN</v>
          </cell>
          <cell r="C115" t="str">
            <v>PARAKAN SALAK</v>
          </cell>
          <cell r="D115" t="str">
            <v>SUWONDO</v>
          </cell>
          <cell r="E115" t="str">
            <v>JULIANTO</v>
          </cell>
          <cell r="F115" t="str">
            <v>JLO</v>
          </cell>
          <cell r="G115" t="str">
            <v>SWD</v>
          </cell>
          <cell r="H115">
            <v>3300</v>
          </cell>
          <cell r="I115">
            <v>3310</v>
          </cell>
          <cell r="J115" t="str">
            <v>F</v>
          </cell>
          <cell r="K115" t="str">
            <v>IDFPGN@BGR.INDOMARET.CO.ID</v>
          </cell>
          <cell r="L115">
            <v>0</v>
          </cell>
          <cell r="M115">
            <v>0</v>
          </cell>
          <cell r="N115">
            <v>44544</v>
          </cell>
          <cell r="O115" t="str">
            <v>TOKO BARU DES'21</v>
          </cell>
          <cell r="P115">
            <v>0</v>
          </cell>
        </row>
        <row r="116">
          <cell r="B116" t="str">
            <v>TWXV</v>
          </cell>
          <cell r="C116" t="str">
            <v>PARAKAN SALAK 3</v>
          </cell>
          <cell r="D116" t="str">
            <v>SUWONDO</v>
          </cell>
          <cell r="E116" t="str">
            <v>JULIANTO</v>
          </cell>
          <cell r="F116" t="str">
            <v>JLO</v>
          </cell>
          <cell r="G116" t="str">
            <v>SWD</v>
          </cell>
          <cell r="H116">
            <v>3300</v>
          </cell>
          <cell r="I116">
            <v>3310</v>
          </cell>
          <cell r="J116" t="str">
            <v>T</v>
          </cell>
          <cell r="K116" t="str">
            <v>IDMTWXV@BGR.INDOMARET.CO.ID</v>
          </cell>
          <cell r="L116" t="str">
            <v>0266-6242728</v>
          </cell>
          <cell r="M116" t="str">
            <v>08111394473</v>
          </cell>
          <cell r="N116">
            <v>41556</v>
          </cell>
          <cell r="O116" t="str">
            <v>TOKO BARU 29 SEPT '16</v>
          </cell>
          <cell r="P116">
            <v>0</v>
          </cell>
        </row>
        <row r="117">
          <cell r="B117" t="str">
            <v>TX2M</v>
          </cell>
          <cell r="C117" t="str">
            <v>BOJONGASIH</v>
          </cell>
          <cell r="D117" t="str">
            <v>SUWONDO</v>
          </cell>
          <cell r="E117" t="str">
            <v>JULIANTO</v>
          </cell>
          <cell r="F117" t="str">
            <v>JLO</v>
          </cell>
          <cell r="G117" t="str">
            <v>SWD</v>
          </cell>
          <cell r="H117">
            <v>3300</v>
          </cell>
          <cell r="I117">
            <v>3310</v>
          </cell>
          <cell r="J117" t="str">
            <v>T</v>
          </cell>
          <cell r="K117" t="str">
            <v>IDMTX2M@BGR.INDOMARET.CO.ID</v>
          </cell>
          <cell r="L117" t="str">
            <v>081260728178</v>
          </cell>
          <cell r="M117" t="str">
            <v>08111394474</v>
          </cell>
          <cell r="N117">
            <v>42643</v>
          </cell>
          <cell r="O117">
            <v>0</v>
          </cell>
          <cell r="P117">
            <v>0</v>
          </cell>
        </row>
        <row r="118">
          <cell r="B118" t="str">
            <v>F20Q</v>
          </cell>
          <cell r="C118" t="str">
            <v>PARAKAN SALAK 2</v>
          </cell>
          <cell r="D118" t="str">
            <v>SUWONDO</v>
          </cell>
          <cell r="E118" t="str">
            <v>JULIANTO</v>
          </cell>
          <cell r="F118" t="str">
            <v>JLO</v>
          </cell>
          <cell r="G118" t="str">
            <v>SWD</v>
          </cell>
          <cell r="H118">
            <v>3300</v>
          </cell>
          <cell r="I118">
            <v>3310</v>
          </cell>
          <cell r="J118" t="str">
            <v>F</v>
          </cell>
          <cell r="K118" t="str">
            <v>IDF20Q@BGR.INDOMARET.CO.ID</v>
          </cell>
          <cell r="L118" t="str">
            <v>02666720879</v>
          </cell>
          <cell r="M118" t="str">
            <v>08111394471</v>
          </cell>
          <cell r="N118">
            <v>40663</v>
          </cell>
          <cell r="O118">
            <v>0</v>
          </cell>
          <cell r="P118">
            <v>0</v>
          </cell>
        </row>
        <row r="119">
          <cell r="B119" t="str">
            <v>FLKP</v>
          </cell>
          <cell r="C119" t="str">
            <v>PARUNG KUDA 3</v>
          </cell>
          <cell r="D119" t="str">
            <v>SUWONDO</v>
          </cell>
          <cell r="E119" t="str">
            <v>JULIANTO</v>
          </cell>
          <cell r="F119" t="str">
            <v>JLO</v>
          </cell>
          <cell r="G119" t="str">
            <v>SWD</v>
          </cell>
          <cell r="H119">
            <v>3300</v>
          </cell>
          <cell r="I119">
            <v>3310</v>
          </cell>
          <cell r="J119" t="str">
            <v>F</v>
          </cell>
          <cell r="K119" t="str">
            <v>IDFLKP@BGR.INDOMARET.CO.ID</v>
          </cell>
          <cell r="L119" t="str">
            <v> 0266-6541639</v>
          </cell>
          <cell r="M119" t="str">
            <v>08111394478</v>
          </cell>
          <cell r="N119">
            <v>41911</v>
          </cell>
          <cell r="O119">
            <v>0</v>
          </cell>
          <cell r="P119">
            <v>0</v>
          </cell>
        </row>
        <row r="120">
          <cell r="B120" t="str">
            <v>FPO1</v>
          </cell>
          <cell r="C120" t="str">
            <v>CIAMBAR</v>
          </cell>
          <cell r="D120" t="str">
            <v>SUWONDO</v>
          </cell>
          <cell r="E120" t="str">
            <v>JULIANTO</v>
          </cell>
          <cell r="F120" t="str">
            <v>JLO</v>
          </cell>
          <cell r="G120" t="str">
            <v>SWD</v>
          </cell>
          <cell r="H120">
            <v>3300</v>
          </cell>
          <cell r="I120">
            <v>3310</v>
          </cell>
          <cell r="J120" t="str">
            <v>F</v>
          </cell>
          <cell r="K120" t="str">
            <v>IDFPO1@BGR.INDOMARET.CO.ID</v>
          </cell>
          <cell r="L120" t="str">
            <v>02666541947</v>
          </cell>
          <cell r="M120" t="str">
            <v>08119147640</v>
          </cell>
          <cell r="N120">
            <v>41942</v>
          </cell>
          <cell r="O120">
            <v>0</v>
          </cell>
          <cell r="P120">
            <v>0</v>
          </cell>
        </row>
        <row r="121">
          <cell r="B121" t="str">
            <v>FODO</v>
          </cell>
          <cell r="C121" t="str">
            <v>PARUNG KUDA 2</v>
          </cell>
          <cell r="D121" t="str">
            <v>SUWONDO</v>
          </cell>
          <cell r="E121" t="str">
            <v>JULIANTO</v>
          </cell>
          <cell r="F121" t="str">
            <v>JLO</v>
          </cell>
          <cell r="G121" t="str">
            <v>SWD</v>
          </cell>
          <cell r="H121">
            <v>3300</v>
          </cell>
          <cell r="I121">
            <v>3310</v>
          </cell>
          <cell r="J121" t="str">
            <v>F</v>
          </cell>
          <cell r="K121" t="str">
            <v>IDFODO@BGR.INDOMARET.CO.ID</v>
          </cell>
          <cell r="L121" t="str">
            <v>02666547347</v>
          </cell>
          <cell r="M121" t="str">
            <v>08111394480</v>
          </cell>
          <cell r="N121">
            <v>42903</v>
          </cell>
          <cell r="O121" t="str">
            <v>TOKO BARU JUNI 2017</v>
          </cell>
          <cell r="P121">
            <v>0</v>
          </cell>
        </row>
        <row r="122">
          <cell r="B122" t="str">
            <v>TO26</v>
          </cell>
          <cell r="C122" t="str">
            <v>CIDAHU KM 2</v>
          </cell>
          <cell r="D122" t="str">
            <v>M FIRDAN APRIYANSYAH</v>
          </cell>
          <cell r="E122" t="str">
            <v>JULIANTO</v>
          </cell>
          <cell r="F122" t="str">
            <v>JLO</v>
          </cell>
          <cell r="G122" t="str">
            <v>FDN</v>
          </cell>
          <cell r="H122">
            <v>3300</v>
          </cell>
          <cell r="I122">
            <v>3320</v>
          </cell>
          <cell r="J122" t="str">
            <v>T</v>
          </cell>
          <cell r="K122" t="str">
            <v>IDMTO26@BGR.INDOMARET.CO.ID</v>
          </cell>
          <cell r="L122">
            <v>0</v>
          </cell>
          <cell r="M122" t="str">
            <v>08111394981</v>
          </cell>
          <cell r="N122">
            <v>43156</v>
          </cell>
          <cell r="O122" t="str">
            <v>TOKO BARU FEB '18</v>
          </cell>
          <cell r="P122">
            <v>0</v>
          </cell>
        </row>
        <row r="123">
          <cell r="B123" t="str">
            <v>TQJ0</v>
          </cell>
          <cell r="C123" t="str">
            <v>BABAKAN PARI CIDAHU</v>
          </cell>
          <cell r="D123" t="str">
            <v>M FIRDAN APRIYANSYAH</v>
          </cell>
          <cell r="E123" t="str">
            <v>JULIANTO</v>
          </cell>
          <cell r="F123" t="str">
            <v>JLO</v>
          </cell>
          <cell r="G123" t="str">
            <v>FDN</v>
          </cell>
          <cell r="H123">
            <v>3300</v>
          </cell>
          <cell r="I123">
            <v>3320</v>
          </cell>
          <cell r="J123" t="str">
            <v>T</v>
          </cell>
          <cell r="K123" t="str">
            <v>IDMTQJ0@BGR.INDOMARET.CO.ID</v>
          </cell>
          <cell r="L123" t="str">
            <v> 0266-732468</v>
          </cell>
          <cell r="M123" t="str">
            <v>08111394679</v>
          </cell>
          <cell r="N123">
            <v>41475</v>
          </cell>
          <cell r="O123">
            <v>0</v>
          </cell>
          <cell r="P123">
            <v>0</v>
          </cell>
        </row>
        <row r="124">
          <cell r="B124" t="str">
            <v>FT41</v>
          </cell>
          <cell r="C124" t="str">
            <v>CIDAHU KAUTSAR</v>
          </cell>
          <cell r="D124" t="str">
            <v>M FIRDAN APRIYANSYAH</v>
          </cell>
          <cell r="E124" t="str">
            <v>JULIANTO</v>
          </cell>
          <cell r="F124" t="str">
            <v>JLO</v>
          </cell>
          <cell r="G124" t="str">
            <v>FDN</v>
          </cell>
          <cell r="H124">
            <v>3300</v>
          </cell>
          <cell r="I124">
            <v>3320</v>
          </cell>
          <cell r="J124" t="str">
            <v>F</v>
          </cell>
          <cell r="K124" t="str">
            <v>IDFT41@BGR.INDOMARET.CO.ID</v>
          </cell>
          <cell r="L124" t="str">
            <v> 0266-6722160</v>
          </cell>
          <cell r="M124" t="str">
            <v>08111394678</v>
          </cell>
          <cell r="N124">
            <v>40778</v>
          </cell>
          <cell r="O124">
            <v>0</v>
          </cell>
          <cell r="P124">
            <v>0</v>
          </cell>
        </row>
        <row r="125">
          <cell r="B125" t="str">
            <v>TGNY</v>
          </cell>
          <cell r="C125" t="str">
            <v>CIDAHU RAYA</v>
          </cell>
          <cell r="D125" t="str">
            <v>M FIRDAN APRIYANSYAH</v>
          </cell>
          <cell r="E125" t="str">
            <v>JULIANTO</v>
          </cell>
          <cell r="F125" t="str">
            <v>JLO</v>
          </cell>
          <cell r="G125" t="str">
            <v>FDN</v>
          </cell>
          <cell r="H125">
            <v>3300</v>
          </cell>
          <cell r="I125">
            <v>3320</v>
          </cell>
          <cell r="J125" t="str">
            <v>T</v>
          </cell>
          <cell r="K125" t="str">
            <v>IDMTGNY@BGR.INDOMARET.CO.ID</v>
          </cell>
          <cell r="L125" t="str">
            <v>081395004544</v>
          </cell>
          <cell r="M125" t="str">
            <v>08111394682</v>
          </cell>
          <cell r="N125">
            <v>42804</v>
          </cell>
          <cell r="O125">
            <v>0</v>
          </cell>
          <cell r="P125">
            <v>0</v>
          </cell>
        </row>
        <row r="126">
          <cell r="B126" t="str">
            <v>TNMV</v>
          </cell>
          <cell r="C126" t="str">
            <v>BOJONG PARI</v>
          </cell>
          <cell r="D126" t="str">
            <v>M FIRDAN APRIYANSYAH</v>
          </cell>
          <cell r="E126" t="str">
            <v>JULIANTO</v>
          </cell>
          <cell r="F126" t="str">
            <v>JLO</v>
          </cell>
          <cell r="G126" t="str">
            <v>FDN</v>
          </cell>
          <cell r="H126">
            <v>3300</v>
          </cell>
          <cell r="I126">
            <v>3320</v>
          </cell>
          <cell r="J126" t="str">
            <v>T</v>
          </cell>
          <cell r="K126" t="str">
            <v>IDMTNMV@BGR.INDOMARET.CO.ID</v>
          </cell>
          <cell r="L126">
            <v>0</v>
          </cell>
          <cell r="M126" t="str">
            <v>08119147639</v>
          </cell>
          <cell r="N126">
            <v>43523</v>
          </cell>
          <cell r="O126" t="str">
            <v>TOKO BARU FEBRUARI 2019</v>
          </cell>
          <cell r="P126">
            <v>0</v>
          </cell>
        </row>
        <row r="127">
          <cell r="B127" t="str">
            <v>T1ZO</v>
          </cell>
          <cell r="C127" t="str">
            <v>CIDAHU AL KAUSAR 2</v>
          </cell>
          <cell r="D127" t="str">
            <v>M FIRDAN APRIYANSYAH</v>
          </cell>
          <cell r="E127" t="str">
            <v>JULIANTO</v>
          </cell>
          <cell r="F127" t="str">
            <v>JLO</v>
          </cell>
          <cell r="G127" t="str">
            <v>FDN</v>
          </cell>
          <cell r="H127">
            <v>3300</v>
          </cell>
          <cell r="I127">
            <v>3320</v>
          </cell>
          <cell r="J127" t="str">
            <v>T</v>
          </cell>
          <cell r="K127" t="str">
            <v>IDMT1ZO@BGR.INDOMARET.CO.ID</v>
          </cell>
          <cell r="L127" t="str">
            <v>02666725086</v>
          </cell>
          <cell r="M127" t="str">
            <v>08111394681</v>
          </cell>
          <cell r="N127">
            <v>42277</v>
          </cell>
          <cell r="O127">
            <v>0</v>
          </cell>
          <cell r="P127">
            <v>0</v>
          </cell>
        </row>
        <row r="128">
          <cell r="B128" t="str">
            <v>TTFN</v>
          </cell>
          <cell r="C128" t="str">
            <v>BOJONG PARI CIDAHU</v>
          </cell>
          <cell r="D128" t="str">
            <v>M FIRDAN APRIYANSYAH</v>
          </cell>
          <cell r="E128" t="str">
            <v>JULIANTO</v>
          </cell>
          <cell r="F128" t="str">
            <v>JLO</v>
          </cell>
          <cell r="G128" t="str">
            <v>FDN</v>
          </cell>
          <cell r="H128">
            <v>3300</v>
          </cell>
          <cell r="I128">
            <v>3320</v>
          </cell>
          <cell r="J128" t="str">
            <v>T</v>
          </cell>
          <cell r="K128" t="str">
            <v>IDMTTFN@BGR.INDOMARET.CO.ID</v>
          </cell>
          <cell r="L128" t="str">
            <v>02666720044</v>
          </cell>
          <cell r="M128" t="str">
            <v>08111394680</v>
          </cell>
          <cell r="N128">
            <v>42093</v>
          </cell>
          <cell r="O128" t="str">
            <v>TOKO BARU SEP 2015</v>
          </cell>
          <cell r="P128">
            <v>0</v>
          </cell>
        </row>
        <row r="129">
          <cell r="B129" t="str">
            <v>TVAM</v>
          </cell>
          <cell r="C129" t="str">
            <v>GIRIJAYA</v>
          </cell>
          <cell r="D129" t="str">
            <v>M FIRDAN APRIYANSYAH</v>
          </cell>
          <cell r="E129" t="str">
            <v>JULIANTO</v>
          </cell>
          <cell r="F129" t="str">
            <v>JLO</v>
          </cell>
          <cell r="G129" t="str">
            <v>FDN</v>
          </cell>
          <cell r="H129">
            <v>3300</v>
          </cell>
          <cell r="I129">
            <v>3320</v>
          </cell>
          <cell r="J129" t="str">
            <v>T</v>
          </cell>
          <cell r="K129" t="str">
            <v>IDMTVAM@BGR.INDOMARET.CO.ID</v>
          </cell>
          <cell r="L129">
            <v>0</v>
          </cell>
          <cell r="M129">
            <v>0</v>
          </cell>
          <cell r="N129">
            <v>43950</v>
          </cell>
          <cell r="O129">
            <v>0</v>
          </cell>
          <cell r="P129" t="str">
            <v>STANDAR NEW</v>
          </cell>
        </row>
        <row r="130">
          <cell r="B130" t="str">
            <v>TS98</v>
          </cell>
          <cell r="C130" t="str">
            <v>TERMINAL CIDAHU</v>
          </cell>
          <cell r="D130" t="str">
            <v>M FIRDAN APRIYANSYAH</v>
          </cell>
          <cell r="E130" t="str">
            <v>JULIANTO</v>
          </cell>
          <cell r="F130" t="str">
            <v>JLO</v>
          </cell>
          <cell r="G130" t="str">
            <v>FDN</v>
          </cell>
          <cell r="H130">
            <v>3300</v>
          </cell>
          <cell r="I130">
            <v>3320</v>
          </cell>
          <cell r="J130" t="str">
            <v>T</v>
          </cell>
          <cell r="K130" t="str">
            <v>IDMTS98@BGR.INDOMARET.CO.ID</v>
          </cell>
          <cell r="L130" t="str">
            <v> 0266-6720316</v>
          </cell>
          <cell r="M130" t="str">
            <v>08111394476</v>
          </cell>
          <cell r="N130">
            <v>40724</v>
          </cell>
          <cell r="O130">
            <v>0</v>
          </cell>
          <cell r="P130">
            <v>0</v>
          </cell>
        </row>
        <row r="131">
          <cell r="B131" t="str">
            <v>TS18</v>
          </cell>
          <cell r="C131" t="str">
            <v>SILIWANGI CICURUG</v>
          </cell>
          <cell r="D131" t="str">
            <v>M FIRDAN APRIYANSYAH</v>
          </cell>
          <cell r="E131" t="str">
            <v>JULIANTO</v>
          </cell>
          <cell r="F131" t="str">
            <v>JLO</v>
          </cell>
          <cell r="G131" t="str">
            <v>FDN</v>
          </cell>
          <cell r="H131">
            <v>3300</v>
          </cell>
          <cell r="I131">
            <v>3320</v>
          </cell>
          <cell r="J131" t="str">
            <v>T</v>
          </cell>
          <cell r="K131" t="str">
            <v>IDMTS18@BGR.INDOMARET.CO.ID</v>
          </cell>
          <cell r="L131" t="str">
            <v> 0266-733450</v>
          </cell>
          <cell r="M131" t="str">
            <v>08111394675</v>
          </cell>
          <cell r="N131">
            <v>40694</v>
          </cell>
          <cell r="O131" t="str">
            <v>TO 01 JULI 2014</v>
          </cell>
          <cell r="P131" t="str">
            <v>HYBRID ECO</v>
          </cell>
        </row>
        <row r="132">
          <cell r="B132" t="str">
            <v>FQ09</v>
          </cell>
          <cell r="C132" t="str">
            <v>CIDAHU</v>
          </cell>
          <cell r="D132" t="str">
            <v>M FIRDAN APRIYANSYAH</v>
          </cell>
          <cell r="E132" t="str">
            <v>JULIANTO</v>
          </cell>
          <cell r="F132" t="str">
            <v>JLO</v>
          </cell>
          <cell r="G132" t="str">
            <v>FDN</v>
          </cell>
          <cell r="H132">
            <v>3300</v>
          </cell>
          <cell r="I132">
            <v>3320</v>
          </cell>
          <cell r="J132" t="str">
            <v>F</v>
          </cell>
          <cell r="K132" t="str">
            <v>IDFQ09@BGR.INDOMARET.CO.ID</v>
          </cell>
          <cell r="L132" t="str">
            <v> 0266-736761</v>
          </cell>
          <cell r="M132" t="str">
            <v>08111394677</v>
          </cell>
          <cell r="N132">
            <v>38457</v>
          </cell>
          <cell r="O132">
            <v>0</v>
          </cell>
          <cell r="P132">
            <v>0</v>
          </cell>
        </row>
        <row r="133">
          <cell r="B133" t="str">
            <v>F3CG</v>
          </cell>
          <cell r="C133" t="str">
            <v>CIPANGGULAAN</v>
          </cell>
          <cell r="D133" t="str">
            <v>KOMARUDIN</v>
          </cell>
          <cell r="E133" t="str">
            <v>JULIANTO</v>
          </cell>
          <cell r="F133" t="str">
            <v>JLO</v>
          </cell>
          <cell r="G133" t="str">
            <v>KRN</v>
          </cell>
          <cell r="H133">
            <v>3300</v>
          </cell>
          <cell r="I133">
            <v>3330</v>
          </cell>
          <cell r="J133" t="str">
            <v>F</v>
          </cell>
          <cell r="K133" t="str">
            <v>IDF3CG@BGR.INDOMARET.CO.ID</v>
          </cell>
          <cell r="L133" t="str">
            <v> 0266-732989</v>
          </cell>
          <cell r="M133" t="str">
            <v>08111394475</v>
          </cell>
          <cell r="N133">
            <v>40383</v>
          </cell>
          <cell r="O133" t="str">
            <v>TO 1 NOV'18</v>
          </cell>
          <cell r="P133">
            <v>0</v>
          </cell>
        </row>
        <row r="134">
          <cell r="B134" t="str">
            <v>TW4G</v>
          </cell>
          <cell r="C134" t="str">
            <v>PURI ISKA RESIDENCE</v>
          </cell>
          <cell r="D134" t="str">
            <v>KOMARUDIN</v>
          </cell>
          <cell r="E134" t="str">
            <v>JULIANTO</v>
          </cell>
          <cell r="F134" t="str">
            <v>JLO</v>
          </cell>
          <cell r="G134" t="str">
            <v>KRN</v>
          </cell>
          <cell r="H134">
            <v>3300</v>
          </cell>
          <cell r="I134">
            <v>3330</v>
          </cell>
          <cell r="J134" t="str">
            <v>T</v>
          </cell>
          <cell r="K134" t="str">
            <v>IDMTW4G@BGR.INDOMARET.CO.ID</v>
          </cell>
          <cell r="L134">
            <v>0</v>
          </cell>
          <cell r="M134" t="str">
            <v>08111394539</v>
          </cell>
          <cell r="N134">
            <v>42978</v>
          </cell>
          <cell r="O134" t="str">
            <v>TOKO BARU AGUSTUS'17</v>
          </cell>
          <cell r="P134">
            <v>0</v>
          </cell>
        </row>
        <row r="135">
          <cell r="B135" t="str">
            <v>TX4A</v>
          </cell>
          <cell r="C135" t="str">
            <v>TENJOAYU</v>
          </cell>
          <cell r="D135" t="str">
            <v>KOMARUDIN</v>
          </cell>
          <cell r="E135" t="str">
            <v>JULIANTO</v>
          </cell>
          <cell r="F135" t="str">
            <v>JLO</v>
          </cell>
          <cell r="G135" t="str">
            <v>KRN</v>
          </cell>
          <cell r="H135">
            <v>3300</v>
          </cell>
          <cell r="I135">
            <v>3330</v>
          </cell>
          <cell r="J135" t="str">
            <v>T</v>
          </cell>
          <cell r="K135" t="str">
            <v>IDMTX4A@BGR.INDOMARET.CO.ID</v>
          </cell>
          <cell r="L135" t="str">
            <v>0266-731108</v>
          </cell>
          <cell r="M135" t="str">
            <v>08111394531</v>
          </cell>
          <cell r="N135">
            <v>39721</v>
          </cell>
          <cell r="O135">
            <v>0</v>
          </cell>
          <cell r="P135">
            <v>0</v>
          </cell>
        </row>
        <row r="136">
          <cell r="B136" t="str">
            <v>THJ8</v>
          </cell>
          <cell r="C136" t="str">
            <v>SUKABUMI KM 26</v>
          </cell>
          <cell r="D136" t="str">
            <v>KOMARUDIN</v>
          </cell>
          <cell r="E136" t="str">
            <v>JULIANTO</v>
          </cell>
          <cell r="F136" t="str">
            <v>JLO</v>
          </cell>
          <cell r="G136" t="str">
            <v>KRN</v>
          </cell>
          <cell r="H136">
            <v>3300</v>
          </cell>
          <cell r="I136">
            <v>3330</v>
          </cell>
          <cell r="J136" t="str">
            <v>T</v>
          </cell>
          <cell r="K136" t="str">
            <v>IDMTHJ8@BGR.INDOMARET.CO.ID</v>
          </cell>
          <cell r="L136">
            <v>0</v>
          </cell>
          <cell r="M136" t="str">
            <v>08111394540</v>
          </cell>
          <cell r="N136">
            <v>42994</v>
          </cell>
          <cell r="O136" t="str">
            <v>TOKO BARU SEPTEMBER'17</v>
          </cell>
          <cell r="P136">
            <v>0</v>
          </cell>
        </row>
        <row r="137">
          <cell r="B137" t="str">
            <v>TZG5</v>
          </cell>
          <cell r="C137" t="str">
            <v>CICURUG KEMBANG KUNING</v>
          </cell>
          <cell r="D137" t="str">
            <v>KOMARUDIN</v>
          </cell>
          <cell r="E137" t="str">
            <v>JULIANTO</v>
          </cell>
          <cell r="F137" t="str">
            <v>JLO</v>
          </cell>
          <cell r="G137" t="str">
            <v>KRN</v>
          </cell>
          <cell r="H137">
            <v>3300</v>
          </cell>
          <cell r="I137">
            <v>3330</v>
          </cell>
          <cell r="J137" t="str">
            <v>T</v>
          </cell>
          <cell r="K137" t="str">
            <v>IDMTZG5@BGR.INDOMARET.CO.ID</v>
          </cell>
          <cell r="L137" t="str">
            <v> 0266-736184</v>
          </cell>
          <cell r="M137" t="str">
            <v>08111394537</v>
          </cell>
          <cell r="N137">
            <v>41819</v>
          </cell>
          <cell r="O137">
            <v>0</v>
          </cell>
          <cell r="P137" t="str">
            <v>HYBRID ECO</v>
          </cell>
        </row>
        <row r="138">
          <cell r="B138" t="str">
            <v>TRO4</v>
          </cell>
          <cell r="C138" t="str">
            <v>ISCALTON CICURUG</v>
          </cell>
          <cell r="D138" t="str">
            <v>KOMARUDIN</v>
          </cell>
          <cell r="E138" t="str">
            <v>JULIANTO</v>
          </cell>
          <cell r="F138" t="str">
            <v>JLO</v>
          </cell>
          <cell r="G138" t="str">
            <v>KRN</v>
          </cell>
          <cell r="H138">
            <v>3300</v>
          </cell>
          <cell r="I138">
            <v>3330</v>
          </cell>
          <cell r="J138" t="str">
            <v>T</v>
          </cell>
          <cell r="K138" t="str">
            <v>IDMTRO4@BGR.INDOMARET.CO.ID</v>
          </cell>
          <cell r="L138" t="str">
            <v>026661137954</v>
          </cell>
          <cell r="M138" t="str">
            <v>08111394683</v>
          </cell>
          <cell r="N138">
            <v>43069</v>
          </cell>
          <cell r="O138" t="str">
            <v>TOKO BARU NOVEMBER 2017</v>
          </cell>
          <cell r="P138">
            <v>0</v>
          </cell>
        </row>
        <row r="139">
          <cell r="B139" t="str">
            <v>FPHB</v>
          </cell>
          <cell r="C139" t="str">
            <v>SILIWANGI</v>
          </cell>
          <cell r="D139" t="str">
            <v>KOMARUDIN</v>
          </cell>
          <cell r="E139" t="str">
            <v>JULIANTO</v>
          </cell>
          <cell r="F139" t="str">
            <v>JLO</v>
          </cell>
          <cell r="G139" t="str">
            <v>KRN</v>
          </cell>
          <cell r="H139">
            <v>3300</v>
          </cell>
          <cell r="I139">
            <v>3330</v>
          </cell>
          <cell r="J139" t="str">
            <v>F</v>
          </cell>
          <cell r="K139" t="str">
            <v>IDFPHB@BGR.INDOMARET.CO.ID</v>
          </cell>
          <cell r="L139" t="str">
            <v> 0266-732789</v>
          </cell>
          <cell r="M139" t="str">
            <v>08111394615</v>
          </cell>
          <cell r="N139">
            <v>37219</v>
          </cell>
          <cell r="O139">
            <v>0</v>
          </cell>
          <cell r="P139">
            <v>0</v>
          </cell>
        </row>
        <row r="140">
          <cell r="B140" t="str">
            <v>TTT9</v>
          </cell>
          <cell r="C140" t="str">
            <v>SILIWANGI CICURUG 3</v>
          </cell>
          <cell r="D140" t="str">
            <v>KOMARUDIN</v>
          </cell>
          <cell r="E140" t="str">
            <v>JULIANTO</v>
          </cell>
          <cell r="F140" t="str">
            <v>JLO</v>
          </cell>
          <cell r="G140" t="str">
            <v>KRN</v>
          </cell>
          <cell r="H140">
            <v>3300</v>
          </cell>
          <cell r="I140">
            <v>3330</v>
          </cell>
          <cell r="J140" t="str">
            <v>T</v>
          </cell>
          <cell r="K140" t="str">
            <v>IDMTTT9@BGR.INDOMARET.CO.ID</v>
          </cell>
          <cell r="L140" t="str">
            <v> 0266-736673</v>
          </cell>
          <cell r="M140" t="str">
            <v>08111394676</v>
          </cell>
          <cell r="N140">
            <v>41206</v>
          </cell>
          <cell r="O140" t="str">
            <v>TO 01 SEPTEMBER 2012</v>
          </cell>
          <cell r="P140" t="str">
            <v>STANDAR NEW</v>
          </cell>
        </row>
        <row r="141">
          <cell r="B141" t="str">
            <v>FQO0</v>
          </cell>
          <cell r="C141" t="str">
            <v>GRIYA BENDA ASR</v>
          </cell>
          <cell r="D141" t="str">
            <v>KOMARUDIN</v>
          </cell>
          <cell r="E141" t="str">
            <v>JULIANTO</v>
          </cell>
          <cell r="F141" t="str">
            <v>JLO</v>
          </cell>
          <cell r="G141" t="str">
            <v>KRN</v>
          </cell>
          <cell r="H141">
            <v>3300</v>
          </cell>
          <cell r="I141">
            <v>3330</v>
          </cell>
          <cell r="J141" t="str">
            <v>F</v>
          </cell>
          <cell r="K141" t="str">
            <v>IDFQO0@BGR.INDOMARET.CO.ID</v>
          </cell>
          <cell r="L141" t="str">
            <v>0266732228</v>
          </cell>
          <cell r="M141" t="str">
            <v>08111394535</v>
          </cell>
          <cell r="N141">
            <v>41610</v>
          </cell>
          <cell r="O141" t="str">
            <v>TO 01 MEI 2014</v>
          </cell>
          <cell r="P141">
            <v>0</v>
          </cell>
        </row>
        <row r="142">
          <cell r="B142" t="str">
            <v>F3OF</v>
          </cell>
          <cell r="C142" t="str">
            <v>BENTENG</v>
          </cell>
          <cell r="D142" t="str">
            <v>KOMARUDIN</v>
          </cell>
          <cell r="E142" t="str">
            <v>JULIANTO</v>
          </cell>
          <cell r="F142" t="str">
            <v>JLO</v>
          </cell>
          <cell r="G142" t="str">
            <v>KRN</v>
          </cell>
          <cell r="H142">
            <v>3300</v>
          </cell>
          <cell r="I142">
            <v>3330</v>
          </cell>
          <cell r="J142" t="str">
            <v>F</v>
          </cell>
          <cell r="K142" t="str">
            <v>IDF3OF@BGR.INDOMARET.CO.ID</v>
          </cell>
          <cell r="L142" t="str">
            <v>02666721919</v>
          </cell>
          <cell r="M142" t="str">
            <v>08111394536</v>
          </cell>
          <cell r="N142">
            <v>41759</v>
          </cell>
          <cell r="O142">
            <v>0</v>
          </cell>
          <cell r="P142">
            <v>0</v>
          </cell>
        </row>
        <row r="143">
          <cell r="B143" t="str">
            <v>FBNJ</v>
          </cell>
          <cell r="C143" t="str">
            <v>KAMPUNG BENDA</v>
          </cell>
          <cell r="D143" t="str">
            <v>KOMARUDIN</v>
          </cell>
          <cell r="E143" t="str">
            <v>JULIANTO</v>
          </cell>
          <cell r="F143" t="str">
            <v>JLO</v>
          </cell>
          <cell r="G143" t="str">
            <v>KRN</v>
          </cell>
          <cell r="H143">
            <v>3300</v>
          </cell>
          <cell r="I143">
            <v>3330</v>
          </cell>
          <cell r="J143" t="str">
            <v>F</v>
          </cell>
          <cell r="K143" t="str">
            <v>IDFBNJ@BGR.INDOMARET.CO.ID</v>
          </cell>
          <cell r="L143" t="str">
            <v>0266735939</v>
          </cell>
          <cell r="M143" t="str">
            <v>08111394533</v>
          </cell>
          <cell r="N143">
            <v>40967</v>
          </cell>
          <cell r="O143" t="str">
            <v>TOBARU 18 NOV'16</v>
          </cell>
          <cell r="P143">
            <v>0</v>
          </cell>
        </row>
        <row r="144">
          <cell r="B144" t="str">
            <v>TGYT</v>
          </cell>
          <cell r="C144" t="str">
            <v>REST AREA KM 38 B</v>
          </cell>
          <cell r="D144" t="str">
            <v>MUHAMMAD HILMAN</v>
          </cell>
          <cell r="E144" t="str">
            <v>JULIANTO</v>
          </cell>
          <cell r="F144" t="str">
            <v>JLO</v>
          </cell>
          <cell r="G144" t="str">
            <v>MHI</v>
          </cell>
          <cell r="H144">
            <v>3300</v>
          </cell>
          <cell r="I144">
            <v>3340</v>
          </cell>
          <cell r="J144" t="str">
            <v>T</v>
          </cell>
          <cell r="K144" t="str">
            <v>IDMTGYT@BGR.INDOMARET.CO.ID</v>
          </cell>
          <cell r="L144" t="str">
            <v>081395004496</v>
          </cell>
          <cell r="M144" t="str">
            <v>08111394302</v>
          </cell>
          <cell r="N144">
            <v>42532</v>
          </cell>
          <cell r="O144" t="str">
            <v>TOKO BARU JUNI '16</v>
          </cell>
          <cell r="P144" t="str">
            <v>HYBRID</v>
          </cell>
        </row>
        <row r="145">
          <cell r="B145" t="str">
            <v>FR89</v>
          </cell>
          <cell r="C145" t="str">
            <v>REST AREA KM 45 A</v>
          </cell>
          <cell r="D145" t="str">
            <v>MUHAMMAD HILMAN</v>
          </cell>
          <cell r="E145" t="str">
            <v>JULIANTO</v>
          </cell>
          <cell r="F145" t="str">
            <v>JLO</v>
          </cell>
          <cell r="G145" t="str">
            <v>MHI</v>
          </cell>
          <cell r="H145">
            <v>3300</v>
          </cell>
          <cell r="I145">
            <v>3340</v>
          </cell>
          <cell r="J145" t="str">
            <v>F</v>
          </cell>
          <cell r="K145" t="str">
            <v>IDFR89@BGR.INDOMARET.CO.ID</v>
          </cell>
          <cell r="L145" t="str">
            <v>02518241881</v>
          </cell>
          <cell r="M145" t="str">
            <v>08111394299</v>
          </cell>
          <cell r="N145">
            <v>40362</v>
          </cell>
          <cell r="O145">
            <v>0</v>
          </cell>
          <cell r="P145">
            <v>0</v>
          </cell>
        </row>
        <row r="146">
          <cell r="B146" t="str">
            <v>TPN6</v>
          </cell>
          <cell r="C146" t="str">
            <v>RAYA DANAU BOGOR</v>
          </cell>
          <cell r="D146" t="str">
            <v>MUHAMMAD HILMAN</v>
          </cell>
          <cell r="E146" t="str">
            <v>JULIANTO</v>
          </cell>
          <cell r="F146" t="str">
            <v>JLO</v>
          </cell>
          <cell r="G146" t="str">
            <v>MHI</v>
          </cell>
          <cell r="H146">
            <v>3300</v>
          </cell>
          <cell r="I146">
            <v>3340</v>
          </cell>
          <cell r="J146" t="str">
            <v>T</v>
          </cell>
          <cell r="K146" t="str">
            <v>IDMTPN6@BGR.INDOMARET.CO.ID</v>
          </cell>
          <cell r="L146">
            <v>0</v>
          </cell>
          <cell r="M146">
            <v>0</v>
          </cell>
          <cell r="N146">
            <v>44611</v>
          </cell>
          <cell r="O146" t="str">
            <v>TOKO BARU FEBRUARI 2022</v>
          </cell>
          <cell r="P146">
            <v>0</v>
          </cell>
        </row>
        <row r="147">
          <cell r="B147" t="str">
            <v>F894</v>
          </cell>
          <cell r="C147" t="str">
            <v>PADI  CIHEULEUT</v>
          </cell>
          <cell r="D147" t="str">
            <v>MUHAMMAD HILMAN</v>
          </cell>
          <cell r="E147" t="str">
            <v>JULIANTO</v>
          </cell>
          <cell r="F147" t="str">
            <v>JLO</v>
          </cell>
          <cell r="G147" t="str">
            <v>MHI</v>
          </cell>
          <cell r="H147">
            <v>3300</v>
          </cell>
          <cell r="I147">
            <v>3340</v>
          </cell>
          <cell r="J147" t="str">
            <v>F</v>
          </cell>
          <cell r="K147" t="str">
            <v>IDF894@BGR.INDOMARET.CO.ID</v>
          </cell>
          <cell r="L147" t="str">
            <v>0251356934</v>
          </cell>
          <cell r="M147" t="str">
            <v>08111394358</v>
          </cell>
          <cell r="N147">
            <v>39079</v>
          </cell>
          <cell r="O147">
            <v>0</v>
          </cell>
          <cell r="P147">
            <v>0</v>
          </cell>
        </row>
        <row r="148">
          <cell r="B148" t="str">
            <v>TY3Y</v>
          </cell>
          <cell r="C148" t="str">
            <v>CIHELEUT NO. 21</v>
          </cell>
          <cell r="D148" t="str">
            <v>MUHAMMAD HILMAN</v>
          </cell>
          <cell r="E148" t="str">
            <v>JULIANTO</v>
          </cell>
          <cell r="F148" t="str">
            <v>JLO</v>
          </cell>
          <cell r="G148" t="str">
            <v>MHI</v>
          </cell>
          <cell r="H148">
            <v>3300</v>
          </cell>
          <cell r="I148">
            <v>3340</v>
          </cell>
          <cell r="J148" t="str">
            <v>T</v>
          </cell>
          <cell r="K148" t="str">
            <v>IDMTY3Y@BGR.INDOMARET.CO.ID</v>
          </cell>
          <cell r="L148">
            <v>0</v>
          </cell>
          <cell r="M148" t="str">
            <v>01110628375</v>
          </cell>
          <cell r="N148">
            <v>43701</v>
          </cell>
          <cell r="O148" t="str">
            <v>TOKO BARU AGUSTUS 2019</v>
          </cell>
          <cell r="P148" t="str">
            <v>STANDAR NEW</v>
          </cell>
        </row>
        <row r="149">
          <cell r="B149" t="str">
            <v>F836</v>
          </cell>
          <cell r="C149" t="str">
            <v>VILLA DUTA BOGOR</v>
          </cell>
          <cell r="D149" t="str">
            <v>MUHAMMAD HILMAN</v>
          </cell>
          <cell r="E149" t="str">
            <v>JULIANTO</v>
          </cell>
          <cell r="F149" t="str">
            <v>JLO</v>
          </cell>
          <cell r="G149" t="str">
            <v>MHI</v>
          </cell>
          <cell r="H149">
            <v>3300</v>
          </cell>
          <cell r="I149">
            <v>3340</v>
          </cell>
          <cell r="J149" t="str">
            <v>F</v>
          </cell>
          <cell r="K149" t="str">
            <v>IDF836@BGR.INDOMARET.CO.ID</v>
          </cell>
          <cell r="L149" t="str">
            <v>0251331441</v>
          </cell>
          <cell r="M149" t="str">
            <v>08111394357</v>
          </cell>
          <cell r="N149">
            <v>38847</v>
          </cell>
          <cell r="O149">
            <v>0</v>
          </cell>
          <cell r="P149" t="str">
            <v>STANDAR NEW</v>
          </cell>
        </row>
        <row r="150">
          <cell r="B150" t="str">
            <v>RRFH</v>
          </cell>
          <cell r="C150" t="str">
            <v>BARANANGSIANG INDAH</v>
          </cell>
          <cell r="D150" t="str">
            <v>MUHAMMAD HILMAN</v>
          </cell>
          <cell r="E150" t="str">
            <v>JULIANTO</v>
          </cell>
          <cell r="F150" t="str">
            <v>JLO</v>
          </cell>
          <cell r="G150" t="str">
            <v>MHI</v>
          </cell>
          <cell r="H150">
            <v>3300</v>
          </cell>
          <cell r="I150">
            <v>3340</v>
          </cell>
          <cell r="J150" t="str">
            <v>R</v>
          </cell>
          <cell r="K150" t="str">
            <v>CRMRRFH@BGR.INDOMARET.CO.ID</v>
          </cell>
          <cell r="L150" t="str">
            <v>0251-8340040</v>
          </cell>
          <cell r="M150" t="str">
            <v>08111394359</v>
          </cell>
          <cell r="N150">
            <v>40887</v>
          </cell>
          <cell r="O150">
            <v>0</v>
          </cell>
          <cell r="P150">
            <v>0</v>
          </cell>
        </row>
        <row r="151">
          <cell r="B151" t="str">
            <v>FNB2</v>
          </cell>
          <cell r="C151" t="str">
            <v>PAJAJARAN NO 121</v>
          </cell>
          <cell r="D151" t="str">
            <v>RIZAL ARIANSYAH</v>
          </cell>
          <cell r="E151" t="str">
            <v>JULIANTO</v>
          </cell>
          <cell r="F151" t="str">
            <v>JLO</v>
          </cell>
          <cell r="G151" t="str">
            <v>RZA</v>
          </cell>
          <cell r="H151">
            <v>3300</v>
          </cell>
          <cell r="I151">
            <v>3350</v>
          </cell>
          <cell r="J151" t="str">
            <v>F</v>
          </cell>
          <cell r="K151" t="str">
            <v>IDFNB2@BGR.INDOMARET.CO.ID</v>
          </cell>
          <cell r="L151">
            <v>0</v>
          </cell>
          <cell r="M151" t="str">
            <v>01197008274</v>
          </cell>
          <cell r="N151">
            <v>43253</v>
          </cell>
          <cell r="O151" t="str">
            <v>ROKO BARU JUNI 2018</v>
          </cell>
          <cell r="P151" t="str">
            <v>STANDAR NEW</v>
          </cell>
        </row>
        <row r="152">
          <cell r="B152" t="str">
            <v>TH2G</v>
          </cell>
          <cell r="C152" t="str">
            <v>PAJAJARAN NO.20</v>
          </cell>
          <cell r="D152" t="str">
            <v>RIZAL ARIANSYAH</v>
          </cell>
          <cell r="E152" t="str">
            <v>JULIANTO</v>
          </cell>
          <cell r="F152" t="str">
            <v>JLO</v>
          </cell>
          <cell r="G152" t="str">
            <v>RZA</v>
          </cell>
          <cell r="H152">
            <v>3300</v>
          </cell>
          <cell r="I152">
            <v>3350</v>
          </cell>
          <cell r="J152" t="str">
            <v>T</v>
          </cell>
          <cell r="K152" t="str">
            <v>IDMTH2G@BGR.INDOMARET.CO.ID</v>
          </cell>
          <cell r="L152">
            <v>0</v>
          </cell>
          <cell r="M152" t="str">
            <v>01113705697</v>
          </cell>
          <cell r="N152">
            <v>43490</v>
          </cell>
          <cell r="O152">
            <v>0</v>
          </cell>
          <cell r="P152">
            <v>0</v>
          </cell>
        </row>
        <row r="153">
          <cell r="B153" t="str">
            <v>FH5P</v>
          </cell>
          <cell r="C153" t="str">
            <v>TAMAN PAJAJARAN</v>
          </cell>
          <cell r="D153" t="str">
            <v>RIZAL ARIANSYAH</v>
          </cell>
          <cell r="E153" t="str">
            <v>JULIANTO</v>
          </cell>
          <cell r="F153" t="str">
            <v>JLO</v>
          </cell>
          <cell r="G153" t="str">
            <v>RZA</v>
          </cell>
          <cell r="H153">
            <v>3300</v>
          </cell>
          <cell r="I153">
            <v>3350</v>
          </cell>
          <cell r="J153" t="str">
            <v>F</v>
          </cell>
          <cell r="K153" t="str">
            <v>IDFH5P@BGR.INDOMARET.CO.ID</v>
          </cell>
          <cell r="L153">
            <v>0</v>
          </cell>
          <cell r="M153" t="str">
            <v>08111394481</v>
          </cell>
          <cell r="N153">
            <v>43131</v>
          </cell>
          <cell r="O153">
            <v>0</v>
          </cell>
          <cell r="P153">
            <v>0</v>
          </cell>
        </row>
        <row r="154">
          <cell r="B154" t="str">
            <v>T760</v>
          </cell>
          <cell r="C154" t="str">
            <v>DURIAN RAYA</v>
          </cell>
          <cell r="D154" t="str">
            <v>RIZAL ARIANSYAH</v>
          </cell>
          <cell r="E154" t="str">
            <v>JULIANTO</v>
          </cell>
          <cell r="F154" t="str">
            <v>JLO</v>
          </cell>
          <cell r="G154" t="str">
            <v>RZA</v>
          </cell>
          <cell r="H154">
            <v>3300</v>
          </cell>
          <cell r="I154">
            <v>3350</v>
          </cell>
          <cell r="J154" t="str">
            <v>T</v>
          </cell>
          <cell r="K154" t="str">
            <v>IDMT760@BGR.INDOMARET.CO.ID</v>
          </cell>
          <cell r="L154" t="str">
            <v>0251334768</v>
          </cell>
          <cell r="M154" t="str">
            <v>08111394354</v>
          </cell>
          <cell r="N154">
            <v>37803</v>
          </cell>
          <cell r="O154">
            <v>0</v>
          </cell>
          <cell r="P154" t="str">
            <v>HYBRID ECO</v>
          </cell>
        </row>
        <row r="155">
          <cell r="B155" t="str">
            <v>TTHJ</v>
          </cell>
          <cell r="C155" t="str">
            <v>KATULAMPA</v>
          </cell>
          <cell r="D155" t="str">
            <v>RIZAL ARIANSYAH</v>
          </cell>
          <cell r="E155" t="str">
            <v>JULIANTO</v>
          </cell>
          <cell r="F155" t="str">
            <v>JLO</v>
          </cell>
          <cell r="G155" t="str">
            <v>RZA</v>
          </cell>
          <cell r="H155">
            <v>3300</v>
          </cell>
          <cell r="I155">
            <v>3350</v>
          </cell>
          <cell r="J155" t="str">
            <v>T</v>
          </cell>
          <cell r="K155" t="str">
            <v>IDMTTHJ@BGR.INDOMARET.CO.ID</v>
          </cell>
          <cell r="L155" t="str">
            <v>0251-8391388</v>
          </cell>
          <cell r="M155" t="str">
            <v>08111394364</v>
          </cell>
          <cell r="N155">
            <v>42551</v>
          </cell>
          <cell r="O155">
            <v>0</v>
          </cell>
          <cell r="P155" t="str">
            <v>STANDAR NEW</v>
          </cell>
        </row>
        <row r="156">
          <cell r="B156" t="str">
            <v>TOA1</v>
          </cell>
          <cell r="C156" t="str">
            <v>TAJUR BOGOR</v>
          </cell>
          <cell r="D156" t="str">
            <v>RIZAL ARIANSYAH</v>
          </cell>
          <cell r="E156" t="str">
            <v>JULIANTO</v>
          </cell>
          <cell r="F156" t="str">
            <v>JLO</v>
          </cell>
          <cell r="G156" t="str">
            <v>RZA</v>
          </cell>
          <cell r="H156">
            <v>3300</v>
          </cell>
          <cell r="I156">
            <v>3350</v>
          </cell>
          <cell r="J156" t="str">
            <v>T</v>
          </cell>
          <cell r="K156" t="str">
            <v>IDMTOA1@BGR.INDOMARET.CO.ID</v>
          </cell>
          <cell r="L156" t="str">
            <v>02518314025</v>
          </cell>
          <cell r="M156" t="str">
            <v>08111394605</v>
          </cell>
          <cell r="N156">
            <v>38930</v>
          </cell>
          <cell r="O156">
            <v>0</v>
          </cell>
          <cell r="P156">
            <v>0</v>
          </cell>
        </row>
        <row r="157">
          <cell r="B157" t="str">
            <v>TQQC</v>
          </cell>
          <cell r="C157" t="str">
            <v>PAJAJARAN V-POINT</v>
          </cell>
          <cell r="D157" t="str">
            <v>RIZAL ARIANSYAH</v>
          </cell>
          <cell r="E157" t="str">
            <v>JULIANTO</v>
          </cell>
          <cell r="F157" t="str">
            <v>JLO</v>
          </cell>
          <cell r="G157" t="str">
            <v>RZA</v>
          </cell>
          <cell r="H157">
            <v>3300</v>
          </cell>
          <cell r="I157">
            <v>3350</v>
          </cell>
          <cell r="J157" t="str">
            <v>T</v>
          </cell>
          <cell r="K157" t="str">
            <v>IDMTQQC@BGR.INDOMARET.CO.ID</v>
          </cell>
          <cell r="L157">
            <v>0</v>
          </cell>
          <cell r="M157" t="str">
            <v>01113705690</v>
          </cell>
          <cell r="N157">
            <v>43433</v>
          </cell>
          <cell r="O157" t="str">
            <v>TOKO BARU NOV'18</v>
          </cell>
          <cell r="P157">
            <v>0</v>
          </cell>
        </row>
        <row r="158">
          <cell r="B158" t="str">
            <v>F1HR</v>
          </cell>
          <cell r="C158" t="str">
            <v>SUKASARI SILIWANGI</v>
          </cell>
          <cell r="D158" t="str">
            <v>RIZAL ARIANSYAH</v>
          </cell>
          <cell r="E158" t="str">
            <v>JULIANTO</v>
          </cell>
          <cell r="F158" t="str">
            <v>JLO</v>
          </cell>
          <cell r="G158" t="str">
            <v>RZA</v>
          </cell>
          <cell r="H158">
            <v>3300</v>
          </cell>
          <cell r="I158">
            <v>3350</v>
          </cell>
          <cell r="J158" t="str">
            <v>F</v>
          </cell>
          <cell r="K158" t="str">
            <v>IDF1HR@BGR.INDOMARET.CO.ID</v>
          </cell>
          <cell r="L158" t="str">
            <v>02518344812</v>
          </cell>
          <cell r="M158" t="str">
            <v>08111394889</v>
          </cell>
          <cell r="N158">
            <v>41090</v>
          </cell>
          <cell r="O158">
            <v>0</v>
          </cell>
          <cell r="P158">
            <v>0</v>
          </cell>
        </row>
        <row r="159">
          <cell r="B159" t="str">
            <v>T0IN</v>
          </cell>
          <cell r="C159" t="str">
            <v>SUKASARI 1 NO 16B</v>
          </cell>
          <cell r="D159" t="str">
            <v>RIZAL ARIANSYAH</v>
          </cell>
          <cell r="E159" t="str">
            <v>JULIANTO</v>
          </cell>
          <cell r="F159" t="str">
            <v>JLO</v>
          </cell>
          <cell r="G159" t="str">
            <v>RZA</v>
          </cell>
          <cell r="H159">
            <v>3300</v>
          </cell>
          <cell r="I159">
            <v>3350</v>
          </cell>
          <cell r="J159" t="str">
            <v>T</v>
          </cell>
          <cell r="K159" t="str">
            <v>IDMT0IN@BGR.INDOMARET.CO.ID</v>
          </cell>
          <cell r="L159">
            <v>0</v>
          </cell>
          <cell r="M159" t="str">
            <v>08119147662</v>
          </cell>
          <cell r="N159">
            <v>43473</v>
          </cell>
          <cell r="O159">
            <v>0</v>
          </cell>
          <cell r="P159">
            <v>0</v>
          </cell>
        </row>
        <row r="160">
          <cell r="B160" t="str">
            <v>TG1J</v>
          </cell>
          <cell r="C160" t="str">
            <v>SILIWANGI NO 60C</v>
          </cell>
          <cell r="D160" t="str">
            <v>RIZAL ARIANSYAH</v>
          </cell>
          <cell r="E160" t="str">
            <v>JULIANTO</v>
          </cell>
          <cell r="F160" t="str">
            <v>JLO</v>
          </cell>
          <cell r="G160" t="str">
            <v>RZA</v>
          </cell>
          <cell r="H160">
            <v>3300</v>
          </cell>
          <cell r="I160">
            <v>3350</v>
          </cell>
          <cell r="J160" t="str">
            <v>T</v>
          </cell>
          <cell r="K160" t="str">
            <v>IDMTG1J@BGR.INDOMARET.CO.ID</v>
          </cell>
          <cell r="L160">
            <v>0</v>
          </cell>
          <cell r="M160" t="str">
            <v>01110628373</v>
          </cell>
          <cell r="N160">
            <v>43736</v>
          </cell>
          <cell r="O160" t="str">
            <v xml:space="preserve">TOKO BARU </v>
          </cell>
          <cell r="P160" t="str">
            <v>STANDAR NEW</v>
          </cell>
        </row>
        <row r="161">
          <cell r="B161" t="str">
            <v>TM59</v>
          </cell>
          <cell r="C161" t="str">
            <v>KARANG TENGAH</v>
          </cell>
          <cell r="D161" t="str">
            <v>FIRMAN GANJAR PERMANA</v>
          </cell>
          <cell r="E161" t="str">
            <v>ANDI SUYANTO</v>
          </cell>
          <cell r="F161" t="str">
            <v>ASO</v>
          </cell>
          <cell r="G161" t="str">
            <v>FGA</v>
          </cell>
          <cell r="H161">
            <v>4400</v>
          </cell>
          <cell r="I161">
            <v>4440</v>
          </cell>
          <cell r="J161" t="str">
            <v>T</v>
          </cell>
          <cell r="K161" t="str">
            <v>IDMTM59@BGR.INDOMARET.CO.ID</v>
          </cell>
          <cell r="L161" t="str">
            <v>081260728250</v>
          </cell>
          <cell r="M161" t="str">
            <v>08111394281</v>
          </cell>
          <cell r="N161">
            <v>42363</v>
          </cell>
          <cell r="O161">
            <v>0</v>
          </cell>
          <cell r="P161" t="str">
            <v>STANDAR NEW</v>
          </cell>
        </row>
        <row r="162">
          <cell r="B162" t="str">
            <v>TJ45</v>
          </cell>
          <cell r="C162" t="str">
            <v>PEREMPATAN BOJONG</v>
          </cell>
          <cell r="D162" t="str">
            <v>FIRMAN GANJAR PERMANA</v>
          </cell>
          <cell r="E162" t="str">
            <v>ANDI SUYANTO</v>
          </cell>
          <cell r="F162" t="str">
            <v>ASO</v>
          </cell>
          <cell r="G162" t="str">
            <v>FGA</v>
          </cell>
          <cell r="H162">
            <v>4400</v>
          </cell>
          <cell r="I162">
            <v>4440</v>
          </cell>
          <cell r="J162" t="str">
            <v>T</v>
          </cell>
          <cell r="K162" t="str">
            <v>IDMTJ45@BGR.INDOMARET.CO.ID</v>
          </cell>
          <cell r="L162" t="str">
            <v>0263265434</v>
          </cell>
          <cell r="M162" t="str">
            <v>08111394274</v>
          </cell>
          <cell r="N162">
            <v>39164</v>
          </cell>
          <cell r="O162">
            <v>0</v>
          </cell>
          <cell r="P162" t="str">
            <v>HYBRID ECO</v>
          </cell>
        </row>
        <row r="163">
          <cell r="B163" t="str">
            <v>FSCP</v>
          </cell>
          <cell r="C163" t="str">
            <v>RAYA BANDUNG 111</v>
          </cell>
          <cell r="D163" t="str">
            <v>FIRMAN GANJAR PERMANA</v>
          </cell>
          <cell r="E163" t="str">
            <v>ANDI SUYANTO</v>
          </cell>
          <cell r="F163" t="str">
            <v>ASO</v>
          </cell>
          <cell r="G163" t="str">
            <v>FGA</v>
          </cell>
          <cell r="H163">
            <v>4400</v>
          </cell>
          <cell r="I163">
            <v>4440</v>
          </cell>
          <cell r="J163" t="str">
            <v>F</v>
          </cell>
          <cell r="K163" t="str">
            <v>IDFSCP@BGR.INDOMARET.CO.ID</v>
          </cell>
          <cell r="L163">
            <v>0</v>
          </cell>
          <cell r="M163">
            <v>0</v>
          </cell>
          <cell r="N163">
            <v>44023</v>
          </cell>
          <cell r="O163" t="str">
            <v>TOKO BARU JULI 2020</v>
          </cell>
          <cell r="P163">
            <v>0</v>
          </cell>
        </row>
        <row r="164">
          <cell r="B164" t="str">
            <v>FOWZ</v>
          </cell>
          <cell r="C164" t="str">
            <v>BOJONG MALEBER</v>
          </cell>
          <cell r="D164" t="str">
            <v>FIRMAN GANJAR PERMANA</v>
          </cell>
          <cell r="E164" t="str">
            <v>ANDI SUYANTO</v>
          </cell>
          <cell r="F164" t="str">
            <v>ASO</v>
          </cell>
          <cell r="G164" t="str">
            <v>FGA</v>
          </cell>
          <cell r="H164">
            <v>4400</v>
          </cell>
          <cell r="I164">
            <v>4440</v>
          </cell>
          <cell r="J164" t="str">
            <v>F</v>
          </cell>
          <cell r="K164" t="str">
            <v>IDFOWZ@BGR.INDOMARET.CO.ID</v>
          </cell>
          <cell r="L164">
            <v>0</v>
          </cell>
          <cell r="M164">
            <v>0</v>
          </cell>
          <cell r="N164">
            <v>44401</v>
          </cell>
          <cell r="O164" t="str">
            <v>TOKO BARU JULI 2021</v>
          </cell>
          <cell r="P164">
            <v>0</v>
          </cell>
        </row>
        <row r="165">
          <cell r="B165" t="str">
            <v>TJ7Q</v>
          </cell>
          <cell r="C165" t="str">
            <v>SAMOLO</v>
          </cell>
          <cell r="D165" t="str">
            <v>FIRMAN GANJAR PERMANA</v>
          </cell>
          <cell r="E165" t="str">
            <v>ANDI SUYANTO</v>
          </cell>
          <cell r="F165" t="str">
            <v>ASO</v>
          </cell>
          <cell r="G165" t="str">
            <v>FGA</v>
          </cell>
          <cell r="H165">
            <v>4400</v>
          </cell>
          <cell r="I165">
            <v>4440</v>
          </cell>
          <cell r="J165" t="str">
            <v>T</v>
          </cell>
          <cell r="K165" t="str">
            <v>IDMTJ7Q@BGR.INDOMARET.CO.ID</v>
          </cell>
          <cell r="L165" t="str">
            <v>0263260479</v>
          </cell>
          <cell r="M165" t="str">
            <v>08111394275</v>
          </cell>
          <cell r="N165">
            <v>40236</v>
          </cell>
          <cell r="O165">
            <v>0</v>
          </cell>
          <cell r="P165">
            <v>0</v>
          </cell>
        </row>
        <row r="166">
          <cell r="B166" t="str">
            <v>TRD7</v>
          </cell>
          <cell r="C166" t="str">
            <v>GRAND CIANJUR</v>
          </cell>
          <cell r="D166" t="str">
            <v>FIRMAN GANJAR PERMANA</v>
          </cell>
          <cell r="E166" t="str">
            <v>ANDI SUYANTO</v>
          </cell>
          <cell r="F166" t="str">
            <v>ASO</v>
          </cell>
          <cell r="G166" t="str">
            <v>FGA</v>
          </cell>
          <cell r="H166">
            <v>4400</v>
          </cell>
          <cell r="I166">
            <v>4440</v>
          </cell>
          <cell r="J166" t="str">
            <v>T</v>
          </cell>
          <cell r="K166" t="str">
            <v>IDMTRD7@BGR.INDOMARET.CO.ID</v>
          </cell>
          <cell r="L166">
            <v>0</v>
          </cell>
          <cell r="M166">
            <v>0</v>
          </cell>
          <cell r="N166">
            <v>44138</v>
          </cell>
          <cell r="O166" t="str">
            <v>TOKO BARU NOVEMBER'20</v>
          </cell>
          <cell r="P166">
            <v>0</v>
          </cell>
        </row>
        <row r="167">
          <cell r="B167" t="str">
            <v>TQB1</v>
          </cell>
          <cell r="C167" t="str">
            <v>BOJONG CIANJUR</v>
          </cell>
          <cell r="D167" t="str">
            <v>FIRMAN GANJAR PERMANA</v>
          </cell>
          <cell r="E167" t="str">
            <v>ANDI SUYANTO</v>
          </cell>
          <cell r="F167" t="str">
            <v>ASO</v>
          </cell>
          <cell r="G167" t="str">
            <v>FGA</v>
          </cell>
          <cell r="H167">
            <v>4400</v>
          </cell>
          <cell r="I167">
            <v>4440</v>
          </cell>
          <cell r="J167" t="str">
            <v>T</v>
          </cell>
          <cell r="K167" t="str">
            <v>IDMTQB1@BGR.INDOMARET.CO.ID</v>
          </cell>
          <cell r="L167">
            <v>0</v>
          </cell>
          <cell r="M167">
            <v>0</v>
          </cell>
          <cell r="N167">
            <v>43968</v>
          </cell>
          <cell r="O167" t="str">
            <v>TOKO BARU MEI 2020</v>
          </cell>
          <cell r="P167">
            <v>0</v>
          </cell>
        </row>
        <row r="168">
          <cell r="B168" t="str">
            <v>TIRX</v>
          </cell>
          <cell r="C168" t="str">
            <v>HALTE MALEBER</v>
          </cell>
          <cell r="D168" t="str">
            <v>FIRMAN GANJAR PERMANA</v>
          </cell>
          <cell r="E168" t="str">
            <v>ANDI SUYANTO</v>
          </cell>
          <cell r="F168" t="str">
            <v>ASO</v>
          </cell>
          <cell r="G168" t="str">
            <v>FGA</v>
          </cell>
          <cell r="H168">
            <v>4400</v>
          </cell>
          <cell r="I168">
            <v>4440</v>
          </cell>
          <cell r="J168" t="str">
            <v>T</v>
          </cell>
          <cell r="K168" t="str">
            <v>IDMTIRX@BGR.INDOMARET.CO.ID</v>
          </cell>
          <cell r="L168" t="str">
            <v>0263280088</v>
          </cell>
          <cell r="M168" t="str">
            <v>08111394280</v>
          </cell>
          <cell r="N168">
            <v>41926</v>
          </cell>
          <cell r="O168">
            <v>0</v>
          </cell>
          <cell r="P168">
            <v>0</v>
          </cell>
        </row>
        <row r="169">
          <cell r="B169" t="str">
            <v>FMTL</v>
          </cell>
          <cell r="C169" t="str">
            <v xml:space="preserve">SUKAMULYA </v>
          </cell>
          <cell r="D169" t="str">
            <v>FIRMAN GANJAR PERMANA</v>
          </cell>
          <cell r="E169" t="str">
            <v>ANDI SUYANTO</v>
          </cell>
          <cell r="F169" t="str">
            <v>ASO</v>
          </cell>
          <cell r="G169" t="str">
            <v>FGA</v>
          </cell>
          <cell r="H169">
            <v>4400</v>
          </cell>
          <cell r="I169">
            <v>4440</v>
          </cell>
          <cell r="J169" t="str">
            <v>F</v>
          </cell>
          <cell r="K169" t="str">
            <v>IDFMTL@BGR.INDOMARET.CO.ID</v>
          </cell>
          <cell r="L169">
            <v>0</v>
          </cell>
          <cell r="M169" t="str">
            <v>08111394282</v>
          </cell>
          <cell r="N169">
            <v>42611</v>
          </cell>
          <cell r="O169">
            <v>0</v>
          </cell>
          <cell r="P169">
            <v>0</v>
          </cell>
        </row>
        <row r="170">
          <cell r="B170" t="str">
            <v>F5RS</v>
          </cell>
          <cell r="C170" t="str">
            <v xml:space="preserve">SUKAMANTRI </v>
          </cell>
          <cell r="D170" t="str">
            <v>FIRMAN GANJAR PERMANA</v>
          </cell>
          <cell r="E170" t="str">
            <v>ANDI SUYANTO</v>
          </cell>
          <cell r="F170" t="str">
            <v>ASO</v>
          </cell>
          <cell r="G170" t="str">
            <v>FGA</v>
          </cell>
          <cell r="H170">
            <v>4400</v>
          </cell>
          <cell r="I170">
            <v>4440</v>
          </cell>
          <cell r="J170" t="str">
            <v>F</v>
          </cell>
          <cell r="K170" t="str">
            <v>IDF5RS@BGR.INDOMARET.CO.ID</v>
          </cell>
          <cell r="L170">
            <v>0</v>
          </cell>
          <cell r="M170">
            <v>0</v>
          </cell>
          <cell r="N170">
            <v>44450</v>
          </cell>
          <cell r="O170" t="str">
            <v>TOKO BARU SEPT'21</v>
          </cell>
          <cell r="P170">
            <v>0</v>
          </cell>
        </row>
        <row r="171">
          <cell r="B171" t="str">
            <v>TEAE</v>
          </cell>
          <cell r="C171" t="str">
            <v>VILLA BOGOR INDAH</v>
          </cell>
          <cell r="D171" t="str">
            <v>SUMARNO</v>
          </cell>
          <cell r="E171" t="str">
            <v>ANDI SUYANTO</v>
          </cell>
          <cell r="F171" t="str">
            <v>ASO</v>
          </cell>
          <cell r="G171" t="str">
            <v>SMO</v>
          </cell>
          <cell r="H171">
            <v>4400</v>
          </cell>
          <cell r="I171">
            <v>4420</v>
          </cell>
          <cell r="J171" t="str">
            <v>T</v>
          </cell>
          <cell r="K171" t="str">
            <v>IDMTEAE@BGR.INDOMARET.CO.ID</v>
          </cell>
          <cell r="L171" t="str">
            <v>02518659354</v>
          </cell>
          <cell r="M171" t="str">
            <v>08111394865</v>
          </cell>
          <cell r="N171">
            <v>38740</v>
          </cell>
          <cell r="O171">
            <v>0</v>
          </cell>
          <cell r="P171" t="str">
            <v>HYBRID</v>
          </cell>
        </row>
        <row r="172">
          <cell r="B172" t="str">
            <v>T29G</v>
          </cell>
          <cell r="C172" t="str">
            <v>VILLA BOGOR INDAH 2</v>
          </cell>
          <cell r="D172" t="str">
            <v>SUMARNO</v>
          </cell>
          <cell r="E172" t="str">
            <v>ANDI SUYANTO</v>
          </cell>
          <cell r="F172" t="str">
            <v>ASO</v>
          </cell>
          <cell r="G172" t="str">
            <v>SMO</v>
          </cell>
          <cell r="H172">
            <v>4400</v>
          </cell>
          <cell r="I172">
            <v>4420</v>
          </cell>
          <cell r="J172" t="str">
            <v>T</v>
          </cell>
          <cell r="K172" t="str">
            <v>IDMT29G@BGR.INDOMARET.CO.ID</v>
          </cell>
          <cell r="L172" t="str">
            <v>02517555088</v>
          </cell>
          <cell r="M172" t="str">
            <v>08111394867</v>
          </cell>
          <cell r="N172">
            <v>40815</v>
          </cell>
          <cell r="O172">
            <v>0</v>
          </cell>
          <cell r="P172" t="str">
            <v>HYBRID</v>
          </cell>
        </row>
        <row r="173">
          <cell r="B173" t="str">
            <v>TTH0</v>
          </cell>
          <cell r="C173" t="str">
            <v>KEDUNG HALANG 2</v>
          </cell>
          <cell r="D173" t="str">
            <v>SUMARNO</v>
          </cell>
          <cell r="E173" t="str">
            <v>ANDI SUYANTO</v>
          </cell>
          <cell r="F173" t="str">
            <v>ASO</v>
          </cell>
          <cell r="G173" t="str">
            <v>SMO</v>
          </cell>
          <cell r="H173">
            <v>4400</v>
          </cell>
          <cell r="I173">
            <v>4420</v>
          </cell>
          <cell r="J173" t="str">
            <v>T</v>
          </cell>
          <cell r="K173" t="str">
            <v>IDMTTH0@BGR.INDOMARET.CO.ID</v>
          </cell>
          <cell r="L173" t="str">
            <v>02518651029</v>
          </cell>
          <cell r="M173" t="str">
            <v>08111394871</v>
          </cell>
          <cell r="N173">
            <v>42460</v>
          </cell>
          <cell r="O173" t="str">
            <v>TOKO BARU MAR 16</v>
          </cell>
          <cell r="P173">
            <v>0</v>
          </cell>
        </row>
        <row r="174">
          <cell r="B174" t="str">
            <v>TIM3</v>
          </cell>
          <cell r="C174" t="str">
            <v>SPBU KEDUNG HALANG</v>
          </cell>
          <cell r="D174" t="str">
            <v>SUMARNO</v>
          </cell>
          <cell r="E174" t="str">
            <v>ANDI SUYANTO</v>
          </cell>
          <cell r="F174" t="str">
            <v>ASO</v>
          </cell>
          <cell r="G174" t="str">
            <v>SMO</v>
          </cell>
          <cell r="H174">
            <v>4400</v>
          </cell>
          <cell r="I174">
            <v>4420</v>
          </cell>
          <cell r="J174" t="str">
            <v>T</v>
          </cell>
          <cell r="K174" t="str">
            <v>IDMTIM3@BGR.INDOMARET.CO.ID</v>
          </cell>
          <cell r="L174" t="str">
            <v>02518669030</v>
          </cell>
          <cell r="M174" t="str">
            <v>08111394872</v>
          </cell>
          <cell r="N174">
            <v>42978</v>
          </cell>
          <cell r="O174" t="str">
            <v>TOKO BARU AGUSTUS 17</v>
          </cell>
          <cell r="P174">
            <v>0</v>
          </cell>
        </row>
        <row r="175">
          <cell r="B175" t="str">
            <v>TCPY</v>
          </cell>
          <cell r="C175" t="str">
            <v>SPBU PASIR JAMBU</v>
          </cell>
          <cell r="D175" t="str">
            <v>SUMARNO</v>
          </cell>
          <cell r="E175" t="str">
            <v>ANDI SUYANTO</v>
          </cell>
          <cell r="F175" t="str">
            <v>ASO</v>
          </cell>
          <cell r="G175" t="str">
            <v>SMO</v>
          </cell>
          <cell r="H175">
            <v>4400</v>
          </cell>
          <cell r="I175">
            <v>4420</v>
          </cell>
          <cell r="J175" t="str">
            <v>T</v>
          </cell>
          <cell r="K175" t="str">
            <v>IDMTCPY@BGR.INDOMARET.CO.ID</v>
          </cell>
          <cell r="L175" t="str">
            <v>02517503419</v>
          </cell>
          <cell r="M175" t="str">
            <v>08111394873</v>
          </cell>
          <cell r="N175">
            <v>43039</v>
          </cell>
          <cell r="O175" t="str">
            <v>TOKO BARU OKTOBER 17</v>
          </cell>
          <cell r="P175">
            <v>0</v>
          </cell>
        </row>
        <row r="176">
          <cell r="B176" t="str">
            <v>TBR5</v>
          </cell>
          <cell r="C176" t="str">
            <v>VILLA BOGOR INDAH 3</v>
          </cell>
          <cell r="D176" t="str">
            <v>SUMARNO</v>
          </cell>
          <cell r="E176" t="str">
            <v>ANDI SUYANTO</v>
          </cell>
          <cell r="F176" t="str">
            <v>ASO</v>
          </cell>
          <cell r="G176" t="str">
            <v>SMO</v>
          </cell>
          <cell r="H176">
            <v>4400</v>
          </cell>
          <cell r="I176">
            <v>4420</v>
          </cell>
          <cell r="J176" t="str">
            <v>T</v>
          </cell>
          <cell r="K176" t="str">
            <v>IDMTBR5@BGR.INDOMARET.CO.ID</v>
          </cell>
          <cell r="L176" t="str">
            <v>02517503844</v>
          </cell>
          <cell r="M176" t="str">
            <v>08111394875</v>
          </cell>
          <cell r="N176">
            <v>43039</v>
          </cell>
          <cell r="O176" t="str">
            <v>TOKO BARU OKTOBER 17</v>
          </cell>
          <cell r="P176" t="str">
            <v>STANDAR NEW</v>
          </cell>
        </row>
        <row r="177">
          <cell r="B177" t="str">
            <v>FH8P</v>
          </cell>
          <cell r="C177" t="str">
            <v>VILLA BOGOR INDAH 6</v>
          </cell>
          <cell r="D177" t="str">
            <v>SUMARNO</v>
          </cell>
          <cell r="E177" t="str">
            <v>ANDI SUYANTO</v>
          </cell>
          <cell r="F177" t="str">
            <v>ASO</v>
          </cell>
          <cell r="G177" t="str">
            <v>SMO</v>
          </cell>
          <cell r="H177">
            <v>4400</v>
          </cell>
          <cell r="I177">
            <v>4420</v>
          </cell>
          <cell r="J177" t="str">
            <v>F</v>
          </cell>
          <cell r="K177" t="str">
            <v>IDFH8P@BGR.INDOMARET.CO.ID</v>
          </cell>
          <cell r="L177" t="str">
            <v>08517503978</v>
          </cell>
          <cell r="M177" t="str">
            <v>08111394874</v>
          </cell>
          <cell r="N177">
            <v>43039</v>
          </cell>
          <cell r="O177" t="str">
            <v>TOKO BARU OKTOBER 17</v>
          </cell>
          <cell r="P177">
            <v>0</v>
          </cell>
        </row>
        <row r="178">
          <cell r="B178" t="str">
            <v>F5J1</v>
          </cell>
          <cell r="C178" t="str">
            <v>VILLA BOGOR INDAH BLOK E</v>
          </cell>
          <cell r="D178" t="str">
            <v>SUMARNO</v>
          </cell>
          <cell r="E178" t="str">
            <v>ANDI SUYANTO</v>
          </cell>
          <cell r="F178" t="str">
            <v>ASO</v>
          </cell>
          <cell r="G178" t="str">
            <v>SMO</v>
          </cell>
          <cell r="H178">
            <v>4400</v>
          </cell>
          <cell r="I178">
            <v>4420</v>
          </cell>
          <cell r="J178" t="str">
            <v>F</v>
          </cell>
          <cell r="K178" t="str">
            <v>IDF5J1@BGR.INDOMARET.CO.ID</v>
          </cell>
          <cell r="L178">
            <v>0</v>
          </cell>
          <cell r="M178">
            <v>0</v>
          </cell>
          <cell r="N178">
            <v>43274</v>
          </cell>
          <cell r="O178" t="e">
            <v>#N/A</v>
          </cell>
          <cell r="P178">
            <v>0</v>
          </cell>
        </row>
        <row r="179">
          <cell r="B179" t="str">
            <v>T3I4</v>
          </cell>
          <cell r="C179" t="str">
            <v>KEDUNG HALANG NO 60</v>
          </cell>
          <cell r="D179" t="str">
            <v>SUMARNO</v>
          </cell>
          <cell r="E179" t="str">
            <v>ANDI SUYANTO</v>
          </cell>
          <cell r="F179" t="str">
            <v>ASO</v>
          </cell>
          <cell r="G179" t="str">
            <v>SMO</v>
          </cell>
          <cell r="H179">
            <v>4400</v>
          </cell>
          <cell r="I179">
            <v>4420</v>
          </cell>
          <cell r="J179" t="str">
            <v>T</v>
          </cell>
          <cell r="K179" t="str">
            <v>IDMT3I4@BGR.INDOMARET.CO.ID</v>
          </cell>
          <cell r="L179">
            <v>0</v>
          </cell>
          <cell r="M179">
            <v>0</v>
          </cell>
          <cell r="N179">
            <v>43917</v>
          </cell>
          <cell r="O179" t="str">
            <v>TOKO BARU MARET 2020</v>
          </cell>
          <cell r="P179">
            <v>0</v>
          </cell>
        </row>
        <row r="180">
          <cell r="B180" t="str">
            <v>TFSI</v>
          </cell>
          <cell r="C180" t="str">
            <v>FRESH VILLA BGR INDAH AB</v>
          </cell>
          <cell r="D180" t="str">
            <v>SUMARNO</v>
          </cell>
          <cell r="E180" t="str">
            <v>ANDI SUYANTO</v>
          </cell>
          <cell r="F180" t="str">
            <v>ASO</v>
          </cell>
          <cell r="G180" t="str">
            <v>SMO</v>
          </cell>
          <cell r="H180">
            <v>4400</v>
          </cell>
          <cell r="I180">
            <v>4420</v>
          </cell>
          <cell r="J180" t="str">
            <v>T</v>
          </cell>
          <cell r="K180" t="str">
            <v>IDMTFSI@BGR.INDOMARET.CO.ID</v>
          </cell>
          <cell r="L180">
            <v>0</v>
          </cell>
          <cell r="M180" t="str">
            <v>08119147656</v>
          </cell>
          <cell r="N180">
            <v>43666</v>
          </cell>
          <cell r="O180" t="str">
            <v>TOKO BARU JULI 2019</v>
          </cell>
          <cell r="P180" t="str">
            <v>STANDAR NEW</v>
          </cell>
        </row>
        <row r="181">
          <cell r="B181" t="str">
            <v>TC6C</v>
          </cell>
          <cell r="C181" t="str">
            <v>CILEBUT TIMUR</v>
          </cell>
          <cell r="D181" t="str">
            <v>ABDUL FAJAR</v>
          </cell>
          <cell r="E181" t="str">
            <v>ANDI SUYANTO</v>
          </cell>
          <cell r="F181" t="str">
            <v>ASO</v>
          </cell>
          <cell r="G181" t="str">
            <v>AFR</v>
          </cell>
          <cell r="H181">
            <v>4400</v>
          </cell>
          <cell r="I181">
            <v>4430</v>
          </cell>
          <cell r="J181" t="str">
            <v>T</v>
          </cell>
          <cell r="K181" t="str">
            <v>IDMTC6C@BGR.INDOMARET.CO.ID</v>
          </cell>
          <cell r="L181" t="str">
            <v>0251-7542994</v>
          </cell>
          <cell r="M181" t="str">
            <v>08111394821</v>
          </cell>
          <cell r="N181">
            <v>40210</v>
          </cell>
          <cell r="O181">
            <v>0</v>
          </cell>
          <cell r="P181">
            <v>0</v>
          </cell>
        </row>
        <row r="182">
          <cell r="B182" t="str">
            <v>TRZG</v>
          </cell>
          <cell r="C182" t="str">
            <v>POINT STASIUN CILEBUT</v>
          </cell>
          <cell r="D182" t="str">
            <v>ABDUL FAJAR</v>
          </cell>
          <cell r="E182" t="str">
            <v>ANDI SUYANTO</v>
          </cell>
          <cell r="F182" t="str">
            <v>ASO</v>
          </cell>
          <cell r="G182" t="str">
            <v>AFR</v>
          </cell>
          <cell r="H182">
            <v>4400</v>
          </cell>
          <cell r="I182">
            <v>4430</v>
          </cell>
          <cell r="J182" t="str">
            <v>T</v>
          </cell>
          <cell r="K182" t="str">
            <v>IDMTRZG@BGR.INDOMARET.CO.ID</v>
          </cell>
          <cell r="L182" t="str">
            <v>0251-7593890</v>
          </cell>
          <cell r="M182" t="str">
            <v>08111394823</v>
          </cell>
          <cell r="N182">
            <v>42643</v>
          </cell>
          <cell r="O182" t="str">
            <v>TOKO BARU SEPT '16</v>
          </cell>
          <cell r="P182" t="str">
            <v>CONVIE</v>
          </cell>
        </row>
        <row r="183">
          <cell r="B183" t="str">
            <v>F4XL</v>
          </cell>
          <cell r="C183" t="str">
            <v>PESONA CILEBUT 2</v>
          </cell>
          <cell r="D183" t="str">
            <v>ABDUL FAJAR</v>
          </cell>
          <cell r="E183" t="str">
            <v>ANDI SUYANTO</v>
          </cell>
          <cell r="F183" t="str">
            <v>ASO</v>
          </cell>
          <cell r="G183" t="str">
            <v>AFR</v>
          </cell>
          <cell r="H183">
            <v>4400</v>
          </cell>
          <cell r="I183">
            <v>4430</v>
          </cell>
          <cell r="J183" t="str">
            <v>F</v>
          </cell>
          <cell r="K183" t="str">
            <v>IDF4XL@BGR.INDOMARET.CO.ID</v>
          </cell>
          <cell r="L183" t="str">
            <v>0251-7559694</v>
          </cell>
          <cell r="M183" t="str">
            <v>08111394818</v>
          </cell>
          <cell r="N183">
            <v>40998</v>
          </cell>
          <cell r="O183">
            <v>0</v>
          </cell>
          <cell r="P183">
            <v>0</v>
          </cell>
        </row>
        <row r="184">
          <cell r="B184" t="str">
            <v>TR98</v>
          </cell>
          <cell r="C184" t="str">
            <v>RAYA CILEBUT</v>
          </cell>
          <cell r="D184" t="str">
            <v>ABDUL FAJAR</v>
          </cell>
          <cell r="E184" t="str">
            <v>ANDI SUYANTO</v>
          </cell>
          <cell r="F184" t="str">
            <v>ASO</v>
          </cell>
          <cell r="G184" t="str">
            <v>AFR</v>
          </cell>
          <cell r="H184">
            <v>4400</v>
          </cell>
          <cell r="I184">
            <v>4430</v>
          </cell>
          <cell r="J184" t="str">
            <v>T</v>
          </cell>
          <cell r="K184" t="str">
            <v>IDMTR98@BGR.INDOMARET.CO.ID</v>
          </cell>
          <cell r="L184" t="str">
            <v>02517531739</v>
          </cell>
          <cell r="M184" t="str">
            <v>08111394822</v>
          </cell>
          <cell r="N184">
            <v>40688</v>
          </cell>
          <cell r="O184">
            <v>0</v>
          </cell>
          <cell r="P184">
            <v>0</v>
          </cell>
        </row>
        <row r="185">
          <cell r="B185" t="str">
            <v>F880</v>
          </cell>
          <cell r="C185" t="str">
            <v>PESONA CILEBUT</v>
          </cell>
          <cell r="D185" t="str">
            <v>ABDUL FAJAR</v>
          </cell>
          <cell r="E185" t="str">
            <v>ANDI SUYANTO</v>
          </cell>
          <cell r="F185" t="str">
            <v>ASO</v>
          </cell>
          <cell r="G185" t="str">
            <v>AFR</v>
          </cell>
          <cell r="H185">
            <v>4400</v>
          </cell>
          <cell r="I185">
            <v>4430</v>
          </cell>
          <cell r="J185" t="str">
            <v>F</v>
          </cell>
          <cell r="K185" t="str">
            <v>IDF880@BGR.INDOMARET.CO.ID</v>
          </cell>
          <cell r="L185" t="str">
            <v>02517534068</v>
          </cell>
          <cell r="M185" t="str">
            <v>08111394815</v>
          </cell>
          <cell r="N185">
            <v>39031</v>
          </cell>
          <cell r="O185">
            <v>0</v>
          </cell>
          <cell r="P185">
            <v>0</v>
          </cell>
        </row>
        <row r="186">
          <cell r="B186" t="str">
            <v>F583</v>
          </cell>
          <cell r="C186" t="str">
            <v>CILEBUT RAYA</v>
          </cell>
          <cell r="D186" t="str">
            <v>ABDUL FAJAR</v>
          </cell>
          <cell r="E186" t="str">
            <v>ANDI SUYANTO</v>
          </cell>
          <cell r="F186" t="str">
            <v>ASO</v>
          </cell>
          <cell r="G186" t="str">
            <v>AFR</v>
          </cell>
          <cell r="H186">
            <v>4400</v>
          </cell>
          <cell r="I186">
            <v>4430</v>
          </cell>
          <cell r="J186" t="str">
            <v>F</v>
          </cell>
          <cell r="K186" t="str">
            <v>IDF583@BGR.INDOMARET.CO.ID</v>
          </cell>
          <cell r="L186" t="str">
            <v>02517543041</v>
          </cell>
          <cell r="M186" t="str">
            <v>08111394825</v>
          </cell>
          <cell r="N186">
            <v>38388</v>
          </cell>
          <cell r="O186">
            <v>0</v>
          </cell>
          <cell r="P186">
            <v>0</v>
          </cell>
        </row>
        <row r="187">
          <cell r="B187" t="str">
            <v>TFDR</v>
          </cell>
          <cell r="C187" t="str">
            <v>RUKO CILEBUT RESIDENCE</v>
          </cell>
          <cell r="D187" t="str">
            <v>ABDUL FAJAR</v>
          </cell>
          <cell r="E187" t="str">
            <v>ANDI SUYANTO</v>
          </cell>
          <cell r="F187" t="str">
            <v>ASO</v>
          </cell>
          <cell r="G187" t="str">
            <v>AFR</v>
          </cell>
          <cell r="H187">
            <v>4400</v>
          </cell>
          <cell r="I187">
            <v>4430</v>
          </cell>
          <cell r="J187" t="str">
            <v>T</v>
          </cell>
          <cell r="K187" t="str">
            <v>IDMTFDF@BGR.INDOMARET.CO.ID</v>
          </cell>
          <cell r="L187" t="str">
            <v>0251-7595540</v>
          </cell>
          <cell r="M187" t="str">
            <v>08111394826</v>
          </cell>
          <cell r="N187">
            <v>42674</v>
          </cell>
          <cell r="O187" t="str">
            <v>TOKO BARU NOV 16</v>
          </cell>
          <cell r="P187" t="str">
            <v>PLUS</v>
          </cell>
        </row>
        <row r="188">
          <cell r="B188" t="str">
            <v>TJ73</v>
          </cell>
          <cell r="C188" t="str">
            <v>KENCANA PERMAI</v>
          </cell>
          <cell r="D188" t="str">
            <v>ABDUL FAJAR</v>
          </cell>
          <cell r="E188" t="str">
            <v>ANDI SUYANTO</v>
          </cell>
          <cell r="F188" t="str">
            <v>ASO</v>
          </cell>
          <cell r="G188" t="str">
            <v>AFR</v>
          </cell>
          <cell r="H188">
            <v>4400</v>
          </cell>
          <cell r="I188">
            <v>4430</v>
          </cell>
          <cell r="J188" t="str">
            <v>T</v>
          </cell>
          <cell r="K188" t="str">
            <v>IDMTJ73@BGR.INDOMARET.CO.ID</v>
          </cell>
          <cell r="L188" t="str">
            <v>0251 7535043</v>
          </cell>
          <cell r="M188" t="str">
            <v>08111394816</v>
          </cell>
          <cell r="N188">
            <v>39362</v>
          </cell>
          <cell r="O188">
            <v>0</v>
          </cell>
          <cell r="P188">
            <v>0</v>
          </cell>
        </row>
        <row r="189">
          <cell r="B189" t="str">
            <v>FICQ</v>
          </cell>
          <cell r="C189" t="str">
            <v>BATU GEDE</v>
          </cell>
          <cell r="D189" t="str">
            <v>ABDUL FAJAR</v>
          </cell>
          <cell r="E189" t="str">
            <v>ANDI SUYANTO</v>
          </cell>
          <cell r="F189" t="str">
            <v>ASO</v>
          </cell>
          <cell r="G189" t="str">
            <v>AFR</v>
          </cell>
          <cell r="H189">
            <v>4400</v>
          </cell>
          <cell r="I189">
            <v>4430</v>
          </cell>
          <cell r="J189" t="str">
            <v>F</v>
          </cell>
          <cell r="K189" t="str">
            <v>IDFICQ@BGR.INDOMARET.CO.ID</v>
          </cell>
          <cell r="L189">
            <v>0</v>
          </cell>
          <cell r="M189" t="str">
            <v>08111394820</v>
          </cell>
          <cell r="N189">
            <v>42338</v>
          </cell>
          <cell r="O189" t="str">
            <v>TOKO BARU NOV 15</v>
          </cell>
          <cell r="P189">
            <v>0</v>
          </cell>
        </row>
        <row r="190">
          <cell r="B190" t="str">
            <v>FU8B</v>
          </cell>
          <cell r="C190" t="str">
            <v>BUKIT MEKAR WANGI</v>
          </cell>
          <cell r="D190" t="str">
            <v>ABDUL FAJAR</v>
          </cell>
          <cell r="E190" t="str">
            <v>ANDI SUYANTO</v>
          </cell>
          <cell r="F190" t="str">
            <v>ASO</v>
          </cell>
          <cell r="G190" t="str">
            <v>AFR</v>
          </cell>
          <cell r="H190">
            <v>4400</v>
          </cell>
          <cell r="I190">
            <v>4430</v>
          </cell>
          <cell r="J190" t="str">
            <v>F</v>
          </cell>
          <cell r="K190" t="str">
            <v>IDFU8B@BGR.INDOMARET.CO.ID</v>
          </cell>
          <cell r="L190">
            <v>0</v>
          </cell>
          <cell r="M190">
            <v>0</v>
          </cell>
          <cell r="N190">
            <v>44290</v>
          </cell>
          <cell r="O190" t="str">
            <v>TOKO BARU APRIL 2021</v>
          </cell>
          <cell r="P190">
            <v>0</v>
          </cell>
        </row>
        <row r="191">
          <cell r="B191" t="str">
            <v>R105</v>
          </cell>
          <cell r="C191" t="str">
            <v>VILLA MUTIARA</v>
          </cell>
          <cell r="D191" t="str">
            <v>ABDUL FAJAR</v>
          </cell>
          <cell r="E191" t="str">
            <v>ANDI SUYANTO</v>
          </cell>
          <cell r="F191" t="str">
            <v>ASO</v>
          </cell>
          <cell r="G191" t="str">
            <v>AFR</v>
          </cell>
          <cell r="H191">
            <v>4400</v>
          </cell>
          <cell r="I191">
            <v>4430</v>
          </cell>
          <cell r="J191" t="str">
            <v>R</v>
          </cell>
          <cell r="K191" t="str">
            <v>CRMR105@BGR.INDOMARET.CO.ID</v>
          </cell>
          <cell r="L191" t="str">
            <v>02517543711</v>
          </cell>
          <cell r="M191" t="str">
            <v>08111394778</v>
          </cell>
          <cell r="N191">
            <v>40249</v>
          </cell>
          <cell r="O191">
            <v>0</v>
          </cell>
          <cell r="P191">
            <v>0</v>
          </cell>
        </row>
        <row r="192">
          <cell r="B192" t="str">
            <v>FZNK</v>
          </cell>
          <cell r="C192" t="str">
            <v>TUNGTURUNAN</v>
          </cell>
          <cell r="D192" t="str">
            <v>YADI MULYADI</v>
          </cell>
          <cell r="E192" t="str">
            <v>ANDI SUYANTO</v>
          </cell>
          <cell r="F192" t="str">
            <v>ASO</v>
          </cell>
          <cell r="G192" t="str">
            <v>YMI</v>
          </cell>
          <cell r="H192">
            <v>4400</v>
          </cell>
          <cell r="I192">
            <v>4410</v>
          </cell>
          <cell r="J192" t="str">
            <v>F</v>
          </cell>
          <cell r="K192" t="str">
            <v>IDFZNK@BGR.INDOMARET.CO.ID</v>
          </cell>
          <cell r="L192" t="str">
            <v>0263321766</v>
          </cell>
          <cell r="M192" t="str">
            <v>08111394209</v>
          </cell>
          <cell r="N192">
            <v>39258</v>
          </cell>
          <cell r="O192">
            <v>0</v>
          </cell>
          <cell r="P192">
            <v>0</v>
          </cell>
        </row>
        <row r="193">
          <cell r="B193" t="str">
            <v>TKLO</v>
          </cell>
          <cell r="C193" t="str">
            <v>HEGARMANAH</v>
          </cell>
          <cell r="D193" t="str">
            <v>YADI MULYADI</v>
          </cell>
          <cell r="E193" t="str">
            <v>ANDI SUYANTO</v>
          </cell>
          <cell r="F193" t="str">
            <v>ASO</v>
          </cell>
          <cell r="G193" t="str">
            <v>YMI</v>
          </cell>
          <cell r="H193">
            <v>4400</v>
          </cell>
          <cell r="I193">
            <v>4410</v>
          </cell>
          <cell r="J193" t="str">
            <v>T</v>
          </cell>
          <cell r="K193" t="str">
            <v>IDMTKLO@BGR.INDOMARET.CO.ID</v>
          </cell>
          <cell r="L193">
            <v>0</v>
          </cell>
          <cell r="M193" t="str">
            <v>08119147642</v>
          </cell>
          <cell r="N193">
            <v>43555</v>
          </cell>
          <cell r="O193" t="str">
            <v>TOKO BARU MARET '19</v>
          </cell>
          <cell r="P193">
            <v>0</v>
          </cell>
        </row>
        <row r="194">
          <cell r="B194" t="str">
            <v>FC54</v>
          </cell>
          <cell r="C194" t="str">
            <v>CIPEYEUM</v>
          </cell>
          <cell r="D194" t="str">
            <v>YADI MULYADI</v>
          </cell>
          <cell r="E194" t="str">
            <v>ANDI SUYANTO</v>
          </cell>
          <cell r="F194" t="str">
            <v>ASO</v>
          </cell>
          <cell r="G194" t="str">
            <v>YMI</v>
          </cell>
          <cell r="H194">
            <v>4400</v>
          </cell>
          <cell r="I194">
            <v>4410</v>
          </cell>
          <cell r="J194" t="str">
            <v>F</v>
          </cell>
          <cell r="K194" t="str">
            <v>IDFC54@BGR.INDOMARET.CO.ID</v>
          </cell>
          <cell r="L194" t="str">
            <v>0263325496</v>
          </cell>
          <cell r="M194" t="str">
            <v>08111394208</v>
          </cell>
          <cell r="N194">
            <v>39233</v>
          </cell>
          <cell r="O194">
            <v>0</v>
          </cell>
          <cell r="P194">
            <v>0</v>
          </cell>
        </row>
        <row r="195">
          <cell r="B195" t="str">
            <v>T3RP</v>
          </cell>
          <cell r="C195" t="str">
            <v>HAURWANGI</v>
          </cell>
          <cell r="D195" t="str">
            <v>YADI MULYADI</v>
          </cell>
          <cell r="E195" t="str">
            <v>ANDI SUYANTO</v>
          </cell>
          <cell r="F195" t="str">
            <v>ASO</v>
          </cell>
          <cell r="G195" t="str">
            <v>YMI</v>
          </cell>
          <cell r="H195">
            <v>4400</v>
          </cell>
          <cell r="I195">
            <v>4410</v>
          </cell>
          <cell r="J195" t="str">
            <v>T</v>
          </cell>
          <cell r="K195" t="str">
            <v>IDMT3RP@BGR.INDOMARET.CO.ID</v>
          </cell>
          <cell r="L195" t="str">
            <v>0263325005</v>
          </cell>
          <cell r="M195" t="str">
            <v>08111394217</v>
          </cell>
          <cell r="N195">
            <v>42275</v>
          </cell>
          <cell r="O195">
            <v>0</v>
          </cell>
          <cell r="P195">
            <v>0</v>
          </cell>
        </row>
        <row r="196">
          <cell r="B196" t="str">
            <v>FC55</v>
          </cell>
          <cell r="C196" t="str">
            <v>BOJONG PICUNG</v>
          </cell>
          <cell r="D196" t="str">
            <v>YADI MULYADI</v>
          </cell>
          <cell r="E196" t="str">
            <v>ANDI SUYANTO</v>
          </cell>
          <cell r="F196" t="str">
            <v>ASO</v>
          </cell>
          <cell r="G196" t="str">
            <v>YMI</v>
          </cell>
          <cell r="H196">
            <v>4400</v>
          </cell>
          <cell r="I196">
            <v>4410</v>
          </cell>
          <cell r="J196" t="str">
            <v>F</v>
          </cell>
          <cell r="K196" t="str">
            <v>IDFC55@BGR.INDOMARET.CO.ID</v>
          </cell>
          <cell r="L196" t="str">
            <v>0263326567</v>
          </cell>
          <cell r="M196" t="str">
            <v>08111394210</v>
          </cell>
          <cell r="N196">
            <v>39437</v>
          </cell>
          <cell r="O196">
            <v>0</v>
          </cell>
          <cell r="P196">
            <v>0</v>
          </cell>
        </row>
        <row r="197">
          <cell r="B197" t="str">
            <v>TXI8</v>
          </cell>
          <cell r="C197" t="str">
            <v>BOJONG PICUNG 2</v>
          </cell>
          <cell r="D197" t="str">
            <v>YADI MULYADI</v>
          </cell>
          <cell r="E197" t="str">
            <v>ANDI SUYANTO</v>
          </cell>
          <cell r="F197" t="str">
            <v>ASO</v>
          </cell>
          <cell r="G197" t="str">
            <v>YMI</v>
          </cell>
          <cell r="H197">
            <v>4400</v>
          </cell>
          <cell r="I197">
            <v>4410</v>
          </cell>
          <cell r="J197" t="str">
            <v>T</v>
          </cell>
          <cell r="K197" t="str">
            <v>IDMTXI8@BGR.INDOMARET.CO.ID</v>
          </cell>
          <cell r="L197">
            <v>0</v>
          </cell>
          <cell r="M197" t="str">
            <v>08111394213</v>
          </cell>
          <cell r="N197">
            <v>41585</v>
          </cell>
          <cell r="O197">
            <v>0</v>
          </cell>
          <cell r="P197">
            <v>0</v>
          </cell>
        </row>
        <row r="198">
          <cell r="B198" t="str">
            <v>F4S8</v>
          </cell>
          <cell r="C198" t="str">
            <v>SPBU CIPEUYEUM</v>
          </cell>
          <cell r="D198" t="str">
            <v>YADI MULYADI</v>
          </cell>
          <cell r="E198" t="str">
            <v>ANDI SUYANTO</v>
          </cell>
          <cell r="F198" t="str">
            <v>ASO</v>
          </cell>
          <cell r="G198" t="str">
            <v>YMI</v>
          </cell>
          <cell r="H198">
            <v>4400</v>
          </cell>
          <cell r="I198">
            <v>4410</v>
          </cell>
          <cell r="J198" t="str">
            <v>F</v>
          </cell>
          <cell r="K198" t="str">
            <v>IDF4S8@BGR.INDOMARET.CO.ID</v>
          </cell>
          <cell r="L198">
            <v>0</v>
          </cell>
          <cell r="M198">
            <v>0</v>
          </cell>
          <cell r="N198">
            <v>44058</v>
          </cell>
          <cell r="O198" t="str">
            <v>TOKO BARU AGUSTUS '20</v>
          </cell>
          <cell r="P198">
            <v>0</v>
          </cell>
        </row>
        <row r="199">
          <cell r="B199" t="str">
            <v>TERL</v>
          </cell>
          <cell r="C199" t="str">
            <v>RAYA BANDUNG KM 23</v>
          </cell>
          <cell r="D199" t="str">
            <v>YADI MULYADI</v>
          </cell>
          <cell r="E199" t="str">
            <v>ANDI SUYANTO</v>
          </cell>
          <cell r="F199" t="str">
            <v>ASO</v>
          </cell>
          <cell r="G199" t="str">
            <v>YMI</v>
          </cell>
          <cell r="H199">
            <v>4400</v>
          </cell>
          <cell r="I199">
            <v>4410</v>
          </cell>
          <cell r="J199" t="str">
            <v>T</v>
          </cell>
          <cell r="K199" t="str">
            <v>IDMTERL@BGR.INDOMARET.CO.ID</v>
          </cell>
          <cell r="L199">
            <v>0</v>
          </cell>
          <cell r="M199">
            <v>0</v>
          </cell>
          <cell r="N199">
            <v>44083</v>
          </cell>
          <cell r="O199">
            <v>0</v>
          </cell>
          <cell r="P199">
            <v>0</v>
          </cell>
        </row>
        <row r="200">
          <cell r="B200" t="str">
            <v>TD86</v>
          </cell>
          <cell r="C200" t="str">
            <v>CIRANJANG BARU</v>
          </cell>
          <cell r="D200" t="str">
            <v>YADI MULYADI</v>
          </cell>
          <cell r="E200" t="str">
            <v>ANDI SUYANTO</v>
          </cell>
          <cell r="F200" t="str">
            <v>ASO</v>
          </cell>
          <cell r="G200" t="str">
            <v>YMI</v>
          </cell>
          <cell r="H200">
            <v>4400</v>
          </cell>
          <cell r="I200">
            <v>4410</v>
          </cell>
          <cell r="J200" t="str">
            <v>T</v>
          </cell>
          <cell r="K200" t="str">
            <v>IDMTD86@BGR.INDOMARET.CO.ID</v>
          </cell>
          <cell r="L200" t="str">
            <v>0263321056</v>
          </cell>
          <cell r="M200" t="str">
            <v>08111394212</v>
          </cell>
          <cell r="N200">
            <v>40428</v>
          </cell>
          <cell r="O200">
            <v>0</v>
          </cell>
          <cell r="P200">
            <v>0</v>
          </cell>
        </row>
        <row r="201">
          <cell r="B201" t="str">
            <v>TSG3</v>
          </cell>
          <cell r="C201" t="str">
            <v>SPBU TUNGTURUNAN</v>
          </cell>
          <cell r="D201" t="str">
            <v>YADI MULYADI</v>
          </cell>
          <cell r="E201" t="str">
            <v>ANDI SUYANTO</v>
          </cell>
          <cell r="F201" t="str">
            <v>ASO</v>
          </cell>
          <cell r="G201" t="str">
            <v>YMI</v>
          </cell>
          <cell r="H201">
            <v>4400</v>
          </cell>
          <cell r="I201">
            <v>4410</v>
          </cell>
          <cell r="J201" t="str">
            <v>T</v>
          </cell>
          <cell r="K201" t="str">
            <v>IDMTSG3@BGR.INDOMARET.CO.ID</v>
          </cell>
          <cell r="L201">
            <v>0</v>
          </cell>
          <cell r="M201">
            <v>0</v>
          </cell>
          <cell r="N201">
            <v>44233</v>
          </cell>
          <cell r="O201" t="str">
            <v>TOKO BARU FEBRUARI 2021</v>
          </cell>
          <cell r="P201">
            <v>0</v>
          </cell>
        </row>
        <row r="202">
          <cell r="B202" t="str">
            <v>TDAO</v>
          </cell>
          <cell r="C202" t="str">
            <v>ARWINDA SINDANG LAKA</v>
          </cell>
          <cell r="D202" t="str">
            <v>DEDE MUKLISIN</v>
          </cell>
          <cell r="E202" t="str">
            <v>ANDI SUYANTO</v>
          </cell>
          <cell r="F202" t="str">
            <v>ASO</v>
          </cell>
          <cell r="G202" t="str">
            <v>DDM</v>
          </cell>
          <cell r="H202">
            <v>4400</v>
          </cell>
          <cell r="I202">
            <v>4450</v>
          </cell>
          <cell r="J202" t="str">
            <v>T</v>
          </cell>
          <cell r="K202" t="str">
            <v>IDMTDAO@BGR.INDOMARET.CO.ID</v>
          </cell>
          <cell r="L202" t="str">
            <v>0263281681</v>
          </cell>
          <cell r="M202" t="str">
            <v>08111394279</v>
          </cell>
          <cell r="N202">
            <v>41759</v>
          </cell>
          <cell r="O202">
            <v>0</v>
          </cell>
          <cell r="P202">
            <v>0</v>
          </cell>
        </row>
        <row r="203">
          <cell r="B203" t="str">
            <v>TJZK</v>
          </cell>
          <cell r="C203" t="str">
            <v>MANDE CIANJUR</v>
          </cell>
          <cell r="D203" t="str">
            <v>DEDE MUKLISIN</v>
          </cell>
          <cell r="E203" t="str">
            <v>ANDI SUYANTO</v>
          </cell>
          <cell r="F203" t="str">
            <v>ASO</v>
          </cell>
          <cell r="G203" t="str">
            <v>DDM</v>
          </cell>
          <cell r="H203">
            <v>4400</v>
          </cell>
          <cell r="I203">
            <v>4450</v>
          </cell>
          <cell r="J203" t="str">
            <v>T</v>
          </cell>
          <cell r="K203" t="str">
            <v>IDMTJZK@BGR.INDOMARET.CO.ID</v>
          </cell>
          <cell r="L203" t="str">
            <v>02632293113</v>
          </cell>
          <cell r="M203" t="str">
            <v>08111394215</v>
          </cell>
          <cell r="N203">
            <v>41804</v>
          </cell>
          <cell r="O203">
            <v>0</v>
          </cell>
          <cell r="P203">
            <v>0</v>
          </cell>
        </row>
        <row r="204">
          <cell r="B204" t="str">
            <v>TY7I</v>
          </cell>
          <cell r="C204" t="str">
            <v>KADEMANGAN MANDE</v>
          </cell>
          <cell r="D204" t="str">
            <v>DEDE MUKLISIN</v>
          </cell>
          <cell r="E204" t="str">
            <v>ANDI SUYANTO</v>
          </cell>
          <cell r="F204" t="str">
            <v>ASO</v>
          </cell>
          <cell r="G204" t="str">
            <v>DDM</v>
          </cell>
          <cell r="H204">
            <v>4400</v>
          </cell>
          <cell r="I204">
            <v>4450</v>
          </cell>
          <cell r="J204" t="str">
            <v>T</v>
          </cell>
          <cell r="K204" t="str">
            <v>IDMTY7I@BGR.INDOMARET.CO.ID</v>
          </cell>
          <cell r="L204">
            <v>0</v>
          </cell>
          <cell r="M204">
            <v>0</v>
          </cell>
          <cell r="N204">
            <v>44261</v>
          </cell>
          <cell r="O204" t="str">
            <v>TOKO BARU MARET'21</v>
          </cell>
          <cell r="P204">
            <v>0</v>
          </cell>
        </row>
        <row r="205">
          <cell r="B205" t="str">
            <v>FXQH</v>
          </cell>
          <cell r="C205" t="str">
            <v>CIKALONG KULON</v>
          </cell>
          <cell r="D205" t="str">
            <v>DEDE MUKLISIN</v>
          </cell>
          <cell r="E205" t="str">
            <v>ANDI SUYANTO</v>
          </cell>
          <cell r="F205" t="str">
            <v>ASO</v>
          </cell>
          <cell r="G205" t="str">
            <v>DDM</v>
          </cell>
          <cell r="H205">
            <v>4400</v>
          </cell>
          <cell r="I205">
            <v>4450</v>
          </cell>
          <cell r="J205" t="str">
            <v>F</v>
          </cell>
          <cell r="K205" t="str">
            <v>IDFXQH@BGR.INDOMARET.CO.ID</v>
          </cell>
          <cell r="L205" t="str">
            <v>0263317988</v>
          </cell>
          <cell r="M205" t="str">
            <v>08111394211</v>
          </cell>
          <cell r="N205">
            <v>39800</v>
          </cell>
          <cell r="O205">
            <v>0</v>
          </cell>
          <cell r="P205">
            <v>0</v>
          </cell>
        </row>
        <row r="206">
          <cell r="B206" t="str">
            <v>FVH8</v>
          </cell>
          <cell r="C206" t="str">
            <v>ARIAWIRATANUDATAR</v>
          </cell>
          <cell r="D206" t="str">
            <v>DEDE MUKLISIN</v>
          </cell>
          <cell r="E206" t="str">
            <v>ANDI SUYANTO</v>
          </cell>
          <cell r="F206" t="str">
            <v>ASO</v>
          </cell>
          <cell r="G206" t="str">
            <v>DDM</v>
          </cell>
          <cell r="H206">
            <v>4400</v>
          </cell>
          <cell r="I206">
            <v>4450</v>
          </cell>
          <cell r="J206" t="str">
            <v>F</v>
          </cell>
          <cell r="K206" t="str">
            <v>IDFVH8@BGR.INDOMARET.CO.ID</v>
          </cell>
          <cell r="L206">
            <v>0</v>
          </cell>
          <cell r="M206">
            <v>0</v>
          </cell>
          <cell r="N206">
            <v>44346</v>
          </cell>
          <cell r="O206" t="str">
            <v>TOKO BARU MEI '21</v>
          </cell>
          <cell r="P206">
            <v>0</v>
          </cell>
        </row>
        <row r="207">
          <cell r="B207" t="str">
            <v>TBVL</v>
          </cell>
          <cell r="C207" t="str">
            <v>ARWINDA CIANJUR</v>
          </cell>
          <cell r="D207" t="str">
            <v>DEDE MUKLISIN</v>
          </cell>
          <cell r="E207" t="str">
            <v>ANDI SUYANTO</v>
          </cell>
          <cell r="F207" t="str">
            <v>ASO</v>
          </cell>
          <cell r="G207" t="str">
            <v>DDM</v>
          </cell>
          <cell r="H207">
            <v>4400</v>
          </cell>
          <cell r="I207">
            <v>4450</v>
          </cell>
          <cell r="J207" t="str">
            <v>T</v>
          </cell>
          <cell r="K207" t="str">
            <v>IDMTBVL@BGR.INDOMARET.CO.ID</v>
          </cell>
          <cell r="L207">
            <v>0</v>
          </cell>
          <cell r="M207">
            <v>0</v>
          </cell>
          <cell r="N207">
            <v>44712</v>
          </cell>
          <cell r="O207" t="str">
            <v>TOKO BARU MEI'22</v>
          </cell>
          <cell r="P207">
            <v>0</v>
          </cell>
        </row>
        <row r="208">
          <cell r="B208" t="str">
            <v>T3QI</v>
          </cell>
          <cell r="C208" t="str">
            <v>JANGARI</v>
          </cell>
          <cell r="D208" t="str">
            <v>DEDE MUKLISIN</v>
          </cell>
          <cell r="E208" t="str">
            <v>ANDI SUYANTO</v>
          </cell>
          <cell r="F208" t="str">
            <v>ASO</v>
          </cell>
          <cell r="G208" t="str">
            <v>DDM</v>
          </cell>
          <cell r="H208">
            <v>4400</v>
          </cell>
          <cell r="I208">
            <v>4450</v>
          </cell>
          <cell r="J208" t="str">
            <v>T</v>
          </cell>
          <cell r="K208" t="str">
            <v>IDMT3QI@BGR.INDOMARET.CO.ID</v>
          </cell>
          <cell r="L208">
            <v>0</v>
          </cell>
          <cell r="M208" t="str">
            <v>08111394218</v>
          </cell>
          <cell r="N208">
            <v>42366</v>
          </cell>
          <cell r="O208">
            <v>0</v>
          </cell>
          <cell r="P208">
            <v>0</v>
          </cell>
        </row>
        <row r="209">
          <cell r="B209" t="str">
            <v>FUEM</v>
          </cell>
          <cell r="C209" t="str">
            <v>SUKAJADI CIANJUR</v>
          </cell>
          <cell r="D209" t="str">
            <v>DEDE MUKLISIN</v>
          </cell>
          <cell r="E209" t="str">
            <v>ANDI SUYANTO</v>
          </cell>
          <cell r="F209" t="str">
            <v>ASO</v>
          </cell>
          <cell r="G209" t="str">
            <v>DDM</v>
          </cell>
          <cell r="H209">
            <v>4400</v>
          </cell>
          <cell r="I209">
            <v>4450</v>
          </cell>
          <cell r="J209" t="str">
            <v>F</v>
          </cell>
          <cell r="K209" t="str">
            <v>IDFUEM@BGR.INDOMARET.CO.ID</v>
          </cell>
          <cell r="L209">
            <v>0</v>
          </cell>
          <cell r="M209">
            <v>0</v>
          </cell>
          <cell r="N209">
            <v>44093</v>
          </cell>
          <cell r="O209">
            <v>0</v>
          </cell>
          <cell r="P209">
            <v>0</v>
          </cell>
        </row>
        <row r="210">
          <cell r="B210" t="str">
            <v>T8ZI</v>
          </cell>
          <cell r="C210" t="str">
            <v>SILIWANGI CIKALONG</v>
          </cell>
          <cell r="D210" t="str">
            <v>DEDE MUKLISIN</v>
          </cell>
          <cell r="E210" t="str">
            <v>ANDI SUYANTO</v>
          </cell>
          <cell r="F210" t="str">
            <v>ASO</v>
          </cell>
          <cell r="G210" t="str">
            <v>DDM</v>
          </cell>
          <cell r="H210">
            <v>4400</v>
          </cell>
          <cell r="I210">
            <v>4450</v>
          </cell>
          <cell r="J210" t="str">
            <v>T</v>
          </cell>
          <cell r="K210" t="str">
            <v>IDMT8ZI@BGR.INDOMARET.CO.ID</v>
          </cell>
          <cell r="L210">
            <v>0</v>
          </cell>
          <cell r="M210">
            <v>0</v>
          </cell>
          <cell r="N210">
            <v>44150</v>
          </cell>
          <cell r="O210" t="str">
            <v>TOKO BAR NOVEMBER 2020</v>
          </cell>
          <cell r="P210">
            <v>0</v>
          </cell>
        </row>
        <row r="211">
          <cell r="B211" t="str">
            <v>FHX1</v>
          </cell>
          <cell r="C211" t="str">
            <v>CINANGSI</v>
          </cell>
          <cell r="D211" t="str">
            <v>DEDE MUKLISIN</v>
          </cell>
          <cell r="E211" t="str">
            <v>ANDI SUYANTO</v>
          </cell>
          <cell r="F211" t="str">
            <v>ASO</v>
          </cell>
          <cell r="G211" t="str">
            <v>DDM</v>
          </cell>
          <cell r="H211">
            <v>4400</v>
          </cell>
          <cell r="I211">
            <v>4450</v>
          </cell>
          <cell r="J211" t="str">
            <v>F</v>
          </cell>
          <cell r="K211" t="str">
            <v>IDFHX1@BGR.INDOMARET.CO.ID</v>
          </cell>
          <cell r="L211">
            <v>0</v>
          </cell>
          <cell r="M211">
            <v>0</v>
          </cell>
          <cell r="N211">
            <v>44213</v>
          </cell>
          <cell r="O211" t="str">
            <v>TOKO BARU JANUARI 2021</v>
          </cell>
          <cell r="P211">
            <v>0</v>
          </cell>
        </row>
        <row r="212">
          <cell r="B212" t="str">
            <v>T4IL</v>
          </cell>
          <cell r="C212" t="str">
            <v>ALTERNATIF CIBADAK</v>
          </cell>
          <cell r="D212" t="str">
            <v>UJANG SUHENDAR</v>
          </cell>
          <cell r="E212" t="str">
            <v xml:space="preserve">ACHMAD MACHRUF </v>
          </cell>
          <cell r="F212" t="str">
            <v>AMR</v>
          </cell>
          <cell r="G212" t="str">
            <v>USR</v>
          </cell>
          <cell r="H212">
            <v>5500</v>
          </cell>
          <cell r="I212">
            <v>5510</v>
          </cell>
          <cell r="J212" t="str">
            <v>T</v>
          </cell>
          <cell r="K212" t="str">
            <v>IDMT4IL@BGR.INDOMARET.CO.ID</v>
          </cell>
          <cell r="L212">
            <v>0</v>
          </cell>
          <cell r="M212" t="str">
            <v>08111394375</v>
          </cell>
          <cell r="N212">
            <v>43099</v>
          </cell>
          <cell r="O212" t="str">
            <v>TOKO BARU DES 2017</v>
          </cell>
          <cell r="P212">
            <v>0</v>
          </cell>
        </row>
        <row r="213">
          <cell r="B213" t="str">
            <v>TGIL</v>
          </cell>
          <cell r="C213" t="str">
            <v>ALTERNATIF NAGRAK</v>
          </cell>
          <cell r="D213" t="str">
            <v>UJANG SUHENDAR</v>
          </cell>
          <cell r="E213" t="str">
            <v xml:space="preserve">ACHMAD MACHRUF </v>
          </cell>
          <cell r="F213" t="str">
            <v>AMR</v>
          </cell>
          <cell r="G213" t="str">
            <v>USR</v>
          </cell>
          <cell r="H213">
            <v>5500</v>
          </cell>
          <cell r="I213">
            <v>5510</v>
          </cell>
          <cell r="J213" t="str">
            <v>T</v>
          </cell>
          <cell r="K213" t="str">
            <v>IDMTGIL@BGR.INDOMARET.CO.ID</v>
          </cell>
          <cell r="L213">
            <v>0</v>
          </cell>
          <cell r="M213" t="str">
            <v>08111394694</v>
          </cell>
          <cell r="N213">
            <v>43039</v>
          </cell>
          <cell r="O213" t="str">
            <v>TOKO BARU OKT 17</v>
          </cell>
          <cell r="P213">
            <v>0</v>
          </cell>
        </row>
        <row r="214">
          <cell r="B214" t="str">
            <v>TMB7</v>
          </cell>
          <cell r="C214" t="str">
            <v>TERMINAL NAGRAK</v>
          </cell>
          <cell r="D214" t="str">
            <v>UJANG SUHENDAR</v>
          </cell>
          <cell r="E214" t="str">
            <v xml:space="preserve">ACHMAD MACHRUF </v>
          </cell>
          <cell r="F214" t="str">
            <v>AMR</v>
          </cell>
          <cell r="G214" t="str">
            <v>USR</v>
          </cell>
          <cell r="H214">
            <v>5500</v>
          </cell>
          <cell r="I214">
            <v>5510</v>
          </cell>
          <cell r="J214" t="str">
            <v>T</v>
          </cell>
          <cell r="K214" t="str">
            <v>IDMTMB7@BGR.INDOMARET.CO.ID</v>
          </cell>
          <cell r="L214" t="str">
            <v>0266531757</v>
          </cell>
          <cell r="M214" t="str">
            <v>08111394686</v>
          </cell>
          <cell r="N214">
            <v>40617</v>
          </cell>
          <cell r="O214" t="str">
            <v>TO 01 MEI 2015</v>
          </cell>
          <cell r="P214">
            <v>0</v>
          </cell>
        </row>
        <row r="215">
          <cell r="B215" t="str">
            <v>TXXJ</v>
          </cell>
          <cell r="C215" t="str">
            <v>NAGRAK</v>
          </cell>
          <cell r="D215" t="str">
            <v>UJANG SUHENDAR</v>
          </cell>
          <cell r="E215" t="str">
            <v xml:space="preserve">ACHMAD MACHRUF </v>
          </cell>
          <cell r="F215" t="str">
            <v>AMR</v>
          </cell>
          <cell r="G215" t="str">
            <v>USR</v>
          </cell>
          <cell r="H215">
            <v>5500</v>
          </cell>
          <cell r="I215">
            <v>5510</v>
          </cell>
          <cell r="J215" t="str">
            <v>T</v>
          </cell>
          <cell r="K215" t="str">
            <v>IDMTXXJ@BGR.INDOMARET.CO.ID</v>
          </cell>
          <cell r="L215" t="str">
            <v>0266533810</v>
          </cell>
          <cell r="M215" t="str">
            <v>08111394685</v>
          </cell>
          <cell r="N215">
            <v>39385</v>
          </cell>
          <cell r="O215">
            <v>0</v>
          </cell>
          <cell r="P215">
            <v>0</v>
          </cell>
        </row>
        <row r="216">
          <cell r="B216" t="str">
            <v>TVTU</v>
          </cell>
          <cell r="C216" t="str">
            <v>CIBADAK</v>
          </cell>
          <cell r="D216" t="str">
            <v>UJANG SUHENDAR</v>
          </cell>
          <cell r="E216" t="str">
            <v xml:space="preserve">ACHMAD MACHRUF </v>
          </cell>
          <cell r="F216" t="str">
            <v>AMR</v>
          </cell>
          <cell r="G216" t="str">
            <v>USR</v>
          </cell>
          <cell r="H216">
            <v>5500</v>
          </cell>
          <cell r="I216">
            <v>5510</v>
          </cell>
          <cell r="J216" t="str">
            <v>T</v>
          </cell>
          <cell r="K216" t="str">
            <v>IDMTVTU@BGR.INDOMARET.CO.ID</v>
          </cell>
          <cell r="L216" t="str">
            <v>0266536889</v>
          </cell>
          <cell r="M216" t="str">
            <v>08111394688</v>
          </cell>
          <cell r="N216">
            <v>37590</v>
          </cell>
          <cell r="O216">
            <v>0</v>
          </cell>
          <cell r="P216">
            <v>0</v>
          </cell>
        </row>
        <row r="217">
          <cell r="B217" t="str">
            <v>TD13</v>
          </cell>
          <cell r="C217" t="str">
            <v>SURYA KENCANA SUKABUMI</v>
          </cell>
          <cell r="D217" t="str">
            <v>UJANG SUHENDAR</v>
          </cell>
          <cell r="E217" t="str">
            <v xml:space="preserve">ACHMAD MACHRUF </v>
          </cell>
          <cell r="F217" t="str">
            <v>AMR</v>
          </cell>
          <cell r="G217" t="str">
            <v>USR</v>
          </cell>
          <cell r="H217">
            <v>5500</v>
          </cell>
          <cell r="I217">
            <v>5510</v>
          </cell>
          <cell r="J217" t="str">
            <v>T</v>
          </cell>
          <cell r="K217" t="str">
            <v>IDMTD13@BGR.INDOMARET.CO.ID</v>
          </cell>
          <cell r="L217" t="str">
            <v>0266535069</v>
          </cell>
          <cell r="M217" t="str">
            <v>08111394689</v>
          </cell>
          <cell r="N217">
            <v>40383</v>
          </cell>
          <cell r="O217">
            <v>0</v>
          </cell>
          <cell r="P217" t="str">
            <v>STANDAR NEW</v>
          </cell>
        </row>
        <row r="218">
          <cell r="B218" t="str">
            <v>TIRD</v>
          </cell>
          <cell r="C218" t="str">
            <v>SILIWANGI CIBADAK</v>
          </cell>
          <cell r="D218" t="str">
            <v>UJANG SUHENDAR</v>
          </cell>
          <cell r="E218" t="str">
            <v xml:space="preserve">ACHMAD MACHRUF </v>
          </cell>
          <cell r="F218" t="str">
            <v>AMR</v>
          </cell>
          <cell r="G218" t="str">
            <v>USR</v>
          </cell>
          <cell r="H218">
            <v>5500</v>
          </cell>
          <cell r="I218">
            <v>5510</v>
          </cell>
          <cell r="J218" t="str">
            <v>T</v>
          </cell>
          <cell r="K218" t="str">
            <v>IDMTIRD@BGR.INDOMARET.CO.ID</v>
          </cell>
          <cell r="L218">
            <v>0</v>
          </cell>
          <cell r="M218" t="str">
            <v>08111394214</v>
          </cell>
          <cell r="N218">
            <v>43603</v>
          </cell>
          <cell r="O218" t="str">
            <v>TOKO BARU MEI '19</v>
          </cell>
          <cell r="P218" t="str">
            <v>STANDAR NEW</v>
          </cell>
        </row>
        <row r="219">
          <cell r="B219" t="str">
            <v>TM4O</v>
          </cell>
          <cell r="C219" t="str">
            <v>SEKARWANGI CIBADAK</v>
          </cell>
          <cell r="D219" t="str">
            <v>UJANG SUHENDAR</v>
          </cell>
          <cell r="E219" t="str">
            <v xml:space="preserve">ACHMAD MACHRUF </v>
          </cell>
          <cell r="F219" t="str">
            <v>AMR</v>
          </cell>
          <cell r="G219" t="str">
            <v>USR</v>
          </cell>
          <cell r="H219">
            <v>5500</v>
          </cell>
          <cell r="I219">
            <v>5510</v>
          </cell>
          <cell r="J219" t="str">
            <v>T</v>
          </cell>
          <cell r="K219" t="str">
            <v>IDMTM4O@BGR.INDOMARET.CO.ID</v>
          </cell>
          <cell r="L219">
            <v>0</v>
          </cell>
          <cell r="M219" t="str">
            <v>08111394367</v>
          </cell>
          <cell r="N219">
            <v>42942</v>
          </cell>
          <cell r="O219" t="str">
            <v>TOKO BARU JUL '17</v>
          </cell>
          <cell r="P219" t="str">
            <v>STANDAR NEW</v>
          </cell>
        </row>
        <row r="220">
          <cell r="B220" t="str">
            <v>TDPN</v>
          </cell>
          <cell r="C220" t="str">
            <v>PRIMER CIBADAK</v>
          </cell>
          <cell r="D220" t="str">
            <v>UJANG SUHENDAR</v>
          </cell>
          <cell r="E220" t="str">
            <v xml:space="preserve">ACHMAD MACHRUF </v>
          </cell>
          <cell r="F220" t="str">
            <v>AMR</v>
          </cell>
          <cell r="G220" t="str">
            <v>USR</v>
          </cell>
          <cell r="H220">
            <v>5500</v>
          </cell>
          <cell r="I220">
            <v>5510</v>
          </cell>
          <cell r="J220" t="str">
            <v>T</v>
          </cell>
          <cell r="K220" t="str">
            <v>IDMTDPN@BGR.INDOMARET.CO.ID</v>
          </cell>
          <cell r="L220" t="str">
            <v>(0266)534662</v>
          </cell>
          <cell r="M220" t="str">
            <v>08111394368</v>
          </cell>
          <cell r="N220">
            <v>38992</v>
          </cell>
          <cell r="O220">
            <v>0</v>
          </cell>
          <cell r="P220">
            <v>0</v>
          </cell>
        </row>
        <row r="221">
          <cell r="B221" t="str">
            <v>TGVG</v>
          </cell>
          <cell r="C221" t="str">
            <v>SIMPANG PRIMER CIBADAK</v>
          </cell>
          <cell r="D221" t="str">
            <v>UJANG SUHENDAR</v>
          </cell>
          <cell r="E221" t="str">
            <v xml:space="preserve">ACHMAD MACHRUF </v>
          </cell>
          <cell r="F221" t="str">
            <v>AMR</v>
          </cell>
          <cell r="G221" t="str">
            <v>USR</v>
          </cell>
          <cell r="H221">
            <v>5500</v>
          </cell>
          <cell r="I221">
            <v>5510</v>
          </cell>
          <cell r="J221" t="str">
            <v>T</v>
          </cell>
          <cell r="K221" t="str">
            <v>IDMTGVG@BGR.INDOMARET.CO.ID</v>
          </cell>
          <cell r="L221">
            <v>0</v>
          </cell>
          <cell r="M221" t="str">
            <v>08111394369</v>
          </cell>
          <cell r="N221">
            <v>42977</v>
          </cell>
          <cell r="O221" t="str">
            <v>TOKO BARU AGUSTUS'17</v>
          </cell>
          <cell r="P221">
            <v>0</v>
          </cell>
        </row>
        <row r="222">
          <cell r="B222" t="str">
            <v>F995</v>
          </cell>
          <cell r="C222" t="str">
            <v>KARANG TENGAH 2</v>
          </cell>
          <cell r="D222" t="str">
            <v>SAHRUL RIZAL</v>
          </cell>
          <cell r="E222" t="str">
            <v xml:space="preserve">ACHMAD MACHRUF </v>
          </cell>
          <cell r="F222" t="str">
            <v>AMR</v>
          </cell>
          <cell r="G222" t="str">
            <v>SHR</v>
          </cell>
          <cell r="H222">
            <v>5500</v>
          </cell>
          <cell r="I222">
            <v>5520</v>
          </cell>
          <cell r="J222" t="str">
            <v>F</v>
          </cell>
          <cell r="K222" t="str">
            <v>IDF995@BGR.INDOMARET.CO.ID</v>
          </cell>
          <cell r="L222" t="str">
            <v>0266533830</v>
          </cell>
          <cell r="M222" t="str">
            <v>08111394372</v>
          </cell>
          <cell r="N222">
            <v>40284</v>
          </cell>
          <cell r="O222">
            <v>0</v>
          </cell>
          <cell r="P222">
            <v>0</v>
          </cell>
        </row>
        <row r="223">
          <cell r="B223" t="str">
            <v>TJ69</v>
          </cell>
          <cell r="C223" t="str">
            <v>KARANG TENGAH</v>
          </cell>
          <cell r="D223" t="str">
            <v>SAHRUL RIZAL</v>
          </cell>
          <cell r="E223" t="str">
            <v xml:space="preserve">ACHMAD MACHRUF </v>
          </cell>
          <cell r="F223" t="str">
            <v>AMR</v>
          </cell>
          <cell r="G223" t="str">
            <v>SHR</v>
          </cell>
          <cell r="H223">
            <v>5500</v>
          </cell>
          <cell r="I223">
            <v>5520</v>
          </cell>
          <cell r="J223" t="str">
            <v>T</v>
          </cell>
          <cell r="K223" t="str">
            <v>IDMTJ69@BGR.INDOMARET.CO.ID</v>
          </cell>
          <cell r="L223" t="str">
            <v>0266536267</v>
          </cell>
          <cell r="M223" t="str">
            <v>08111394370</v>
          </cell>
          <cell r="N223">
            <v>39325</v>
          </cell>
          <cell r="O223">
            <v>0</v>
          </cell>
          <cell r="P223">
            <v>0</v>
          </cell>
        </row>
        <row r="224">
          <cell r="B224" t="str">
            <v>F1Z7</v>
          </cell>
          <cell r="C224" t="str">
            <v>KARANG TENGAH 3</v>
          </cell>
          <cell r="D224" t="str">
            <v>SAHRUL RIZAL</v>
          </cell>
          <cell r="E224" t="str">
            <v xml:space="preserve">ACHMAD MACHRUF </v>
          </cell>
          <cell r="F224" t="str">
            <v>AMR</v>
          </cell>
          <cell r="G224" t="str">
            <v>SHR</v>
          </cell>
          <cell r="H224">
            <v>5500</v>
          </cell>
          <cell r="I224">
            <v>5520</v>
          </cell>
          <cell r="J224" t="str">
            <v>F</v>
          </cell>
          <cell r="K224" t="str">
            <v>IDF1Z7@BGR.INDOMARET.CO.ID</v>
          </cell>
          <cell r="L224" t="str">
            <v>0266535452</v>
          </cell>
          <cell r="M224" t="str">
            <v>08111394373</v>
          </cell>
          <cell r="N224">
            <v>41486</v>
          </cell>
          <cell r="O224" t="str">
            <v>TOKO BARU DES 2015</v>
          </cell>
          <cell r="P224">
            <v>0</v>
          </cell>
        </row>
        <row r="225">
          <cell r="B225" t="str">
            <v>TJ79</v>
          </cell>
          <cell r="C225" t="str">
            <v>SEGOG SUKABUMI</v>
          </cell>
          <cell r="D225" t="str">
            <v>SAHRUL RIZAL</v>
          </cell>
          <cell r="E225" t="str">
            <v xml:space="preserve">ACHMAD MACHRUF </v>
          </cell>
          <cell r="F225" t="str">
            <v>AMR</v>
          </cell>
          <cell r="G225" t="str">
            <v>SHR</v>
          </cell>
          <cell r="H225">
            <v>5500</v>
          </cell>
          <cell r="I225">
            <v>5520</v>
          </cell>
          <cell r="J225" t="str">
            <v>T</v>
          </cell>
          <cell r="K225" t="str">
            <v>IDMTJ79@BGR.INDOMARET.CO.ID</v>
          </cell>
          <cell r="L225" t="str">
            <v xml:space="preserve">0266 - 6541176 </v>
          </cell>
          <cell r="M225" t="str">
            <v>08111394371</v>
          </cell>
          <cell r="N225">
            <v>39415</v>
          </cell>
          <cell r="O225">
            <v>0</v>
          </cell>
          <cell r="P225" t="str">
            <v>HYBRID ECO</v>
          </cell>
        </row>
        <row r="226">
          <cell r="B226" t="str">
            <v>TEZ3</v>
          </cell>
          <cell r="C226" t="str">
            <v>BATUNUNGGAL CIBADAK</v>
          </cell>
          <cell r="D226" t="str">
            <v>SAHRUL RIZAL</v>
          </cell>
          <cell r="E226" t="str">
            <v xml:space="preserve">ACHMAD MACHRUF </v>
          </cell>
          <cell r="F226" t="str">
            <v>AMR</v>
          </cell>
          <cell r="G226" t="str">
            <v>SHR</v>
          </cell>
          <cell r="H226">
            <v>5500</v>
          </cell>
          <cell r="I226">
            <v>5520</v>
          </cell>
          <cell r="J226" t="str">
            <v>T</v>
          </cell>
          <cell r="K226" t="str">
            <v>IDMTEZ3@BGR.INDOMARET.CO.ID</v>
          </cell>
          <cell r="L226">
            <v>0</v>
          </cell>
          <cell r="M226" t="str">
            <v>08111394374</v>
          </cell>
          <cell r="N226">
            <v>42910</v>
          </cell>
          <cell r="O226" t="str">
            <v>TOKO BARU JUN 2017</v>
          </cell>
          <cell r="P226">
            <v>0</v>
          </cell>
        </row>
        <row r="227">
          <cell r="B227" t="str">
            <v>TCWI</v>
          </cell>
          <cell r="C227" t="str">
            <v>SELAKOPI</v>
          </cell>
          <cell r="D227" t="str">
            <v>SAHRUL RIZAL</v>
          </cell>
          <cell r="E227" t="str">
            <v xml:space="preserve">ACHMAD MACHRUF </v>
          </cell>
          <cell r="F227" t="str">
            <v>AMR</v>
          </cell>
          <cell r="G227" t="str">
            <v>SHR</v>
          </cell>
          <cell r="H227">
            <v>5500</v>
          </cell>
          <cell r="I227">
            <v>5520</v>
          </cell>
          <cell r="J227" t="str">
            <v>T</v>
          </cell>
          <cell r="K227" t="str">
            <v>IDMTCWI@BGR.INDOMARET.CO.ID</v>
          </cell>
          <cell r="L227">
            <v>0</v>
          </cell>
          <cell r="M227" t="str">
            <v>08111394810</v>
          </cell>
          <cell r="N227">
            <v>43005</v>
          </cell>
          <cell r="O227" t="str">
            <v>TOKO BARU SEP 2017</v>
          </cell>
          <cell r="P227">
            <v>0</v>
          </cell>
        </row>
        <row r="228">
          <cell r="B228" t="str">
            <v>THKX</v>
          </cell>
          <cell r="C228" t="str">
            <v>KADUPUGUR</v>
          </cell>
          <cell r="D228" t="str">
            <v>SAHRUL RIZAL</v>
          </cell>
          <cell r="E228" t="str">
            <v xml:space="preserve">ACHMAD MACHRUF </v>
          </cell>
          <cell r="F228" t="str">
            <v>AMR</v>
          </cell>
          <cell r="G228" t="str">
            <v>SHR</v>
          </cell>
          <cell r="H228">
            <v>5500</v>
          </cell>
          <cell r="I228">
            <v>5520</v>
          </cell>
          <cell r="J228" t="str">
            <v>T</v>
          </cell>
          <cell r="K228" t="str">
            <v>IDMTHKX@BGR.INDOMARET.CO.ID</v>
          </cell>
          <cell r="L228" t="str">
            <v>0266536085</v>
          </cell>
          <cell r="M228" t="str">
            <v>08111394804</v>
          </cell>
          <cell r="N228">
            <v>40993</v>
          </cell>
          <cell r="O228">
            <v>0</v>
          </cell>
          <cell r="P228">
            <v>0</v>
          </cell>
        </row>
        <row r="229">
          <cell r="B229" t="str">
            <v>TFSB</v>
          </cell>
          <cell r="C229" t="str">
            <v>CIJALINGAN</v>
          </cell>
          <cell r="D229" t="str">
            <v>SAHRUL RIZAL</v>
          </cell>
          <cell r="E229" t="str">
            <v xml:space="preserve">ACHMAD MACHRUF </v>
          </cell>
          <cell r="F229" t="str">
            <v>AMR</v>
          </cell>
          <cell r="G229" t="str">
            <v>SHR</v>
          </cell>
          <cell r="H229">
            <v>5500</v>
          </cell>
          <cell r="I229">
            <v>5520</v>
          </cell>
          <cell r="J229" t="str">
            <v>T</v>
          </cell>
          <cell r="K229" t="str">
            <v>IDMTFSB@BGR.INDOMARET.CO.ID</v>
          </cell>
          <cell r="L229" t="str">
            <v>0266540883</v>
          </cell>
          <cell r="M229" t="str">
            <v>08111394808</v>
          </cell>
          <cell r="N229">
            <v>42692</v>
          </cell>
          <cell r="O229">
            <v>0</v>
          </cell>
          <cell r="P229">
            <v>0</v>
          </cell>
        </row>
        <row r="230">
          <cell r="B230" t="str">
            <v>T0PT</v>
          </cell>
          <cell r="C230" t="str">
            <v>CIKUKULU RAYA</v>
          </cell>
          <cell r="D230" t="str">
            <v>SAHRUL RIZAL</v>
          </cell>
          <cell r="E230" t="str">
            <v xml:space="preserve">ACHMAD MACHRUF </v>
          </cell>
          <cell r="F230" t="str">
            <v>AMR</v>
          </cell>
          <cell r="G230" t="str">
            <v>SHR</v>
          </cell>
          <cell r="H230">
            <v>5500</v>
          </cell>
          <cell r="I230">
            <v>5520</v>
          </cell>
          <cell r="J230" t="str">
            <v>T</v>
          </cell>
          <cell r="K230" t="str">
            <v>IDMT0PT@BGR.INDOMARET.CO.ID</v>
          </cell>
          <cell r="L230" t="str">
            <v>0266218830</v>
          </cell>
          <cell r="M230" t="str">
            <v>08111394806</v>
          </cell>
          <cell r="N230">
            <v>42484</v>
          </cell>
          <cell r="O230" t="str">
            <v>C</v>
          </cell>
          <cell r="P230">
            <v>0</v>
          </cell>
        </row>
        <row r="231">
          <cell r="B231" t="str">
            <v>TRHC</v>
          </cell>
          <cell r="C231" t="str">
            <v>CARINGIN KULON</v>
          </cell>
          <cell r="D231" t="str">
            <v>SAHRUL RIZAL</v>
          </cell>
          <cell r="E231" t="str">
            <v xml:space="preserve">ACHMAD MACHRUF </v>
          </cell>
          <cell r="F231" t="str">
            <v>AMR</v>
          </cell>
          <cell r="G231" t="str">
            <v>SHR</v>
          </cell>
          <cell r="H231">
            <v>5500</v>
          </cell>
          <cell r="I231">
            <v>5520</v>
          </cell>
          <cell r="J231" t="str">
            <v>T</v>
          </cell>
          <cell r="K231" t="str">
            <v>IDMTRHC@BGR.INDOMARET.CO.ID</v>
          </cell>
          <cell r="L231" t="str">
            <v>02666247407</v>
          </cell>
          <cell r="M231" t="str">
            <v>08111394807</v>
          </cell>
          <cell r="N231">
            <v>42658</v>
          </cell>
          <cell r="O231">
            <v>0</v>
          </cell>
          <cell r="P231">
            <v>0</v>
          </cell>
        </row>
        <row r="232">
          <cell r="B232" t="str">
            <v>F85G</v>
          </cell>
          <cell r="C232" t="str">
            <v>TELAGA CARINGIN</v>
          </cell>
          <cell r="D232" t="str">
            <v>SAHRUL RIZAL</v>
          </cell>
          <cell r="E232" t="str">
            <v xml:space="preserve">ACHMAD MACHRUF </v>
          </cell>
          <cell r="F232" t="str">
            <v>AMR</v>
          </cell>
          <cell r="G232" t="str">
            <v>SHR</v>
          </cell>
          <cell r="H232">
            <v>5500</v>
          </cell>
          <cell r="I232">
            <v>5520</v>
          </cell>
          <cell r="J232" t="str">
            <v>F</v>
          </cell>
          <cell r="K232" t="str">
            <v>IDF85G@BGR.INDOMARET.CO.ID</v>
          </cell>
          <cell r="L232" t="str">
            <v>02667160879</v>
          </cell>
          <cell r="M232" t="str">
            <v>08111394805</v>
          </cell>
          <cell r="N232">
            <v>42329</v>
          </cell>
          <cell r="O232" t="str">
            <v>TOKO BARU JUNI 2016</v>
          </cell>
          <cell r="P232">
            <v>0</v>
          </cell>
        </row>
        <row r="233">
          <cell r="B233" t="str">
            <v>TFHD</v>
          </cell>
          <cell r="C233" t="str">
            <v>SAWO JAJAR</v>
          </cell>
          <cell r="D233" t="str">
            <v>IRPAN SANTANA</v>
          </cell>
          <cell r="E233" t="str">
            <v xml:space="preserve">ACHMAD MACHRUF </v>
          </cell>
          <cell r="F233" t="str">
            <v>AMR</v>
          </cell>
          <cell r="G233" t="str">
            <v>ISA</v>
          </cell>
          <cell r="H233">
            <v>5500</v>
          </cell>
          <cell r="I233">
            <v>5530</v>
          </cell>
          <cell r="J233" t="str">
            <v>T</v>
          </cell>
          <cell r="K233" t="str">
            <v>IDMTFHD@BGR.INDOMARET.CO.ID</v>
          </cell>
          <cell r="L233">
            <v>0</v>
          </cell>
          <cell r="M233" t="str">
            <v>01110628378</v>
          </cell>
          <cell r="N233">
            <v>42580</v>
          </cell>
          <cell r="O233">
            <v>0</v>
          </cell>
          <cell r="P233">
            <v>0</v>
          </cell>
        </row>
        <row r="234">
          <cell r="B234" t="str">
            <v>TG2Y</v>
          </cell>
          <cell r="C234" t="str">
            <v>JENDRAL SUDIRMAN NO 15</v>
          </cell>
          <cell r="D234" t="str">
            <v>IRPAN SANTANA</v>
          </cell>
          <cell r="E234" t="str">
            <v xml:space="preserve">ACHMAD MACHRUF </v>
          </cell>
          <cell r="F234" t="str">
            <v>AMR</v>
          </cell>
          <cell r="G234" t="str">
            <v>ISA</v>
          </cell>
          <cell r="H234">
            <v>5500</v>
          </cell>
          <cell r="I234">
            <v>5530</v>
          </cell>
          <cell r="J234" t="str">
            <v>T</v>
          </cell>
          <cell r="K234" t="str">
            <v>IDMTG2Y@BGR.INDOMARET.CO.ID</v>
          </cell>
          <cell r="L234">
            <v>0</v>
          </cell>
          <cell r="M234">
            <v>0</v>
          </cell>
          <cell r="N234">
            <v>43840</v>
          </cell>
          <cell r="O234" t="str">
            <v>TOKO BARU JANUARI 2020</v>
          </cell>
          <cell r="P234" t="str">
            <v>STANDAR NEW</v>
          </cell>
        </row>
        <row r="235">
          <cell r="B235" t="str">
            <v>TODD</v>
          </cell>
          <cell r="C235" t="str">
            <v>RE MARTADINATA 2</v>
          </cell>
          <cell r="D235" t="str">
            <v>IRPAN SANTANA</v>
          </cell>
          <cell r="E235" t="str">
            <v xml:space="preserve">ACHMAD MACHRUF </v>
          </cell>
          <cell r="F235" t="str">
            <v>AMR</v>
          </cell>
          <cell r="G235" t="str">
            <v>ISA</v>
          </cell>
          <cell r="H235">
            <v>5500</v>
          </cell>
          <cell r="I235">
            <v>5530</v>
          </cell>
          <cell r="J235" t="str">
            <v>T</v>
          </cell>
          <cell r="K235" t="str">
            <v>IDMTODD@BGR.INDOMARET.CO.ID</v>
          </cell>
          <cell r="L235" t="str">
            <v>02514375045</v>
          </cell>
          <cell r="M235" t="str">
            <v>08111394624</v>
          </cell>
          <cell r="N235">
            <v>42247</v>
          </cell>
          <cell r="O235" t="str">
            <v>TOKO BARU MEI 18</v>
          </cell>
          <cell r="P235">
            <v>0</v>
          </cell>
        </row>
        <row r="236">
          <cell r="B236" t="str">
            <v>T5S3</v>
          </cell>
          <cell r="C236" t="str">
            <v>RE MARTADINATA</v>
          </cell>
          <cell r="D236" t="str">
            <v>IRPAN SANTANA</v>
          </cell>
          <cell r="E236" t="str">
            <v xml:space="preserve">ACHMAD MACHRUF </v>
          </cell>
          <cell r="F236" t="str">
            <v>AMR</v>
          </cell>
          <cell r="G236" t="str">
            <v>ISA</v>
          </cell>
          <cell r="H236">
            <v>5500</v>
          </cell>
          <cell r="I236">
            <v>5530</v>
          </cell>
          <cell r="J236" t="str">
            <v>T</v>
          </cell>
          <cell r="K236" t="str">
            <v>IDMT5S3@BGR.INDOMARET.CO.ID</v>
          </cell>
          <cell r="L236" t="str">
            <v>02518361812</v>
          </cell>
          <cell r="M236" t="str">
            <v>08111394571</v>
          </cell>
          <cell r="N236">
            <v>40966</v>
          </cell>
          <cell r="O236">
            <v>0</v>
          </cell>
          <cell r="P236" t="str">
            <v>HYBRID ECO</v>
          </cell>
        </row>
        <row r="237">
          <cell r="B237" t="str">
            <v>F8H2</v>
          </cell>
          <cell r="C237" t="str">
            <v>SUDIRMAN</v>
          </cell>
          <cell r="D237" t="str">
            <v>IRPAN SANTANA</v>
          </cell>
          <cell r="E237" t="str">
            <v xml:space="preserve">ACHMAD MACHRUF </v>
          </cell>
          <cell r="F237" t="str">
            <v>AMR</v>
          </cell>
          <cell r="G237" t="str">
            <v>ISA</v>
          </cell>
          <cell r="H237">
            <v>5500</v>
          </cell>
          <cell r="I237">
            <v>5530</v>
          </cell>
          <cell r="J237" t="str">
            <v>F</v>
          </cell>
          <cell r="K237" t="str">
            <v>IDF8H2@BGR.INDOMARET.CO.ID</v>
          </cell>
          <cell r="L237" t="str">
            <v>0251-8384858</v>
          </cell>
          <cell r="M237" t="str">
            <v>08111394573</v>
          </cell>
          <cell r="N237">
            <v>42215</v>
          </cell>
          <cell r="O237">
            <v>0</v>
          </cell>
          <cell r="P237">
            <v>0</v>
          </cell>
        </row>
        <row r="238">
          <cell r="B238" t="str">
            <v>TP8F</v>
          </cell>
          <cell r="C238" t="str">
            <v>AIR MANCUR</v>
          </cell>
          <cell r="D238" t="str">
            <v>IRPAN SANTANA</v>
          </cell>
          <cell r="E238" t="str">
            <v xml:space="preserve">ACHMAD MACHRUF </v>
          </cell>
          <cell r="F238" t="str">
            <v>AMR</v>
          </cell>
          <cell r="G238" t="str">
            <v>ISA</v>
          </cell>
          <cell r="H238">
            <v>5500</v>
          </cell>
          <cell r="I238">
            <v>5530</v>
          </cell>
          <cell r="J238" t="str">
            <v>T</v>
          </cell>
          <cell r="K238" t="str">
            <v>IDMTP8F@BGR.INDOMARET.CO.ID</v>
          </cell>
          <cell r="L238" t="str">
            <v>02518341306</v>
          </cell>
          <cell r="M238" t="str">
            <v>08111394570</v>
          </cell>
          <cell r="N238">
            <v>40909</v>
          </cell>
          <cell r="O238" t="str">
            <v>TOKO TO tgl 01 NOV '17</v>
          </cell>
          <cell r="P238" t="str">
            <v>HYBRID</v>
          </cell>
        </row>
        <row r="239">
          <cell r="B239" t="str">
            <v>TMGL</v>
          </cell>
          <cell r="C239" t="str">
            <v>FRESH PEMUDA NO 39</v>
          </cell>
          <cell r="D239" t="str">
            <v>IRPAN SANTANA</v>
          </cell>
          <cell r="E239" t="str">
            <v xml:space="preserve">ACHMAD MACHRUF </v>
          </cell>
          <cell r="F239" t="str">
            <v>AMR</v>
          </cell>
          <cell r="G239" t="str">
            <v>ISA</v>
          </cell>
          <cell r="H239">
            <v>5500</v>
          </cell>
          <cell r="I239">
            <v>5530</v>
          </cell>
          <cell r="J239" t="str">
            <v>T</v>
          </cell>
          <cell r="K239" t="str">
            <v>IDMTMGL@BGR.INDOMARET.CO.ID</v>
          </cell>
          <cell r="L239">
            <v>0</v>
          </cell>
          <cell r="M239" t="str">
            <v>01113705693</v>
          </cell>
          <cell r="N239">
            <v>43465</v>
          </cell>
          <cell r="O239" t="str">
            <v>TOKO BARU DES'18</v>
          </cell>
          <cell r="P239" t="str">
            <v>HYBRID</v>
          </cell>
        </row>
        <row r="240">
          <cell r="B240" t="str">
            <v>T997</v>
          </cell>
          <cell r="C240" t="str">
            <v>KEBON PEDES</v>
          </cell>
          <cell r="D240" t="str">
            <v>IRPAN SANTANA</v>
          </cell>
          <cell r="E240" t="str">
            <v xml:space="preserve">ACHMAD MACHRUF </v>
          </cell>
          <cell r="F240" t="str">
            <v>AMR</v>
          </cell>
          <cell r="G240" t="str">
            <v>ISA</v>
          </cell>
          <cell r="H240">
            <v>5500</v>
          </cell>
          <cell r="I240">
            <v>5530</v>
          </cell>
          <cell r="J240" t="str">
            <v>T</v>
          </cell>
          <cell r="K240" t="str">
            <v>IDMT997@BGR.INDOMARET.CO.ID</v>
          </cell>
          <cell r="L240" t="str">
            <v>02518314961</v>
          </cell>
          <cell r="M240" t="str">
            <v>08111394576</v>
          </cell>
          <cell r="N240">
            <v>38430</v>
          </cell>
          <cell r="O240" t="str">
            <v>TOKO BARU JULI '16</v>
          </cell>
          <cell r="P240" t="str">
            <v>HYBRID ECO</v>
          </cell>
        </row>
        <row r="241">
          <cell r="B241" t="str">
            <v>T1OJ</v>
          </cell>
          <cell r="C241" t="str">
            <v>KEBON PEDES 2</v>
          </cell>
          <cell r="D241" t="str">
            <v>IRPAN SANTANA</v>
          </cell>
          <cell r="E241" t="str">
            <v xml:space="preserve">ACHMAD MACHRUF </v>
          </cell>
          <cell r="F241" t="str">
            <v>AMR</v>
          </cell>
          <cell r="G241" t="str">
            <v>ISA</v>
          </cell>
          <cell r="H241">
            <v>5500</v>
          </cell>
          <cell r="I241">
            <v>5530</v>
          </cell>
          <cell r="J241" t="str">
            <v>T</v>
          </cell>
          <cell r="K241" t="str">
            <v>IDMT1OJ@BGR.INDOMARET.CO.ID</v>
          </cell>
          <cell r="L241" t="str">
            <v>02518325172</v>
          </cell>
          <cell r="M241" t="str">
            <v>08111394577</v>
          </cell>
          <cell r="N241">
            <v>41973</v>
          </cell>
          <cell r="O241">
            <v>0</v>
          </cell>
          <cell r="P241">
            <v>0</v>
          </cell>
        </row>
        <row r="242">
          <cell r="B242" t="str">
            <v>T4N5</v>
          </cell>
          <cell r="C242" t="str">
            <v>AKSES TOL BORR</v>
          </cell>
          <cell r="D242" t="str">
            <v>PURKON</v>
          </cell>
          <cell r="E242" t="str">
            <v xml:space="preserve">ACHMAD MACHRUF </v>
          </cell>
          <cell r="F242" t="str">
            <v>AMR</v>
          </cell>
          <cell r="G242" t="str">
            <v>PKN</v>
          </cell>
          <cell r="H242">
            <v>5500</v>
          </cell>
          <cell r="I242">
            <v>5540</v>
          </cell>
          <cell r="J242" t="str">
            <v>T</v>
          </cell>
          <cell r="K242" t="str">
            <v>IDMT4N5@BGR.INDOMARET.CO.ID</v>
          </cell>
          <cell r="L242">
            <v>0</v>
          </cell>
          <cell r="M242" t="str">
            <v>08111394541</v>
          </cell>
          <cell r="N242">
            <v>43309</v>
          </cell>
          <cell r="O242" t="str">
            <v>TOKO BARU JULI 2018</v>
          </cell>
          <cell r="P242" t="str">
            <v>STANDAR NEW</v>
          </cell>
        </row>
        <row r="243">
          <cell r="B243" t="str">
            <v>T8CI</v>
          </cell>
          <cell r="C243" t="str">
            <v>PAJAJARAN NO 99 E</v>
          </cell>
          <cell r="D243" t="str">
            <v>PURKON</v>
          </cell>
          <cell r="E243" t="str">
            <v xml:space="preserve">ACHMAD MACHRUF </v>
          </cell>
          <cell r="F243" t="str">
            <v>AMR</v>
          </cell>
          <cell r="G243" t="str">
            <v>PKN</v>
          </cell>
          <cell r="H243">
            <v>5500</v>
          </cell>
          <cell r="I243">
            <v>5540</v>
          </cell>
          <cell r="J243" t="str">
            <v>T</v>
          </cell>
          <cell r="K243" t="str">
            <v>IDMT8CI@BGR.INDOMARET.CO.ID</v>
          </cell>
          <cell r="L243">
            <v>0</v>
          </cell>
          <cell r="M243" t="str">
            <v>01113015741</v>
          </cell>
          <cell r="N243">
            <v>43373</v>
          </cell>
          <cell r="O243" t="str">
            <v>TOKO BARU SEPT'18</v>
          </cell>
          <cell r="P243">
            <v>0</v>
          </cell>
        </row>
        <row r="244">
          <cell r="B244" t="str">
            <v>TYJC</v>
          </cell>
          <cell r="C244" t="str">
            <v>PAJAJARAN NO. 29D</v>
          </cell>
          <cell r="D244" t="str">
            <v>PURKON</v>
          </cell>
          <cell r="E244" t="str">
            <v xml:space="preserve">ACHMAD MACHRUF </v>
          </cell>
          <cell r="F244" t="str">
            <v>AMR</v>
          </cell>
          <cell r="G244" t="str">
            <v>PKN</v>
          </cell>
          <cell r="H244">
            <v>5500</v>
          </cell>
          <cell r="I244">
            <v>5540</v>
          </cell>
          <cell r="J244" t="str">
            <v>T</v>
          </cell>
          <cell r="K244" t="str">
            <v>IDMTYJC@BGR.INDOMARET.CO.ID</v>
          </cell>
          <cell r="L244">
            <v>0</v>
          </cell>
          <cell r="M244" t="str">
            <v>01113705692</v>
          </cell>
          <cell r="N244">
            <v>43433</v>
          </cell>
          <cell r="O244" t="str">
            <v>TOKO BARU NOV 2018</v>
          </cell>
          <cell r="P244" t="str">
            <v>STANDAR NEW</v>
          </cell>
        </row>
        <row r="245">
          <cell r="B245" t="str">
            <v>TJGO</v>
          </cell>
          <cell r="C245" t="str">
            <v>SPBU PADJAJARAN</v>
          </cell>
          <cell r="D245" t="str">
            <v>PURKON</v>
          </cell>
          <cell r="E245" t="str">
            <v xml:space="preserve">ACHMAD MACHRUF </v>
          </cell>
          <cell r="F245" t="str">
            <v>AMR</v>
          </cell>
          <cell r="G245" t="str">
            <v>PKN</v>
          </cell>
          <cell r="H245">
            <v>5500</v>
          </cell>
          <cell r="I245">
            <v>5540</v>
          </cell>
          <cell r="J245" t="str">
            <v>T</v>
          </cell>
          <cell r="K245" t="str">
            <v>IDMTJGO@BGR.INDOMARET.CO.ID</v>
          </cell>
          <cell r="L245" t="str">
            <v>02518343328</v>
          </cell>
          <cell r="M245" t="str">
            <v>08111394572</v>
          </cell>
          <cell r="N245">
            <v>41023</v>
          </cell>
          <cell r="O245">
            <v>0</v>
          </cell>
          <cell r="P245" t="str">
            <v>HYBRID</v>
          </cell>
        </row>
        <row r="246">
          <cell r="B246" t="str">
            <v>FQFG</v>
          </cell>
          <cell r="C246" t="str">
            <v>PLAZA JAMBU 2</v>
          </cell>
          <cell r="D246" t="str">
            <v>PURKON</v>
          </cell>
          <cell r="E246" t="str">
            <v xml:space="preserve">ACHMAD MACHRUF </v>
          </cell>
          <cell r="F246" t="str">
            <v>AMR</v>
          </cell>
          <cell r="G246" t="str">
            <v>PKN</v>
          </cell>
          <cell r="H246">
            <v>5500</v>
          </cell>
          <cell r="I246">
            <v>5540</v>
          </cell>
          <cell r="J246" t="str">
            <v>F</v>
          </cell>
          <cell r="K246" t="str">
            <v>IDFQFG@BGR.INDOMARET.CO.ID</v>
          </cell>
          <cell r="L246" t="str">
            <v>02518334464</v>
          </cell>
          <cell r="M246" t="str">
            <v>08111394574</v>
          </cell>
          <cell r="N246">
            <v>42277</v>
          </cell>
          <cell r="O246">
            <v>0</v>
          </cell>
          <cell r="P246" t="str">
            <v>STANDAR NEW</v>
          </cell>
        </row>
        <row r="247">
          <cell r="B247" t="str">
            <v>T9AX</v>
          </cell>
          <cell r="C247" t="str">
            <v>POINT RS MULIA</v>
          </cell>
          <cell r="D247" t="str">
            <v>PURKON</v>
          </cell>
          <cell r="E247" t="str">
            <v xml:space="preserve">ACHMAD MACHRUF </v>
          </cell>
          <cell r="F247" t="str">
            <v>AMR</v>
          </cell>
          <cell r="G247" t="str">
            <v>PKN</v>
          </cell>
          <cell r="H247">
            <v>5500</v>
          </cell>
          <cell r="I247">
            <v>5540</v>
          </cell>
          <cell r="J247" t="str">
            <v>T</v>
          </cell>
          <cell r="K247" t="str">
            <v>IDMTA9X@BGR.INDOMARET.CO.ID</v>
          </cell>
          <cell r="L247">
            <v>0</v>
          </cell>
          <cell r="M247">
            <v>0</v>
          </cell>
          <cell r="N247">
            <v>44688</v>
          </cell>
          <cell r="O247" t="str">
            <v>TOKO  BARU MEI 2022</v>
          </cell>
          <cell r="P247">
            <v>0</v>
          </cell>
        </row>
        <row r="248">
          <cell r="B248" t="str">
            <v>TX1R</v>
          </cell>
          <cell r="C248" t="str">
            <v>AHMAD YANI</v>
          </cell>
          <cell r="D248" t="str">
            <v>PURKON</v>
          </cell>
          <cell r="E248" t="str">
            <v xml:space="preserve">ACHMAD MACHRUF </v>
          </cell>
          <cell r="F248" t="str">
            <v>AMR</v>
          </cell>
          <cell r="G248" t="str">
            <v>PKN</v>
          </cell>
          <cell r="H248">
            <v>5500</v>
          </cell>
          <cell r="I248">
            <v>5540</v>
          </cell>
          <cell r="J248" t="str">
            <v>T</v>
          </cell>
          <cell r="K248" t="str">
            <v>IDMTX1R@BGR.INDOMARET.CO.ID</v>
          </cell>
          <cell r="L248">
            <v>0</v>
          </cell>
          <cell r="M248">
            <v>0</v>
          </cell>
          <cell r="N248">
            <v>43931</v>
          </cell>
          <cell r="O248" t="str">
            <v>TOKO BARU APRIL 2020</v>
          </cell>
          <cell r="P248" t="str">
            <v>STANDAR NEW</v>
          </cell>
        </row>
        <row r="249">
          <cell r="B249" t="str">
            <v>TGNW</v>
          </cell>
          <cell r="C249" t="str">
            <v>PANDAWA</v>
          </cell>
          <cell r="D249" t="str">
            <v>PURKON</v>
          </cell>
          <cell r="E249" t="str">
            <v xml:space="preserve">ACHMAD MACHRUF </v>
          </cell>
          <cell r="F249" t="str">
            <v>AMR</v>
          </cell>
          <cell r="G249" t="str">
            <v>PKN</v>
          </cell>
          <cell r="H249">
            <v>5500</v>
          </cell>
          <cell r="I249">
            <v>5540</v>
          </cell>
          <cell r="J249" t="str">
            <v>T</v>
          </cell>
          <cell r="K249" t="str">
            <v>IDFSLP@BGR.INDOMARET.CO.ID</v>
          </cell>
          <cell r="L249" t="str">
            <v>02518373778</v>
          </cell>
          <cell r="M249" t="str">
            <v>08111394578</v>
          </cell>
          <cell r="N249">
            <v>38770</v>
          </cell>
          <cell r="O249">
            <v>0</v>
          </cell>
          <cell r="P249">
            <v>0</v>
          </cell>
        </row>
        <row r="250">
          <cell r="B250" t="str">
            <v>TVDM</v>
          </cell>
          <cell r="C250" t="str">
            <v>FRESH PAJAJARAN 5</v>
          </cell>
          <cell r="D250" t="str">
            <v>PURKON</v>
          </cell>
          <cell r="E250" t="str">
            <v xml:space="preserve">ACHMAD MACHRUF </v>
          </cell>
          <cell r="F250" t="str">
            <v>AMR</v>
          </cell>
          <cell r="G250" t="str">
            <v>PKN</v>
          </cell>
          <cell r="H250">
            <v>5500</v>
          </cell>
          <cell r="I250">
            <v>5540</v>
          </cell>
          <cell r="J250" t="str">
            <v>T</v>
          </cell>
          <cell r="K250" t="str">
            <v>IDMTVDM@BGR.INDOMARET.CO.ID</v>
          </cell>
          <cell r="L250">
            <v>0</v>
          </cell>
          <cell r="M250">
            <v>0</v>
          </cell>
          <cell r="N250">
            <v>44828</v>
          </cell>
          <cell r="O250" t="str">
            <v>TOKO BARU SEPTEMBER</v>
          </cell>
          <cell r="P250">
            <v>0</v>
          </cell>
        </row>
        <row r="251">
          <cell r="B251" t="str">
            <v>FDI1</v>
          </cell>
          <cell r="C251" t="str">
            <v>LEMBURSITU</v>
          </cell>
          <cell r="D251" t="str">
            <v>ARYADI JAELANI</v>
          </cell>
          <cell r="E251" t="str">
            <v xml:space="preserve">ACHMAD MACHRUF </v>
          </cell>
          <cell r="F251" t="str">
            <v>AMR</v>
          </cell>
          <cell r="G251" t="str">
            <v>AJI</v>
          </cell>
          <cell r="H251">
            <v>5500</v>
          </cell>
          <cell r="I251">
            <v>5540</v>
          </cell>
          <cell r="J251" t="str">
            <v>F</v>
          </cell>
          <cell r="K251" t="str">
            <v>IDFDI1@BGR.INDOMARET.CO.ID</v>
          </cell>
          <cell r="L251" t="str">
            <v>0266239902</v>
          </cell>
          <cell r="M251" t="str">
            <v>08111394792</v>
          </cell>
          <cell r="N251">
            <v>39531</v>
          </cell>
          <cell r="O251" t="str">
            <v>TO 01 JULI 2012</v>
          </cell>
          <cell r="P251">
            <v>0</v>
          </cell>
        </row>
        <row r="252">
          <cell r="B252" t="str">
            <v>FDLC</v>
          </cell>
          <cell r="C252" t="str">
            <v>GRIYA CIKEMBAR ASRI</v>
          </cell>
          <cell r="D252" t="str">
            <v>ARYADI JAELANI</v>
          </cell>
          <cell r="E252" t="str">
            <v xml:space="preserve">ACHMAD MACHRUF </v>
          </cell>
          <cell r="F252" t="str">
            <v>AMR</v>
          </cell>
          <cell r="G252" t="str">
            <v>AJI</v>
          </cell>
          <cell r="H252">
            <v>5500</v>
          </cell>
          <cell r="I252">
            <v>5550</v>
          </cell>
          <cell r="J252" t="str">
            <v>F</v>
          </cell>
          <cell r="K252" t="str">
            <v>IDFDLC@BGR.INDOMARET.CO.ID</v>
          </cell>
          <cell r="L252">
            <v>0</v>
          </cell>
          <cell r="M252" t="str">
            <v>08119147658</v>
          </cell>
          <cell r="N252">
            <v>43613</v>
          </cell>
          <cell r="O252" t="str">
            <v>TOKO BARU MEI 2019</v>
          </cell>
          <cell r="P252" t="str">
            <v>STANDAR NEW</v>
          </cell>
        </row>
        <row r="253">
          <cell r="B253" t="str">
            <v>T53M</v>
          </cell>
          <cell r="C253" t="str">
            <v>SIMLIO</v>
          </cell>
          <cell r="D253" t="str">
            <v>ARYADI JAELANI</v>
          </cell>
          <cell r="E253" t="str">
            <v xml:space="preserve">ACHMAD MACHRUF </v>
          </cell>
          <cell r="F253" t="str">
            <v>AMR</v>
          </cell>
          <cell r="G253" t="str">
            <v>AJI</v>
          </cell>
          <cell r="H253">
            <v>5500</v>
          </cell>
          <cell r="I253">
            <v>5550</v>
          </cell>
          <cell r="J253" t="str">
            <v>T</v>
          </cell>
          <cell r="K253" t="str">
            <v>IDMT53M@BGR.INDOMARET.CO.ID</v>
          </cell>
          <cell r="L253" t="str">
            <v>0266242374</v>
          </cell>
          <cell r="M253" t="str">
            <v>08111394793</v>
          </cell>
          <cell r="N253">
            <v>41516</v>
          </cell>
          <cell r="O253">
            <v>0</v>
          </cell>
          <cell r="P253">
            <v>0</v>
          </cell>
        </row>
        <row r="254">
          <cell r="B254" t="str">
            <v>TJXE</v>
          </cell>
          <cell r="C254" t="str">
            <v>TEGAL LEGA SUKABUMI</v>
          </cell>
          <cell r="D254" t="str">
            <v>ARYADI JAELANI</v>
          </cell>
          <cell r="E254" t="str">
            <v xml:space="preserve">ACHMAD MACHRUF </v>
          </cell>
          <cell r="F254" t="str">
            <v>AMR</v>
          </cell>
          <cell r="G254" t="str">
            <v>AJI</v>
          </cell>
          <cell r="H254">
            <v>5500</v>
          </cell>
          <cell r="I254">
            <v>5550</v>
          </cell>
          <cell r="J254" t="str">
            <v>T</v>
          </cell>
          <cell r="K254" t="str">
            <v>IDMTJXE@BGR.INDOMARET.CO.ID</v>
          </cell>
          <cell r="L254" t="str">
            <v>0266239965</v>
          </cell>
          <cell r="M254" t="str">
            <v>08111394794</v>
          </cell>
          <cell r="N254">
            <v>41654</v>
          </cell>
          <cell r="O254">
            <v>0</v>
          </cell>
          <cell r="P254">
            <v>0</v>
          </cell>
        </row>
        <row r="255">
          <cell r="B255" t="str">
            <v>TNOQ</v>
          </cell>
          <cell r="C255" t="str">
            <v xml:space="preserve">PELABUHAN 2 KM 10 </v>
          </cell>
          <cell r="D255" t="str">
            <v>ARYADI JAELANI</v>
          </cell>
          <cell r="E255" t="str">
            <v xml:space="preserve">ACHMAD MACHRUF </v>
          </cell>
          <cell r="F255" t="str">
            <v>AMR</v>
          </cell>
          <cell r="G255" t="str">
            <v>AJI</v>
          </cell>
          <cell r="H255">
            <v>5500</v>
          </cell>
          <cell r="I255">
            <v>5550</v>
          </cell>
          <cell r="J255" t="str">
            <v>T</v>
          </cell>
          <cell r="K255" t="str">
            <v>IDMTNOQ@BGR.INDOMARET.CO.ID</v>
          </cell>
          <cell r="L255" t="str">
            <v>02666325015</v>
          </cell>
          <cell r="M255" t="str">
            <v>08111394796</v>
          </cell>
          <cell r="N255">
            <v>42308</v>
          </cell>
          <cell r="O255" t="str">
            <v>TOKO BARU OKT 2015</v>
          </cell>
          <cell r="P255">
            <v>0</v>
          </cell>
        </row>
        <row r="256">
          <cell r="B256" t="str">
            <v>FDW2</v>
          </cell>
          <cell r="C256" t="str">
            <v>PANGLESERAN CIBATU</v>
          </cell>
          <cell r="D256" t="str">
            <v>ARYADI JAELANI</v>
          </cell>
          <cell r="E256" t="str">
            <v xml:space="preserve">ACHMAD MACHRUF </v>
          </cell>
          <cell r="F256" t="str">
            <v>AMR</v>
          </cell>
          <cell r="G256" t="str">
            <v>AJI</v>
          </cell>
          <cell r="H256">
            <v>5500</v>
          </cell>
          <cell r="I256">
            <v>5550</v>
          </cell>
          <cell r="J256" t="str">
            <v>F</v>
          </cell>
          <cell r="K256" t="str">
            <v>IDFDW2@BGR.INDOMARET.CO.ID</v>
          </cell>
          <cell r="L256" t="str">
            <v>02666325101</v>
          </cell>
          <cell r="M256" t="str">
            <v>08111394318</v>
          </cell>
          <cell r="N256">
            <v>41637</v>
          </cell>
          <cell r="O256">
            <v>0</v>
          </cell>
          <cell r="P256">
            <v>0</v>
          </cell>
        </row>
        <row r="257">
          <cell r="B257" t="str">
            <v>FGRM</v>
          </cell>
          <cell r="C257" t="str">
            <v>BOJONG LOPANG</v>
          </cell>
          <cell r="D257" t="str">
            <v>ARYADI JAELANI</v>
          </cell>
          <cell r="E257" t="str">
            <v xml:space="preserve">ACHMAD MACHRUF </v>
          </cell>
          <cell r="F257" t="str">
            <v>AMR</v>
          </cell>
          <cell r="G257" t="str">
            <v>AJI</v>
          </cell>
          <cell r="H257">
            <v>5500</v>
          </cell>
          <cell r="I257">
            <v>5550</v>
          </cell>
          <cell r="J257" t="str">
            <v>F</v>
          </cell>
          <cell r="K257" t="str">
            <v>IDFGRM@BGR.INDOMARET.CO.ID</v>
          </cell>
          <cell r="L257" t="str">
            <v>02666461004</v>
          </cell>
          <cell r="M257" t="str">
            <v>08111394759</v>
          </cell>
          <cell r="N257">
            <v>42367</v>
          </cell>
          <cell r="O257" t="str">
            <v>TOKO BARU DES 15</v>
          </cell>
          <cell r="P257">
            <v>0</v>
          </cell>
        </row>
        <row r="258">
          <cell r="B258" t="str">
            <v>FLB1</v>
          </cell>
          <cell r="C258" t="str">
            <v>JAMPANG TENGAH</v>
          </cell>
          <cell r="D258" t="str">
            <v>ARYADI JAELANI</v>
          </cell>
          <cell r="E258" t="str">
            <v xml:space="preserve">ACHMAD MACHRUF </v>
          </cell>
          <cell r="F258" t="str">
            <v>AMR</v>
          </cell>
          <cell r="G258" t="str">
            <v>AJI</v>
          </cell>
          <cell r="H258">
            <v>5500</v>
          </cell>
          <cell r="I258">
            <v>5550</v>
          </cell>
          <cell r="J258" t="str">
            <v>F</v>
          </cell>
          <cell r="K258" t="str">
            <v>IDFLB1@BGR.INDOMARET.CO.ID</v>
          </cell>
          <cell r="L258" t="str">
            <v>02666465183</v>
          </cell>
          <cell r="M258" t="str">
            <v>08111394320</v>
          </cell>
          <cell r="N258">
            <v>42734</v>
          </cell>
          <cell r="O258">
            <v>0</v>
          </cell>
          <cell r="P258">
            <v>0</v>
          </cell>
        </row>
        <row r="259">
          <cell r="B259" t="str">
            <v>TD6Q</v>
          </cell>
          <cell r="C259" t="str">
            <v>PADABEUNGHAR</v>
          </cell>
          <cell r="D259" t="str">
            <v>ARYADI JAELANI</v>
          </cell>
          <cell r="E259" t="str">
            <v xml:space="preserve">ACHMAD MACHRUF </v>
          </cell>
          <cell r="F259" t="str">
            <v>AMR</v>
          </cell>
          <cell r="G259" t="str">
            <v>AJI</v>
          </cell>
          <cell r="H259">
            <v>5500</v>
          </cell>
          <cell r="I259">
            <v>5550</v>
          </cell>
          <cell r="J259" t="str">
            <v>T</v>
          </cell>
          <cell r="K259" t="str">
            <v>IDMTD6Q@BGR.INDOMARET.CO.ID</v>
          </cell>
          <cell r="L259" t="str">
            <v>081395004992</v>
          </cell>
          <cell r="M259" t="str">
            <v>08111394319</v>
          </cell>
          <cell r="N259">
            <v>42480</v>
          </cell>
          <cell r="O259" t="str">
            <v>TOKO BARU APRIL16</v>
          </cell>
          <cell r="P259">
            <v>0</v>
          </cell>
        </row>
        <row r="260">
          <cell r="B260" t="str">
            <v>F5EW</v>
          </cell>
          <cell r="C260" t="str">
            <v>BOJONG HAUR</v>
          </cell>
          <cell r="D260" t="str">
            <v>ARYADI JAELANI</v>
          </cell>
          <cell r="E260" t="str">
            <v xml:space="preserve">ACHMAD MACHRUF </v>
          </cell>
          <cell r="F260" t="str">
            <v>AMR</v>
          </cell>
          <cell r="G260" t="str">
            <v>AJI</v>
          </cell>
          <cell r="H260">
            <v>5500</v>
          </cell>
          <cell r="I260">
            <v>5550</v>
          </cell>
          <cell r="J260" t="str">
            <v>F</v>
          </cell>
          <cell r="K260" t="str">
            <v>IDF5EW@BGR.INDOMARET.CO.ID</v>
          </cell>
          <cell r="L260" t="str">
            <v>02666495176</v>
          </cell>
          <cell r="M260" t="str">
            <v>08111394760</v>
          </cell>
          <cell r="N260">
            <v>42674</v>
          </cell>
          <cell r="O260" t="str">
            <v>TOKO BARU OKT '16</v>
          </cell>
          <cell r="P260">
            <v>0</v>
          </cell>
        </row>
        <row r="261">
          <cell r="B261" t="str">
            <v>FA42</v>
          </cell>
          <cell r="C261" t="str">
            <v>GRAHA METROPOLIS</v>
          </cell>
          <cell r="D261" t="str">
            <v>MOCHAMAD ZULFIKAR</v>
          </cell>
          <cell r="E261" t="str">
            <v>DADI SETIADI</v>
          </cell>
          <cell r="F261" t="str">
            <v>DSI</v>
          </cell>
          <cell r="G261" t="str">
            <v>MZR</v>
          </cell>
          <cell r="H261">
            <v>6600</v>
          </cell>
          <cell r="I261">
            <v>6610</v>
          </cell>
          <cell r="J261" t="str">
            <v>F</v>
          </cell>
          <cell r="K261" t="str">
            <v>IDFA42@BGR.INDOMARET.CO.ID</v>
          </cell>
          <cell r="L261">
            <v>0</v>
          </cell>
          <cell r="M261">
            <v>0</v>
          </cell>
          <cell r="N261">
            <v>44665</v>
          </cell>
          <cell r="O261" t="str">
            <v>TOKO BARU APRIL 2022</v>
          </cell>
          <cell r="P261">
            <v>0</v>
          </cell>
        </row>
        <row r="262">
          <cell r="B262" t="str">
            <v>FY8V</v>
          </cell>
          <cell r="C262" t="str">
            <v>RAYA CIANJUR SUKABUMI KM 5</v>
          </cell>
          <cell r="D262" t="str">
            <v>MOCHAMAD ZULFIKAR</v>
          </cell>
          <cell r="E262" t="str">
            <v>DADI SETIADI</v>
          </cell>
          <cell r="F262" t="str">
            <v>DSI</v>
          </cell>
          <cell r="G262" t="str">
            <v>MZR</v>
          </cell>
          <cell r="H262">
            <v>6600</v>
          </cell>
          <cell r="I262">
            <v>6610</v>
          </cell>
          <cell r="J262" t="str">
            <v>F</v>
          </cell>
          <cell r="K262" t="str">
            <v>IDFY8V@BGR.INDOMARET.CO.ID</v>
          </cell>
          <cell r="L262">
            <v>0</v>
          </cell>
          <cell r="M262">
            <v>0</v>
          </cell>
          <cell r="N262">
            <v>44834</v>
          </cell>
          <cell r="O262" t="str">
            <v>TOKO BARU SEPTEMBER 2022</v>
          </cell>
          <cell r="P262">
            <v>0</v>
          </cell>
        </row>
        <row r="263">
          <cell r="B263" t="str">
            <v>T9I1</v>
          </cell>
          <cell r="C263" t="str">
            <v>PASIR HAYAM</v>
          </cell>
          <cell r="D263" t="str">
            <v>MOCHAMAD ZULFIKAR</v>
          </cell>
          <cell r="E263" t="str">
            <v>DADI SETIADI</v>
          </cell>
          <cell r="F263" t="str">
            <v>DSI</v>
          </cell>
          <cell r="G263" t="str">
            <v>MZR</v>
          </cell>
          <cell r="H263">
            <v>6600</v>
          </cell>
          <cell r="I263">
            <v>6610</v>
          </cell>
          <cell r="J263" t="str">
            <v>T</v>
          </cell>
          <cell r="K263" t="str">
            <v>IDMT9I1@BGR.INDOMARET.CO.ID</v>
          </cell>
          <cell r="L263">
            <v>0</v>
          </cell>
          <cell r="M263" t="str">
            <v>08111394854</v>
          </cell>
          <cell r="N263">
            <v>40663</v>
          </cell>
          <cell r="O263" t="str">
            <v>TOKO TO TGL 01 OKTOBER 2017</v>
          </cell>
          <cell r="P263" t="str">
            <v>HYBRID</v>
          </cell>
        </row>
        <row r="264">
          <cell r="B264" t="str">
            <v>T2Y7</v>
          </cell>
          <cell r="C264" t="str">
            <v>CILAKU MAYAK</v>
          </cell>
          <cell r="D264" t="str">
            <v>MOCHAMAD ZULFIKAR</v>
          </cell>
          <cell r="E264" t="str">
            <v>DADI SETIADI</v>
          </cell>
          <cell r="F264" t="str">
            <v>DSI</v>
          </cell>
          <cell r="G264" t="str">
            <v>MZR</v>
          </cell>
          <cell r="H264">
            <v>6600</v>
          </cell>
          <cell r="I264">
            <v>6610</v>
          </cell>
          <cell r="J264" t="str">
            <v>T</v>
          </cell>
          <cell r="K264" t="str">
            <v>IDMT2Y7@BGR.INDOMARET.CO.ID</v>
          </cell>
          <cell r="L264">
            <v>0</v>
          </cell>
          <cell r="M264">
            <v>0</v>
          </cell>
          <cell r="N264">
            <v>44674</v>
          </cell>
          <cell r="O264" t="str">
            <v>TOKO BARU APRIL</v>
          </cell>
          <cell r="P264">
            <v>0</v>
          </cell>
        </row>
        <row r="265">
          <cell r="B265" t="str">
            <v>F4PW</v>
          </cell>
          <cell r="C265" t="str">
            <v>CIWALEN</v>
          </cell>
          <cell r="D265" t="str">
            <v>MOCHAMAD ZULFIKAR</v>
          </cell>
          <cell r="E265" t="str">
            <v>DADI SETIADI</v>
          </cell>
          <cell r="F265" t="str">
            <v>DSI</v>
          </cell>
          <cell r="G265" t="str">
            <v>MZR</v>
          </cell>
          <cell r="H265">
            <v>6600</v>
          </cell>
          <cell r="I265">
            <v>6610</v>
          </cell>
          <cell r="J265" t="str">
            <v>F</v>
          </cell>
          <cell r="K265" t="str">
            <v>IDF4PW@BGR.INDOMARET.CO.ID</v>
          </cell>
          <cell r="L265" t="str">
            <v>026300228</v>
          </cell>
          <cell r="M265" t="str">
            <v>08111394596</v>
          </cell>
          <cell r="N265">
            <v>42126</v>
          </cell>
          <cell r="O265">
            <v>0</v>
          </cell>
          <cell r="P265">
            <v>0</v>
          </cell>
        </row>
        <row r="266">
          <cell r="B266" t="str">
            <v>TV7C</v>
          </cell>
          <cell r="C266" t="str">
            <v>WARUNG KONDANG 28 - CIANJUR</v>
          </cell>
          <cell r="D266" t="str">
            <v>MOCHAMAD ZULFIKAR</v>
          </cell>
          <cell r="E266" t="str">
            <v>DADI SETIADI</v>
          </cell>
          <cell r="F266" t="str">
            <v>DSI</v>
          </cell>
          <cell r="G266" t="str">
            <v>MZR</v>
          </cell>
          <cell r="H266">
            <v>6600</v>
          </cell>
          <cell r="I266">
            <v>6610</v>
          </cell>
          <cell r="J266" t="str">
            <v>T</v>
          </cell>
          <cell r="K266" t="str">
            <v>IDMTV7C@BGR.INDOMARET.CO.ID</v>
          </cell>
          <cell r="L266">
            <v>0</v>
          </cell>
          <cell r="M266" t="str">
            <v>08111394602</v>
          </cell>
          <cell r="N266">
            <v>43100</v>
          </cell>
          <cell r="O266" t="str">
            <v>TOKO BARU DES '17</v>
          </cell>
          <cell r="P266">
            <v>0</v>
          </cell>
        </row>
        <row r="267">
          <cell r="B267" t="str">
            <v>F5D2</v>
          </cell>
          <cell r="C267" t="str">
            <v>RAYA CIBEBER NO 63</v>
          </cell>
          <cell r="D267" t="str">
            <v>MOCHAMAD ZULFIKAR</v>
          </cell>
          <cell r="E267" t="str">
            <v>DADI SETIADI</v>
          </cell>
          <cell r="F267" t="str">
            <v>DSI</v>
          </cell>
          <cell r="G267" t="str">
            <v>MZR</v>
          </cell>
          <cell r="H267">
            <v>6600</v>
          </cell>
          <cell r="I267">
            <v>6610</v>
          </cell>
          <cell r="J267" t="str">
            <v>F</v>
          </cell>
          <cell r="K267" t="str">
            <v>IDF5D2@BGR.INDOMARET.CO.ID</v>
          </cell>
          <cell r="L267">
            <v>0</v>
          </cell>
          <cell r="M267">
            <v>0</v>
          </cell>
          <cell r="N267">
            <v>44864</v>
          </cell>
          <cell r="O267" t="str">
            <v>TOKO BARU OKTOBER 2022</v>
          </cell>
          <cell r="P267">
            <v>0</v>
          </cell>
        </row>
        <row r="268">
          <cell r="B268" t="str">
            <v>F6E5</v>
          </cell>
          <cell r="C268" t="str">
            <v>BTN PASIR SEMBUNG</v>
          </cell>
          <cell r="D268" t="str">
            <v>MOCHAMAD ZULFIKAR</v>
          </cell>
          <cell r="E268" t="str">
            <v>DADI SETIADI</v>
          </cell>
          <cell r="F268" t="str">
            <v>DSI</v>
          </cell>
          <cell r="G268" t="str">
            <v>MZR</v>
          </cell>
          <cell r="H268">
            <v>6600</v>
          </cell>
          <cell r="I268">
            <v>6610</v>
          </cell>
          <cell r="J268" t="str">
            <v>F</v>
          </cell>
          <cell r="K268" t="str">
            <v>IDF6E5@BGR.INDOMARET.CO.ID</v>
          </cell>
          <cell r="N268">
            <v>44889</v>
          </cell>
          <cell r="O268" t="str">
            <v>TOKO BARU NOVEMBER '22</v>
          </cell>
        </row>
        <row r="269">
          <cell r="B269" t="str">
            <v>T1LE</v>
          </cell>
          <cell r="C269" t="str">
            <v>RAYA SUKABUMI CIANJUR</v>
          </cell>
          <cell r="D269" t="str">
            <v>MOCHAMAD ZULFIKAR</v>
          </cell>
          <cell r="E269" t="str">
            <v>DADI SETIADI</v>
          </cell>
          <cell r="F269" t="str">
            <v>DSI</v>
          </cell>
          <cell r="G269" t="str">
            <v>MZR</v>
          </cell>
          <cell r="H269">
            <v>6600</v>
          </cell>
          <cell r="I269">
            <v>6610</v>
          </cell>
          <cell r="J269" t="str">
            <v>T</v>
          </cell>
          <cell r="K269" t="str">
            <v>IDMT1LE@BGR.INDOMARET.CO.ID</v>
          </cell>
          <cell r="L269" t="str">
            <v>0263271884</v>
          </cell>
          <cell r="M269" t="str">
            <v>08111394728</v>
          </cell>
          <cell r="N269">
            <v>41598</v>
          </cell>
          <cell r="O269">
            <v>0</v>
          </cell>
          <cell r="P269">
            <v>0</v>
          </cell>
        </row>
        <row r="270">
          <cell r="B270" t="str">
            <v>FQMG</v>
          </cell>
          <cell r="C270" t="str">
            <v>RANCAGOONG</v>
          </cell>
          <cell r="D270" t="str">
            <v>MOCHAMAD ZULFIKAR</v>
          </cell>
          <cell r="E270" t="str">
            <v>DADI SETIADI</v>
          </cell>
          <cell r="F270" t="str">
            <v>DSI</v>
          </cell>
          <cell r="G270" t="str">
            <v>MZR</v>
          </cell>
          <cell r="H270">
            <v>6600</v>
          </cell>
          <cell r="I270">
            <v>6610</v>
          </cell>
          <cell r="J270" t="str">
            <v>F</v>
          </cell>
          <cell r="K270" t="str">
            <v>IDFQMG@BGR.INDOMARET.CO.ID</v>
          </cell>
          <cell r="L270" t="str">
            <v>0263287184</v>
          </cell>
          <cell r="M270" t="str">
            <v>08111394593</v>
          </cell>
          <cell r="N270">
            <v>41973</v>
          </cell>
          <cell r="O270">
            <v>0</v>
          </cell>
          <cell r="P270">
            <v>0</v>
          </cell>
        </row>
        <row r="271">
          <cell r="B271" t="str">
            <v>TSJT</v>
          </cell>
          <cell r="C271" t="str">
            <v>ABDULLAH BIN NUH NAGRAK</v>
          </cell>
          <cell r="D271" t="str">
            <v>MOCHAMAD ZULFIKAR</v>
          </cell>
          <cell r="E271" t="str">
            <v>DADI SETIADI</v>
          </cell>
          <cell r="F271" t="str">
            <v>DSI</v>
          </cell>
          <cell r="G271" t="str">
            <v>MZR</v>
          </cell>
          <cell r="H271">
            <v>6600</v>
          </cell>
          <cell r="I271">
            <v>6610</v>
          </cell>
          <cell r="J271" t="str">
            <v>T</v>
          </cell>
          <cell r="K271" t="str">
            <v>IDMTSJT@BGR.INDOMARET.CO.ID</v>
          </cell>
          <cell r="L271" t="str">
            <v>02632280802</v>
          </cell>
          <cell r="M271" t="str">
            <v>08111394594</v>
          </cell>
          <cell r="N271">
            <v>42063</v>
          </cell>
          <cell r="O271">
            <v>0</v>
          </cell>
          <cell r="P271" t="str">
            <v>HYBRID</v>
          </cell>
        </row>
        <row r="272">
          <cell r="B272" t="str">
            <v>T06W</v>
          </cell>
          <cell r="C272" t="str">
            <v>KADUDAMPIT CIANJUR</v>
          </cell>
          <cell r="D272" t="str">
            <v>MOCHAMAD ZULFIKAR</v>
          </cell>
          <cell r="E272" t="str">
            <v>DADI SETIADI</v>
          </cell>
          <cell r="F272" t="str">
            <v>DSI</v>
          </cell>
          <cell r="G272" t="str">
            <v>MZR</v>
          </cell>
          <cell r="H272">
            <v>6600</v>
          </cell>
          <cell r="I272">
            <v>6610</v>
          </cell>
          <cell r="J272" t="str">
            <v>T</v>
          </cell>
          <cell r="K272" t="str">
            <v>IDMT06W@BGR.INDOMARET.CO.ID</v>
          </cell>
          <cell r="L272">
            <v>0</v>
          </cell>
          <cell r="M272" t="str">
            <v>08119147643</v>
          </cell>
          <cell r="N272">
            <v>43615</v>
          </cell>
          <cell r="O272" t="str">
            <v>TOKO BARU MEI '19</v>
          </cell>
          <cell r="P272">
            <v>0</v>
          </cell>
        </row>
        <row r="273">
          <cell r="B273" t="str">
            <v>TYXY</v>
          </cell>
          <cell r="C273" t="str">
            <v>SUKAMANAH CIANJUR</v>
          </cell>
          <cell r="D273" t="str">
            <v>WAHYU KRISTIAN HULU</v>
          </cell>
          <cell r="E273" t="str">
            <v>DADI SETIADI</v>
          </cell>
          <cell r="F273" t="str">
            <v>DSI</v>
          </cell>
          <cell r="G273" t="str">
            <v>WKU</v>
          </cell>
          <cell r="H273">
            <v>6600</v>
          </cell>
          <cell r="I273">
            <v>6620</v>
          </cell>
          <cell r="J273" t="str">
            <v>T</v>
          </cell>
          <cell r="K273" t="str">
            <v>IDMTYXY@BGR.INDOMARET.CO.ID</v>
          </cell>
          <cell r="L273">
            <v>0</v>
          </cell>
          <cell r="M273">
            <v>0</v>
          </cell>
          <cell r="N273">
            <v>43914</v>
          </cell>
          <cell r="O273" t="str">
            <v>TOKO BARU  MARET</v>
          </cell>
          <cell r="P273" t="str">
            <v>STANDAR NEW</v>
          </cell>
        </row>
        <row r="274">
          <cell r="B274" t="str">
            <v>F5B0</v>
          </cell>
          <cell r="C274" t="str">
            <v>KH SALEH</v>
          </cell>
          <cell r="D274" t="str">
            <v>WAHYU KRISTIAN HULU</v>
          </cell>
          <cell r="E274" t="str">
            <v>DADI SETIADI</v>
          </cell>
          <cell r="F274" t="str">
            <v>DSI</v>
          </cell>
          <cell r="G274" t="str">
            <v>WKU</v>
          </cell>
          <cell r="H274">
            <v>6600</v>
          </cell>
          <cell r="I274">
            <v>6620</v>
          </cell>
          <cell r="J274" t="str">
            <v>F</v>
          </cell>
          <cell r="K274" t="str">
            <v>IDF5B0@BGR.INDOMARET.CO.ID</v>
          </cell>
          <cell r="L274">
            <v>0</v>
          </cell>
          <cell r="M274">
            <v>0</v>
          </cell>
          <cell r="N274">
            <v>44148</v>
          </cell>
          <cell r="O274" t="str">
            <v>TOKO BARU NOVEMBER'20</v>
          </cell>
          <cell r="P274">
            <v>0</v>
          </cell>
        </row>
        <row r="275">
          <cell r="B275" t="str">
            <v>FD0S</v>
          </cell>
          <cell r="C275" t="str">
            <v>MALEBER</v>
          </cell>
          <cell r="D275" t="str">
            <v>WAHYU KRISTIAN HULU</v>
          </cell>
          <cell r="E275" t="str">
            <v>DADI SETIADI</v>
          </cell>
          <cell r="F275" t="str">
            <v>DSI</v>
          </cell>
          <cell r="G275" t="str">
            <v>WKU</v>
          </cell>
          <cell r="H275">
            <v>6600</v>
          </cell>
          <cell r="I275">
            <v>6620</v>
          </cell>
          <cell r="J275" t="str">
            <v>F</v>
          </cell>
          <cell r="K275" t="str">
            <v>IDFD0S@BGR.INDOMARET.CO.ID</v>
          </cell>
          <cell r="L275" t="str">
            <v>0263290277</v>
          </cell>
          <cell r="M275" t="str">
            <v>08111394277</v>
          </cell>
          <cell r="N275">
            <v>40656</v>
          </cell>
          <cell r="O275">
            <v>0</v>
          </cell>
          <cell r="P275">
            <v>0</v>
          </cell>
        </row>
        <row r="276">
          <cell r="B276" t="str">
            <v>FISO</v>
          </cell>
          <cell r="C276" t="str">
            <v>ABDULLAH BIN NUH</v>
          </cell>
          <cell r="D276" t="str">
            <v>WAHYU KRISTIAN HULU</v>
          </cell>
          <cell r="E276" t="str">
            <v>DADI SETIADI</v>
          </cell>
          <cell r="F276" t="str">
            <v>DSI</v>
          </cell>
          <cell r="G276" t="str">
            <v>WKU</v>
          </cell>
          <cell r="H276">
            <v>6600</v>
          </cell>
          <cell r="I276">
            <v>6620</v>
          </cell>
          <cell r="J276" t="str">
            <v>F</v>
          </cell>
          <cell r="K276" t="str">
            <v>IDFISO@BGR.INDOMARET.CO.ID</v>
          </cell>
          <cell r="L276" t="str">
            <v>0263264307</v>
          </cell>
          <cell r="M276" t="str">
            <v>08111394855</v>
          </cell>
          <cell r="N276">
            <v>41084</v>
          </cell>
          <cell r="O276">
            <v>0</v>
          </cell>
          <cell r="P276">
            <v>0</v>
          </cell>
        </row>
        <row r="277">
          <cell r="B277" t="str">
            <v>T2NY</v>
          </cell>
          <cell r="C277" t="str">
            <v>DIDI PRAWIRA 10</v>
          </cell>
          <cell r="D277" t="str">
            <v>WAHYU KRISTIAN HULU</v>
          </cell>
          <cell r="E277" t="str">
            <v>DADI SETIADI</v>
          </cell>
          <cell r="F277" t="str">
            <v>DSI</v>
          </cell>
          <cell r="G277" t="str">
            <v>WKU</v>
          </cell>
          <cell r="H277">
            <v>6600</v>
          </cell>
          <cell r="I277">
            <v>6620</v>
          </cell>
          <cell r="J277" t="str">
            <v>T</v>
          </cell>
          <cell r="K277" t="str">
            <v>IDMT2NY@BGR.INDOMARET.CO.ID</v>
          </cell>
          <cell r="L277" t="str">
            <v>0263269452</v>
          </cell>
          <cell r="M277" t="str">
            <v>08111394278</v>
          </cell>
          <cell r="N277">
            <v>41547</v>
          </cell>
          <cell r="O277">
            <v>0</v>
          </cell>
          <cell r="P277">
            <v>0</v>
          </cell>
        </row>
        <row r="278">
          <cell r="B278" t="str">
            <v>TXWA</v>
          </cell>
          <cell r="C278" t="str">
            <v>HASYIM ASHARI</v>
          </cell>
          <cell r="D278" t="str">
            <v>WAHYU KRISTIAN HULU</v>
          </cell>
          <cell r="E278" t="str">
            <v>DADI SETIADI</v>
          </cell>
          <cell r="F278" t="str">
            <v>DSI</v>
          </cell>
          <cell r="G278" t="str">
            <v>WKU</v>
          </cell>
          <cell r="H278">
            <v>6600</v>
          </cell>
          <cell r="I278">
            <v>6620</v>
          </cell>
          <cell r="J278" t="str">
            <v>T</v>
          </cell>
          <cell r="K278" t="str">
            <v>IDMTXWA@BGR.INDOMARET.CO.ID</v>
          </cell>
          <cell r="L278" t="str">
            <v>02633263081</v>
          </cell>
          <cell r="M278" t="str">
            <v>08111394856</v>
          </cell>
          <cell r="N278">
            <v>41724</v>
          </cell>
          <cell r="O278">
            <v>0</v>
          </cell>
          <cell r="P278">
            <v>0</v>
          </cell>
        </row>
        <row r="279">
          <cell r="B279" t="str">
            <v>FAT3</v>
          </cell>
          <cell r="C279" t="str">
            <v>ARIA CIKONDANG</v>
          </cell>
          <cell r="D279" t="str">
            <v>WAHYU KRISTIAN HULU</v>
          </cell>
          <cell r="E279" t="str">
            <v>DADI SETIADI</v>
          </cell>
          <cell r="F279" t="str">
            <v>DSI</v>
          </cell>
          <cell r="G279" t="str">
            <v>WKU</v>
          </cell>
          <cell r="H279">
            <v>6600</v>
          </cell>
          <cell r="I279">
            <v>6620</v>
          </cell>
          <cell r="J279" t="str">
            <v>F</v>
          </cell>
          <cell r="K279" t="str">
            <v>IDFAT3@BGR.INDOMARET.CO.ID</v>
          </cell>
          <cell r="L279" t="str">
            <v>0263261010</v>
          </cell>
          <cell r="M279" t="str">
            <v>08111394729</v>
          </cell>
          <cell r="N279">
            <v>42256</v>
          </cell>
          <cell r="O279">
            <v>0</v>
          </cell>
          <cell r="P279">
            <v>0</v>
          </cell>
        </row>
        <row r="280">
          <cell r="B280" t="str">
            <v>FFG1</v>
          </cell>
          <cell r="C280" t="str">
            <v>PANGERAN HIDAYATULLAH</v>
          </cell>
          <cell r="D280" t="str">
            <v>WAHYU KRISTIAN HULU</v>
          </cell>
          <cell r="E280" t="str">
            <v>DADI SETIADI</v>
          </cell>
          <cell r="F280" t="str">
            <v>DSI</v>
          </cell>
          <cell r="G280" t="str">
            <v>WKU</v>
          </cell>
          <cell r="H280">
            <v>6600</v>
          </cell>
          <cell r="I280">
            <v>6620</v>
          </cell>
          <cell r="J280" t="str">
            <v>F</v>
          </cell>
          <cell r="K280" t="str">
            <v>IDFFG1@BGR.INDOMARET.CO.ID</v>
          </cell>
          <cell r="L280">
            <v>0</v>
          </cell>
          <cell r="M280">
            <v>0</v>
          </cell>
          <cell r="N280">
            <v>44437</v>
          </cell>
          <cell r="O280" t="str">
            <v>TOKO BARU AGUSTUS 2021</v>
          </cell>
          <cell r="P280">
            <v>0</v>
          </cell>
        </row>
        <row r="281">
          <cell r="B281" t="str">
            <v>F66N</v>
          </cell>
          <cell r="C281" t="str">
            <v>NAGRAK CIANJUR</v>
          </cell>
          <cell r="D281" t="str">
            <v>WAHYU KRISTIAN HULU</v>
          </cell>
          <cell r="E281" t="str">
            <v>DADI SETIADI</v>
          </cell>
          <cell r="F281" t="str">
            <v>DSI</v>
          </cell>
          <cell r="G281" t="str">
            <v>WKU</v>
          </cell>
          <cell r="H281">
            <v>6600</v>
          </cell>
          <cell r="I281">
            <v>6620</v>
          </cell>
          <cell r="J281" t="str">
            <v>F</v>
          </cell>
          <cell r="K281" t="str">
            <v>IDF66N@BGR.INDOMARET.CO.ID</v>
          </cell>
          <cell r="L281">
            <v>0</v>
          </cell>
          <cell r="M281">
            <v>0</v>
          </cell>
          <cell r="N281">
            <v>44612</v>
          </cell>
          <cell r="O281" t="str">
            <v>TOKO BARU FEBRUARI 2022</v>
          </cell>
          <cell r="P281">
            <v>0</v>
          </cell>
        </row>
        <row r="282">
          <cell r="B282" t="str">
            <v>T3V2</v>
          </cell>
          <cell r="C282" t="str">
            <v>LIMBANGAN SARI 136</v>
          </cell>
          <cell r="D282" t="str">
            <v>WAHYU KRISTIAN HULU</v>
          </cell>
          <cell r="E282" t="str">
            <v>DADI SETIADI</v>
          </cell>
          <cell r="F282" t="str">
            <v>DSI</v>
          </cell>
          <cell r="G282" t="str">
            <v>WKU</v>
          </cell>
          <cell r="H282">
            <v>6600</v>
          </cell>
          <cell r="I282">
            <v>6620</v>
          </cell>
          <cell r="J282" t="str">
            <v>T</v>
          </cell>
          <cell r="K282" t="str">
            <v>IDMT3V2@BGR.INDOMARET.CO.ID</v>
          </cell>
          <cell r="L282" t="str">
            <v>02632283611</v>
          </cell>
          <cell r="M282" t="str">
            <v>08111394852</v>
          </cell>
          <cell r="N282">
            <v>42181</v>
          </cell>
          <cell r="O282">
            <v>0</v>
          </cell>
          <cell r="P282">
            <v>0</v>
          </cell>
        </row>
        <row r="283">
          <cell r="B283" t="str">
            <v>T0XK</v>
          </cell>
          <cell r="C283" t="str">
            <v>CIBULAKAN</v>
          </cell>
          <cell r="D283" t="str">
            <v>WAHYU KRISTIAN HULU</v>
          </cell>
          <cell r="E283" t="str">
            <v>DADI SETIADI</v>
          </cell>
          <cell r="F283" t="str">
            <v>DSI</v>
          </cell>
          <cell r="G283" t="str">
            <v>WKU</v>
          </cell>
          <cell r="H283">
            <v>6600</v>
          </cell>
          <cell r="I283">
            <v>6620</v>
          </cell>
          <cell r="J283" t="str">
            <v>T</v>
          </cell>
          <cell r="K283" t="str">
            <v>IDMT0XK@BGR.INDOMARET.CO.ID</v>
          </cell>
          <cell r="L283">
            <v>0</v>
          </cell>
          <cell r="M283" t="str">
            <v>01110628374</v>
          </cell>
          <cell r="N283">
            <v>43711</v>
          </cell>
          <cell r="O283" t="str">
            <v>TOKO BARU 1 SEPTEMBER 2019</v>
          </cell>
          <cell r="P283" t="str">
            <v>STANDAR NEW</v>
          </cell>
        </row>
        <row r="284">
          <cell r="B284" t="str">
            <v>TCAA</v>
          </cell>
          <cell r="C284" t="str">
            <v>PAMOYANAN</v>
          </cell>
          <cell r="D284" t="str">
            <v>ENCEP SUMARNA</v>
          </cell>
          <cell r="E284" t="str">
            <v>DADI SETIADI</v>
          </cell>
          <cell r="F284" t="str">
            <v>DSI</v>
          </cell>
          <cell r="G284" t="str">
            <v>ESA</v>
          </cell>
          <cell r="H284">
            <v>6600</v>
          </cell>
          <cell r="I284">
            <v>6630</v>
          </cell>
          <cell r="J284" t="str">
            <v>T</v>
          </cell>
          <cell r="K284" t="str">
            <v>IDMTCAA@BGR.INDOMARET.CO.ID</v>
          </cell>
          <cell r="L284" t="str">
            <v>02518211966</v>
          </cell>
          <cell r="M284" t="str">
            <v>08111394284</v>
          </cell>
          <cell r="N284">
            <v>38589</v>
          </cell>
          <cell r="O284" t="str">
            <v>TOKO BARU FEB '18</v>
          </cell>
          <cell r="P284">
            <v>0</v>
          </cell>
        </row>
        <row r="285">
          <cell r="B285" t="str">
            <v>FFSH</v>
          </cell>
          <cell r="C285" t="str">
            <v>MOUNTAIN PARK RESIDENCE</v>
          </cell>
          <cell r="D285" t="str">
            <v>ENCEP SUMARNA</v>
          </cell>
          <cell r="E285" t="str">
            <v>DADI SETIADI</v>
          </cell>
          <cell r="F285" t="str">
            <v>DSI</v>
          </cell>
          <cell r="G285" t="str">
            <v>ESA</v>
          </cell>
          <cell r="H285">
            <v>6600</v>
          </cell>
          <cell r="I285">
            <v>6630</v>
          </cell>
          <cell r="J285" t="str">
            <v>F</v>
          </cell>
          <cell r="K285" t="str">
            <v>IDFFSH@BGR.INDOMARET.CO.ID</v>
          </cell>
          <cell r="L285">
            <v>0</v>
          </cell>
          <cell r="M285" t="str">
            <v>08111394290</v>
          </cell>
          <cell r="N285">
            <v>42460</v>
          </cell>
          <cell r="O285" t="str">
            <v>TOKO BARU DES 15</v>
          </cell>
          <cell r="P285">
            <v>0</v>
          </cell>
        </row>
        <row r="286">
          <cell r="B286" t="str">
            <v>TXHT</v>
          </cell>
          <cell r="C286" t="str">
            <v>BOGOR PARK RESIDENCE</v>
          </cell>
          <cell r="D286" t="str">
            <v>ENCEP SUMARNA</v>
          </cell>
          <cell r="E286" t="str">
            <v>DADI SETIADI</v>
          </cell>
          <cell r="F286" t="str">
            <v>DSI</v>
          </cell>
          <cell r="G286" t="str">
            <v>ESA</v>
          </cell>
          <cell r="H286">
            <v>6600</v>
          </cell>
          <cell r="I286">
            <v>6630</v>
          </cell>
          <cell r="J286" t="str">
            <v>T</v>
          </cell>
          <cell r="K286" t="str">
            <v>IDMTXHT@BGR.INDOMARET.CO.ID</v>
          </cell>
          <cell r="L286" t="str">
            <v>02517571703</v>
          </cell>
          <cell r="M286" t="str">
            <v>08111394292</v>
          </cell>
          <cell r="N286">
            <v>43039</v>
          </cell>
          <cell r="O286" t="str">
            <v>TOKO BARU OKTOBER'17</v>
          </cell>
          <cell r="P286">
            <v>0</v>
          </cell>
        </row>
        <row r="287">
          <cell r="B287" t="str">
            <v>TJI8</v>
          </cell>
          <cell r="C287" t="str">
            <v>PAMOYANAN HIJAU</v>
          </cell>
          <cell r="D287" t="str">
            <v>ENCEP SUMARNA</v>
          </cell>
          <cell r="E287" t="str">
            <v>DADI SETIADI</v>
          </cell>
          <cell r="F287" t="str">
            <v>DSI</v>
          </cell>
          <cell r="G287" t="str">
            <v>ESA</v>
          </cell>
          <cell r="H287">
            <v>6600</v>
          </cell>
          <cell r="I287">
            <v>6630</v>
          </cell>
          <cell r="J287" t="str">
            <v>T</v>
          </cell>
          <cell r="K287" t="str">
            <v>IDMTJI8@BGR.INDOMARET.CO.ID</v>
          </cell>
          <cell r="L287" t="str">
            <v>02518212626</v>
          </cell>
          <cell r="M287" t="str">
            <v>08111394291</v>
          </cell>
          <cell r="N287">
            <v>42581</v>
          </cell>
          <cell r="O287" t="str">
            <v>TOKO BARU MAR 16</v>
          </cell>
          <cell r="P287">
            <v>0</v>
          </cell>
        </row>
        <row r="288">
          <cell r="B288" t="str">
            <v>T2SY</v>
          </cell>
          <cell r="C288" t="str">
            <v>PAMOYANAN 3</v>
          </cell>
          <cell r="D288" t="str">
            <v>ENCEP SUMARNA</v>
          </cell>
          <cell r="E288" t="str">
            <v>DADI SETIADI</v>
          </cell>
          <cell r="F288" t="str">
            <v>DSI</v>
          </cell>
          <cell r="G288" t="str">
            <v>ESA</v>
          </cell>
          <cell r="H288">
            <v>6600</v>
          </cell>
          <cell r="I288">
            <v>6630</v>
          </cell>
          <cell r="J288" t="str">
            <v>T</v>
          </cell>
          <cell r="K288" t="str">
            <v>IDMT2SY@BGR.INDOMARET.CO.ID</v>
          </cell>
          <cell r="L288" t="str">
            <v>02517552685</v>
          </cell>
          <cell r="M288" t="str">
            <v>08111394287</v>
          </cell>
          <cell r="N288">
            <v>41698</v>
          </cell>
          <cell r="O288">
            <v>0</v>
          </cell>
          <cell r="P288" t="str">
            <v>STANDAR NEW</v>
          </cell>
        </row>
        <row r="289">
          <cell r="B289" t="str">
            <v>TWHP</v>
          </cell>
          <cell r="C289" t="str">
            <v>KERTAMAYA</v>
          </cell>
          <cell r="D289" t="str">
            <v>ENCEP SUMARNA</v>
          </cell>
          <cell r="E289" t="str">
            <v>DADI SETIADI</v>
          </cell>
          <cell r="F289" t="str">
            <v>DSI</v>
          </cell>
          <cell r="G289" t="str">
            <v>ESA</v>
          </cell>
          <cell r="H289">
            <v>6600</v>
          </cell>
          <cell r="I289">
            <v>6630</v>
          </cell>
          <cell r="J289" t="str">
            <v>T</v>
          </cell>
          <cell r="K289" t="str">
            <v>IDMTWHP@BGR.INDOMARET.CO.ID</v>
          </cell>
          <cell r="L289" t="str">
            <v>081395004503</v>
          </cell>
          <cell r="M289" t="str">
            <v>08111394293</v>
          </cell>
          <cell r="N289">
            <v>42490</v>
          </cell>
          <cell r="O289" t="str">
            <v>TOKO BARU APRIL16</v>
          </cell>
          <cell r="P289">
            <v>0</v>
          </cell>
        </row>
        <row r="290">
          <cell r="B290" t="str">
            <v>TBVW</v>
          </cell>
          <cell r="C290" t="str">
            <v>CIPAKU</v>
          </cell>
          <cell r="D290" t="str">
            <v>ENCEP SUMARNA</v>
          </cell>
          <cell r="E290" t="str">
            <v>DADI SETIADI</v>
          </cell>
          <cell r="F290" t="str">
            <v>DSI</v>
          </cell>
          <cell r="G290" t="str">
            <v>ESA</v>
          </cell>
          <cell r="H290">
            <v>6600</v>
          </cell>
          <cell r="I290">
            <v>6630</v>
          </cell>
          <cell r="J290" t="str">
            <v>T</v>
          </cell>
          <cell r="K290" t="str">
            <v>IDMTBVW@BGR.INDOMARET.CO.ID</v>
          </cell>
          <cell r="L290" t="str">
            <v>02518211966</v>
          </cell>
          <cell r="M290" t="str">
            <v>08111394285</v>
          </cell>
          <cell r="N290">
            <v>43057</v>
          </cell>
          <cell r="O290">
            <v>0</v>
          </cell>
          <cell r="P290">
            <v>0</v>
          </cell>
        </row>
        <row r="291">
          <cell r="B291" t="str">
            <v>TB6O</v>
          </cell>
          <cell r="C291" t="str">
            <v>RANGGA MEKAR</v>
          </cell>
          <cell r="D291" t="str">
            <v>ENCEP SUMARNA</v>
          </cell>
          <cell r="E291" t="str">
            <v>DADI SETIADI</v>
          </cell>
          <cell r="F291" t="str">
            <v>DSI</v>
          </cell>
          <cell r="G291" t="str">
            <v>ESA</v>
          </cell>
          <cell r="H291">
            <v>6600</v>
          </cell>
          <cell r="I291">
            <v>6630</v>
          </cell>
          <cell r="J291" t="str">
            <v>T</v>
          </cell>
          <cell r="K291" t="str">
            <v>IDMTBYO@BGR.INDOMARET.CO.ID</v>
          </cell>
          <cell r="L291">
            <v>0</v>
          </cell>
          <cell r="M291">
            <v>0</v>
          </cell>
          <cell r="N291">
            <v>44622</v>
          </cell>
          <cell r="O291" t="str">
            <v>TOKO BARU MARET'2022</v>
          </cell>
          <cell r="P291">
            <v>0</v>
          </cell>
        </row>
        <row r="292">
          <cell r="B292" t="str">
            <v>TXZM</v>
          </cell>
          <cell r="C292" t="str">
            <v>FRESH PAMOYANAN 2</v>
          </cell>
          <cell r="D292" t="str">
            <v>ENCEP SUMARNA</v>
          </cell>
          <cell r="E292" t="str">
            <v>DADI SETIADI</v>
          </cell>
          <cell r="F292" t="str">
            <v>DSI</v>
          </cell>
          <cell r="G292" t="str">
            <v>ESA</v>
          </cell>
          <cell r="H292">
            <v>6600</v>
          </cell>
          <cell r="I292">
            <v>6630</v>
          </cell>
          <cell r="J292" t="str">
            <v>T</v>
          </cell>
          <cell r="K292" t="str">
            <v>IDMTXZM@BGR.INDOMARET.CO.ID</v>
          </cell>
          <cell r="L292" t="str">
            <v>02517552685</v>
          </cell>
          <cell r="M292" t="str">
            <v>08111394286</v>
          </cell>
          <cell r="N292">
            <v>41182</v>
          </cell>
          <cell r="O292" t="str">
            <v>TOKO BARU NOV 2017</v>
          </cell>
          <cell r="P292" t="str">
            <v>HYBRID ECO</v>
          </cell>
        </row>
        <row r="293">
          <cell r="B293" t="str">
            <v>TZ3Y</v>
          </cell>
          <cell r="C293" t="str">
            <v>CIBAREGBEG</v>
          </cell>
          <cell r="D293" t="str">
            <v>YUSUP SUPRIADI</v>
          </cell>
          <cell r="E293" t="str">
            <v>DADI SETIADI</v>
          </cell>
          <cell r="F293" t="str">
            <v>DSI</v>
          </cell>
          <cell r="G293" t="str">
            <v>YSU</v>
          </cell>
          <cell r="H293">
            <v>6600</v>
          </cell>
          <cell r="I293">
            <v>6640</v>
          </cell>
          <cell r="J293" t="str">
            <v>T</v>
          </cell>
          <cell r="K293" t="str">
            <v>IDMTZ3Y@BGR.INDOMARET.CO.ID</v>
          </cell>
          <cell r="L293">
            <v>0</v>
          </cell>
          <cell r="M293" t="str">
            <v>08111394732</v>
          </cell>
          <cell r="N293">
            <v>41741</v>
          </cell>
          <cell r="O293">
            <v>0</v>
          </cell>
          <cell r="P293">
            <v>0</v>
          </cell>
        </row>
        <row r="294">
          <cell r="B294" t="str">
            <v>TK36</v>
          </cell>
          <cell r="C294" t="str">
            <v>CAMPAKA</v>
          </cell>
          <cell r="D294" t="str">
            <v>YUSUP SUPRIADI</v>
          </cell>
          <cell r="E294" t="str">
            <v>DADI SETIADI</v>
          </cell>
          <cell r="F294" t="str">
            <v>DSI</v>
          </cell>
          <cell r="G294" t="str">
            <v>YSU</v>
          </cell>
          <cell r="H294">
            <v>6600</v>
          </cell>
          <cell r="I294">
            <v>6640</v>
          </cell>
          <cell r="J294" t="str">
            <v>T</v>
          </cell>
          <cell r="K294" t="str">
            <v>IDMTK36@BGR.INDOMARET.CO.ID</v>
          </cell>
          <cell r="L294" t="str">
            <v>02648286830</v>
          </cell>
          <cell r="M294" t="str">
            <v>08111394731</v>
          </cell>
          <cell r="N294">
            <v>40625</v>
          </cell>
          <cell r="O294">
            <v>0</v>
          </cell>
          <cell r="P294">
            <v>0</v>
          </cell>
        </row>
        <row r="295">
          <cell r="B295" t="str">
            <v>FBEE</v>
          </cell>
          <cell r="C295" t="str">
            <v>SUKANAGARA</v>
          </cell>
          <cell r="D295" t="str">
            <v>YUSUP SUPRIADI</v>
          </cell>
          <cell r="E295" t="str">
            <v>DADI SETIADI</v>
          </cell>
          <cell r="F295" t="str">
            <v>DSI</v>
          </cell>
          <cell r="G295" t="str">
            <v>YSU</v>
          </cell>
          <cell r="H295">
            <v>6600</v>
          </cell>
          <cell r="I295">
            <v>6640</v>
          </cell>
          <cell r="J295" t="str">
            <v>F</v>
          </cell>
          <cell r="K295" t="str">
            <v>IDFBEE@BGR.INDOMARET.CO.ID</v>
          </cell>
          <cell r="L295" t="str">
            <v>0263340750</v>
          </cell>
          <cell r="M295" t="str">
            <v>08111394733</v>
          </cell>
          <cell r="N295">
            <v>41816</v>
          </cell>
          <cell r="O295">
            <v>0</v>
          </cell>
          <cell r="P295">
            <v>0</v>
          </cell>
        </row>
        <row r="296">
          <cell r="B296" t="str">
            <v>TTRL</v>
          </cell>
          <cell r="C296" t="str">
            <v>SINDANG BARANG - CIANJUR</v>
          </cell>
          <cell r="D296" t="str">
            <v>YUSUP SUPRIADI</v>
          </cell>
          <cell r="E296" t="str">
            <v>DADI SETIADI</v>
          </cell>
          <cell r="F296" t="str">
            <v>DSI</v>
          </cell>
          <cell r="G296" t="str">
            <v>YSU</v>
          </cell>
          <cell r="H296">
            <v>6600</v>
          </cell>
          <cell r="I296">
            <v>6640</v>
          </cell>
          <cell r="J296" t="str">
            <v>T</v>
          </cell>
          <cell r="K296" t="str">
            <v>IDMTTRL@BGR.INDOMARET.CO.ID</v>
          </cell>
          <cell r="L296" t="str">
            <v>02632368154</v>
          </cell>
          <cell r="M296" t="str">
            <v>08111394735</v>
          </cell>
          <cell r="N296">
            <v>42115</v>
          </cell>
          <cell r="O296">
            <v>0</v>
          </cell>
          <cell r="P296">
            <v>0</v>
          </cell>
        </row>
        <row r="297">
          <cell r="B297" t="str">
            <v>T8G5</v>
          </cell>
          <cell r="C297" t="str">
            <v>CIDAUN KERTAJADI</v>
          </cell>
          <cell r="D297" t="str">
            <v>YUSUP SUPRIADI</v>
          </cell>
          <cell r="E297" t="str">
            <v>DADI SETIADI</v>
          </cell>
          <cell r="F297" t="str">
            <v>DSI</v>
          </cell>
          <cell r="G297" t="str">
            <v>YSU</v>
          </cell>
          <cell r="H297">
            <v>6600</v>
          </cell>
          <cell r="I297">
            <v>6640</v>
          </cell>
          <cell r="J297" t="str">
            <v>T</v>
          </cell>
          <cell r="K297" t="str">
            <v>IDMT8G5@BGR.INDOMARET.CO.ID</v>
          </cell>
          <cell r="L297" t="str">
            <v>TIDAK ADA</v>
          </cell>
          <cell r="M297" t="str">
            <v>08111394736</v>
          </cell>
          <cell r="N297">
            <v>42124</v>
          </cell>
          <cell r="O297">
            <v>0</v>
          </cell>
          <cell r="P297">
            <v>0</v>
          </cell>
        </row>
        <row r="298">
          <cell r="B298" t="str">
            <v>FCP0</v>
          </cell>
          <cell r="C298" t="str">
            <v>AGRABINTA CIANJUR</v>
          </cell>
          <cell r="D298" t="str">
            <v>YUSUP SUPRIADI</v>
          </cell>
          <cell r="E298" t="str">
            <v>DADI SETIADI</v>
          </cell>
          <cell r="F298" t="str">
            <v>DSI</v>
          </cell>
          <cell r="G298" t="str">
            <v>YSU</v>
          </cell>
          <cell r="H298">
            <v>6600</v>
          </cell>
          <cell r="I298">
            <v>6640</v>
          </cell>
          <cell r="J298" t="str">
            <v>F</v>
          </cell>
          <cell r="K298" t="str">
            <v>IDFCP0@BGR.INDOMARET.CO.ID</v>
          </cell>
          <cell r="L298">
            <v>0</v>
          </cell>
          <cell r="M298">
            <v>0</v>
          </cell>
          <cell r="N298">
            <v>43842</v>
          </cell>
          <cell r="O298" t="str">
            <v>TOKO BARU JANUARI 2020</v>
          </cell>
          <cell r="P298">
            <v>0</v>
          </cell>
        </row>
        <row r="299">
          <cell r="B299" t="str">
            <v>F4PX</v>
          </cell>
          <cell r="C299" t="str">
            <v>CIBEBER</v>
          </cell>
          <cell r="D299" t="str">
            <v>YUSUP SUPRIADI</v>
          </cell>
          <cell r="E299" t="str">
            <v>DADI SETIADI</v>
          </cell>
          <cell r="F299" t="str">
            <v>DSI</v>
          </cell>
          <cell r="G299" t="str">
            <v>YSU</v>
          </cell>
          <cell r="H299">
            <v>6600</v>
          </cell>
          <cell r="I299">
            <v>6640</v>
          </cell>
          <cell r="J299" t="str">
            <v>F</v>
          </cell>
          <cell r="K299" t="str">
            <v>IDF4PX@BGR.INDOMARET.CO.ID</v>
          </cell>
          <cell r="L299">
            <v>0</v>
          </cell>
          <cell r="M299">
            <v>0</v>
          </cell>
          <cell r="N299">
            <v>39400</v>
          </cell>
          <cell r="O299">
            <v>0</v>
          </cell>
          <cell r="P299">
            <v>0</v>
          </cell>
        </row>
        <row r="300">
          <cell r="B300" t="str">
            <v>TXMI</v>
          </cell>
          <cell r="C300" t="str">
            <v>CIBEBER 2</v>
          </cell>
          <cell r="D300" t="str">
            <v>YUSUP SUPRIADI</v>
          </cell>
          <cell r="E300" t="str">
            <v>DADI SETIADI</v>
          </cell>
          <cell r="F300" t="str">
            <v>DSI</v>
          </cell>
          <cell r="G300" t="str">
            <v>YSU</v>
          </cell>
          <cell r="H300">
            <v>6600</v>
          </cell>
          <cell r="I300">
            <v>6640</v>
          </cell>
          <cell r="J300" t="str">
            <v>T</v>
          </cell>
          <cell r="K300" t="str">
            <v>IDMTXMI@BGR.INDOMARET.CO.ID</v>
          </cell>
          <cell r="L300" t="str">
            <v>02632330299</v>
          </cell>
          <cell r="M300" t="str">
            <v>08111394734</v>
          </cell>
          <cell r="N300">
            <v>42108</v>
          </cell>
          <cell r="O300">
            <v>0</v>
          </cell>
          <cell r="P300">
            <v>0</v>
          </cell>
        </row>
        <row r="301">
          <cell r="B301" t="str">
            <v>FFHW</v>
          </cell>
          <cell r="C301" t="str">
            <v>CAMPAKA SUKANAGARA</v>
          </cell>
          <cell r="D301" t="str">
            <v>YUSUP SUPRIADI</v>
          </cell>
          <cell r="E301" t="str">
            <v>DADI SETIADI</v>
          </cell>
          <cell r="F301" t="str">
            <v>DSI</v>
          </cell>
          <cell r="G301" t="str">
            <v>YSU</v>
          </cell>
          <cell r="H301">
            <v>6600</v>
          </cell>
          <cell r="I301">
            <v>6640</v>
          </cell>
          <cell r="J301" t="str">
            <v>F</v>
          </cell>
          <cell r="K301" t="str">
            <v>IDFFHW@BGR.INDOMARET.CO.ID</v>
          </cell>
          <cell r="L301">
            <v>0</v>
          </cell>
          <cell r="M301">
            <v>0</v>
          </cell>
          <cell r="N301">
            <v>44241</v>
          </cell>
          <cell r="O301" t="str">
            <v>TOKO BARU FEBRUARI 2021</v>
          </cell>
          <cell r="P301">
            <v>0</v>
          </cell>
        </row>
        <row r="302">
          <cell r="B302" t="str">
            <v>F1H2</v>
          </cell>
          <cell r="C302" t="str">
            <v>SAGANTEN SINDANG BARANG</v>
          </cell>
          <cell r="D302" t="str">
            <v>YUSUP SUPRIADI</v>
          </cell>
          <cell r="E302" t="str">
            <v>DADI SETIADI</v>
          </cell>
          <cell r="F302" t="str">
            <v>DSI</v>
          </cell>
          <cell r="G302" t="str">
            <v>YSU</v>
          </cell>
          <cell r="H302">
            <v>6600</v>
          </cell>
          <cell r="I302">
            <v>6640</v>
          </cell>
          <cell r="J302" t="str">
            <v>F</v>
          </cell>
          <cell r="K302" t="str">
            <v>IDF1H2@BGR.INDOMARET.CO.ID</v>
          </cell>
          <cell r="L302">
            <v>0</v>
          </cell>
          <cell r="M302">
            <v>0</v>
          </cell>
          <cell r="N302">
            <v>44639</v>
          </cell>
          <cell r="O302" t="str">
            <v>TOKO BARU MARET '2022</v>
          </cell>
          <cell r="P302">
            <v>0</v>
          </cell>
        </row>
        <row r="303">
          <cell r="B303" t="str">
            <v>FPZD</v>
          </cell>
          <cell r="C303" t="str">
            <v>PASAR PAGELARAN</v>
          </cell>
          <cell r="D303" t="str">
            <v>YUSUP SUPRIADI</v>
          </cell>
          <cell r="E303" t="str">
            <v>DADI SETIADI</v>
          </cell>
          <cell r="F303" t="str">
            <v>DSI</v>
          </cell>
          <cell r="G303" t="str">
            <v>YSU</v>
          </cell>
          <cell r="H303">
            <v>6600</v>
          </cell>
          <cell r="I303">
            <v>6640</v>
          </cell>
          <cell r="J303" t="str">
            <v>F</v>
          </cell>
          <cell r="K303" t="str">
            <v>IDFPZD@BGR.INDOMARET.CO.ID</v>
          </cell>
          <cell r="L303">
            <v>0</v>
          </cell>
          <cell r="M303">
            <v>0</v>
          </cell>
          <cell r="N303">
            <v>44708</v>
          </cell>
          <cell r="O303" t="str">
            <v>TOKO BARU MEI '2022</v>
          </cell>
          <cell r="P303">
            <v>0</v>
          </cell>
        </row>
        <row r="304">
          <cell r="B304" t="str">
            <v>THL8</v>
          </cell>
          <cell r="C304" t="str">
            <v>PANEMBONG</v>
          </cell>
          <cell r="D304" t="str">
            <v>DEDE MUKAROM</v>
          </cell>
          <cell r="E304" t="str">
            <v>DADI SETIADI</v>
          </cell>
          <cell r="F304" t="str">
            <v>DSI</v>
          </cell>
          <cell r="G304" t="str">
            <v>DMM</v>
          </cell>
          <cell r="H304">
            <v>6600</v>
          </cell>
          <cell r="I304">
            <v>6650</v>
          </cell>
          <cell r="J304" t="str">
            <v>T</v>
          </cell>
          <cell r="K304" t="str">
            <v>IDMTHL8@BGR.INDOMARET.CO.ID</v>
          </cell>
          <cell r="L304" t="str">
            <v>0263280850</v>
          </cell>
          <cell r="M304" t="str">
            <v>08111394851</v>
          </cell>
          <cell r="N304">
            <v>39994</v>
          </cell>
          <cell r="O304">
            <v>0</v>
          </cell>
          <cell r="P304" t="str">
            <v>HYBRID ECO</v>
          </cell>
        </row>
        <row r="305">
          <cell r="B305" t="str">
            <v>FQ5N</v>
          </cell>
          <cell r="C305" t="str">
            <v>CANGKLEK</v>
          </cell>
          <cell r="D305" t="str">
            <v>DEDE MUKAROM</v>
          </cell>
          <cell r="E305" t="str">
            <v>DADI SETIADI</v>
          </cell>
          <cell r="F305" t="str">
            <v>DSI</v>
          </cell>
          <cell r="G305" t="str">
            <v>DMM</v>
          </cell>
          <cell r="H305">
            <v>6600</v>
          </cell>
          <cell r="I305">
            <v>6650</v>
          </cell>
          <cell r="J305" t="str">
            <v>F</v>
          </cell>
          <cell r="K305" t="str">
            <v>IDFQ5N@BGR.INDOMARET.CO.ID</v>
          </cell>
          <cell r="L305" t="str">
            <v>0263284689</v>
          </cell>
          <cell r="M305" t="str">
            <v>08111394847</v>
          </cell>
          <cell r="N305">
            <v>41176</v>
          </cell>
          <cell r="O305">
            <v>0</v>
          </cell>
          <cell r="P305">
            <v>0</v>
          </cell>
        </row>
        <row r="306">
          <cell r="B306" t="str">
            <v>F1VK</v>
          </cell>
          <cell r="C306" t="str">
            <v>IR H JUANDA</v>
          </cell>
          <cell r="D306" t="str">
            <v>DEDE MUKAROM</v>
          </cell>
          <cell r="E306" t="str">
            <v>DADI SETIADI</v>
          </cell>
          <cell r="F306" t="str">
            <v>DSI</v>
          </cell>
          <cell r="G306" t="str">
            <v>DMM</v>
          </cell>
          <cell r="H306">
            <v>6600</v>
          </cell>
          <cell r="I306">
            <v>6650</v>
          </cell>
          <cell r="J306" t="str">
            <v>F</v>
          </cell>
          <cell r="K306" t="str">
            <v>IDF1VK@BGR.INDOMARET.CO.ID</v>
          </cell>
          <cell r="L306">
            <v>0</v>
          </cell>
          <cell r="M306" t="str">
            <v>08111394859</v>
          </cell>
          <cell r="N306">
            <v>42369</v>
          </cell>
          <cell r="O306">
            <v>0</v>
          </cell>
          <cell r="P306">
            <v>0</v>
          </cell>
        </row>
        <row r="307">
          <cell r="B307" t="str">
            <v>TTB4</v>
          </cell>
          <cell r="C307" t="str">
            <v>SITI JENAB</v>
          </cell>
          <cell r="D307" t="str">
            <v>DEDE MUKAROM</v>
          </cell>
          <cell r="E307" t="str">
            <v>DADI SETIADI</v>
          </cell>
          <cell r="F307" t="str">
            <v>DSI</v>
          </cell>
          <cell r="G307" t="str">
            <v>DMM</v>
          </cell>
          <cell r="H307">
            <v>6600</v>
          </cell>
          <cell r="I307">
            <v>6650</v>
          </cell>
          <cell r="J307" t="str">
            <v>T</v>
          </cell>
          <cell r="K307" t="str">
            <v>IDMTTB4@BGR.INDOMARET.CO.ID</v>
          </cell>
          <cell r="L307" t="str">
            <v>0263269379</v>
          </cell>
          <cell r="M307" t="str">
            <v>08111394853</v>
          </cell>
          <cell r="N307">
            <v>38827</v>
          </cell>
          <cell r="O307">
            <v>0</v>
          </cell>
          <cell r="P307">
            <v>0</v>
          </cell>
        </row>
        <row r="308">
          <cell r="B308" t="str">
            <v>T0OT</v>
          </cell>
          <cell r="C308" t="str">
            <v>HOS COKROAMINOTO</v>
          </cell>
          <cell r="D308" t="str">
            <v>DEDE MUKAROM</v>
          </cell>
          <cell r="E308" t="str">
            <v>DADI SETIADI</v>
          </cell>
          <cell r="F308" t="str">
            <v>DSI</v>
          </cell>
          <cell r="G308" t="str">
            <v>DMM</v>
          </cell>
          <cell r="H308">
            <v>6600</v>
          </cell>
          <cell r="I308">
            <v>6650</v>
          </cell>
          <cell r="J308" t="str">
            <v>T</v>
          </cell>
          <cell r="K308" t="str">
            <v>IDMT0OT@BGR.INDOMARET.CO.ID</v>
          </cell>
          <cell r="L308" t="str">
            <v>0263272845</v>
          </cell>
          <cell r="M308" t="str">
            <v>08111394857</v>
          </cell>
          <cell r="N308">
            <v>41820</v>
          </cell>
          <cell r="O308">
            <v>0</v>
          </cell>
          <cell r="P308">
            <v>0</v>
          </cell>
        </row>
        <row r="309">
          <cell r="B309" t="str">
            <v>TEHE</v>
          </cell>
          <cell r="C309" t="str">
            <v>MUWARDI 50</v>
          </cell>
          <cell r="D309" t="str">
            <v>DEDE MUKAROM</v>
          </cell>
          <cell r="E309" t="str">
            <v>DADI SETIADI</v>
          </cell>
          <cell r="F309" t="str">
            <v>DSI</v>
          </cell>
          <cell r="G309" t="str">
            <v>DMM</v>
          </cell>
          <cell r="H309">
            <v>6600</v>
          </cell>
          <cell r="I309">
            <v>6650</v>
          </cell>
          <cell r="J309" t="str">
            <v>T</v>
          </cell>
          <cell r="K309" t="str">
            <v>IDMTEHE@BGR.INDOMARET.CO.ID</v>
          </cell>
          <cell r="L309" t="str">
            <v>0263261284</v>
          </cell>
          <cell r="M309" t="str">
            <v>08111394273</v>
          </cell>
          <cell r="N309">
            <v>38758</v>
          </cell>
          <cell r="O309">
            <v>0</v>
          </cell>
          <cell r="P309" t="str">
            <v>HYBRID</v>
          </cell>
        </row>
        <row r="310">
          <cell r="B310" t="str">
            <v>FR96</v>
          </cell>
          <cell r="C310" t="str">
            <v>RSUD CIANJUR</v>
          </cell>
          <cell r="D310" t="str">
            <v>DEDE MUKAROM</v>
          </cell>
          <cell r="E310" t="str">
            <v>DADI SETIADI</v>
          </cell>
          <cell r="F310" t="str">
            <v>DSI</v>
          </cell>
          <cell r="G310" t="str">
            <v>DMM</v>
          </cell>
          <cell r="H310">
            <v>6600</v>
          </cell>
          <cell r="I310">
            <v>6650</v>
          </cell>
          <cell r="J310" t="str">
            <v>F</v>
          </cell>
          <cell r="K310" t="str">
            <v>IDFR96@BGR.INDOMARET.CO.ID</v>
          </cell>
          <cell r="L310" t="str">
            <v>0263281551</v>
          </cell>
          <cell r="M310" t="str">
            <v>08111394276</v>
          </cell>
          <cell r="N310">
            <v>40395</v>
          </cell>
          <cell r="O310">
            <v>0</v>
          </cell>
          <cell r="P310">
            <v>0</v>
          </cell>
        </row>
        <row r="311">
          <cell r="B311" t="str">
            <v>FWAM</v>
          </cell>
          <cell r="C311" t="str">
            <v>BOJONG HERANG</v>
          </cell>
          <cell r="D311" t="str">
            <v>DEDE MUKAROM</v>
          </cell>
          <cell r="E311" t="str">
            <v>DADI SETIADI</v>
          </cell>
          <cell r="F311" t="str">
            <v>DSI</v>
          </cell>
          <cell r="G311" t="str">
            <v>DMM</v>
          </cell>
          <cell r="H311">
            <v>6600</v>
          </cell>
          <cell r="I311">
            <v>6650</v>
          </cell>
          <cell r="J311" t="str">
            <v>F</v>
          </cell>
          <cell r="K311" t="str">
            <v>IDFWAM@BGR.INDOMARET.CO.ID</v>
          </cell>
          <cell r="L311">
            <v>0</v>
          </cell>
          <cell r="M311">
            <v>0</v>
          </cell>
          <cell r="N311">
            <v>44525</v>
          </cell>
          <cell r="O311" t="str">
            <v>TOKO BARU NOVEMBER '21</v>
          </cell>
          <cell r="P311">
            <v>0</v>
          </cell>
        </row>
        <row r="312">
          <cell r="B312" t="str">
            <v>F5HN</v>
          </cell>
          <cell r="C312" t="str">
            <v>CIJEDIL</v>
          </cell>
          <cell r="D312" t="str">
            <v>DEDE MUKAROM</v>
          </cell>
          <cell r="E312" t="str">
            <v>DADI SETIADI</v>
          </cell>
          <cell r="F312" t="str">
            <v>DSI</v>
          </cell>
          <cell r="G312" t="str">
            <v>DMM</v>
          </cell>
          <cell r="H312">
            <v>6600</v>
          </cell>
          <cell r="I312">
            <v>6650</v>
          </cell>
          <cell r="J312" t="str">
            <v>F</v>
          </cell>
          <cell r="K312" t="str">
            <v>IDF5HN@BGR.INDOMARET.CO.ID</v>
          </cell>
          <cell r="L312" t="str">
            <v>0263266944</v>
          </cell>
          <cell r="M312" t="str">
            <v>08111394846</v>
          </cell>
          <cell r="N312">
            <v>41085</v>
          </cell>
          <cell r="O312">
            <v>0</v>
          </cell>
          <cell r="P312">
            <v>0</v>
          </cell>
        </row>
        <row r="313">
          <cell r="B313" t="str">
            <v>TSW4</v>
          </cell>
          <cell r="C313" t="str">
            <v>CIOMAS PERMAI</v>
          </cell>
          <cell r="D313" t="str">
            <v>GUNADI</v>
          </cell>
          <cell r="E313" t="str">
            <v>NANO SUNARNO</v>
          </cell>
          <cell r="F313" t="str">
            <v>NSO</v>
          </cell>
          <cell r="G313" t="str">
            <v>GND</v>
          </cell>
          <cell r="H313">
            <v>7700</v>
          </cell>
          <cell r="I313">
            <v>7710</v>
          </cell>
          <cell r="J313" t="str">
            <v>T</v>
          </cell>
          <cell r="K313" t="str">
            <v>IDMTSW4@BGR.INDOMARET.CO.ID</v>
          </cell>
          <cell r="L313" t="str">
            <v>0251-8639457</v>
          </cell>
          <cell r="M313" t="str">
            <v>08111394411</v>
          </cell>
          <cell r="N313">
            <v>38412</v>
          </cell>
          <cell r="O313" t="str">
            <v>TOKO TO TGL 1 MARET'20</v>
          </cell>
          <cell r="P313">
            <v>0</v>
          </cell>
        </row>
        <row r="314">
          <cell r="B314" t="str">
            <v>FAHS</v>
          </cell>
          <cell r="C314" t="str">
            <v>KELAPA 7</v>
          </cell>
          <cell r="D314" t="str">
            <v>GUNADI</v>
          </cell>
          <cell r="E314" t="str">
            <v>NANO SUNARNO</v>
          </cell>
          <cell r="F314" t="str">
            <v>NSO</v>
          </cell>
          <cell r="G314" t="str">
            <v>GND</v>
          </cell>
          <cell r="H314">
            <v>7700</v>
          </cell>
          <cell r="I314">
            <v>7710</v>
          </cell>
          <cell r="J314" t="str">
            <v>F</v>
          </cell>
          <cell r="K314" t="str">
            <v>IDFAHS@BGR.INDOMARET.CO.ID</v>
          </cell>
          <cell r="L314" t="str">
            <v>0251-8639694</v>
          </cell>
          <cell r="M314" t="str">
            <v>08111394417</v>
          </cell>
          <cell r="N314">
            <v>42185</v>
          </cell>
          <cell r="O314">
            <v>0</v>
          </cell>
          <cell r="P314">
            <v>0</v>
          </cell>
        </row>
        <row r="315">
          <cell r="B315" t="str">
            <v>T6J6</v>
          </cell>
          <cell r="C315" t="str">
            <v>MUTIARA INDAH RESIDENCE</v>
          </cell>
          <cell r="D315" t="str">
            <v>GUNADI</v>
          </cell>
          <cell r="E315" t="str">
            <v>NANO SUNARNO</v>
          </cell>
          <cell r="F315" t="str">
            <v>NSO</v>
          </cell>
          <cell r="G315" t="str">
            <v>GND</v>
          </cell>
          <cell r="H315">
            <v>7700</v>
          </cell>
          <cell r="I315">
            <v>7710</v>
          </cell>
          <cell r="J315" t="str">
            <v>T</v>
          </cell>
          <cell r="K315" t="str">
            <v>IDMT6J6@BGR.INDOMARET.CO.ID</v>
          </cell>
          <cell r="L315" t="str">
            <v>0251-7553713</v>
          </cell>
          <cell r="M315" t="str">
            <v>08111394416</v>
          </cell>
          <cell r="N315">
            <v>41695</v>
          </cell>
          <cell r="O315">
            <v>0</v>
          </cell>
          <cell r="P315">
            <v>0</v>
          </cell>
        </row>
        <row r="316">
          <cell r="B316" t="str">
            <v>T7AJ</v>
          </cell>
          <cell r="C316" t="str">
            <v>CIOMAS SUKAMAKMUR</v>
          </cell>
          <cell r="D316" t="str">
            <v>GUNADI</v>
          </cell>
          <cell r="E316" t="str">
            <v>NANO SUNARNO</v>
          </cell>
          <cell r="F316" t="str">
            <v>NSO</v>
          </cell>
          <cell r="G316" t="str">
            <v>GND</v>
          </cell>
          <cell r="H316">
            <v>7700</v>
          </cell>
          <cell r="I316">
            <v>7710</v>
          </cell>
          <cell r="J316" t="str">
            <v>T</v>
          </cell>
          <cell r="K316" t="str">
            <v>IDMT7AJ@BGR.INDOMARET.CO.ID</v>
          </cell>
          <cell r="L316" t="str">
            <v>0251-7522370</v>
          </cell>
          <cell r="M316" t="str">
            <v>08111394415</v>
          </cell>
          <cell r="N316">
            <v>41453</v>
          </cell>
          <cell r="O316">
            <v>0</v>
          </cell>
          <cell r="P316">
            <v>0</v>
          </cell>
        </row>
        <row r="317">
          <cell r="B317" t="str">
            <v>TO9Q</v>
          </cell>
          <cell r="C317" t="str">
            <v>BUKIT ASRI CIOMAS</v>
          </cell>
          <cell r="D317" t="str">
            <v>GUNADI</v>
          </cell>
          <cell r="E317" t="str">
            <v>NANO SUNARNO</v>
          </cell>
          <cell r="F317" t="str">
            <v>NSO</v>
          </cell>
          <cell r="G317" t="str">
            <v>GND</v>
          </cell>
          <cell r="H317">
            <v>7700</v>
          </cell>
          <cell r="I317">
            <v>7710</v>
          </cell>
          <cell r="J317" t="str">
            <v>T</v>
          </cell>
          <cell r="K317" t="str">
            <v>IDMTO9Q@BGR.INDOMARET.CO.ID</v>
          </cell>
          <cell r="L317" t="str">
            <v>02518637564</v>
          </cell>
          <cell r="M317" t="str">
            <v>08111394422</v>
          </cell>
          <cell r="N317">
            <v>40967</v>
          </cell>
          <cell r="O317">
            <v>0</v>
          </cell>
          <cell r="P317">
            <v>0</v>
          </cell>
        </row>
        <row r="318">
          <cell r="B318" t="str">
            <v>TUMQ</v>
          </cell>
          <cell r="C318" t="str">
            <v>SUKAMAJU</v>
          </cell>
          <cell r="D318" t="str">
            <v>GUNADI</v>
          </cell>
          <cell r="E318" t="str">
            <v>NANO SUNARNO</v>
          </cell>
          <cell r="F318" t="str">
            <v>NSO</v>
          </cell>
          <cell r="G318" t="str">
            <v>GND</v>
          </cell>
          <cell r="H318">
            <v>7700</v>
          </cell>
          <cell r="I318">
            <v>7710</v>
          </cell>
          <cell r="J318" t="str">
            <v>T</v>
          </cell>
          <cell r="K318" t="str">
            <v>IDMTUMQ@BGR.INDOMARET.CO.ID</v>
          </cell>
          <cell r="L318" t="str">
            <v>0251-8637563</v>
          </cell>
          <cell r="M318" t="str">
            <v>08111394414</v>
          </cell>
          <cell r="N318">
            <v>40959</v>
          </cell>
          <cell r="O318">
            <v>0</v>
          </cell>
          <cell r="P318">
            <v>0</v>
          </cell>
        </row>
        <row r="319">
          <cell r="B319" t="str">
            <v>TZAT</v>
          </cell>
          <cell r="C319" t="str">
            <v>FRESH PADASUKA CIOMAS</v>
          </cell>
          <cell r="D319" t="str">
            <v>GUNADI</v>
          </cell>
          <cell r="E319" t="str">
            <v>NANO SUNARNO</v>
          </cell>
          <cell r="F319" t="str">
            <v>NSO</v>
          </cell>
          <cell r="G319" t="str">
            <v>GND</v>
          </cell>
          <cell r="H319">
            <v>7700</v>
          </cell>
          <cell r="I319">
            <v>7710</v>
          </cell>
          <cell r="J319" t="str">
            <v>T</v>
          </cell>
          <cell r="K319" t="str">
            <v>IDMTZAT@BGR.INDOMARET.CO.ID</v>
          </cell>
          <cell r="L319" t="str">
            <v>0251 -7583098</v>
          </cell>
          <cell r="M319" t="str">
            <v>08111394419</v>
          </cell>
          <cell r="N319">
            <v>42643</v>
          </cell>
          <cell r="O319" t="str">
            <v>TOKO BARU SEP 2016</v>
          </cell>
          <cell r="P319" t="str">
            <v>PLUS ECO</v>
          </cell>
        </row>
        <row r="320">
          <cell r="B320" t="str">
            <v>TKSJ</v>
          </cell>
          <cell r="C320" t="str">
            <v>CIHERANG KAUM</v>
          </cell>
          <cell r="D320" t="str">
            <v>GUNADI</v>
          </cell>
          <cell r="E320" t="str">
            <v>NANO SUNARNO</v>
          </cell>
          <cell r="F320" t="str">
            <v>NSO</v>
          </cell>
          <cell r="G320" t="str">
            <v>GND</v>
          </cell>
          <cell r="H320">
            <v>7700</v>
          </cell>
          <cell r="I320">
            <v>7710</v>
          </cell>
          <cell r="J320" t="str">
            <v>T</v>
          </cell>
          <cell r="K320" t="str">
            <v>IDMTKSJ@BGR.INDOMARET.CO.ID</v>
          </cell>
          <cell r="L320" t="str">
            <v>02518629587</v>
          </cell>
          <cell r="M320" t="str">
            <v>08111394465</v>
          </cell>
          <cell r="N320">
            <v>41963</v>
          </cell>
          <cell r="O320">
            <v>0</v>
          </cell>
          <cell r="P320">
            <v>0</v>
          </cell>
        </row>
        <row r="321">
          <cell r="B321" t="str">
            <v>T71B</v>
          </cell>
          <cell r="C321" t="str">
            <v>PAGELARAN 2</v>
          </cell>
          <cell r="D321" t="str">
            <v>GUNADI</v>
          </cell>
          <cell r="E321" t="str">
            <v>NANO SUNARNO</v>
          </cell>
          <cell r="F321" t="str">
            <v>NSO</v>
          </cell>
          <cell r="G321" t="str">
            <v>GND</v>
          </cell>
          <cell r="H321">
            <v>7700</v>
          </cell>
          <cell r="I321">
            <v>7710</v>
          </cell>
          <cell r="J321" t="str">
            <v>T</v>
          </cell>
          <cell r="K321" t="str">
            <v>IDMT71B@BGR.INDOMARET.CO.ID</v>
          </cell>
          <cell r="L321" t="str">
            <v>0251-8636790</v>
          </cell>
          <cell r="M321" t="str">
            <v>08111394413</v>
          </cell>
          <cell r="N321">
            <v>40499</v>
          </cell>
          <cell r="O321">
            <v>0</v>
          </cell>
          <cell r="P321">
            <v>0</v>
          </cell>
        </row>
        <row r="322">
          <cell r="B322" t="str">
            <v>T8SC</v>
          </cell>
          <cell r="C322" t="str">
            <v>PAGELARAN</v>
          </cell>
          <cell r="D322" t="str">
            <v>GUNADI</v>
          </cell>
          <cell r="E322" t="str">
            <v>NANO SUNARNO</v>
          </cell>
          <cell r="F322" t="str">
            <v>NSO</v>
          </cell>
          <cell r="G322" t="str">
            <v>GND</v>
          </cell>
          <cell r="H322">
            <v>7700</v>
          </cell>
          <cell r="I322">
            <v>7710</v>
          </cell>
          <cell r="J322" t="str">
            <v>T</v>
          </cell>
          <cell r="K322" t="str">
            <v>IDMT8SC@BGR.INDOMARET.CO.ID</v>
          </cell>
          <cell r="L322" t="str">
            <v>0251-7520694</v>
          </cell>
          <cell r="M322" t="str">
            <v>08111394412</v>
          </cell>
          <cell r="N322">
            <v>38657</v>
          </cell>
          <cell r="O322">
            <v>0</v>
          </cell>
          <cell r="P322">
            <v>0</v>
          </cell>
        </row>
        <row r="323">
          <cell r="B323" t="str">
            <v>THNW</v>
          </cell>
          <cell r="C323" t="str">
            <v>CIHERANG DRAMAGA</v>
          </cell>
          <cell r="D323" t="str">
            <v>GUNADI</v>
          </cell>
          <cell r="E323" t="str">
            <v>NANO SUNARNO</v>
          </cell>
          <cell r="F323" t="str">
            <v>NSO</v>
          </cell>
          <cell r="G323" t="str">
            <v>GND</v>
          </cell>
          <cell r="H323">
            <v>7700</v>
          </cell>
          <cell r="I323">
            <v>7710</v>
          </cell>
          <cell r="J323" t="str">
            <v>T</v>
          </cell>
          <cell r="K323" t="str">
            <v>IDMTHNW@BGR.INDOMARET.CO.ID</v>
          </cell>
          <cell r="L323">
            <v>0</v>
          </cell>
          <cell r="M323" t="str">
            <v>08119147675</v>
          </cell>
          <cell r="N323">
            <v>43769</v>
          </cell>
          <cell r="O323" t="str">
            <v>TOKO BARU OKTOBER 2019</v>
          </cell>
          <cell r="P323">
            <v>0</v>
          </cell>
        </row>
        <row r="324">
          <cell r="B324" t="str">
            <v>TCBY</v>
          </cell>
          <cell r="C324" t="str">
            <v>CIFOR BOGOR</v>
          </cell>
          <cell r="D324" t="str">
            <v>WAHYU NOVAN</v>
          </cell>
          <cell r="E324" t="str">
            <v>NANO SUNARNO</v>
          </cell>
          <cell r="F324" t="str">
            <v>NSO</v>
          </cell>
          <cell r="G324" t="str">
            <v>WNA</v>
          </cell>
          <cell r="H324">
            <v>7700</v>
          </cell>
          <cell r="I324">
            <v>7720</v>
          </cell>
          <cell r="J324" t="str">
            <v>T</v>
          </cell>
          <cell r="K324" t="str">
            <v>IDMTCBY@BGR.INDOMARET.CO.ID</v>
          </cell>
          <cell r="L324">
            <v>0</v>
          </cell>
          <cell r="M324" t="str">
            <v>08111394524</v>
          </cell>
          <cell r="N324">
            <v>42732</v>
          </cell>
          <cell r="O324">
            <v>0</v>
          </cell>
          <cell r="P324">
            <v>0</v>
          </cell>
        </row>
        <row r="325">
          <cell r="B325" t="str">
            <v>T1T3</v>
          </cell>
          <cell r="C325" t="str">
            <v>BUBULAK CIFOR</v>
          </cell>
          <cell r="D325" t="str">
            <v>WAHYU NOVAN</v>
          </cell>
          <cell r="E325" t="str">
            <v>NANO SUNARNO</v>
          </cell>
          <cell r="F325" t="str">
            <v>NSO</v>
          </cell>
          <cell r="G325" t="str">
            <v>WNA</v>
          </cell>
          <cell r="H325">
            <v>7700</v>
          </cell>
          <cell r="I325">
            <v>7720</v>
          </cell>
          <cell r="J325" t="str">
            <v>T</v>
          </cell>
          <cell r="K325" t="str">
            <v>IDMT1T3@BGR.INDOMARET.CO.ID</v>
          </cell>
          <cell r="L325" t="str">
            <v>02518410305</v>
          </cell>
          <cell r="M325" t="str">
            <v>08111394523</v>
          </cell>
          <cell r="N325">
            <v>41973</v>
          </cell>
          <cell r="O325">
            <v>0</v>
          </cell>
          <cell r="P325">
            <v>0</v>
          </cell>
        </row>
        <row r="326">
          <cell r="B326" t="str">
            <v>T3EN</v>
          </cell>
          <cell r="C326" t="str">
            <v>SPBU CILENDEK</v>
          </cell>
          <cell r="D326" t="str">
            <v>WAHYU NOVAN</v>
          </cell>
          <cell r="E326" t="str">
            <v>NANO SUNARNO</v>
          </cell>
          <cell r="F326" t="str">
            <v>NSO</v>
          </cell>
          <cell r="G326" t="str">
            <v>WNA</v>
          </cell>
          <cell r="H326">
            <v>7700</v>
          </cell>
          <cell r="I326">
            <v>7720</v>
          </cell>
          <cell r="J326" t="str">
            <v>T</v>
          </cell>
          <cell r="K326" t="str">
            <v>IDMT3EN@BGR.INDOMARET.CO.ID</v>
          </cell>
          <cell r="L326">
            <v>0</v>
          </cell>
          <cell r="M326">
            <v>0</v>
          </cell>
          <cell r="N326">
            <v>43820</v>
          </cell>
          <cell r="O326" t="str">
            <v>TOKO BARU DESEMBER 2019</v>
          </cell>
          <cell r="P326">
            <v>0</v>
          </cell>
        </row>
        <row r="327">
          <cell r="B327" t="str">
            <v>TDXY</v>
          </cell>
          <cell r="C327" t="str">
            <v>CEMPLANG BARU</v>
          </cell>
          <cell r="D327" t="str">
            <v>WAHYU NOVAN</v>
          </cell>
          <cell r="E327" t="str">
            <v>NANO SUNARNO</v>
          </cell>
          <cell r="F327" t="str">
            <v>NSO</v>
          </cell>
          <cell r="G327" t="str">
            <v>WNA</v>
          </cell>
          <cell r="H327">
            <v>7700</v>
          </cell>
          <cell r="I327">
            <v>7720</v>
          </cell>
          <cell r="J327" t="str">
            <v>T</v>
          </cell>
          <cell r="K327" t="str">
            <v>IDMTDXY@BGR.INDOMARET.CO.ID</v>
          </cell>
          <cell r="L327" t="str">
            <v>02517542916</v>
          </cell>
          <cell r="M327" t="str">
            <v>08111394621</v>
          </cell>
          <cell r="N327">
            <v>41610</v>
          </cell>
          <cell r="O327">
            <v>0</v>
          </cell>
          <cell r="P327">
            <v>0</v>
          </cell>
        </row>
        <row r="328">
          <cell r="B328" t="str">
            <v>T4O2</v>
          </cell>
          <cell r="C328" t="str">
            <v>SEMPLAK RAYA</v>
          </cell>
          <cell r="D328" t="str">
            <v>WAHYU NOVAN</v>
          </cell>
          <cell r="E328" t="str">
            <v>NANO SUNARNO</v>
          </cell>
          <cell r="F328" t="str">
            <v>NSO</v>
          </cell>
          <cell r="G328" t="str">
            <v>WNA</v>
          </cell>
          <cell r="H328">
            <v>7700</v>
          </cell>
          <cell r="I328">
            <v>7720</v>
          </cell>
          <cell r="J328" t="str">
            <v>T</v>
          </cell>
          <cell r="K328" t="str">
            <v>IDMT4O2@BGR.INDOMARET.CO.ID</v>
          </cell>
          <cell r="L328" t="str">
            <v>02517536161</v>
          </cell>
          <cell r="M328" t="str">
            <v>08111394781</v>
          </cell>
          <cell r="N328">
            <v>40960</v>
          </cell>
          <cell r="O328">
            <v>0</v>
          </cell>
          <cell r="P328">
            <v>0</v>
          </cell>
        </row>
        <row r="329">
          <cell r="B329" t="str">
            <v>TBLH</v>
          </cell>
          <cell r="C329" t="str">
            <v>SEMPLAK BARAT</v>
          </cell>
          <cell r="D329" t="str">
            <v>WAHYU NOVAN</v>
          </cell>
          <cell r="E329" t="str">
            <v>NANO SUNARNO</v>
          </cell>
          <cell r="F329" t="str">
            <v>NSO</v>
          </cell>
          <cell r="G329" t="str">
            <v>WNA</v>
          </cell>
          <cell r="H329">
            <v>7700</v>
          </cell>
          <cell r="I329">
            <v>7720</v>
          </cell>
          <cell r="J329" t="str">
            <v>T</v>
          </cell>
          <cell r="K329" t="str">
            <v>IDMTBLH@BGR.INDOMARET.CO.ID</v>
          </cell>
          <cell r="L329">
            <v>0</v>
          </cell>
          <cell r="M329" t="str">
            <v>01113705700</v>
          </cell>
          <cell r="N329">
            <v>43434</v>
          </cell>
          <cell r="O329" t="str">
            <v>TOKO BARU NOV '18</v>
          </cell>
          <cell r="P329">
            <v>0</v>
          </cell>
        </row>
        <row r="330">
          <cell r="B330" t="str">
            <v>TNFZ</v>
          </cell>
          <cell r="C330" t="str">
            <v>SINDANG BARANG PILAR</v>
          </cell>
          <cell r="D330" t="str">
            <v>WAHYU NOVAN</v>
          </cell>
          <cell r="E330" t="str">
            <v>NANO SUNARNO</v>
          </cell>
          <cell r="F330" t="str">
            <v>NSO</v>
          </cell>
          <cell r="G330" t="str">
            <v>WNA</v>
          </cell>
          <cell r="H330">
            <v>7700</v>
          </cell>
          <cell r="I330">
            <v>7720</v>
          </cell>
          <cell r="J330" t="str">
            <v>T</v>
          </cell>
          <cell r="K330" t="str">
            <v>IDMTNFZ@BGR.INDOMARET.CO.ID</v>
          </cell>
          <cell r="L330">
            <v>0</v>
          </cell>
          <cell r="M330" t="str">
            <v>01113705707</v>
          </cell>
          <cell r="N330">
            <v>43434</v>
          </cell>
          <cell r="O330" t="str">
            <v>TOKO BARU NOVEMBER18</v>
          </cell>
          <cell r="P330">
            <v>0</v>
          </cell>
        </row>
        <row r="331">
          <cell r="B331" t="str">
            <v>F670</v>
          </cell>
          <cell r="C331" t="str">
            <v>YASMIN</v>
          </cell>
          <cell r="D331" t="str">
            <v>WAHYU NOVAN</v>
          </cell>
          <cell r="E331" t="str">
            <v>NANO SUNARNO</v>
          </cell>
          <cell r="F331" t="str">
            <v>NSO</v>
          </cell>
          <cell r="G331" t="str">
            <v>WNA</v>
          </cell>
          <cell r="H331">
            <v>7700</v>
          </cell>
          <cell r="I331">
            <v>7720</v>
          </cell>
          <cell r="J331" t="str">
            <v>F</v>
          </cell>
          <cell r="K331" t="str">
            <v>IDF670@BGR.INDOMARET.CO.ID</v>
          </cell>
          <cell r="L331" t="str">
            <v>02518384677</v>
          </cell>
          <cell r="M331" t="str">
            <v>08111394453</v>
          </cell>
          <cell r="N331">
            <v>38776</v>
          </cell>
          <cell r="O331">
            <v>0</v>
          </cell>
          <cell r="P331">
            <v>0</v>
          </cell>
        </row>
        <row r="332">
          <cell r="B332" t="str">
            <v>FD27</v>
          </cell>
          <cell r="C332" t="str">
            <v>CURUG MEKAR</v>
          </cell>
          <cell r="D332" t="str">
            <v>WAHYU NOVAN</v>
          </cell>
          <cell r="E332" t="str">
            <v>NANO SUNARNO</v>
          </cell>
          <cell r="F332" t="str">
            <v>NSO</v>
          </cell>
          <cell r="G332" t="str">
            <v>WNA</v>
          </cell>
          <cell r="H332">
            <v>7700</v>
          </cell>
          <cell r="I332">
            <v>7720</v>
          </cell>
          <cell r="J332" t="str">
            <v>F</v>
          </cell>
          <cell r="K332" t="str">
            <v>IDFD27@BGR.INDOMARET.CO.ID</v>
          </cell>
          <cell r="L332" t="str">
            <v>02517542589</v>
          </cell>
          <cell r="M332" t="str">
            <v>08111394779</v>
          </cell>
          <cell r="N332">
            <v>40446</v>
          </cell>
          <cell r="O332">
            <v>0</v>
          </cell>
          <cell r="P332">
            <v>0</v>
          </cell>
        </row>
        <row r="333">
          <cell r="B333" t="str">
            <v>T35O</v>
          </cell>
          <cell r="C333" t="str">
            <v>TAMAN YASMIN NO.122</v>
          </cell>
          <cell r="D333" t="str">
            <v>WAHYU NOVAN</v>
          </cell>
          <cell r="E333" t="str">
            <v>NANO SUNARNO</v>
          </cell>
          <cell r="F333" t="str">
            <v>NSO</v>
          </cell>
          <cell r="G333" t="str">
            <v>WNA</v>
          </cell>
          <cell r="H333">
            <v>7700</v>
          </cell>
          <cell r="I333">
            <v>7720</v>
          </cell>
          <cell r="J333" t="str">
            <v>T</v>
          </cell>
          <cell r="K333" t="str">
            <v>IDMT35O@BGR.INDOMARET.CO.ID</v>
          </cell>
          <cell r="L333">
            <v>0</v>
          </cell>
          <cell r="M333" t="str">
            <v>01197008280</v>
          </cell>
          <cell r="N333">
            <v>43220</v>
          </cell>
          <cell r="O333" t="str">
            <v>TOKO BARU APRIL 2018</v>
          </cell>
          <cell r="P333" t="str">
            <v>STANDAR NEW</v>
          </cell>
        </row>
        <row r="334">
          <cell r="B334" t="str">
            <v>FM3U</v>
          </cell>
          <cell r="C334" t="str">
            <v>SITU GEDE</v>
          </cell>
          <cell r="D334" t="str">
            <v>WAHYU NOVAN</v>
          </cell>
          <cell r="E334" t="str">
            <v>NANO SUNARNO</v>
          </cell>
          <cell r="F334" t="str">
            <v>NSO</v>
          </cell>
          <cell r="G334" t="str">
            <v>WNA</v>
          </cell>
          <cell r="H334">
            <v>7700</v>
          </cell>
          <cell r="I334">
            <v>7720</v>
          </cell>
          <cell r="J334" t="str">
            <v>F</v>
          </cell>
          <cell r="K334" t="str">
            <v>IDFM3U@BGR.INDOMARET.CO.ID</v>
          </cell>
          <cell r="L334">
            <v>0</v>
          </cell>
          <cell r="M334" t="str">
            <v>08111394468</v>
          </cell>
          <cell r="N334">
            <v>42399</v>
          </cell>
          <cell r="O334" t="str">
            <v>TOKO BARU JAN  2016</v>
          </cell>
          <cell r="P334">
            <v>0</v>
          </cell>
        </row>
        <row r="335">
          <cell r="B335" t="str">
            <v>TV5Y</v>
          </cell>
          <cell r="C335" t="str">
            <v>MARGA JAYA</v>
          </cell>
          <cell r="D335" t="str">
            <v>FANNY HERTANTO</v>
          </cell>
          <cell r="E335" t="str">
            <v>NANO SUNARNO</v>
          </cell>
          <cell r="F335" t="str">
            <v>NSO</v>
          </cell>
          <cell r="G335" t="str">
            <v>FNO</v>
          </cell>
          <cell r="H335">
            <v>7700</v>
          </cell>
          <cell r="I335">
            <v>7730</v>
          </cell>
          <cell r="J335" t="str">
            <v>T</v>
          </cell>
          <cell r="K335" t="str">
            <v>IDMTV5Y@BGR.INDOMARET.CO.ID</v>
          </cell>
          <cell r="L335" t="str">
            <v>0251 421313</v>
          </cell>
          <cell r="M335" t="str">
            <v>08111394460</v>
          </cell>
          <cell r="N335">
            <v>38383</v>
          </cell>
          <cell r="O335">
            <v>0</v>
          </cell>
          <cell r="P335">
            <v>0</v>
          </cell>
        </row>
        <row r="336">
          <cell r="B336" t="str">
            <v>TJPR</v>
          </cell>
          <cell r="C336" t="str">
            <v>IBRAHIM ADJIE NO.9</v>
          </cell>
          <cell r="D336" t="str">
            <v>FANNY HERTANTO</v>
          </cell>
          <cell r="E336" t="str">
            <v>NANO SUNARNO</v>
          </cell>
          <cell r="F336" t="str">
            <v>NSO</v>
          </cell>
          <cell r="G336" t="str">
            <v>FNO</v>
          </cell>
          <cell r="H336">
            <v>7700</v>
          </cell>
          <cell r="I336">
            <v>7730</v>
          </cell>
          <cell r="J336" t="str">
            <v>T</v>
          </cell>
          <cell r="K336" t="str">
            <v>IDMTJPR@BGR.INDOMARET.CO.ID</v>
          </cell>
          <cell r="L336">
            <v>0</v>
          </cell>
          <cell r="M336" t="str">
            <v>08111394647</v>
          </cell>
          <cell r="N336">
            <v>43616</v>
          </cell>
          <cell r="O336" t="str">
            <v>TOKO BARU MEI '19</v>
          </cell>
          <cell r="P336" t="str">
            <v>STANDAR NEW</v>
          </cell>
        </row>
        <row r="337">
          <cell r="B337" t="str">
            <v>TK93</v>
          </cell>
          <cell r="C337" t="str">
            <v>FRESH LALADON</v>
          </cell>
          <cell r="D337" t="str">
            <v>FANNY HERTANTO</v>
          </cell>
          <cell r="E337" t="str">
            <v>NANO SUNARNO</v>
          </cell>
          <cell r="F337" t="str">
            <v>NSO</v>
          </cell>
          <cell r="G337" t="str">
            <v>FNO</v>
          </cell>
          <cell r="H337">
            <v>7700</v>
          </cell>
          <cell r="I337">
            <v>7730</v>
          </cell>
          <cell r="J337" t="str">
            <v>T</v>
          </cell>
          <cell r="K337" t="str">
            <v>IDMTK93@BGR.INDOMARET.CO.ID</v>
          </cell>
          <cell r="L337" t="str">
            <v>02518638523</v>
          </cell>
          <cell r="M337" t="str">
            <v>08111394519</v>
          </cell>
          <cell r="N337">
            <v>40630</v>
          </cell>
          <cell r="O337">
            <v>0</v>
          </cell>
          <cell r="P337" t="str">
            <v>HYBRID</v>
          </cell>
        </row>
        <row r="338">
          <cell r="B338" t="str">
            <v>TYB8</v>
          </cell>
          <cell r="C338" t="str">
            <v>LALADON 2</v>
          </cell>
          <cell r="D338" t="str">
            <v>FANNY HERTANTO</v>
          </cell>
          <cell r="E338" t="str">
            <v>NANO SUNARNO</v>
          </cell>
          <cell r="F338" t="str">
            <v>NSO</v>
          </cell>
          <cell r="G338" t="str">
            <v>FNO</v>
          </cell>
          <cell r="H338">
            <v>7700</v>
          </cell>
          <cell r="I338">
            <v>7730</v>
          </cell>
          <cell r="J338" t="str">
            <v>T</v>
          </cell>
          <cell r="K338" t="str">
            <v>IDMTYB8@BGR.INDOMARET.CO.ID</v>
          </cell>
          <cell r="L338" t="str">
            <v>0251-7563095</v>
          </cell>
          <cell r="M338" t="str">
            <v>08111394520</v>
          </cell>
          <cell r="N338">
            <v>42368</v>
          </cell>
          <cell r="O338" t="str">
            <v>TOKO BARU DES 2015</v>
          </cell>
          <cell r="P338">
            <v>0</v>
          </cell>
        </row>
        <row r="339">
          <cell r="B339" t="str">
            <v>TFN0</v>
          </cell>
          <cell r="C339" t="str">
            <v>SINDANG BARANG 3</v>
          </cell>
          <cell r="D339" t="str">
            <v>FANNY HERTANTO</v>
          </cell>
          <cell r="E339" t="str">
            <v>NANO SUNARNO</v>
          </cell>
          <cell r="F339" t="str">
            <v>NSO</v>
          </cell>
          <cell r="G339" t="str">
            <v>FNO</v>
          </cell>
          <cell r="H339">
            <v>7700</v>
          </cell>
          <cell r="I339">
            <v>7730</v>
          </cell>
          <cell r="J339" t="str">
            <v>T</v>
          </cell>
          <cell r="K339" t="str">
            <v>IDMTFN0@BGR.INDOMARET.CO.ID</v>
          </cell>
          <cell r="L339" t="str">
            <v>0251-8628441</v>
          </cell>
          <cell r="M339" t="str">
            <v>08111394525</v>
          </cell>
          <cell r="N339">
            <v>41790</v>
          </cell>
          <cell r="O339">
            <v>0</v>
          </cell>
          <cell r="P339" t="str">
            <v>HYBRID</v>
          </cell>
        </row>
        <row r="340">
          <cell r="B340" t="str">
            <v>T92O</v>
          </cell>
          <cell r="C340" t="str">
            <v>SPBU SINDANG BARANG</v>
          </cell>
          <cell r="D340" t="str">
            <v>FANNY HERTANTO</v>
          </cell>
          <cell r="E340" t="str">
            <v>NANO SUNARNO</v>
          </cell>
          <cell r="F340" t="str">
            <v>NSO</v>
          </cell>
          <cell r="G340" t="str">
            <v>FNO</v>
          </cell>
          <cell r="H340">
            <v>7700</v>
          </cell>
          <cell r="I340">
            <v>7730</v>
          </cell>
          <cell r="J340" t="str">
            <v>T</v>
          </cell>
          <cell r="K340" t="str">
            <v>IDMT92O@BGR.INDOMARET.CO.ID</v>
          </cell>
          <cell r="L340">
            <v>0</v>
          </cell>
          <cell r="M340" t="str">
            <v>08111394527</v>
          </cell>
          <cell r="N340">
            <v>43039</v>
          </cell>
          <cell r="O340">
            <v>0</v>
          </cell>
          <cell r="P340">
            <v>0</v>
          </cell>
        </row>
        <row r="341">
          <cell r="B341" t="str">
            <v>FZTI</v>
          </cell>
          <cell r="C341" t="str">
            <v>SINDANG BARANG 2</v>
          </cell>
          <cell r="D341" t="str">
            <v>FANNY HERTANTO</v>
          </cell>
          <cell r="E341" t="str">
            <v>NANO SUNARNO</v>
          </cell>
          <cell r="F341" t="str">
            <v>NSO</v>
          </cell>
          <cell r="G341" t="str">
            <v>FNO</v>
          </cell>
          <cell r="H341">
            <v>7700</v>
          </cell>
          <cell r="I341">
            <v>7730</v>
          </cell>
          <cell r="J341" t="str">
            <v>F</v>
          </cell>
          <cell r="K341" t="str">
            <v>IDFZTI@BGR.INDOMARET.CO.ID</v>
          </cell>
          <cell r="L341" t="str">
            <v>02518622439</v>
          </cell>
          <cell r="M341" t="str">
            <v>08111394526</v>
          </cell>
          <cell r="N341">
            <v>42063</v>
          </cell>
          <cell r="O341">
            <v>0</v>
          </cell>
          <cell r="P341">
            <v>0</v>
          </cell>
        </row>
        <row r="342">
          <cell r="B342" t="str">
            <v>TJT7</v>
          </cell>
          <cell r="C342" t="str">
            <v>SINDANG BARANG NO 74</v>
          </cell>
          <cell r="D342" t="str">
            <v>FANNY HERTANTO</v>
          </cell>
          <cell r="E342" t="str">
            <v>NANO SUNARNO</v>
          </cell>
          <cell r="F342" t="str">
            <v>NSO</v>
          </cell>
          <cell r="G342" t="str">
            <v>FNO</v>
          </cell>
          <cell r="H342">
            <v>7700</v>
          </cell>
          <cell r="I342">
            <v>7730</v>
          </cell>
          <cell r="J342" t="str">
            <v>T</v>
          </cell>
          <cell r="K342" t="str">
            <v>IDMTJT7@BGR.INDOMARET.CO.ID</v>
          </cell>
          <cell r="L342">
            <v>0</v>
          </cell>
          <cell r="M342" t="str">
            <v>01113015740</v>
          </cell>
          <cell r="N342">
            <v>43364</v>
          </cell>
          <cell r="O342" t="str">
            <v>TOKO BARU SEPTEMBER'18</v>
          </cell>
          <cell r="P342">
            <v>0</v>
          </cell>
        </row>
        <row r="343">
          <cell r="B343" t="str">
            <v>T3NO</v>
          </cell>
          <cell r="C343" t="str">
            <v>SIMPANG LALADON</v>
          </cell>
          <cell r="D343" t="str">
            <v>FANNY HERTANTO</v>
          </cell>
          <cell r="E343" t="str">
            <v>NANO SUNARNO</v>
          </cell>
          <cell r="F343" t="str">
            <v>NSO</v>
          </cell>
          <cell r="G343" t="str">
            <v>FNO</v>
          </cell>
          <cell r="H343">
            <v>7700</v>
          </cell>
          <cell r="I343">
            <v>7730</v>
          </cell>
          <cell r="J343" t="str">
            <v>T</v>
          </cell>
          <cell r="K343" t="str">
            <v>IDMT3NO@BGR.INDOMARET.CO.ID</v>
          </cell>
          <cell r="L343">
            <v>0</v>
          </cell>
          <cell r="M343">
            <v>0</v>
          </cell>
          <cell r="N343">
            <v>43931</v>
          </cell>
          <cell r="O343" t="str">
            <v>TOKO BARU APRIL 2020</v>
          </cell>
          <cell r="P343" t="str">
            <v>STANDAR NEW</v>
          </cell>
        </row>
        <row r="344">
          <cell r="B344" t="str">
            <v>T6B8</v>
          </cell>
          <cell r="C344" t="str">
            <v>LINGKAR UTARA</v>
          </cell>
          <cell r="D344" t="str">
            <v>FANNY HERTANTO</v>
          </cell>
          <cell r="E344" t="str">
            <v>NANO SUNARNO</v>
          </cell>
          <cell r="F344" t="str">
            <v>NSO</v>
          </cell>
          <cell r="G344" t="str">
            <v>FNO</v>
          </cell>
          <cell r="H344">
            <v>7700</v>
          </cell>
          <cell r="I344">
            <v>7730</v>
          </cell>
          <cell r="J344" t="str">
            <v>T</v>
          </cell>
          <cell r="K344" t="str">
            <v>IDMT6B8@BGR.INDOMARET.CO.ID</v>
          </cell>
          <cell r="L344">
            <v>0</v>
          </cell>
          <cell r="M344" t="str">
            <v>08111394626</v>
          </cell>
          <cell r="N344">
            <v>42489</v>
          </cell>
          <cell r="O344">
            <v>0</v>
          </cell>
          <cell r="P344">
            <v>0</v>
          </cell>
        </row>
        <row r="345">
          <cell r="B345" t="str">
            <v>TFBA</v>
          </cell>
          <cell r="C345" t="str">
            <v xml:space="preserve">CILENDEK </v>
          </cell>
          <cell r="D345" t="str">
            <v>LIDIA RUKMAN</v>
          </cell>
          <cell r="E345" t="str">
            <v>NANO SUNARNO</v>
          </cell>
          <cell r="F345" t="str">
            <v>NSO</v>
          </cell>
          <cell r="G345" t="str">
            <v>LDR</v>
          </cell>
          <cell r="H345">
            <v>7700</v>
          </cell>
          <cell r="I345">
            <v>7740</v>
          </cell>
          <cell r="J345" t="str">
            <v>T</v>
          </cell>
          <cell r="K345" t="str">
            <v>IDMTFBA@BGR.INDOMARET.CO.ID</v>
          </cell>
          <cell r="L345">
            <v>0</v>
          </cell>
          <cell r="M345" t="str">
            <v>08111394617</v>
          </cell>
          <cell r="N345">
            <v>37403</v>
          </cell>
          <cell r="O345" t="str">
            <v>TOKO BARU AGT 2015</v>
          </cell>
          <cell r="P345">
            <v>0</v>
          </cell>
        </row>
        <row r="346">
          <cell r="B346" t="str">
            <v>TIDL</v>
          </cell>
          <cell r="C346" t="str">
            <v>TERAPI RAYA</v>
          </cell>
          <cell r="D346" t="str">
            <v>LIDIA RUKMAN</v>
          </cell>
          <cell r="E346" t="str">
            <v>NANO SUNARNO</v>
          </cell>
          <cell r="F346" t="str">
            <v>NSO</v>
          </cell>
          <cell r="G346" t="str">
            <v>LDR</v>
          </cell>
          <cell r="H346">
            <v>7700</v>
          </cell>
          <cell r="I346">
            <v>7740</v>
          </cell>
          <cell r="J346" t="str">
            <v>T</v>
          </cell>
          <cell r="K346" t="str">
            <v>IDMTIDL@BGR.INDOMARET.CO.ID</v>
          </cell>
          <cell r="L346">
            <v>0</v>
          </cell>
          <cell r="M346">
            <v>0</v>
          </cell>
          <cell r="N346">
            <v>44520</v>
          </cell>
          <cell r="O346" t="str">
            <v>TOKO BARU NOVEMBER '21</v>
          </cell>
          <cell r="P346">
            <v>0</v>
          </cell>
        </row>
        <row r="347">
          <cell r="B347" t="str">
            <v>TW8V</v>
          </cell>
          <cell r="C347" t="str">
            <v>YASMIN SEKTOR 2</v>
          </cell>
          <cell r="D347" t="str">
            <v>LIDIA RUKMAN</v>
          </cell>
          <cell r="E347" t="str">
            <v>NANO SUNARNO</v>
          </cell>
          <cell r="F347" t="str">
            <v>NSO</v>
          </cell>
          <cell r="G347" t="str">
            <v>LDR</v>
          </cell>
          <cell r="H347">
            <v>7700</v>
          </cell>
          <cell r="I347">
            <v>7740</v>
          </cell>
          <cell r="J347" t="str">
            <v>T</v>
          </cell>
          <cell r="K347" t="str">
            <v>IDMTW8V@BGR.INDOMARET.CO.ID</v>
          </cell>
          <cell r="L347">
            <v>0</v>
          </cell>
          <cell r="M347" t="str">
            <v>01197008284</v>
          </cell>
          <cell r="N347">
            <v>43241</v>
          </cell>
          <cell r="O347" t="str">
            <v>TOKO BARU APRIL16</v>
          </cell>
          <cell r="P347">
            <v>0</v>
          </cell>
        </row>
        <row r="348">
          <cell r="B348" t="str">
            <v>FHU5</v>
          </cell>
          <cell r="C348" t="str">
            <v>BARU YASMIN</v>
          </cell>
          <cell r="D348" t="str">
            <v>LIDIA RUKMAN</v>
          </cell>
          <cell r="E348" t="str">
            <v>NANO SUNARNO</v>
          </cell>
          <cell r="F348" t="str">
            <v>NSO</v>
          </cell>
          <cell r="G348" t="str">
            <v>LDR</v>
          </cell>
          <cell r="H348">
            <v>7700</v>
          </cell>
          <cell r="I348">
            <v>7740</v>
          </cell>
          <cell r="J348" t="str">
            <v>F</v>
          </cell>
          <cell r="K348" t="str">
            <v>IDFHU5@BGR.INDOMARET.CO.ID</v>
          </cell>
          <cell r="L348">
            <v>0</v>
          </cell>
          <cell r="M348">
            <v>0</v>
          </cell>
          <cell r="N348">
            <v>44773</v>
          </cell>
          <cell r="O348" t="str">
            <v>TOKO BARU JULI 2022</v>
          </cell>
          <cell r="P348">
            <v>0</v>
          </cell>
        </row>
        <row r="349">
          <cell r="B349" t="str">
            <v>T9ZE</v>
          </cell>
          <cell r="C349" t="str">
            <v>BRAJAMUSTIKA</v>
          </cell>
          <cell r="D349" t="str">
            <v>LIDIA RUKMAN</v>
          </cell>
          <cell r="E349" t="str">
            <v>NANO SUNARNO</v>
          </cell>
          <cell r="F349" t="str">
            <v>NSO</v>
          </cell>
          <cell r="G349" t="str">
            <v>LDR</v>
          </cell>
          <cell r="H349">
            <v>7700</v>
          </cell>
          <cell r="I349">
            <v>7740</v>
          </cell>
          <cell r="J349" t="str">
            <v>T</v>
          </cell>
          <cell r="K349" t="str">
            <v>IDMT9ZE@BGR.INDOMARET.CO.ID</v>
          </cell>
          <cell r="L349" t="str">
            <v>088809024241 / 02518573051</v>
          </cell>
          <cell r="M349" t="str">
            <v>08111394623</v>
          </cell>
          <cell r="N349">
            <v>41842</v>
          </cell>
          <cell r="O349">
            <v>0</v>
          </cell>
          <cell r="P349" t="str">
            <v>HYBRID ECO</v>
          </cell>
        </row>
        <row r="350">
          <cell r="B350" t="str">
            <v>TDQ8</v>
          </cell>
          <cell r="C350" t="str">
            <v>SPBU DR. SEMERU</v>
          </cell>
          <cell r="D350" t="str">
            <v>LIDIA RUKMAN</v>
          </cell>
          <cell r="E350" t="str">
            <v>NANO SUNARNO</v>
          </cell>
          <cell r="F350" t="str">
            <v>NSO</v>
          </cell>
          <cell r="G350" t="str">
            <v>LDR</v>
          </cell>
          <cell r="H350">
            <v>7700</v>
          </cell>
          <cell r="I350">
            <v>7740</v>
          </cell>
          <cell r="J350" t="str">
            <v>T</v>
          </cell>
          <cell r="K350" t="str">
            <v>IDMTDQ8@BGR.INDOMARET.CO.ID</v>
          </cell>
          <cell r="L350">
            <v>0</v>
          </cell>
          <cell r="M350" t="str">
            <v>08111394366</v>
          </cell>
          <cell r="N350">
            <v>43404</v>
          </cell>
          <cell r="O350" t="str">
            <v>TOKO BARU OKTOBER'18</v>
          </cell>
          <cell r="P350">
            <v>0</v>
          </cell>
        </row>
        <row r="351">
          <cell r="B351" t="str">
            <v>TKD5</v>
          </cell>
          <cell r="C351" t="str">
            <v>MAYJEN ISHAK DJUARSA NO 9</v>
          </cell>
          <cell r="D351" t="str">
            <v>LIDIA RUKMAN</v>
          </cell>
          <cell r="E351" t="str">
            <v>NANO SUNARNO</v>
          </cell>
          <cell r="F351" t="str">
            <v>NSO</v>
          </cell>
          <cell r="G351" t="str">
            <v>LDR</v>
          </cell>
          <cell r="H351">
            <v>7700</v>
          </cell>
          <cell r="I351">
            <v>7740</v>
          </cell>
          <cell r="J351" t="str">
            <v>T</v>
          </cell>
          <cell r="K351" t="str">
            <v>IDMTKD5@BGR.INDOMARET.CO.ID</v>
          </cell>
          <cell r="L351">
            <v>0</v>
          </cell>
          <cell r="M351" t="str">
            <v>01113705709</v>
          </cell>
          <cell r="N351">
            <v>43656</v>
          </cell>
          <cell r="O351" t="str">
            <v>TOKO BARU JULI 2019</v>
          </cell>
          <cell r="P351" t="str">
            <v>STANDAR NEW</v>
          </cell>
        </row>
        <row r="352">
          <cell r="B352" t="str">
            <v>THNS</v>
          </cell>
          <cell r="C352" t="str">
            <v>LOJI BOGOR</v>
          </cell>
          <cell r="D352" t="str">
            <v>LIDIA RUKMAN</v>
          </cell>
          <cell r="E352" t="str">
            <v>NANO SUNARNO</v>
          </cell>
          <cell r="F352" t="str">
            <v>NSO</v>
          </cell>
          <cell r="G352" t="str">
            <v>LDR</v>
          </cell>
          <cell r="H352">
            <v>7700</v>
          </cell>
          <cell r="I352">
            <v>7740</v>
          </cell>
          <cell r="J352" t="str">
            <v>T</v>
          </cell>
          <cell r="K352" t="str">
            <v>IDMTHNS@BGR.INDOMARET.CO.ID</v>
          </cell>
          <cell r="L352">
            <v>0</v>
          </cell>
          <cell r="M352">
            <v>0</v>
          </cell>
          <cell r="N352">
            <v>44742</v>
          </cell>
          <cell r="O352" t="str">
            <v>TOKO BATU JUNI 2022</v>
          </cell>
          <cell r="P352">
            <v>0</v>
          </cell>
        </row>
        <row r="353">
          <cell r="B353" t="str">
            <v>TDY0</v>
          </cell>
          <cell r="C353" t="str">
            <v>SINDANG BARANG RAYA</v>
          </cell>
          <cell r="D353" t="str">
            <v>LIDIA RUKMAN</v>
          </cell>
          <cell r="E353" t="str">
            <v>NANO SUNARNO</v>
          </cell>
          <cell r="F353" t="str">
            <v>NSO</v>
          </cell>
          <cell r="G353" t="str">
            <v>LDR</v>
          </cell>
          <cell r="H353">
            <v>7700</v>
          </cell>
          <cell r="I353">
            <v>7740</v>
          </cell>
          <cell r="J353" t="str">
            <v>T</v>
          </cell>
          <cell r="K353" t="str">
            <v>IDMTDY0@BGR.INDOMARET.CO.ID</v>
          </cell>
          <cell r="L353" t="str">
            <v>0251-8324121</v>
          </cell>
          <cell r="M353" t="str">
            <v>08111394528</v>
          </cell>
          <cell r="N353">
            <v>42399</v>
          </cell>
          <cell r="O353" t="str">
            <v>TOKO BARU JAN 2015</v>
          </cell>
          <cell r="P353" t="str">
            <v>STANDAR NEW</v>
          </cell>
        </row>
        <row r="354">
          <cell r="B354" t="str">
            <v>TGER</v>
          </cell>
          <cell r="C354" t="str">
            <v>SINDANG BARANG</v>
          </cell>
          <cell r="D354" t="str">
            <v>LIDIA RUKMAN</v>
          </cell>
          <cell r="E354" t="str">
            <v>NANO SUNARNO</v>
          </cell>
          <cell r="F354" t="str">
            <v>NSO</v>
          </cell>
          <cell r="G354" t="str">
            <v>LDR</v>
          </cell>
          <cell r="H354">
            <v>7700</v>
          </cell>
          <cell r="I354">
            <v>7740</v>
          </cell>
          <cell r="J354" t="str">
            <v>T</v>
          </cell>
          <cell r="K354" t="str">
            <v>IDMTGER@BGR.INDOMARET.CO.ID</v>
          </cell>
          <cell r="L354" t="str">
            <v>02518362229</v>
          </cell>
          <cell r="M354" t="str">
            <v>08111394529</v>
          </cell>
          <cell r="N354">
            <v>39008</v>
          </cell>
          <cell r="O354" t="str">
            <v>TO 01 JUNI 2013</v>
          </cell>
          <cell r="P354">
            <v>0</v>
          </cell>
        </row>
        <row r="355">
          <cell r="B355" t="str">
            <v>F0HQ</v>
          </cell>
          <cell r="C355" t="str">
            <v>TAMAN YASMIN RUKO NO. 4</v>
          </cell>
          <cell r="D355" t="str">
            <v>LIDIA RUKMAN</v>
          </cell>
          <cell r="E355" t="str">
            <v>NANO SUNARNO</v>
          </cell>
          <cell r="F355" t="str">
            <v>NSO</v>
          </cell>
          <cell r="G355" t="str">
            <v>LDR</v>
          </cell>
          <cell r="H355">
            <v>7700</v>
          </cell>
          <cell r="I355">
            <v>7740</v>
          </cell>
          <cell r="J355" t="str">
            <v>F</v>
          </cell>
          <cell r="K355" t="str">
            <v>IDF0HQ@BBGR.INDOMARET.CO.ID</v>
          </cell>
          <cell r="N355">
            <v>44863</v>
          </cell>
          <cell r="O355" t="str">
            <v>TOKO BARU OKTOBER 2022</v>
          </cell>
        </row>
        <row r="356">
          <cell r="B356" t="str">
            <v>TKVA</v>
          </cell>
          <cell r="C356" t="str">
            <v>CIHIDEUNG</v>
          </cell>
          <cell r="D356" t="str">
            <v>MAYA SETYOWATI</v>
          </cell>
          <cell r="E356" t="str">
            <v>NANO SUNARNO</v>
          </cell>
          <cell r="F356" t="str">
            <v>NSO</v>
          </cell>
          <cell r="G356" t="str">
            <v>MSI</v>
          </cell>
          <cell r="H356">
            <v>7700</v>
          </cell>
          <cell r="I356">
            <v>7750</v>
          </cell>
          <cell r="J356" t="str">
            <v>T</v>
          </cell>
          <cell r="K356" t="str">
            <v>IDMTKVA@BGR.INDOMARET.CO.ID</v>
          </cell>
          <cell r="L356" t="str">
            <v>02518624401</v>
          </cell>
          <cell r="M356" t="str">
            <v>08111394463</v>
          </cell>
          <cell r="N356">
            <v>41299</v>
          </cell>
          <cell r="O356" t="str">
            <v>TOKO TO TGL 27 OKT'17</v>
          </cell>
          <cell r="P356">
            <v>0</v>
          </cell>
        </row>
        <row r="357">
          <cell r="B357" t="str">
            <v>FBJU</v>
          </cell>
          <cell r="C357" t="str">
            <v>CIBANTENG 3</v>
          </cell>
          <cell r="D357" t="str">
            <v>MAYA SETYOWATI</v>
          </cell>
          <cell r="E357" t="str">
            <v>NANO SUNARNO</v>
          </cell>
          <cell r="F357" t="str">
            <v>NSO</v>
          </cell>
          <cell r="G357" t="str">
            <v>MSI</v>
          </cell>
          <cell r="H357">
            <v>7700</v>
          </cell>
          <cell r="I357">
            <v>7750</v>
          </cell>
          <cell r="J357" t="str">
            <v>F</v>
          </cell>
          <cell r="K357" t="str">
            <v>IDFBJU@BGR.INDOMARET.CO.ID</v>
          </cell>
          <cell r="L357">
            <v>0</v>
          </cell>
          <cell r="M357" t="str">
            <v>08111394469</v>
          </cell>
          <cell r="N357">
            <v>42406</v>
          </cell>
          <cell r="O357">
            <v>0</v>
          </cell>
          <cell r="P357">
            <v>0</v>
          </cell>
        </row>
        <row r="358">
          <cell r="B358" t="str">
            <v>TVNR</v>
          </cell>
          <cell r="C358" t="str">
            <v>BABAKAN TENGAH</v>
          </cell>
          <cell r="D358" t="str">
            <v>MAYA SETYOWATI</v>
          </cell>
          <cell r="E358" t="str">
            <v>NANO SUNARNO</v>
          </cell>
          <cell r="F358" t="str">
            <v>NSO</v>
          </cell>
          <cell r="G358" t="str">
            <v>MSI</v>
          </cell>
          <cell r="H358">
            <v>7700</v>
          </cell>
          <cell r="I358">
            <v>7750</v>
          </cell>
          <cell r="J358" t="str">
            <v>T</v>
          </cell>
          <cell r="K358" t="str">
            <v>IDMTVNR@BGR.INDOMARET.CO.ID</v>
          </cell>
          <cell r="L358" t="str">
            <v>02518623842</v>
          </cell>
          <cell r="M358" t="str">
            <v>08111394461</v>
          </cell>
          <cell r="N358">
            <v>39902</v>
          </cell>
          <cell r="O358">
            <v>0</v>
          </cell>
          <cell r="P358">
            <v>0</v>
          </cell>
        </row>
        <row r="359">
          <cell r="B359" t="str">
            <v>TJSS</v>
          </cell>
          <cell r="C359" t="str">
            <v>BABAKAN DRAMAGA</v>
          </cell>
          <cell r="D359" t="str">
            <v>MAYA SETYOWATI</v>
          </cell>
          <cell r="E359" t="str">
            <v>NANO SUNARNO</v>
          </cell>
          <cell r="F359" t="str">
            <v>NSO</v>
          </cell>
          <cell r="G359" t="str">
            <v>MSI</v>
          </cell>
          <cell r="H359">
            <v>7700</v>
          </cell>
          <cell r="I359">
            <v>7750</v>
          </cell>
          <cell r="J359" t="str">
            <v>T</v>
          </cell>
          <cell r="K359" t="str">
            <v>IDTJSS@BGR.INDOMARET.CO.ID</v>
          </cell>
          <cell r="L359" t="str">
            <v>0251 8622176</v>
          </cell>
          <cell r="M359">
            <v>0</v>
          </cell>
          <cell r="N359">
            <v>40179</v>
          </cell>
          <cell r="O359">
            <v>0</v>
          </cell>
          <cell r="P359">
            <v>0</v>
          </cell>
        </row>
        <row r="360">
          <cell r="B360" t="str">
            <v>TFEK</v>
          </cell>
          <cell r="C360" t="str">
            <v>DRAMAGA IPB</v>
          </cell>
          <cell r="D360" t="str">
            <v>MAYA SETYOWATI</v>
          </cell>
          <cell r="E360" t="str">
            <v>NANO SUNARNO</v>
          </cell>
          <cell r="F360" t="str">
            <v>NSO</v>
          </cell>
          <cell r="G360" t="str">
            <v>MSI</v>
          </cell>
          <cell r="H360">
            <v>7700</v>
          </cell>
          <cell r="I360">
            <v>7750</v>
          </cell>
          <cell r="J360" t="str">
            <v>T</v>
          </cell>
          <cell r="K360" t="str">
            <v>IDMTFEK@BGR.INDOMARET.CO.ID</v>
          </cell>
          <cell r="L360" t="str">
            <v>02518627924</v>
          </cell>
          <cell r="M360" t="str">
            <v>08111394467</v>
          </cell>
          <cell r="N360">
            <v>42132</v>
          </cell>
          <cell r="O360">
            <v>0</v>
          </cell>
          <cell r="P360" t="str">
            <v>STANDAR NEW</v>
          </cell>
        </row>
        <row r="361">
          <cell r="B361" t="str">
            <v>TK3T</v>
          </cell>
          <cell r="C361" t="str">
            <v>SPBU DRAMAGA</v>
          </cell>
          <cell r="D361" t="str">
            <v>MAYA SETYOWATI</v>
          </cell>
          <cell r="E361" t="str">
            <v>NANO SUNARNO</v>
          </cell>
          <cell r="F361" t="str">
            <v>NSO</v>
          </cell>
          <cell r="G361" t="str">
            <v>MSI</v>
          </cell>
          <cell r="H361">
            <v>7700</v>
          </cell>
          <cell r="I361">
            <v>7750</v>
          </cell>
          <cell r="J361" t="str">
            <v>T</v>
          </cell>
          <cell r="K361" t="str">
            <v>IDMTK3T@BGR.INDOMARET.CO.ID</v>
          </cell>
          <cell r="L361">
            <v>0</v>
          </cell>
          <cell r="M361" t="str">
            <v>01113705708</v>
          </cell>
          <cell r="N361">
            <v>43404</v>
          </cell>
          <cell r="O361" t="str">
            <v>TOKO BARU OKTOBER '18</v>
          </cell>
          <cell r="P361">
            <v>0</v>
          </cell>
        </row>
        <row r="362">
          <cell r="B362" t="str">
            <v>TPP9</v>
          </cell>
          <cell r="C362" t="str">
            <v>SINARSARI DRAMAGA</v>
          </cell>
          <cell r="D362" t="str">
            <v>MAYA SETYOWATI</v>
          </cell>
          <cell r="E362" t="str">
            <v>NANO SUNARNO</v>
          </cell>
          <cell r="F362" t="str">
            <v>NSO</v>
          </cell>
          <cell r="G362" t="str">
            <v>MSI</v>
          </cell>
          <cell r="H362">
            <v>7700</v>
          </cell>
          <cell r="I362">
            <v>7760</v>
          </cell>
          <cell r="J362" t="str">
            <v>T</v>
          </cell>
          <cell r="K362" t="str">
            <v>IDMTPP9@BGR.INDOMARET.CO.ID</v>
          </cell>
          <cell r="L362">
            <v>0</v>
          </cell>
          <cell r="M362">
            <v>0</v>
          </cell>
          <cell r="N362">
            <v>44064</v>
          </cell>
          <cell r="O362" t="str">
            <v>TOKO BARU AGUSTUS</v>
          </cell>
          <cell r="P362">
            <v>0</v>
          </cell>
        </row>
        <row r="363">
          <cell r="B363" t="str">
            <v>TW6D</v>
          </cell>
          <cell r="C363" t="str">
            <v>PAKUAN REGENCY</v>
          </cell>
          <cell r="D363" t="str">
            <v>MAYA SETYOWATI</v>
          </cell>
          <cell r="E363" t="str">
            <v>NANO SUNARNO</v>
          </cell>
          <cell r="F363" t="str">
            <v>NSO</v>
          </cell>
          <cell r="G363" t="str">
            <v>MSI</v>
          </cell>
          <cell r="H363">
            <v>7700</v>
          </cell>
          <cell r="I363">
            <v>7760</v>
          </cell>
          <cell r="J363" t="str">
            <v>T</v>
          </cell>
          <cell r="K363" t="str">
            <v>IDMTW6D@BGR.INDOMARET.CO.ID</v>
          </cell>
          <cell r="L363">
            <v>0</v>
          </cell>
          <cell r="M363" t="str">
            <v>08111394470</v>
          </cell>
          <cell r="N363">
            <v>42760</v>
          </cell>
          <cell r="O363" t="str">
            <v>TOKO BARU JAN  2017</v>
          </cell>
          <cell r="P363" t="str">
            <v>STANDAR NEW</v>
          </cell>
        </row>
        <row r="364">
          <cell r="B364" t="str">
            <v>T3NT</v>
          </cell>
          <cell r="C364" t="str">
            <v>DRAMAGA CANTIK</v>
          </cell>
          <cell r="D364" t="str">
            <v>MAYA SETYOWATI</v>
          </cell>
          <cell r="E364" t="str">
            <v>NANO SUNARNO</v>
          </cell>
          <cell r="F364" t="str">
            <v>NSO</v>
          </cell>
          <cell r="G364" t="str">
            <v>MSI</v>
          </cell>
          <cell r="H364">
            <v>7700</v>
          </cell>
          <cell r="I364">
            <v>7760</v>
          </cell>
          <cell r="J364" t="str">
            <v>T</v>
          </cell>
          <cell r="K364" t="str">
            <v>IDMT3NT@BGR.INDOMARET.CO.ID</v>
          </cell>
          <cell r="L364">
            <v>0</v>
          </cell>
          <cell r="M364" t="str">
            <v>08111394470</v>
          </cell>
          <cell r="N364" t="e">
            <v>#N/A</v>
          </cell>
          <cell r="O364" t="str">
            <v>TOKO BARU JAN  2017</v>
          </cell>
          <cell r="P364" t="str">
            <v>STANDAR NEW</v>
          </cell>
        </row>
        <row r="365">
          <cell r="B365" t="str">
            <v>T88B</v>
          </cell>
          <cell r="C365" t="str">
            <v>DRAMAGA CENTER</v>
          </cell>
          <cell r="D365" t="str">
            <v>MAYA SETYOWATI</v>
          </cell>
          <cell r="E365" t="str">
            <v>NANO SUNARNO</v>
          </cell>
          <cell r="F365" t="str">
            <v>NSO</v>
          </cell>
          <cell r="G365" t="str">
            <v>MSI</v>
          </cell>
          <cell r="H365">
            <v>7700</v>
          </cell>
          <cell r="I365">
            <v>7760</v>
          </cell>
          <cell r="J365" t="str">
            <v>T</v>
          </cell>
          <cell r="K365" t="str">
            <v>IDMT88B@BGR.INDOMARET.CO.ID</v>
          </cell>
          <cell r="L365" t="str">
            <v>02518629288</v>
          </cell>
          <cell r="M365" t="str">
            <v>08111394521</v>
          </cell>
          <cell r="N365">
            <v>40506</v>
          </cell>
          <cell r="O365">
            <v>0</v>
          </cell>
          <cell r="P365">
            <v>0</v>
          </cell>
        </row>
        <row r="366">
          <cell r="B366" t="str">
            <v>T65Y</v>
          </cell>
          <cell r="C366" t="str">
            <v>FRESH H. ABAS DRAMAGA</v>
          </cell>
          <cell r="D366" t="str">
            <v>MAYA SETYOWATI</v>
          </cell>
          <cell r="E366" t="str">
            <v>NANO SUNARNO</v>
          </cell>
          <cell r="F366" t="str">
            <v>NSO</v>
          </cell>
          <cell r="G366" t="str">
            <v>MSI</v>
          </cell>
          <cell r="H366">
            <v>7700</v>
          </cell>
          <cell r="I366">
            <v>7760</v>
          </cell>
          <cell r="J366" t="str">
            <v>T</v>
          </cell>
          <cell r="K366" t="str">
            <v>IDMT65Y@BGR.INDOMARET.CO.ID</v>
          </cell>
          <cell r="L366" t="str">
            <v>(0251)8625100</v>
          </cell>
          <cell r="M366" t="str">
            <v>08111394464</v>
          </cell>
          <cell r="N366">
            <v>41416</v>
          </cell>
          <cell r="O366">
            <v>0</v>
          </cell>
          <cell r="P366" t="str">
            <v>HYBRID</v>
          </cell>
        </row>
        <row r="367">
          <cell r="B367" t="str">
            <v>F5BR</v>
          </cell>
          <cell r="C367" t="str">
            <v>RAYA DRAMAGA KM 8</v>
          </cell>
          <cell r="D367" t="str">
            <v>MAYA SETYOWATI</v>
          </cell>
          <cell r="E367" t="str">
            <v>NANO SUNARNO</v>
          </cell>
          <cell r="F367" t="str">
            <v>NSO</v>
          </cell>
          <cell r="G367" t="str">
            <v>MSI</v>
          </cell>
          <cell r="H367">
            <v>7700</v>
          </cell>
          <cell r="I367">
            <v>7760</v>
          </cell>
          <cell r="J367" t="str">
            <v>F</v>
          </cell>
          <cell r="K367" t="str">
            <v>IDF5BR@BGR.INDOMARET.CO.ID</v>
          </cell>
          <cell r="N367">
            <v>44954</v>
          </cell>
          <cell r="O367" t="str">
            <v>TOKO BARU JANUARI 2023</v>
          </cell>
        </row>
        <row r="368">
          <cell r="B368" t="str">
            <v>TYMK</v>
          </cell>
          <cell r="C368" t="str">
            <v>SPBU CIKERETEG</v>
          </cell>
          <cell r="D368" t="str">
            <v>INDRA LESMANA</v>
          </cell>
          <cell r="E368" t="str">
            <v>NUR HADYMULYA</v>
          </cell>
          <cell r="F368" t="str">
            <v>NHY</v>
          </cell>
          <cell r="G368" t="str">
            <v>ILN</v>
          </cell>
          <cell r="H368">
            <v>8800</v>
          </cell>
          <cell r="I368">
            <v>8810</v>
          </cell>
          <cell r="J368" t="str">
            <v>T</v>
          </cell>
          <cell r="K368" t="str">
            <v>IDMTYMK@BGR.INDOMARET.CO.ID</v>
          </cell>
          <cell r="L368" t="str">
            <v>02518248388</v>
          </cell>
          <cell r="M368" t="str">
            <v>08111394879</v>
          </cell>
          <cell r="N368">
            <v>41719</v>
          </cell>
          <cell r="O368">
            <v>0</v>
          </cell>
          <cell r="P368" t="str">
            <v>HYBRID ECO</v>
          </cell>
        </row>
        <row r="369">
          <cell r="B369" t="str">
            <v>TTND</v>
          </cell>
          <cell r="C369" t="str">
            <v>UNIVERSITAS DJUANDA</v>
          </cell>
          <cell r="D369" t="str">
            <v>INDRA LESMANA</v>
          </cell>
          <cell r="E369" t="str">
            <v>NUR HADYMULYA</v>
          </cell>
          <cell r="F369" t="str">
            <v>NHY</v>
          </cell>
          <cell r="G369" t="str">
            <v>ILN</v>
          </cell>
          <cell r="H369">
            <v>8800</v>
          </cell>
          <cell r="I369">
            <v>8810</v>
          </cell>
          <cell r="J369" t="str">
            <v>T</v>
          </cell>
          <cell r="K369" t="str">
            <v>IDMTTND@BGR.INDOMARET.CO.ID</v>
          </cell>
          <cell r="L369" t="str">
            <v>02518243173</v>
          </cell>
          <cell r="M369" t="str">
            <v>08111394309</v>
          </cell>
          <cell r="N369">
            <v>41117</v>
          </cell>
          <cell r="O369">
            <v>0</v>
          </cell>
          <cell r="P369" t="str">
            <v>HYBRID</v>
          </cell>
        </row>
        <row r="370">
          <cell r="B370" t="str">
            <v>TVSU</v>
          </cell>
          <cell r="C370" t="str">
            <v>WARUNG NANGKA</v>
          </cell>
          <cell r="D370" t="str">
            <v>INDRA LESMANA</v>
          </cell>
          <cell r="E370" t="str">
            <v>NUR HADYMULYA</v>
          </cell>
          <cell r="F370" t="str">
            <v>NHY</v>
          </cell>
          <cell r="G370" t="str">
            <v>ILN</v>
          </cell>
          <cell r="H370">
            <v>8800</v>
          </cell>
          <cell r="I370">
            <v>8810</v>
          </cell>
          <cell r="J370" t="str">
            <v>T</v>
          </cell>
          <cell r="K370" t="str">
            <v>IDMTVSU@BGR.INDOMARET.CO.ID</v>
          </cell>
          <cell r="L370" t="str">
            <v>02518291572</v>
          </cell>
          <cell r="M370" t="str">
            <v>08111394313</v>
          </cell>
          <cell r="N370">
            <v>42337</v>
          </cell>
          <cell r="O370" t="str">
            <v>TOKO BARU NOV 15</v>
          </cell>
          <cell r="P370">
            <v>0</v>
          </cell>
        </row>
        <row r="371">
          <cell r="B371" t="str">
            <v>TTIB</v>
          </cell>
          <cell r="C371" t="str">
            <v>HARJASARI</v>
          </cell>
          <cell r="D371" t="str">
            <v>INDRA LESMANA</v>
          </cell>
          <cell r="E371" t="str">
            <v>NUR HADYMULYA</v>
          </cell>
          <cell r="F371" t="str">
            <v>NHY</v>
          </cell>
          <cell r="G371" t="str">
            <v>ILN</v>
          </cell>
          <cell r="H371">
            <v>8800</v>
          </cell>
          <cell r="I371">
            <v>8810</v>
          </cell>
          <cell r="J371" t="str">
            <v>T</v>
          </cell>
          <cell r="K371" t="str">
            <v>IDMTTIB@BGR.INDOMARET.CO.ID</v>
          </cell>
          <cell r="L371" t="str">
            <v>02518290070</v>
          </cell>
          <cell r="M371" t="str">
            <v>08111394315</v>
          </cell>
          <cell r="N371">
            <v>42704</v>
          </cell>
          <cell r="O371">
            <v>0</v>
          </cell>
          <cell r="P371">
            <v>0</v>
          </cell>
        </row>
        <row r="372">
          <cell r="B372" t="str">
            <v>TJ70</v>
          </cell>
          <cell r="C372" t="str">
            <v>CIAWI BOGOR</v>
          </cell>
          <cell r="D372" t="str">
            <v>INDRA LESMANA</v>
          </cell>
          <cell r="E372" t="str">
            <v>NUR HADYMULYA</v>
          </cell>
          <cell r="F372" t="str">
            <v>NHY</v>
          </cell>
          <cell r="G372" t="str">
            <v>ILN</v>
          </cell>
          <cell r="H372">
            <v>8800</v>
          </cell>
          <cell r="I372">
            <v>8810</v>
          </cell>
          <cell r="J372" t="str">
            <v>T</v>
          </cell>
          <cell r="K372" t="str">
            <v>IDMTJ70@BGR.INDOMARET.CO.ID</v>
          </cell>
          <cell r="L372" t="str">
            <v>02518249123</v>
          </cell>
          <cell r="M372" t="str">
            <v>08111394307</v>
          </cell>
          <cell r="N372">
            <v>39346</v>
          </cell>
          <cell r="O372">
            <v>0</v>
          </cell>
          <cell r="P372">
            <v>0</v>
          </cell>
        </row>
        <row r="373">
          <cell r="B373" t="str">
            <v>TCXH</v>
          </cell>
          <cell r="C373" t="str">
            <v>M. TOHA CIAWI</v>
          </cell>
          <cell r="D373" t="str">
            <v>INDRA LESMANA</v>
          </cell>
          <cell r="E373" t="str">
            <v>NUR HADYMULYA</v>
          </cell>
          <cell r="F373" t="str">
            <v>NHY</v>
          </cell>
          <cell r="G373" t="str">
            <v>ILN</v>
          </cell>
          <cell r="H373">
            <v>8800</v>
          </cell>
          <cell r="I373">
            <v>8810</v>
          </cell>
          <cell r="J373" t="str">
            <v>T</v>
          </cell>
          <cell r="K373" t="str">
            <v>IDMTCXH@BGR.INDOMARET.CO.ID</v>
          </cell>
          <cell r="L373">
            <v>0</v>
          </cell>
          <cell r="M373">
            <v>0</v>
          </cell>
          <cell r="N373">
            <v>44827</v>
          </cell>
          <cell r="O373" t="str">
            <v>TOKO BARU SEPTEMBER 2022</v>
          </cell>
          <cell r="P373">
            <v>0</v>
          </cell>
        </row>
        <row r="374">
          <cell r="B374" t="str">
            <v>T5X8</v>
          </cell>
          <cell r="C374" t="str">
            <v>FRESH CIAWI BENDUNGAN</v>
          </cell>
          <cell r="D374" t="str">
            <v>INDRA LESMANA</v>
          </cell>
          <cell r="E374" t="str">
            <v>NUR HADYMULYA</v>
          </cell>
          <cell r="F374" t="str">
            <v>NHY</v>
          </cell>
          <cell r="G374" t="str">
            <v>ILN</v>
          </cell>
          <cell r="H374">
            <v>8800</v>
          </cell>
          <cell r="I374">
            <v>8810</v>
          </cell>
          <cell r="J374" t="str">
            <v>T</v>
          </cell>
          <cell r="K374" t="str">
            <v>IDMT5X8@BGR.INDOMARET.CO.ID</v>
          </cell>
          <cell r="L374" t="str">
            <v>02518248689</v>
          </cell>
          <cell r="M374">
            <v>0</v>
          </cell>
          <cell r="N374">
            <v>41748</v>
          </cell>
          <cell r="O374">
            <v>0</v>
          </cell>
          <cell r="P374" t="str">
            <v>HYBRID</v>
          </cell>
        </row>
        <row r="375">
          <cell r="B375" t="str">
            <v>TYOT</v>
          </cell>
          <cell r="C375" t="str">
            <v>RANCAMAYA</v>
          </cell>
          <cell r="D375" t="str">
            <v>INDRA LESMANA</v>
          </cell>
          <cell r="E375" t="str">
            <v>NUR HADYMULYA</v>
          </cell>
          <cell r="F375" t="str">
            <v>NHY</v>
          </cell>
          <cell r="G375" t="str">
            <v>ILN</v>
          </cell>
          <cell r="H375">
            <v>8800</v>
          </cell>
          <cell r="I375">
            <v>8810</v>
          </cell>
          <cell r="J375" t="str">
            <v>T</v>
          </cell>
          <cell r="K375" t="str">
            <v>IDMTYOT@BGR.INDOMARET.CO.ID</v>
          </cell>
          <cell r="L375">
            <v>0</v>
          </cell>
          <cell r="M375" t="str">
            <v>08111394316</v>
          </cell>
          <cell r="N375">
            <v>43002</v>
          </cell>
          <cell r="O375" t="str">
            <v>TOKO BARU SEP 17</v>
          </cell>
          <cell r="P375" t="str">
            <v>HYBRID</v>
          </cell>
        </row>
        <row r="376">
          <cell r="B376" t="str">
            <v>TXF9</v>
          </cell>
          <cell r="C376" t="str">
            <v>RANCAMAYA 2</v>
          </cell>
          <cell r="D376" t="str">
            <v>INDRA LESMANA</v>
          </cell>
          <cell r="E376" t="str">
            <v>NUR HADYMULYA</v>
          </cell>
          <cell r="F376" t="str">
            <v>NHY</v>
          </cell>
          <cell r="G376" t="str">
            <v>ILN</v>
          </cell>
          <cell r="H376">
            <v>8800</v>
          </cell>
          <cell r="I376">
            <v>8810</v>
          </cell>
          <cell r="J376" t="str">
            <v>T</v>
          </cell>
          <cell r="K376" t="str">
            <v>IDMTXF9@BGR.INDOMARET.CO.ID</v>
          </cell>
          <cell r="L376">
            <v>0</v>
          </cell>
          <cell r="M376">
            <v>0</v>
          </cell>
          <cell r="N376">
            <v>44022</v>
          </cell>
          <cell r="O376" t="str">
            <v>TOKO BARU JULI 2020</v>
          </cell>
          <cell r="P376">
            <v>0</v>
          </cell>
        </row>
        <row r="377">
          <cell r="B377" t="str">
            <v>F8XS</v>
          </cell>
          <cell r="C377" t="str">
            <v>EXIT TOL CIAWI</v>
          </cell>
          <cell r="D377" t="str">
            <v>INDRA LESMANA</v>
          </cell>
          <cell r="E377" t="str">
            <v>NUR HADYMULYA</v>
          </cell>
          <cell r="F377" t="str">
            <v>NHY</v>
          </cell>
          <cell r="G377" t="str">
            <v>ILN</v>
          </cell>
          <cell r="H377">
            <v>8800</v>
          </cell>
          <cell r="I377">
            <v>8810</v>
          </cell>
          <cell r="J377" t="str">
            <v>F</v>
          </cell>
          <cell r="K377" t="str">
            <v>IDF8XS@BGR.INDOMARET.CO.ID</v>
          </cell>
          <cell r="L377">
            <v>0</v>
          </cell>
          <cell r="M377">
            <v>0</v>
          </cell>
          <cell r="N377">
            <v>43995</v>
          </cell>
          <cell r="O377" t="str">
            <v>TOKO BARU JUNI 2020</v>
          </cell>
          <cell r="P377">
            <v>0</v>
          </cell>
        </row>
        <row r="378">
          <cell r="B378" t="str">
            <v>TIBY</v>
          </cell>
          <cell r="C378" t="str">
            <v>GRAHA CARINGIN</v>
          </cell>
          <cell r="D378" t="str">
            <v>INDRA LESMANA</v>
          </cell>
          <cell r="E378" t="str">
            <v>NUR HADYMULYA</v>
          </cell>
          <cell r="F378" t="str">
            <v>NHY</v>
          </cell>
          <cell r="G378" t="str">
            <v>ILN</v>
          </cell>
          <cell r="H378">
            <v>8800</v>
          </cell>
          <cell r="I378">
            <v>8810</v>
          </cell>
          <cell r="J378" t="str">
            <v>T</v>
          </cell>
          <cell r="K378" t="str">
            <v>IDMTIBY@BGR.INDOMARET.CO.ID</v>
          </cell>
          <cell r="L378" t="str">
            <v>0251-82233529</v>
          </cell>
          <cell r="M378" t="str">
            <v>08111394914</v>
          </cell>
          <cell r="N378">
            <v>42368</v>
          </cell>
          <cell r="O378" t="str">
            <v>TOKO BARU DES 15</v>
          </cell>
          <cell r="P378">
            <v>0</v>
          </cell>
        </row>
        <row r="379">
          <cell r="B379" t="str">
            <v>T3DK</v>
          </cell>
          <cell r="C379" t="str">
            <v>RAYA SUKABUMI KM 18</v>
          </cell>
          <cell r="D379" t="str">
            <v>INDRA LESMANA</v>
          </cell>
          <cell r="E379" t="str">
            <v>NUR HADYMULYA</v>
          </cell>
          <cell r="F379" t="str">
            <v>NHY</v>
          </cell>
          <cell r="G379" t="str">
            <v>ILN</v>
          </cell>
          <cell r="H379">
            <v>8800</v>
          </cell>
          <cell r="I379">
            <v>8810</v>
          </cell>
          <cell r="J379" t="str">
            <v>T</v>
          </cell>
          <cell r="K379" t="str">
            <v>IDMT3DK@BGR.INDOMARET.CO.ID</v>
          </cell>
          <cell r="L379">
            <v>0</v>
          </cell>
          <cell r="M379" t="str">
            <v>08111394399</v>
          </cell>
          <cell r="N379">
            <v>42886</v>
          </cell>
          <cell r="O379" t="str">
            <v>TOKO BARU MEI 17</v>
          </cell>
          <cell r="P379">
            <v>0</v>
          </cell>
        </row>
        <row r="380">
          <cell r="B380" t="str">
            <v>T19J</v>
          </cell>
          <cell r="C380" t="str">
            <v>CIJERUK</v>
          </cell>
          <cell r="D380" t="str">
            <v>RIAN ARIF NOPIARDI</v>
          </cell>
          <cell r="E380" t="str">
            <v>NUR HADYMULYA</v>
          </cell>
          <cell r="F380" t="str">
            <v>NHY</v>
          </cell>
          <cell r="G380" t="str">
            <v>RAF</v>
          </cell>
          <cell r="H380">
            <v>8800</v>
          </cell>
          <cell r="I380">
            <v>8820</v>
          </cell>
          <cell r="J380" t="str">
            <v>T</v>
          </cell>
          <cell r="K380" t="str">
            <v>IDMT19J@BGR.INDOMARET.CO.ID</v>
          </cell>
          <cell r="L380" t="str">
            <v>0251-8224509</v>
          </cell>
          <cell r="M380" t="str">
            <v>08111394911</v>
          </cell>
          <cell r="N380">
            <v>39716</v>
          </cell>
          <cell r="O380">
            <v>0</v>
          </cell>
          <cell r="P380" t="str">
            <v>HYBRID ECO</v>
          </cell>
        </row>
        <row r="381">
          <cell r="B381" t="str">
            <v>TVM8</v>
          </cell>
          <cell r="C381" t="str">
            <v>CIJERUK 2</v>
          </cell>
          <cell r="D381" t="str">
            <v>RIAN ARIF NOPIARDI</v>
          </cell>
          <cell r="E381" t="str">
            <v>NUR HADYMULYA</v>
          </cell>
          <cell r="F381" t="str">
            <v>NHY</v>
          </cell>
          <cell r="G381" t="str">
            <v>RAF</v>
          </cell>
          <cell r="H381">
            <v>8800</v>
          </cell>
          <cell r="I381">
            <v>8820</v>
          </cell>
          <cell r="J381" t="str">
            <v>T</v>
          </cell>
          <cell r="K381" t="str">
            <v>IDMTVM8@BGR.INDOMARET.CO.ID</v>
          </cell>
          <cell r="L381" t="str">
            <v>0251-8222464</v>
          </cell>
          <cell r="M381" t="str">
            <v>08111394913</v>
          </cell>
          <cell r="N381">
            <v>41748</v>
          </cell>
          <cell r="O381">
            <v>0</v>
          </cell>
          <cell r="P381">
            <v>0</v>
          </cell>
        </row>
        <row r="382">
          <cell r="B382" t="str">
            <v>TZKJ</v>
          </cell>
          <cell r="C382" t="str">
            <v>WARUNG KUPA CIJERUK</v>
          </cell>
          <cell r="D382" t="str">
            <v>RIAN ARIF NOPIARDI</v>
          </cell>
          <cell r="E382" t="str">
            <v>NUR HADYMULYA</v>
          </cell>
          <cell r="F382" t="str">
            <v>NHY</v>
          </cell>
          <cell r="G382" t="str">
            <v>RAF</v>
          </cell>
          <cell r="H382">
            <v>8800</v>
          </cell>
          <cell r="I382">
            <v>8820</v>
          </cell>
          <cell r="J382" t="str">
            <v>T</v>
          </cell>
          <cell r="K382" t="str">
            <v>IDMTZKJ@BGR.INDOMARET.CO.ID</v>
          </cell>
          <cell r="L382">
            <v>0</v>
          </cell>
          <cell r="M382" t="str">
            <v>08111394985</v>
          </cell>
          <cell r="N382">
            <v>43155</v>
          </cell>
          <cell r="O382" t="str">
            <v>TOKO BARU FEB '18</v>
          </cell>
          <cell r="P382">
            <v>0</v>
          </cell>
        </row>
        <row r="383">
          <cell r="B383" t="str">
            <v>T9D3</v>
          </cell>
          <cell r="C383" t="str">
            <v>CIHIDEUNG</v>
          </cell>
          <cell r="D383" t="str">
            <v>RIAN ARIF NOPIARDI</v>
          </cell>
          <cell r="E383" t="str">
            <v>NUR HADYMULYA</v>
          </cell>
          <cell r="F383" t="str">
            <v>NHY</v>
          </cell>
          <cell r="G383" t="str">
            <v>RAF</v>
          </cell>
          <cell r="H383">
            <v>8800</v>
          </cell>
          <cell r="I383">
            <v>8820</v>
          </cell>
          <cell r="J383" t="str">
            <v>T</v>
          </cell>
          <cell r="K383" t="str">
            <v>IDMT9D3@BGR.INDOMARET.CO.ID</v>
          </cell>
          <cell r="L383" t="str">
            <v>02518212798</v>
          </cell>
          <cell r="M383" t="str">
            <v>08111394916</v>
          </cell>
          <cell r="N383">
            <v>41801</v>
          </cell>
          <cell r="O383">
            <v>0</v>
          </cell>
          <cell r="P383">
            <v>0</v>
          </cell>
        </row>
        <row r="384">
          <cell r="B384" t="str">
            <v>TQMZ</v>
          </cell>
          <cell r="C384" t="str">
            <v>SPBU CIHIDEUNG</v>
          </cell>
          <cell r="D384" t="str">
            <v>RIAN ARIF NOPIARDI</v>
          </cell>
          <cell r="E384" t="str">
            <v>NUR HADYMULYA</v>
          </cell>
          <cell r="F384" t="str">
            <v>NHY</v>
          </cell>
          <cell r="G384" t="str">
            <v>RAF</v>
          </cell>
          <cell r="H384">
            <v>8800</v>
          </cell>
          <cell r="I384">
            <v>8820</v>
          </cell>
          <cell r="J384" t="str">
            <v>T</v>
          </cell>
          <cell r="K384" t="str">
            <v>IDMTQMZ@BGR.INDOMARET.CO.ID</v>
          </cell>
          <cell r="L384" t="str">
            <v>02512901846</v>
          </cell>
          <cell r="M384" t="str">
            <v>08111394917</v>
          </cell>
          <cell r="N384">
            <v>42974</v>
          </cell>
          <cell r="O384" t="str">
            <v>TOKO BARU AGUSTUS 17</v>
          </cell>
          <cell r="P384" t="str">
            <v>STANDAR NEW</v>
          </cell>
        </row>
        <row r="385">
          <cell r="B385" t="str">
            <v>TWRY</v>
          </cell>
          <cell r="C385" t="str">
            <v>PALASARI CIJERUK 2</v>
          </cell>
          <cell r="D385" t="str">
            <v>RIAN ARIF NOPIARDI</v>
          </cell>
          <cell r="E385" t="str">
            <v>NUR HADYMULYA</v>
          </cell>
          <cell r="F385" t="str">
            <v>NHY</v>
          </cell>
          <cell r="G385" t="str">
            <v>RAF</v>
          </cell>
          <cell r="H385">
            <v>8800</v>
          </cell>
          <cell r="I385">
            <v>8820</v>
          </cell>
          <cell r="J385" t="str">
            <v>T</v>
          </cell>
          <cell r="K385" t="str">
            <v>IDMTWRY@BGR.INDOMARET.CO.ID</v>
          </cell>
          <cell r="L385">
            <v>0</v>
          </cell>
          <cell r="M385" t="str">
            <v>08111394289</v>
          </cell>
          <cell r="N385">
            <v>42369</v>
          </cell>
          <cell r="O385">
            <v>0</v>
          </cell>
          <cell r="P385">
            <v>0</v>
          </cell>
        </row>
        <row r="386">
          <cell r="B386" t="str">
            <v>TL9U</v>
          </cell>
          <cell r="C386" t="str">
            <v>PALASARI CIJERUK</v>
          </cell>
          <cell r="D386" t="str">
            <v>RIAN ARIF NOPIARDI</v>
          </cell>
          <cell r="E386" t="str">
            <v>NUR HADYMULYA</v>
          </cell>
          <cell r="F386" t="str">
            <v>NHY</v>
          </cell>
          <cell r="G386" t="str">
            <v>RAF</v>
          </cell>
          <cell r="H386">
            <v>8800</v>
          </cell>
          <cell r="I386">
            <v>8820</v>
          </cell>
          <cell r="J386" t="str">
            <v>T</v>
          </cell>
          <cell r="K386" t="str">
            <v>IDMTL9U@BGR.INDOMARET.CO.ID</v>
          </cell>
          <cell r="L386" t="str">
            <v>02518313089</v>
          </cell>
          <cell r="M386" t="str">
            <v>08111394288</v>
          </cell>
          <cell r="N386">
            <v>42035</v>
          </cell>
          <cell r="O386">
            <v>0</v>
          </cell>
          <cell r="P386">
            <v>0</v>
          </cell>
        </row>
        <row r="387">
          <cell r="B387" t="str">
            <v>TXG8</v>
          </cell>
          <cell r="C387" t="str">
            <v>KOLONEL BUSTOMI 2</v>
          </cell>
          <cell r="D387" t="str">
            <v>RIAN ARIF NOPIARDI</v>
          </cell>
          <cell r="E387" t="str">
            <v>NUR HADYMULYA</v>
          </cell>
          <cell r="F387" t="str">
            <v>NHY</v>
          </cell>
          <cell r="G387" t="str">
            <v>RAF</v>
          </cell>
          <cell r="H387">
            <v>8800</v>
          </cell>
          <cell r="I387">
            <v>8820</v>
          </cell>
          <cell r="J387" t="str">
            <v>T</v>
          </cell>
          <cell r="K387" t="str">
            <v>IDMTXG8@BGR.INDOMARET.CO.ID</v>
          </cell>
          <cell r="L387" t="str">
            <v>0251-8223553</v>
          </cell>
          <cell r="M387" t="str">
            <v>08111394915</v>
          </cell>
          <cell r="N387">
            <v>42400</v>
          </cell>
          <cell r="O387" t="str">
            <v>TOKO BARU JAN 16</v>
          </cell>
          <cell r="P387">
            <v>0</v>
          </cell>
        </row>
        <row r="388">
          <cell r="B388" t="str">
            <v>TOC5</v>
          </cell>
          <cell r="C388" t="str">
            <v>KOLONEL BUSTOMI</v>
          </cell>
          <cell r="D388" t="str">
            <v>RIAN ARIF NOPIARDI</v>
          </cell>
          <cell r="E388" t="str">
            <v>NUR HADYMULYA</v>
          </cell>
          <cell r="F388" t="str">
            <v>NHY</v>
          </cell>
          <cell r="G388" t="str">
            <v>RAF</v>
          </cell>
          <cell r="H388">
            <v>8800</v>
          </cell>
          <cell r="I388">
            <v>8820</v>
          </cell>
          <cell r="J388" t="str">
            <v>T</v>
          </cell>
          <cell r="K388" t="str">
            <v>IDMTOC5@BGR.INDOMARET.CO.ID</v>
          </cell>
          <cell r="L388" t="str">
            <v>02518220041</v>
          </cell>
          <cell r="M388" t="str">
            <v>08111394912</v>
          </cell>
          <cell r="N388">
            <v>41654</v>
          </cell>
          <cell r="O388">
            <v>0</v>
          </cell>
          <cell r="P388" t="str">
            <v>HYBRID</v>
          </cell>
        </row>
        <row r="389">
          <cell r="B389" t="str">
            <v>T5OP</v>
          </cell>
          <cell r="C389" t="str">
            <v>AKSES TOL CARINGIN</v>
          </cell>
          <cell r="D389" t="str">
            <v>RIAN ARIF NOPIARDI</v>
          </cell>
          <cell r="E389" t="str">
            <v>NUR HADYMULYA</v>
          </cell>
          <cell r="F389" t="str">
            <v>NHY</v>
          </cell>
          <cell r="G389" t="str">
            <v>RAF</v>
          </cell>
          <cell r="H389">
            <v>8800</v>
          </cell>
          <cell r="I389">
            <v>8820</v>
          </cell>
          <cell r="J389" t="str">
            <v>T</v>
          </cell>
          <cell r="K389" t="str">
            <v>IDMT5OP@BGR.INDOMARET.CO.ID</v>
          </cell>
          <cell r="L389">
            <v>0</v>
          </cell>
          <cell r="M389" t="str">
            <v>01113705698</v>
          </cell>
          <cell r="N389">
            <v>43449</v>
          </cell>
          <cell r="O389" t="str">
            <v>TOKO BARU DESEMBER '18</v>
          </cell>
          <cell r="P389">
            <v>0</v>
          </cell>
        </row>
        <row r="390">
          <cell r="B390" t="str">
            <v>T9S8</v>
          </cell>
          <cell r="C390" t="str">
            <v>SUKABUMI KM 18.5</v>
          </cell>
          <cell r="D390" t="str">
            <v>RIAN ARIF NOPIARDI</v>
          </cell>
          <cell r="E390" t="str">
            <v>NUR HADYMULYA</v>
          </cell>
          <cell r="F390" t="str">
            <v>NHY</v>
          </cell>
          <cell r="G390" t="str">
            <v>RAF</v>
          </cell>
          <cell r="H390">
            <v>8800</v>
          </cell>
          <cell r="I390">
            <v>8820</v>
          </cell>
          <cell r="J390" t="str">
            <v>T</v>
          </cell>
          <cell r="K390" t="str">
            <v>IDMT9S8@BGR.INDOMARET.CO.ID</v>
          </cell>
          <cell r="L390">
            <v>0</v>
          </cell>
          <cell r="M390" t="str">
            <v>08111394903</v>
          </cell>
          <cell r="N390">
            <v>43506</v>
          </cell>
          <cell r="O390" t="str">
            <v>TOKO BARU FEB 19</v>
          </cell>
          <cell r="P390">
            <v>0</v>
          </cell>
        </row>
        <row r="391">
          <cell r="B391" t="str">
            <v>TPE1</v>
          </cell>
          <cell r="C391" t="str">
            <v>PASIR MUNCANG</v>
          </cell>
          <cell r="D391" t="str">
            <v>RIAN ARIF NOPIARDI</v>
          </cell>
          <cell r="E391" t="str">
            <v>NUR HADYMULYA</v>
          </cell>
          <cell r="F391" t="str">
            <v>NHY</v>
          </cell>
          <cell r="G391" t="str">
            <v>RAF</v>
          </cell>
          <cell r="H391">
            <v>8800</v>
          </cell>
          <cell r="I391">
            <v>8820</v>
          </cell>
          <cell r="J391" t="str">
            <v>T</v>
          </cell>
          <cell r="K391" t="str">
            <v>IDMTPE1@BGR.INDOMARET.CO.ID</v>
          </cell>
          <cell r="L391" t="str">
            <v>02518221393</v>
          </cell>
          <cell r="M391" t="str">
            <v>08111394391</v>
          </cell>
          <cell r="N391">
            <v>39964</v>
          </cell>
          <cell r="O391">
            <v>0</v>
          </cell>
          <cell r="P391" t="str">
            <v>STANDAR NEW</v>
          </cell>
        </row>
        <row r="392">
          <cell r="B392" t="str">
            <v>TGOA</v>
          </cell>
          <cell r="C392" t="str">
            <v>RAYA SUKABUMI KM 16</v>
          </cell>
          <cell r="D392" t="str">
            <v>MUHIDIN</v>
          </cell>
          <cell r="E392" t="str">
            <v>NUR HADYMULYA</v>
          </cell>
          <cell r="F392" t="str">
            <v>NHY</v>
          </cell>
          <cell r="G392" t="str">
            <v>MDN</v>
          </cell>
          <cell r="H392">
            <v>8800</v>
          </cell>
          <cell r="I392">
            <v>8830</v>
          </cell>
          <cell r="J392" t="str">
            <v>T</v>
          </cell>
          <cell r="K392" t="str">
            <v>IDMTGOA@BGR.INDOMARET.CO.ID</v>
          </cell>
          <cell r="L392" t="str">
            <v>0251-8562137</v>
          </cell>
          <cell r="M392" t="str">
            <v>08111394883</v>
          </cell>
          <cell r="N392">
            <v>42398</v>
          </cell>
          <cell r="O392" t="str">
            <v>TOKO BARU JAN 16</v>
          </cell>
          <cell r="P392">
            <v>0</v>
          </cell>
        </row>
        <row r="393">
          <cell r="B393" t="str">
            <v>T8Q8</v>
          </cell>
          <cell r="C393" t="str">
            <v>CARINGIN</v>
          </cell>
          <cell r="D393" t="str">
            <v>MUHIDIN</v>
          </cell>
          <cell r="E393" t="str">
            <v>NUR HADYMULYA</v>
          </cell>
          <cell r="F393" t="str">
            <v>NHY</v>
          </cell>
          <cell r="G393" t="str">
            <v>MDN</v>
          </cell>
          <cell r="H393">
            <v>8800</v>
          </cell>
          <cell r="I393">
            <v>8830</v>
          </cell>
          <cell r="J393" t="str">
            <v>T</v>
          </cell>
          <cell r="K393" t="str">
            <v>IDMT8Q8@BGR.INDOMARET.CO.ID</v>
          </cell>
          <cell r="L393">
            <v>0</v>
          </cell>
          <cell r="M393">
            <v>0</v>
          </cell>
          <cell r="N393">
            <v>38366</v>
          </cell>
          <cell r="O393">
            <v>0</v>
          </cell>
          <cell r="P393">
            <v>0</v>
          </cell>
        </row>
        <row r="394">
          <cell r="B394" t="str">
            <v>T9VL</v>
          </cell>
          <cell r="C394" t="str">
            <v>CIMANDE HILIR</v>
          </cell>
          <cell r="D394" t="str">
            <v>MUHIDIN</v>
          </cell>
          <cell r="E394" t="str">
            <v>NUR HADYMULYA</v>
          </cell>
          <cell r="F394" t="str">
            <v>NHY</v>
          </cell>
          <cell r="G394" t="str">
            <v>MDN</v>
          </cell>
          <cell r="H394">
            <v>8800</v>
          </cell>
          <cell r="I394">
            <v>8830</v>
          </cell>
          <cell r="J394" t="str">
            <v>T</v>
          </cell>
          <cell r="K394" t="str">
            <v>IDMT9VL@BGR.INDOMARET.CO.ID</v>
          </cell>
          <cell r="L394">
            <v>0</v>
          </cell>
          <cell r="M394" t="str">
            <v>08111394980</v>
          </cell>
          <cell r="N394">
            <v>43505</v>
          </cell>
          <cell r="O394" t="str">
            <v>TOKO BARU FEBRUARI 2019</v>
          </cell>
          <cell r="P394">
            <v>0</v>
          </cell>
        </row>
        <row r="395">
          <cell r="B395" t="str">
            <v>FAQ5</v>
          </cell>
          <cell r="C395" t="str">
            <v>BUKIT RANCAMAYA RESIDENCE</v>
          </cell>
          <cell r="D395" t="str">
            <v>MUHIDIN</v>
          </cell>
          <cell r="E395" t="str">
            <v>NUR HADYMULYA</v>
          </cell>
          <cell r="F395" t="str">
            <v>NHY</v>
          </cell>
          <cell r="G395" t="str">
            <v>MDN</v>
          </cell>
          <cell r="H395">
            <v>8800</v>
          </cell>
          <cell r="I395">
            <v>8830</v>
          </cell>
          <cell r="J395" t="str">
            <v>F</v>
          </cell>
          <cell r="K395" t="str">
            <v>IDMTEFV@BGR.INDOMARET.CO.ID</v>
          </cell>
          <cell r="L395">
            <v>0</v>
          </cell>
          <cell r="M395">
            <v>0</v>
          </cell>
          <cell r="N395">
            <v>44740</v>
          </cell>
          <cell r="O395" t="str">
            <v>TOKO BARU JUNI 2022</v>
          </cell>
          <cell r="P395">
            <v>0</v>
          </cell>
        </row>
        <row r="396">
          <cell r="B396" t="str">
            <v>T8W3</v>
          </cell>
          <cell r="C396" t="str">
            <v>CIHERANG PONDOK</v>
          </cell>
          <cell r="D396" t="str">
            <v>MUHIDIN</v>
          </cell>
          <cell r="E396" t="str">
            <v>NUR HADYMULYA</v>
          </cell>
          <cell r="F396" t="str">
            <v>NHY</v>
          </cell>
          <cell r="G396" t="str">
            <v>MDN</v>
          </cell>
          <cell r="H396">
            <v>8800</v>
          </cell>
          <cell r="I396">
            <v>8830</v>
          </cell>
          <cell r="J396" t="str">
            <v>T</v>
          </cell>
          <cell r="K396" t="str">
            <v>IDMT8W3@BGR.INDOMARET.CO.ID</v>
          </cell>
          <cell r="L396" t="str">
            <v>0251-8244467</v>
          </cell>
          <cell r="M396" t="str">
            <v>08111394880</v>
          </cell>
          <cell r="N396">
            <v>42490</v>
          </cell>
          <cell r="O396" t="str">
            <v>TOKO BARU APRIL16</v>
          </cell>
          <cell r="P396">
            <v>0</v>
          </cell>
        </row>
        <row r="397">
          <cell r="B397" t="str">
            <v>TG2L</v>
          </cell>
          <cell r="C397" t="str">
            <v>BITUNG SARI</v>
          </cell>
          <cell r="D397" t="str">
            <v>MUHIDIN</v>
          </cell>
          <cell r="E397" t="str">
            <v>NUR HADYMULYA</v>
          </cell>
          <cell r="F397" t="str">
            <v>NHY</v>
          </cell>
          <cell r="G397" t="str">
            <v>MDN</v>
          </cell>
          <cell r="H397">
            <v>8800</v>
          </cell>
          <cell r="I397">
            <v>8830</v>
          </cell>
          <cell r="J397" t="str">
            <v>T</v>
          </cell>
          <cell r="K397" t="str">
            <v>IDMTG2L@BGR.INDOMARET.CO.ID</v>
          </cell>
          <cell r="L397">
            <v>0</v>
          </cell>
          <cell r="M397" t="str">
            <v>08111394885</v>
          </cell>
          <cell r="N397">
            <v>43069</v>
          </cell>
          <cell r="O397" t="str">
            <v>TOKO BARU NOV 17</v>
          </cell>
          <cell r="P397">
            <v>0</v>
          </cell>
        </row>
        <row r="398">
          <cell r="B398" t="str">
            <v>TD31</v>
          </cell>
          <cell r="C398" t="str">
            <v>TALANG CIMANDE</v>
          </cell>
          <cell r="D398" t="str">
            <v>MUHIDIN</v>
          </cell>
          <cell r="E398" t="str">
            <v>NUR HADYMULYA</v>
          </cell>
          <cell r="F398" t="str">
            <v>NHY</v>
          </cell>
          <cell r="G398" t="str">
            <v>MDN</v>
          </cell>
          <cell r="H398">
            <v>8800</v>
          </cell>
          <cell r="I398">
            <v>8830</v>
          </cell>
          <cell r="J398" t="str">
            <v>T</v>
          </cell>
          <cell r="K398" t="str">
            <v>IDMTD31@BGR.INDOMARET.CO.ID</v>
          </cell>
          <cell r="L398" t="str">
            <v>02518242511</v>
          </cell>
          <cell r="M398" t="str">
            <v>08111394882</v>
          </cell>
          <cell r="N398">
            <v>40417</v>
          </cell>
          <cell r="O398">
            <v>0</v>
          </cell>
          <cell r="P398" t="str">
            <v>HYBRID</v>
          </cell>
        </row>
        <row r="399">
          <cell r="B399" t="str">
            <v>TJF2</v>
          </cell>
          <cell r="C399" t="str">
            <v>TALANG CIMANDE 2</v>
          </cell>
          <cell r="D399" t="str">
            <v>MUHIDIN</v>
          </cell>
          <cell r="E399" t="str">
            <v>NUR HADYMULYA</v>
          </cell>
          <cell r="F399" t="str">
            <v>NHY</v>
          </cell>
          <cell r="G399" t="str">
            <v>MDN</v>
          </cell>
          <cell r="H399">
            <v>8800</v>
          </cell>
          <cell r="I399">
            <v>8830</v>
          </cell>
          <cell r="J399" t="str">
            <v>T</v>
          </cell>
          <cell r="K399" t="str">
            <v>IDMTJF2@BGR.INDOMARET.CO.ID</v>
          </cell>
          <cell r="L399">
            <v>0</v>
          </cell>
          <cell r="M399">
            <v>0</v>
          </cell>
          <cell r="N399">
            <v>44296</v>
          </cell>
          <cell r="O399" t="str">
            <v>TOKO BARU APRIL 2021</v>
          </cell>
          <cell r="P399">
            <v>0</v>
          </cell>
        </row>
        <row r="400">
          <cell r="B400" t="str">
            <v>T95K</v>
          </cell>
          <cell r="C400" t="str">
            <v>PASAR CIKRETEG</v>
          </cell>
          <cell r="D400" t="str">
            <v>MUHIDIN</v>
          </cell>
          <cell r="E400" t="str">
            <v>NUR HADYMULYA</v>
          </cell>
          <cell r="F400" t="str">
            <v>NHY</v>
          </cell>
          <cell r="G400" t="str">
            <v>MDN</v>
          </cell>
          <cell r="H400">
            <v>8800</v>
          </cell>
          <cell r="I400">
            <v>8830</v>
          </cell>
          <cell r="J400" t="str">
            <v>T</v>
          </cell>
          <cell r="K400" t="str">
            <v>IDMT95K@BGR.INDOMARET.CO.ID</v>
          </cell>
          <cell r="L400" t="str">
            <v>02518244282</v>
          </cell>
          <cell r="M400" t="str">
            <v>08111394877</v>
          </cell>
          <cell r="N400">
            <v>40602</v>
          </cell>
          <cell r="O400">
            <v>0</v>
          </cell>
          <cell r="P400" t="str">
            <v>HYBRID ECO</v>
          </cell>
        </row>
        <row r="401">
          <cell r="B401" t="str">
            <v>TEFV</v>
          </cell>
          <cell r="C401" t="str">
            <v>CIKERETEG 2</v>
          </cell>
          <cell r="D401" t="str">
            <v>MUHIDIN</v>
          </cell>
          <cell r="E401" t="str">
            <v>NUR HADYMULYA</v>
          </cell>
          <cell r="F401" t="str">
            <v>NHY</v>
          </cell>
          <cell r="G401" t="str">
            <v>MDN</v>
          </cell>
          <cell r="H401">
            <v>8800</v>
          </cell>
          <cell r="I401">
            <v>8830</v>
          </cell>
          <cell r="J401" t="str">
            <v>T</v>
          </cell>
          <cell r="K401" t="str">
            <v>IDMTEFV@BGR.INDOMARET.CO.ID</v>
          </cell>
          <cell r="L401">
            <v>0</v>
          </cell>
          <cell r="M401">
            <v>0</v>
          </cell>
          <cell r="N401">
            <v>44741</v>
          </cell>
          <cell r="O401" t="str">
            <v>TOKO BARU JUNI 2022</v>
          </cell>
          <cell r="P401">
            <v>0</v>
          </cell>
        </row>
        <row r="402">
          <cell r="B402" t="str">
            <v>T982</v>
          </cell>
          <cell r="C402" t="str">
            <v>CIKRETEG</v>
          </cell>
          <cell r="D402" t="str">
            <v>MUHIDIN</v>
          </cell>
          <cell r="E402" t="str">
            <v>NUR HADYMULYA</v>
          </cell>
          <cell r="F402" t="str">
            <v>NHY</v>
          </cell>
          <cell r="G402" t="str">
            <v>MDN</v>
          </cell>
          <cell r="H402">
            <v>8800</v>
          </cell>
          <cell r="I402">
            <v>8830</v>
          </cell>
          <cell r="J402" t="str">
            <v>T</v>
          </cell>
          <cell r="K402" t="str">
            <v>IDMT982@BGR.INDOMARET.CO.ID</v>
          </cell>
          <cell r="L402" t="str">
            <v>02518243061</v>
          </cell>
          <cell r="M402" t="str">
            <v>08111394876</v>
          </cell>
          <cell r="N402">
            <v>38386</v>
          </cell>
          <cell r="O402">
            <v>0</v>
          </cell>
          <cell r="P402">
            <v>0</v>
          </cell>
        </row>
        <row r="403">
          <cell r="B403" t="str">
            <v>FM6V</v>
          </cell>
          <cell r="C403" t="str">
            <v>RAYA SUKABUMI KM 20</v>
          </cell>
          <cell r="D403" t="str">
            <v>MUHIDIN</v>
          </cell>
          <cell r="E403" t="str">
            <v>NUR HADYMULYA</v>
          </cell>
          <cell r="F403" t="str">
            <v>NHY</v>
          </cell>
          <cell r="G403" t="str">
            <v>MDN</v>
          </cell>
          <cell r="H403">
            <v>8800</v>
          </cell>
          <cell r="I403">
            <v>8830</v>
          </cell>
          <cell r="J403" t="str">
            <v>F</v>
          </cell>
          <cell r="K403" t="str">
            <v>IDFM6V@BGR.INDOMARET.CO.ID</v>
          </cell>
          <cell r="L403" t="str">
            <v>02518221223</v>
          </cell>
          <cell r="M403" t="str">
            <v>08111394393</v>
          </cell>
          <cell r="N403">
            <v>40909</v>
          </cell>
          <cell r="O403">
            <v>0</v>
          </cell>
          <cell r="P403">
            <v>0</v>
          </cell>
        </row>
        <row r="404">
          <cell r="B404" t="str">
            <v>TBT0</v>
          </cell>
          <cell r="C404" t="str">
            <v>CINAGARA</v>
          </cell>
          <cell r="D404" t="str">
            <v>MUHIDIN</v>
          </cell>
          <cell r="E404" t="str">
            <v>NUR HADYMULYA</v>
          </cell>
          <cell r="F404" t="str">
            <v>NHY</v>
          </cell>
          <cell r="G404" t="str">
            <v>MDN</v>
          </cell>
          <cell r="H404">
            <v>8800</v>
          </cell>
          <cell r="I404">
            <v>8830</v>
          </cell>
          <cell r="J404" t="str">
            <v>T</v>
          </cell>
          <cell r="K404" t="str">
            <v>IDMTBT0@BGR.INDOMARET.CO.ID</v>
          </cell>
          <cell r="L404" t="str">
            <v>0251-8220014</v>
          </cell>
          <cell r="M404" t="str">
            <v>08111394396</v>
          </cell>
          <cell r="N404">
            <v>42550</v>
          </cell>
          <cell r="O404" t="str">
            <v>TOKO BARU JUNI 2016</v>
          </cell>
          <cell r="P404">
            <v>0</v>
          </cell>
        </row>
        <row r="405">
          <cell r="B405" t="str">
            <v>TJ92</v>
          </cell>
          <cell r="C405" t="str">
            <v>BOHLAM</v>
          </cell>
          <cell r="D405" t="str">
            <v>ABDU ROHMAN</v>
          </cell>
          <cell r="E405" t="str">
            <v>NUR HADYMULYA</v>
          </cell>
          <cell r="F405" t="str">
            <v>NHY</v>
          </cell>
          <cell r="G405" t="str">
            <v>ABN</v>
          </cell>
          <cell r="H405">
            <v>8800</v>
          </cell>
          <cell r="I405">
            <v>8840</v>
          </cell>
          <cell r="J405" t="str">
            <v>T</v>
          </cell>
          <cell r="K405" t="str">
            <v>IDMTJ92@BGR.INDOMARET.CO.ID</v>
          </cell>
          <cell r="L405" t="str">
            <v>02518221993</v>
          </cell>
          <cell r="M405" t="str">
            <v>08111394390</v>
          </cell>
          <cell r="N405">
            <v>39549</v>
          </cell>
          <cell r="O405">
            <v>0</v>
          </cell>
          <cell r="P405" t="str">
            <v>HYBRID ECO</v>
          </cell>
        </row>
        <row r="406">
          <cell r="B406" t="str">
            <v>TLVE</v>
          </cell>
          <cell r="C406" t="str">
            <v>RAYA SUKABUMI KM 21</v>
          </cell>
          <cell r="D406" t="str">
            <v>ABDU ROHMAN</v>
          </cell>
          <cell r="E406" t="str">
            <v>NUR HADYMULYA</v>
          </cell>
          <cell r="F406" t="str">
            <v>NHY</v>
          </cell>
          <cell r="G406" t="str">
            <v>ABN</v>
          </cell>
          <cell r="H406">
            <v>8800</v>
          </cell>
          <cell r="I406">
            <v>8840</v>
          </cell>
          <cell r="J406" t="str">
            <v>T</v>
          </cell>
          <cell r="K406" t="str">
            <v>IDMTLVE@BGR.INDOMARET.CO.ID</v>
          </cell>
          <cell r="L406">
            <v>0</v>
          </cell>
          <cell r="M406" t="str">
            <v>08111394397</v>
          </cell>
          <cell r="N406">
            <v>42704</v>
          </cell>
          <cell r="O406" t="str">
            <v>TOKO BARU NOV 2016</v>
          </cell>
          <cell r="P406">
            <v>0</v>
          </cell>
        </row>
        <row r="407">
          <cell r="B407" t="str">
            <v>TT8J</v>
          </cell>
          <cell r="C407" t="str">
            <v>GEMILANG CIGOMBONG</v>
          </cell>
          <cell r="D407" t="str">
            <v>ABDU ROHMAN</v>
          </cell>
          <cell r="E407" t="str">
            <v>NUR HADYMULYA</v>
          </cell>
          <cell r="F407" t="str">
            <v>NHY</v>
          </cell>
          <cell r="G407" t="str">
            <v>ABN</v>
          </cell>
          <cell r="H407">
            <v>8800</v>
          </cell>
          <cell r="I407">
            <v>8840</v>
          </cell>
          <cell r="J407" t="str">
            <v>T</v>
          </cell>
          <cell r="K407" t="str">
            <v>IDMTT8J@BGR.INDOMARET.CO.ID</v>
          </cell>
          <cell r="L407">
            <v>0</v>
          </cell>
          <cell r="M407" t="str">
            <v>08111394376</v>
          </cell>
          <cell r="N407">
            <v>43312</v>
          </cell>
          <cell r="O407" t="str">
            <v>TOKO BARU JULI 2018</v>
          </cell>
          <cell r="P407" t="str">
            <v>STANDAR NEW</v>
          </cell>
        </row>
        <row r="408">
          <cell r="B408" t="str">
            <v>TK89</v>
          </cell>
          <cell r="C408" t="str">
            <v>BNN LIDO</v>
          </cell>
          <cell r="D408" t="str">
            <v>ABDU ROHMAN</v>
          </cell>
          <cell r="E408" t="str">
            <v>NUR HADYMULYA</v>
          </cell>
          <cell r="F408" t="str">
            <v>NHY</v>
          </cell>
          <cell r="G408" t="str">
            <v>ABN</v>
          </cell>
          <cell r="H408">
            <v>8800</v>
          </cell>
          <cell r="I408">
            <v>8840</v>
          </cell>
          <cell r="J408" t="str">
            <v>T</v>
          </cell>
          <cell r="K408" t="str">
            <v>IDMTK89@BGR.INDOMARET.CO.ID</v>
          </cell>
          <cell r="L408" t="str">
            <v>02518224373</v>
          </cell>
          <cell r="M408" t="str">
            <v>08111394392</v>
          </cell>
          <cell r="N408">
            <v>40653</v>
          </cell>
          <cell r="O408">
            <v>0</v>
          </cell>
          <cell r="P408">
            <v>0</v>
          </cell>
        </row>
        <row r="409">
          <cell r="B409" t="str">
            <v>TU4J</v>
          </cell>
          <cell r="C409" t="str">
            <v>MUTIARA LIDO</v>
          </cell>
          <cell r="D409" t="str">
            <v>ABDU ROHMAN</v>
          </cell>
          <cell r="E409" t="str">
            <v>NUR HADYMULYA</v>
          </cell>
          <cell r="F409" t="str">
            <v>NHY</v>
          </cell>
          <cell r="G409" t="str">
            <v>ABN</v>
          </cell>
          <cell r="H409">
            <v>8800</v>
          </cell>
          <cell r="I409">
            <v>8840</v>
          </cell>
          <cell r="J409" t="str">
            <v>T</v>
          </cell>
          <cell r="K409" t="str">
            <v>IDMTU4J@BGR.INDOMARET.CO.ID</v>
          </cell>
          <cell r="L409" t="str">
            <v>02518222730</v>
          </cell>
          <cell r="M409" t="str">
            <v>08111394538</v>
          </cell>
          <cell r="N409">
            <v>37347</v>
          </cell>
          <cell r="O409">
            <v>0</v>
          </cell>
          <cell r="P409" t="str">
            <v>HYBRID</v>
          </cell>
        </row>
        <row r="410">
          <cell r="B410" t="str">
            <v>FAX6</v>
          </cell>
          <cell r="C410" t="str">
            <v>SPBU CIGOMBONG</v>
          </cell>
          <cell r="D410" t="str">
            <v>ABDU ROHMAN</v>
          </cell>
          <cell r="E410" t="str">
            <v>NUR HADYMULYA</v>
          </cell>
          <cell r="F410" t="str">
            <v>NHY</v>
          </cell>
          <cell r="G410" t="str">
            <v>ABN</v>
          </cell>
          <cell r="H410">
            <v>8800</v>
          </cell>
          <cell r="I410">
            <v>8840</v>
          </cell>
          <cell r="J410" t="str">
            <v>F</v>
          </cell>
          <cell r="K410" t="str">
            <v>IDFAX6@BGR.INDOMARET.CO.ID</v>
          </cell>
          <cell r="L410" t="str">
            <v>02518220498</v>
          </cell>
          <cell r="M410" t="str">
            <v>08111394534</v>
          </cell>
          <cell r="N410">
            <v>41101</v>
          </cell>
          <cell r="O410">
            <v>0</v>
          </cell>
          <cell r="P410">
            <v>0</v>
          </cell>
        </row>
        <row r="411">
          <cell r="B411" t="str">
            <v>TJQ3</v>
          </cell>
          <cell r="C411" t="str">
            <v>TUGU JAYA BENTENG</v>
          </cell>
          <cell r="D411" t="str">
            <v>ABDU ROHMAN</v>
          </cell>
          <cell r="E411" t="str">
            <v>NUR HADYMULYA</v>
          </cell>
          <cell r="F411" t="str">
            <v>NHY</v>
          </cell>
          <cell r="G411" t="str">
            <v>ABN</v>
          </cell>
          <cell r="H411">
            <v>8800</v>
          </cell>
          <cell r="I411">
            <v>8840</v>
          </cell>
          <cell r="J411" t="str">
            <v>T</v>
          </cell>
          <cell r="K411" t="str">
            <v>IDMTJQ3@BGR.INDOMARET.CO.ID</v>
          </cell>
          <cell r="L411">
            <v>0</v>
          </cell>
          <cell r="M411">
            <v>0</v>
          </cell>
          <cell r="N411">
            <v>44326</v>
          </cell>
          <cell r="O411">
            <v>0</v>
          </cell>
          <cell r="P411" t="str">
            <v>TOKO BARU MEI 2021</v>
          </cell>
        </row>
        <row r="412">
          <cell r="B412" t="str">
            <v>T9QB</v>
          </cell>
          <cell r="C412" t="str">
            <v>RAYA SUKABUMI KM 23</v>
          </cell>
          <cell r="D412" t="str">
            <v>ABDU ROHMAN</v>
          </cell>
          <cell r="E412" t="str">
            <v>NUR HADYMULYA</v>
          </cell>
          <cell r="F412" t="str">
            <v>NHY</v>
          </cell>
          <cell r="G412" t="str">
            <v>ABN</v>
          </cell>
          <cell r="H412">
            <v>8800</v>
          </cell>
          <cell r="I412">
            <v>8840</v>
          </cell>
          <cell r="J412" t="str">
            <v>T</v>
          </cell>
          <cell r="K412" t="str">
            <v>IDMT9QB@BGR.INDOMARET.CO.ID</v>
          </cell>
          <cell r="L412">
            <v>0</v>
          </cell>
          <cell r="M412" t="str">
            <v>08119147646</v>
          </cell>
          <cell r="N412">
            <v>43646</v>
          </cell>
          <cell r="O412" t="str">
            <v>TOKO BARU JUNI 2019</v>
          </cell>
          <cell r="P412" t="str">
            <v>STANDAR NEW</v>
          </cell>
        </row>
        <row r="413">
          <cell r="B413" t="str">
            <v>TC1F</v>
          </cell>
          <cell r="C413" t="str">
            <v>WATES JAYA</v>
          </cell>
          <cell r="D413" t="str">
            <v>ABDU ROHMAN</v>
          </cell>
          <cell r="E413" t="str">
            <v>NUR HADYMULYA</v>
          </cell>
          <cell r="F413" t="str">
            <v>NHY</v>
          </cell>
          <cell r="G413" t="str">
            <v>ABN</v>
          </cell>
          <cell r="H413">
            <v>8800</v>
          </cell>
          <cell r="I413">
            <v>8840</v>
          </cell>
          <cell r="J413" t="str">
            <v>T</v>
          </cell>
          <cell r="K413" t="str">
            <v>IDMTC1F@BGR.INDOMARET.CO.ID</v>
          </cell>
          <cell r="L413" t="str">
            <v>02518220061</v>
          </cell>
          <cell r="M413" t="str">
            <v>08111394532</v>
          </cell>
          <cell r="N413">
            <v>39926</v>
          </cell>
          <cell r="O413" t="str">
            <v>TOBARU 15 OKT '16</v>
          </cell>
          <cell r="P413" t="str">
            <v>HYBRID</v>
          </cell>
        </row>
        <row r="414">
          <cell r="B414" t="str">
            <v>TUGQ</v>
          </cell>
          <cell r="C414" t="str">
            <v>RAYA SUKABUMI KM 22</v>
          </cell>
          <cell r="D414" t="str">
            <v>ABDU ROHMAN</v>
          </cell>
          <cell r="E414" t="str">
            <v>NUR HADYMULYA</v>
          </cell>
          <cell r="F414" t="str">
            <v>NHY</v>
          </cell>
          <cell r="G414" t="str">
            <v>ABN</v>
          </cell>
          <cell r="H414">
            <v>8800</v>
          </cell>
          <cell r="I414">
            <v>8840</v>
          </cell>
          <cell r="J414" t="str">
            <v>T</v>
          </cell>
          <cell r="K414" t="str">
            <v>IDMTUGQ@BGR.INDOMARET.CO.ID</v>
          </cell>
          <cell r="L414">
            <v>0</v>
          </cell>
          <cell r="M414" t="str">
            <v>08111394398</v>
          </cell>
          <cell r="N414">
            <v>42855</v>
          </cell>
          <cell r="O414" t="str">
            <v>TOKO BARU APL 2017</v>
          </cell>
          <cell r="P414">
            <v>0</v>
          </cell>
        </row>
        <row r="415">
          <cell r="B415" t="str">
            <v>T0YR</v>
          </cell>
          <cell r="C415" t="str">
            <v>DANAU LIDO</v>
          </cell>
          <cell r="D415" t="str">
            <v>ABDU ROHMAN</v>
          </cell>
          <cell r="E415" t="str">
            <v>NUR HADYMULYA</v>
          </cell>
          <cell r="F415" t="str">
            <v>NHY</v>
          </cell>
          <cell r="G415" t="str">
            <v>ABN</v>
          </cell>
          <cell r="H415">
            <v>8800</v>
          </cell>
          <cell r="I415">
            <v>8840</v>
          </cell>
          <cell r="J415" t="str">
            <v>T</v>
          </cell>
          <cell r="K415" t="str">
            <v>IDMT0YR@BGR.INDOMARET.CO.ID</v>
          </cell>
          <cell r="L415">
            <v>0</v>
          </cell>
          <cell r="M415" t="str">
            <v>08111394394</v>
          </cell>
          <cell r="N415">
            <v>43518</v>
          </cell>
          <cell r="O415" t="str">
            <v>TOKO BARU FEBRUARI 2019</v>
          </cell>
          <cell r="P415">
            <v>0</v>
          </cell>
        </row>
        <row r="416">
          <cell r="B416" t="str">
            <v>TK8S</v>
          </cell>
          <cell r="C416" t="str">
            <v>CIGOMBONG</v>
          </cell>
          <cell r="D416" t="str">
            <v>ABDU ROHMAN</v>
          </cell>
          <cell r="E416" t="str">
            <v>NUR HADYMULYA</v>
          </cell>
          <cell r="F416" t="str">
            <v>NHY</v>
          </cell>
          <cell r="G416" t="str">
            <v>ABN</v>
          </cell>
          <cell r="H416">
            <v>8800</v>
          </cell>
          <cell r="I416">
            <v>8840</v>
          </cell>
          <cell r="J416" t="str">
            <v>T</v>
          </cell>
          <cell r="K416" t="str">
            <v>IDF00C@BGR.INDOMARET.CO.ID</v>
          </cell>
          <cell r="L416" t="str">
            <v>0251221636</v>
          </cell>
          <cell r="M416" t="str">
            <v>08111394389</v>
          </cell>
          <cell r="N416">
            <v>39127</v>
          </cell>
          <cell r="O416">
            <v>0</v>
          </cell>
          <cell r="P416">
            <v>0</v>
          </cell>
        </row>
        <row r="417">
          <cell r="B417" t="str">
            <v>TSN8</v>
          </cell>
          <cell r="C417" t="str">
            <v>PASIR JAYA CIGOMBONG</v>
          </cell>
          <cell r="D417" t="str">
            <v>ABDU ROHMAN</v>
          </cell>
          <cell r="E417" t="str">
            <v>NUR HADYMULYA</v>
          </cell>
          <cell r="F417" t="str">
            <v>NHY</v>
          </cell>
          <cell r="G417" t="str">
            <v>ABN</v>
          </cell>
          <cell r="H417">
            <v>8800</v>
          </cell>
          <cell r="I417">
            <v>8840</v>
          </cell>
          <cell r="J417" t="str">
            <v>T</v>
          </cell>
          <cell r="K417" t="str">
            <v>IDMTSN8@BGR.INDOMARET.CO.ID</v>
          </cell>
          <cell r="L417">
            <v>0</v>
          </cell>
          <cell r="M417" t="str">
            <v>08111394395</v>
          </cell>
          <cell r="N417">
            <v>42498</v>
          </cell>
          <cell r="O417" t="str">
            <v>TOKO BARU MEI</v>
          </cell>
          <cell r="P417">
            <v>0</v>
          </cell>
        </row>
        <row r="418">
          <cell r="B418" t="str">
            <v>F36C</v>
          </cell>
          <cell r="C418" t="str">
            <v>BOGOR PERMAI</v>
          </cell>
          <cell r="D418" t="str">
            <v>YULI SETIYANTO</v>
          </cell>
          <cell r="E418" t="str">
            <v>YULI HARYANTO</v>
          </cell>
          <cell r="F418" t="str">
            <v>YHO</v>
          </cell>
          <cell r="G418" t="str">
            <v>YSO</v>
          </cell>
          <cell r="H418">
            <v>9900</v>
          </cell>
          <cell r="I418">
            <v>9910</v>
          </cell>
          <cell r="J418" t="str">
            <v>F</v>
          </cell>
          <cell r="K418" t="str">
            <v>IDTMI1@BGR.INDOMARET.CO.ID</v>
          </cell>
          <cell r="L418" t="str">
            <v>02517538992</v>
          </cell>
          <cell r="M418" t="str">
            <v>08111394776</v>
          </cell>
          <cell r="N418">
            <v>39792</v>
          </cell>
          <cell r="O418">
            <v>0</v>
          </cell>
          <cell r="P418">
            <v>0</v>
          </cell>
        </row>
        <row r="419">
          <cell r="B419" t="str">
            <v>FTD5</v>
          </cell>
          <cell r="C419" t="str">
            <v>SHOLEH ISKANDAR 3</v>
          </cell>
          <cell r="D419" t="str">
            <v>YULI SETIYANTO</v>
          </cell>
          <cell r="E419" t="str">
            <v>YULI HARYANTO</v>
          </cell>
          <cell r="F419" t="str">
            <v>YHO</v>
          </cell>
          <cell r="G419" t="str">
            <v>YSO</v>
          </cell>
          <cell r="H419">
            <v>9900</v>
          </cell>
          <cell r="I419">
            <v>9910</v>
          </cell>
          <cell r="J419" t="str">
            <v>F</v>
          </cell>
          <cell r="K419" t="str">
            <v>IDFTD5@BGR.INDOMARET.CO.ID</v>
          </cell>
          <cell r="L419" t="str">
            <v>0251-7544766</v>
          </cell>
          <cell r="M419" t="str">
            <v>08111394783</v>
          </cell>
          <cell r="N419">
            <v>42213</v>
          </cell>
          <cell r="O419" t="str">
            <v>TOKO BARU JULI 2015</v>
          </cell>
          <cell r="P419">
            <v>0</v>
          </cell>
        </row>
        <row r="420">
          <cell r="B420" t="str">
            <v>TO2K</v>
          </cell>
          <cell r="C420" t="str">
            <v>SHOLEH ISKANDAR KM 1.5</v>
          </cell>
          <cell r="D420" t="str">
            <v>YULI SETIYANTO</v>
          </cell>
          <cell r="E420" t="str">
            <v>YULI HARYANTO</v>
          </cell>
          <cell r="F420" t="str">
            <v>YHO</v>
          </cell>
          <cell r="G420" t="str">
            <v>YSO</v>
          </cell>
          <cell r="H420">
            <v>9900</v>
          </cell>
          <cell r="I420">
            <v>9910</v>
          </cell>
          <cell r="J420" t="str">
            <v>T</v>
          </cell>
          <cell r="K420" t="str">
            <v>IDMTO2K@BGR.INDOMARET.CO.ID</v>
          </cell>
          <cell r="L420" t="e">
            <v>#N/A</v>
          </cell>
          <cell r="M420" t="e">
            <v>#N/A</v>
          </cell>
          <cell r="N420" t="e">
            <v>#N/A</v>
          </cell>
          <cell r="O420" t="e">
            <v>#N/A</v>
          </cell>
          <cell r="P420" t="e">
            <v>#N/A</v>
          </cell>
        </row>
        <row r="421">
          <cell r="B421" t="str">
            <v>T7YP</v>
          </cell>
          <cell r="C421" t="str">
            <v>FRESH TAMAN CIMANGGU RAYA</v>
          </cell>
          <cell r="D421" t="str">
            <v>YULI SETIYANTO</v>
          </cell>
          <cell r="E421" t="str">
            <v>YULI HARYANTO</v>
          </cell>
          <cell r="F421" t="str">
            <v>YHO</v>
          </cell>
          <cell r="G421" t="str">
            <v>YSO</v>
          </cell>
          <cell r="H421">
            <v>9900</v>
          </cell>
          <cell r="I421">
            <v>9910</v>
          </cell>
          <cell r="J421" t="str">
            <v>T</v>
          </cell>
          <cell r="K421" t="str">
            <v>IDMT7YP@BGR.INDOMARET.CO.ID</v>
          </cell>
          <cell r="L421" t="str">
            <v>0251-8371385</v>
          </cell>
          <cell r="M421" t="str">
            <v>08111394451</v>
          </cell>
          <cell r="N421">
            <v>41801</v>
          </cell>
          <cell r="O421">
            <v>0</v>
          </cell>
          <cell r="P421" t="str">
            <v>HYBRID ECO</v>
          </cell>
        </row>
        <row r="422">
          <cell r="B422" t="str">
            <v>TJ64</v>
          </cell>
          <cell r="C422" t="str">
            <v>TAMAN CIMANGGU 2</v>
          </cell>
          <cell r="D422" t="str">
            <v>YULI SETIYANTO</v>
          </cell>
          <cell r="E422" t="str">
            <v>YULI HARYANTO</v>
          </cell>
          <cell r="F422" t="str">
            <v>YHO</v>
          </cell>
          <cell r="G422" t="str">
            <v>YSO</v>
          </cell>
          <cell r="H422">
            <v>9900</v>
          </cell>
          <cell r="I422">
            <v>9910</v>
          </cell>
          <cell r="J422" t="str">
            <v>T</v>
          </cell>
          <cell r="K422" t="str">
            <v>IDMTJ64@BGR.INDOMARET.CO.ID</v>
          </cell>
          <cell r="L422" t="str">
            <v>02518313635</v>
          </cell>
          <cell r="M422" t="str">
            <v>08111394439</v>
          </cell>
          <cell r="N422">
            <v>39293</v>
          </cell>
          <cell r="O422">
            <v>0</v>
          </cell>
          <cell r="P422" t="str">
            <v>PLUS</v>
          </cell>
        </row>
        <row r="423">
          <cell r="B423" t="str">
            <v>TS24</v>
          </cell>
          <cell r="C423" t="str">
            <v>PAHLAWAN CIMANGGU</v>
          </cell>
          <cell r="D423" t="str">
            <v>YULI SETIYANTO</v>
          </cell>
          <cell r="E423" t="str">
            <v>YULI HARYANTO</v>
          </cell>
          <cell r="F423" t="str">
            <v>YHO</v>
          </cell>
          <cell r="G423" t="str">
            <v>YSO</v>
          </cell>
          <cell r="H423">
            <v>9900</v>
          </cell>
          <cell r="I423">
            <v>9910</v>
          </cell>
          <cell r="J423" t="str">
            <v>T</v>
          </cell>
          <cell r="K423" t="str">
            <v>IDMTS24@BGR.INDOMARET.CO.ID</v>
          </cell>
          <cell r="L423" t="str">
            <v>02518380032</v>
          </cell>
          <cell r="M423" t="str">
            <v>08111394438</v>
          </cell>
          <cell r="N423">
            <v>38577</v>
          </cell>
          <cell r="O423">
            <v>0</v>
          </cell>
          <cell r="P423">
            <v>0</v>
          </cell>
        </row>
        <row r="424">
          <cell r="B424" t="str">
            <v>TSQX</v>
          </cell>
          <cell r="C424" t="str">
            <v>CIMANGGU PERIKANAN</v>
          </cell>
          <cell r="D424" t="str">
            <v>YULI SETIYANTO</v>
          </cell>
          <cell r="E424" t="str">
            <v>YULI HARYANTO</v>
          </cell>
          <cell r="F424" t="str">
            <v>YHO</v>
          </cell>
          <cell r="G424" t="str">
            <v>YSO</v>
          </cell>
          <cell r="H424">
            <v>9900</v>
          </cell>
          <cell r="I424">
            <v>9910</v>
          </cell>
          <cell r="J424" t="str">
            <v>T</v>
          </cell>
          <cell r="K424" t="str">
            <v>IDMTSQX@BGR.INDOMARET.CO.ID</v>
          </cell>
          <cell r="L424" t="str">
            <v>0251-8364021</v>
          </cell>
          <cell r="M424" t="str">
            <v>08111394450</v>
          </cell>
          <cell r="N424">
            <v>41754</v>
          </cell>
          <cell r="O424">
            <v>0</v>
          </cell>
          <cell r="P424" t="str">
            <v>HYBRID</v>
          </cell>
        </row>
        <row r="425">
          <cell r="B425" t="str">
            <v>TQ9I</v>
          </cell>
          <cell r="C425" t="str">
            <v>CENGKEH TAMAN CIMANGGU</v>
          </cell>
          <cell r="D425" t="str">
            <v>YULI SETIYANTO</v>
          </cell>
          <cell r="E425" t="str">
            <v>YULI HARYANTO</v>
          </cell>
          <cell r="F425" t="str">
            <v>YHO</v>
          </cell>
          <cell r="G425" t="str">
            <v>YSO</v>
          </cell>
          <cell r="H425">
            <v>9900</v>
          </cell>
          <cell r="I425">
            <v>9910</v>
          </cell>
          <cell r="J425" t="str">
            <v>T</v>
          </cell>
          <cell r="K425" t="str">
            <v>IDMTQ9I@BGR.INDOMARET.CO.ID</v>
          </cell>
          <cell r="L425">
            <v>0</v>
          </cell>
          <cell r="M425">
            <v>0</v>
          </cell>
          <cell r="N425">
            <v>43829</v>
          </cell>
          <cell r="O425" t="str">
            <v>TOKO BARU DESEMBER 2019</v>
          </cell>
          <cell r="P425" t="str">
            <v>STANDAR NEW</v>
          </cell>
        </row>
        <row r="426">
          <cell r="B426" t="str">
            <v>T1FM</v>
          </cell>
          <cell r="C426" t="str">
            <v>JOHAR BARU NO. 2</v>
          </cell>
          <cell r="D426" t="str">
            <v>YULI SETIYANTO</v>
          </cell>
          <cell r="E426" t="str">
            <v>YULI HARYANTO</v>
          </cell>
          <cell r="F426" t="str">
            <v>YHO</v>
          </cell>
          <cell r="G426" t="str">
            <v>YSO</v>
          </cell>
          <cell r="H426">
            <v>9900</v>
          </cell>
          <cell r="I426">
            <v>9910</v>
          </cell>
          <cell r="J426" t="str">
            <v>T</v>
          </cell>
          <cell r="K426" t="str">
            <v>IDMT1FM@BGR.INDOMARET.CO.ID</v>
          </cell>
          <cell r="L426">
            <v>0</v>
          </cell>
          <cell r="M426">
            <v>0</v>
          </cell>
          <cell r="N426">
            <v>44570</v>
          </cell>
          <cell r="O426" t="str">
            <v>TOKO BARU JANUARI 2022</v>
          </cell>
          <cell r="P426">
            <v>0</v>
          </cell>
        </row>
        <row r="427">
          <cell r="B427" t="str">
            <v>TFYY</v>
          </cell>
          <cell r="C427" t="str">
            <v>SHOLEH ISKANDAR RUKO 24</v>
          </cell>
          <cell r="D427" t="str">
            <v>YULI SETIYANTO</v>
          </cell>
          <cell r="E427" t="str">
            <v>YULI HARYANTO</v>
          </cell>
          <cell r="F427" t="str">
            <v>YHO</v>
          </cell>
          <cell r="G427" t="str">
            <v>YSO</v>
          </cell>
          <cell r="H427">
            <v>9900</v>
          </cell>
          <cell r="I427">
            <v>9910</v>
          </cell>
          <cell r="J427" t="str">
            <v>T</v>
          </cell>
          <cell r="K427" t="str">
            <v>IDMTFYY@BGR.INDOMARET.CO.ID</v>
          </cell>
          <cell r="L427">
            <v>0</v>
          </cell>
          <cell r="M427" t="str">
            <v>01113705710</v>
          </cell>
          <cell r="N427">
            <v>43464</v>
          </cell>
          <cell r="O427" t="str">
            <v>TOKO BARU DES'18</v>
          </cell>
          <cell r="P427">
            <v>0</v>
          </cell>
        </row>
        <row r="428">
          <cell r="B428" t="str">
            <v>TZGV</v>
          </cell>
          <cell r="C428" t="str">
            <v>TAMAN TIRTA CIMANGGU</v>
          </cell>
          <cell r="D428" t="str">
            <v>SAEPUDIN</v>
          </cell>
          <cell r="E428" t="str">
            <v>YULI HARYANTO</v>
          </cell>
          <cell r="F428" t="str">
            <v>YHO</v>
          </cell>
          <cell r="G428" t="str">
            <v>SDN</v>
          </cell>
          <cell r="H428">
            <v>9900</v>
          </cell>
          <cell r="I428">
            <v>9920</v>
          </cell>
          <cell r="J428" t="str">
            <v>T</v>
          </cell>
          <cell r="K428" t="str">
            <v>IDMTZGV@BGR.INDOMARET.CO.ID</v>
          </cell>
          <cell r="L428">
            <v>0</v>
          </cell>
          <cell r="M428" t="str">
            <v>01113015739</v>
          </cell>
          <cell r="N428">
            <v>43340</v>
          </cell>
          <cell r="O428" t="str">
            <v>TOKO BARU AGUSTUS '18</v>
          </cell>
          <cell r="P428">
            <v>0</v>
          </cell>
        </row>
        <row r="429">
          <cell r="B429" t="str">
            <v>T0I9</v>
          </cell>
          <cell r="C429" t="str">
            <v>SHOLEH ISKANDAR KM 9</v>
          </cell>
          <cell r="D429" t="str">
            <v>SAEPUDIN</v>
          </cell>
          <cell r="E429" t="str">
            <v>YULI HARYANTO</v>
          </cell>
          <cell r="F429" t="str">
            <v>YHO</v>
          </cell>
          <cell r="G429" t="str">
            <v>SDN</v>
          </cell>
          <cell r="H429">
            <v>9900</v>
          </cell>
          <cell r="I429">
            <v>9920</v>
          </cell>
          <cell r="J429" t="str">
            <v>T</v>
          </cell>
          <cell r="K429" t="str">
            <v>IDMT09I@BGR.INDOMARET.CO.ID</v>
          </cell>
          <cell r="L429" t="str">
            <v>081395004540</v>
          </cell>
          <cell r="M429" t="str">
            <v>08111394827</v>
          </cell>
          <cell r="N429">
            <v>42704</v>
          </cell>
          <cell r="O429">
            <v>0</v>
          </cell>
          <cell r="P429">
            <v>0</v>
          </cell>
        </row>
        <row r="430">
          <cell r="B430" t="str">
            <v>TMI1</v>
          </cell>
          <cell r="C430" t="str">
            <v>KH.SHOLEH ISKANDAR 2</v>
          </cell>
          <cell r="D430" t="str">
            <v>SAEPUDIN</v>
          </cell>
          <cell r="E430" t="str">
            <v>YULI HARYANTO</v>
          </cell>
          <cell r="F430" t="str">
            <v>YHO</v>
          </cell>
          <cell r="G430" t="str">
            <v>SDN</v>
          </cell>
          <cell r="H430">
            <v>9900</v>
          </cell>
          <cell r="I430">
            <v>9920</v>
          </cell>
          <cell r="J430" t="str">
            <v>T</v>
          </cell>
          <cell r="K430" t="str">
            <v>IDTMI1@BGR.INDOMARET.CO.ID</v>
          </cell>
          <cell r="L430" t="str">
            <v>02517546157</v>
          </cell>
          <cell r="M430" t="str">
            <v>01113705701</v>
          </cell>
          <cell r="N430">
            <v>38625</v>
          </cell>
          <cell r="O430">
            <v>0</v>
          </cell>
          <cell r="P430">
            <v>0</v>
          </cell>
        </row>
        <row r="431">
          <cell r="B431" t="str">
            <v>TX6S</v>
          </cell>
          <cell r="C431" t="str">
            <v>SPBU PLAZA PERMATA</v>
          </cell>
          <cell r="D431" t="str">
            <v>SAEPUDIN</v>
          </cell>
          <cell r="E431" t="str">
            <v>YULI HARYANTO</v>
          </cell>
          <cell r="F431" t="str">
            <v>YHO</v>
          </cell>
          <cell r="G431" t="str">
            <v>SDN</v>
          </cell>
          <cell r="H431">
            <v>9900</v>
          </cell>
          <cell r="I431">
            <v>9920</v>
          </cell>
          <cell r="J431" t="str">
            <v>T</v>
          </cell>
          <cell r="K431" t="str">
            <v>IDMTX6S@BGR.INDOMARET.CO.ID</v>
          </cell>
          <cell r="L431" t="str">
            <v>02517535799</v>
          </cell>
          <cell r="M431" t="str">
            <v>08111394780</v>
          </cell>
          <cell r="N431">
            <v>40933</v>
          </cell>
          <cell r="O431">
            <v>0</v>
          </cell>
          <cell r="P431" t="str">
            <v>HYBRID</v>
          </cell>
        </row>
        <row r="432">
          <cell r="B432" t="str">
            <v>TUWS</v>
          </cell>
          <cell r="C432" t="str">
            <v>SOLEH ISKANDAR KM.2</v>
          </cell>
          <cell r="D432" t="str">
            <v>SAEPUDIN</v>
          </cell>
          <cell r="E432" t="str">
            <v>YULI HARYANTO</v>
          </cell>
          <cell r="F432" t="str">
            <v>YHO</v>
          </cell>
          <cell r="G432" t="str">
            <v>SDN</v>
          </cell>
          <cell r="H432">
            <v>9900</v>
          </cell>
          <cell r="I432">
            <v>9920</v>
          </cell>
          <cell r="J432" t="str">
            <v>T</v>
          </cell>
          <cell r="K432" t="str">
            <v>IDMTUWS@BGR.INDOMARET.CO.ID</v>
          </cell>
          <cell r="L432" t="str">
            <v>02518318149</v>
          </cell>
          <cell r="M432" t="str">
            <v>08111394828</v>
          </cell>
          <cell r="N432">
            <v>41260</v>
          </cell>
          <cell r="O432">
            <v>0</v>
          </cell>
          <cell r="P432" t="str">
            <v>HYBRID ECO</v>
          </cell>
        </row>
        <row r="433">
          <cell r="B433" t="str">
            <v>TMSY</v>
          </cell>
          <cell r="C433" t="str">
            <v>APARTEMEN BOGOR VALLEY</v>
          </cell>
          <cell r="D433" t="str">
            <v>SAEPUDIN</v>
          </cell>
          <cell r="E433" t="str">
            <v>YULI HARYANTO</v>
          </cell>
          <cell r="F433" t="str">
            <v>YHO</v>
          </cell>
          <cell r="G433" t="str">
            <v>SDN</v>
          </cell>
          <cell r="H433">
            <v>9900</v>
          </cell>
          <cell r="I433">
            <v>9920</v>
          </cell>
          <cell r="J433" t="str">
            <v>T</v>
          </cell>
          <cell r="K433" t="str">
            <v>IDMTMSY@BGR.INDOMARET.CO.ID</v>
          </cell>
          <cell r="L433">
            <v>0</v>
          </cell>
          <cell r="M433">
            <v>0</v>
          </cell>
          <cell r="N433">
            <v>43784</v>
          </cell>
          <cell r="O433" t="str">
            <v>TOKO BARU NOVEMBER '119</v>
          </cell>
          <cell r="P433">
            <v>0</v>
          </cell>
        </row>
        <row r="434">
          <cell r="B434" t="str">
            <v>FUN7</v>
          </cell>
          <cell r="C434" t="str">
            <v>BUKITCIMANGGU CITY 2</v>
          </cell>
          <cell r="D434" t="str">
            <v>SAEPUDIN</v>
          </cell>
          <cell r="E434" t="str">
            <v>YULI HARYANTO</v>
          </cell>
          <cell r="F434" t="str">
            <v>YHO</v>
          </cell>
          <cell r="G434" t="str">
            <v>SDN</v>
          </cell>
          <cell r="H434">
            <v>9900</v>
          </cell>
          <cell r="I434">
            <v>9920</v>
          </cell>
          <cell r="J434" t="str">
            <v>F</v>
          </cell>
          <cell r="K434" t="str">
            <v>IDFUN7@BGR.INDOMARET.CO.ID</v>
          </cell>
          <cell r="L434" t="str">
            <v>TDK ADA</v>
          </cell>
          <cell r="M434" t="str">
            <v>08111394787</v>
          </cell>
          <cell r="N434">
            <v>42427</v>
          </cell>
          <cell r="O434">
            <v>0</v>
          </cell>
          <cell r="P434">
            <v>0</v>
          </cell>
        </row>
        <row r="435">
          <cell r="B435" t="str">
            <v>FYF6</v>
          </cell>
          <cell r="C435" t="str">
            <v>BUKIT CIMANGGU CITY</v>
          </cell>
          <cell r="D435" t="str">
            <v>SAEPUDIN</v>
          </cell>
          <cell r="E435" t="str">
            <v>YULI HARYANTO</v>
          </cell>
          <cell r="F435" t="str">
            <v>YHO</v>
          </cell>
          <cell r="G435" t="str">
            <v>SDN</v>
          </cell>
          <cell r="H435">
            <v>9900</v>
          </cell>
          <cell r="I435">
            <v>9920</v>
          </cell>
          <cell r="J435" t="str">
            <v>F</v>
          </cell>
          <cell r="K435" t="str">
            <v>IDFYF6@BGR.INDOMARET.CO.ID</v>
          </cell>
          <cell r="L435" t="str">
            <v>088219717756</v>
          </cell>
          <cell r="M435" t="str">
            <v>08111394786</v>
          </cell>
          <cell r="N435">
            <v>41912</v>
          </cell>
          <cell r="O435">
            <v>0</v>
          </cell>
          <cell r="P435">
            <v>0</v>
          </cell>
        </row>
        <row r="436">
          <cell r="B436" t="str">
            <v>F585</v>
          </cell>
          <cell r="C436" t="str">
            <v>BUKIT CIMANGGU VILLA</v>
          </cell>
          <cell r="D436" t="str">
            <v>SAEPUDIN</v>
          </cell>
          <cell r="E436" t="str">
            <v>YULI HARYANTO</v>
          </cell>
          <cell r="F436" t="str">
            <v>YHO</v>
          </cell>
          <cell r="G436" t="str">
            <v>SDN</v>
          </cell>
          <cell r="H436">
            <v>9900</v>
          </cell>
          <cell r="I436">
            <v>9920</v>
          </cell>
          <cell r="J436" t="str">
            <v>F</v>
          </cell>
          <cell r="K436" t="str">
            <v>IDF585@BGR.INDOMARET.CO.ID</v>
          </cell>
          <cell r="L436" t="str">
            <v>02517540700</v>
          </cell>
          <cell r="M436" t="str">
            <v>08111394785</v>
          </cell>
          <cell r="N436">
            <v>38391</v>
          </cell>
          <cell r="O436">
            <v>0</v>
          </cell>
          <cell r="P436" t="str">
            <v>STANDAR NEW</v>
          </cell>
        </row>
        <row r="437">
          <cell r="B437" t="str">
            <v>T8ZV</v>
          </cell>
          <cell r="C437" t="str">
            <v>RAWA TAMAN</v>
          </cell>
          <cell r="D437" t="str">
            <v>SAEPUDIN</v>
          </cell>
          <cell r="E437" t="str">
            <v>YULI HARYANTO</v>
          </cell>
          <cell r="F437" t="str">
            <v>YHO</v>
          </cell>
          <cell r="G437" t="str">
            <v>SDN</v>
          </cell>
          <cell r="H437">
            <v>9900</v>
          </cell>
          <cell r="I437">
            <v>9920</v>
          </cell>
          <cell r="J437" t="str">
            <v>T</v>
          </cell>
          <cell r="K437" t="str">
            <v>IDMT8ZV@BGR.INDOMARET.CO.ID</v>
          </cell>
          <cell r="L437" t="str">
            <v>0251-7538211</v>
          </cell>
          <cell r="M437" t="str">
            <v>08111394824</v>
          </cell>
          <cell r="N437">
            <v>38988</v>
          </cell>
          <cell r="O437" t="str">
            <v>TO TGL 28 SEP '16</v>
          </cell>
          <cell r="P437">
            <v>0</v>
          </cell>
        </row>
        <row r="438">
          <cell r="B438" t="str">
            <v>TDYG</v>
          </cell>
          <cell r="C438" t="str">
            <v>KENCANA RAYA</v>
          </cell>
          <cell r="D438" t="str">
            <v>SAEPUDIN</v>
          </cell>
          <cell r="E438" t="str">
            <v>YULI HARYANTO</v>
          </cell>
          <cell r="F438" t="str">
            <v>YHO</v>
          </cell>
          <cell r="G438" t="str">
            <v>SDN</v>
          </cell>
          <cell r="H438">
            <v>9900</v>
          </cell>
          <cell r="I438">
            <v>9920</v>
          </cell>
          <cell r="J438" t="str">
            <v>T</v>
          </cell>
          <cell r="K438" t="str">
            <v>IDMTDYG@BGR.INDOMARET.CO.ID</v>
          </cell>
          <cell r="L438" t="str">
            <v>0251-7544705</v>
          </cell>
          <cell r="M438" t="str">
            <v>08111394819</v>
          </cell>
          <cell r="N438">
            <v>42155</v>
          </cell>
          <cell r="O438">
            <v>0</v>
          </cell>
          <cell r="P438">
            <v>0</v>
          </cell>
        </row>
        <row r="439">
          <cell r="B439" t="str">
            <v>FL46</v>
          </cell>
          <cell r="C439" t="str">
            <v>CIBANTENG</v>
          </cell>
          <cell r="D439" t="str">
            <v>JODIE SATRIA</v>
          </cell>
          <cell r="E439" t="str">
            <v>YULI HARYANTO</v>
          </cell>
          <cell r="F439" t="str">
            <v>YHO</v>
          </cell>
          <cell r="G439" t="str">
            <v>JSA</v>
          </cell>
          <cell r="H439">
            <v>9900</v>
          </cell>
          <cell r="I439">
            <v>9930</v>
          </cell>
          <cell r="J439" t="str">
            <v>F</v>
          </cell>
          <cell r="K439" t="str">
            <v>IDFL46@BGR.INDOMARET.CO.ID</v>
          </cell>
          <cell r="L439" t="str">
            <v>02518423672</v>
          </cell>
          <cell r="M439" t="str">
            <v>08111394936</v>
          </cell>
          <cell r="N439">
            <v>39393</v>
          </cell>
          <cell r="O439">
            <v>0</v>
          </cell>
          <cell r="P439">
            <v>0</v>
          </cell>
        </row>
        <row r="440">
          <cell r="B440" t="str">
            <v>FQ2C</v>
          </cell>
          <cell r="C440" t="str">
            <v>PURI ARRAYA</v>
          </cell>
          <cell r="D440" t="str">
            <v>JODIE SATRIA</v>
          </cell>
          <cell r="E440" t="str">
            <v>YULI HARYANTO</v>
          </cell>
          <cell r="F440" t="str">
            <v>YHO</v>
          </cell>
          <cell r="G440" t="str">
            <v>JSA</v>
          </cell>
          <cell r="H440">
            <v>9900</v>
          </cell>
          <cell r="I440">
            <v>9930</v>
          </cell>
          <cell r="J440" t="str">
            <v>F</v>
          </cell>
          <cell r="K440" t="str">
            <v>IDFQ2C@BGR.INDOMARET.CO.ID</v>
          </cell>
          <cell r="L440">
            <v>0</v>
          </cell>
          <cell r="M440" t="str">
            <v>08111394945</v>
          </cell>
          <cell r="N440">
            <v>42978</v>
          </cell>
          <cell r="O440" t="str">
            <v>TOKO BARU 30 JULI '17</v>
          </cell>
          <cell r="P440">
            <v>0</v>
          </cell>
        </row>
        <row r="441">
          <cell r="B441" t="str">
            <v>RCT9</v>
          </cell>
          <cell r="C441" t="str">
            <v>CIAMPEA UDIK</v>
          </cell>
          <cell r="D441" t="str">
            <v>JODIE SATRIA</v>
          </cell>
          <cell r="E441" t="str">
            <v>YULI HARYANTO</v>
          </cell>
          <cell r="F441" t="str">
            <v>YHO</v>
          </cell>
          <cell r="G441" t="str">
            <v>JSA</v>
          </cell>
          <cell r="H441">
            <v>9900</v>
          </cell>
          <cell r="I441">
            <v>9930</v>
          </cell>
          <cell r="J441" t="str">
            <v>R</v>
          </cell>
          <cell r="K441" t="str">
            <v>CRMRCT9@BGR.INDOMARET.CO.ID</v>
          </cell>
          <cell r="L441" t="str">
            <v>08568528113</v>
          </cell>
          <cell r="M441" t="str">
            <v>08111394943</v>
          </cell>
          <cell r="N441">
            <v>41135</v>
          </cell>
          <cell r="O441">
            <v>0</v>
          </cell>
          <cell r="P441">
            <v>0</v>
          </cell>
        </row>
        <row r="442">
          <cell r="B442" t="str">
            <v>RMS5</v>
          </cell>
          <cell r="C442" t="str">
            <v>CINANGNENG</v>
          </cell>
          <cell r="D442" t="str">
            <v>JODIE SATRIA</v>
          </cell>
          <cell r="E442" t="str">
            <v>YULI HARYANTO</v>
          </cell>
          <cell r="F442" t="str">
            <v>YHO</v>
          </cell>
          <cell r="G442" t="str">
            <v>JSA</v>
          </cell>
          <cell r="H442">
            <v>9900</v>
          </cell>
          <cell r="I442">
            <v>9930</v>
          </cell>
          <cell r="J442" t="str">
            <v>R</v>
          </cell>
          <cell r="K442" t="str">
            <v>CRMRMS5@BGR.INDOMARET.CO.ID</v>
          </cell>
          <cell r="L442" t="str">
            <v>02518624668</v>
          </cell>
          <cell r="M442" t="str">
            <v>08111394939</v>
          </cell>
          <cell r="N442">
            <v>40978</v>
          </cell>
          <cell r="O442">
            <v>0</v>
          </cell>
          <cell r="P442">
            <v>0</v>
          </cell>
        </row>
        <row r="443">
          <cell r="B443" t="str">
            <v>RR3A</v>
          </cell>
          <cell r="C443" t="str">
            <v>CIBITUNG</v>
          </cell>
          <cell r="D443" t="str">
            <v>JODIE SATRIA</v>
          </cell>
          <cell r="E443" t="str">
            <v>YULI HARYANTO</v>
          </cell>
          <cell r="F443" t="str">
            <v>YHO</v>
          </cell>
          <cell r="G443" t="str">
            <v>JSA</v>
          </cell>
          <cell r="H443">
            <v>9900</v>
          </cell>
          <cell r="I443">
            <v>9930</v>
          </cell>
          <cell r="J443" t="str">
            <v>R</v>
          </cell>
          <cell r="K443" t="str">
            <v>CRMRR3A@BGR.INDOMARET.CO.ID</v>
          </cell>
          <cell r="L443" t="str">
            <v>02518623229</v>
          </cell>
          <cell r="M443" t="str">
            <v>08111394940</v>
          </cell>
          <cell r="N443">
            <v>41068</v>
          </cell>
          <cell r="O443">
            <v>0</v>
          </cell>
          <cell r="P443">
            <v>0</v>
          </cell>
        </row>
        <row r="444">
          <cell r="B444" t="str">
            <v>TNS2</v>
          </cell>
          <cell r="C444" t="str">
            <v>ABDUL FATAH CINANGKA</v>
          </cell>
          <cell r="D444" t="str">
            <v>JODIE SATRIA</v>
          </cell>
          <cell r="E444" t="str">
            <v>YULI HARYANTO</v>
          </cell>
          <cell r="F444" t="str">
            <v>YHO</v>
          </cell>
          <cell r="G444" t="str">
            <v>JSA</v>
          </cell>
          <cell r="H444">
            <v>9900</v>
          </cell>
          <cell r="I444">
            <v>9930</v>
          </cell>
          <cell r="J444" t="str">
            <v>T</v>
          </cell>
          <cell r="K444" t="str">
            <v>IDMTNS2@BGR.INDOMARET.CO.ID</v>
          </cell>
          <cell r="L444" t="str">
            <v>02518623377</v>
          </cell>
          <cell r="M444">
            <v>0</v>
          </cell>
          <cell r="N444">
            <v>41109</v>
          </cell>
          <cell r="O444" t="str">
            <v>TO 01 NOVEMBER 2014</v>
          </cell>
          <cell r="P444">
            <v>0</v>
          </cell>
        </row>
        <row r="445">
          <cell r="B445" t="str">
            <v>T1DJ</v>
          </cell>
          <cell r="C445" t="str">
            <v>CIBANTENG 2</v>
          </cell>
          <cell r="D445" t="str">
            <v>JODIE SATRIA</v>
          </cell>
          <cell r="E445" t="str">
            <v>YULI HARYANTO</v>
          </cell>
          <cell r="F445" t="str">
            <v>YHO</v>
          </cell>
          <cell r="G445" t="str">
            <v>JSA</v>
          </cell>
          <cell r="H445">
            <v>9900</v>
          </cell>
          <cell r="I445">
            <v>9930</v>
          </cell>
          <cell r="J445" t="str">
            <v>T</v>
          </cell>
          <cell r="K445" t="str">
            <v>IDMT1DJ@BGR.INDOMARET.CO.ID</v>
          </cell>
          <cell r="L445" t="str">
            <v>02518423191</v>
          </cell>
          <cell r="M445" t="str">
            <v>08111394937</v>
          </cell>
          <cell r="N445">
            <v>39788</v>
          </cell>
          <cell r="O445">
            <v>0</v>
          </cell>
          <cell r="P445" t="str">
            <v>STANDAR NEW</v>
          </cell>
        </row>
        <row r="446">
          <cell r="B446" t="str">
            <v>TOVD</v>
          </cell>
          <cell r="C446" t="str">
            <v>CIBUNTU KAUM</v>
          </cell>
          <cell r="D446" t="str">
            <v>JODIE SATRIA</v>
          </cell>
          <cell r="E446" t="str">
            <v>YULI HARYANTO</v>
          </cell>
          <cell r="F446" t="str">
            <v>YHO</v>
          </cell>
          <cell r="G446" t="str">
            <v>JSA</v>
          </cell>
          <cell r="H446">
            <v>9900</v>
          </cell>
          <cell r="I446">
            <v>9930</v>
          </cell>
          <cell r="J446" t="str">
            <v>T</v>
          </cell>
          <cell r="K446" t="str">
            <v>IDMTOVD@BGR.INDOMARET.CO.ID</v>
          </cell>
          <cell r="L446" t="str">
            <v>0251-8644099</v>
          </cell>
          <cell r="M446" t="str">
            <v>08111394944</v>
          </cell>
          <cell r="N446">
            <v>41759</v>
          </cell>
          <cell r="O446" t="str">
            <v>TOKO BARU OKT 15</v>
          </cell>
          <cell r="P446">
            <v>0</v>
          </cell>
        </row>
        <row r="447">
          <cell r="B447" t="str">
            <v>TW2C</v>
          </cell>
          <cell r="C447" t="str">
            <v>TENJOLAYA</v>
          </cell>
          <cell r="D447" t="str">
            <v>JODIE SATRIA</v>
          </cell>
          <cell r="E447" t="str">
            <v>YULI HARYANTO</v>
          </cell>
          <cell r="F447" t="str">
            <v>YHO</v>
          </cell>
          <cell r="G447" t="str">
            <v>JSA</v>
          </cell>
          <cell r="H447">
            <v>9900</v>
          </cell>
          <cell r="I447">
            <v>9930</v>
          </cell>
          <cell r="J447" t="str">
            <v>T</v>
          </cell>
          <cell r="K447" t="str">
            <v>IDMTW2C@BGR.INDOMARET.CO.ID</v>
          </cell>
          <cell r="L447" t="str">
            <v>008888706620</v>
          </cell>
          <cell r="M447" t="str">
            <v>08111394942</v>
          </cell>
          <cell r="N447">
            <v>41180</v>
          </cell>
          <cell r="O447">
            <v>0</v>
          </cell>
          <cell r="P447" t="str">
            <v>STANDAR NEW</v>
          </cell>
        </row>
        <row r="448">
          <cell r="B448" t="str">
            <v>TBL7</v>
          </cell>
          <cell r="C448" t="str">
            <v>GUNUNG MULYA</v>
          </cell>
          <cell r="D448" t="str">
            <v>JODIE SATRIA</v>
          </cell>
          <cell r="E448" t="str">
            <v>YULI HARYANTO</v>
          </cell>
          <cell r="F448" t="str">
            <v>YHO</v>
          </cell>
          <cell r="G448" t="str">
            <v>JSA</v>
          </cell>
          <cell r="H448">
            <v>9900</v>
          </cell>
          <cell r="I448">
            <v>9930</v>
          </cell>
          <cell r="J448" t="str">
            <v>T</v>
          </cell>
          <cell r="K448" t="str">
            <v>IDMTBL7@BGR.INDOMARET.CO.ID</v>
          </cell>
          <cell r="L448">
            <v>0</v>
          </cell>
          <cell r="M448">
            <v>0</v>
          </cell>
          <cell r="N448">
            <v>44171</v>
          </cell>
          <cell r="O448" t="str">
            <v>TOKO BARU DESEMBER 2020</v>
          </cell>
          <cell r="P448">
            <v>0</v>
          </cell>
        </row>
        <row r="449">
          <cell r="B449" t="str">
            <v>R115</v>
          </cell>
          <cell r="C449" t="str">
            <v>ANGGREK CIAMPEA</v>
          </cell>
          <cell r="D449" t="str">
            <v>JODIE SATRIA</v>
          </cell>
          <cell r="E449" t="str">
            <v>YULI HARYANTO</v>
          </cell>
          <cell r="F449" t="str">
            <v>YHO</v>
          </cell>
          <cell r="G449" t="str">
            <v>JSA</v>
          </cell>
          <cell r="H449">
            <v>9900</v>
          </cell>
          <cell r="I449">
            <v>9930</v>
          </cell>
          <cell r="J449" t="str">
            <v>R</v>
          </cell>
          <cell r="K449" t="str">
            <v>CRMR115@BGR.INDOMARET.CO.ID</v>
          </cell>
          <cell r="L449" t="str">
            <v>(0251)8625851</v>
          </cell>
          <cell r="M449" t="str">
            <v>08111394938</v>
          </cell>
          <cell r="N449">
            <v>40672</v>
          </cell>
          <cell r="O449">
            <v>0</v>
          </cell>
          <cell r="P449">
            <v>0</v>
          </cell>
        </row>
        <row r="450">
          <cell r="B450" t="str">
            <v>T038</v>
          </cell>
          <cell r="C450" t="str">
            <v>BANTARJAYA NO.8D</v>
          </cell>
          <cell r="D450" t="str">
            <v xml:space="preserve">ANWAR SIHABUDIN </v>
          </cell>
          <cell r="E450" t="str">
            <v>YULI HARYANTO</v>
          </cell>
          <cell r="F450" t="str">
            <v>YHO</v>
          </cell>
          <cell r="G450" t="str">
            <v>ASN</v>
          </cell>
          <cell r="H450">
            <v>9900</v>
          </cell>
          <cell r="I450">
            <v>9940</v>
          </cell>
          <cell r="J450" t="str">
            <v>T</v>
          </cell>
          <cell r="K450" t="str">
            <v>IDMT038@BGR.INDOMARET.CO.ID</v>
          </cell>
          <cell r="L450">
            <v>0</v>
          </cell>
          <cell r="M450" t="str">
            <v>08119147667</v>
          </cell>
          <cell r="N450">
            <v>43643</v>
          </cell>
          <cell r="O450" t="str">
            <v>TOKO BARU JUNI 2019</v>
          </cell>
          <cell r="P450" t="str">
            <v>STANDAR NEW</v>
          </cell>
        </row>
        <row r="451">
          <cell r="B451" t="str">
            <v>T9L2</v>
          </cell>
          <cell r="C451" t="str">
            <v>RANCABUNGUR</v>
          </cell>
          <cell r="D451" t="str">
            <v xml:space="preserve">ANWAR SIHABUDIN </v>
          </cell>
          <cell r="E451" t="str">
            <v>YULI HARYANTO</v>
          </cell>
          <cell r="F451" t="str">
            <v>YHO</v>
          </cell>
          <cell r="G451" t="str">
            <v>ASN</v>
          </cell>
          <cell r="H451">
            <v>9900</v>
          </cell>
          <cell r="I451">
            <v>9940</v>
          </cell>
          <cell r="J451" t="str">
            <v>T</v>
          </cell>
          <cell r="K451" t="str">
            <v>IDMT9L2@BGR.INDOMARET.CO.ID</v>
          </cell>
          <cell r="L451" t="str">
            <v>02518623041</v>
          </cell>
          <cell r="M451" t="str">
            <v>08111394434</v>
          </cell>
          <cell r="N451">
            <v>41028</v>
          </cell>
          <cell r="O451">
            <v>0</v>
          </cell>
          <cell r="P451">
            <v>0</v>
          </cell>
        </row>
        <row r="452">
          <cell r="B452" t="str">
            <v>T9YH</v>
          </cell>
          <cell r="C452" t="str">
            <v>TEGAL CIAMPEA</v>
          </cell>
          <cell r="D452" t="str">
            <v xml:space="preserve">ANWAR SIHABUDIN </v>
          </cell>
          <cell r="E452" t="str">
            <v>YULI HARYANTO</v>
          </cell>
          <cell r="F452" t="str">
            <v>YHO</v>
          </cell>
          <cell r="G452" t="str">
            <v>ASN</v>
          </cell>
          <cell r="H452">
            <v>9900</v>
          </cell>
          <cell r="I452">
            <v>9940</v>
          </cell>
          <cell r="J452" t="str">
            <v>T</v>
          </cell>
          <cell r="K452" t="str">
            <v>IDMT9YH@BGR.INDOMARET.CO.ID</v>
          </cell>
          <cell r="L452">
            <v>0</v>
          </cell>
          <cell r="M452" t="str">
            <v>08111394433</v>
          </cell>
          <cell r="N452">
            <v>42794</v>
          </cell>
          <cell r="O452">
            <v>0</v>
          </cell>
          <cell r="P452">
            <v>0</v>
          </cell>
        </row>
        <row r="453">
          <cell r="B453" t="str">
            <v>TAVJ</v>
          </cell>
          <cell r="C453" t="str">
            <v>BANTAR JAYA</v>
          </cell>
          <cell r="D453" t="str">
            <v xml:space="preserve">ANWAR SIHABUDIN </v>
          </cell>
          <cell r="E453" t="str">
            <v>YULI HARYANTO</v>
          </cell>
          <cell r="F453" t="str">
            <v>YHO</v>
          </cell>
          <cell r="G453" t="str">
            <v>ASN</v>
          </cell>
          <cell r="H453">
            <v>9900</v>
          </cell>
          <cell r="I453">
            <v>9940</v>
          </cell>
          <cell r="J453" t="str">
            <v>T</v>
          </cell>
          <cell r="K453" t="str">
            <v>IDMTAVJ@BGR.INDOMARET.CO.ID</v>
          </cell>
          <cell r="L453" t="str">
            <v>02517533741</v>
          </cell>
          <cell r="M453" t="str">
            <v>08111394435</v>
          </cell>
          <cell r="N453">
            <v>40816</v>
          </cell>
          <cell r="O453" t="str">
            <v>TOKO TO 1 OKTOBER '18</v>
          </cell>
          <cell r="P453" t="str">
            <v>HYBRID</v>
          </cell>
        </row>
        <row r="454">
          <cell r="B454" t="str">
            <v>TGZQ</v>
          </cell>
          <cell r="C454" t="str">
            <v>RAYA SATELIT RANCA BUNGUR</v>
          </cell>
          <cell r="D454" t="str">
            <v xml:space="preserve">ANWAR SIHABUDIN </v>
          </cell>
          <cell r="E454" t="str">
            <v>YULI HARYANTO</v>
          </cell>
          <cell r="F454" t="str">
            <v>YHO</v>
          </cell>
          <cell r="G454" t="str">
            <v>ASN</v>
          </cell>
          <cell r="H454">
            <v>9900</v>
          </cell>
          <cell r="I454">
            <v>9940</v>
          </cell>
          <cell r="J454" t="str">
            <v>T</v>
          </cell>
          <cell r="K454" t="str">
            <v>IDMTGZQ@BGR.INDOMARET.CO.ID</v>
          </cell>
          <cell r="L454">
            <v>0</v>
          </cell>
          <cell r="M454" t="str">
            <v>08111394437</v>
          </cell>
          <cell r="N454">
            <v>42548</v>
          </cell>
          <cell r="O454">
            <v>0</v>
          </cell>
          <cell r="P454">
            <v>0</v>
          </cell>
        </row>
        <row r="455">
          <cell r="B455" t="str">
            <v>TN98</v>
          </cell>
          <cell r="C455" t="str">
            <v>SPBU RANCABUNGUR</v>
          </cell>
          <cell r="D455" t="str">
            <v xml:space="preserve">ANWAR SIHABUDIN </v>
          </cell>
          <cell r="E455" t="str">
            <v>YULI HARYANTO</v>
          </cell>
          <cell r="F455" t="str">
            <v>YHO</v>
          </cell>
          <cell r="G455" t="str">
            <v>ASN</v>
          </cell>
          <cell r="H455">
            <v>9900</v>
          </cell>
          <cell r="I455">
            <v>9940</v>
          </cell>
          <cell r="J455" t="str">
            <v>T</v>
          </cell>
          <cell r="K455" t="str">
            <v>IDMTN98@BGR.INDOMARET.CO.ID</v>
          </cell>
          <cell r="L455">
            <v>0</v>
          </cell>
          <cell r="M455" t="str">
            <v>08111394454</v>
          </cell>
          <cell r="N455">
            <v>42947</v>
          </cell>
          <cell r="O455" t="str">
            <v>TOKO BARU JULI 17</v>
          </cell>
          <cell r="P455">
            <v>0</v>
          </cell>
        </row>
        <row r="456">
          <cell r="B456" t="str">
            <v>TNJ0</v>
          </cell>
          <cell r="C456" t="str">
            <v>RANCABUNGUR BARU</v>
          </cell>
          <cell r="D456" t="str">
            <v xml:space="preserve">ANWAR SIHABUDIN </v>
          </cell>
          <cell r="E456" t="str">
            <v>YULI HARYANTO</v>
          </cell>
          <cell r="F456" t="str">
            <v>YHO</v>
          </cell>
          <cell r="G456" t="str">
            <v>ASN</v>
          </cell>
          <cell r="H456">
            <v>9900</v>
          </cell>
          <cell r="I456">
            <v>9940</v>
          </cell>
          <cell r="J456" t="str">
            <v>T</v>
          </cell>
          <cell r="K456" t="str">
            <v>IDMTNJ0@BGR.INDOMARET.CO.ID</v>
          </cell>
          <cell r="L456" t="str">
            <v>0251 8628684</v>
          </cell>
          <cell r="M456" t="str">
            <v>08111394436</v>
          </cell>
          <cell r="N456">
            <v>41843</v>
          </cell>
          <cell r="O456">
            <v>0</v>
          </cell>
          <cell r="P456">
            <v>0</v>
          </cell>
        </row>
        <row r="457">
          <cell r="B457" t="str">
            <v>TS70</v>
          </cell>
          <cell r="C457" t="str">
            <v>LETNAN SUKARNA CIAMPEA</v>
          </cell>
          <cell r="D457" t="str">
            <v xml:space="preserve">ANWAR SIHABUDIN </v>
          </cell>
          <cell r="E457" t="str">
            <v>YULI HARYANTO</v>
          </cell>
          <cell r="F457" t="str">
            <v>YHO</v>
          </cell>
          <cell r="G457" t="str">
            <v>ASN</v>
          </cell>
          <cell r="H457">
            <v>9900</v>
          </cell>
          <cell r="I457">
            <v>9940</v>
          </cell>
          <cell r="J457" t="str">
            <v>T</v>
          </cell>
          <cell r="K457" t="str">
            <v>IDMTS70@BGR.INDOMARET.CO.ID</v>
          </cell>
          <cell r="L457" t="str">
            <v>02518620555</v>
          </cell>
          <cell r="M457" t="str">
            <v>08111394432</v>
          </cell>
          <cell r="N457">
            <v>40721</v>
          </cell>
          <cell r="O457">
            <v>0</v>
          </cell>
          <cell r="P457" t="str">
            <v>STANDAR NEW</v>
          </cell>
        </row>
        <row r="458">
          <cell r="B458" t="str">
            <v>TG91</v>
          </cell>
          <cell r="C458" t="str">
            <v>CIKAMPAK BOGOR</v>
          </cell>
          <cell r="D458" t="str">
            <v xml:space="preserve">ANWAR SIHABUDIN </v>
          </cell>
          <cell r="E458" t="str">
            <v>YULI HARYANTO</v>
          </cell>
          <cell r="F458" t="str">
            <v>YHO</v>
          </cell>
          <cell r="G458" t="str">
            <v>ASN</v>
          </cell>
          <cell r="H458">
            <v>9900</v>
          </cell>
          <cell r="I458">
            <v>9940</v>
          </cell>
          <cell r="J458" t="str">
            <v>T</v>
          </cell>
          <cell r="K458" t="str">
            <v>IDMTG91@BGR.INDOMARET.CO.ID</v>
          </cell>
          <cell r="L458">
            <v>0</v>
          </cell>
          <cell r="M458">
            <v>0</v>
          </cell>
          <cell r="N458">
            <v>44315</v>
          </cell>
          <cell r="O458" t="str">
            <v>TOKO BARU APRIL 2021</v>
          </cell>
          <cell r="P458">
            <v>0</v>
          </cell>
        </row>
        <row r="459">
          <cell r="B459" t="str">
            <v>TEBW</v>
          </cell>
          <cell r="C459" t="str">
            <v>CIBADAK</v>
          </cell>
          <cell r="D459" t="str">
            <v xml:space="preserve">ANWAR SIHABUDIN </v>
          </cell>
          <cell r="E459" t="str">
            <v>YULI HARYANTO</v>
          </cell>
          <cell r="F459" t="str">
            <v>YHO</v>
          </cell>
          <cell r="G459" t="str">
            <v>ASN</v>
          </cell>
          <cell r="H459">
            <v>9900</v>
          </cell>
          <cell r="I459">
            <v>9940</v>
          </cell>
          <cell r="J459" t="str">
            <v>T</v>
          </cell>
          <cell r="K459" t="str">
            <v>IDMTEBW@BGR.INDOMARET.CO.ID</v>
          </cell>
          <cell r="L459" t="str">
            <v>08891253382</v>
          </cell>
          <cell r="M459" t="str">
            <v>08111394947</v>
          </cell>
          <cell r="N459">
            <v>41305</v>
          </cell>
          <cell r="O459">
            <v>0</v>
          </cell>
          <cell r="P459">
            <v>0</v>
          </cell>
        </row>
        <row r="460">
          <cell r="B460" t="str">
            <v>F6VS</v>
          </cell>
          <cell r="C460" t="str">
            <v>BALI RESORT BOGOR</v>
          </cell>
          <cell r="D460" t="str">
            <v xml:space="preserve">ANWAR SIHABUDIN </v>
          </cell>
          <cell r="E460" t="str">
            <v>YULI HARYANTO</v>
          </cell>
          <cell r="F460" t="str">
            <v>YHO</v>
          </cell>
          <cell r="G460" t="str">
            <v>ASN</v>
          </cell>
          <cell r="H460">
            <v>9900</v>
          </cell>
          <cell r="I460">
            <v>9940</v>
          </cell>
          <cell r="J460" t="str">
            <v>F</v>
          </cell>
          <cell r="K460" t="str">
            <v>IDF6VS@BGR.INDOMARET.CO.ID</v>
          </cell>
          <cell r="L460">
            <v>0</v>
          </cell>
          <cell r="M460">
            <v>0</v>
          </cell>
          <cell r="N460">
            <v>44799</v>
          </cell>
          <cell r="O460" t="str">
            <v>TOKO BARU AGUSTUS'22</v>
          </cell>
          <cell r="P460">
            <v>0</v>
          </cell>
        </row>
        <row r="461">
          <cell r="B461" t="str">
            <v>T74O</v>
          </cell>
          <cell r="C461" t="str">
            <v>VETERAN NO.48</v>
          </cell>
          <cell r="D461" t="str">
            <v>PIPIN ZAINAL ARIPIN</v>
          </cell>
          <cell r="E461" t="str">
            <v>YULI HARYANTO</v>
          </cell>
          <cell r="F461" t="str">
            <v>YHO</v>
          </cell>
          <cell r="G461" t="str">
            <v>PIN</v>
          </cell>
          <cell r="H461">
            <v>9900</v>
          </cell>
          <cell r="I461">
            <v>9950</v>
          </cell>
          <cell r="J461" t="str">
            <v>T</v>
          </cell>
          <cell r="K461" t="str">
            <v>IDMT74O@BGR.INDOMARET.CO.ID</v>
          </cell>
          <cell r="L461">
            <v>0</v>
          </cell>
          <cell r="M461" t="str">
            <v>01113015736</v>
          </cell>
          <cell r="N461">
            <v>43301</v>
          </cell>
          <cell r="O461" t="str">
            <v>TOKO BARU JULI 2018</v>
          </cell>
          <cell r="P461">
            <v>0</v>
          </cell>
        </row>
        <row r="462">
          <cell r="B462" t="str">
            <v>TI6Y</v>
          </cell>
          <cell r="C462" t="str">
            <v>TAMAN TOPI SQUARE</v>
          </cell>
          <cell r="D462" t="str">
            <v>PIPIN ZAINAL ARIPIN</v>
          </cell>
          <cell r="E462" t="str">
            <v>YULI HARYANTO</v>
          </cell>
          <cell r="F462" t="str">
            <v>YHO</v>
          </cell>
          <cell r="G462" t="str">
            <v>PIN</v>
          </cell>
          <cell r="H462">
            <v>9900</v>
          </cell>
          <cell r="I462">
            <v>9950</v>
          </cell>
          <cell r="J462" t="str">
            <v>T</v>
          </cell>
          <cell r="K462" t="str">
            <v>IDMTI6Y@BGR.INDOMARET.CO.ID</v>
          </cell>
          <cell r="L462">
            <v>0</v>
          </cell>
          <cell r="M462" t="str">
            <v>08111394775</v>
          </cell>
          <cell r="N462">
            <v>43496</v>
          </cell>
          <cell r="O462" t="str">
            <v>TOKO BARU JANUARI '19</v>
          </cell>
          <cell r="P462" t="str">
            <v>STANDAR NEW</v>
          </cell>
        </row>
        <row r="463">
          <cell r="B463" t="str">
            <v>TLOM</v>
          </cell>
          <cell r="C463" t="str">
            <v>DR. SEMERU NO. 25</v>
          </cell>
          <cell r="D463" t="str">
            <v>PIPIN ZAINAL ARIPIN</v>
          </cell>
          <cell r="E463" t="str">
            <v>YULI HARYANTO</v>
          </cell>
          <cell r="F463" t="str">
            <v>YHO</v>
          </cell>
          <cell r="G463" t="str">
            <v>PIN</v>
          </cell>
          <cell r="H463">
            <v>9900</v>
          </cell>
          <cell r="I463">
            <v>9950</v>
          </cell>
          <cell r="J463" t="str">
            <v>T</v>
          </cell>
          <cell r="K463" t="str">
            <v>IDMTLOM@BGR.INDOMARET.CO.ID</v>
          </cell>
          <cell r="L463">
            <v>0</v>
          </cell>
          <cell r="M463" t="str">
            <v>01113015737</v>
          </cell>
          <cell r="N463">
            <v>43373</v>
          </cell>
          <cell r="O463" t="str">
            <v>TOKO BARU SEPT '18</v>
          </cell>
          <cell r="P463">
            <v>0</v>
          </cell>
        </row>
        <row r="464">
          <cell r="B464" t="str">
            <v>TONV</v>
          </cell>
          <cell r="C464" t="str">
            <v>MERDEKA NO.55</v>
          </cell>
          <cell r="D464" t="str">
            <v>PIPIN ZAINAL ARIPIN</v>
          </cell>
          <cell r="E464" t="str">
            <v>YULI HARYANTO</v>
          </cell>
          <cell r="F464" t="str">
            <v>YHO</v>
          </cell>
          <cell r="G464" t="str">
            <v>PIN</v>
          </cell>
          <cell r="H464">
            <v>9900</v>
          </cell>
          <cell r="I464">
            <v>9950</v>
          </cell>
          <cell r="J464" t="str">
            <v>T</v>
          </cell>
          <cell r="K464" t="str">
            <v>IDMTONV@BGR.INDOMARET.CO.ID</v>
          </cell>
          <cell r="L464">
            <v>0</v>
          </cell>
          <cell r="M464" t="str">
            <v>08119147652</v>
          </cell>
          <cell r="N464">
            <v>43491</v>
          </cell>
          <cell r="O464" t="str">
            <v>TOKO BARU JANUARI '19</v>
          </cell>
          <cell r="P464">
            <v>0</v>
          </cell>
        </row>
        <row r="465">
          <cell r="B465" t="str">
            <v>TQMC</v>
          </cell>
          <cell r="C465" t="str">
            <v>POINT STASIUN BOGOR 2</v>
          </cell>
          <cell r="D465" t="str">
            <v>PIPIN ZAINAL ARIPIN</v>
          </cell>
          <cell r="E465" t="str">
            <v>YULI HARYANTO</v>
          </cell>
          <cell r="F465" t="str">
            <v>YHO</v>
          </cell>
          <cell r="G465" t="str">
            <v>PIN</v>
          </cell>
          <cell r="H465">
            <v>9900</v>
          </cell>
          <cell r="I465">
            <v>9950</v>
          </cell>
          <cell r="J465" t="str">
            <v>T</v>
          </cell>
          <cell r="K465" t="str">
            <v>IDMTQMC@BGR.INDOMARET.CO.ID</v>
          </cell>
          <cell r="L465">
            <v>0</v>
          </cell>
          <cell r="M465" t="str">
            <v>08111394954</v>
          </cell>
          <cell r="N465">
            <v>43777</v>
          </cell>
          <cell r="O465" t="str">
            <v>TOKO BARU NOVEMBER '19</v>
          </cell>
          <cell r="P465" t="str">
            <v>MINI CONVIE</v>
          </cell>
        </row>
        <row r="466">
          <cell r="B466" t="str">
            <v>TR2Q</v>
          </cell>
          <cell r="C466" t="str">
            <v>PRIMER BOGOR</v>
          </cell>
          <cell r="D466" t="str">
            <v>PIPIN ZAINAL ARIPIN</v>
          </cell>
          <cell r="E466" t="str">
            <v>YULI HARYANTO</v>
          </cell>
          <cell r="F466" t="str">
            <v>YHO</v>
          </cell>
          <cell r="G466" t="str">
            <v>PIN</v>
          </cell>
          <cell r="H466">
            <v>9900</v>
          </cell>
          <cell r="I466">
            <v>9950</v>
          </cell>
          <cell r="J466" t="str">
            <v>T</v>
          </cell>
          <cell r="K466" t="str">
            <v>IDMTR2Q@BGR.INDOMARET.CO.ID</v>
          </cell>
          <cell r="L466" t="str">
            <v>0251-8362005</v>
          </cell>
          <cell r="M466" t="str">
            <v>08111394622</v>
          </cell>
          <cell r="N466">
            <v>41691</v>
          </cell>
          <cell r="O466">
            <v>0</v>
          </cell>
          <cell r="P466">
            <v>0</v>
          </cell>
        </row>
        <row r="467">
          <cell r="B467" t="str">
            <v>TVGP</v>
          </cell>
          <cell r="C467" t="str">
            <v>DR SEMERU</v>
          </cell>
          <cell r="D467" t="str">
            <v>PIPIN ZAINAL ARIPIN</v>
          </cell>
          <cell r="E467" t="str">
            <v>YULI HARYANTO</v>
          </cell>
          <cell r="F467" t="str">
            <v>YHO</v>
          </cell>
          <cell r="G467" t="str">
            <v>PIN</v>
          </cell>
          <cell r="H467">
            <v>9900</v>
          </cell>
          <cell r="I467">
            <v>9950</v>
          </cell>
          <cell r="J467" t="str">
            <v>T</v>
          </cell>
          <cell r="K467" t="str">
            <v>IDMTVGP@BGR.INDOMARET.CO.ID</v>
          </cell>
          <cell r="L467" t="str">
            <v>02518380326</v>
          </cell>
          <cell r="M467" t="str">
            <v>08111394618</v>
          </cell>
          <cell r="N467">
            <v>39323</v>
          </cell>
          <cell r="O467">
            <v>0</v>
          </cell>
          <cell r="P467">
            <v>0</v>
          </cell>
        </row>
        <row r="468">
          <cell r="B468" t="str">
            <v>TTPR</v>
          </cell>
          <cell r="C468" t="str">
            <v>POINT STASIUN BOGOR 3</v>
          </cell>
          <cell r="D468" t="str">
            <v>PIPIN ZAINAL ARIPIN</v>
          </cell>
          <cell r="E468" t="str">
            <v>YULI HARYANTO</v>
          </cell>
          <cell r="F468" t="str">
            <v>YHO</v>
          </cell>
          <cell r="G468" t="str">
            <v>PIN</v>
          </cell>
          <cell r="H468">
            <v>9900</v>
          </cell>
          <cell r="I468">
            <v>9950</v>
          </cell>
          <cell r="J468" t="str">
            <v>T</v>
          </cell>
          <cell r="K468" t="str">
            <v>IDMTTPR@BGR.INDOMARET.CO.ID</v>
          </cell>
          <cell r="L468">
            <v>0</v>
          </cell>
          <cell r="M468">
            <v>0</v>
          </cell>
          <cell r="N468">
            <v>44545</v>
          </cell>
          <cell r="O468" t="str">
            <v>TOKO BARU DESEMBER 2021</v>
          </cell>
          <cell r="P468">
            <v>0</v>
          </cell>
        </row>
        <row r="469">
          <cell r="B469" t="str">
            <v>TU5X</v>
          </cell>
          <cell r="C469" t="str">
            <v>MAWAR BOGOR</v>
          </cell>
          <cell r="D469" t="str">
            <v>PIPIN ZAINAL ARIPIN</v>
          </cell>
          <cell r="E469" t="str">
            <v>YULI HARYANTO</v>
          </cell>
          <cell r="F469" t="str">
            <v>YHO</v>
          </cell>
          <cell r="G469" t="str">
            <v>PIN</v>
          </cell>
          <cell r="H469">
            <v>9900</v>
          </cell>
          <cell r="I469">
            <v>9950</v>
          </cell>
          <cell r="J469" t="str">
            <v>T</v>
          </cell>
          <cell r="K469" t="str">
            <v>IDMTU5X@BGR.INDOMARET.CO.ID</v>
          </cell>
          <cell r="L469" t="str">
            <v>02518359131</v>
          </cell>
          <cell r="M469" t="str">
            <v>08111394616</v>
          </cell>
          <cell r="N469">
            <v>36712</v>
          </cell>
          <cell r="O469">
            <v>0</v>
          </cell>
          <cell r="P469">
            <v>0</v>
          </cell>
        </row>
        <row r="470">
          <cell r="B470" t="str">
            <v>T1YI</v>
          </cell>
          <cell r="C470" t="str">
            <v>MERDEKA NO.139</v>
          </cell>
          <cell r="D470" t="str">
            <v>PIPIN ZAINAL ARIPIN</v>
          </cell>
          <cell r="E470" t="str">
            <v>YULI HARYANTO</v>
          </cell>
          <cell r="F470" t="str">
            <v>YHO</v>
          </cell>
          <cell r="G470" t="str">
            <v>PIN</v>
          </cell>
          <cell r="H470">
            <v>9900</v>
          </cell>
          <cell r="I470">
            <v>9950</v>
          </cell>
          <cell r="J470" t="str">
            <v>T</v>
          </cell>
          <cell r="K470" t="str">
            <v>IDMT1YI@BGR.INDOMARET.CO.ID</v>
          </cell>
          <cell r="L470">
            <v>0</v>
          </cell>
          <cell r="M470" t="str">
            <v>08119147648</v>
          </cell>
          <cell r="N470">
            <v>43646</v>
          </cell>
          <cell r="O470" t="str">
            <v>TOKO BARU JUNI 2019</v>
          </cell>
          <cell r="P470">
            <v>0</v>
          </cell>
        </row>
        <row r="471">
          <cell r="B471" t="str">
            <v>TP9I</v>
          </cell>
          <cell r="C471" t="str">
            <v>PAHLAWAN BONDONGAN 3</v>
          </cell>
          <cell r="D471" t="str">
            <v>ANWAR SALEH</v>
          </cell>
          <cell r="E471" t="str">
            <v>YUDI ARIYANTO</v>
          </cell>
          <cell r="F471" t="str">
            <v>YAO</v>
          </cell>
          <cell r="G471" t="str">
            <v>ASL</v>
          </cell>
          <cell r="H471">
            <v>101000</v>
          </cell>
          <cell r="I471">
            <v>101010</v>
          </cell>
          <cell r="J471" t="str">
            <v>T</v>
          </cell>
          <cell r="K471" t="str">
            <v>IDFB5E@BGR.INDOMARET.CO.ID</v>
          </cell>
          <cell r="L471" t="str">
            <v>02518310597</v>
          </cell>
          <cell r="M471" t="str">
            <v>08111394890</v>
          </cell>
          <cell r="N471">
            <v>41175</v>
          </cell>
          <cell r="O471">
            <v>0</v>
          </cell>
          <cell r="P471">
            <v>0</v>
          </cell>
        </row>
        <row r="472">
          <cell r="B472" t="str">
            <v>TO2H</v>
          </cell>
          <cell r="C472" t="str">
            <v>PAHLAWAN 10</v>
          </cell>
          <cell r="D472" t="str">
            <v>ANWAR SALEH</v>
          </cell>
          <cell r="E472" t="str">
            <v>YUDI ARIYANTO</v>
          </cell>
          <cell r="F472" t="str">
            <v>YAO</v>
          </cell>
          <cell r="G472" t="str">
            <v>ASL</v>
          </cell>
          <cell r="H472">
            <v>101000</v>
          </cell>
          <cell r="I472">
            <v>101010</v>
          </cell>
          <cell r="J472" t="str">
            <v>T</v>
          </cell>
          <cell r="K472" t="str">
            <v>IDMTO2H@BGR.INDOMARET.CO.ID</v>
          </cell>
          <cell r="L472">
            <v>0</v>
          </cell>
          <cell r="M472">
            <v>0</v>
          </cell>
          <cell r="N472">
            <v>44132</v>
          </cell>
          <cell r="O472" t="str">
            <v>TOKO BARU OKTOBER 2020</v>
          </cell>
          <cell r="P472">
            <v>0</v>
          </cell>
        </row>
        <row r="473">
          <cell r="B473" t="str">
            <v>F370</v>
          </cell>
          <cell r="C473" t="str">
            <v>PAHLAWAN BONDONGAN 2</v>
          </cell>
          <cell r="D473" t="str">
            <v>ANWAR SALEH</v>
          </cell>
          <cell r="E473" t="str">
            <v>YUDI ARIYANTO</v>
          </cell>
          <cell r="F473" t="str">
            <v>YAO</v>
          </cell>
          <cell r="G473" t="str">
            <v>ASL</v>
          </cell>
          <cell r="H473">
            <v>101000</v>
          </cell>
          <cell r="I473">
            <v>101010</v>
          </cell>
          <cell r="J473" t="str">
            <v>F</v>
          </cell>
          <cell r="K473" t="str">
            <v>IDF370@BGR.INDOMARET.CO.ID</v>
          </cell>
          <cell r="L473" t="str">
            <v>02518314966</v>
          </cell>
          <cell r="M473" t="str">
            <v>08111394887</v>
          </cell>
          <cell r="N473">
            <v>38037</v>
          </cell>
          <cell r="O473" t="str">
            <v>TO 01 APRIL 2014</v>
          </cell>
          <cell r="P473">
            <v>0</v>
          </cell>
        </row>
        <row r="474">
          <cell r="B474" t="str">
            <v>TNF6</v>
          </cell>
          <cell r="C474" t="str">
            <v>PAHLAWAN NO 150</v>
          </cell>
          <cell r="D474" t="str">
            <v>ANWAR SALEH</v>
          </cell>
          <cell r="E474" t="str">
            <v>YUDI ARIYANTO</v>
          </cell>
          <cell r="F474" t="str">
            <v>YAO</v>
          </cell>
          <cell r="G474" t="str">
            <v>ASL</v>
          </cell>
          <cell r="H474">
            <v>101000</v>
          </cell>
          <cell r="I474">
            <v>101010</v>
          </cell>
          <cell r="J474" t="str">
            <v>T</v>
          </cell>
          <cell r="K474" t="str">
            <v>IDMTNF6@BGR.INDOMARET.CO.ID</v>
          </cell>
          <cell r="L474" t="str">
            <v>02518211966</v>
          </cell>
          <cell r="M474" t="str">
            <v>08111394892</v>
          </cell>
          <cell r="N474">
            <v>43069</v>
          </cell>
          <cell r="O474">
            <v>0</v>
          </cell>
          <cell r="P474">
            <v>0</v>
          </cell>
        </row>
        <row r="475">
          <cell r="B475" t="str">
            <v>T5UH</v>
          </cell>
          <cell r="C475" t="str">
            <v>BATU TULIS</v>
          </cell>
          <cell r="D475" t="str">
            <v>ANWAR SALEH</v>
          </cell>
          <cell r="E475" t="str">
            <v>YUDI ARIYANTO</v>
          </cell>
          <cell r="F475" t="str">
            <v>YAO</v>
          </cell>
          <cell r="G475" t="str">
            <v>ASL</v>
          </cell>
          <cell r="H475">
            <v>101000</v>
          </cell>
          <cell r="I475">
            <v>101010</v>
          </cell>
          <cell r="J475" t="str">
            <v>T</v>
          </cell>
          <cell r="K475" t="str">
            <v>IDMT5UH@BGR.INDOMARET.CO.ID</v>
          </cell>
          <cell r="L475">
            <v>0</v>
          </cell>
          <cell r="M475" t="str">
            <v>08111394738</v>
          </cell>
          <cell r="N475">
            <v>43342</v>
          </cell>
          <cell r="O475" t="str">
            <v>TOKO BARU AGUSTUS 2018</v>
          </cell>
          <cell r="P475">
            <v>0</v>
          </cell>
        </row>
        <row r="476">
          <cell r="B476" t="str">
            <v>TECF</v>
          </cell>
          <cell r="C476" t="str">
            <v>LAWANG GINTUNG</v>
          </cell>
          <cell r="D476" t="str">
            <v>ANWAR SALEH</v>
          </cell>
          <cell r="E476" t="str">
            <v>YUDI ARIYANTO</v>
          </cell>
          <cell r="F476" t="str">
            <v>YAO</v>
          </cell>
          <cell r="G476" t="str">
            <v>ASL</v>
          </cell>
          <cell r="H476">
            <v>101000</v>
          </cell>
          <cell r="I476">
            <v>101010</v>
          </cell>
          <cell r="J476" t="str">
            <v>T</v>
          </cell>
          <cell r="K476" t="str">
            <v>IDMTECF@BGR.INDOMARET.CO.ID</v>
          </cell>
          <cell r="L476" t="str">
            <v>05218324254</v>
          </cell>
          <cell r="M476" t="str">
            <v>08111394891</v>
          </cell>
          <cell r="N476">
            <v>42378</v>
          </cell>
          <cell r="O476" t="str">
            <v>TOKO BARU JAN 15</v>
          </cell>
          <cell r="P476" t="str">
            <v>STANDAR NEW</v>
          </cell>
        </row>
        <row r="477">
          <cell r="B477" t="str">
            <v>T704</v>
          </cell>
          <cell r="C477" t="str">
            <v>SURYA KENCANA</v>
          </cell>
          <cell r="D477" t="str">
            <v>ANWAR SALEH</v>
          </cell>
          <cell r="E477" t="str">
            <v>YUDI ARIYANTO</v>
          </cell>
          <cell r="F477" t="str">
            <v>YAO</v>
          </cell>
          <cell r="G477" t="str">
            <v>ASL</v>
          </cell>
          <cell r="H477">
            <v>101000</v>
          </cell>
          <cell r="I477">
            <v>101010</v>
          </cell>
          <cell r="J477" t="str">
            <v>T</v>
          </cell>
          <cell r="K477" t="str">
            <v>IDMT704@BGR.INDOMARET.CO.ID</v>
          </cell>
          <cell r="L477" t="str">
            <v>02518327179</v>
          </cell>
          <cell r="M477" t="str">
            <v>08111394886</v>
          </cell>
          <cell r="N477">
            <v>37342</v>
          </cell>
          <cell r="O477">
            <v>0</v>
          </cell>
          <cell r="P477" t="str">
            <v>HYBRID ECO</v>
          </cell>
        </row>
        <row r="478">
          <cell r="B478" t="str">
            <v>TRH8</v>
          </cell>
          <cell r="C478" t="str">
            <v>SURYA KENCANA NO.187</v>
          </cell>
          <cell r="D478" t="str">
            <v>ANWAR SALEH</v>
          </cell>
          <cell r="E478" t="str">
            <v>YUDI ARIYANTO</v>
          </cell>
          <cell r="F478" t="str">
            <v>YAO</v>
          </cell>
          <cell r="G478" t="str">
            <v>ASL</v>
          </cell>
          <cell r="H478">
            <v>101000</v>
          </cell>
          <cell r="I478">
            <v>101010</v>
          </cell>
          <cell r="J478" t="str">
            <v>T</v>
          </cell>
          <cell r="K478" t="str">
            <v>IDMTRH8@BGR.INDOMARET.CO.ID</v>
          </cell>
          <cell r="L478">
            <v>0</v>
          </cell>
          <cell r="M478" t="str">
            <v>08119147664</v>
          </cell>
          <cell r="N478">
            <v>43444</v>
          </cell>
          <cell r="O478" t="str">
            <v>TOKO BARU DES '18</v>
          </cell>
          <cell r="P478" t="str">
            <v>STANDAR NEW</v>
          </cell>
        </row>
        <row r="479">
          <cell r="B479" t="str">
            <v>TT78</v>
          </cell>
          <cell r="C479" t="str">
            <v>SILIWANGI NO. 52</v>
          </cell>
          <cell r="D479" t="str">
            <v>ANWAR SALEH</v>
          </cell>
          <cell r="E479" t="str">
            <v>YUDI ARIYANTO</v>
          </cell>
          <cell r="F479" t="str">
            <v>YAO</v>
          </cell>
          <cell r="G479" t="str">
            <v>ASL</v>
          </cell>
          <cell r="H479">
            <v>101000</v>
          </cell>
          <cell r="I479">
            <v>101010</v>
          </cell>
          <cell r="J479" t="str">
            <v>T</v>
          </cell>
          <cell r="K479" t="str">
            <v>IDMTT78@BGR.INDOMARET.CO.ID</v>
          </cell>
          <cell r="L479">
            <v>0</v>
          </cell>
          <cell r="M479" t="str">
            <v>08111394227</v>
          </cell>
          <cell r="N479">
            <v>43159</v>
          </cell>
          <cell r="O479">
            <v>0</v>
          </cell>
          <cell r="P479">
            <v>0</v>
          </cell>
        </row>
        <row r="480">
          <cell r="B480" t="str">
            <v>TWHD</v>
          </cell>
          <cell r="C480" t="str">
            <v>SILIWANGI NO. 30</v>
          </cell>
          <cell r="D480" t="str">
            <v>ANWAR SALEH</v>
          </cell>
          <cell r="E480" t="str">
            <v>YUDI ARIYANTO</v>
          </cell>
          <cell r="F480" t="str">
            <v>YAO</v>
          </cell>
          <cell r="G480" t="str">
            <v>ASL</v>
          </cell>
          <cell r="H480">
            <v>101000</v>
          </cell>
          <cell r="I480">
            <v>101010</v>
          </cell>
          <cell r="J480" t="str">
            <v>T</v>
          </cell>
          <cell r="K480" t="str">
            <v>IDMTWHD@BGR.INDOMARET.CO.ID</v>
          </cell>
          <cell r="L480">
            <v>0</v>
          </cell>
          <cell r="M480">
            <v>0</v>
          </cell>
          <cell r="N480">
            <v>43981</v>
          </cell>
          <cell r="O480" t="str">
            <v>TOKO BARU MEI 2020</v>
          </cell>
          <cell r="P480">
            <v>0</v>
          </cell>
        </row>
        <row r="481">
          <cell r="B481" t="str">
            <v>TOPU</v>
          </cell>
          <cell r="C481" t="str">
            <v>EMPANG NO. 26</v>
          </cell>
          <cell r="D481" t="str">
            <v>ANWAR SALEH</v>
          </cell>
          <cell r="E481" t="str">
            <v>YUDI ARIYANTO</v>
          </cell>
          <cell r="F481" t="str">
            <v>YAO</v>
          </cell>
          <cell r="G481" t="str">
            <v>ASL</v>
          </cell>
          <cell r="H481">
            <v>101000</v>
          </cell>
          <cell r="I481">
            <v>101020</v>
          </cell>
          <cell r="J481" t="str">
            <v>T</v>
          </cell>
          <cell r="K481" t="str">
            <v>IDMTOPU@BGR.INDOMARET.CO.ID</v>
          </cell>
          <cell r="L481">
            <v>0</v>
          </cell>
          <cell r="M481">
            <v>0</v>
          </cell>
          <cell r="N481">
            <v>44086</v>
          </cell>
          <cell r="O481" t="str">
            <v>TOKO BARU SEPTEMBER'20</v>
          </cell>
          <cell r="P481">
            <v>0</v>
          </cell>
        </row>
        <row r="482">
          <cell r="B482" t="str">
            <v>TWNN</v>
          </cell>
          <cell r="C482" t="str">
            <v>PARAKAN MULYA</v>
          </cell>
          <cell r="D482" t="str">
            <v>SHENDY RIO HASTIDAR</v>
          </cell>
          <cell r="E482" t="str">
            <v>YUDI ARIYANTO</v>
          </cell>
          <cell r="F482" t="str">
            <v>YAO</v>
          </cell>
          <cell r="G482" t="str">
            <v>SRR</v>
          </cell>
          <cell r="H482">
            <v>101000</v>
          </cell>
          <cell r="I482">
            <v>101020</v>
          </cell>
          <cell r="J482" t="str">
            <v>T</v>
          </cell>
          <cell r="K482" t="str">
            <v>IDMTWNN@BGR.INDOMARET.CO.ID</v>
          </cell>
          <cell r="L482" t="str">
            <v>0251-7552981</v>
          </cell>
          <cell r="M482" t="str">
            <v>08111394698</v>
          </cell>
          <cell r="N482">
            <v>42338</v>
          </cell>
          <cell r="O482" t="str">
            <v>TOKO BARU NOV 15</v>
          </cell>
          <cell r="P482">
            <v>0</v>
          </cell>
        </row>
        <row r="483">
          <cell r="B483" t="str">
            <v>TLHJ</v>
          </cell>
          <cell r="C483" t="str">
            <v>KAPTEN YUSUF 2</v>
          </cell>
          <cell r="D483" t="str">
            <v>SHENDY RIO HASTIDAR</v>
          </cell>
          <cell r="E483" t="str">
            <v>YUDI ARIYANTO</v>
          </cell>
          <cell r="F483" t="str">
            <v>YAO</v>
          </cell>
          <cell r="G483" t="str">
            <v>SRR</v>
          </cell>
          <cell r="H483">
            <v>101000</v>
          </cell>
          <cell r="I483">
            <v>101020</v>
          </cell>
          <cell r="J483" t="str">
            <v>T</v>
          </cell>
          <cell r="K483" t="str">
            <v>IDMTLHJ@BGR.INDOMARET.CO.ID</v>
          </cell>
          <cell r="L483" t="str">
            <v>02518415323</v>
          </cell>
          <cell r="M483" t="str">
            <v>08111394230</v>
          </cell>
          <cell r="N483">
            <v>38878</v>
          </cell>
          <cell r="O483">
            <v>0</v>
          </cell>
          <cell r="P483">
            <v>0</v>
          </cell>
        </row>
        <row r="484">
          <cell r="B484" t="str">
            <v>TRA7</v>
          </cell>
          <cell r="C484" t="str">
            <v>MUARA RAYA</v>
          </cell>
          <cell r="D484" t="str">
            <v>SHENDY RIO HASTIDAR</v>
          </cell>
          <cell r="E484" t="str">
            <v>YUDI ARIYANTO</v>
          </cell>
          <cell r="F484" t="str">
            <v>YAO</v>
          </cell>
          <cell r="G484" t="str">
            <v>SRR</v>
          </cell>
          <cell r="H484">
            <v>101000</v>
          </cell>
          <cell r="I484">
            <v>101020</v>
          </cell>
          <cell r="J484" t="str">
            <v>T</v>
          </cell>
          <cell r="K484" t="str">
            <v>IDMTRA7@BGR.INDOMARET.CO.ID</v>
          </cell>
          <cell r="L484" t="str">
            <v>02518339674</v>
          </cell>
          <cell r="M484" t="str">
            <v>08111394237</v>
          </cell>
          <cell r="N484">
            <v>40910</v>
          </cell>
          <cell r="O484">
            <v>0</v>
          </cell>
          <cell r="P484" t="str">
            <v>HYBRID</v>
          </cell>
        </row>
        <row r="485">
          <cell r="B485" t="str">
            <v>FRDH</v>
          </cell>
          <cell r="C485" t="str">
            <v>KAPTEN YUSUF 3</v>
          </cell>
          <cell r="D485" t="str">
            <v>SHENDY RIO HASTIDAR</v>
          </cell>
          <cell r="E485" t="str">
            <v>YUDI ARIYANTO</v>
          </cell>
          <cell r="F485" t="str">
            <v>YAO</v>
          </cell>
          <cell r="G485" t="str">
            <v>SRR</v>
          </cell>
          <cell r="H485">
            <v>101000</v>
          </cell>
          <cell r="I485">
            <v>101020</v>
          </cell>
          <cell r="J485" t="str">
            <v>F</v>
          </cell>
          <cell r="K485" t="str">
            <v>IDFRDH@BGR.INDOMARET.CO.ID</v>
          </cell>
          <cell r="L485" t="str">
            <v>02518485500</v>
          </cell>
          <cell r="M485" t="str">
            <v>08111394233</v>
          </cell>
          <cell r="N485">
            <v>42247</v>
          </cell>
          <cell r="O485" t="str">
            <v>TO 01 JANUARI 2014</v>
          </cell>
          <cell r="P485">
            <v>0</v>
          </cell>
        </row>
        <row r="486">
          <cell r="B486" t="str">
            <v>FA5G</v>
          </cell>
          <cell r="C486" t="str">
            <v>KAPTEN YUSUF</v>
          </cell>
          <cell r="D486" t="str">
            <v>SHENDY RIO HASTIDAR</v>
          </cell>
          <cell r="E486" t="str">
            <v>YUDI ARIYANTO</v>
          </cell>
          <cell r="F486" t="str">
            <v>YAO</v>
          </cell>
          <cell r="G486" t="str">
            <v>SRR</v>
          </cell>
          <cell r="H486">
            <v>101000</v>
          </cell>
          <cell r="I486">
            <v>101020</v>
          </cell>
          <cell r="J486" t="str">
            <v>F</v>
          </cell>
          <cell r="K486" t="str">
            <v>IDFA5G@BGR.INDOMARET.CO.ID</v>
          </cell>
          <cell r="L486" t="str">
            <v>02518485613</v>
          </cell>
          <cell r="M486" t="str">
            <v>08111394700</v>
          </cell>
          <cell r="N486">
            <v>37455</v>
          </cell>
          <cell r="O486" t="str">
            <v>TOKO TO TGL 17 JULI 2017</v>
          </cell>
          <cell r="P486">
            <v>0</v>
          </cell>
        </row>
        <row r="487">
          <cell r="B487" t="str">
            <v>THBK</v>
          </cell>
          <cell r="C487" t="str">
            <v>ARYA SURYALAGA</v>
          </cell>
          <cell r="D487" t="str">
            <v>SHENDY RIO HASTIDAR</v>
          </cell>
          <cell r="E487" t="str">
            <v>YUDI ARIYANTO</v>
          </cell>
          <cell r="F487" t="str">
            <v>YAO</v>
          </cell>
          <cell r="G487" t="str">
            <v>SRR</v>
          </cell>
          <cell r="H487">
            <v>101000</v>
          </cell>
          <cell r="I487">
            <v>101020</v>
          </cell>
          <cell r="J487" t="str">
            <v>T</v>
          </cell>
          <cell r="K487" t="str">
            <v>IDMTHBK@BGR.INDOMARET.CO.ID</v>
          </cell>
          <cell r="L487" t="str">
            <v>02517522755</v>
          </cell>
          <cell r="M487" t="str">
            <v>08111394235</v>
          </cell>
          <cell r="N487">
            <v>42729</v>
          </cell>
          <cell r="O487" t="str">
            <v>TOKO BARU AGT 2015</v>
          </cell>
          <cell r="P487">
            <v>0</v>
          </cell>
        </row>
        <row r="488">
          <cell r="B488" t="str">
            <v>FD17</v>
          </cell>
          <cell r="C488" t="str">
            <v>PANCASAN</v>
          </cell>
          <cell r="D488" t="str">
            <v>SHENDY RIO HASTIDAR</v>
          </cell>
          <cell r="E488" t="str">
            <v>YUDI ARIYANTO</v>
          </cell>
          <cell r="F488" t="str">
            <v>YAO</v>
          </cell>
          <cell r="G488" t="str">
            <v>SRR</v>
          </cell>
          <cell r="H488">
            <v>101000</v>
          </cell>
          <cell r="I488">
            <v>101020</v>
          </cell>
          <cell r="J488" t="str">
            <v>F</v>
          </cell>
          <cell r="K488" t="str">
            <v>IDFD17@BGR.INDOMARET.CO.ID</v>
          </cell>
          <cell r="L488" t="str">
            <v>0251-8335337</v>
          </cell>
          <cell r="M488" t="str">
            <v>08111394236</v>
          </cell>
          <cell r="N488">
            <v>38595</v>
          </cell>
          <cell r="O488">
            <v>0</v>
          </cell>
          <cell r="P488">
            <v>0</v>
          </cell>
        </row>
        <row r="489">
          <cell r="B489" t="str">
            <v>T5SX</v>
          </cell>
          <cell r="C489" t="str">
            <v>PASIR KUDA</v>
          </cell>
          <cell r="D489" t="str">
            <v>SHENDY RIO HASTIDAR</v>
          </cell>
          <cell r="E489" t="str">
            <v>YUDI ARIYANTO</v>
          </cell>
          <cell r="F489" t="str">
            <v>YAO</v>
          </cell>
          <cell r="G489" t="str">
            <v>SRR</v>
          </cell>
          <cell r="H489">
            <v>101000</v>
          </cell>
          <cell r="I489">
            <v>101020</v>
          </cell>
          <cell r="J489" t="str">
            <v>T</v>
          </cell>
          <cell r="K489" t="str">
            <v>IDMT5SX@BGR.INDOMARET.CO.ID</v>
          </cell>
          <cell r="L489" t="str">
            <v>02518638172</v>
          </cell>
          <cell r="M489" t="str">
            <v>08111394703</v>
          </cell>
          <cell r="N489">
            <v>40967</v>
          </cell>
          <cell r="O489">
            <v>0</v>
          </cell>
          <cell r="P489">
            <v>0</v>
          </cell>
        </row>
        <row r="490">
          <cell r="B490" t="str">
            <v>FI44</v>
          </cell>
          <cell r="C490" t="str">
            <v>GARDENIA HILLS</v>
          </cell>
          <cell r="D490" t="str">
            <v>SHENDY RIO HASTIDAR</v>
          </cell>
          <cell r="E490" t="str">
            <v>YUDI ARIYANTO</v>
          </cell>
          <cell r="F490" t="str">
            <v>YAO</v>
          </cell>
          <cell r="G490" t="str">
            <v>SRR</v>
          </cell>
          <cell r="H490">
            <v>101000</v>
          </cell>
          <cell r="I490">
            <v>101020</v>
          </cell>
          <cell r="J490" t="str">
            <v>F</v>
          </cell>
          <cell r="K490" t="str">
            <v>IDMTAB1@BGR.INDOMARET.CO.ID</v>
          </cell>
          <cell r="L490" t="str">
            <v>081395004583</v>
          </cell>
          <cell r="M490" t="str">
            <v>08111394697</v>
          </cell>
          <cell r="N490" t="e">
            <v>#N/A</v>
          </cell>
          <cell r="O490" t="str">
            <v>TOKO BARU DES 16</v>
          </cell>
          <cell r="P490">
            <v>0</v>
          </cell>
        </row>
        <row r="491">
          <cell r="B491" t="str">
            <v>TZOF</v>
          </cell>
          <cell r="C491" t="str">
            <v>BADAK PUTIH CIAPUS</v>
          </cell>
          <cell r="D491" t="str">
            <v>SHENDY RIO HASTIDAR</v>
          </cell>
          <cell r="E491" t="str">
            <v>YUDI ARIYANTO</v>
          </cell>
          <cell r="F491" t="str">
            <v>YAO</v>
          </cell>
          <cell r="G491" t="str">
            <v>SRR</v>
          </cell>
          <cell r="H491">
            <v>101000</v>
          </cell>
          <cell r="I491">
            <v>101020</v>
          </cell>
          <cell r="J491" t="str">
            <v>T</v>
          </cell>
          <cell r="K491" t="str">
            <v>IDMTZOF@BGR.INDOMARET.CO.ID</v>
          </cell>
          <cell r="L491" t="str">
            <v>02518388288</v>
          </cell>
          <cell r="M491" t="str">
            <v>08111394696</v>
          </cell>
          <cell r="N491">
            <v>40911</v>
          </cell>
          <cell r="O491">
            <v>0</v>
          </cell>
          <cell r="P491" t="str">
            <v>STANDAR NEW</v>
          </cell>
        </row>
        <row r="492">
          <cell r="B492" t="str">
            <v>TRRV</v>
          </cell>
          <cell r="C492" t="str">
            <v>KOTA BATU 1</v>
          </cell>
          <cell r="D492" t="str">
            <v>SHENDY RIO HASTIDAR</v>
          </cell>
          <cell r="E492" t="str">
            <v>YUDI ARIYANTO</v>
          </cell>
          <cell r="F492" t="str">
            <v>YAO</v>
          </cell>
          <cell r="G492" t="str">
            <v>SRR</v>
          </cell>
          <cell r="H492">
            <v>101000</v>
          </cell>
          <cell r="I492">
            <v>101020</v>
          </cell>
          <cell r="J492" t="str">
            <v>T</v>
          </cell>
          <cell r="K492" t="str">
            <v>IDMTRRV@BGR.INDOMARET.CO.ID</v>
          </cell>
          <cell r="L492" t="str">
            <v>0251-7560496</v>
          </cell>
          <cell r="M492" t="str">
            <v>08111394701</v>
          </cell>
          <cell r="N492">
            <v>41729</v>
          </cell>
          <cell r="O492">
            <v>0</v>
          </cell>
          <cell r="P492">
            <v>0</v>
          </cell>
        </row>
        <row r="493">
          <cell r="B493" t="str">
            <v>THBC</v>
          </cell>
          <cell r="C493" t="str">
            <v>CIAPUS</v>
          </cell>
          <cell r="D493" t="str">
            <v>EMA MARIYANA</v>
          </cell>
          <cell r="E493" t="str">
            <v>YUDI ARIYANTO</v>
          </cell>
          <cell r="F493" t="str">
            <v>YAO</v>
          </cell>
          <cell r="G493" t="str">
            <v>EMA</v>
          </cell>
          <cell r="H493">
            <v>101000</v>
          </cell>
          <cell r="I493">
            <v>101030</v>
          </cell>
          <cell r="J493" t="str">
            <v>T</v>
          </cell>
          <cell r="K493" t="str">
            <v>IDMTHBC@BGR.INDOMARET.CO.ID</v>
          </cell>
          <cell r="L493" t="str">
            <v>02518486770</v>
          </cell>
          <cell r="M493" t="str">
            <v>08111394772</v>
          </cell>
          <cell r="N493">
            <v>39845</v>
          </cell>
          <cell r="O493" t="str">
            <v>TO 01 FEBRUARI 2014</v>
          </cell>
          <cell r="P493">
            <v>0</v>
          </cell>
        </row>
        <row r="494">
          <cell r="B494" t="str">
            <v>TQ6W</v>
          </cell>
          <cell r="C494" t="str">
            <v>CIAPUS 3</v>
          </cell>
          <cell r="D494" t="str">
            <v>EMA MARIYANA</v>
          </cell>
          <cell r="E494" t="str">
            <v>YUDI ARIYANTO</v>
          </cell>
          <cell r="F494" t="str">
            <v>YAO</v>
          </cell>
          <cell r="G494" t="str">
            <v>EMA</v>
          </cell>
          <cell r="H494">
            <v>101000</v>
          </cell>
          <cell r="I494">
            <v>101030</v>
          </cell>
          <cell r="J494" t="str">
            <v>T</v>
          </cell>
          <cell r="K494" t="str">
            <v>IDMTQ6W@BGR.INDOMARET.CO.ID</v>
          </cell>
          <cell r="L494" t="str">
            <v>02518485384</v>
          </cell>
          <cell r="M494" t="str">
            <v>08111394765</v>
          </cell>
          <cell r="N494">
            <v>41243</v>
          </cell>
          <cell r="O494">
            <v>0</v>
          </cell>
          <cell r="P494" t="str">
            <v>STANDAR NEW</v>
          </cell>
        </row>
        <row r="495">
          <cell r="B495" t="str">
            <v>TYF8</v>
          </cell>
          <cell r="C495" t="str">
            <v>CIAPUS TAMANSARI</v>
          </cell>
          <cell r="D495" t="str">
            <v>EMA MARIYANA</v>
          </cell>
          <cell r="E495" t="str">
            <v>YUDI ARIYANTO</v>
          </cell>
          <cell r="F495" t="str">
            <v>YAO</v>
          </cell>
          <cell r="G495" t="str">
            <v>EMA</v>
          </cell>
          <cell r="H495">
            <v>101000</v>
          </cell>
          <cell r="I495">
            <v>101030</v>
          </cell>
          <cell r="J495" t="str">
            <v>T</v>
          </cell>
          <cell r="K495" t="str">
            <v>IDMTYF8@BGR.INDOMARET.CO.ID</v>
          </cell>
          <cell r="L495">
            <v>0</v>
          </cell>
          <cell r="M495" t="str">
            <v>08111394479</v>
          </cell>
          <cell r="N495">
            <v>43687</v>
          </cell>
          <cell r="O495" t="str">
            <v>TOKO BARU AGUSTUS 2019</v>
          </cell>
          <cell r="P495" t="str">
            <v>STANDAR NEW</v>
          </cell>
        </row>
        <row r="496">
          <cell r="B496" t="str">
            <v>TWUZ</v>
          </cell>
          <cell r="C496" t="str">
            <v>CIAPUS 2</v>
          </cell>
          <cell r="D496" t="str">
            <v>EMA MARIYANA</v>
          </cell>
          <cell r="E496" t="str">
            <v>YUDI ARIYANTO</v>
          </cell>
          <cell r="F496" t="str">
            <v>YAO</v>
          </cell>
          <cell r="G496" t="str">
            <v>EMA</v>
          </cell>
          <cell r="H496">
            <v>101000</v>
          </cell>
          <cell r="I496">
            <v>101030</v>
          </cell>
          <cell r="J496" t="str">
            <v>T</v>
          </cell>
          <cell r="K496" t="str">
            <v>IDMTWUZ@BGR.INDOMARET.CO.ID</v>
          </cell>
          <cell r="L496">
            <v>0</v>
          </cell>
          <cell r="M496">
            <v>0</v>
          </cell>
          <cell r="N496">
            <v>40774</v>
          </cell>
          <cell r="O496">
            <v>0</v>
          </cell>
          <cell r="P496">
            <v>0</v>
          </cell>
        </row>
        <row r="497">
          <cell r="B497" t="str">
            <v>FXJZ</v>
          </cell>
          <cell r="C497" t="str">
            <v>PURA TAMAN SARI</v>
          </cell>
          <cell r="D497" t="str">
            <v>EMA MARIYANA</v>
          </cell>
          <cell r="E497" t="str">
            <v>YUDI ARIYANTO</v>
          </cell>
          <cell r="F497" t="str">
            <v>YAO</v>
          </cell>
          <cell r="G497" t="str">
            <v>EMA</v>
          </cell>
          <cell r="H497">
            <v>101000</v>
          </cell>
          <cell r="I497">
            <v>101030</v>
          </cell>
          <cell r="J497" t="str">
            <v>F</v>
          </cell>
          <cell r="K497" t="str">
            <v>IDFXJZ@BGR.INDOMARET.CO.ID</v>
          </cell>
          <cell r="L497" t="str">
            <v>0251-847610</v>
          </cell>
          <cell r="M497" t="str">
            <v>08111394768</v>
          </cell>
          <cell r="N497">
            <v>42420</v>
          </cell>
          <cell r="O497" t="str">
            <v>TOKO BARU FEB</v>
          </cell>
          <cell r="P497">
            <v>0</v>
          </cell>
        </row>
        <row r="498">
          <cell r="B498" t="str">
            <v>T2SV</v>
          </cell>
          <cell r="C498" t="str">
            <v>CIPADUNG SUKARESMI</v>
          </cell>
          <cell r="D498" t="str">
            <v>EMA MARIYANA</v>
          </cell>
          <cell r="E498" t="str">
            <v>YUDI ARIYANTO</v>
          </cell>
          <cell r="F498" t="str">
            <v>YAO</v>
          </cell>
          <cell r="G498" t="str">
            <v>EMA</v>
          </cell>
          <cell r="H498">
            <v>101000</v>
          </cell>
          <cell r="I498">
            <v>101030</v>
          </cell>
          <cell r="J498" t="str">
            <v>T</v>
          </cell>
          <cell r="K498" t="str">
            <v>IDMT2SV@BGR.INDOMARET.CO.ID</v>
          </cell>
          <cell r="L498" t="str">
            <v>0251-8487612</v>
          </cell>
          <cell r="M498" t="str">
            <v>08111394769</v>
          </cell>
          <cell r="N498">
            <v>42429</v>
          </cell>
          <cell r="O498">
            <v>0</v>
          </cell>
          <cell r="P498">
            <v>0</v>
          </cell>
        </row>
        <row r="499">
          <cell r="B499" t="str">
            <v>TCWO</v>
          </cell>
          <cell r="C499" t="str">
            <v>TAMAN SARI PARK RESIDENCE</v>
          </cell>
          <cell r="D499" t="str">
            <v>EMA MARIYANA</v>
          </cell>
          <cell r="E499" t="str">
            <v>YUDI ARIYANTO</v>
          </cell>
          <cell r="F499" t="str">
            <v>YAO</v>
          </cell>
          <cell r="G499" t="str">
            <v>EMA</v>
          </cell>
          <cell r="H499">
            <v>101000</v>
          </cell>
          <cell r="I499">
            <v>101030</v>
          </cell>
          <cell r="J499" t="str">
            <v>T</v>
          </cell>
          <cell r="K499" t="str">
            <v>IDMTCWO@BGR.INDOMARET.CO.ID</v>
          </cell>
          <cell r="L499" t="str">
            <v>TDK ADA</v>
          </cell>
          <cell r="M499" t="str">
            <v>08111394766</v>
          </cell>
          <cell r="N499">
            <v>42277</v>
          </cell>
          <cell r="O499" t="str">
            <v>TOKO BARU SEP 2015</v>
          </cell>
          <cell r="P499">
            <v>0</v>
          </cell>
        </row>
        <row r="500">
          <cell r="B500" t="str">
            <v>FNX8</v>
          </cell>
          <cell r="C500" t="str">
            <v>CIAPUS BUNIAGA</v>
          </cell>
          <cell r="D500" t="str">
            <v>EMA MARIYANA</v>
          </cell>
          <cell r="E500" t="str">
            <v>YUDI ARIYANTO</v>
          </cell>
          <cell r="F500" t="str">
            <v>YAO</v>
          </cell>
          <cell r="G500" t="str">
            <v>EMA</v>
          </cell>
          <cell r="H500">
            <v>101000</v>
          </cell>
          <cell r="I500">
            <v>101030</v>
          </cell>
          <cell r="J500" t="str">
            <v>F</v>
          </cell>
          <cell r="K500" t="str">
            <v>IDFNX8@BGR.INDOMARET.CO.ID</v>
          </cell>
          <cell r="L500" t="str">
            <v>TDK ADA</v>
          </cell>
          <cell r="M500" t="str">
            <v>-</v>
          </cell>
          <cell r="N500">
            <v>44359</v>
          </cell>
          <cell r="O500" t="str">
            <v>TOKO BARU 21 JUN 2021</v>
          </cell>
          <cell r="P500">
            <v>0</v>
          </cell>
        </row>
        <row r="501">
          <cell r="B501" t="str">
            <v>T6T9</v>
          </cell>
          <cell r="C501" t="str">
            <v>SUKAJAYA 66</v>
          </cell>
          <cell r="D501" t="str">
            <v>EMA MARIYANA</v>
          </cell>
          <cell r="E501" t="str">
            <v>YUDI ARIYANTO</v>
          </cell>
          <cell r="F501" t="str">
            <v>YAO</v>
          </cell>
          <cell r="G501" t="str">
            <v>EMA</v>
          </cell>
          <cell r="H501">
            <v>101000</v>
          </cell>
          <cell r="I501">
            <v>101030</v>
          </cell>
          <cell r="J501" t="str">
            <v>T</v>
          </cell>
          <cell r="K501" t="str">
            <v>IDMT6T9@BGR.INDOMARET.CO.ID</v>
          </cell>
          <cell r="L501">
            <v>0</v>
          </cell>
          <cell r="M501">
            <v>0</v>
          </cell>
          <cell r="N501">
            <v>44205</v>
          </cell>
          <cell r="O501" t="str">
            <v>TOKO BARU DESEMBER 2021</v>
          </cell>
          <cell r="P501">
            <v>0</v>
          </cell>
        </row>
        <row r="502">
          <cell r="B502" t="str">
            <v>T4D5</v>
          </cell>
          <cell r="C502" t="str">
            <v>BADAK PUTIH CIAPUS 2</v>
          </cell>
          <cell r="D502" t="str">
            <v>EMA MARIYANA</v>
          </cell>
          <cell r="E502" t="str">
            <v>YUDI ARIYANTO</v>
          </cell>
          <cell r="F502" t="str">
            <v>YAO</v>
          </cell>
          <cell r="G502" t="str">
            <v>EMA</v>
          </cell>
          <cell r="H502">
            <v>101000</v>
          </cell>
          <cell r="I502">
            <v>101030</v>
          </cell>
          <cell r="J502" t="str">
            <v>T</v>
          </cell>
          <cell r="K502" t="str">
            <v>IDMT4D5@BGR.INDOMARET.CO.ID</v>
          </cell>
          <cell r="L502" t="str">
            <v>0251-8419013</v>
          </cell>
          <cell r="M502" t="str">
            <v>08111394767</v>
          </cell>
          <cell r="N502">
            <v>42364</v>
          </cell>
          <cell r="O502" t="str">
            <v>TOKO BARU DES 15</v>
          </cell>
          <cell r="P502" t="str">
            <v>HYBRID</v>
          </cell>
        </row>
        <row r="503">
          <cell r="B503" t="str">
            <v>TBDI</v>
          </cell>
          <cell r="C503" t="str">
            <v>PURNAMA TAMANSARI</v>
          </cell>
          <cell r="D503" t="str">
            <v>EMA MARIYANA</v>
          </cell>
          <cell r="E503" t="str">
            <v>YUDI ARIYANTO</v>
          </cell>
          <cell r="F503" t="str">
            <v>YAO</v>
          </cell>
          <cell r="G503" t="str">
            <v>EMA</v>
          </cell>
          <cell r="H503">
            <v>101000</v>
          </cell>
          <cell r="I503">
            <v>101030</v>
          </cell>
          <cell r="J503" t="str">
            <v>T</v>
          </cell>
          <cell r="K503" t="str">
            <v>IDMTBDI@BGR.INDOMARET.CO.ID</v>
          </cell>
          <cell r="L503" t="str">
            <v>TDK ADA</v>
          </cell>
          <cell r="M503" t="str">
            <v>08111394771</v>
          </cell>
          <cell r="N503">
            <v>42734</v>
          </cell>
          <cell r="O503" t="str">
            <v>TOKO BARU DES 16</v>
          </cell>
          <cell r="P503">
            <v>0</v>
          </cell>
        </row>
        <row r="504">
          <cell r="B504" t="str">
            <v>F520</v>
          </cell>
          <cell r="C504" t="str">
            <v>CIOMAS</v>
          </cell>
          <cell r="D504" t="str">
            <v>ICHWAN NURHAKIM</v>
          </cell>
          <cell r="E504" t="str">
            <v>YUDI ARIYANTO</v>
          </cell>
          <cell r="F504" t="str">
            <v>YAO</v>
          </cell>
          <cell r="G504" t="str">
            <v>INH</v>
          </cell>
          <cell r="H504">
            <v>101000</v>
          </cell>
          <cell r="I504">
            <v>101040</v>
          </cell>
          <cell r="J504" t="str">
            <v>F</v>
          </cell>
          <cell r="K504" t="str">
            <v>IDF520@BGR.INDOMARET.CO.ID</v>
          </cell>
          <cell r="L504" t="str">
            <v>02518638906</v>
          </cell>
          <cell r="M504" t="str">
            <v>08111394421</v>
          </cell>
          <cell r="N504">
            <v>38200</v>
          </cell>
          <cell r="O504">
            <v>0</v>
          </cell>
          <cell r="P504">
            <v>0</v>
          </cell>
        </row>
        <row r="505">
          <cell r="B505" t="str">
            <v>T411</v>
          </cell>
          <cell r="C505" t="str">
            <v>CIOMAS RAYA</v>
          </cell>
          <cell r="D505" t="str">
            <v>ICHWAN NURHAKIM</v>
          </cell>
          <cell r="E505" t="str">
            <v>YUDI ARIYANTO</v>
          </cell>
          <cell r="F505" t="str">
            <v>YAO</v>
          </cell>
          <cell r="G505" t="str">
            <v>INH</v>
          </cell>
          <cell r="H505">
            <v>101000</v>
          </cell>
          <cell r="I505">
            <v>101040</v>
          </cell>
          <cell r="J505" t="str">
            <v>T</v>
          </cell>
          <cell r="K505" t="str">
            <v>IDMT411@BGR.INDOMARET.CO.ID</v>
          </cell>
          <cell r="L505" t="str">
            <v>02517539992</v>
          </cell>
          <cell r="M505" t="str">
            <v>08111394420</v>
          </cell>
          <cell r="N505">
            <v>41723</v>
          </cell>
          <cell r="O505">
            <v>0</v>
          </cell>
          <cell r="P505" t="str">
            <v>HYBRID</v>
          </cell>
        </row>
        <row r="506">
          <cell r="B506" t="str">
            <v>F360</v>
          </cell>
          <cell r="C506" t="str">
            <v>GUNUNG BATU</v>
          </cell>
          <cell r="D506" t="str">
            <v>ICHWAN NURHAKIM</v>
          </cell>
          <cell r="E506" t="str">
            <v>YUDI ARIYANTO</v>
          </cell>
          <cell r="F506" t="str">
            <v>YAO</v>
          </cell>
          <cell r="G506" t="str">
            <v>INH</v>
          </cell>
          <cell r="H506">
            <v>101000</v>
          </cell>
          <cell r="I506">
            <v>101040</v>
          </cell>
          <cell r="J506" t="str">
            <v>F</v>
          </cell>
          <cell r="K506" t="str">
            <v>IDF360@BGR.INDOMARET.CO.ID</v>
          </cell>
          <cell r="L506" t="str">
            <v>(0251) 8311743</v>
          </cell>
          <cell r="M506" t="str">
            <v>08111394763</v>
          </cell>
          <cell r="N506">
            <v>37942</v>
          </cell>
          <cell r="O506">
            <v>0</v>
          </cell>
          <cell r="P506">
            <v>0</v>
          </cell>
        </row>
        <row r="507">
          <cell r="B507" t="str">
            <v>TLKL</v>
          </cell>
          <cell r="C507" t="str">
            <v>FRESH KEBUN RAYA RESIDENCE</v>
          </cell>
          <cell r="D507" t="str">
            <v>ICHWAN NURHAKIM</v>
          </cell>
          <cell r="E507" t="str">
            <v>YUDI ARIYANTO</v>
          </cell>
          <cell r="F507" t="str">
            <v>YAO</v>
          </cell>
          <cell r="G507" t="str">
            <v>INH</v>
          </cell>
          <cell r="H507">
            <v>101000</v>
          </cell>
          <cell r="I507">
            <v>101040</v>
          </cell>
          <cell r="J507" t="str">
            <v>T</v>
          </cell>
          <cell r="K507" t="str">
            <v>IDMTLKL@BGR.INDOMARET.CO.ID</v>
          </cell>
          <cell r="L507" t="str">
            <v>0251-7561672</v>
          </cell>
          <cell r="M507" t="str">
            <v>08111394702</v>
          </cell>
          <cell r="N507">
            <v>42185</v>
          </cell>
          <cell r="O507">
            <v>0</v>
          </cell>
          <cell r="P507" t="str">
            <v>HYBRID ECO</v>
          </cell>
        </row>
        <row r="508">
          <cell r="B508" t="str">
            <v>F840</v>
          </cell>
          <cell r="C508" t="str">
            <v>RE ABDULLAH CIOMAS</v>
          </cell>
          <cell r="D508" t="str">
            <v>ICHWAN NURHAKIM</v>
          </cell>
          <cell r="E508" t="str">
            <v>YUDI ARIYANTO</v>
          </cell>
          <cell r="F508" t="str">
            <v>YAO</v>
          </cell>
          <cell r="G508" t="str">
            <v>INH</v>
          </cell>
          <cell r="H508">
            <v>101000</v>
          </cell>
          <cell r="I508">
            <v>101040</v>
          </cell>
          <cell r="J508" t="str">
            <v>F</v>
          </cell>
          <cell r="K508" t="str">
            <v>IDF840@BGR.INDOMARET.CO.ID</v>
          </cell>
          <cell r="L508" t="str">
            <v>0251634933</v>
          </cell>
          <cell r="M508" t="str">
            <v>08111394764</v>
          </cell>
          <cell r="N508">
            <v>38867</v>
          </cell>
          <cell r="O508">
            <v>0</v>
          </cell>
          <cell r="P508">
            <v>0</v>
          </cell>
        </row>
        <row r="509">
          <cell r="B509" t="str">
            <v>FVLF</v>
          </cell>
          <cell r="C509" t="str">
            <v>CIOMAS HARAPAN</v>
          </cell>
          <cell r="D509" t="str">
            <v>ICHWAN NURHAKIM</v>
          </cell>
          <cell r="E509" t="str">
            <v>YUDI ARIYANTO</v>
          </cell>
          <cell r="F509" t="str">
            <v>YAO</v>
          </cell>
          <cell r="G509" t="str">
            <v>INH</v>
          </cell>
          <cell r="H509">
            <v>101000</v>
          </cell>
          <cell r="I509">
            <v>101040</v>
          </cell>
          <cell r="J509" t="str">
            <v>F</v>
          </cell>
          <cell r="K509" t="str">
            <v>IDFVLF@BGR.INDOMARET.CO.ID</v>
          </cell>
          <cell r="L509">
            <v>0</v>
          </cell>
          <cell r="M509" t="str">
            <v>08111394704</v>
          </cell>
          <cell r="N509">
            <v>42724</v>
          </cell>
          <cell r="O509" t="str">
            <v>TOKO BARU DES'16</v>
          </cell>
          <cell r="P509">
            <v>0</v>
          </cell>
        </row>
        <row r="510">
          <cell r="B510" t="str">
            <v>FFEP</v>
          </cell>
          <cell r="C510" t="str">
            <v>VILLA MOCCARA</v>
          </cell>
          <cell r="D510" t="str">
            <v>ICHWAN NURHAKIM</v>
          </cell>
          <cell r="E510" t="str">
            <v>YUDI ARIYANTO</v>
          </cell>
          <cell r="F510" t="str">
            <v>YAO</v>
          </cell>
          <cell r="G510" t="str">
            <v>INH</v>
          </cell>
          <cell r="H510">
            <v>101000</v>
          </cell>
          <cell r="I510">
            <v>101040</v>
          </cell>
          <cell r="J510" t="str">
            <v>F</v>
          </cell>
          <cell r="K510" t="str">
            <v>IDFFEP@BGR.INDOMARET.CO.ID</v>
          </cell>
          <cell r="L510">
            <v>0</v>
          </cell>
          <cell r="M510" t="str">
            <v>08111394705</v>
          </cell>
          <cell r="N510">
            <v>42728</v>
          </cell>
          <cell r="O510" t="str">
            <v>TOKO BARU DES'16</v>
          </cell>
          <cell r="P510">
            <v>0</v>
          </cell>
        </row>
        <row r="511">
          <cell r="B511" t="str">
            <v>ROIP</v>
          </cell>
          <cell r="C511" t="str">
            <v>KEBUN RAYA RESIDENCE</v>
          </cell>
          <cell r="D511" t="str">
            <v>ICHWAN NURHAKIM</v>
          </cell>
          <cell r="E511" t="str">
            <v>YUDI ARIYANTO</v>
          </cell>
          <cell r="F511" t="str">
            <v>YAO</v>
          </cell>
          <cell r="G511" t="str">
            <v>INH</v>
          </cell>
          <cell r="H511">
            <v>101000</v>
          </cell>
          <cell r="I511">
            <v>101040</v>
          </cell>
          <cell r="J511" t="str">
            <v>R</v>
          </cell>
          <cell r="K511" t="str">
            <v>IDMR0IP@BGR.INDOMARET.CO.ID</v>
          </cell>
          <cell r="L511">
            <v>0</v>
          </cell>
          <cell r="M511" t="str">
            <v>08111394706</v>
          </cell>
          <cell r="N511">
            <v>43069</v>
          </cell>
          <cell r="O511" t="str">
            <v>TOKO BARU DES'16</v>
          </cell>
          <cell r="P511">
            <v>0</v>
          </cell>
        </row>
        <row r="512">
          <cell r="B512" t="str">
            <v>TJ1I</v>
          </cell>
          <cell r="C512" t="str">
            <v>SPBU PASIR KUDA</v>
          </cell>
          <cell r="D512" t="str">
            <v>ICHWAN NURHAKIM</v>
          </cell>
          <cell r="E512" t="str">
            <v>YUDI ARIYANTO</v>
          </cell>
          <cell r="F512" t="str">
            <v>YAO</v>
          </cell>
          <cell r="G512" t="str">
            <v>INH</v>
          </cell>
          <cell r="H512">
            <v>101000</v>
          </cell>
          <cell r="I512">
            <v>101040</v>
          </cell>
          <cell r="J512" t="str">
            <v>T</v>
          </cell>
          <cell r="K512" t="str">
            <v>IDMTJ1I@BGR.INDOMARET.CO.ID</v>
          </cell>
          <cell r="L512">
            <v>0</v>
          </cell>
          <cell r="M512" t="str">
            <v>08119147651</v>
          </cell>
          <cell r="N512">
            <v>43585</v>
          </cell>
          <cell r="O512" t="str">
            <v>TOKO BARU 30 APRIL 2019</v>
          </cell>
          <cell r="P512" t="str">
            <v>STANDAR NEW</v>
          </cell>
        </row>
        <row r="513">
          <cell r="B513" t="str">
            <v>TD2D</v>
          </cell>
          <cell r="C513" t="str">
            <v>MULYAHARJA</v>
          </cell>
          <cell r="D513" t="str">
            <v>KHAMEDA ASRON</v>
          </cell>
          <cell r="E513" t="str">
            <v>YUDI ARIYANTO</v>
          </cell>
          <cell r="F513" t="str">
            <v>YAO</v>
          </cell>
          <cell r="G513" t="str">
            <v>KEN</v>
          </cell>
          <cell r="H513">
            <v>101000</v>
          </cell>
          <cell r="I513">
            <v>101050</v>
          </cell>
          <cell r="J513" t="str">
            <v>T</v>
          </cell>
          <cell r="K513" t="str">
            <v>IDMTD2D@BGR.INDOMARET.CO.ID</v>
          </cell>
          <cell r="L513" t="str">
            <v>TDK ADA</v>
          </cell>
          <cell r="M513" t="str">
            <v>08111394770</v>
          </cell>
          <cell r="N513">
            <v>42643</v>
          </cell>
          <cell r="O513" t="str">
            <v>TOKO BARU SEPT 16</v>
          </cell>
          <cell r="P513">
            <v>0</v>
          </cell>
        </row>
        <row r="514">
          <cell r="B514" t="str">
            <v>FGNK</v>
          </cell>
          <cell r="C514" t="str">
            <v>PONDOK BITUNG</v>
          </cell>
          <cell r="D514" t="str">
            <v>KHAMEDA ASRON</v>
          </cell>
          <cell r="E514" t="str">
            <v>YUDI ARIYANTO</v>
          </cell>
          <cell r="F514" t="str">
            <v>YAO</v>
          </cell>
          <cell r="G514" t="str">
            <v>KEN</v>
          </cell>
          <cell r="H514">
            <v>101000</v>
          </cell>
          <cell r="I514">
            <v>101050</v>
          </cell>
          <cell r="J514" t="str">
            <v>F</v>
          </cell>
          <cell r="K514" t="str">
            <v>IDFGNK@BGR.INDOMARET.CO.ID</v>
          </cell>
          <cell r="L514">
            <v>0</v>
          </cell>
          <cell r="M514" t="str">
            <v>01113705695</v>
          </cell>
          <cell r="N514">
            <v>43465</v>
          </cell>
          <cell r="O514" t="str">
            <v>TOKO BARU DES '118</v>
          </cell>
          <cell r="P514">
            <v>0</v>
          </cell>
        </row>
        <row r="515">
          <cell r="B515" t="str">
            <v>F2NW</v>
          </cell>
          <cell r="C515" t="str">
            <v>PLAZA BUKIT NIRWANA</v>
          </cell>
          <cell r="D515" t="str">
            <v>KHAMEDA ASRON</v>
          </cell>
          <cell r="E515" t="str">
            <v>YUDI ARIYANTO</v>
          </cell>
          <cell r="F515" t="str">
            <v>YAO</v>
          </cell>
          <cell r="G515" t="str">
            <v>KEN</v>
          </cell>
          <cell r="H515">
            <v>101000</v>
          </cell>
          <cell r="I515">
            <v>101050</v>
          </cell>
          <cell r="J515" t="str">
            <v>F</v>
          </cell>
          <cell r="K515" t="str">
            <v>IDF2NW@BGR.INDOMARET.CO.ID</v>
          </cell>
          <cell r="L515" t="str">
            <v>02518200325</v>
          </cell>
          <cell r="M515" t="str">
            <v>08111394895</v>
          </cell>
          <cell r="N515">
            <v>41698</v>
          </cell>
          <cell r="O515">
            <v>0</v>
          </cell>
          <cell r="P515">
            <v>0</v>
          </cell>
        </row>
        <row r="516">
          <cell r="B516" t="str">
            <v>FC28</v>
          </cell>
          <cell r="C516" t="str">
            <v>BOGOR NIRWANA</v>
          </cell>
          <cell r="D516" t="str">
            <v>KHAMEDA ASRON</v>
          </cell>
          <cell r="E516" t="str">
            <v>YUDI ARIYANTO</v>
          </cell>
          <cell r="F516" t="str">
            <v>YAO</v>
          </cell>
          <cell r="G516" t="str">
            <v>KEN</v>
          </cell>
          <cell r="H516">
            <v>101000</v>
          </cell>
          <cell r="I516">
            <v>101050</v>
          </cell>
          <cell r="J516" t="str">
            <v>F</v>
          </cell>
          <cell r="K516" t="str">
            <v>IDFC28@BGR.INDOMARET.CO.ID</v>
          </cell>
          <cell r="L516" t="str">
            <v>02518200455</v>
          </cell>
          <cell r="M516" t="str">
            <v>08111394893</v>
          </cell>
          <cell r="N516">
            <v>39898</v>
          </cell>
          <cell r="O516">
            <v>0</v>
          </cell>
          <cell r="P516">
            <v>0</v>
          </cell>
        </row>
        <row r="517">
          <cell r="B517" t="str">
            <v>T21T</v>
          </cell>
          <cell r="C517" t="str">
            <v>THE JUNGLE MALL</v>
          </cell>
          <cell r="D517" t="str">
            <v>KHAMEDA ASRON</v>
          </cell>
          <cell r="E517" t="str">
            <v>YUDI ARIYANTO</v>
          </cell>
          <cell r="F517" t="str">
            <v>YAO</v>
          </cell>
          <cell r="G517" t="str">
            <v>KEN</v>
          </cell>
          <cell r="H517">
            <v>101000</v>
          </cell>
          <cell r="I517">
            <v>101050</v>
          </cell>
          <cell r="J517" t="str">
            <v>T</v>
          </cell>
          <cell r="K517" t="str">
            <v>IDMT21T@BGR.INDOMARET.CO.ID</v>
          </cell>
          <cell r="L517" t="str">
            <v>02518200291</v>
          </cell>
          <cell r="M517" t="str">
            <v>08111394897</v>
          </cell>
          <cell r="N517">
            <v>40734</v>
          </cell>
          <cell r="O517">
            <v>0</v>
          </cell>
          <cell r="P517" t="str">
            <v>STANDAR NEW</v>
          </cell>
        </row>
        <row r="518">
          <cell r="B518" t="str">
            <v>TMAN</v>
          </cell>
          <cell r="C518" t="str">
            <v>THE FUSION</v>
          </cell>
          <cell r="D518" t="str">
            <v>KHAMEDA ASRON</v>
          </cell>
          <cell r="E518" t="str">
            <v>YUDI ARIYANTO</v>
          </cell>
          <cell r="F518" t="str">
            <v>YAO</v>
          </cell>
          <cell r="G518" t="str">
            <v>KEN</v>
          </cell>
          <cell r="H518">
            <v>101000</v>
          </cell>
          <cell r="I518">
            <v>101050</v>
          </cell>
          <cell r="J518" t="str">
            <v>T</v>
          </cell>
          <cell r="K518" t="str">
            <v>IDMTMAN@BGR.INDOMARET.CO.ID</v>
          </cell>
          <cell r="L518">
            <v>0</v>
          </cell>
          <cell r="M518" t="str">
            <v>01113200755</v>
          </cell>
          <cell r="N518">
            <v>43343</v>
          </cell>
          <cell r="O518" t="str">
            <v>TOKIO BARU AGUSTUS 2018</v>
          </cell>
          <cell r="P518">
            <v>0</v>
          </cell>
        </row>
        <row r="519">
          <cell r="B519" t="str">
            <v>TONL</v>
          </cell>
          <cell r="C519" t="str">
            <v>SIMPANG CIBEREUM</v>
          </cell>
          <cell r="D519" t="str">
            <v>KHAMEDA ASRON</v>
          </cell>
          <cell r="E519" t="str">
            <v>YUDI ARIYANTO</v>
          </cell>
          <cell r="F519" t="str">
            <v>YAO</v>
          </cell>
          <cell r="G519" t="str">
            <v>KEN</v>
          </cell>
          <cell r="H519">
            <v>101000</v>
          </cell>
          <cell r="I519">
            <v>101050</v>
          </cell>
          <cell r="J519" t="str">
            <v>T</v>
          </cell>
          <cell r="K519" t="str">
            <v>IDMTONL@BGR.INDOMARET.CO.ID</v>
          </cell>
          <cell r="L519" t="str">
            <v>0251 8486 974</v>
          </cell>
          <cell r="M519" t="str">
            <v>08111394896</v>
          </cell>
          <cell r="N519">
            <v>41762</v>
          </cell>
          <cell r="O519">
            <v>0</v>
          </cell>
          <cell r="P519" t="str">
            <v>HYBRID</v>
          </cell>
        </row>
        <row r="520">
          <cell r="B520" t="str">
            <v>TV51</v>
          </cell>
          <cell r="C520" t="str">
            <v>PASAR BERSIH</v>
          </cell>
          <cell r="D520" t="str">
            <v>KHAMEDA ASRON</v>
          </cell>
          <cell r="E520" t="str">
            <v>YUDI ARIYANTO</v>
          </cell>
          <cell r="F520" t="str">
            <v>YAO</v>
          </cell>
          <cell r="G520" t="str">
            <v>KEN</v>
          </cell>
          <cell r="H520">
            <v>101000</v>
          </cell>
          <cell r="I520">
            <v>101050</v>
          </cell>
          <cell r="J520" t="str">
            <v>T</v>
          </cell>
          <cell r="K520" t="str">
            <v>IDMTV51@BGR.INDOMARET.CO.ID</v>
          </cell>
          <cell r="L520" t="str">
            <v>02517560323</v>
          </cell>
          <cell r="M520" t="str">
            <v>08111394894</v>
          </cell>
          <cell r="N520">
            <v>41578</v>
          </cell>
          <cell r="O520">
            <v>0</v>
          </cell>
          <cell r="P520">
            <v>0</v>
          </cell>
        </row>
        <row r="521">
          <cell r="B521" t="str">
            <v>F1XZ</v>
          </cell>
          <cell r="C521" t="str">
            <v>SAGARANTEN 2</v>
          </cell>
          <cell r="D521" t="str">
            <v>HENDRI</v>
          </cell>
          <cell r="E521" t="str">
            <v>SOFYAN RAHAWARIN</v>
          </cell>
          <cell r="F521" t="str">
            <v>SRN</v>
          </cell>
          <cell r="G521" t="str">
            <v>HRI</v>
          </cell>
          <cell r="H521">
            <v>111100</v>
          </cell>
          <cell r="I521">
            <v>111110</v>
          </cell>
          <cell r="J521" t="str">
            <v>F</v>
          </cell>
          <cell r="K521" t="str">
            <v>IDF1XZ@BGR.INDOMARET.CO.ID</v>
          </cell>
          <cell r="L521" t="str">
            <v>0266341858</v>
          </cell>
          <cell r="M521" t="str">
            <v>08111394665</v>
          </cell>
          <cell r="N521">
            <v>40751</v>
          </cell>
          <cell r="O521">
            <v>0</v>
          </cell>
          <cell r="P521">
            <v>0</v>
          </cell>
        </row>
        <row r="522">
          <cell r="B522" t="str">
            <v>F44A</v>
          </cell>
          <cell r="C522" t="str">
            <v>SAGARENTEN</v>
          </cell>
          <cell r="D522" t="str">
            <v>HENDRI</v>
          </cell>
          <cell r="E522" t="str">
            <v>SOFYAN RAHAWARIN</v>
          </cell>
          <cell r="F522" t="str">
            <v>SRN</v>
          </cell>
          <cell r="G522" t="str">
            <v>HRI</v>
          </cell>
          <cell r="H522">
            <v>111100</v>
          </cell>
          <cell r="I522">
            <v>111110</v>
          </cell>
          <cell r="J522" t="str">
            <v>F</v>
          </cell>
          <cell r="K522" t="str">
            <v>IDF44A@BGR.INDOMARET.CO.ID</v>
          </cell>
          <cell r="L522" t="str">
            <v>02666432111</v>
          </cell>
          <cell r="M522" t="str">
            <v>08111394662</v>
          </cell>
          <cell r="N522">
            <v>39713</v>
          </cell>
          <cell r="O522">
            <v>0</v>
          </cell>
          <cell r="P522">
            <v>0</v>
          </cell>
        </row>
        <row r="523">
          <cell r="B523" t="str">
            <v>F4UX</v>
          </cell>
          <cell r="C523" t="str">
            <v>PABUARAN SAGARANTEN</v>
          </cell>
          <cell r="D523" t="str">
            <v>HENDRI</v>
          </cell>
          <cell r="E523" t="str">
            <v>SOFYAN RAHAWARIN</v>
          </cell>
          <cell r="F523" t="str">
            <v>SRN</v>
          </cell>
          <cell r="G523" t="str">
            <v>HRI</v>
          </cell>
          <cell r="H523">
            <v>111100</v>
          </cell>
          <cell r="I523">
            <v>111110</v>
          </cell>
          <cell r="J523" t="str">
            <v>F</v>
          </cell>
          <cell r="K523" t="str">
            <v>IDF4UX@BGR.INDOMARET.CO.ID</v>
          </cell>
          <cell r="L523" t="str">
            <v>0266340392</v>
          </cell>
          <cell r="M523" t="str">
            <v>08111394669</v>
          </cell>
          <cell r="N523">
            <v>41669</v>
          </cell>
          <cell r="O523" t="str">
            <v>TO 01 APRIL 2015</v>
          </cell>
          <cell r="P523">
            <v>0</v>
          </cell>
        </row>
        <row r="524">
          <cell r="B524" t="str">
            <v>TSOO</v>
          </cell>
          <cell r="C524" t="str">
            <v>CIBAREGBEG</v>
          </cell>
          <cell r="D524" t="str">
            <v>HENDRI</v>
          </cell>
          <cell r="E524" t="str">
            <v>SOFYAN RAHAWARIN</v>
          </cell>
          <cell r="F524" t="str">
            <v>SRN</v>
          </cell>
          <cell r="G524" t="str">
            <v>HRI</v>
          </cell>
          <cell r="H524">
            <v>111100</v>
          </cell>
          <cell r="I524">
            <v>111110</v>
          </cell>
          <cell r="J524" t="str">
            <v>T</v>
          </cell>
          <cell r="K524" t="str">
            <v>IDMTSOO@BGR.INDOMARET.CO.ID</v>
          </cell>
          <cell r="L524">
            <v>0</v>
          </cell>
          <cell r="M524" t="str">
            <v>08111394672</v>
          </cell>
          <cell r="N524">
            <v>42855</v>
          </cell>
          <cell r="O524" t="str">
            <v>TOKO BARU APL' 17</v>
          </cell>
          <cell r="P524">
            <v>0</v>
          </cell>
        </row>
        <row r="525">
          <cell r="B525" t="str">
            <v>FR92</v>
          </cell>
          <cell r="C525" t="str">
            <v>CIDOLOG</v>
          </cell>
          <cell r="D525" t="str">
            <v>HENDRI</v>
          </cell>
          <cell r="E525" t="str">
            <v>SOFYAN RAHAWARIN</v>
          </cell>
          <cell r="F525" t="str">
            <v>SRN</v>
          </cell>
          <cell r="G525" t="str">
            <v>HRI</v>
          </cell>
          <cell r="H525">
            <v>111100</v>
          </cell>
          <cell r="I525">
            <v>111110</v>
          </cell>
          <cell r="J525" t="str">
            <v>F</v>
          </cell>
          <cell r="K525" t="str">
            <v>IDFR92@BGR.INDOMARET.CO.ID</v>
          </cell>
          <cell r="L525" t="str">
            <v>085723406001</v>
          </cell>
          <cell r="M525" t="str">
            <v>08111394663</v>
          </cell>
          <cell r="N525">
            <v>40387</v>
          </cell>
          <cell r="O525">
            <v>0</v>
          </cell>
          <cell r="P525">
            <v>0</v>
          </cell>
        </row>
        <row r="526">
          <cell r="B526" t="str">
            <v>T4FE</v>
          </cell>
          <cell r="C526" t="str">
            <v>SAGARANTEN 5</v>
          </cell>
          <cell r="D526" t="str">
            <v>HENDRI</v>
          </cell>
          <cell r="E526" t="str">
            <v>SOFYAN RAHAWARIN</v>
          </cell>
          <cell r="F526" t="str">
            <v>SRN</v>
          </cell>
          <cell r="G526" t="str">
            <v>HRI</v>
          </cell>
          <cell r="H526">
            <v>111100</v>
          </cell>
          <cell r="I526">
            <v>111110</v>
          </cell>
          <cell r="J526" t="str">
            <v>T</v>
          </cell>
          <cell r="K526" t="str">
            <v>IDMT4FE@BGR.INDOMARET.CO.ID</v>
          </cell>
          <cell r="L526" t="str">
            <v>0266-341245</v>
          </cell>
          <cell r="M526" t="str">
            <v>08111394670</v>
          </cell>
          <cell r="N526">
            <v>41787</v>
          </cell>
          <cell r="O526">
            <v>0</v>
          </cell>
          <cell r="P526" t="str">
            <v>STANDAR NEW</v>
          </cell>
        </row>
        <row r="527">
          <cell r="B527" t="str">
            <v>TTJ1</v>
          </cell>
          <cell r="C527" t="str">
            <v>SAGARANTEN 3</v>
          </cell>
          <cell r="D527" t="str">
            <v>HENDRI</v>
          </cell>
          <cell r="E527" t="str">
            <v>SOFYAN RAHAWARIN</v>
          </cell>
          <cell r="F527" t="str">
            <v>SRN</v>
          </cell>
          <cell r="G527" t="str">
            <v>HRI</v>
          </cell>
          <cell r="H527">
            <v>111100</v>
          </cell>
          <cell r="I527">
            <v>111110</v>
          </cell>
          <cell r="J527" t="str">
            <v>T</v>
          </cell>
          <cell r="K527" t="str">
            <v>IDMTTJ1@BGR.INDOMARET.CO.ID</v>
          </cell>
          <cell r="L527" t="str">
            <v>0266341713</v>
          </cell>
          <cell r="M527" t="str">
            <v>08111394668</v>
          </cell>
          <cell r="N527">
            <v>41213</v>
          </cell>
          <cell r="O527">
            <v>0</v>
          </cell>
          <cell r="P527">
            <v>0</v>
          </cell>
        </row>
        <row r="528">
          <cell r="B528" t="str">
            <v>TXOU</v>
          </cell>
          <cell r="C528" t="str">
            <v>RAYA SAGARANTEN</v>
          </cell>
          <cell r="D528" t="str">
            <v>HENDRI</v>
          </cell>
          <cell r="E528" t="str">
            <v>SOFYAN RAHAWARIN</v>
          </cell>
          <cell r="F528" t="str">
            <v>SRN</v>
          </cell>
          <cell r="G528" t="str">
            <v>HRI</v>
          </cell>
          <cell r="H528">
            <v>111100</v>
          </cell>
          <cell r="I528">
            <v>111110</v>
          </cell>
          <cell r="J528" t="str">
            <v>T</v>
          </cell>
          <cell r="K528" t="str">
            <v>IDMTXOU@BGR.INDOMARET.CO.ID</v>
          </cell>
          <cell r="L528" t="str">
            <v>0266-634506</v>
          </cell>
          <cell r="M528" t="str">
            <v>08111394671</v>
          </cell>
          <cell r="N528">
            <v>42460</v>
          </cell>
          <cell r="O528" t="str">
            <v>TOKO BARU MAR 16</v>
          </cell>
          <cell r="P528">
            <v>0</v>
          </cell>
        </row>
        <row r="529">
          <cell r="B529" t="str">
            <v>FK0R</v>
          </cell>
          <cell r="C529" t="str">
            <v>PURABAYA 2</v>
          </cell>
          <cell r="D529" t="str">
            <v>HENDRI</v>
          </cell>
          <cell r="E529" t="str">
            <v>SOFYAN RAHAWARIN</v>
          </cell>
          <cell r="F529" t="str">
            <v>SRN</v>
          </cell>
          <cell r="G529" t="str">
            <v>HRI</v>
          </cell>
          <cell r="H529">
            <v>111100</v>
          </cell>
          <cell r="I529">
            <v>111110</v>
          </cell>
          <cell r="J529" t="str">
            <v>F</v>
          </cell>
          <cell r="K529" t="str">
            <v>IDFK0R@BGR.INDOMARET.CO.ID</v>
          </cell>
          <cell r="L529" t="str">
            <v>0266-6345075</v>
          </cell>
          <cell r="M529" t="str">
            <v>08111394655</v>
          </cell>
          <cell r="N529">
            <v>42500</v>
          </cell>
          <cell r="O529" t="str">
            <v>TOKO BARU MEI 16</v>
          </cell>
          <cell r="P529">
            <v>0</v>
          </cell>
        </row>
        <row r="530">
          <cell r="B530" t="str">
            <v>F57A</v>
          </cell>
          <cell r="C530" t="str">
            <v>PURABAYA</v>
          </cell>
          <cell r="D530" t="str">
            <v>HENDRI</v>
          </cell>
          <cell r="E530" t="str">
            <v>SOFYAN RAHAWARIN</v>
          </cell>
          <cell r="F530" t="str">
            <v>SRN</v>
          </cell>
          <cell r="G530" t="str">
            <v>HRI</v>
          </cell>
          <cell r="H530">
            <v>111100</v>
          </cell>
          <cell r="I530">
            <v>111110</v>
          </cell>
          <cell r="J530" t="str">
            <v>F</v>
          </cell>
          <cell r="K530" t="str">
            <v>IDF57A@BGR.INDOMARET.CO.ID</v>
          </cell>
          <cell r="L530" t="str">
            <v>0266340238</v>
          </cell>
          <cell r="M530" t="str">
            <v>08111394674</v>
          </cell>
          <cell r="N530">
            <v>39714</v>
          </cell>
          <cell r="O530">
            <v>0</v>
          </cell>
          <cell r="P530">
            <v>0</v>
          </cell>
        </row>
        <row r="531">
          <cell r="B531" t="str">
            <v>TFWI</v>
          </cell>
          <cell r="C531" t="str">
            <v>GUNUNG BULEUD</v>
          </cell>
          <cell r="D531" t="str">
            <v>HENDRI</v>
          </cell>
          <cell r="E531" t="str">
            <v>SOFYAN RAHAWARIN</v>
          </cell>
          <cell r="F531" t="str">
            <v>SRN</v>
          </cell>
          <cell r="G531" t="str">
            <v>HRI</v>
          </cell>
          <cell r="H531">
            <v>111100</v>
          </cell>
          <cell r="I531">
            <v>111110</v>
          </cell>
          <cell r="J531" t="str">
            <v>T</v>
          </cell>
          <cell r="K531" t="str">
            <v>IDMTFWI@BGR.INDOMARET.CO.ID</v>
          </cell>
          <cell r="L531" t="str">
            <v>081395004541</v>
          </cell>
          <cell r="M531" t="str">
            <v>08111394648</v>
          </cell>
          <cell r="N531">
            <v>42542</v>
          </cell>
          <cell r="O531" t="str">
            <v>TOKO BARU JUNI 16</v>
          </cell>
          <cell r="P531">
            <v>0</v>
          </cell>
        </row>
        <row r="532">
          <cell r="B532" t="str">
            <v>F01F</v>
          </cell>
          <cell r="C532" t="str">
            <v>KARAMAT</v>
          </cell>
          <cell r="D532" t="str">
            <v>BUDI UTOMO</v>
          </cell>
          <cell r="E532" t="str">
            <v>SOFYAN RAHAWARIN</v>
          </cell>
          <cell r="F532" t="str">
            <v>SRN</v>
          </cell>
          <cell r="G532" t="str">
            <v>BTO</v>
          </cell>
          <cell r="H532">
            <v>111100</v>
          </cell>
          <cell r="I532">
            <v>111120</v>
          </cell>
          <cell r="J532" t="str">
            <v>F</v>
          </cell>
          <cell r="K532" t="str">
            <v>IDF01F@BGR.INDOMARET.CO.ID</v>
          </cell>
          <cell r="L532" t="str">
            <v>02666250792</v>
          </cell>
          <cell r="M532" t="str">
            <v>08111394549</v>
          </cell>
          <cell r="N532">
            <v>40075</v>
          </cell>
          <cell r="O532">
            <v>0</v>
          </cell>
          <cell r="P532">
            <v>0</v>
          </cell>
        </row>
        <row r="533">
          <cell r="B533" t="str">
            <v>TD32</v>
          </cell>
          <cell r="C533" t="str">
            <v>CIGUNUNG</v>
          </cell>
          <cell r="D533" t="str">
            <v>BUDI UTOMO</v>
          </cell>
          <cell r="E533" t="str">
            <v>SOFYAN RAHAWARIN</v>
          </cell>
          <cell r="F533" t="str">
            <v>SRN</v>
          </cell>
          <cell r="G533" t="str">
            <v>BTO</v>
          </cell>
          <cell r="H533">
            <v>111100</v>
          </cell>
          <cell r="I533">
            <v>111120</v>
          </cell>
          <cell r="J533" t="str">
            <v>T</v>
          </cell>
          <cell r="K533" t="str">
            <v>IDMTD32@BGR.INDOMARET.CO.ID</v>
          </cell>
          <cell r="L533" t="str">
            <v>0266236922</v>
          </cell>
          <cell r="M533" t="str">
            <v>08111394651</v>
          </cell>
          <cell r="N533">
            <v>40403</v>
          </cell>
          <cell r="O533">
            <v>0</v>
          </cell>
          <cell r="P533" t="str">
            <v>STANDAR NEW</v>
          </cell>
        </row>
        <row r="534">
          <cell r="B534" t="str">
            <v>TJ03</v>
          </cell>
          <cell r="C534" t="str">
            <v>RAMBAY</v>
          </cell>
          <cell r="D534" t="str">
            <v>BUDI UTOMO</v>
          </cell>
          <cell r="E534" t="str">
            <v>SOFYAN RAHAWARIN</v>
          </cell>
          <cell r="F534" t="str">
            <v>SRN</v>
          </cell>
          <cell r="G534" t="str">
            <v>BTO</v>
          </cell>
          <cell r="H534">
            <v>111100</v>
          </cell>
          <cell r="I534">
            <v>111120</v>
          </cell>
          <cell r="J534" t="str">
            <v>T</v>
          </cell>
          <cell r="K534" t="str">
            <v>IDMTJ03@BGR.INDOMARET.CO.ID</v>
          </cell>
          <cell r="L534" t="str">
            <v>0266213648</v>
          </cell>
          <cell r="M534" t="str">
            <v>08111394652</v>
          </cell>
          <cell r="N534">
            <v>38863</v>
          </cell>
          <cell r="O534" t="str">
            <v>TO 01 AGUSTUS 2014</v>
          </cell>
          <cell r="P534" t="str">
            <v>STANDAR NEW</v>
          </cell>
        </row>
        <row r="535">
          <cell r="B535" t="str">
            <v>F97L</v>
          </cell>
          <cell r="C535" t="str">
            <v>CISAAT</v>
          </cell>
          <cell r="D535" t="str">
            <v>BUDI UTOMO</v>
          </cell>
          <cell r="E535" t="str">
            <v>SOFYAN RAHAWARIN</v>
          </cell>
          <cell r="F535" t="str">
            <v>SRN</v>
          </cell>
          <cell r="G535" t="str">
            <v>BTO</v>
          </cell>
          <cell r="H535">
            <v>111100</v>
          </cell>
          <cell r="I535">
            <v>111120</v>
          </cell>
          <cell r="J535" t="str">
            <v>F</v>
          </cell>
          <cell r="K535" t="str">
            <v>IDF97L@BGR.INDOMARET.CO.ID</v>
          </cell>
          <cell r="L535" t="str">
            <v>0266226223</v>
          </cell>
          <cell r="M535" t="str">
            <v>08111394798</v>
          </cell>
          <cell r="N535">
            <v>37772</v>
          </cell>
          <cell r="O535" t="str">
            <v>TO 01 APRIL 2013</v>
          </cell>
          <cell r="P535">
            <v>0</v>
          </cell>
        </row>
        <row r="536">
          <cell r="B536" t="str">
            <v>F31Z</v>
          </cell>
          <cell r="C536" t="str">
            <v>KADUDAMPIT RAYA</v>
          </cell>
          <cell r="D536" t="str">
            <v>BUDI UTOMO</v>
          </cell>
          <cell r="E536" t="str">
            <v>SOFYAN RAHAWARIN</v>
          </cell>
          <cell r="F536" t="str">
            <v>SRN</v>
          </cell>
          <cell r="G536" t="str">
            <v>BTO</v>
          </cell>
          <cell r="H536">
            <v>111100</v>
          </cell>
          <cell r="I536">
            <v>111120</v>
          </cell>
          <cell r="J536" t="str">
            <v>F</v>
          </cell>
          <cell r="K536" t="str">
            <v>IDF31Z@BGR.INDOMARET.CO.ID</v>
          </cell>
          <cell r="L536">
            <v>0</v>
          </cell>
          <cell r="M536">
            <v>0</v>
          </cell>
          <cell r="N536">
            <v>44831</v>
          </cell>
          <cell r="O536" t="str">
            <v>TOKO BARU SEPTEMBER 2022</v>
          </cell>
          <cell r="P536">
            <v>0</v>
          </cell>
        </row>
        <row r="537">
          <cell r="B537" t="str">
            <v>FCEA</v>
          </cell>
          <cell r="C537" t="str">
            <v>KADUDAMPIT</v>
          </cell>
          <cell r="D537" t="str">
            <v>BUDI UTOMO</v>
          </cell>
          <cell r="E537" t="str">
            <v>SOFYAN RAHAWARIN</v>
          </cell>
          <cell r="F537" t="str">
            <v>SRN</v>
          </cell>
          <cell r="G537" t="str">
            <v>BTO</v>
          </cell>
          <cell r="H537">
            <v>111100</v>
          </cell>
          <cell r="I537">
            <v>111120</v>
          </cell>
          <cell r="J537" t="str">
            <v>F</v>
          </cell>
          <cell r="K537" t="str">
            <v>IDFCEA@BGR.INDOMARET.CO.ID</v>
          </cell>
          <cell r="L537">
            <v>0</v>
          </cell>
          <cell r="M537" t="str">
            <v>01197008281</v>
          </cell>
          <cell r="N537">
            <v>43219</v>
          </cell>
          <cell r="O537" t="str">
            <v>TOKO BARU OCT '17</v>
          </cell>
          <cell r="P537">
            <v>0</v>
          </cell>
        </row>
        <row r="538">
          <cell r="B538" t="str">
            <v>TYTM</v>
          </cell>
          <cell r="C538" t="str">
            <v>PARUNGSEAH</v>
          </cell>
          <cell r="D538" t="str">
            <v>BUDI UTOMO</v>
          </cell>
          <cell r="E538" t="str">
            <v>SOFYAN RAHAWARIN</v>
          </cell>
          <cell r="F538" t="str">
            <v>SRN</v>
          </cell>
          <cell r="G538" t="str">
            <v>BTO</v>
          </cell>
          <cell r="H538">
            <v>111100</v>
          </cell>
          <cell r="I538">
            <v>111120</v>
          </cell>
          <cell r="J538" t="str">
            <v>T</v>
          </cell>
          <cell r="K538" t="str">
            <v>IDMTYTM@BGR.INDOMARET.CO.ID</v>
          </cell>
          <cell r="L538" t="str">
            <v>0266-6220319</v>
          </cell>
          <cell r="M538" t="str">
            <v>08111394551</v>
          </cell>
          <cell r="N538">
            <v>42613</v>
          </cell>
          <cell r="O538">
            <v>0</v>
          </cell>
          <cell r="P538">
            <v>0</v>
          </cell>
        </row>
        <row r="539">
          <cell r="B539" t="str">
            <v>TM3R</v>
          </cell>
          <cell r="C539" t="str">
            <v>CIPETIR KADUDAMPIT</v>
          </cell>
          <cell r="D539" t="str">
            <v>BUDI UTOMO</v>
          </cell>
          <cell r="E539" t="str">
            <v>SOFYAN RAHAWARIN</v>
          </cell>
          <cell r="F539" t="str">
            <v>SRN</v>
          </cell>
          <cell r="G539" t="str">
            <v>BTO</v>
          </cell>
          <cell r="H539">
            <v>111100</v>
          </cell>
          <cell r="I539">
            <v>111120</v>
          </cell>
          <cell r="J539" t="str">
            <v>T</v>
          </cell>
          <cell r="K539" t="str">
            <v>IDMTM3R@BGR.INDOMARET.CO.ID</v>
          </cell>
          <cell r="L539">
            <v>0</v>
          </cell>
          <cell r="M539">
            <v>0</v>
          </cell>
          <cell r="N539">
            <v>44041</v>
          </cell>
          <cell r="O539" t="str">
            <v>TOKO NARU JULI 2020</v>
          </cell>
          <cell r="P539">
            <v>0</v>
          </cell>
        </row>
        <row r="540">
          <cell r="B540" t="str">
            <v>TUZI</v>
          </cell>
          <cell r="C540" t="str">
            <v>ALT JALUR SELATAN</v>
          </cell>
          <cell r="D540" t="str">
            <v>BUDI UTOMO</v>
          </cell>
          <cell r="E540" t="str">
            <v>SOFYAN RAHAWARIN</v>
          </cell>
          <cell r="F540" t="str">
            <v>SRN</v>
          </cell>
          <cell r="G540" t="str">
            <v>BTO</v>
          </cell>
          <cell r="H540">
            <v>111100</v>
          </cell>
          <cell r="I540">
            <v>111120</v>
          </cell>
          <cell r="J540" t="str">
            <v>T</v>
          </cell>
          <cell r="K540" t="str">
            <v>IDMTUZI@BGR.INDOMARET.CO.ID</v>
          </cell>
          <cell r="L540" t="str">
            <v>0266236235</v>
          </cell>
          <cell r="M540" t="str">
            <v>08111394658</v>
          </cell>
          <cell r="N540">
            <v>41669</v>
          </cell>
          <cell r="O540" t="str">
            <v>TO 01 FEBRUARI 2015</v>
          </cell>
          <cell r="P540">
            <v>0</v>
          </cell>
        </row>
        <row r="541">
          <cell r="B541" t="str">
            <v>TVJG</v>
          </cell>
          <cell r="C541" t="str">
            <v>TAKOKAK</v>
          </cell>
          <cell r="D541" t="str">
            <v>YOGI SEPTRIANA</v>
          </cell>
          <cell r="E541" t="str">
            <v>SOFYAN RAHAWARIN</v>
          </cell>
          <cell r="F541" t="str">
            <v>SRN</v>
          </cell>
          <cell r="G541" t="str">
            <v>YSA</v>
          </cell>
          <cell r="H541">
            <v>111100</v>
          </cell>
          <cell r="I541">
            <v>111130</v>
          </cell>
          <cell r="J541" t="str">
            <v>T</v>
          </cell>
          <cell r="K541" t="str">
            <v>IDMTVJG@BGR.INDOMARET.CO.ID</v>
          </cell>
          <cell r="L541">
            <v>0</v>
          </cell>
          <cell r="M541">
            <v>0</v>
          </cell>
          <cell r="N541">
            <v>44499</v>
          </cell>
          <cell r="O541">
            <v>0</v>
          </cell>
          <cell r="P541">
            <v>0</v>
          </cell>
        </row>
        <row r="542">
          <cell r="B542" t="str">
            <v>TAXX</v>
          </cell>
          <cell r="C542" t="str">
            <v>NYALINDUNG</v>
          </cell>
          <cell r="D542" t="str">
            <v>YOGI SEPTRIANA</v>
          </cell>
          <cell r="E542" t="str">
            <v>SOFYAN RAHAWARIN</v>
          </cell>
          <cell r="F542" t="str">
            <v>SRN</v>
          </cell>
          <cell r="G542" t="str">
            <v>YSA</v>
          </cell>
          <cell r="H542">
            <v>111100</v>
          </cell>
          <cell r="I542">
            <v>111130</v>
          </cell>
          <cell r="J542" t="str">
            <v>T</v>
          </cell>
          <cell r="K542" t="str">
            <v>IDMTAXX@BGR.INDOMARET.CO.ID</v>
          </cell>
          <cell r="L542" t="str">
            <v>0266-480526</v>
          </cell>
          <cell r="M542" t="str">
            <v>08111394649</v>
          </cell>
          <cell r="N542">
            <v>42154</v>
          </cell>
          <cell r="O542">
            <v>0</v>
          </cell>
          <cell r="P542">
            <v>0</v>
          </cell>
        </row>
        <row r="543">
          <cell r="B543" t="str">
            <v>FPQU</v>
          </cell>
          <cell r="C543" t="str">
            <v>MEKARSARI NYALINDUNG</v>
          </cell>
          <cell r="D543" t="str">
            <v>YOGI SEPTRIANA</v>
          </cell>
          <cell r="E543" t="str">
            <v>SOFYAN RAHAWARIN</v>
          </cell>
          <cell r="F543" t="str">
            <v>SRN</v>
          </cell>
          <cell r="G543" t="str">
            <v>YSA</v>
          </cell>
          <cell r="H543">
            <v>111100</v>
          </cell>
          <cell r="I543">
            <v>111130</v>
          </cell>
          <cell r="J543" t="str">
            <v>F</v>
          </cell>
          <cell r="K543" t="str">
            <v>IDFPQU@BGR.INDOMARET.CO.ID</v>
          </cell>
          <cell r="L543">
            <v>0</v>
          </cell>
          <cell r="M543">
            <v>0</v>
          </cell>
          <cell r="N543">
            <v>44121</v>
          </cell>
          <cell r="O543" t="str">
            <v>TOKO BARU OKTOBER 2020</v>
          </cell>
          <cell r="P543">
            <v>0</v>
          </cell>
        </row>
        <row r="544">
          <cell r="B544" t="str">
            <v>T09K</v>
          </cell>
          <cell r="C544" t="str">
            <v>CIPANENGAH</v>
          </cell>
          <cell r="D544" t="str">
            <v>YOGI SEPTRIANA</v>
          </cell>
          <cell r="E544" t="str">
            <v>SOFYAN RAHAWARIN</v>
          </cell>
          <cell r="F544" t="str">
            <v>SRN</v>
          </cell>
          <cell r="G544" t="str">
            <v>YSA</v>
          </cell>
          <cell r="H544">
            <v>111100</v>
          </cell>
          <cell r="I544">
            <v>111130</v>
          </cell>
          <cell r="J544" t="str">
            <v>T</v>
          </cell>
          <cell r="K544" t="str">
            <v>IDMT09K@BGR.INDOMARET.CO.ID</v>
          </cell>
          <cell r="L544" t="str">
            <v>0266217889</v>
          </cell>
          <cell r="M544" t="str">
            <v>08111394791</v>
          </cell>
          <cell r="N544">
            <v>40054</v>
          </cell>
          <cell r="O544" t="str">
            <v>TOKO BARU NOV 15</v>
          </cell>
          <cell r="P544">
            <v>0</v>
          </cell>
        </row>
        <row r="545">
          <cell r="B545" t="str">
            <v>TYW8</v>
          </cell>
          <cell r="C545" t="str">
            <v>ALTERNATIF JALUR SELATAN</v>
          </cell>
          <cell r="D545" t="str">
            <v>YOGI SEPTRIANA</v>
          </cell>
          <cell r="E545" t="str">
            <v>SOFYAN RAHAWARIN</v>
          </cell>
          <cell r="F545" t="str">
            <v>SRN</v>
          </cell>
          <cell r="G545" t="str">
            <v>YSA</v>
          </cell>
          <cell r="H545">
            <v>111100</v>
          </cell>
          <cell r="I545">
            <v>111130</v>
          </cell>
          <cell r="J545" t="str">
            <v>T</v>
          </cell>
          <cell r="K545" t="str">
            <v>IDMTYW8@BGR.INDOMARET.CO.ID</v>
          </cell>
          <cell r="L545" t="str">
            <v>0266239116</v>
          </cell>
          <cell r="M545" t="str">
            <v>08111394654</v>
          </cell>
          <cell r="N545">
            <v>41425</v>
          </cell>
          <cell r="O545">
            <v>0</v>
          </cell>
          <cell r="P545">
            <v>0</v>
          </cell>
        </row>
        <row r="546">
          <cell r="B546" t="str">
            <v>TGZ7</v>
          </cell>
          <cell r="C546" t="str">
            <v>CIBURIAL GUNUNG GURUH</v>
          </cell>
          <cell r="D546" t="str">
            <v>YOGI SEPTRIANA</v>
          </cell>
          <cell r="E546" t="str">
            <v>SOFYAN RAHAWARIN</v>
          </cell>
          <cell r="F546" t="str">
            <v>SRN</v>
          </cell>
          <cell r="G546" t="str">
            <v>YSA</v>
          </cell>
          <cell r="H546">
            <v>111100</v>
          </cell>
          <cell r="I546">
            <v>111130</v>
          </cell>
          <cell r="J546" t="str">
            <v>T</v>
          </cell>
          <cell r="K546" t="str">
            <v>IDMTGZ7@BGR.INDOMARET.CO.ID</v>
          </cell>
          <cell r="L546">
            <v>0</v>
          </cell>
          <cell r="M546" t="str">
            <v>08111394659</v>
          </cell>
          <cell r="N546">
            <v>42994</v>
          </cell>
          <cell r="O546" t="str">
            <v>TOKO BARU SEPT '17</v>
          </cell>
          <cell r="P546">
            <v>0</v>
          </cell>
        </row>
        <row r="547">
          <cell r="B547" t="str">
            <v>TS41</v>
          </cell>
          <cell r="C547" t="str">
            <v>JALUR SUKABUMI</v>
          </cell>
          <cell r="D547" t="str">
            <v>YOGI SEPTRIANA</v>
          </cell>
          <cell r="E547" t="str">
            <v>SOFYAN RAHAWARIN</v>
          </cell>
          <cell r="F547" t="str">
            <v>SRN</v>
          </cell>
          <cell r="G547" t="str">
            <v>YSA</v>
          </cell>
          <cell r="H547">
            <v>111100</v>
          </cell>
          <cell r="I547">
            <v>111130</v>
          </cell>
          <cell r="J547" t="str">
            <v>T</v>
          </cell>
          <cell r="K547" t="str">
            <v>IDMTS41@BGR.INDOMARET.CO.ID</v>
          </cell>
          <cell r="L547" t="str">
            <v>0266211331</v>
          </cell>
          <cell r="M547" t="str">
            <v>08111394653</v>
          </cell>
          <cell r="N547">
            <v>40716</v>
          </cell>
          <cell r="O547">
            <v>0</v>
          </cell>
          <cell r="P547" t="str">
            <v>HYBRID ECO</v>
          </cell>
        </row>
        <row r="548">
          <cell r="B548" t="str">
            <v>TU2J</v>
          </cell>
          <cell r="C548" t="str">
            <v>BAROS SUKABUMI</v>
          </cell>
          <cell r="D548" t="str">
            <v>YOGI SEPTRIANA</v>
          </cell>
          <cell r="E548" t="str">
            <v>SOFYAN RAHAWARIN</v>
          </cell>
          <cell r="F548" t="str">
            <v>SRN</v>
          </cell>
          <cell r="G548" t="str">
            <v>YSA</v>
          </cell>
          <cell r="H548">
            <v>111100</v>
          </cell>
          <cell r="I548">
            <v>111130</v>
          </cell>
          <cell r="J548" t="str">
            <v>T</v>
          </cell>
          <cell r="K548" t="str">
            <v>IDMTU2J@BGR.INDOMARET.CO.ID</v>
          </cell>
          <cell r="L548" t="str">
            <v>0266 229780</v>
          </cell>
          <cell r="M548" t="str">
            <v>08111394656</v>
          </cell>
          <cell r="N548">
            <v>39387</v>
          </cell>
          <cell r="O548">
            <v>0</v>
          </cell>
          <cell r="P548">
            <v>0</v>
          </cell>
        </row>
        <row r="549">
          <cell r="B549" t="str">
            <v>TPPW</v>
          </cell>
          <cell r="C549" t="str">
            <v>RAYA BAROS KM 7</v>
          </cell>
          <cell r="D549" t="str">
            <v>YOGI SEPTRIANA</v>
          </cell>
          <cell r="E549" t="str">
            <v>SOFYAN RAHAWARIN</v>
          </cell>
          <cell r="F549" t="str">
            <v>SRN</v>
          </cell>
          <cell r="G549" t="str">
            <v>YSA</v>
          </cell>
          <cell r="H549">
            <v>111100</v>
          </cell>
          <cell r="I549">
            <v>111130</v>
          </cell>
          <cell r="J549" t="str">
            <v>T</v>
          </cell>
          <cell r="K549" t="str">
            <v>IDMTPPW@BGR.INDOMARET.CO.ID</v>
          </cell>
          <cell r="L549" t="str">
            <v>02666252220</v>
          </cell>
          <cell r="M549" t="str">
            <v>08111394657</v>
          </cell>
          <cell r="N549">
            <v>40876</v>
          </cell>
          <cell r="O549" t="str">
            <v>TO 01 AGUSTUS 2018</v>
          </cell>
          <cell r="P549" t="str">
            <v>STANDAR NEW</v>
          </cell>
        </row>
        <row r="550">
          <cell r="B550" t="str">
            <v>R081</v>
          </cell>
          <cell r="C550" t="str">
            <v>CILUAR</v>
          </cell>
          <cell r="D550" t="str">
            <v>SIGIT SEPTIANA</v>
          </cell>
          <cell r="E550" t="str">
            <v>SOFYAN RAHAWARIN</v>
          </cell>
          <cell r="F550" t="str">
            <v>SRN</v>
          </cell>
          <cell r="G550" t="str">
            <v>STN</v>
          </cell>
          <cell r="H550">
            <v>111100</v>
          </cell>
          <cell r="I550">
            <v>111140</v>
          </cell>
          <cell r="J550" t="str">
            <v>R</v>
          </cell>
          <cell r="K550" t="str">
            <v>CRMR081@BGR.INDOMARET.CO.ID</v>
          </cell>
          <cell r="L550" t="str">
            <v>02518653614</v>
          </cell>
          <cell r="M550" t="str">
            <v>08111394252</v>
          </cell>
          <cell r="N550">
            <v>39386</v>
          </cell>
          <cell r="O550">
            <v>0</v>
          </cell>
          <cell r="P550" t="str">
            <v>STANDAR NEW</v>
          </cell>
        </row>
        <row r="551">
          <cell r="B551" t="str">
            <v>F6MN</v>
          </cell>
          <cell r="C551" t="str">
            <v>CIJUJUNG SUGIH</v>
          </cell>
          <cell r="D551" t="str">
            <v>SIGIT SEPTIANA</v>
          </cell>
          <cell r="E551" t="str">
            <v>SOFYAN RAHAWARIN</v>
          </cell>
          <cell r="F551" t="str">
            <v>SRN</v>
          </cell>
          <cell r="G551" t="str">
            <v>STN</v>
          </cell>
          <cell r="H551">
            <v>111100</v>
          </cell>
          <cell r="I551">
            <v>111140</v>
          </cell>
          <cell r="J551" t="str">
            <v>F</v>
          </cell>
          <cell r="K551" t="str">
            <v>IDF6MN@BGR.INDOMARET.CO.ID</v>
          </cell>
          <cell r="L551">
            <v>0</v>
          </cell>
          <cell r="M551">
            <v>0</v>
          </cell>
          <cell r="N551">
            <v>44770</v>
          </cell>
          <cell r="O551" t="str">
            <v>TOKO BARU JULI 2022</v>
          </cell>
          <cell r="P551">
            <v>0</v>
          </cell>
        </row>
        <row r="552">
          <cell r="B552" t="str">
            <v>TR72</v>
          </cell>
          <cell r="C552" t="str">
            <v>FRESH DC INDOMARET BOGOR</v>
          </cell>
          <cell r="D552" t="str">
            <v>SIGIT SEPTIANA</v>
          </cell>
          <cell r="E552" t="str">
            <v>SOFYAN RAHAWARIN</v>
          </cell>
          <cell r="F552" t="str">
            <v>SRN</v>
          </cell>
          <cell r="G552" t="str">
            <v>STN</v>
          </cell>
          <cell r="H552">
            <v>111100</v>
          </cell>
          <cell r="I552">
            <v>111140</v>
          </cell>
          <cell r="J552" t="str">
            <v>T</v>
          </cell>
          <cell r="K552" t="str">
            <v>IDMTR72@BGR.INDOMARET.CO.ID</v>
          </cell>
          <cell r="L552" t="str">
            <v>02187925795</v>
          </cell>
          <cell r="M552" t="str">
            <v>08111394918</v>
          </cell>
          <cell r="N552">
            <v>40683</v>
          </cell>
          <cell r="O552" t="str">
            <v>PLUS PER 10 MARET 2014</v>
          </cell>
          <cell r="P552" t="str">
            <v>HYBRID</v>
          </cell>
        </row>
        <row r="553">
          <cell r="B553" t="str">
            <v>T63Y</v>
          </cell>
          <cell r="C553" t="str">
            <v>ALTERNATIF SENTUL</v>
          </cell>
          <cell r="D553" t="str">
            <v>SIGIT SEPTIANA</v>
          </cell>
          <cell r="E553" t="str">
            <v>SOFYAN RAHAWARIN</v>
          </cell>
          <cell r="F553" t="str">
            <v>SRN</v>
          </cell>
          <cell r="G553" t="str">
            <v>STN</v>
          </cell>
          <cell r="H553">
            <v>111100</v>
          </cell>
          <cell r="I553">
            <v>111140</v>
          </cell>
          <cell r="J553" t="str">
            <v>T</v>
          </cell>
          <cell r="K553" t="str">
            <v>IDMT63Y@BGR.INDOMARET.CO.ID</v>
          </cell>
          <cell r="L553" t="str">
            <v>02187925687</v>
          </cell>
          <cell r="M553" t="str">
            <v>08111394922</v>
          </cell>
          <cell r="N553">
            <v>41132</v>
          </cell>
          <cell r="O553">
            <v>0</v>
          </cell>
          <cell r="P553" t="str">
            <v>PLUS ECO</v>
          </cell>
        </row>
        <row r="554">
          <cell r="B554" t="str">
            <v>TNOW</v>
          </cell>
          <cell r="C554" t="str">
            <v>DC BOGOR 2</v>
          </cell>
          <cell r="D554" t="str">
            <v>SIGIT SEPTIANA</v>
          </cell>
          <cell r="E554" t="str">
            <v>SOFYAN RAHAWARIN</v>
          </cell>
          <cell r="F554" t="str">
            <v>SRN</v>
          </cell>
          <cell r="G554" t="str">
            <v>STN</v>
          </cell>
          <cell r="H554">
            <v>111100</v>
          </cell>
          <cell r="I554">
            <v>111140</v>
          </cell>
          <cell r="J554" t="str">
            <v>T</v>
          </cell>
          <cell r="K554" t="str">
            <v>IDMTNOW@BGR.INDOMARET.CO.ID</v>
          </cell>
          <cell r="L554" t="str">
            <v>0218375045</v>
          </cell>
          <cell r="M554" t="str">
            <v>08111394246</v>
          </cell>
          <cell r="N554">
            <v>42247</v>
          </cell>
          <cell r="O554" t="str">
            <v>TOKO BARU AGT 2015</v>
          </cell>
          <cell r="P554" t="str">
            <v>STANDAR NEW</v>
          </cell>
        </row>
        <row r="555">
          <cell r="B555" t="str">
            <v>T0II</v>
          </cell>
          <cell r="C555" t="str">
            <v>SPBU ALTERNATIF SENTUL</v>
          </cell>
          <cell r="D555" t="str">
            <v>SIGIT SEPTIANA</v>
          </cell>
          <cell r="E555" t="str">
            <v>SOFYAN RAHAWARIN</v>
          </cell>
          <cell r="F555" t="str">
            <v>SRN</v>
          </cell>
          <cell r="G555" t="str">
            <v>STN</v>
          </cell>
          <cell r="H555">
            <v>111100</v>
          </cell>
          <cell r="I555">
            <v>111140</v>
          </cell>
          <cell r="J555" t="str">
            <v>T</v>
          </cell>
          <cell r="K555" t="str">
            <v>IDMT0II@BGR.INDOMARET.CO.ID</v>
          </cell>
          <cell r="L555" t="str">
            <v>02517553494</v>
          </cell>
          <cell r="M555" t="str">
            <v>08111394924</v>
          </cell>
          <cell r="N555">
            <v>42733</v>
          </cell>
          <cell r="O555" t="str">
            <v>TOKO BARU DES 2016</v>
          </cell>
          <cell r="P555">
            <v>0</v>
          </cell>
        </row>
        <row r="556">
          <cell r="B556" t="str">
            <v>T3JW</v>
          </cell>
          <cell r="C556" t="str">
            <v>PERMATA CILUAR</v>
          </cell>
          <cell r="D556" t="str">
            <v>SIGIT SEPTIANA</v>
          </cell>
          <cell r="E556" t="str">
            <v>SOFYAN RAHAWARIN</v>
          </cell>
          <cell r="F556" t="str">
            <v>SRN</v>
          </cell>
          <cell r="G556" t="str">
            <v>STN</v>
          </cell>
          <cell r="H556">
            <v>111100</v>
          </cell>
          <cell r="I556">
            <v>111140</v>
          </cell>
          <cell r="J556" t="str">
            <v>T</v>
          </cell>
          <cell r="K556" t="str">
            <v>IDMT3JW@BGR.INDOMARET.CO.ID</v>
          </cell>
          <cell r="L556" t="str">
            <v>02517501016</v>
          </cell>
          <cell r="M556" t="str">
            <v>08111394244</v>
          </cell>
          <cell r="N556">
            <v>42000</v>
          </cell>
          <cell r="O556">
            <v>0</v>
          </cell>
          <cell r="P556" t="str">
            <v>STANDAR NEW</v>
          </cell>
        </row>
        <row r="557">
          <cell r="B557" t="str">
            <v>TPYV</v>
          </cell>
          <cell r="C557" t="str">
            <v>RAWAHAUR SENTUL</v>
          </cell>
          <cell r="D557" t="str">
            <v>SIGIT SEPTIANA</v>
          </cell>
          <cell r="E557" t="str">
            <v>SOFYAN RAHAWARIN</v>
          </cell>
          <cell r="F557" t="str">
            <v>SRN</v>
          </cell>
          <cell r="G557" t="str">
            <v>STN</v>
          </cell>
          <cell r="H557">
            <v>111100</v>
          </cell>
          <cell r="I557">
            <v>111140</v>
          </cell>
          <cell r="J557" t="str">
            <v>T</v>
          </cell>
          <cell r="K557" t="str">
            <v>IDMTPYV@BGR.INDOMARET.CO.ID</v>
          </cell>
          <cell r="L557" t="str">
            <v>081385875631</v>
          </cell>
          <cell r="M557" t="str">
            <v>08111394250</v>
          </cell>
          <cell r="N557">
            <v>42804</v>
          </cell>
          <cell r="O557">
            <v>0</v>
          </cell>
          <cell r="P557">
            <v>0</v>
          </cell>
        </row>
        <row r="558">
          <cell r="B558" t="str">
            <v>FUMI</v>
          </cell>
          <cell r="C558" t="str">
            <v>RAYA BOGOR NO . 1</v>
          </cell>
          <cell r="D558" t="str">
            <v>SIGIT SEPTIANA</v>
          </cell>
          <cell r="E558" t="str">
            <v>SOFYAN RAHAWARIN</v>
          </cell>
          <cell r="F558" t="str">
            <v>SRN</v>
          </cell>
          <cell r="G558" t="str">
            <v>STN</v>
          </cell>
          <cell r="H558">
            <v>111100</v>
          </cell>
          <cell r="I558">
            <v>111140</v>
          </cell>
          <cell r="J558" t="str">
            <v>F</v>
          </cell>
          <cell r="K558" t="str">
            <v>IDFUMI@BGR.INDOMARET.CO.ID</v>
          </cell>
          <cell r="N558">
            <v>44920</v>
          </cell>
          <cell r="O558" t="str">
            <v>TOKO BARU DESEMBER 2022</v>
          </cell>
        </row>
        <row r="559">
          <cell r="B559" t="str">
            <v>T6SP</v>
          </cell>
          <cell r="C559" t="str">
            <v xml:space="preserve">MANGKALAYA CISAAT </v>
          </cell>
          <cell r="D559" t="str">
            <v>HADI FIRMANSYAH</v>
          </cell>
          <cell r="E559" t="str">
            <v>SOFYAN RAHAWARIN</v>
          </cell>
          <cell r="F559" t="str">
            <v>SRN</v>
          </cell>
          <cell r="G559" t="str">
            <v>HDI</v>
          </cell>
          <cell r="H559">
            <v>111100</v>
          </cell>
          <cell r="I559">
            <v>111140</v>
          </cell>
          <cell r="J559" t="str">
            <v>T</v>
          </cell>
          <cell r="K559" t="str">
            <v>IDMT6SP@BGR.INDOMARET.CO.ID</v>
          </cell>
          <cell r="L559" t="str">
            <v>0266214894</v>
          </cell>
          <cell r="M559" t="str">
            <v>08111394812</v>
          </cell>
          <cell r="N559">
            <v>39685</v>
          </cell>
          <cell r="O559" t="str">
            <v>TOKO TO 1 JUNI 2016</v>
          </cell>
          <cell r="P559">
            <v>0</v>
          </cell>
        </row>
        <row r="560">
          <cell r="B560" t="str">
            <v>TZRA</v>
          </cell>
          <cell r="C560" t="str">
            <v>CIMAHI CICANTAYAN</v>
          </cell>
          <cell r="D560" t="str">
            <v>HADI FIRMANSYAH</v>
          </cell>
          <cell r="E560" t="str">
            <v>SOFYAN RAHAWARIN</v>
          </cell>
          <cell r="F560" t="str">
            <v>SRN</v>
          </cell>
          <cell r="G560" t="str">
            <v>HDI</v>
          </cell>
          <cell r="H560">
            <v>111100</v>
          </cell>
          <cell r="I560">
            <v>111150</v>
          </cell>
          <cell r="J560" t="str">
            <v>T</v>
          </cell>
          <cell r="K560" t="str">
            <v>IDMTZRA@BGR.INDOMARET.CO.ID</v>
          </cell>
          <cell r="L560" t="str">
            <v>02666223214</v>
          </cell>
          <cell r="M560" t="str">
            <v>08111394809</v>
          </cell>
          <cell r="N560">
            <v>42766</v>
          </cell>
          <cell r="O560" t="str">
            <v>TOKO BARU JAN 2017</v>
          </cell>
          <cell r="P560">
            <v>0</v>
          </cell>
        </row>
        <row r="561">
          <cell r="B561" t="str">
            <v>TJ90</v>
          </cell>
          <cell r="C561" t="str">
            <v>CAGAK CISAAT</v>
          </cell>
          <cell r="D561" t="str">
            <v>HADI FIRMANSYAH</v>
          </cell>
          <cell r="E561" t="str">
            <v>SOFYAN RAHAWARIN</v>
          </cell>
          <cell r="F561" t="str">
            <v>SRN</v>
          </cell>
          <cell r="G561" t="str">
            <v>HDI</v>
          </cell>
          <cell r="H561">
            <v>111100</v>
          </cell>
          <cell r="I561">
            <v>111150</v>
          </cell>
          <cell r="J561" t="str">
            <v>T</v>
          </cell>
          <cell r="K561" t="str">
            <v>IDMTJ90@BGR.INDOMARET.CO.ID</v>
          </cell>
          <cell r="L561" t="str">
            <v>0266220275</v>
          </cell>
          <cell r="M561" t="str">
            <v>08111394799</v>
          </cell>
          <cell r="N561">
            <v>39538</v>
          </cell>
          <cell r="O561">
            <v>0</v>
          </cell>
          <cell r="P561">
            <v>0</v>
          </cell>
        </row>
        <row r="562">
          <cell r="B562" t="str">
            <v>TGOR</v>
          </cell>
          <cell r="C562" t="str">
            <v>CIBATU SUKABUMI</v>
          </cell>
          <cell r="D562" t="str">
            <v>HADI FIRMANSYAH</v>
          </cell>
          <cell r="E562" t="str">
            <v>SOFYAN RAHAWARIN</v>
          </cell>
          <cell r="F562" t="str">
            <v>SRN</v>
          </cell>
          <cell r="G562" t="str">
            <v>HDI</v>
          </cell>
          <cell r="H562">
            <v>111100</v>
          </cell>
          <cell r="I562">
            <v>111150</v>
          </cell>
          <cell r="J562" t="str">
            <v>T</v>
          </cell>
          <cell r="K562" t="str">
            <v>IDMTGOR@BGR.INDOMARET.CO.ID</v>
          </cell>
          <cell r="L562">
            <v>0</v>
          </cell>
          <cell r="M562">
            <v>0</v>
          </cell>
          <cell r="N562">
            <v>44265</v>
          </cell>
          <cell r="O562">
            <v>0</v>
          </cell>
          <cell r="P562">
            <v>0</v>
          </cell>
        </row>
        <row r="563">
          <cell r="B563" t="str">
            <v>FX4A</v>
          </cell>
          <cell r="C563" t="str">
            <v>RING ROAD CIBOLANG</v>
          </cell>
          <cell r="D563" t="str">
            <v>HADI FIRMANSYAH</v>
          </cell>
          <cell r="E563" t="str">
            <v>SOFYAN RAHAWARIN</v>
          </cell>
          <cell r="F563" t="str">
            <v>SRN</v>
          </cell>
          <cell r="G563" t="str">
            <v>HDI</v>
          </cell>
          <cell r="H563">
            <v>111100</v>
          </cell>
          <cell r="I563">
            <v>111150</v>
          </cell>
          <cell r="J563" t="str">
            <v>F</v>
          </cell>
          <cell r="K563" t="str">
            <v>IDFX4A@BGR.INDOMARET.CO.ID</v>
          </cell>
          <cell r="L563" t="str">
            <v>02666247317</v>
          </cell>
          <cell r="M563" t="str">
            <v>08111394803</v>
          </cell>
          <cell r="N563">
            <v>40985</v>
          </cell>
          <cell r="O563">
            <v>0</v>
          </cell>
          <cell r="P563">
            <v>0</v>
          </cell>
        </row>
        <row r="564">
          <cell r="B564" t="str">
            <v>TH6W</v>
          </cell>
          <cell r="C564" t="str">
            <v>CIBOLANG KALER</v>
          </cell>
          <cell r="D564" t="str">
            <v>HADI FIRMANSYAH</v>
          </cell>
          <cell r="E564" t="str">
            <v>SOFYAN RAHAWARIN</v>
          </cell>
          <cell r="F564" t="str">
            <v>SRN</v>
          </cell>
          <cell r="G564" t="str">
            <v>HDI</v>
          </cell>
          <cell r="H564">
            <v>111100</v>
          </cell>
          <cell r="I564">
            <v>111150</v>
          </cell>
          <cell r="J564" t="str">
            <v>T</v>
          </cell>
          <cell r="K564" t="str">
            <v>IDMTH6W@BGR.INDOMARET.CO.ID</v>
          </cell>
          <cell r="L564">
            <v>0</v>
          </cell>
          <cell r="M564" t="str">
            <v>08111394811</v>
          </cell>
          <cell r="N564">
            <v>43039</v>
          </cell>
          <cell r="O564" t="str">
            <v>TOKO BARU OKT 2017</v>
          </cell>
          <cell r="P564">
            <v>0</v>
          </cell>
        </row>
        <row r="565">
          <cell r="B565" t="str">
            <v>T37Y</v>
          </cell>
          <cell r="C565" t="str">
            <v>SPBU CIBOLANG</v>
          </cell>
          <cell r="D565" t="str">
            <v>HADI FIRMANSYAH</v>
          </cell>
          <cell r="E565" t="str">
            <v>SOFYAN RAHAWARIN</v>
          </cell>
          <cell r="F565" t="str">
            <v>SRN</v>
          </cell>
          <cell r="G565" t="str">
            <v>HDI</v>
          </cell>
          <cell r="H565">
            <v>111100</v>
          </cell>
          <cell r="I565">
            <v>111150</v>
          </cell>
          <cell r="J565" t="str">
            <v>T</v>
          </cell>
          <cell r="K565" t="str">
            <v>IDMT37Y@BGR.INDOMARET.CO.ID</v>
          </cell>
          <cell r="L565">
            <v>0</v>
          </cell>
          <cell r="M565" t="str">
            <v>08111394814</v>
          </cell>
          <cell r="N565">
            <v>43146</v>
          </cell>
          <cell r="O565" t="str">
            <v>TOKO BARU FEB '18</v>
          </cell>
          <cell r="P565">
            <v>0</v>
          </cell>
        </row>
        <row r="566">
          <cell r="B566" t="str">
            <v>TAR1</v>
          </cell>
          <cell r="C566" t="str">
            <v>RING ROAD CIBOLANG 2</v>
          </cell>
          <cell r="D566" t="str">
            <v>HADI FIRMANSYAH</v>
          </cell>
          <cell r="E566" t="str">
            <v>SOFYAN RAHAWARIN</v>
          </cell>
          <cell r="F566" t="str">
            <v>SRN</v>
          </cell>
          <cell r="G566" t="str">
            <v>HDI</v>
          </cell>
          <cell r="H566">
            <v>111100</v>
          </cell>
          <cell r="I566">
            <v>111150</v>
          </cell>
          <cell r="J566" t="str">
            <v>T</v>
          </cell>
          <cell r="K566" t="str">
            <v>IDMTAR1@BGR.INDOMARET.CO.ID</v>
          </cell>
          <cell r="L566" t="str">
            <v>0266-6244377</v>
          </cell>
          <cell r="M566" t="str">
            <v>08111394743</v>
          </cell>
          <cell r="N566">
            <v>42368</v>
          </cell>
          <cell r="O566">
            <v>0</v>
          </cell>
          <cell r="P566">
            <v>0</v>
          </cell>
        </row>
        <row r="567">
          <cell r="B567" t="str">
            <v>TCRV</v>
          </cell>
          <cell r="C567" t="str">
            <v>CIKUJANG</v>
          </cell>
          <cell r="D567" t="str">
            <v>HADI FIRMANSYAH</v>
          </cell>
          <cell r="E567" t="str">
            <v>SOFYAN RAHAWARIN</v>
          </cell>
          <cell r="F567" t="str">
            <v>SRN</v>
          </cell>
          <cell r="G567" t="str">
            <v>HDI</v>
          </cell>
          <cell r="H567">
            <v>111100</v>
          </cell>
          <cell r="I567">
            <v>111150</v>
          </cell>
          <cell r="J567" t="str">
            <v>T</v>
          </cell>
          <cell r="K567" t="str">
            <v>IDMTCRV@BGR.INDOMARET.CO.ID</v>
          </cell>
          <cell r="L567">
            <v>0</v>
          </cell>
          <cell r="M567" t="str">
            <v>08111394660</v>
          </cell>
          <cell r="N567">
            <v>43039</v>
          </cell>
          <cell r="O567" t="str">
            <v>TOKO BARU OCT '17</v>
          </cell>
          <cell r="P567">
            <v>0</v>
          </cell>
        </row>
        <row r="568">
          <cell r="B568" t="str">
            <v>T3BZ</v>
          </cell>
          <cell r="C568" t="str">
            <v>CILUAR</v>
          </cell>
          <cell r="D568" t="str">
            <v>MUHAMMAD SIDIQ</v>
          </cell>
          <cell r="E568" t="str">
            <v>SOFYAN RAHAWARIN</v>
          </cell>
          <cell r="F568" t="str">
            <v>SRN</v>
          </cell>
          <cell r="G568" t="str">
            <v>MSD</v>
          </cell>
          <cell r="H568">
            <v>111100</v>
          </cell>
          <cell r="I568">
            <v>111160</v>
          </cell>
          <cell r="J568" t="str">
            <v>T</v>
          </cell>
          <cell r="K568" t="str">
            <v>IDF04Q@BGR.INDOMARET.CO.ID</v>
          </cell>
          <cell r="L568" t="str">
            <v>02518664956</v>
          </cell>
          <cell r="M568" t="str">
            <v>08111394251</v>
          </cell>
          <cell r="N568">
            <v>37323</v>
          </cell>
          <cell r="O568">
            <v>0</v>
          </cell>
          <cell r="P568">
            <v>0</v>
          </cell>
        </row>
        <row r="569">
          <cell r="B569" t="str">
            <v>F62A</v>
          </cell>
          <cell r="C569" t="str">
            <v>YON POMAD BOGOR</v>
          </cell>
          <cell r="D569" t="str">
            <v>MUHAMMAD SIDIQ</v>
          </cell>
          <cell r="E569" t="str">
            <v>SOFYAN RAHAWARIN</v>
          </cell>
          <cell r="F569" t="str">
            <v>SRN</v>
          </cell>
          <cell r="G569" t="str">
            <v>MSD</v>
          </cell>
          <cell r="H569">
            <v>111100</v>
          </cell>
          <cell r="I569">
            <v>111160</v>
          </cell>
          <cell r="J569" t="str">
            <v>F</v>
          </cell>
          <cell r="K569" t="str">
            <v>IDF62A@BGR.INDOMARET.CO.ID</v>
          </cell>
          <cell r="L569" t="str">
            <v> 0251 8665929</v>
          </cell>
          <cell r="M569" t="str">
            <v>08111394740</v>
          </cell>
          <cell r="N569">
            <v>36805</v>
          </cell>
          <cell r="O569">
            <v>0</v>
          </cell>
          <cell r="P569">
            <v>0</v>
          </cell>
        </row>
        <row r="570">
          <cell r="B570" t="str">
            <v>FKP3</v>
          </cell>
          <cell r="C570" t="str">
            <v>YON POMAD 2</v>
          </cell>
          <cell r="D570" t="str">
            <v>MUHAMMAD SIDIQ</v>
          </cell>
          <cell r="E570" t="str">
            <v>SOFYAN RAHAWARIN</v>
          </cell>
          <cell r="F570" t="str">
            <v>SRN</v>
          </cell>
          <cell r="G570" t="str">
            <v>MSD</v>
          </cell>
          <cell r="H570">
            <v>111100</v>
          </cell>
          <cell r="I570">
            <v>111160</v>
          </cell>
          <cell r="J570" t="str">
            <v>F</v>
          </cell>
          <cell r="K570" t="str">
            <v>IDFKP3@BGR.INDOMARET.CO.ID</v>
          </cell>
          <cell r="L570" t="str">
            <v> 0251 8656536</v>
          </cell>
          <cell r="M570" t="str">
            <v>08111394975</v>
          </cell>
          <cell r="N570">
            <v>39288</v>
          </cell>
          <cell r="O570">
            <v>0</v>
          </cell>
          <cell r="P570">
            <v>0</v>
          </cell>
        </row>
        <row r="571">
          <cell r="B571" t="str">
            <v>TLB8</v>
          </cell>
          <cell r="C571" t="str">
            <v>TANAH BARU POMAD</v>
          </cell>
          <cell r="D571" t="str">
            <v>MUHAMMAD SIDIQ</v>
          </cell>
          <cell r="E571" t="str">
            <v>SOFYAN RAHAWARIN</v>
          </cell>
          <cell r="F571" t="str">
            <v>SRN</v>
          </cell>
          <cell r="G571" t="str">
            <v>MSD</v>
          </cell>
          <cell r="H571">
            <v>111100</v>
          </cell>
          <cell r="I571">
            <v>111160</v>
          </cell>
          <cell r="J571" t="str">
            <v>T</v>
          </cell>
          <cell r="K571" t="str">
            <v>IDMTLB8@BGR.INDOMARET.CO.ID</v>
          </cell>
          <cell r="L571" t="str">
            <v>02517501873</v>
          </cell>
          <cell r="M571" t="str">
            <v>08111394750</v>
          </cell>
          <cell r="N571">
            <v>42277</v>
          </cell>
          <cell r="O571" t="str">
            <v>TOKO BARU SEP 2015</v>
          </cell>
          <cell r="P571">
            <v>0</v>
          </cell>
        </row>
        <row r="572">
          <cell r="B572" t="str">
            <v>T9O4</v>
          </cell>
          <cell r="C572" t="str">
            <v>CIMANDALA</v>
          </cell>
          <cell r="D572" t="str">
            <v>MUHAMMAD SIDIQ</v>
          </cell>
          <cell r="E572" t="str">
            <v>SOFYAN RAHAWARIN</v>
          </cell>
          <cell r="F572" t="str">
            <v>SRN</v>
          </cell>
          <cell r="G572" t="str">
            <v>MSD</v>
          </cell>
          <cell r="H572">
            <v>111100</v>
          </cell>
          <cell r="I572">
            <v>111160</v>
          </cell>
          <cell r="J572" t="str">
            <v>T</v>
          </cell>
          <cell r="K572" t="str">
            <v>IDMT9O4@BGR.INDOMARET.CO.ID</v>
          </cell>
          <cell r="L572" t="str">
            <v>02518662627</v>
          </cell>
          <cell r="M572" t="str">
            <v>08111394749</v>
          </cell>
          <cell r="N572">
            <v>42258</v>
          </cell>
          <cell r="O572" t="str">
            <v>TOKO BARU SEPT 15</v>
          </cell>
          <cell r="P572" t="str">
            <v>HYBRID</v>
          </cell>
        </row>
        <row r="573">
          <cell r="B573" t="str">
            <v>FYWB</v>
          </cell>
          <cell r="C573" t="str">
            <v>MILLENIUM</v>
          </cell>
          <cell r="D573" t="str">
            <v>MUHAMMAD SIDIQ</v>
          </cell>
          <cell r="E573" t="str">
            <v>SOFYAN RAHAWARIN</v>
          </cell>
          <cell r="F573" t="str">
            <v>SRN</v>
          </cell>
          <cell r="G573" t="str">
            <v>MSD</v>
          </cell>
          <cell r="H573">
            <v>111100</v>
          </cell>
          <cell r="I573">
            <v>111160</v>
          </cell>
          <cell r="J573" t="str">
            <v>F</v>
          </cell>
          <cell r="K573" t="str">
            <v>IDFYWB@BGR.INDOMARET.CO.ID</v>
          </cell>
          <cell r="L573" t="str">
            <v>02517502891</v>
          </cell>
          <cell r="M573" t="str">
            <v>08111394751</v>
          </cell>
          <cell r="N573">
            <v>42553</v>
          </cell>
          <cell r="O573" t="str">
            <v>TOKO BARU JULI 16</v>
          </cell>
          <cell r="P573">
            <v>0</v>
          </cell>
        </row>
        <row r="574">
          <cell r="B574" t="str">
            <v>FYAX</v>
          </cell>
          <cell r="C574" t="str">
            <v>TANAH BARU</v>
          </cell>
          <cell r="D574" t="str">
            <v>MUHAMMAD SIDIQ</v>
          </cell>
          <cell r="E574" t="str">
            <v>SOFYAN RAHAWARIN</v>
          </cell>
          <cell r="F574" t="str">
            <v>SRN</v>
          </cell>
          <cell r="G574" t="str">
            <v>MSD</v>
          </cell>
          <cell r="H574">
            <v>111100</v>
          </cell>
          <cell r="I574">
            <v>111160</v>
          </cell>
          <cell r="J574" t="str">
            <v>F</v>
          </cell>
          <cell r="K574" t="str">
            <v>IDFYAX@BGR.INDOMARET.CO.ID</v>
          </cell>
          <cell r="L574" t="str">
            <v> 0251-8664276</v>
          </cell>
          <cell r="M574" t="str">
            <v>08111394741</v>
          </cell>
          <cell r="N574">
            <v>38203</v>
          </cell>
          <cell r="O574">
            <v>0</v>
          </cell>
          <cell r="P574">
            <v>0</v>
          </cell>
        </row>
        <row r="575">
          <cell r="B575" t="str">
            <v>TG65</v>
          </cell>
          <cell r="C575" t="str">
            <v xml:space="preserve"> CIBULUH 2</v>
          </cell>
          <cell r="D575" t="str">
            <v>MUHAMMAD SIDIQ</v>
          </cell>
          <cell r="E575" t="str">
            <v>SOFYAN RAHAWARIN</v>
          </cell>
          <cell r="F575" t="str">
            <v>SRN</v>
          </cell>
          <cell r="G575" t="str">
            <v>MSD</v>
          </cell>
          <cell r="H575">
            <v>111100</v>
          </cell>
          <cell r="I575">
            <v>111160</v>
          </cell>
          <cell r="J575" t="str">
            <v>T</v>
          </cell>
          <cell r="K575" t="str">
            <v>IDMTG65@BGR.INDOMARET.CO.ID</v>
          </cell>
          <cell r="N575">
            <v>44952</v>
          </cell>
          <cell r="O575" t="str">
            <v>TOKO BARU JANUARI 2023</v>
          </cell>
          <cell r="P575">
            <v>0</v>
          </cell>
        </row>
        <row r="576">
          <cell r="B576" t="str">
            <v>F44C</v>
          </cell>
          <cell r="C576" t="str">
            <v>CIBUNGUR</v>
          </cell>
          <cell r="D576" t="str">
            <v>ISKANDAR</v>
          </cell>
          <cell r="E576" t="str">
            <v>AGUS WAHYUDI</v>
          </cell>
          <cell r="F576" t="str">
            <v>AWI</v>
          </cell>
          <cell r="G576" t="str">
            <v>ISR</v>
          </cell>
          <cell r="H576">
            <v>121200</v>
          </cell>
          <cell r="I576">
            <v>121210</v>
          </cell>
          <cell r="J576" t="str">
            <v>F</v>
          </cell>
          <cell r="K576" t="str">
            <v>IDF44C@BGR.INDOMARET.CO.ID</v>
          </cell>
          <cell r="L576" t="str">
            <v>02666494108</v>
          </cell>
          <cell r="M576" t="str">
            <v>08111394580</v>
          </cell>
          <cell r="N576">
            <v>39805</v>
          </cell>
          <cell r="O576">
            <v>0</v>
          </cell>
          <cell r="P576">
            <v>0</v>
          </cell>
        </row>
        <row r="577">
          <cell r="B577" t="str">
            <v>FD2X</v>
          </cell>
          <cell r="C577" t="str">
            <v>UJUNG GENTENG</v>
          </cell>
          <cell r="D577" t="str">
            <v>ISKANDAR</v>
          </cell>
          <cell r="E577" t="str">
            <v>AGUS WAHYUDI</v>
          </cell>
          <cell r="F577" t="str">
            <v>AWI</v>
          </cell>
          <cell r="G577" t="str">
            <v>ISR</v>
          </cell>
          <cell r="H577">
            <v>121200</v>
          </cell>
          <cell r="I577">
            <v>121210</v>
          </cell>
          <cell r="J577" t="str">
            <v>F</v>
          </cell>
          <cell r="K577" t="str">
            <v>IDFD2X@BGR.INDOMARET.CO.ID</v>
          </cell>
          <cell r="L577" t="str">
            <v>082213563624</v>
          </cell>
          <cell r="M577" t="str">
            <v>08111394587</v>
          </cell>
          <cell r="N577">
            <v>42189</v>
          </cell>
          <cell r="O577" t="str">
            <v>TOKO BARU JULI 2015</v>
          </cell>
          <cell r="P577">
            <v>0</v>
          </cell>
        </row>
        <row r="578">
          <cell r="B578" t="str">
            <v>FPW5</v>
          </cell>
          <cell r="C578" t="str">
            <v>BUNIWANGI SURADE - SUKABUMI</v>
          </cell>
          <cell r="D578" t="str">
            <v>ISKANDAR</v>
          </cell>
          <cell r="E578" t="str">
            <v>AGUS WAHYUDI</v>
          </cell>
          <cell r="F578" t="str">
            <v>AWI</v>
          </cell>
          <cell r="G578" t="str">
            <v>ISR</v>
          </cell>
          <cell r="H578">
            <v>121200</v>
          </cell>
          <cell r="I578">
            <v>121210</v>
          </cell>
          <cell r="J578" t="str">
            <v>F</v>
          </cell>
          <cell r="K578" t="str">
            <v>IDFPW5@BGR.INDOMARET.CO.ID</v>
          </cell>
          <cell r="L578">
            <v>0</v>
          </cell>
          <cell r="M578" t="str">
            <v>01113705696</v>
          </cell>
          <cell r="N578">
            <v>43449</v>
          </cell>
          <cell r="O578" t="str">
            <v>TOKO BARU DESEMBER 2018</v>
          </cell>
          <cell r="P578">
            <v>0</v>
          </cell>
        </row>
        <row r="579">
          <cell r="B579" t="str">
            <v>FT17</v>
          </cell>
          <cell r="C579" t="str">
            <v>CIWARU</v>
          </cell>
          <cell r="D579" t="str">
            <v>ISKANDAR</v>
          </cell>
          <cell r="E579" t="str">
            <v>AGUS WAHYUDI</v>
          </cell>
          <cell r="F579" t="str">
            <v>AWI</v>
          </cell>
          <cell r="G579" t="str">
            <v>ISR</v>
          </cell>
          <cell r="H579">
            <v>121200</v>
          </cell>
          <cell r="I579">
            <v>121210</v>
          </cell>
          <cell r="J579" t="str">
            <v>F</v>
          </cell>
          <cell r="K579" t="str">
            <v>IDFT17@BGR.INDOMARET.CO.ID</v>
          </cell>
          <cell r="L579" t="str">
            <v>0857 5956 6640</v>
          </cell>
          <cell r="M579" t="str">
            <v>08111394582</v>
          </cell>
          <cell r="N579">
            <v>40292</v>
          </cell>
          <cell r="O579">
            <v>0</v>
          </cell>
          <cell r="P579">
            <v>0</v>
          </cell>
        </row>
        <row r="580">
          <cell r="B580" t="str">
            <v>TTKN</v>
          </cell>
          <cell r="C580" t="str">
            <v xml:space="preserve">TAMAN JAYA CIEMAS </v>
          </cell>
          <cell r="D580" t="str">
            <v>ISKANDAR</v>
          </cell>
          <cell r="E580" t="str">
            <v>AGUS WAHYUDI</v>
          </cell>
          <cell r="F580" t="str">
            <v>AWI</v>
          </cell>
          <cell r="G580" t="str">
            <v>ISR</v>
          </cell>
          <cell r="H580">
            <v>121200</v>
          </cell>
          <cell r="I580">
            <v>121210</v>
          </cell>
          <cell r="J580" t="str">
            <v>T</v>
          </cell>
          <cell r="K580" t="str">
            <v>IDMTTKN@BGR.INDOMARET.CO.ID</v>
          </cell>
          <cell r="L580">
            <v>0</v>
          </cell>
          <cell r="M580" t="str">
            <v>08111394586</v>
          </cell>
          <cell r="N580">
            <v>42004</v>
          </cell>
          <cell r="O580">
            <v>0</v>
          </cell>
          <cell r="P580">
            <v>0</v>
          </cell>
        </row>
        <row r="581">
          <cell r="B581" t="str">
            <v>TWHF</v>
          </cell>
          <cell r="C581" t="str">
            <v>CIRACAP</v>
          </cell>
          <cell r="D581" t="str">
            <v>ISKANDAR</v>
          </cell>
          <cell r="E581" t="str">
            <v>AGUS WAHYUDI</v>
          </cell>
          <cell r="F581" t="str">
            <v>AWI</v>
          </cell>
          <cell r="G581" t="str">
            <v>ISR</v>
          </cell>
          <cell r="H581">
            <v>121200</v>
          </cell>
          <cell r="I581">
            <v>121210</v>
          </cell>
          <cell r="J581" t="str">
            <v>T</v>
          </cell>
          <cell r="K581" t="str">
            <v>IDMTWHF@BGR.INDOMARET.CO.ID</v>
          </cell>
          <cell r="L581" t="str">
            <v>0266491008</v>
          </cell>
          <cell r="M581" t="str">
            <v>08111394583</v>
          </cell>
          <cell r="N581">
            <v>41425</v>
          </cell>
          <cell r="O581">
            <v>0</v>
          </cell>
          <cell r="P581">
            <v>0</v>
          </cell>
        </row>
        <row r="582">
          <cell r="B582" t="str">
            <v>F84F</v>
          </cell>
          <cell r="C582" t="str">
            <v>TEGAL BULEUD</v>
          </cell>
          <cell r="D582" t="str">
            <v>ISKANDAR</v>
          </cell>
          <cell r="E582" t="str">
            <v>AGUS WAHYUDI</v>
          </cell>
          <cell r="F582" t="str">
            <v>AWI</v>
          </cell>
          <cell r="G582" t="str">
            <v>ISR</v>
          </cell>
          <cell r="H582">
            <v>121200</v>
          </cell>
          <cell r="I582">
            <v>121210</v>
          </cell>
          <cell r="J582" t="str">
            <v>F</v>
          </cell>
          <cell r="K582" t="str">
            <v>IDF84F@BGR.INDOMARET.CO.ID</v>
          </cell>
          <cell r="L582" t="str">
            <v>0858 6038 3844</v>
          </cell>
          <cell r="M582" t="str">
            <v>08111394581</v>
          </cell>
          <cell r="N582">
            <v>40288</v>
          </cell>
          <cell r="O582">
            <v>0</v>
          </cell>
          <cell r="P582">
            <v>0</v>
          </cell>
        </row>
        <row r="583">
          <cell r="B583" t="str">
            <v>T2UN</v>
          </cell>
          <cell r="C583" t="str">
            <v>SPBU SURADE</v>
          </cell>
          <cell r="D583" t="str">
            <v>ISKANDAR</v>
          </cell>
          <cell r="E583" t="str">
            <v>AGUS WAHYUDI</v>
          </cell>
          <cell r="F583" t="str">
            <v>AWI</v>
          </cell>
          <cell r="G583" t="str">
            <v>ISR</v>
          </cell>
          <cell r="H583">
            <v>121200</v>
          </cell>
          <cell r="I583">
            <v>121210</v>
          </cell>
          <cell r="J583" t="str">
            <v>T</v>
          </cell>
          <cell r="K583" t="str">
            <v>IDMT2UN@BGR.INDOMARET.CO.ID</v>
          </cell>
          <cell r="L583" t="str">
            <v>02666492147</v>
          </cell>
          <cell r="M583" t="str">
            <v>08111394588</v>
          </cell>
          <cell r="N583">
            <v>42299</v>
          </cell>
          <cell r="O583" t="str">
            <v>TOKO BARU OKT 2015</v>
          </cell>
          <cell r="P583">
            <v>0</v>
          </cell>
        </row>
        <row r="584">
          <cell r="B584" t="str">
            <v>FJK9</v>
          </cell>
          <cell r="C584" t="str">
            <v>TEGAL BULEUD 2</v>
          </cell>
          <cell r="D584" t="str">
            <v>ISKANDAR</v>
          </cell>
          <cell r="E584" t="str">
            <v>AGUS WAHYUDI</v>
          </cell>
          <cell r="F584" t="str">
            <v>AWI</v>
          </cell>
          <cell r="G584" t="str">
            <v>ISR</v>
          </cell>
          <cell r="H584">
            <v>121200</v>
          </cell>
          <cell r="I584">
            <v>121210</v>
          </cell>
          <cell r="J584" t="str">
            <v>F</v>
          </cell>
          <cell r="K584" t="str">
            <v>IDFJK9@BGR.INDOMARET.CO.ID</v>
          </cell>
          <cell r="L584" t="str">
            <v>085722285457</v>
          </cell>
          <cell r="M584" t="str">
            <v>08111394584</v>
          </cell>
          <cell r="N584">
            <v>41455</v>
          </cell>
          <cell r="O584">
            <v>0</v>
          </cell>
          <cell r="P584">
            <v>0</v>
          </cell>
        </row>
        <row r="585">
          <cell r="B585" t="str">
            <v>FWMS</v>
          </cell>
          <cell r="C585" t="str">
            <v xml:space="preserve">GUNUNGBATU </v>
          </cell>
          <cell r="D585" t="str">
            <v>ISKANDAR</v>
          </cell>
          <cell r="E585" t="str">
            <v>AGUS WAHYUDI</v>
          </cell>
          <cell r="F585" t="str">
            <v>AWI</v>
          </cell>
          <cell r="G585" t="str">
            <v>ISR</v>
          </cell>
          <cell r="H585">
            <v>121200</v>
          </cell>
          <cell r="I585">
            <v>121210</v>
          </cell>
          <cell r="J585" t="str">
            <v>F</v>
          </cell>
          <cell r="K585" t="str">
            <v>IDFWMS@BGR.INDOMARET.CO.ID</v>
          </cell>
          <cell r="L585">
            <v>0</v>
          </cell>
          <cell r="M585">
            <v>0</v>
          </cell>
          <cell r="N585">
            <v>44455</v>
          </cell>
          <cell r="O585" t="str">
            <v>TOKO BARU SEPT '21</v>
          </cell>
          <cell r="P585">
            <v>0</v>
          </cell>
        </row>
        <row r="586">
          <cell r="B586" t="str">
            <v>FIV2</v>
          </cell>
          <cell r="C586" t="str">
            <v>SIMPANG CIRACAP</v>
          </cell>
          <cell r="D586" t="str">
            <v>ISKANDAR</v>
          </cell>
          <cell r="E586" t="str">
            <v>AGUS WAHYUDI</v>
          </cell>
          <cell r="F586" t="str">
            <v>AWI</v>
          </cell>
          <cell r="G586" t="str">
            <v>ISR</v>
          </cell>
          <cell r="H586">
            <v>121200</v>
          </cell>
          <cell r="I586">
            <v>121210</v>
          </cell>
          <cell r="J586" t="str">
            <v>F</v>
          </cell>
          <cell r="K586" t="str">
            <v>IDFIV2@BGR.INDOMARET.CO.ID</v>
          </cell>
          <cell r="L586">
            <v>0</v>
          </cell>
          <cell r="M586">
            <v>0</v>
          </cell>
          <cell r="N586">
            <v>44712</v>
          </cell>
          <cell r="O586" t="str">
            <v>TOKO BARU MEI 2022</v>
          </cell>
          <cell r="P586">
            <v>0</v>
          </cell>
        </row>
        <row r="587">
          <cell r="B587" t="str">
            <v>FT12</v>
          </cell>
          <cell r="C587" t="str">
            <v>CINAGEN  2</v>
          </cell>
          <cell r="D587" t="str">
            <v>AEP SAEPUL FALAH</v>
          </cell>
          <cell r="E587" t="str">
            <v>AGUS WAHYUDI</v>
          </cell>
          <cell r="F587" t="str">
            <v>AWI</v>
          </cell>
          <cell r="G587" t="str">
            <v>ASH</v>
          </cell>
          <cell r="H587">
            <v>121200</v>
          </cell>
          <cell r="I587">
            <v>121220</v>
          </cell>
          <cell r="J587" t="str">
            <v>F</v>
          </cell>
          <cell r="K587" t="str">
            <v>IDFT12@BGR.INDOMARET.CO.ID</v>
          </cell>
          <cell r="L587" t="str">
            <v>0266-491319</v>
          </cell>
          <cell r="M587" t="str">
            <v>08111394754</v>
          </cell>
          <cell r="N587">
            <v>40269</v>
          </cell>
          <cell r="O587">
            <v>0</v>
          </cell>
          <cell r="P587">
            <v>0</v>
          </cell>
        </row>
        <row r="588">
          <cell r="B588" t="str">
            <v>TTWJ</v>
          </cell>
          <cell r="C588" t="str">
            <v>TERMINAL JAMPANG KULON</v>
          </cell>
          <cell r="D588" t="str">
            <v>AEP SAEPUL FALAH</v>
          </cell>
          <cell r="E588" t="str">
            <v>AGUS WAHYUDI</v>
          </cell>
          <cell r="F588" t="str">
            <v>AWI</v>
          </cell>
          <cell r="G588" t="str">
            <v>ASH</v>
          </cell>
          <cell r="H588">
            <v>121200</v>
          </cell>
          <cell r="I588">
            <v>121220</v>
          </cell>
          <cell r="J588" t="str">
            <v>T</v>
          </cell>
          <cell r="K588" t="str">
            <v>IDMTTWJ@BGR.INDOMARET.CO.ID</v>
          </cell>
          <cell r="L588" t="str">
            <v>02666492237</v>
          </cell>
          <cell r="M588" t="str">
            <v>08111394757</v>
          </cell>
          <cell r="N588">
            <v>41775</v>
          </cell>
          <cell r="O588">
            <v>0</v>
          </cell>
          <cell r="P588">
            <v>0</v>
          </cell>
        </row>
        <row r="589">
          <cell r="B589" t="str">
            <v>T5XZ</v>
          </cell>
          <cell r="C589" t="str">
            <v>CITANGLAR SURADE</v>
          </cell>
          <cell r="D589" t="str">
            <v>AEP SAEPUL FALAH</v>
          </cell>
          <cell r="E589" t="str">
            <v>AGUS WAHYUDI</v>
          </cell>
          <cell r="F589" t="str">
            <v>AWI</v>
          </cell>
          <cell r="G589" t="str">
            <v>ASH</v>
          </cell>
          <cell r="H589">
            <v>121200</v>
          </cell>
          <cell r="I589">
            <v>121220</v>
          </cell>
          <cell r="J589" t="str">
            <v>T</v>
          </cell>
          <cell r="K589" t="str">
            <v>IDMT5XZ@BGR.INDOMARET.CO.ID</v>
          </cell>
          <cell r="L589" t="str">
            <v>0266490974</v>
          </cell>
          <cell r="M589" t="str">
            <v>08111394758</v>
          </cell>
          <cell r="N589">
            <v>42001</v>
          </cell>
          <cell r="O589">
            <v>0</v>
          </cell>
          <cell r="P589">
            <v>0</v>
          </cell>
        </row>
        <row r="590">
          <cell r="B590" t="str">
            <v>TFDF</v>
          </cell>
          <cell r="C590" t="str">
            <v>SIMPANG CIKASO</v>
          </cell>
          <cell r="D590" t="str">
            <v>AEP SAEPUL FALAH</v>
          </cell>
          <cell r="E590" t="str">
            <v>AGUS WAHYUDI</v>
          </cell>
          <cell r="F590" t="str">
            <v>AWI</v>
          </cell>
          <cell r="G590" t="str">
            <v>ASH</v>
          </cell>
          <cell r="H590">
            <v>121200</v>
          </cell>
          <cell r="I590">
            <v>121220</v>
          </cell>
          <cell r="J590" t="str">
            <v>T</v>
          </cell>
          <cell r="K590" t="str">
            <v>IDMTFDF@BGR.INDOMARET.CO.ID</v>
          </cell>
          <cell r="L590" t="str">
            <v>0266491095</v>
          </cell>
          <cell r="M590" t="str">
            <v>08111394585</v>
          </cell>
          <cell r="N590">
            <v>41462</v>
          </cell>
          <cell r="O590">
            <v>0</v>
          </cell>
          <cell r="P590">
            <v>0</v>
          </cell>
        </row>
        <row r="591">
          <cell r="B591" t="str">
            <v>TPIL</v>
          </cell>
          <cell r="C591" t="str">
            <v>TALAGA MURNI</v>
          </cell>
          <cell r="D591" t="str">
            <v>AEP SAEPUL FALAH</v>
          </cell>
          <cell r="E591" t="str">
            <v>AGUS WAHYUDI</v>
          </cell>
          <cell r="F591" t="str">
            <v>AWI</v>
          </cell>
          <cell r="G591" t="str">
            <v>ASH</v>
          </cell>
          <cell r="H591">
            <v>121200</v>
          </cell>
          <cell r="I591">
            <v>121220</v>
          </cell>
          <cell r="J591" t="str">
            <v>T</v>
          </cell>
          <cell r="K591" t="str">
            <v>IDMTPIL@BGR.INDOMARET.CO.ID</v>
          </cell>
          <cell r="L591">
            <v>0</v>
          </cell>
          <cell r="M591" t="str">
            <v>08111394590</v>
          </cell>
          <cell r="N591">
            <v>42734</v>
          </cell>
          <cell r="O591">
            <v>0</v>
          </cell>
          <cell r="P591">
            <v>0</v>
          </cell>
        </row>
        <row r="592">
          <cell r="B592" t="str">
            <v>F4AO</v>
          </cell>
          <cell r="C592" t="str">
            <v>KALIBUNDER</v>
          </cell>
          <cell r="D592" t="str">
            <v>AEP SAEPUL FALAH</v>
          </cell>
          <cell r="E592" t="str">
            <v>AGUS WAHYUDI</v>
          </cell>
          <cell r="F592" t="str">
            <v>AWI</v>
          </cell>
          <cell r="G592" t="str">
            <v>ASH</v>
          </cell>
          <cell r="H592">
            <v>121200</v>
          </cell>
          <cell r="I592">
            <v>121220</v>
          </cell>
          <cell r="J592" t="str">
            <v>F</v>
          </cell>
          <cell r="K592" t="str">
            <v>IDF4AO@BGR.INDOMARET.CO.ID</v>
          </cell>
          <cell r="L592" t="str">
            <v>085722325850</v>
          </cell>
          <cell r="M592" t="str">
            <v>08111394756</v>
          </cell>
          <cell r="N592">
            <v>41454</v>
          </cell>
          <cell r="O592">
            <v>0</v>
          </cell>
          <cell r="P592">
            <v>0</v>
          </cell>
        </row>
        <row r="593">
          <cell r="B593" t="str">
            <v>T6J1</v>
          </cell>
          <cell r="C593" t="str">
            <v>CIMANGGU</v>
          </cell>
          <cell r="D593" t="str">
            <v>AEP SAEPUL FALAH</v>
          </cell>
          <cell r="E593" t="str">
            <v>AGUS WAHYUDI</v>
          </cell>
          <cell r="F593" t="str">
            <v>AWI</v>
          </cell>
          <cell r="G593" t="str">
            <v>ASH</v>
          </cell>
          <cell r="H593">
            <v>121200</v>
          </cell>
          <cell r="I593">
            <v>121220</v>
          </cell>
          <cell r="J593" t="str">
            <v>T</v>
          </cell>
          <cell r="K593" t="str">
            <v>IDMT6J1@BGR.INDOMARET.CO.ID</v>
          </cell>
          <cell r="L593" t="str">
            <v>081395004514</v>
          </cell>
          <cell r="M593" t="str">
            <v>08111394761</v>
          </cell>
          <cell r="N593">
            <v>42766</v>
          </cell>
          <cell r="O593" t="str">
            <v>TOKO BARU TGL 31 JANUARI 2017</v>
          </cell>
          <cell r="P593">
            <v>0</v>
          </cell>
        </row>
        <row r="594">
          <cell r="B594" t="str">
            <v>F59L</v>
          </cell>
          <cell r="C594" t="str">
            <v>JAMPANGKULON</v>
          </cell>
          <cell r="D594" t="str">
            <v>AEP SAEPUL FALAH</v>
          </cell>
          <cell r="E594" t="str">
            <v>AGUS WAHYUDI</v>
          </cell>
          <cell r="F594" t="str">
            <v>AWI</v>
          </cell>
          <cell r="G594" t="str">
            <v>ASH</v>
          </cell>
          <cell r="H594">
            <v>121200</v>
          </cell>
          <cell r="I594">
            <v>121220</v>
          </cell>
          <cell r="J594" t="str">
            <v>F</v>
          </cell>
          <cell r="K594" t="str">
            <v>IDF59L@BGR.INDOMARET.CO.ID</v>
          </cell>
          <cell r="L594" t="str">
            <v>02666493188</v>
          </cell>
          <cell r="M594" t="str">
            <v>08111394752</v>
          </cell>
          <cell r="N594">
            <v>39567</v>
          </cell>
          <cell r="O594">
            <v>0</v>
          </cell>
          <cell r="P594">
            <v>0</v>
          </cell>
        </row>
        <row r="595">
          <cell r="B595" t="str">
            <v>F46L</v>
          </cell>
          <cell r="C595" t="str">
            <v>SURADE</v>
          </cell>
          <cell r="D595" t="str">
            <v>AEP SAEPUL FALAH</v>
          </cell>
          <cell r="E595" t="str">
            <v>AGUS WAHYUDI</v>
          </cell>
          <cell r="F595" t="str">
            <v>AWI</v>
          </cell>
          <cell r="G595" t="str">
            <v>ASH</v>
          </cell>
          <cell r="H595">
            <v>121200</v>
          </cell>
          <cell r="I595">
            <v>121220</v>
          </cell>
          <cell r="J595" t="str">
            <v>F</v>
          </cell>
          <cell r="K595" t="str">
            <v>IDF46L@BGR.INDOMARET.CO.ID</v>
          </cell>
          <cell r="L595" t="str">
            <v>02666493489</v>
          </cell>
          <cell r="M595" t="str">
            <v>08111394589</v>
          </cell>
          <cell r="N595">
            <v>39555</v>
          </cell>
          <cell r="O595">
            <v>0</v>
          </cell>
          <cell r="P595">
            <v>0</v>
          </cell>
        </row>
        <row r="596">
          <cell r="B596" t="str">
            <v>TLS2</v>
          </cell>
          <cell r="C596" t="str">
            <v>SIMPANG WALURAN</v>
          </cell>
          <cell r="D596" t="str">
            <v>AEP SAEPUL FALAH</v>
          </cell>
          <cell r="E596" t="str">
            <v>AGUS WAHYUDI</v>
          </cell>
          <cell r="F596" t="str">
            <v>AWI</v>
          </cell>
          <cell r="G596" t="str">
            <v>ASH</v>
          </cell>
          <cell r="H596">
            <v>121200</v>
          </cell>
          <cell r="I596">
            <v>121220</v>
          </cell>
          <cell r="J596" t="str">
            <v>T</v>
          </cell>
          <cell r="K596" t="str">
            <v>IDMTLS2@BGR.INDOMARET.CO.ID</v>
          </cell>
          <cell r="L596">
            <v>0</v>
          </cell>
          <cell r="M596">
            <v>0</v>
          </cell>
          <cell r="N596">
            <v>44803</v>
          </cell>
          <cell r="O596" t="str">
            <v>TOKO BARU AGUSTUS'22</v>
          </cell>
          <cell r="P596">
            <v>0</v>
          </cell>
        </row>
        <row r="597">
          <cell r="B597" t="str">
            <v>FR80</v>
          </cell>
          <cell r="C597" t="str">
            <v>LENGKONG</v>
          </cell>
          <cell r="D597" t="str">
            <v>AEP SAEPUL FALAH</v>
          </cell>
          <cell r="E597" t="str">
            <v>AGUS WAHYUDI</v>
          </cell>
          <cell r="F597" t="str">
            <v>AWI</v>
          </cell>
          <cell r="G597" t="str">
            <v>ASH</v>
          </cell>
          <cell r="H597">
            <v>121200</v>
          </cell>
          <cell r="I597">
            <v>121220</v>
          </cell>
          <cell r="J597" t="str">
            <v>F</v>
          </cell>
          <cell r="K597" t="str">
            <v>IDFR80@BGR.INDOMARET.CO.ID</v>
          </cell>
          <cell r="L597" t="str">
            <v>02666461619</v>
          </cell>
          <cell r="M597" t="str">
            <v>08111394755</v>
          </cell>
          <cell r="N597">
            <v>40357</v>
          </cell>
          <cell r="O597">
            <v>0</v>
          </cell>
          <cell r="P597">
            <v>0</v>
          </cell>
        </row>
        <row r="598">
          <cell r="B598" t="str">
            <v>F03L</v>
          </cell>
          <cell r="C598" t="str">
            <v>KIDANG KENCANA</v>
          </cell>
          <cell r="D598" t="str">
            <v>DENI IRAWAN</v>
          </cell>
          <cell r="E598" t="str">
            <v>AGUS WAHYUDI</v>
          </cell>
          <cell r="F598" t="str">
            <v>AWI</v>
          </cell>
          <cell r="G598" t="str">
            <v>DEN</v>
          </cell>
          <cell r="H598">
            <v>121200</v>
          </cell>
          <cell r="I598">
            <v>121230</v>
          </cell>
          <cell r="J598" t="str">
            <v>F</v>
          </cell>
          <cell r="K598" t="str">
            <v>IDF03L@BGR.INDOMARET.CO.ID</v>
          </cell>
          <cell r="L598" t="str">
            <v>0266431288</v>
          </cell>
          <cell r="M598" t="str">
            <v>08111394899</v>
          </cell>
          <cell r="N598">
            <v>38613</v>
          </cell>
          <cell r="O598">
            <v>0</v>
          </cell>
          <cell r="P598">
            <v>0</v>
          </cell>
        </row>
        <row r="599">
          <cell r="B599" t="str">
            <v>F846</v>
          </cell>
          <cell r="C599" t="str">
            <v>CISOLOK</v>
          </cell>
          <cell r="D599" t="str">
            <v>DENI IRAWAN</v>
          </cell>
          <cell r="E599" t="str">
            <v>AGUS WAHYUDI</v>
          </cell>
          <cell r="F599" t="str">
            <v>AWI</v>
          </cell>
          <cell r="G599" t="str">
            <v>DEN</v>
          </cell>
          <cell r="H599">
            <v>121200</v>
          </cell>
          <cell r="I599">
            <v>121230</v>
          </cell>
          <cell r="J599" t="str">
            <v>F</v>
          </cell>
          <cell r="K599" t="str">
            <v>IDF846@BGR.INDOMARET.CO.ID</v>
          </cell>
          <cell r="L599" t="str">
            <v>0266435888</v>
          </cell>
          <cell r="M599" t="str">
            <v>08111394900</v>
          </cell>
          <cell r="N599">
            <v>38892</v>
          </cell>
          <cell r="O599">
            <v>0</v>
          </cell>
          <cell r="P599">
            <v>0</v>
          </cell>
        </row>
        <row r="600">
          <cell r="B600" t="str">
            <v>FH0H</v>
          </cell>
          <cell r="C600" t="str">
            <v>CIMAJA</v>
          </cell>
          <cell r="D600" t="str">
            <v>DENI IRAWAN</v>
          </cell>
          <cell r="E600" t="str">
            <v>AGUS WAHYUDI</v>
          </cell>
          <cell r="F600" t="str">
            <v>AWI</v>
          </cell>
          <cell r="G600" t="str">
            <v>DEN</v>
          </cell>
          <cell r="H600">
            <v>121200</v>
          </cell>
          <cell r="I600">
            <v>121230</v>
          </cell>
          <cell r="J600" t="str">
            <v>F</v>
          </cell>
          <cell r="K600" t="str">
            <v>IDFH0H@BGR.INDOMARET.CO.ID</v>
          </cell>
          <cell r="L600" t="str">
            <v>0266435676</v>
          </cell>
          <cell r="M600" t="str">
            <v>01113705711</v>
          </cell>
          <cell r="N600">
            <v>41090</v>
          </cell>
          <cell r="O600" t="str">
            <v>TO 01 OKTOBER 2014</v>
          </cell>
          <cell r="P600">
            <v>0</v>
          </cell>
        </row>
        <row r="601">
          <cell r="B601" t="str">
            <v>TCVQ</v>
          </cell>
          <cell r="C601" t="str">
            <v>BUNIWANGI</v>
          </cell>
          <cell r="D601" t="str">
            <v>DENI IRAWAN</v>
          </cell>
          <cell r="E601" t="str">
            <v>AGUS WAHYUDI</v>
          </cell>
          <cell r="F601" t="str">
            <v>AWI</v>
          </cell>
          <cell r="G601" t="str">
            <v>DEN</v>
          </cell>
          <cell r="H601">
            <v>121200</v>
          </cell>
          <cell r="I601">
            <v>121230</v>
          </cell>
          <cell r="J601" t="str">
            <v>T</v>
          </cell>
          <cell r="K601" t="str">
            <v>IDMTCVQ@BGR.INDOMARET.CO.ID</v>
          </cell>
          <cell r="L601" t="str">
            <v>02666441027</v>
          </cell>
          <cell r="M601" t="str">
            <v>08111394907</v>
          </cell>
          <cell r="N601">
            <v>41874</v>
          </cell>
          <cell r="O601">
            <v>0</v>
          </cell>
          <cell r="P601">
            <v>0</v>
          </cell>
        </row>
        <row r="602">
          <cell r="B602" t="str">
            <v>T5P3</v>
          </cell>
          <cell r="C602" t="str">
            <v>KENARI PELABUHAN RATU</v>
          </cell>
          <cell r="D602" t="str">
            <v>DENI IRAWAN</v>
          </cell>
          <cell r="E602" t="str">
            <v>AGUS WAHYUDI</v>
          </cell>
          <cell r="F602" t="str">
            <v>AWI</v>
          </cell>
          <cell r="G602" t="str">
            <v>DEN</v>
          </cell>
          <cell r="H602">
            <v>121200</v>
          </cell>
          <cell r="I602">
            <v>121230</v>
          </cell>
          <cell r="J602" t="str">
            <v>T</v>
          </cell>
          <cell r="K602" t="str">
            <v>IDMT5P3@BGR.INDOMARET.CO.ID</v>
          </cell>
          <cell r="L602" t="str">
            <v>02667160666</v>
          </cell>
          <cell r="M602" t="str">
            <v>08111394632</v>
          </cell>
          <cell r="N602">
            <v>41272</v>
          </cell>
          <cell r="O602" t="str">
            <v>TOKO TO 1 APRIL</v>
          </cell>
          <cell r="P602">
            <v>0</v>
          </cell>
        </row>
        <row r="603">
          <cell r="B603" t="str">
            <v>FIB5</v>
          </cell>
          <cell r="C603" t="str">
            <v>CIKELAT</v>
          </cell>
          <cell r="D603" t="str">
            <v>DENI IRAWAN</v>
          </cell>
          <cell r="E603" t="str">
            <v>AGUS WAHYUDI</v>
          </cell>
          <cell r="F603" t="str">
            <v>AWI</v>
          </cell>
          <cell r="G603" t="str">
            <v>DEN</v>
          </cell>
          <cell r="H603">
            <v>121200</v>
          </cell>
          <cell r="I603">
            <v>121230</v>
          </cell>
          <cell r="J603" t="str">
            <v>F</v>
          </cell>
          <cell r="K603" t="str">
            <v>IDFIB5@BGR.INDOMARET.CO.ID</v>
          </cell>
          <cell r="L603" t="str">
            <v>02666441027</v>
          </cell>
          <cell r="M603" t="str">
            <v>08111394908</v>
          </cell>
          <cell r="N603">
            <v>42825</v>
          </cell>
          <cell r="O603" t="str">
            <v>TOKO TO 1 APRIL</v>
          </cell>
          <cell r="P603">
            <v>0</v>
          </cell>
        </row>
        <row r="604">
          <cell r="B604" t="str">
            <v>T03O</v>
          </cell>
          <cell r="C604" t="str">
            <v>PELABUHAN RATU 2 - SUKABUMI</v>
          </cell>
          <cell r="D604" t="str">
            <v>DENI IRAWAN</v>
          </cell>
          <cell r="E604" t="str">
            <v>AGUS WAHYUDI</v>
          </cell>
          <cell r="F604" t="str">
            <v>AWI</v>
          </cell>
          <cell r="G604" t="str">
            <v>DEN</v>
          </cell>
          <cell r="H604">
            <v>121200</v>
          </cell>
          <cell r="I604">
            <v>121230</v>
          </cell>
          <cell r="J604" t="str">
            <v>T</v>
          </cell>
          <cell r="K604" t="str">
            <v>IDMT03O@BGR.INDOMARET.CO.ID</v>
          </cell>
          <cell r="L604" t="str">
            <v>02667160613</v>
          </cell>
          <cell r="M604" t="str">
            <v>08111394901</v>
          </cell>
          <cell r="N604">
            <v>41029</v>
          </cell>
          <cell r="O604">
            <v>0</v>
          </cell>
          <cell r="P604" t="str">
            <v>HYBRID</v>
          </cell>
        </row>
        <row r="605">
          <cell r="B605" t="str">
            <v>T75O</v>
          </cell>
          <cell r="C605" t="str">
            <v>SIMPANG CIMAJA</v>
          </cell>
          <cell r="D605" t="str">
            <v>DENI IRAWAN</v>
          </cell>
          <cell r="E605" t="str">
            <v>AGUS WAHYUDI</v>
          </cell>
          <cell r="F605" t="str">
            <v>AWI</v>
          </cell>
          <cell r="G605" t="str">
            <v>DEN</v>
          </cell>
          <cell r="H605">
            <v>121200</v>
          </cell>
          <cell r="I605">
            <v>121230</v>
          </cell>
          <cell r="J605" t="str">
            <v>T</v>
          </cell>
          <cell r="K605" t="str">
            <v>IDMT75O@BGR.INDOMARET.CO.ID</v>
          </cell>
          <cell r="L605">
            <v>0</v>
          </cell>
          <cell r="M605" t="str">
            <v>08111394906</v>
          </cell>
          <cell r="N605">
            <v>42724</v>
          </cell>
          <cell r="O605">
            <v>0</v>
          </cell>
          <cell r="P605">
            <v>0</v>
          </cell>
        </row>
        <row r="606">
          <cell r="B606" t="str">
            <v>T9PI</v>
          </cell>
          <cell r="C606" t="str">
            <v xml:space="preserve">WATERPARK CITEPUS </v>
          </cell>
          <cell r="D606" t="str">
            <v>DENI IRAWAN</v>
          </cell>
          <cell r="E606" t="str">
            <v>AGUS WAHYUDI</v>
          </cell>
          <cell r="F606" t="str">
            <v>AWI</v>
          </cell>
          <cell r="G606" t="str">
            <v>DEN</v>
          </cell>
          <cell r="H606">
            <v>121200</v>
          </cell>
          <cell r="I606">
            <v>121230</v>
          </cell>
          <cell r="J606" t="str">
            <v>T</v>
          </cell>
          <cell r="K606" t="str">
            <v>IDMT9PI@BGR.INDOMARET.CO.ID</v>
          </cell>
          <cell r="L606" t="str">
            <v>02666440227</v>
          </cell>
          <cell r="M606" t="str">
            <v>08111394902</v>
          </cell>
          <cell r="N606">
            <v>41056</v>
          </cell>
          <cell r="O606">
            <v>0</v>
          </cell>
          <cell r="P606">
            <v>0</v>
          </cell>
        </row>
        <row r="607">
          <cell r="B607" t="str">
            <v>TZOQ</v>
          </cell>
          <cell r="C607" t="str">
            <v>KARANG HAWU</v>
          </cell>
          <cell r="D607" t="str">
            <v>DENI IRAWAN</v>
          </cell>
          <cell r="E607" t="str">
            <v>AGUS WAHYUDI</v>
          </cell>
          <cell r="F607" t="str">
            <v>AWI</v>
          </cell>
          <cell r="G607" t="str">
            <v>DEN</v>
          </cell>
          <cell r="H607">
            <v>121200</v>
          </cell>
          <cell r="I607">
            <v>121230</v>
          </cell>
          <cell r="J607" t="str">
            <v>T</v>
          </cell>
          <cell r="K607" t="str">
            <v>IDMTZOQ@BGR.INDOMARET.CO.ID</v>
          </cell>
          <cell r="L607" t="str">
            <v>02666440956</v>
          </cell>
          <cell r="M607" t="str">
            <v>08111394904</v>
          </cell>
          <cell r="N607">
            <v>41216</v>
          </cell>
          <cell r="O607">
            <v>0</v>
          </cell>
          <cell r="P607">
            <v>0</v>
          </cell>
        </row>
        <row r="608">
          <cell r="B608" t="str">
            <v>T7VK</v>
          </cell>
          <cell r="C608" t="str">
            <v>RAYA CISOLOK</v>
          </cell>
          <cell r="D608" t="str">
            <v>DENI IRAWAN</v>
          </cell>
          <cell r="E608" t="str">
            <v>AGUS WAHYUDI</v>
          </cell>
          <cell r="F608" t="str">
            <v>AWI</v>
          </cell>
          <cell r="G608" t="str">
            <v>DEN</v>
          </cell>
          <cell r="H608">
            <v>121200</v>
          </cell>
          <cell r="I608">
            <v>121230</v>
          </cell>
          <cell r="J608" t="str">
            <v>T</v>
          </cell>
          <cell r="K608" t="str">
            <v>IDMT7VK@BGR.INDOMARET.CO.ID</v>
          </cell>
          <cell r="L608">
            <v>0</v>
          </cell>
          <cell r="M608">
            <v>0</v>
          </cell>
          <cell r="N608">
            <v>44290</v>
          </cell>
          <cell r="O608" t="str">
            <v>TOKO BARU APRUL 2021</v>
          </cell>
          <cell r="P608">
            <v>0</v>
          </cell>
        </row>
        <row r="609">
          <cell r="B609" t="str">
            <v>F13E</v>
          </cell>
          <cell r="C609" t="str">
            <v>WANGUN TAJUR</v>
          </cell>
          <cell r="D609" t="str">
            <v>ASEP SUPRIATNA</v>
          </cell>
          <cell r="E609" t="str">
            <v>AGUS WAHYUDI</v>
          </cell>
          <cell r="F609" t="str">
            <v>AWI</v>
          </cell>
          <cell r="G609" t="str">
            <v>ASA</v>
          </cell>
          <cell r="H609">
            <v>121200</v>
          </cell>
          <cell r="I609">
            <v>121240</v>
          </cell>
          <cell r="J609" t="str">
            <v>F</v>
          </cell>
          <cell r="K609" t="str">
            <v>IDF13E@BGR.INDOMARET.CO.ID</v>
          </cell>
          <cell r="L609" t="str">
            <v>021391586</v>
          </cell>
          <cell r="M609" t="str">
            <v>08111394606</v>
          </cell>
          <cell r="N609">
            <v>39199</v>
          </cell>
          <cell r="O609">
            <v>0</v>
          </cell>
          <cell r="P609">
            <v>0</v>
          </cell>
        </row>
        <row r="610">
          <cell r="B610" t="str">
            <v>F765</v>
          </cell>
          <cell r="C610" t="str">
            <v>TAJUR 2</v>
          </cell>
          <cell r="D610" t="str">
            <v>ASEP SUPRIATNA</v>
          </cell>
          <cell r="E610" t="str">
            <v>AGUS WAHYUDI</v>
          </cell>
          <cell r="F610" t="str">
            <v>AWI</v>
          </cell>
          <cell r="G610" t="str">
            <v>ASA</v>
          </cell>
          <cell r="H610">
            <v>121200</v>
          </cell>
          <cell r="I610">
            <v>121240</v>
          </cell>
          <cell r="J610" t="str">
            <v>F</v>
          </cell>
          <cell r="K610" t="str">
            <v>IDF765@BGR.INDOMARET.CO.ID</v>
          </cell>
          <cell r="L610" t="str">
            <v>02518360637</v>
          </cell>
          <cell r="M610" t="str">
            <v>08111394604</v>
          </cell>
          <cell r="N610">
            <v>38625</v>
          </cell>
          <cell r="O610">
            <v>0</v>
          </cell>
          <cell r="P610">
            <v>0</v>
          </cell>
        </row>
        <row r="611">
          <cell r="B611" t="str">
            <v>TC3O</v>
          </cell>
          <cell r="C611" t="str">
            <v>TAJUR NO 86</v>
          </cell>
          <cell r="D611" t="str">
            <v>ASEP SUPRIATNA</v>
          </cell>
          <cell r="E611" t="str">
            <v>AGUS WAHYUDI</v>
          </cell>
          <cell r="F611" t="str">
            <v>AWI</v>
          </cell>
          <cell r="G611" t="str">
            <v>ASA</v>
          </cell>
          <cell r="H611">
            <v>121200</v>
          </cell>
          <cell r="I611">
            <v>121240</v>
          </cell>
          <cell r="J611" t="str">
            <v>T</v>
          </cell>
          <cell r="K611" t="str">
            <v>IDMTC3O@BGR.INDOMARET.CO.ID</v>
          </cell>
          <cell r="L611">
            <v>0</v>
          </cell>
          <cell r="M611" t="str">
            <v>08111394614</v>
          </cell>
          <cell r="N611">
            <v>43100</v>
          </cell>
          <cell r="O611" t="str">
            <v>TOKO BARU DESI 17</v>
          </cell>
          <cell r="P611">
            <v>0</v>
          </cell>
        </row>
        <row r="612">
          <cell r="B612" t="str">
            <v>TH2T</v>
          </cell>
          <cell r="C612" t="str">
            <v>TAJUR 5</v>
          </cell>
          <cell r="D612" t="str">
            <v>ASEP SUPRIATNA</v>
          </cell>
          <cell r="E612" t="str">
            <v>AGUS WAHYUDI</v>
          </cell>
          <cell r="F612" t="str">
            <v>AWI</v>
          </cell>
          <cell r="G612" t="str">
            <v>ASA</v>
          </cell>
          <cell r="H612">
            <v>121200</v>
          </cell>
          <cell r="I612">
            <v>121240</v>
          </cell>
          <cell r="J612" t="str">
            <v>T</v>
          </cell>
          <cell r="K612" t="str">
            <v>IDMTH2T@BGR.INDOMARET.CO.ID</v>
          </cell>
          <cell r="L612" t="str">
            <v>02518248853</v>
          </cell>
          <cell r="M612" t="str">
            <v>08111394609</v>
          </cell>
          <cell r="N612">
            <v>41729</v>
          </cell>
          <cell r="O612">
            <v>0</v>
          </cell>
          <cell r="P612" t="str">
            <v>HYBRID ECO</v>
          </cell>
        </row>
        <row r="613">
          <cell r="B613" t="str">
            <v>TJ9Z</v>
          </cell>
          <cell r="C613" t="str">
            <v>TAJUR TIMUR</v>
          </cell>
          <cell r="D613" t="str">
            <v>ASEP SUPRIATNA</v>
          </cell>
          <cell r="E613" t="str">
            <v>AGUS WAHYUDI</v>
          </cell>
          <cell r="F613" t="str">
            <v>AWI</v>
          </cell>
          <cell r="G613" t="str">
            <v>ASA</v>
          </cell>
          <cell r="H613">
            <v>121200</v>
          </cell>
          <cell r="I613">
            <v>121240</v>
          </cell>
          <cell r="J613" t="str">
            <v>T</v>
          </cell>
          <cell r="K613" t="str">
            <v>IDMTJ9Z@BGR.INDOMARET.CO.ID</v>
          </cell>
          <cell r="L613" t="str">
            <v>0251-8337404</v>
          </cell>
          <cell r="M613" t="str">
            <v>08111394612</v>
          </cell>
          <cell r="N613">
            <v>42551</v>
          </cell>
          <cell r="O613">
            <v>0</v>
          </cell>
          <cell r="P613">
            <v>0</v>
          </cell>
        </row>
        <row r="614">
          <cell r="B614" t="str">
            <v>TW8J</v>
          </cell>
          <cell r="C614" t="str">
            <v>RAYA TAJUR 3</v>
          </cell>
          <cell r="D614" t="str">
            <v>ASEP SUPRIATNA</v>
          </cell>
          <cell r="E614" t="str">
            <v>AGUS WAHYUDI</v>
          </cell>
          <cell r="F614" t="str">
            <v>AWI</v>
          </cell>
          <cell r="G614" t="str">
            <v>ASA</v>
          </cell>
          <cell r="H614">
            <v>121200</v>
          </cell>
          <cell r="I614">
            <v>121240</v>
          </cell>
          <cell r="J614" t="str">
            <v>T</v>
          </cell>
          <cell r="K614" t="str">
            <v>IDMTW8J@BGR.INDOMARET.CO.ID</v>
          </cell>
          <cell r="L614" t="str">
            <v>02518246582</v>
          </cell>
          <cell r="M614" t="str">
            <v>08111394608</v>
          </cell>
          <cell r="N614">
            <v>41450</v>
          </cell>
          <cell r="O614">
            <v>0</v>
          </cell>
          <cell r="P614" t="str">
            <v>HYBRID</v>
          </cell>
        </row>
        <row r="615">
          <cell r="B615" t="str">
            <v>TEXE</v>
          </cell>
          <cell r="C615" t="str">
            <v>FRESH RAVENIA PAKUAN HILLS</v>
          </cell>
          <cell r="D615" t="str">
            <v>ASEP SUPRIATNA</v>
          </cell>
          <cell r="E615" t="str">
            <v>AGUS WAHYUDI</v>
          </cell>
          <cell r="F615" t="str">
            <v>AWI</v>
          </cell>
          <cell r="G615" t="str">
            <v>ASA</v>
          </cell>
          <cell r="H615">
            <v>121200</v>
          </cell>
          <cell r="I615">
            <v>121240</v>
          </cell>
          <cell r="J615" t="str">
            <v>T</v>
          </cell>
          <cell r="K615" t="str">
            <v>IDMTEXE@BGR.INDOMARET.CO.ID</v>
          </cell>
          <cell r="L615" t="str">
            <v>081395004906</v>
          </cell>
          <cell r="M615" t="str">
            <v>08111394611</v>
          </cell>
          <cell r="N615">
            <v>42368</v>
          </cell>
          <cell r="O615">
            <v>0</v>
          </cell>
          <cell r="P615" t="str">
            <v>PLUS</v>
          </cell>
        </row>
        <row r="616">
          <cell r="B616" t="str">
            <v>TJ54</v>
          </cell>
          <cell r="C616" t="str">
            <v>WANGUN SINDANGSARI</v>
          </cell>
          <cell r="D616" t="str">
            <v>ASEP SUPRIATNA</v>
          </cell>
          <cell r="E616" t="str">
            <v>AGUS WAHYUDI</v>
          </cell>
          <cell r="F616" t="str">
            <v>AWI</v>
          </cell>
          <cell r="G616" t="str">
            <v>ASA</v>
          </cell>
          <cell r="H616">
            <v>121200</v>
          </cell>
          <cell r="I616">
            <v>121240</v>
          </cell>
          <cell r="J616" t="str">
            <v>T</v>
          </cell>
          <cell r="K616" t="str">
            <v>IDMTJ54@BGR.INDOMARET.CO.ID</v>
          </cell>
          <cell r="L616" t="str">
            <v>0251242614</v>
          </cell>
          <cell r="M616" t="str">
            <v>08111394607</v>
          </cell>
          <cell r="N616">
            <v>39226</v>
          </cell>
          <cell r="O616">
            <v>0</v>
          </cell>
          <cell r="P616">
            <v>0</v>
          </cell>
        </row>
        <row r="617">
          <cell r="B617" t="str">
            <v>TJPQ</v>
          </cell>
          <cell r="C617" t="str">
            <v>TAJUR SINDANGSARI</v>
          </cell>
          <cell r="D617" t="str">
            <v>ASEP SUPRIATNA</v>
          </cell>
          <cell r="E617" t="str">
            <v>AGUS WAHYUDI</v>
          </cell>
          <cell r="F617" t="str">
            <v>AWI</v>
          </cell>
          <cell r="G617" t="str">
            <v>ASA</v>
          </cell>
          <cell r="H617">
            <v>121200</v>
          </cell>
          <cell r="I617">
            <v>121240</v>
          </cell>
          <cell r="J617" t="str">
            <v>T</v>
          </cell>
          <cell r="K617" t="str">
            <v>IDMTJPQ@BGR.INDOMARET.CO.ID</v>
          </cell>
          <cell r="L617">
            <v>0</v>
          </cell>
          <cell r="M617" t="str">
            <v>08111394613</v>
          </cell>
          <cell r="N617">
            <v>42978</v>
          </cell>
          <cell r="O617" t="str">
            <v>TOKO BARU AGUSTUSI 17</v>
          </cell>
          <cell r="P617">
            <v>0</v>
          </cell>
        </row>
        <row r="618">
          <cell r="B618" t="str">
            <v>FOU9</v>
          </cell>
          <cell r="C618" t="str">
            <v xml:space="preserve">KERTARAHARJA </v>
          </cell>
          <cell r="D618" t="str">
            <v>NOVRIAN EKA KUSUMA</v>
          </cell>
          <cell r="E618" t="str">
            <v>AGUS WAHYUDI</v>
          </cell>
          <cell r="F618" t="str">
            <v>AWI</v>
          </cell>
          <cell r="G618" t="str">
            <v>NEA</v>
          </cell>
          <cell r="H618">
            <v>121200</v>
          </cell>
          <cell r="I618">
            <v>121250</v>
          </cell>
          <cell r="J618" t="str">
            <v>F</v>
          </cell>
          <cell r="K618" t="str">
            <v>IDFOU9@BGR.INDOMARET.CO.ID</v>
          </cell>
          <cell r="L618">
            <v>0</v>
          </cell>
          <cell r="M618" t="str">
            <v>08111394329</v>
          </cell>
          <cell r="N618">
            <v>43053</v>
          </cell>
          <cell r="O618" t="str">
            <v>TOKO BARU NOVEMBER 2017</v>
          </cell>
          <cell r="P618">
            <v>0</v>
          </cell>
        </row>
        <row r="619">
          <cell r="B619" t="str">
            <v>TWVA</v>
          </cell>
          <cell r="C619" t="str">
            <v>BOJONG SAMPORA 2</v>
          </cell>
          <cell r="D619" t="str">
            <v>NOVRIAN EKA KUSUMA</v>
          </cell>
          <cell r="E619" t="str">
            <v>AGUS WAHYUDI</v>
          </cell>
          <cell r="F619" t="str">
            <v>AWI</v>
          </cell>
          <cell r="G619" t="str">
            <v>NEA</v>
          </cell>
          <cell r="H619">
            <v>121200</v>
          </cell>
          <cell r="I619">
            <v>121250</v>
          </cell>
          <cell r="J619" t="str">
            <v>T</v>
          </cell>
          <cell r="K619" t="str">
            <v>IDMTWVA@BGR.INDOMARET.CO.ID</v>
          </cell>
          <cell r="L619">
            <v>0</v>
          </cell>
          <cell r="M619" t="str">
            <v>08111394328</v>
          </cell>
          <cell r="N619">
            <v>42977</v>
          </cell>
          <cell r="O619" t="str">
            <v>TOKO BARU AGUSTUS 2017</v>
          </cell>
          <cell r="P619">
            <v>0</v>
          </cell>
        </row>
        <row r="620">
          <cell r="B620" t="str">
            <v>TY2U</v>
          </cell>
          <cell r="C620" t="str">
            <v xml:space="preserve">SUKAMULYA </v>
          </cell>
          <cell r="D620" t="str">
            <v>NOVRIAN EKA KUSUMA</v>
          </cell>
          <cell r="E620" t="str">
            <v>AGUS WAHYUDI</v>
          </cell>
          <cell r="F620" t="str">
            <v>AWI</v>
          </cell>
          <cell r="G620" t="str">
            <v>NEA</v>
          </cell>
          <cell r="H620">
            <v>121200</v>
          </cell>
          <cell r="I620">
            <v>121250</v>
          </cell>
          <cell r="J620" t="str">
            <v>T</v>
          </cell>
          <cell r="K620" t="str">
            <v>IDMTY2U@BGR.INDOMARET.CO.ID</v>
          </cell>
          <cell r="L620">
            <v>0</v>
          </cell>
          <cell r="M620" t="str">
            <v>08111387745</v>
          </cell>
          <cell r="N620">
            <v>43120</v>
          </cell>
          <cell r="O620" t="str">
            <v>TOKO BARU JAN 2018</v>
          </cell>
          <cell r="P620">
            <v>0</v>
          </cell>
        </row>
        <row r="621">
          <cell r="B621" t="str">
            <v>TO33</v>
          </cell>
          <cell r="C621" t="str">
            <v>CIKEMBANG</v>
          </cell>
          <cell r="D621" t="str">
            <v>NOVRIAN EKA KUSUMA</v>
          </cell>
          <cell r="E621" t="str">
            <v>AGUS WAHYUDI</v>
          </cell>
          <cell r="F621" t="str">
            <v>AWI</v>
          </cell>
          <cell r="G621" t="str">
            <v>NEA</v>
          </cell>
          <cell r="H621">
            <v>121200</v>
          </cell>
          <cell r="I621">
            <v>121250</v>
          </cell>
          <cell r="J621" t="str">
            <v>T</v>
          </cell>
          <cell r="K621" t="str">
            <v>IDF868@BGR.INDOMARET.CO.ID</v>
          </cell>
          <cell r="L621" t="str">
            <v> 0266 320506</v>
          </cell>
          <cell r="M621" t="str">
            <v>08111394322</v>
          </cell>
          <cell r="N621">
            <v>38992</v>
          </cell>
          <cell r="O621">
            <v>0</v>
          </cell>
          <cell r="P621">
            <v>0</v>
          </cell>
        </row>
        <row r="622">
          <cell r="B622" t="str">
            <v>F94Y</v>
          </cell>
          <cell r="C622" t="str">
            <v>CIKEMBANG 2</v>
          </cell>
          <cell r="D622" t="str">
            <v>NOVRIAN EKA KUSUMA</v>
          </cell>
          <cell r="E622" t="str">
            <v>AGUS WAHYUDI</v>
          </cell>
          <cell r="F622" t="str">
            <v>AWI</v>
          </cell>
          <cell r="G622" t="str">
            <v>NEA</v>
          </cell>
          <cell r="H622">
            <v>121200</v>
          </cell>
          <cell r="I622">
            <v>121250</v>
          </cell>
          <cell r="J622" t="str">
            <v>F</v>
          </cell>
          <cell r="K622" t="str">
            <v>IDF94Y@BGR.INDOMARET.CO.ID</v>
          </cell>
          <cell r="L622" t="str">
            <v> 0266 321332</v>
          </cell>
          <cell r="M622" t="str">
            <v>08111394323</v>
          </cell>
          <cell r="N622">
            <v>40920</v>
          </cell>
          <cell r="O622" t="str">
            <v>TO 01 MARET 2014</v>
          </cell>
          <cell r="P622">
            <v>0</v>
          </cell>
        </row>
        <row r="623">
          <cell r="B623" t="str">
            <v>TAPY</v>
          </cell>
          <cell r="C623" t="str">
            <v xml:space="preserve">CIMANGGU </v>
          </cell>
          <cell r="D623" t="str">
            <v>NOVRIAN EKA KUSUMA</v>
          </cell>
          <cell r="E623" t="str">
            <v>AGUS WAHYUDI</v>
          </cell>
          <cell r="F623" t="str">
            <v>AWI</v>
          </cell>
          <cell r="G623" t="str">
            <v>NEA</v>
          </cell>
          <cell r="H623">
            <v>121200</v>
          </cell>
          <cell r="I623">
            <v>121250</v>
          </cell>
          <cell r="J623" t="str">
            <v>T</v>
          </cell>
          <cell r="K623" t="str">
            <v>IDMTAPY@BGR.INDOMARET.CO.ID</v>
          </cell>
          <cell r="L623" t="str">
            <v> 0266 6324080</v>
          </cell>
          <cell r="M623" t="str">
            <v>08111394324</v>
          </cell>
          <cell r="N623">
            <v>41584</v>
          </cell>
          <cell r="O623">
            <v>0</v>
          </cell>
          <cell r="P623">
            <v>0</v>
          </cell>
        </row>
        <row r="624">
          <cell r="B624" t="str">
            <v>TMWZ</v>
          </cell>
          <cell r="C624" t="str">
            <v>CIKEMBAR</v>
          </cell>
          <cell r="D624" t="str">
            <v>NOVRIAN EKA KUSUMA</v>
          </cell>
          <cell r="E624" t="str">
            <v>AGUS WAHYUDI</v>
          </cell>
          <cell r="F624" t="str">
            <v>AWI</v>
          </cell>
          <cell r="G624" t="str">
            <v>NEA</v>
          </cell>
          <cell r="H624">
            <v>121200</v>
          </cell>
          <cell r="I624">
            <v>121250</v>
          </cell>
          <cell r="J624" t="str">
            <v>T</v>
          </cell>
          <cell r="K624" t="str">
            <v>IDMTMWZ@BGR.INDOMARET.CO.ID</v>
          </cell>
          <cell r="L624" t="str">
            <v> 0266 6323500</v>
          </cell>
          <cell r="M624" t="str">
            <v>08111394325</v>
          </cell>
          <cell r="N624">
            <v>39444</v>
          </cell>
          <cell r="O624" t="str">
            <v>TO 01 MEI 2014</v>
          </cell>
          <cell r="P624">
            <v>0</v>
          </cell>
        </row>
        <row r="625">
          <cell r="B625" t="str">
            <v>T39B</v>
          </cell>
          <cell r="C625" t="str">
            <v>BOJONG SAMPORA</v>
          </cell>
          <cell r="D625" t="str">
            <v>NOVRIAN EKA KUSUMA</v>
          </cell>
          <cell r="E625" t="str">
            <v>AGUS WAHYUDI</v>
          </cell>
          <cell r="F625" t="str">
            <v>AWI</v>
          </cell>
          <cell r="G625" t="str">
            <v>NEA</v>
          </cell>
          <cell r="H625">
            <v>121200</v>
          </cell>
          <cell r="I625">
            <v>121250</v>
          </cell>
          <cell r="J625" t="str">
            <v>T</v>
          </cell>
          <cell r="K625" t="str">
            <v>IDMT39B@BGR.INDOMARET.CO.ID</v>
          </cell>
          <cell r="L625" t="str">
            <v>02666324061</v>
          </cell>
          <cell r="M625" t="str">
            <v>08111394326</v>
          </cell>
          <cell r="N625">
            <v>40451</v>
          </cell>
          <cell r="O625">
            <v>0</v>
          </cell>
          <cell r="P625" t="str">
            <v>STANDAR NEW</v>
          </cell>
        </row>
        <row r="626">
          <cell r="B626" t="str">
            <v>T47I</v>
          </cell>
          <cell r="C626" t="str">
            <v>PRIMER CIKEMBANG</v>
          </cell>
          <cell r="D626" t="str">
            <v>NOVRIAN EKA KUSUMA</v>
          </cell>
          <cell r="E626" t="str">
            <v>AGUS WAHYUDI</v>
          </cell>
          <cell r="F626" t="str">
            <v>AWI</v>
          </cell>
          <cell r="G626" t="str">
            <v>NEA</v>
          </cell>
          <cell r="H626">
            <v>121200</v>
          </cell>
          <cell r="I626">
            <v>121250</v>
          </cell>
          <cell r="J626" t="str">
            <v>T</v>
          </cell>
          <cell r="K626" t="str">
            <v>IDMT47I@BGR.INDOMARET.CO.ID</v>
          </cell>
          <cell r="L626">
            <v>0</v>
          </cell>
          <cell r="M626">
            <v>0</v>
          </cell>
          <cell r="N626">
            <v>43988</v>
          </cell>
          <cell r="O626" t="str">
            <v>TOKO BARU JUNI 2020</v>
          </cell>
          <cell r="P626">
            <v>0</v>
          </cell>
        </row>
        <row r="627">
          <cell r="B627" t="str">
            <v>TNZH</v>
          </cell>
          <cell r="C627" t="str">
            <v>PANGGLESERAN</v>
          </cell>
          <cell r="D627" t="str">
            <v>NOVRIAN EKA KUSUMA</v>
          </cell>
          <cell r="E627" t="str">
            <v>AGUS WAHYUDI</v>
          </cell>
          <cell r="F627" t="str">
            <v>AWI</v>
          </cell>
          <cell r="G627" t="str">
            <v>NEA</v>
          </cell>
          <cell r="H627">
            <v>121200</v>
          </cell>
          <cell r="I627">
            <v>121250</v>
          </cell>
          <cell r="J627" t="str">
            <v>T</v>
          </cell>
          <cell r="K627" t="str">
            <v>IDMTNZH@BGR.INDOMARET.CO.ID</v>
          </cell>
          <cell r="L627" t="str">
            <v>0266321424</v>
          </cell>
          <cell r="M627" t="str">
            <v>08111394797</v>
          </cell>
          <cell r="N627">
            <v>39326</v>
          </cell>
          <cell r="O627" t="str">
            <v>TO 01 SEPTEMBER 2012</v>
          </cell>
          <cell r="P627" t="str">
            <v>HYBRID</v>
          </cell>
        </row>
        <row r="628">
          <cell r="B628" t="str">
            <v>FTWG</v>
          </cell>
          <cell r="C628" t="str">
            <v>TALAGASARI</v>
          </cell>
          <cell r="D628" t="str">
            <v>NOVRIAN EKA KUSUMA</v>
          </cell>
          <cell r="E628" t="str">
            <v>AGUS WAHYUDI</v>
          </cell>
          <cell r="F628" t="str">
            <v>AWI</v>
          </cell>
          <cell r="G628" t="str">
            <v>NEA</v>
          </cell>
          <cell r="H628">
            <v>121200</v>
          </cell>
          <cell r="I628">
            <v>121250</v>
          </cell>
          <cell r="J628" t="str">
            <v>F</v>
          </cell>
          <cell r="K628" t="str">
            <v>IDFTWG@BGR.INDOMARET.CO.ID</v>
          </cell>
          <cell r="L628">
            <v>0</v>
          </cell>
          <cell r="M628" t="str">
            <v>08111394795</v>
          </cell>
          <cell r="N628">
            <v>42825</v>
          </cell>
          <cell r="O628" t="str">
            <v>TOKO BARU MAR'17</v>
          </cell>
          <cell r="P628">
            <v>0</v>
          </cell>
        </row>
        <row r="629">
          <cell r="B629" t="str">
            <v>TPU6</v>
          </cell>
          <cell r="C629" t="str">
            <v>BINAMARGA CIPAYUNG</v>
          </cell>
          <cell r="D629" t="str">
            <v>DERY SAPUTRA</v>
          </cell>
          <cell r="E629" t="str">
            <v>HIDAYAT</v>
          </cell>
          <cell r="F629" t="str">
            <v>HYT</v>
          </cell>
          <cell r="G629" t="str">
            <v>DSA</v>
          </cell>
          <cell r="H629">
            <v>131300</v>
          </cell>
          <cell r="I629">
            <v>131310</v>
          </cell>
          <cell r="J629" t="str">
            <v>T</v>
          </cell>
          <cell r="K629" t="str">
            <v>IDMTPU6@BGR.INDOMARET.CO.ID</v>
          </cell>
          <cell r="L629" t="str">
            <v>02184591635</v>
          </cell>
          <cell r="M629" t="str">
            <v>08111394387</v>
          </cell>
          <cell r="N629">
            <v>41838</v>
          </cell>
          <cell r="O629">
            <v>0</v>
          </cell>
          <cell r="P629" t="str">
            <v>HYBRID ECO</v>
          </cell>
        </row>
        <row r="630">
          <cell r="B630" t="str">
            <v>TPE5</v>
          </cell>
          <cell r="C630" t="str">
            <v>CILANGKAP  BARU</v>
          </cell>
          <cell r="D630" t="str">
            <v>DERY SAPUTRA</v>
          </cell>
          <cell r="E630" t="str">
            <v>HIDAYAT</v>
          </cell>
          <cell r="F630" t="str">
            <v>HYT</v>
          </cell>
          <cell r="G630" t="str">
            <v>DSA</v>
          </cell>
          <cell r="H630">
            <v>131300</v>
          </cell>
          <cell r="I630">
            <v>131310</v>
          </cell>
          <cell r="J630" t="str">
            <v>T</v>
          </cell>
          <cell r="K630" t="str">
            <v>IDMTPE5@BGR.INDOMARET.CO.ID</v>
          </cell>
          <cell r="L630" t="str">
            <v>02184312322</v>
          </cell>
          <cell r="M630" t="str">
            <v>08111394379</v>
          </cell>
          <cell r="N630">
            <v>39989</v>
          </cell>
          <cell r="O630">
            <v>0</v>
          </cell>
          <cell r="P630" t="str">
            <v>HYBRID</v>
          </cell>
        </row>
        <row r="631">
          <cell r="B631" t="str">
            <v>F733</v>
          </cell>
          <cell r="C631" t="str">
            <v>BAMBU APUS</v>
          </cell>
          <cell r="D631" t="str">
            <v>DERY SAPUTRA</v>
          </cell>
          <cell r="E631" t="str">
            <v>HIDAYAT</v>
          </cell>
          <cell r="F631" t="str">
            <v>HYT</v>
          </cell>
          <cell r="G631" t="str">
            <v>DSA</v>
          </cell>
          <cell r="H631">
            <v>131300</v>
          </cell>
          <cell r="I631">
            <v>131310</v>
          </cell>
          <cell r="J631" t="str">
            <v>F</v>
          </cell>
          <cell r="K631" t="str">
            <v>IDF733@BGR.INDOMARET.CO.ID</v>
          </cell>
          <cell r="L631" t="str">
            <v>0218452843</v>
          </cell>
          <cell r="M631" t="str">
            <v>08111394377</v>
          </cell>
          <cell r="N631">
            <v>38577</v>
          </cell>
          <cell r="O631">
            <v>0</v>
          </cell>
          <cell r="P631" t="str">
            <v>STANDAR NEW</v>
          </cell>
        </row>
        <row r="632">
          <cell r="B632" t="str">
            <v>F5NL</v>
          </cell>
          <cell r="C632" t="str">
            <v>BAMBU APUS 2</v>
          </cell>
          <cell r="D632" t="str">
            <v>DERY SAPUTRA</v>
          </cell>
          <cell r="E632" t="str">
            <v>HIDAYAT</v>
          </cell>
          <cell r="F632" t="str">
            <v>HYT</v>
          </cell>
          <cell r="G632" t="str">
            <v>DSA</v>
          </cell>
          <cell r="H632">
            <v>131300</v>
          </cell>
          <cell r="I632">
            <v>131310</v>
          </cell>
          <cell r="J632" t="str">
            <v>F</v>
          </cell>
          <cell r="K632" t="str">
            <v>IDF5NL@BGR.INDOMARET.CO.ID</v>
          </cell>
          <cell r="L632" t="str">
            <v>02184301770</v>
          </cell>
          <cell r="M632" t="str">
            <v>08111394383</v>
          </cell>
          <cell r="N632">
            <v>41277</v>
          </cell>
          <cell r="O632">
            <v>0</v>
          </cell>
          <cell r="P632" t="str">
            <v>STANDAR NEW</v>
          </cell>
        </row>
        <row r="633">
          <cell r="B633" t="str">
            <v>TGGW</v>
          </cell>
          <cell r="C633" t="str">
            <v>BINAMARGA 5</v>
          </cell>
          <cell r="D633" t="str">
            <v>DERY SAPUTRA</v>
          </cell>
          <cell r="E633" t="str">
            <v>HIDAYAT</v>
          </cell>
          <cell r="F633" t="str">
            <v>HYT</v>
          </cell>
          <cell r="G633" t="str">
            <v>DSA</v>
          </cell>
          <cell r="H633">
            <v>131300</v>
          </cell>
          <cell r="I633">
            <v>131310</v>
          </cell>
          <cell r="J633" t="str">
            <v>T</v>
          </cell>
          <cell r="K633" t="str">
            <v>IDMTGGW@BGR.INDOMARET.CO.ID</v>
          </cell>
          <cell r="L633">
            <v>0</v>
          </cell>
          <cell r="M633">
            <v>0</v>
          </cell>
          <cell r="N633">
            <v>43813</v>
          </cell>
          <cell r="O633">
            <v>0</v>
          </cell>
          <cell r="P633">
            <v>0</v>
          </cell>
        </row>
        <row r="634">
          <cell r="B634" t="str">
            <v>TWVF</v>
          </cell>
          <cell r="C634" t="str">
            <v>CILANGKAP BARU 2</v>
          </cell>
          <cell r="D634" t="str">
            <v>DERY SAPUTRA</v>
          </cell>
          <cell r="E634" t="str">
            <v>HIDAYAT</v>
          </cell>
          <cell r="F634" t="str">
            <v>HYT</v>
          </cell>
          <cell r="G634" t="str">
            <v>DSA</v>
          </cell>
          <cell r="H634">
            <v>131300</v>
          </cell>
          <cell r="I634">
            <v>131310</v>
          </cell>
          <cell r="J634" t="str">
            <v>T</v>
          </cell>
          <cell r="K634" t="str">
            <v>IDMTWVF@BGR.INDOMARET.CO.ID</v>
          </cell>
          <cell r="L634" t="str">
            <v>021-84309663</v>
          </cell>
          <cell r="M634" t="str">
            <v>08111394385</v>
          </cell>
          <cell r="N634">
            <v>41685</v>
          </cell>
          <cell r="O634">
            <v>0</v>
          </cell>
          <cell r="P634" t="str">
            <v>STANDAR NEW</v>
          </cell>
        </row>
        <row r="635">
          <cell r="B635" t="str">
            <v>FAA3</v>
          </cell>
          <cell r="C635" t="str">
            <v>SPBU BAMBU APUS</v>
          </cell>
          <cell r="D635" t="str">
            <v>DERY SAPUTRA</v>
          </cell>
          <cell r="E635" t="str">
            <v>HIDAYAT</v>
          </cell>
          <cell r="F635" t="str">
            <v>HYT</v>
          </cell>
          <cell r="G635" t="str">
            <v>DSA</v>
          </cell>
          <cell r="H635">
            <v>131300</v>
          </cell>
          <cell r="I635">
            <v>131310</v>
          </cell>
          <cell r="J635" t="str">
            <v>F</v>
          </cell>
          <cell r="K635" t="str">
            <v>IDFAA3@BGR.INDOMARET.CO.ID</v>
          </cell>
          <cell r="L635">
            <v>0</v>
          </cell>
          <cell r="M635">
            <v>0</v>
          </cell>
          <cell r="N635">
            <v>43936</v>
          </cell>
          <cell r="O635">
            <v>0</v>
          </cell>
          <cell r="P635">
            <v>0</v>
          </cell>
        </row>
        <row r="636">
          <cell r="B636" t="str">
            <v>TBDL</v>
          </cell>
          <cell r="C636" t="str">
            <v>KRAMAT CIPAYUNG</v>
          </cell>
          <cell r="D636" t="str">
            <v>DERY SAPUTRA</v>
          </cell>
          <cell r="E636" t="str">
            <v>HIDAYAT</v>
          </cell>
          <cell r="F636" t="str">
            <v>HYT</v>
          </cell>
          <cell r="G636" t="str">
            <v>DSA</v>
          </cell>
          <cell r="H636">
            <v>131300</v>
          </cell>
          <cell r="I636">
            <v>131310</v>
          </cell>
          <cell r="J636" t="str">
            <v>T</v>
          </cell>
          <cell r="K636" t="str">
            <v>IDMTBDL@BGR.INDOMARET.CO.ID</v>
          </cell>
          <cell r="L636" t="str">
            <v> 021-84592934</v>
          </cell>
          <cell r="M636" t="str">
            <v>08111394384</v>
          </cell>
          <cell r="N636">
            <v>41516</v>
          </cell>
          <cell r="O636">
            <v>0</v>
          </cell>
          <cell r="P636" t="str">
            <v>PLUS</v>
          </cell>
        </row>
        <row r="637">
          <cell r="B637" t="str">
            <v>FD02</v>
          </cell>
          <cell r="C637" t="str">
            <v>MABES  HANKAM</v>
          </cell>
          <cell r="D637" t="str">
            <v>DERY SAPUTRA</v>
          </cell>
          <cell r="E637" t="str">
            <v>HIDAYAT</v>
          </cell>
          <cell r="F637" t="str">
            <v>HYT</v>
          </cell>
          <cell r="G637" t="str">
            <v>DSA</v>
          </cell>
          <cell r="H637">
            <v>131300</v>
          </cell>
          <cell r="I637">
            <v>131310</v>
          </cell>
          <cell r="J637" t="str">
            <v>F</v>
          </cell>
          <cell r="K637" t="str">
            <v>IDFD02@BGR.INDOMARET.CO.ID</v>
          </cell>
          <cell r="L637" t="str">
            <v> 021-84312711</v>
          </cell>
          <cell r="M637" t="str">
            <v>08111394380</v>
          </cell>
          <cell r="N637">
            <v>40395</v>
          </cell>
          <cell r="O637">
            <v>0</v>
          </cell>
          <cell r="P637">
            <v>0</v>
          </cell>
        </row>
        <row r="638">
          <cell r="B638" t="str">
            <v>T8R1</v>
          </cell>
          <cell r="C638" t="str">
            <v>SPBU SETU PAGELARANG</v>
          </cell>
          <cell r="D638" t="str">
            <v>DERY SAPUTRA</v>
          </cell>
          <cell r="E638" t="str">
            <v>HIDAYAT</v>
          </cell>
          <cell r="F638" t="str">
            <v>HYT</v>
          </cell>
          <cell r="G638" t="str">
            <v>DSA</v>
          </cell>
          <cell r="H638">
            <v>131300</v>
          </cell>
          <cell r="I638">
            <v>131310</v>
          </cell>
          <cell r="J638" t="str">
            <v>T</v>
          </cell>
          <cell r="K638" t="str">
            <v>IDMT8R1@BGR.INDOMARET.CO.ID</v>
          </cell>
          <cell r="L638">
            <v>0</v>
          </cell>
          <cell r="M638" t="str">
            <v>08111394920</v>
          </cell>
          <cell r="N638">
            <v>43610</v>
          </cell>
          <cell r="O638" t="str">
            <v>TOKO BARU MEI'19</v>
          </cell>
          <cell r="P638" t="str">
            <v>STANDAR NEW</v>
          </cell>
        </row>
        <row r="639">
          <cell r="B639" t="str">
            <v>T2GV</v>
          </cell>
          <cell r="C639" t="str">
            <v>MUNJUL</v>
          </cell>
          <cell r="D639" t="str">
            <v>IRMASARI</v>
          </cell>
          <cell r="E639" t="str">
            <v>HIDAYAT</v>
          </cell>
          <cell r="F639" t="str">
            <v>HYT</v>
          </cell>
          <cell r="G639" t="str">
            <v>IRS</v>
          </cell>
          <cell r="H639">
            <v>131300</v>
          </cell>
          <cell r="I639">
            <v>131320</v>
          </cell>
          <cell r="J639" t="str">
            <v>T</v>
          </cell>
          <cell r="K639" t="str">
            <v>IDMT2GV@BGR.INDOMARET.CO.ID</v>
          </cell>
          <cell r="L639" t="str">
            <v>02184599060</v>
          </cell>
          <cell r="M639" t="str">
            <v>08111394331</v>
          </cell>
          <cell r="N639">
            <v>38138</v>
          </cell>
          <cell r="O639" t="str">
            <v>TOKO TO TGL 31 Mei</v>
          </cell>
          <cell r="P639" t="str">
            <v>HYBRID</v>
          </cell>
        </row>
        <row r="640">
          <cell r="B640" t="str">
            <v>T7PO</v>
          </cell>
          <cell r="C640" t="str">
            <v>MUNJUL 3</v>
          </cell>
          <cell r="D640" t="str">
            <v>IRMASARI</v>
          </cell>
          <cell r="E640" t="str">
            <v>HIDAYAT</v>
          </cell>
          <cell r="F640" t="str">
            <v>HYT</v>
          </cell>
          <cell r="G640" t="str">
            <v>IRS</v>
          </cell>
          <cell r="H640">
            <v>131300</v>
          </cell>
          <cell r="I640">
            <v>131320</v>
          </cell>
          <cell r="J640" t="str">
            <v>T</v>
          </cell>
          <cell r="K640" t="str">
            <v>IDMT7PO@BGR.INDOMARET.CO.ID</v>
          </cell>
          <cell r="L640" t="str">
            <v xml:space="preserve">021-84310776 </v>
          </cell>
          <cell r="M640" t="str">
            <v>08111394338</v>
          </cell>
          <cell r="N640">
            <v>41579</v>
          </cell>
          <cell r="O640">
            <v>0</v>
          </cell>
          <cell r="P640" t="str">
            <v>STANDAR NEW</v>
          </cell>
        </row>
        <row r="641">
          <cell r="B641" t="str">
            <v>THC5</v>
          </cell>
          <cell r="C641" t="str">
            <v>MUNJUL 2</v>
          </cell>
          <cell r="D641" t="str">
            <v>IRMASARI</v>
          </cell>
          <cell r="E641" t="str">
            <v>HIDAYAT</v>
          </cell>
          <cell r="F641" t="str">
            <v>HYT</v>
          </cell>
          <cell r="G641" t="str">
            <v>IRS</v>
          </cell>
          <cell r="H641">
            <v>131300</v>
          </cell>
          <cell r="I641">
            <v>131320</v>
          </cell>
          <cell r="J641" t="str">
            <v>T</v>
          </cell>
          <cell r="K641" t="str">
            <v>IDMTHC5@BGR.INDOMARET.CO.ID</v>
          </cell>
          <cell r="L641" t="str">
            <v>02184592038</v>
          </cell>
          <cell r="M641" t="str">
            <v>08111394332</v>
          </cell>
          <cell r="N641">
            <v>40267</v>
          </cell>
          <cell r="O641">
            <v>0</v>
          </cell>
          <cell r="P641">
            <v>0</v>
          </cell>
        </row>
        <row r="642">
          <cell r="B642" t="str">
            <v>T0RE</v>
          </cell>
          <cell r="C642" t="str">
            <v>SIMPANG PONDOK RANGON</v>
          </cell>
          <cell r="D642" t="str">
            <v>IRMASARI</v>
          </cell>
          <cell r="E642" t="str">
            <v>HIDAYAT</v>
          </cell>
          <cell r="F642" t="str">
            <v>HYT</v>
          </cell>
          <cell r="G642" t="str">
            <v>IRS</v>
          </cell>
          <cell r="H642">
            <v>131300</v>
          </cell>
          <cell r="I642">
            <v>131320</v>
          </cell>
          <cell r="J642" t="str">
            <v>T</v>
          </cell>
          <cell r="K642" t="str">
            <v>IDMT0RE@BGR.INDOMARET.CO.ID</v>
          </cell>
          <cell r="L642" t="str">
            <v>021-84312024</v>
          </cell>
          <cell r="M642" t="str">
            <v>08111394339</v>
          </cell>
          <cell r="N642">
            <v>41716</v>
          </cell>
          <cell r="O642">
            <v>0</v>
          </cell>
          <cell r="P642">
            <v>0</v>
          </cell>
        </row>
        <row r="643">
          <cell r="B643" t="str">
            <v>T14M</v>
          </cell>
          <cell r="C643" t="str">
            <v>PONDOK RANGON RAYA</v>
          </cell>
          <cell r="D643" t="str">
            <v>IRMASARI</v>
          </cell>
          <cell r="E643" t="str">
            <v>HIDAYAT</v>
          </cell>
          <cell r="F643" t="str">
            <v>HYT</v>
          </cell>
          <cell r="G643" t="str">
            <v>IRS</v>
          </cell>
          <cell r="H643">
            <v>131300</v>
          </cell>
          <cell r="I643">
            <v>131320</v>
          </cell>
          <cell r="J643" t="str">
            <v>T</v>
          </cell>
          <cell r="K643" t="str">
            <v>IDMT14M@BGR.INDOMARET.CO.ID</v>
          </cell>
          <cell r="L643" t="str">
            <v>021-21284087</v>
          </cell>
          <cell r="M643" t="str">
            <v>08111394342</v>
          </cell>
          <cell r="N643">
            <v>42406</v>
          </cell>
          <cell r="O643">
            <v>0</v>
          </cell>
          <cell r="P643">
            <v>0</v>
          </cell>
        </row>
        <row r="644">
          <cell r="B644" t="str">
            <v>TPHT</v>
          </cell>
          <cell r="C644" t="str">
            <v>CILANGKAP NO.48</v>
          </cell>
          <cell r="D644" t="str">
            <v>IRMASARI</v>
          </cell>
          <cell r="E644" t="str">
            <v>HIDAYAT</v>
          </cell>
          <cell r="F644" t="str">
            <v>HYT</v>
          </cell>
          <cell r="G644" t="str">
            <v>IRS</v>
          </cell>
          <cell r="H644">
            <v>131300</v>
          </cell>
          <cell r="I644">
            <v>131320</v>
          </cell>
          <cell r="J644" t="str">
            <v>T</v>
          </cell>
          <cell r="K644" t="str">
            <v>IDMTPHT@BGR.INDOMARET.CO.ID</v>
          </cell>
          <cell r="L644">
            <v>0</v>
          </cell>
          <cell r="M644" t="str">
            <v>08111394878</v>
          </cell>
          <cell r="N644">
            <v>43786</v>
          </cell>
          <cell r="O644">
            <v>0</v>
          </cell>
          <cell r="P644">
            <v>0</v>
          </cell>
        </row>
        <row r="645">
          <cell r="B645" t="str">
            <v>F863</v>
          </cell>
          <cell r="C645" t="str">
            <v>MALAKA</v>
          </cell>
          <cell r="D645" t="str">
            <v>IRMASARI</v>
          </cell>
          <cell r="E645" t="str">
            <v>HIDAYAT</v>
          </cell>
          <cell r="F645" t="str">
            <v>HYT</v>
          </cell>
          <cell r="G645" t="str">
            <v>IRS</v>
          </cell>
          <cell r="H645">
            <v>131300</v>
          </cell>
          <cell r="I645">
            <v>131320</v>
          </cell>
          <cell r="J645" t="str">
            <v>F</v>
          </cell>
          <cell r="K645" t="str">
            <v>IDF863@BGR.INDOMARET.CO.ID</v>
          </cell>
          <cell r="L645" t="str">
            <v>0218447331</v>
          </cell>
          <cell r="M645" t="str">
            <v>08111394378</v>
          </cell>
          <cell r="N645">
            <v>38982</v>
          </cell>
          <cell r="O645">
            <v>0</v>
          </cell>
          <cell r="P645">
            <v>0</v>
          </cell>
        </row>
        <row r="646">
          <cell r="B646" t="str">
            <v>F06Q</v>
          </cell>
          <cell r="C646" t="str">
            <v>GEMPOL</v>
          </cell>
          <cell r="D646" t="str">
            <v>IRMASARI</v>
          </cell>
          <cell r="E646" t="str">
            <v>HIDAYAT</v>
          </cell>
          <cell r="F646" t="str">
            <v>HYT</v>
          </cell>
          <cell r="G646" t="str">
            <v>IRS</v>
          </cell>
          <cell r="H646">
            <v>131300</v>
          </cell>
          <cell r="I646">
            <v>131320</v>
          </cell>
          <cell r="J646" t="str">
            <v>F</v>
          </cell>
          <cell r="K646" t="str">
            <v>IDF06Q@BGR.INDOMARET.CO.ID</v>
          </cell>
          <cell r="L646" t="str">
            <v> 021-84312872</v>
          </cell>
          <cell r="M646" t="str">
            <v>08111394382</v>
          </cell>
          <cell r="N646">
            <v>40633</v>
          </cell>
          <cell r="O646" t="str">
            <v>TO 01 APRIL 2015</v>
          </cell>
          <cell r="P646">
            <v>0</v>
          </cell>
        </row>
        <row r="647">
          <cell r="B647" t="str">
            <v>T0BB</v>
          </cell>
          <cell r="C647" t="str">
            <v>CILANGKAP CIPAYUNG</v>
          </cell>
          <cell r="D647" t="str">
            <v>IRMASARI</v>
          </cell>
          <cell r="E647" t="str">
            <v>HIDAYAT</v>
          </cell>
          <cell r="F647" t="str">
            <v>HYT</v>
          </cell>
          <cell r="G647" t="str">
            <v>IRS</v>
          </cell>
          <cell r="H647">
            <v>131300</v>
          </cell>
          <cell r="I647">
            <v>131320</v>
          </cell>
          <cell r="J647" t="str">
            <v>T</v>
          </cell>
          <cell r="K647" t="str">
            <v>IDMT0BB@BGR.INDOMARET.CO.ID</v>
          </cell>
          <cell r="L647" t="str">
            <v>02184312089</v>
          </cell>
          <cell r="M647" t="str">
            <v>08111394386</v>
          </cell>
          <cell r="N647">
            <v>41729</v>
          </cell>
          <cell r="O647" t="str">
            <v>TOKO BARU DES 15</v>
          </cell>
          <cell r="P647" t="str">
            <v>PLUS</v>
          </cell>
        </row>
        <row r="648">
          <cell r="B648" t="str">
            <v>THM2</v>
          </cell>
          <cell r="C648" t="str">
            <v>ASSYAFIYAH CIPAYUNG</v>
          </cell>
          <cell r="D648" t="str">
            <v>IRMASARI</v>
          </cell>
          <cell r="E648" t="str">
            <v>HIDAYAT</v>
          </cell>
          <cell r="F648" t="str">
            <v>HYT</v>
          </cell>
          <cell r="G648" t="str">
            <v>IRS</v>
          </cell>
          <cell r="H648">
            <v>131300</v>
          </cell>
          <cell r="I648">
            <v>131320</v>
          </cell>
          <cell r="J648" t="str">
            <v>T</v>
          </cell>
          <cell r="K648" t="str">
            <v>IDMTHM2@BGR.INDOMARET.CO.ID</v>
          </cell>
          <cell r="L648">
            <v>0</v>
          </cell>
          <cell r="M648">
            <v>0</v>
          </cell>
          <cell r="N648">
            <v>44326</v>
          </cell>
          <cell r="O648" t="str">
            <v>TOKO BARU MEI 2021</v>
          </cell>
          <cell r="P648">
            <v>0</v>
          </cell>
        </row>
        <row r="649">
          <cell r="B649" t="str">
            <v>T92D</v>
          </cell>
          <cell r="C649" t="str">
            <v>RAWA BINONG</v>
          </cell>
          <cell r="D649" t="str">
            <v>RENDI SUGIRI</v>
          </cell>
          <cell r="E649" t="str">
            <v>HIDAYAT</v>
          </cell>
          <cell r="F649" t="str">
            <v>HYT</v>
          </cell>
          <cell r="G649" t="str">
            <v>RSI</v>
          </cell>
          <cell r="H649">
            <v>131300</v>
          </cell>
          <cell r="I649">
            <v>131330</v>
          </cell>
          <cell r="J649" t="str">
            <v>T</v>
          </cell>
          <cell r="K649" t="str">
            <v>IDMT92D@BGR.INDOMARET.CO.ID</v>
          </cell>
          <cell r="L649" t="str">
            <v>021 - 8499 6786</v>
          </cell>
          <cell r="M649" t="str">
            <v>08111394348</v>
          </cell>
          <cell r="N649">
            <v>40542</v>
          </cell>
          <cell r="O649">
            <v>0</v>
          </cell>
          <cell r="P649">
            <v>0</v>
          </cell>
        </row>
        <row r="650">
          <cell r="B650" t="str">
            <v>F27A</v>
          </cell>
          <cell r="C650" t="str">
            <v>PERUM TMII</v>
          </cell>
          <cell r="D650" t="str">
            <v>RENDI SUGIRI</v>
          </cell>
          <cell r="E650" t="str">
            <v>HIDAYAT</v>
          </cell>
          <cell r="F650" t="str">
            <v>HYT</v>
          </cell>
          <cell r="G650" t="str">
            <v>RSI</v>
          </cell>
          <cell r="H650">
            <v>131300</v>
          </cell>
          <cell r="I650">
            <v>131330</v>
          </cell>
          <cell r="J650" t="str">
            <v>F</v>
          </cell>
          <cell r="K650" t="str">
            <v>IDF27A@BGR.INDOMARET.CO.ID</v>
          </cell>
          <cell r="L650" t="str">
            <v>021-  8497 4363</v>
          </cell>
          <cell r="M650" t="str">
            <v>08111394346</v>
          </cell>
          <cell r="N650">
            <v>39689</v>
          </cell>
          <cell r="O650">
            <v>0</v>
          </cell>
          <cell r="P650">
            <v>0</v>
          </cell>
        </row>
        <row r="651">
          <cell r="B651" t="str">
            <v>F297</v>
          </cell>
          <cell r="C651" t="str">
            <v>LUBANG BUAYA</v>
          </cell>
          <cell r="D651" t="str">
            <v>RENDI SUGIRI</v>
          </cell>
          <cell r="E651" t="str">
            <v>HIDAYAT</v>
          </cell>
          <cell r="F651" t="str">
            <v>HYT</v>
          </cell>
          <cell r="G651" t="str">
            <v>RSI</v>
          </cell>
          <cell r="H651">
            <v>131300</v>
          </cell>
          <cell r="I651">
            <v>131330</v>
          </cell>
          <cell r="J651" t="str">
            <v>F</v>
          </cell>
          <cell r="K651" t="str">
            <v>IDF297@BGR.INDOMARET.CO.ID</v>
          </cell>
          <cell r="L651" t="str">
            <v> 021-87781468</v>
          </cell>
          <cell r="M651" t="str">
            <v>08111394344</v>
          </cell>
          <cell r="N651">
            <v>37914</v>
          </cell>
          <cell r="O651">
            <v>0</v>
          </cell>
          <cell r="P651">
            <v>0</v>
          </cell>
        </row>
        <row r="652">
          <cell r="B652" t="str">
            <v>T37D</v>
          </cell>
          <cell r="C652" t="str">
            <v>PONDOK GEDE 2</v>
          </cell>
          <cell r="D652" t="str">
            <v>RENDI SUGIRI</v>
          </cell>
          <cell r="E652" t="str">
            <v>HIDAYAT</v>
          </cell>
          <cell r="F652" t="str">
            <v>HYT</v>
          </cell>
          <cell r="G652" t="str">
            <v>RSI</v>
          </cell>
          <cell r="H652">
            <v>131300</v>
          </cell>
          <cell r="I652">
            <v>131330</v>
          </cell>
          <cell r="J652" t="str">
            <v>T</v>
          </cell>
          <cell r="K652" t="str">
            <v>IDMT37D@BGR.INDOMARET.CO.ID</v>
          </cell>
          <cell r="L652" t="str">
            <v>02187785531</v>
          </cell>
          <cell r="M652" t="str">
            <v>08111394426</v>
          </cell>
          <cell r="N652">
            <v>40511</v>
          </cell>
          <cell r="O652">
            <v>0</v>
          </cell>
          <cell r="P652">
            <v>0</v>
          </cell>
        </row>
        <row r="653">
          <cell r="B653" t="str">
            <v>T48K</v>
          </cell>
          <cell r="C653" t="str">
            <v>MANUNGGAL TMII</v>
          </cell>
          <cell r="D653" t="str">
            <v>RENDI SUGIRI</v>
          </cell>
          <cell r="E653" t="str">
            <v>HIDAYAT</v>
          </cell>
          <cell r="F653" t="str">
            <v>HYT</v>
          </cell>
          <cell r="G653" t="str">
            <v>RSI</v>
          </cell>
          <cell r="H653">
            <v>131300</v>
          </cell>
          <cell r="I653">
            <v>131330</v>
          </cell>
          <cell r="J653" t="str">
            <v>T</v>
          </cell>
          <cell r="K653" t="str">
            <v>IDMT48K@BGR.INDOMARET.CO.ID</v>
          </cell>
          <cell r="L653" t="str">
            <v xml:space="preserve"> 021-87793158   </v>
          </cell>
          <cell r="M653" t="str">
            <v>08111394429</v>
          </cell>
          <cell r="N653">
            <v>40176</v>
          </cell>
          <cell r="O653">
            <v>0</v>
          </cell>
          <cell r="P653">
            <v>0</v>
          </cell>
        </row>
        <row r="654">
          <cell r="B654" t="str">
            <v>FXVS</v>
          </cell>
          <cell r="C654" t="str">
            <v>PINTU 2 TMII</v>
          </cell>
          <cell r="D654" t="str">
            <v>RENDI SUGIRI</v>
          </cell>
          <cell r="E654" t="str">
            <v>HIDAYAT</v>
          </cell>
          <cell r="F654" t="str">
            <v>HYT</v>
          </cell>
          <cell r="G654" t="str">
            <v>RSI</v>
          </cell>
          <cell r="H654">
            <v>131300</v>
          </cell>
          <cell r="I654">
            <v>131330</v>
          </cell>
          <cell r="J654" t="str">
            <v>F</v>
          </cell>
          <cell r="K654" t="str">
            <v>IDFXVS@BGR.INDOMARET.CO.ID</v>
          </cell>
          <cell r="L654">
            <v>0</v>
          </cell>
          <cell r="M654" t="str">
            <v>08111394430</v>
          </cell>
          <cell r="N654">
            <v>42643</v>
          </cell>
          <cell r="O654" t="str">
            <v>TOKO BARU SEPT '16</v>
          </cell>
          <cell r="P654">
            <v>0</v>
          </cell>
        </row>
        <row r="655">
          <cell r="B655" t="str">
            <v>TK62</v>
          </cell>
          <cell r="C655" t="str">
            <v>PONDOK GEDE 3</v>
          </cell>
          <cell r="D655" t="str">
            <v>RENDI SUGIRI</v>
          </cell>
          <cell r="E655" t="str">
            <v>HIDAYAT</v>
          </cell>
          <cell r="F655" t="str">
            <v>HYT</v>
          </cell>
          <cell r="G655" t="str">
            <v>RSI</v>
          </cell>
          <cell r="H655">
            <v>131300</v>
          </cell>
          <cell r="I655">
            <v>131330</v>
          </cell>
          <cell r="J655" t="str">
            <v>T</v>
          </cell>
          <cell r="K655" t="str">
            <v>IDMTK62@BGR.INDOMARET.CO.ID</v>
          </cell>
          <cell r="L655" t="str">
            <v> 02187791355</v>
          </cell>
          <cell r="M655" t="str">
            <v>08111394427</v>
          </cell>
          <cell r="N655">
            <v>40621</v>
          </cell>
          <cell r="O655">
            <v>0</v>
          </cell>
          <cell r="P655" t="str">
            <v>STANDAR NEW</v>
          </cell>
        </row>
        <row r="656">
          <cell r="B656" t="str">
            <v>T9UT</v>
          </cell>
          <cell r="C656" t="str">
            <v>PONDOK GEDE RAYA</v>
          </cell>
          <cell r="D656" t="str">
            <v>RENDI SUGIRI</v>
          </cell>
          <cell r="E656" t="str">
            <v>HIDAYAT</v>
          </cell>
          <cell r="F656" t="str">
            <v>HYT</v>
          </cell>
          <cell r="G656" t="str">
            <v>RSI</v>
          </cell>
          <cell r="H656">
            <v>131300</v>
          </cell>
          <cell r="I656">
            <v>131330</v>
          </cell>
          <cell r="J656" t="str">
            <v>T</v>
          </cell>
          <cell r="K656" t="str">
            <v>IDMT9UT@BGR.INDOMARET.CO.ID</v>
          </cell>
          <cell r="L656" t="str">
            <v>0218407705</v>
          </cell>
          <cell r="M656" t="str">
            <v>08111394425</v>
          </cell>
          <cell r="N656">
            <v>37506</v>
          </cell>
          <cell r="O656">
            <v>0</v>
          </cell>
          <cell r="P656">
            <v>0</v>
          </cell>
        </row>
        <row r="657">
          <cell r="B657" t="str">
            <v>T68N</v>
          </cell>
          <cell r="C657" t="str">
            <v>POINT SKY WORLD</v>
          </cell>
          <cell r="D657" t="str">
            <v>RENDI SUGIRI</v>
          </cell>
          <cell r="E657" t="str">
            <v>HIDAYAT</v>
          </cell>
          <cell r="F657" t="str">
            <v>HYT</v>
          </cell>
          <cell r="G657" t="str">
            <v>RSI</v>
          </cell>
          <cell r="H657">
            <v>131300</v>
          </cell>
          <cell r="I657">
            <v>131330</v>
          </cell>
          <cell r="J657" t="str">
            <v>T</v>
          </cell>
          <cell r="K657" t="str">
            <v>IDMT68N@BGR.INDOMARET.CO.ID</v>
          </cell>
          <cell r="L657">
            <v>0</v>
          </cell>
          <cell r="M657" t="str">
            <v>08111394255</v>
          </cell>
          <cell r="N657">
            <v>42338</v>
          </cell>
          <cell r="O657">
            <v>0</v>
          </cell>
          <cell r="P657" t="str">
            <v>HYBRID</v>
          </cell>
        </row>
        <row r="658">
          <cell r="B658" t="str">
            <v>TRP2</v>
          </cell>
          <cell r="C658" t="str">
            <v>SWADAYA CIPAYUNG</v>
          </cell>
          <cell r="D658" t="str">
            <v>RENDI SUGIRI</v>
          </cell>
          <cell r="E658" t="str">
            <v>HIDAYAT</v>
          </cell>
          <cell r="F658" t="str">
            <v>HYT</v>
          </cell>
          <cell r="G658" t="str">
            <v>RSI</v>
          </cell>
          <cell r="H658">
            <v>131300</v>
          </cell>
          <cell r="I658">
            <v>131330</v>
          </cell>
          <cell r="J658" t="str">
            <v>T</v>
          </cell>
          <cell r="K658" t="str">
            <v>IDMTRP2@BGR.INDOMARET.CO.ID</v>
          </cell>
          <cell r="L658" t="str">
            <v>021-85508750</v>
          </cell>
          <cell r="M658" t="str">
            <v>08111394351</v>
          </cell>
          <cell r="N658">
            <v>42521</v>
          </cell>
          <cell r="O658">
            <v>0</v>
          </cell>
          <cell r="P658">
            <v>0</v>
          </cell>
        </row>
        <row r="659">
          <cell r="B659" t="str">
            <v>F4YF</v>
          </cell>
          <cell r="C659" t="str">
            <v>SWADAYA PAGELARANG</v>
          </cell>
          <cell r="D659" t="str">
            <v>RENDI SUGIRI</v>
          </cell>
          <cell r="E659" t="str">
            <v>HIDAYAT</v>
          </cell>
          <cell r="F659" t="str">
            <v>HYT</v>
          </cell>
          <cell r="G659" t="str">
            <v>RSI</v>
          </cell>
          <cell r="H659">
            <v>131300</v>
          </cell>
          <cell r="I659">
            <v>131330</v>
          </cell>
          <cell r="J659" t="str">
            <v>F</v>
          </cell>
          <cell r="K659" t="str">
            <v>IDFT4YF@BGR.INDOMARET.CO.ID</v>
          </cell>
          <cell r="L659">
            <v>0</v>
          </cell>
          <cell r="M659">
            <v>0</v>
          </cell>
          <cell r="N659">
            <v>44713</v>
          </cell>
          <cell r="O659" t="str">
            <v>TOKO BARU JUNI 2022</v>
          </cell>
          <cell r="P659">
            <v>0</v>
          </cell>
        </row>
        <row r="660">
          <cell r="B660" t="str">
            <v>F9IA</v>
          </cell>
          <cell r="C660" t="str">
            <v>AL-BAIDHO</v>
          </cell>
          <cell r="D660" t="str">
            <v>RENDI SUGIRI</v>
          </cell>
          <cell r="E660" t="str">
            <v>HIDAYAT</v>
          </cell>
          <cell r="F660" t="str">
            <v>HYT</v>
          </cell>
          <cell r="G660" t="str">
            <v>RSI</v>
          </cell>
          <cell r="H660">
            <v>131300</v>
          </cell>
          <cell r="I660">
            <v>131330</v>
          </cell>
          <cell r="J660" t="str">
            <v>F</v>
          </cell>
          <cell r="K660" t="str">
            <v>IDF9IA@BGR.INDOMARET.CO.ID</v>
          </cell>
          <cell r="L660">
            <v>0</v>
          </cell>
          <cell r="M660">
            <v>0</v>
          </cell>
          <cell r="N660">
            <v>44793</v>
          </cell>
          <cell r="O660" t="str">
            <v>BUKA TOKO AGUSTUS 2022</v>
          </cell>
          <cell r="P660">
            <v>0</v>
          </cell>
        </row>
        <row r="661">
          <cell r="B661" t="str">
            <v>THHK</v>
          </cell>
          <cell r="C661" t="str">
            <v>SETU NO 55</v>
          </cell>
          <cell r="D661" t="str">
            <v>ADIS SUTISNA</v>
          </cell>
          <cell r="E661" t="str">
            <v>HIDAYAT</v>
          </cell>
          <cell r="F661" t="str">
            <v>HYT</v>
          </cell>
          <cell r="G661" t="str">
            <v>ADS</v>
          </cell>
          <cell r="H661">
            <v>131300</v>
          </cell>
          <cell r="I661">
            <v>131340</v>
          </cell>
          <cell r="J661" t="str">
            <v>T</v>
          </cell>
          <cell r="K661" t="str">
            <v>IDMTHHK@BGR.INDOMARET.CO.ID</v>
          </cell>
          <cell r="L661">
            <v>0</v>
          </cell>
          <cell r="M661">
            <v>0</v>
          </cell>
          <cell r="N661">
            <v>43921</v>
          </cell>
          <cell r="O661">
            <v>0</v>
          </cell>
          <cell r="P661">
            <v>0</v>
          </cell>
        </row>
        <row r="662">
          <cell r="B662" t="str">
            <v>TB40</v>
          </cell>
          <cell r="C662" t="str">
            <v xml:space="preserve">FRESH REST AREA KM 10 A </v>
          </cell>
          <cell r="D662" t="str">
            <v>ADIS SUTISNA</v>
          </cell>
          <cell r="E662" t="str">
            <v>HIDAYAT</v>
          </cell>
          <cell r="F662" t="str">
            <v>HYT</v>
          </cell>
          <cell r="G662" t="str">
            <v>ADS</v>
          </cell>
          <cell r="H662">
            <v>131300</v>
          </cell>
          <cell r="I662">
            <v>131340</v>
          </cell>
          <cell r="J662" t="str">
            <v>T</v>
          </cell>
          <cell r="K662" t="str">
            <v>IDMTB40@BGR.INDOMARET.CO.ID</v>
          </cell>
          <cell r="L662" t="str">
            <v> 02129068277</v>
          </cell>
          <cell r="M662" t="str">
            <v>08111394431</v>
          </cell>
          <cell r="N662">
            <v>40324</v>
          </cell>
          <cell r="O662">
            <v>0</v>
          </cell>
          <cell r="P662" t="str">
            <v>FRESH</v>
          </cell>
        </row>
        <row r="663">
          <cell r="B663" t="str">
            <v>TVCQ</v>
          </cell>
          <cell r="C663" t="str">
            <v>CIPAYUNG 2</v>
          </cell>
          <cell r="D663" t="str">
            <v>ADIS SUTISNA</v>
          </cell>
          <cell r="E663" t="str">
            <v>HIDAYAT</v>
          </cell>
          <cell r="F663" t="str">
            <v>HYT</v>
          </cell>
          <cell r="G663" t="str">
            <v>ADS</v>
          </cell>
          <cell r="H663">
            <v>131300</v>
          </cell>
          <cell r="I663">
            <v>131340</v>
          </cell>
          <cell r="J663" t="str">
            <v>T</v>
          </cell>
          <cell r="K663" t="str">
            <v>IDMTVCQ@BGR.INDOMARET.CO.ID</v>
          </cell>
          <cell r="L663" t="str">
            <v> 02184312850</v>
          </cell>
          <cell r="M663" t="str">
            <v>08111394340</v>
          </cell>
          <cell r="N663">
            <v>41759</v>
          </cell>
          <cell r="O663">
            <v>0</v>
          </cell>
          <cell r="P663" t="str">
            <v>HYBRID</v>
          </cell>
        </row>
        <row r="664">
          <cell r="B664" t="str">
            <v>T33D</v>
          </cell>
          <cell r="C664" t="str">
            <v>SETU CIPAYUNG</v>
          </cell>
          <cell r="D664" t="str">
            <v>ADIS SUTISNA</v>
          </cell>
          <cell r="E664" t="str">
            <v>HIDAYAT</v>
          </cell>
          <cell r="F664" t="str">
            <v>HYT</v>
          </cell>
          <cell r="G664" t="str">
            <v>ADS</v>
          </cell>
          <cell r="H664">
            <v>131300</v>
          </cell>
          <cell r="I664">
            <v>131340</v>
          </cell>
          <cell r="J664" t="str">
            <v>T</v>
          </cell>
          <cell r="K664" t="str">
            <v>IDMT33D@BGR.INDOMARET.CO.ID</v>
          </cell>
          <cell r="L664" t="str">
            <v> 021-84305536</v>
          </cell>
          <cell r="M664" t="str">
            <v>08111394347</v>
          </cell>
          <cell r="N664">
            <v>40512</v>
          </cell>
          <cell r="O664">
            <v>0</v>
          </cell>
          <cell r="P664" t="str">
            <v>HYBRID</v>
          </cell>
        </row>
        <row r="665">
          <cell r="B665" t="str">
            <v>FSBT</v>
          </cell>
          <cell r="C665" t="str">
            <v>SETU CIPAYUNG 2</v>
          </cell>
          <cell r="D665" t="str">
            <v>ADIS SUTISNA</v>
          </cell>
          <cell r="E665" t="str">
            <v>HIDAYAT</v>
          </cell>
          <cell r="F665" t="str">
            <v>HYT</v>
          </cell>
          <cell r="G665" t="str">
            <v>ADS</v>
          </cell>
          <cell r="H665">
            <v>131300</v>
          </cell>
          <cell r="I665">
            <v>131340</v>
          </cell>
          <cell r="J665" t="str">
            <v>F</v>
          </cell>
          <cell r="K665" t="str">
            <v>IDFSBT@BGR.INDOMARET.CO.ID</v>
          </cell>
          <cell r="L665" t="str">
            <v> 021-84596569</v>
          </cell>
          <cell r="M665" t="str">
            <v>08111394349</v>
          </cell>
          <cell r="N665">
            <v>41360</v>
          </cell>
          <cell r="O665">
            <v>0</v>
          </cell>
          <cell r="P665">
            <v>0</v>
          </cell>
        </row>
        <row r="666">
          <cell r="B666" t="str">
            <v>TBZO</v>
          </cell>
          <cell r="C666" t="str">
            <v>SETU CIPAYUNG 3</v>
          </cell>
          <cell r="D666" t="str">
            <v>ADIS SUTISNA</v>
          </cell>
          <cell r="E666" t="str">
            <v>HIDAYAT</v>
          </cell>
          <cell r="F666" t="str">
            <v>HYT</v>
          </cell>
          <cell r="G666" t="str">
            <v>ADS</v>
          </cell>
          <cell r="H666">
            <v>131300</v>
          </cell>
          <cell r="I666">
            <v>131340</v>
          </cell>
          <cell r="J666" t="str">
            <v>T</v>
          </cell>
          <cell r="K666" t="str">
            <v>IDMTBZO@BGR.INDOMARET.CO.ID</v>
          </cell>
          <cell r="L666" t="str">
            <v> 021-84311922</v>
          </cell>
          <cell r="M666" t="str">
            <v>08111394350</v>
          </cell>
          <cell r="N666">
            <v>41740</v>
          </cell>
          <cell r="O666">
            <v>0</v>
          </cell>
          <cell r="P666">
            <v>0</v>
          </cell>
        </row>
        <row r="667">
          <cell r="B667" t="str">
            <v>T2IY</v>
          </cell>
          <cell r="C667" t="str">
            <v>SETU PAGELARANG</v>
          </cell>
          <cell r="D667" t="str">
            <v>ADIS SUTISNA</v>
          </cell>
          <cell r="E667" t="str">
            <v>HIDAYAT</v>
          </cell>
          <cell r="F667" t="str">
            <v>HYT</v>
          </cell>
          <cell r="G667" t="str">
            <v>ADS</v>
          </cell>
          <cell r="H667">
            <v>131300</v>
          </cell>
          <cell r="I667">
            <v>131340</v>
          </cell>
          <cell r="J667" t="str">
            <v>T</v>
          </cell>
          <cell r="K667" t="str">
            <v>IDMT2IY@BGR.INDOMARET.CO.ID</v>
          </cell>
          <cell r="L667" t="str">
            <v>021-84984880</v>
          </cell>
          <cell r="M667" t="str">
            <v>08111394352</v>
          </cell>
          <cell r="N667">
            <v>42665</v>
          </cell>
          <cell r="O667" t="str">
            <v>TOKO BARU 22 OKT '16</v>
          </cell>
          <cell r="P667">
            <v>0</v>
          </cell>
        </row>
        <row r="668">
          <cell r="B668" t="str">
            <v>F833</v>
          </cell>
          <cell r="C668" t="str">
            <v>PAGELARANG</v>
          </cell>
          <cell r="D668" t="str">
            <v>ADIS SUTISNA</v>
          </cell>
          <cell r="E668" t="str">
            <v>HIDAYAT</v>
          </cell>
          <cell r="F668" t="str">
            <v>HYT</v>
          </cell>
          <cell r="G668" t="str">
            <v>ADS</v>
          </cell>
          <cell r="H668">
            <v>131300</v>
          </cell>
          <cell r="I668">
            <v>131340</v>
          </cell>
          <cell r="J668" t="str">
            <v>F</v>
          </cell>
          <cell r="K668" t="str">
            <v>IDF833@BGR.INDOMARET.CO.ID</v>
          </cell>
          <cell r="L668" t="str">
            <v> 021-84977491</v>
          </cell>
          <cell r="M668" t="str">
            <v>08111394345</v>
          </cell>
          <cell r="N668">
            <v>38836</v>
          </cell>
          <cell r="O668">
            <v>0</v>
          </cell>
          <cell r="P668">
            <v>0</v>
          </cell>
        </row>
        <row r="669">
          <cell r="B669" t="str">
            <v>FC8J</v>
          </cell>
          <cell r="C669" t="str">
            <v>CIKIDANG 2</v>
          </cell>
          <cell r="D669" t="str">
            <v>GANDI SUGANDI</v>
          </cell>
          <cell r="E669" t="str">
            <v>HIDAYAT</v>
          </cell>
          <cell r="F669" t="str">
            <v>HYT</v>
          </cell>
          <cell r="G669" t="str">
            <v>GSI</v>
          </cell>
          <cell r="H669">
            <v>131300</v>
          </cell>
          <cell r="I669">
            <v>131350</v>
          </cell>
          <cell r="J669" t="str">
            <v>F</v>
          </cell>
          <cell r="K669" t="str">
            <v>IDFC8J@BGR.INDOMARET.CO.ID</v>
          </cell>
          <cell r="L669" t="str">
            <v>0266-621024</v>
          </cell>
          <cell r="M669" t="str">
            <v>08111394691</v>
          </cell>
          <cell r="N669">
            <v>41594</v>
          </cell>
          <cell r="O669" t="str">
            <v>TOKO TO 1 NOV 17</v>
          </cell>
          <cell r="P669">
            <v>0</v>
          </cell>
        </row>
        <row r="670">
          <cell r="B670" t="str">
            <v>FD59</v>
          </cell>
          <cell r="C670" t="str">
            <v>KABANDUNGAN</v>
          </cell>
          <cell r="D670" t="str">
            <v>GANDI SUGANDI</v>
          </cell>
          <cell r="E670" t="str">
            <v>HIDAYAT</v>
          </cell>
          <cell r="F670" t="str">
            <v>HYT</v>
          </cell>
          <cell r="G670" t="str">
            <v>GSI</v>
          </cell>
          <cell r="H670">
            <v>131300</v>
          </cell>
          <cell r="I670">
            <v>131350</v>
          </cell>
          <cell r="J670" t="str">
            <v>F</v>
          </cell>
          <cell r="K670" t="str">
            <v>IDFD59@BGR.INDOMARET.CO.ID</v>
          </cell>
          <cell r="L670" t="str">
            <v>0266621298 / 621299</v>
          </cell>
          <cell r="M670" t="str">
            <v>08111394512</v>
          </cell>
          <cell r="N670">
            <v>40480</v>
          </cell>
          <cell r="O670" t="str">
            <v>TO 01 MEI 2014</v>
          </cell>
          <cell r="P670">
            <v>0</v>
          </cell>
        </row>
        <row r="671">
          <cell r="B671" t="str">
            <v>FFVV</v>
          </cell>
          <cell r="C671" t="str">
            <v>CIKIDANG 3</v>
          </cell>
          <cell r="D671" t="str">
            <v>GANDI SUGANDI</v>
          </cell>
          <cell r="E671" t="str">
            <v>HIDAYAT</v>
          </cell>
          <cell r="F671" t="str">
            <v>HYT</v>
          </cell>
          <cell r="G671" t="str">
            <v>GSI</v>
          </cell>
          <cell r="H671">
            <v>131300</v>
          </cell>
          <cell r="I671">
            <v>131350</v>
          </cell>
          <cell r="J671" t="str">
            <v>F</v>
          </cell>
          <cell r="K671" t="str">
            <v>IDFFVV@BGR.INDOMARET.CO.ID</v>
          </cell>
          <cell r="L671" t="str">
            <v>0266621659</v>
          </cell>
          <cell r="M671" t="str">
            <v>08111394692</v>
          </cell>
          <cell r="N671">
            <v>42149</v>
          </cell>
          <cell r="O671" t="str">
            <v>TOKO TO 1 NOV 17</v>
          </cell>
          <cell r="P671">
            <v>0</v>
          </cell>
        </row>
        <row r="672">
          <cell r="B672" t="str">
            <v>FTZI</v>
          </cell>
          <cell r="C672" t="str">
            <v>KLAPANUNGGAL 2</v>
          </cell>
          <cell r="D672" t="str">
            <v>GANDI SUGANDI</v>
          </cell>
          <cell r="E672" t="str">
            <v>HIDAYAT</v>
          </cell>
          <cell r="F672" t="str">
            <v>HYT</v>
          </cell>
          <cell r="G672" t="str">
            <v>GSI</v>
          </cell>
          <cell r="H672">
            <v>131300</v>
          </cell>
          <cell r="I672">
            <v>131350</v>
          </cell>
          <cell r="J672" t="str">
            <v>F</v>
          </cell>
          <cell r="K672" t="str">
            <v>IDFTZI@BGR.INDOMARET.CO.ID</v>
          </cell>
          <cell r="L672" t="str">
            <v>0266-621023</v>
          </cell>
          <cell r="M672" t="str">
            <v>08111394513</v>
          </cell>
          <cell r="N672">
            <v>41580</v>
          </cell>
          <cell r="O672" t="str">
            <v>TOKO TO 1 NOV 17</v>
          </cell>
          <cell r="P672">
            <v>0</v>
          </cell>
        </row>
        <row r="673">
          <cell r="B673" t="str">
            <v>T8PP</v>
          </cell>
          <cell r="C673" t="str">
            <v>PAKUWON PARUNG KUDA</v>
          </cell>
          <cell r="D673" t="str">
            <v>GANDI SUGANDI</v>
          </cell>
          <cell r="E673" t="str">
            <v>HIDAYAT</v>
          </cell>
          <cell r="F673" t="str">
            <v>HYT</v>
          </cell>
          <cell r="G673" t="str">
            <v>GSI</v>
          </cell>
          <cell r="H673">
            <v>131300</v>
          </cell>
          <cell r="I673">
            <v>131350</v>
          </cell>
          <cell r="J673" t="str">
            <v>T</v>
          </cell>
          <cell r="K673" t="str">
            <v>IDMT8PP@BGR.INDOMARET.CO.ID</v>
          </cell>
          <cell r="L673">
            <v>0</v>
          </cell>
          <cell r="M673" t="str">
            <v>08119147644</v>
          </cell>
          <cell r="N673">
            <v>43463</v>
          </cell>
          <cell r="O673" t="str">
            <v>TOKO BARU DES'18</v>
          </cell>
          <cell r="P673">
            <v>0</v>
          </cell>
        </row>
        <row r="674">
          <cell r="B674" t="str">
            <v>F6TU</v>
          </cell>
          <cell r="C674" t="str">
            <v>RAYA KALAPANUNGGAL</v>
          </cell>
          <cell r="D674" t="str">
            <v>GANDI SUGANDI</v>
          </cell>
          <cell r="E674" t="str">
            <v>HIDAYAT</v>
          </cell>
          <cell r="F674" t="str">
            <v>HYT</v>
          </cell>
          <cell r="G674" t="str">
            <v>GSI</v>
          </cell>
          <cell r="H674">
            <v>131300</v>
          </cell>
          <cell r="I674">
            <v>131350</v>
          </cell>
          <cell r="J674" t="str">
            <v>F</v>
          </cell>
          <cell r="K674" t="str">
            <v>IDMF6TU@BGR.INDOMARET.CO.ID</v>
          </cell>
          <cell r="L674" t="str">
            <v>02666625016</v>
          </cell>
          <cell r="M674" t="str">
            <v>08111394514</v>
          </cell>
          <cell r="N674">
            <v>42551</v>
          </cell>
          <cell r="O674" t="str">
            <v>TOKO TO FRC TGL 01 MARET 2020</v>
          </cell>
          <cell r="P674">
            <v>0</v>
          </cell>
        </row>
        <row r="675">
          <cell r="B675" t="str">
            <v>TQR9</v>
          </cell>
          <cell r="C675" t="str">
            <v>BOJONG GENTENG</v>
          </cell>
          <cell r="D675" t="str">
            <v>GANDI SUGANDI</v>
          </cell>
          <cell r="E675" t="str">
            <v>HIDAYAT</v>
          </cell>
          <cell r="F675" t="str">
            <v>HYT</v>
          </cell>
          <cell r="G675" t="str">
            <v>GSI</v>
          </cell>
          <cell r="H675">
            <v>131300</v>
          </cell>
          <cell r="I675">
            <v>131350</v>
          </cell>
          <cell r="J675" t="str">
            <v>T</v>
          </cell>
          <cell r="K675" t="str">
            <v>IDMTQR9@BGR.INDOMARET.CO.ID</v>
          </cell>
          <cell r="L675">
            <v>0</v>
          </cell>
          <cell r="M675" t="str">
            <v>08111394511</v>
          </cell>
          <cell r="N675">
            <v>42368</v>
          </cell>
          <cell r="O675">
            <v>0</v>
          </cell>
          <cell r="P675">
            <v>0</v>
          </cell>
        </row>
        <row r="676">
          <cell r="B676" t="str">
            <v>TX7B</v>
          </cell>
          <cell r="C676" t="str">
            <v>KADUDAMPIT KLAPANUNGGAL</v>
          </cell>
          <cell r="D676" t="str">
            <v>GANDI SUGANDI</v>
          </cell>
          <cell r="E676" t="str">
            <v>HIDAYAT</v>
          </cell>
          <cell r="F676" t="str">
            <v>HYT</v>
          </cell>
          <cell r="G676" t="str">
            <v>GSI</v>
          </cell>
          <cell r="H676">
            <v>131300</v>
          </cell>
          <cell r="I676">
            <v>131350</v>
          </cell>
          <cell r="J676" t="str">
            <v>T</v>
          </cell>
          <cell r="K676" t="str">
            <v>IDMTX7B@BGR.INDOMARET.CO.ID</v>
          </cell>
          <cell r="L676">
            <v>0</v>
          </cell>
          <cell r="M676" t="str">
            <v>08111394515</v>
          </cell>
          <cell r="N676">
            <v>42942</v>
          </cell>
          <cell r="O676" t="str">
            <v>TOKO BARU JUL '17</v>
          </cell>
          <cell r="P676">
            <v>0</v>
          </cell>
        </row>
        <row r="677">
          <cell r="B677" t="str">
            <v>TW41</v>
          </cell>
          <cell r="C677" t="str">
            <v>KABANDUNGAN 2</v>
          </cell>
          <cell r="D677" t="str">
            <v>GANDI SUGANDI</v>
          </cell>
          <cell r="E677" t="str">
            <v>HIDAYAT</v>
          </cell>
          <cell r="F677" t="str">
            <v>HYT</v>
          </cell>
          <cell r="G677" t="str">
            <v>GSI</v>
          </cell>
          <cell r="H677">
            <v>131300</v>
          </cell>
          <cell r="I677">
            <v>131350</v>
          </cell>
          <cell r="J677" t="str">
            <v>T</v>
          </cell>
          <cell r="K677" t="str">
            <v>IDMTW41@BGR.INDOMARET.CO.ID</v>
          </cell>
          <cell r="L677">
            <v>0</v>
          </cell>
          <cell r="M677">
            <v>0</v>
          </cell>
          <cell r="N677">
            <v>43750</v>
          </cell>
          <cell r="O677" t="str">
            <v>TOKO BARU OKTOBER '19</v>
          </cell>
          <cell r="P677">
            <v>0</v>
          </cell>
        </row>
        <row r="678">
          <cell r="B678" t="str">
            <v>F7C3</v>
          </cell>
          <cell r="C678" t="str">
            <v>CIKIDANG 1</v>
          </cell>
          <cell r="D678" t="str">
            <v>GANDI SUGANDI</v>
          </cell>
          <cell r="E678" t="str">
            <v>HIDAYAT</v>
          </cell>
          <cell r="F678" t="str">
            <v>HYT</v>
          </cell>
          <cell r="G678" t="str">
            <v>GSI</v>
          </cell>
          <cell r="H678">
            <v>131300</v>
          </cell>
          <cell r="I678">
            <v>131350</v>
          </cell>
          <cell r="J678" t="str">
            <v>F</v>
          </cell>
          <cell r="K678" t="str">
            <v>IDF7C3@BGR.INDOMARET.CO.ID</v>
          </cell>
          <cell r="L678" t="str">
            <v>02668255860/8640796</v>
          </cell>
          <cell r="M678" t="str">
            <v>08111394690</v>
          </cell>
          <cell r="N678">
            <v>41199</v>
          </cell>
          <cell r="O678" t="str">
            <v>TO 01 AGUSTUS 2013</v>
          </cell>
          <cell r="P678">
            <v>0</v>
          </cell>
        </row>
        <row r="679">
          <cell r="B679" t="str">
            <v>FTI3</v>
          </cell>
          <cell r="C679" t="str">
            <v>CIKIDANG RAYA</v>
          </cell>
          <cell r="D679" t="str">
            <v>GANDI SUGANDI</v>
          </cell>
          <cell r="E679" t="str">
            <v>HIDAYAT</v>
          </cell>
          <cell r="F679" t="str">
            <v>HYT</v>
          </cell>
          <cell r="G679" t="str">
            <v>GSI</v>
          </cell>
          <cell r="H679">
            <v>131300</v>
          </cell>
          <cell r="I679">
            <v>131350</v>
          </cell>
          <cell r="J679" t="str">
            <v>F</v>
          </cell>
          <cell r="K679" t="str">
            <v>IDFTI3@BGR.INDOMARET.CO.ID</v>
          </cell>
          <cell r="L679" t="str">
            <v>0266620063</v>
          </cell>
          <cell r="M679" t="str">
            <v>08111394693</v>
          </cell>
          <cell r="N679">
            <v>42550</v>
          </cell>
          <cell r="O679">
            <v>0</v>
          </cell>
          <cell r="P679">
            <v>0</v>
          </cell>
        </row>
        <row r="680">
          <cell r="B680" t="str">
            <v>FHVK</v>
          </cell>
          <cell r="C680" t="str">
            <v>SALABINTANA</v>
          </cell>
          <cell r="D680" t="str">
            <v>DWI RUDIYANTO</v>
          </cell>
          <cell r="E680" t="str">
            <v>FITRA NOVIANSYAH</v>
          </cell>
          <cell r="F680" t="str">
            <v>FTA</v>
          </cell>
          <cell r="G680" t="str">
            <v>DRO</v>
          </cell>
          <cell r="H680">
            <v>141400</v>
          </cell>
          <cell r="I680">
            <v>141410</v>
          </cell>
          <cell r="J680" t="str">
            <v>F</v>
          </cell>
          <cell r="K680" t="str">
            <v>IDFHVK@BGR.INDOMARET.CO.ID</v>
          </cell>
          <cell r="L680" t="str">
            <v>02666248093</v>
          </cell>
          <cell r="M680" t="str">
            <v>08111394548</v>
          </cell>
          <cell r="N680">
            <v>38895</v>
          </cell>
          <cell r="O680" t="str">
            <v>TO 01 MARET 2013</v>
          </cell>
          <cell r="P680">
            <v>0</v>
          </cell>
        </row>
        <row r="681">
          <cell r="B681" t="str">
            <v>TRDS</v>
          </cell>
          <cell r="C681" t="str">
            <v>FRESH RADEN SAMSUDIN</v>
          </cell>
          <cell r="D681" t="str">
            <v>DWI RUDIYANTO</v>
          </cell>
          <cell r="E681" t="str">
            <v>FITRA NOVIANSYAH</v>
          </cell>
          <cell r="F681" t="str">
            <v>FTA</v>
          </cell>
          <cell r="G681" t="str">
            <v>DRO</v>
          </cell>
          <cell r="H681">
            <v>141400</v>
          </cell>
          <cell r="I681">
            <v>141410</v>
          </cell>
          <cell r="J681" t="str">
            <v>T</v>
          </cell>
          <cell r="K681" t="str">
            <v>IDMTRDS@BGR.INDOMARET.CO.ID</v>
          </cell>
          <cell r="L681" t="str">
            <v>0266217220</v>
          </cell>
          <cell r="M681" t="str">
            <v>08111394546</v>
          </cell>
          <cell r="N681">
            <v>41060</v>
          </cell>
          <cell r="O681">
            <v>0</v>
          </cell>
          <cell r="P681" t="str">
            <v>PLUS ECO</v>
          </cell>
        </row>
        <row r="682">
          <cell r="B682" t="str">
            <v>T9NO</v>
          </cell>
          <cell r="C682" t="str">
            <v>SALABINTANA RAYA</v>
          </cell>
          <cell r="D682" t="str">
            <v>DWI RUDIYANTO</v>
          </cell>
          <cell r="E682" t="str">
            <v>FITRA NOVIANSYAH</v>
          </cell>
          <cell r="F682" t="str">
            <v>FTA</v>
          </cell>
          <cell r="G682" t="str">
            <v>DRO</v>
          </cell>
          <cell r="H682">
            <v>141400</v>
          </cell>
          <cell r="I682">
            <v>141410</v>
          </cell>
          <cell r="J682" t="str">
            <v>T</v>
          </cell>
          <cell r="K682" t="str">
            <v>IDMT9NO@BGR.INDOMARET.CO.ID</v>
          </cell>
          <cell r="L682">
            <v>0</v>
          </cell>
          <cell r="M682" t="str">
            <v>08111394552</v>
          </cell>
          <cell r="N682">
            <v>42978</v>
          </cell>
          <cell r="O682" t="str">
            <v>TOKO BARU AGUSTUS '17</v>
          </cell>
          <cell r="P682" t="str">
            <v>STANDAR NEW</v>
          </cell>
        </row>
        <row r="683">
          <cell r="B683" t="str">
            <v>TB91</v>
          </cell>
          <cell r="C683" t="str">
            <v>PERINTIS KEMERDEKAAN</v>
          </cell>
          <cell r="D683" t="str">
            <v>DWI RUDIYANTO</v>
          </cell>
          <cell r="E683" t="str">
            <v>FITRA NOVIANSYAH</v>
          </cell>
          <cell r="F683" t="str">
            <v>FTA</v>
          </cell>
          <cell r="G683" t="str">
            <v>DRO</v>
          </cell>
          <cell r="H683">
            <v>141400</v>
          </cell>
          <cell r="I683">
            <v>141410</v>
          </cell>
          <cell r="J683" t="str">
            <v>T</v>
          </cell>
          <cell r="K683" t="str">
            <v>IDMTB91@BGR.INDOMARET.CO.ID</v>
          </cell>
          <cell r="L683" t="str">
            <v>0266239198</v>
          </cell>
          <cell r="M683" t="str">
            <v>08111394543</v>
          </cell>
          <cell r="N683">
            <v>40359</v>
          </cell>
          <cell r="O683">
            <v>0</v>
          </cell>
          <cell r="P683" t="str">
            <v>HYBRID ECO</v>
          </cell>
        </row>
        <row r="684">
          <cell r="B684" t="str">
            <v>TZDU</v>
          </cell>
          <cell r="C684" t="str">
            <v>AHMAD YANI SUKABUMI</v>
          </cell>
          <cell r="D684" t="str">
            <v>DWI RUDIYANTO</v>
          </cell>
          <cell r="E684" t="str">
            <v>FITRA NOVIANSYAH</v>
          </cell>
          <cell r="F684" t="str">
            <v>FTA</v>
          </cell>
          <cell r="G684" t="str">
            <v>DRO</v>
          </cell>
          <cell r="H684">
            <v>141400</v>
          </cell>
          <cell r="I684">
            <v>141410</v>
          </cell>
          <cell r="J684" t="str">
            <v>T</v>
          </cell>
          <cell r="K684" t="str">
            <v>IDMTZDU@BGR.INDOMARET.CO.ID</v>
          </cell>
          <cell r="L684" t="str">
            <v>02666251831</v>
          </cell>
          <cell r="M684" t="str">
            <v>01110628382</v>
          </cell>
          <cell r="N684">
            <v>41105</v>
          </cell>
          <cell r="O684">
            <v>0</v>
          </cell>
          <cell r="P684" t="str">
            <v>STANDAR NEW</v>
          </cell>
        </row>
        <row r="685">
          <cell r="B685" t="str">
            <v>TQP0</v>
          </cell>
          <cell r="C685" t="str">
            <v>NYOMPLONG</v>
          </cell>
          <cell r="D685" t="str">
            <v>DWI RUDIYANTO</v>
          </cell>
          <cell r="E685" t="str">
            <v>FITRA NOVIANSYAH</v>
          </cell>
          <cell r="F685" t="str">
            <v>FTA</v>
          </cell>
          <cell r="G685" t="str">
            <v>DRO</v>
          </cell>
          <cell r="H685">
            <v>141400</v>
          </cell>
          <cell r="I685">
            <v>141410</v>
          </cell>
          <cell r="J685" t="str">
            <v>T</v>
          </cell>
          <cell r="K685" t="str">
            <v>IDMTQP0@BGR.INDOMARET.CO.ID</v>
          </cell>
          <cell r="L685" t="str">
            <v>0266229026</v>
          </cell>
          <cell r="M685" t="str">
            <v>08111394542</v>
          </cell>
          <cell r="N685">
            <v>38724</v>
          </cell>
          <cell r="O685" t="str">
            <v>TO 01 FEBRUARI 2013</v>
          </cell>
          <cell r="P685">
            <v>0</v>
          </cell>
        </row>
        <row r="686">
          <cell r="B686" t="str">
            <v>TTIP</v>
          </cell>
          <cell r="C686" t="str">
            <v>SRIWEDARI</v>
          </cell>
          <cell r="D686" t="str">
            <v>DWI RUDIYANTO</v>
          </cell>
          <cell r="E686" t="str">
            <v>FITRA NOVIANSYAH</v>
          </cell>
          <cell r="F686" t="str">
            <v>FTA</v>
          </cell>
          <cell r="G686" t="str">
            <v>DRO</v>
          </cell>
          <cell r="H686">
            <v>141400</v>
          </cell>
          <cell r="I686">
            <v>141410</v>
          </cell>
          <cell r="J686" t="str">
            <v>T</v>
          </cell>
          <cell r="K686" t="str">
            <v>IDMTTIP@BGR.INDOMARET.CO.ID</v>
          </cell>
          <cell r="L686" t="str">
            <v>0266-218753</v>
          </cell>
          <cell r="M686" t="str">
            <v>08111394553</v>
          </cell>
          <cell r="N686">
            <v>41363</v>
          </cell>
          <cell r="O686">
            <v>0</v>
          </cell>
          <cell r="P686" t="str">
            <v>HYBRID ECO</v>
          </cell>
        </row>
        <row r="687">
          <cell r="B687" t="str">
            <v>FMOL</v>
          </cell>
          <cell r="C687" t="str">
            <v>BHAYANGKARA SUKABUMI</v>
          </cell>
          <cell r="D687" t="str">
            <v>DWI RUDIYANTO</v>
          </cell>
          <cell r="E687" t="str">
            <v>FITRA NOVIANSYAH</v>
          </cell>
          <cell r="F687" t="str">
            <v>FTA</v>
          </cell>
          <cell r="G687" t="str">
            <v>DRO</v>
          </cell>
          <cell r="H687">
            <v>141400</v>
          </cell>
          <cell r="I687">
            <v>141410</v>
          </cell>
          <cell r="J687" t="str">
            <v>F</v>
          </cell>
          <cell r="K687" t="str">
            <v>IDFMOL@BGR.INDOMARET.CO.ID</v>
          </cell>
          <cell r="L687">
            <v>0</v>
          </cell>
          <cell r="M687" t="str">
            <v>08111394650</v>
          </cell>
          <cell r="N687">
            <v>41441</v>
          </cell>
          <cell r="O687">
            <v>0</v>
          </cell>
          <cell r="P687">
            <v>0</v>
          </cell>
        </row>
        <row r="688">
          <cell r="B688" t="str">
            <v>FR24</v>
          </cell>
          <cell r="C688" t="str">
            <v>PESONA PANGRANGO</v>
          </cell>
          <cell r="D688" t="str">
            <v>DWI RUDIYANTO</v>
          </cell>
          <cell r="E688" t="str">
            <v>FITRA NOVIANSYAH</v>
          </cell>
          <cell r="F688" t="str">
            <v>FTA</v>
          </cell>
          <cell r="G688" t="str">
            <v>DRO</v>
          </cell>
          <cell r="H688">
            <v>141400</v>
          </cell>
          <cell r="I688">
            <v>141410</v>
          </cell>
          <cell r="J688" t="str">
            <v>F</v>
          </cell>
          <cell r="K688" t="str">
            <v>IDFR24@BGR.INDOMARET.CO.ID</v>
          </cell>
          <cell r="L688" t="str">
            <v>0266217040</v>
          </cell>
          <cell r="M688" t="str">
            <v>08111394550</v>
          </cell>
          <cell r="N688">
            <v>40209</v>
          </cell>
          <cell r="O688">
            <v>0</v>
          </cell>
          <cell r="P688">
            <v>0</v>
          </cell>
        </row>
        <row r="689">
          <cell r="B689" t="str">
            <v>TB0G</v>
          </cell>
          <cell r="C689" t="str">
            <v>SUKAMEKAR SUKARAJA</v>
          </cell>
          <cell r="D689" t="str">
            <v>ACEP SARIPUDIN</v>
          </cell>
          <cell r="E689" t="str">
            <v>FITRA NOVIANSYAH</v>
          </cell>
          <cell r="F689" t="str">
            <v>FTA</v>
          </cell>
          <cell r="G689" t="str">
            <v>ACN</v>
          </cell>
          <cell r="H689">
            <v>141400</v>
          </cell>
          <cell r="I689">
            <v>141420</v>
          </cell>
          <cell r="J689" t="str">
            <v>T</v>
          </cell>
          <cell r="K689" t="str">
            <v>IDMTB0G@BGR.INDOMARET.CO.ID</v>
          </cell>
          <cell r="L689">
            <v>0</v>
          </cell>
          <cell r="M689" t="str">
            <v>08111394561</v>
          </cell>
          <cell r="N689">
            <v>43008</v>
          </cell>
          <cell r="O689">
            <v>0</v>
          </cell>
          <cell r="P689">
            <v>0</v>
          </cell>
        </row>
        <row r="690">
          <cell r="B690" t="str">
            <v>FGHE</v>
          </cell>
          <cell r="C690" t="str">
            <v>GOALPARA SUKARAJA</v>
          </cell>
          <cell r="D690" t="str">
            <v>ACEP SARIPUDIN</v>
          </cell>
          <cell r="E690" t="str">
            <v>FITRA NOVIANSYAH</v>
          </cell>
          <cell r="F690" t="str">
            <v>FTA</v>
          </cell>
          <cell r="G690" t="str">
            <v>ACN</v>
          </cell>
          <cell r="H690">
            <v>141400</v>
          </cell>
          <cell r="I690">
            <v>141420</v>
          </cell>
          <cell r="J690" t="str">
            <v>F</v>
          </cell>
          <cell r="K690" t="str">
            <v>IDFGHE@BGR.INDOMARET.CO.ID</v>
          </cell>
          <cell r="L690">
            <v>0</v>
          </cell>
          <cell r="M690" t="str">
            <v>08111394562</v>
          </cell>
          <cell r="N690">
            <v>43039</v>
          </cell>
          <cell r="O690">
            <v>0</v>
          </cell>
          <cell r="P690">
            <v>0</v>
          </cell>
        </row>
        <row r="691">
          <cell r="B691" t="str">
            <v>THXR</v>
          </cell>
          <cell r="C691" t="str">
            <v xml:space="preserve">CIBEREUM SUKARAJA </v>
          </cell>
          <cell r="D691" t="str">
            <v>ACEP SARIPUDIN</v>
          </cell>
          <cell r="E691" t="str">
            <v>FITRA NOVIANSYAH</v>
          </cell>
          <cell r="F691" t="str">
            <v>FTA</v>
          </cell>
          <cell r="G691" t="str">
            <v>ACN</v>
          </cell>
          <cell r="H691">
            <v>141400</v>
          </cell>
          <cell r="I691">
            <v>141420</v>
          </cell>
          <cell r="J691" t="str">
            <v>T</v>
          </cell>
          <cell r="K691" t="str">
            <v>IDMTHXR@BGR.INDOMARET.CO.ID</v>
          </cell>
          <cell r="L691">
            <v>0</v>
          </cell>
          <cell r="M691">
            <v>0</v>
          </cell>
          <cell r="N691">
            <v>43769</v>
          </cell>
          <cell r="O691" t="str">
            <v>TOKO BARU OKTOBER '19</v>
          </cell>
          <cell r="P691" t="str">
            <v>STANDAR NEW</v>
          </cell>
        </row>
        <row r="692">
          <cell r="B692" t="str">
            <v>TR13</v>
          </cell>
          <cell r="C692" t="str">
            <v>RA.KOSASIH SUKABUMI</v>
          </cell>
          <cell r="D692" t="str">
            <v>ACEP SARIPUDIN</v>
          </cell>
          <cell r="E692" t="str">
            <v>FITRA NOVIANSYAH</v>
          </cell>
          <cell r="F692" t="str">
            <v>FTA</v>
          </cell>
          <cell r="G692" t="str">
            <v>ACN</v>
          </cell>
          <cell r="H692">
            <v>141400</v>
          </cell>
          <cell r="I692">
            <v>141420</v>
          </cell>
          <cell r="J692" t="str">
            <v>T</v>
          </cell>
          <cell r="K692" t="str">
            <v>IDMTR13@BGR.INDOMARET.CO.ID</v>
          </cell>
          <cell r="L692" t="str">
            <v>0266 - 243922</v>
          </cell>
          <cell r="M692" t="str">
            <v>08111394558</v>
          </cell>
          <cell r="N692">
            <v>40249</v>
          </cell>
          <cell r="O692">
            <v>0</v>
          </cell>
          <cell r="P692" t="str">
            <v>STANDAR NEW</v>
          </cell>
        </row>
        <row r="693">
          <cell r="B693" t="str">
            <v>TSR9</v>
          </cell>
          <cell r="C693" t="str">
            <v>CIBEUREUM SUKABUMI</v>
          </cell>
          <cell r="D693" t="str">
            <v>ACEP SARIPUDIN</v>
          </cell>
          <cell r="E693" t="str">
            <v>FITRA NOVIANSYAH</v>
          </cell>
          <cell r="F693" t="str">
            <v>FTA</v>
          </cell>
          <cell r="G693" t="str">
            <v>ACN</v>
          </cell>
          <cell r="H693">
            <v>141400</v>
          </cell>
          <cell r="I693">
            <v>141420</v>
          </cell>
          <cell r="J693" t="str">
            <v>T</v>
          </cell>
          <cell r="K693" t="str">
            <v>IDMTST9@BGR.INDOMARET.CO.ID</v>
          </cell>
          <cell r="L693" t="str">
            <v>02667162109</v>
          </cell>
          <cell r="M693" t="str">
            <v>08111394544</v>
          </cell>
          <cell r="N693">
            <v>41425</v>
          </cell>
          <cell r="O693" t="str">
            <v>TO 01 OKT 2015</v>
          </cell>
          <cell r="P693">
            <v>0</v>
          </cell>
        </row>
        <row r="694">
          <cell r="B694" t="str">
            <v>TZG6</v>
          </cell>
          <cell r="C694" t="str">
            <v>SUKAJAYA</v>
          </cell>
          <cell r="D694" t="str">
            <v>ACEP SARIPUDIN</v>
          </cell>
          <cell r="E694" t="str">
            <v>FITRA NOVIANSYAH</v>
          </cell>
          <cell r="F694" t="str">
            <v>FTA</v>
          </cell>
          <cell r="G694" t="str">
            <v>ACN</v>
          </cell>
          <cell r="H694">
            <v>141400</v>
          </cell>
          <cell r="I694">
            <v>141420</v>
          </cell>
          <cell r="J694" t="str">
            <v>T</v>
          </cell>
          <cell r="K694" t="str">
            <v>IDMTZG6@BGR.INDOMARET.CO.ID</v>
          </cell>
          <cell r="L694" t="str">
            <v>0266-62473481</v>
          </cell>
          <cell r="M694" t="str">
            <v>08111394566</v>
          </cell>
          <cell r="N694">
            <v>42521</v>
          </cell>
          <cell r="O694" t="str">
            <v>TOKO BARU MEI '16</v>
          </cell>
          <cell r="P694">
            <v>0</v>
          </cell>
        </row>
        <row r="695">
          <cell r="B695" t="str">
            <v>FT5J</v>
          </cell>
          <cell r="C695" t="str">
            <v>DIDI SUKARDI  2</v>
          </cell>
          <cell r="D695" t="str">
            <v>ACEP SARIPUDIN</v>
          </cell>
          <cell r="E695" t="str">
            <v>FITRA NOVIANSYAH</v>
          </cell>
          <cell r="F695" t="str">
            <v>FTA</v>
          </cell>
          <cell r="G695" t="str">
            <v>ACN</v>
          </cell>
          <cell r="H695">
            <v>141400</v>
          </cell>
          <cell r="I695">
            <v>141420</v>
          </cell>
          <cell r="J695" t="str">
            <v>F</v>
          </cell>
          <cell r="K695" t="str">
            <v>IDFT5J@BGR.INDOMARET.CO.ID</v>
          </cell>
          <cell r="L695" t="str">
            <v>0266220906</v>
          </cell>
          <cell r="M695" t="str">
            <v>08111394557</v>
          </cell>
          <cell r="N695">
            <v>41365</v>
          </cell>
          <cell r="O695">
            <v>0</v>
          </cell>
          <cell r="P695">
            <v>0</v>
          </cell>
        </row>
        <row r="696">
          <cell r="B696" t="str">
            <v>TJ09</v>
          </cell>
          <cell r="C696" t="str">
            <v>PELDA RE SURYANTA</v>
          </cell>
          <cell r="D696" t="str">
            <v>ACEP SARIPUDIN</v>
          </cell>
          <cell r="E696" t="str">
            <v>FITRA NOVIANSYAH</v>
          </cell>
          <cell r="F696" t="str">
            <v>FTA</v>
          </cell>
          <cell r="G696" t="str">
            <v>ACN</v>
          </cell>
          <cell r="H696">
            <v>141400</v>
          </cell>
          <cell r="I696">
            <v>141420</v>
          </cell>
          <cell r="J696" t="str">
            <v>T</v>
          </cell>
          <cell r="K696" t="str">
            <v>IDMTJ09@BGR.INDOMARET.CO.ID</v>
          </cell>
          <cell r="L696" t="str">
            <v>0266244484</v>
          </cell>
          <cell r="M696" t="str">
            <v>08111394559</v>
          </cell>
          <cell r="N696">
            <v>38895</v>
          </cell>
          <cell r="O696">
            <v>0</v>
          </cell>
          <cell r="P696">
            <v>0</v>
          </cell>
        </row>
        <row r="697">
          <cell r="B697" t="str">
            <v>TON7</v>
          </cell>
          <cell r="C697" t="str">
            <v>OTISTA SUKABUMI</v>
          </cell>
          <cell r="D697" t="str">
            <v>ACEP SARIPUDIN</v>
          </cell>
          <cell r="E697" t="str">
            <v>FITRA NOVIANSYAH</v>
          </cell>
          <cell r="F697" t="str">
            <v>FTA</v>
          </cell>
          <cell r="G697" t="str">
            <v>ACN</v>
          </cell>
          <cell r="H697">
            <v>141400</v>
          </cell>
          <cell r="I697">
            <v>141420</v>
          </cell>
          <cell r="J697" t="str">
            <v>T</v>
          </cell>
          <cell r="K697" t="str">
            <v>IDMTON7@BGR.INDOMARET.CO.ID</v>
          </cell>
          <cell r="L697" t="str">
            <v>02662300820</v>
          </cell>
          <cell r="M697" t="str">
            <v>08111394563</v>
          </cell>
          <cell r="N697">
            <v>41632</v>
          </cell>
          <cell r="O697">
            <v>0</v>
          </cell>
          <cell r="P697">
            <v>0</v>
          </cell>
        </row>
        <row r="698">
          <cell r="B698" t="str">
            <v>TZWJ</v>
          </cell>
          <cell r="C698" t="str">
            <v>SPBU KIBODAS</v>
          </cell>
          <cell r="D698" t="str">
            <v>ACEP SARIPUDIN</v>
          </cell>
          <cell r="E698" t="str">
            <v>FITRA NOVIANSYAH</v>
          </cell>
          <cell r="F698" t="str">
            <v>FTA</v>
          </cell>
          <cell r="G698" t="str">
            <v>ACN</v>
          </cell>
          <cell r="H698">
            <v>141400</v>
          </cell>
          <cell r="I698">
            <v>141420</v>
          </cell>
          <cell r="J698" t="str">
            <v>T</v>
          </cell>
          <cell r="K698" t="str">
            <v>IDMTZWJ@BGR.INDOMARET.CO.ID</v>
          </cell>
          <cell r="L698" t="str">
            <v>0266230137</v>
          </cell>
          <cell r="M698" t="str">
            <v>08111394565</v>
          </cell>
          <cell r="N698">
            <v>40907</v>
          </cell>
          <cell r="O698">
            <v>0</v>
          </cell>
          <cell r="P698" t="str">
            <v>HYBRID</v>
          </cell>
        </row>
        <row r="699">
          <cell r="B699" t="str">
            <v>F298</v>
          </cell>
          <cell r="C699" t="str">
            <v>BUKIT SENTUL</v>
          </cell>
          <cell r="D699" t="str">
            <v>DWI SURYO NUGROHO</v>
          </cell>
          <cell r="E699" t="str">
            <v>FITRA NOVIANSYAH</v>
          </cell>
          <cell r="F699" t="str">
            <v>FTA</v>
          </cell>
          <cell r="G699" t="str">
            <v>DSN</v>
          </cell>
          <cell r="H699">
            <v>141400</v>
          </cell>
          <cell r="I699">
            <v>141430</v>
          </cell>
          <cell r="J699" t="str">
            <v>F</v>
          </cell>
          <cell r="K699" t="str">
            <v>IDF298@BGR.INDOMARET.CO.ID</v>
          </cell>
          <cell r="L699" t="str">
            <v> 021-87961591</v>
          </cell>
          <cell r="M699" t="str">
            <v>08111394264</v>
          </cell>
          <cell r="N699">
            <v>37920</v>
          </cell>
          <cell r="O699">
            <v>0</v>
          </cell>
          <cell r="P699">
            <v>0</v>
          </cell>
        </row>
        <row r="700">
          <cell r="B700" t="str">
            <v>TR26</v>
          </cell>
          <cell r="C700" t="str">
            <v>PLAZA NIAGA</v>
          </cell>
          <cell r="D700" t="str">
            <v>DWI SURYO NUGROHO</v>
          </cell>
          <cell r="E700" t="str">
            <v>FITRA NOVIANSYAH</v>
          </cell>
          <cell r="F700" t="str">
            <v>FTA</v>
          </cell>
          <cell r="G700" t="str">
            <v>DSN</v>
          </cell>
          <cell r="H700">
            <v>141400</v>
          </cell>
          <cell r="I700">
            <v>141430</v>
          </cell>
          <cell r="J700" t="str">
            <v>T</v>
          </cell>
          <cell r="K700" t="str">
            <v>IDMTR26@BGR.INDOMARET.CO.ID</v>
          </cell>
          <cell r="L700" t="str">
            <v> 021-87962160</v>
          </cell>
          <cell r="M700" t="str">
            <v>08111394265</v>
          </cell>
          <cell r="N700">
            <v>40670</v>
          </cell>
          <cell r="O700">
            <v>0</v>
          </cell>
          <cell r="P700" t="str">
            <v>HYBRID</v>
          </cell>
        </row>
        <row r="701">
          <cell r="B701" t="str">
            <v>TMOL</v>
          </cell>
          <cell r="C701" t="str">
            <v>PINE FOREST</v>
          </cell>
          <cell r="D701" t="str">
            <v>DWI SURYO NUGROHO</v>
          </cell>
          <cell r="E701" t="str">
            <v>FITRA NOVIANSYAH</v>
          </cell>
          <cell r="F701" t="str">
            <v>FTA</v>
          </cell>
          <cell r="G701" t="str">
            <v>DSN</v>
          </cell>
          <cell r="H701">
            <v>141400</v>
          </cell>
          <cell r="I701">
            <v>141430</v>
          </cell>
          <cell r="J701" t="str">
            <v>T</v>
          </cell>
          <cell r="K701" t="str">
            <v>IDMTMOL@BGR.INDOMARET.CO.ID</v>
          </cell>
          <cell r="L701" t="str">
            <v> 021-29232115</v>
          </cell>
          <cell r="M701" t="str">
            <v>08111394270</v>
          </cell>
          <cell r="N701">
            <v>41134</v>
          </cell>
          <cell r="O701">
            <v>0</v>
          </cell>
          <cell r="P701">
            <v>0</v>
          </cell>
        </row>
        <row r="702">
          <cell r="B702" t="str">
            <v>TCV1</v>
          </cell>
          <cell r="C702" t="str">
            <v>CIKEAS SUKARAJA</v>
          </cell>
          <cell r="D702" t="str">
            <v>DWI SURYO NUGROHO</v>
          </cell>
          <cell r="E702" t="str">
            <v>FITRA NOVIANSYAH</v>
          </cell>
          <cell r="F702" t="str">
            <v>FTA</v>
          </cell>
          <cell r="G702" t="str">
            <v>DSN</v>
          </cell>
          <cell r="H702">
            <v>141400</v>
          </cell>
          <cell r="I702">
            <v>141430</v>
          </cell>
          <cell r="J702" t="str">
            <v>T</v>
          </cell>
          <cell r="K702" t="str">
            <v>IDMTCV1@BGR.INDOMARET.CO.ID</v>
          </cell>
          <cell r="L702" t="str">
            <v> 0251-8270054</v>
          </cell>
          <cell r="M702" t="str">
            <v>08111394746</v>
          </cell>
          <cell r="N702">
            <v>41465</v>
          </cell>
          <cell r="O702">
            <v>0</v>
          </cell>
          <cell r="P702" t="str">
            <v>STANDAR NEW</v>
          </cell>
        </row>
        <row r="703">
          <cell r="B703" t="str">
            <v>TOZ7</v>
          </cell>
          <cell r="C703" t="str">
            <v>CIJAYANTI</v>
          </cell>
          <cell r="D703" t="str">
            <v>DWI SURYO NUGROHO</v>
          </cell>
          <cell r="E703" t="str">
            <v>FITRA NOVIANSYAH</v>
          </cell>
          <cell r="F703" t="str">
            <v>FTA</v>
          </cell>
          <cell r="G703" t="str">
            <v>DSN</v>
          </cell>
          <cell r="H703">
            <v>141400</v>
          </cell>
          <cell r="I703">
            <v>141430</v>
          </cell>
          <cell r="J703" t="str">
            <v>T</v>
          </cell>
          <cell r="K703" t="str">
            <v>IDMTOZ7@BGR.INDOMARET.CO.ID</v>
          </cell>
          <cell r="L703" t="str">
            <v> 0251-8270091</v>
          </cell>
          <cell r="M703" t="str">
            <v>08111394269</v>
          </cell>
          <cell r="N703">
            <v>41696</v>
          </cell>
          <cell r="O703">
            <v>0</v>
          </cell>
          <cell r="P703" t="str">
            <v>HYBRID</v>
          </cell>
        </row>
        <row r="704">
          <cell r="B704" t="str">
            <v>R0K1</v>
          </cell>
          <cell r="C704" t="str">
            <v>VENESIA SENTUL CITY</v>
          </cell>
          <cell r="D704" t="str">
            <v>DWI SURYO NUGROHO</v>
          </cell>
          <cell r="E704" t="str">
            <v>FITRA NOVIANSYAH</v>
          </cell>
          <cell r="F704" t="str">
            <v>FTA</v>
          </cell>
          <cell r="G704" t="str">
            <v>DSN</v>
          </cell>
          <cell r="H704">
            <v>141400</v>
          </cell>
          <cell r="I704">
            <v>141430</v>
          </cell>
          <cell r="J704" t="str">
            <v>R</v>
          </cell>
          <cell r="K704" t="str">
            <v>CRMR0K1@BGR.INDOMARET.CO.ID</v>
          </cell>
          <cell r="L704" t="str">
            <v>02187961671</v>
          </cell>
          <cell r="M704" t="str">
            <v>08111394266</v>
          </cell>
          <cell r="N704">
            <v>41815</v>
          </cell>
          <cell r="O704">
            <v>0</v>
          </cell>
          <cell r="P704">
            <v>0</v>
          </cell>
        </row>
        <row r="705">
          <cell r="B705" t="str">
            <v>TCMI</v>
          </cell>
          <cell r="C705" t="str">
            <v>FRESH SENTUL NIRWANA</v>
          </cell>
          <cell r="D705" t="str">
            <v>DWI SURYO NUGROHO</v>
          </cell>
          <cell r="E705" t="str">
            <v>FITRA NOVIANSYAH</v>
          </cell>
          <cell r="F705" t="str">
            <v>FTA</v>
          </cell>
          <cell r="G705" t="str">
            <v>DSN</v>
          </cell>
          <cell r="H705">
            <v>141400</v>
          </cell>
          <cell r="I705">
            <v>141430</v>
          </cell>
          <cell r="J705" t="str">
            <v>T</v>
          </cell>
          <cell r="K705" t="str">
            <v>IDMTCMI@BGR.INDOMARET.CO.ID</v>
          </cell>
          <cell r="L705" t="str">
            <v>08888700573</v>
          </cell>
          <cell r="M705" t="str">
            <v>08111394644</v>
          </cell>
          <cell r="N705">
            <v>42004</v>
          </cell>
          <cell r="O705">
            <v>0</v>
          </cell>
          <cell r="P705" t="str">
            <v>HYBRID</v>
          </cell>
        </row>
        <row r="706">
          <cell r="B706" t="str">
            <v>FH3B</v>
          </cell>
          <cell r="C706" t="str">
            <v>PASAR BERSIH SENTUL</v>
          </cell>
          <cell r="D706" t="str">
            <v>DWI SURYO NUGROHO</v>
          </cell>
          <cell r="E706" t="str">
            <v>FITRA NOVIANSYAH</v>
          </cell>
          <cell r="F706" t="str">
            <v>FTA</v>
          </cell>
          <cell r="G706" t="str">
            <v>DSN</v>
          </cell>
          <cell r="H706">
            <v>141400</v>
          </cell>
          <cell r="I706">
            <v>141430</v>
          </cell>
          <cell r="J706" t="str">
            <v>F</v>
          </cell>
          <cell r="K706" t="str">
            <v>IDFH3B@BGR.INDOMARET.CO.ID</v>
          </cell>
          <cell r="L706">
            <v>0</v>
          </cell>
          <cell r="M706" t="str">
            <v>08111394267</v>
          </cell>
          <cell r="N706">
            <v>42490</v>
          </cell>
          <cell r="O706" t="str">
            <v>TOKO BARU APRIL16</v>
          </cell>
          <cell r="P706">
            <v>0</v>
          </cell>
        </row>
        <row r="707">
          <cell r="B707" t="str">
            <v>THMD</v>
          </cell>
          <cell r="C707" t="str">
            <v>SPBU SENTUL CITY</v>
          </cell>
          <cell r="D707" t="str">
            <v>DWI SURYO NUGROHO</v>
          </cell>
          <cell r="E707" t="str">
            <v>FITRA NOVIANSYAH</v>
          </cell>
          <cell r="F707" t="str">
            <v>FTA</v>
          </cell>
          <cell r="G707" t="str">
            <v>DSN</v>
          </cell>
          <cell r="H707">
            <v>141400</v>
          </cell>
          <cell r="I707">
            <v>141430</v>
          </cell>
          <cell r="J707" t="str">
            <v>T</v>
          </cell>
          <cell r="K707" t="str">
            <v>IDMTHMD@BGR.INDOMARET.CO.ID</v>
          </cell>
          <cell r="L707">
            <v>0</v>
          </cell>
          <cell r="M707" t="str">
            <v>08111394271</v>
          </cell>
          <cell r="N707">
            <v>43078</v>
          </cell>
          <cell r="O707" t="str">
            <v>TOKO BARU BLN DES '17</v>
          </cell>
          <cell r="P707" t="str">
            <v>HYBRID</v>
          </cell>
        </row>
        <row r="708">
          <cell r="B708" t="str">
            <v>TSEW</v>
          </cell>
          <cell r="C708" t="str">
            <v>BELLANOVA 2</v>
          </cell>
          <cell r="D708" t="str">
            <v>DWI SURYO NUGROHO</v>
          </cell>
          <cell r="E708" t="str">
            <v>FITRA NOVIANSYAH</v>
          </cell>
          <cell r="F708" t="str">
            <v>FTA</v>
          </cell>
          <cell r="G708" t="str">
            <v>DSN</v>
          </cell>
          <cell r="H708">
            <v>141400</v>
          </cell>
          <cell r="I708">
            <v>141430</v>
          </cell>
          <cell r="J708" t="str">
            <v>T</v>
          </cell>
          <cell r="K708" t="str">
            <v>IDMT5EW@BGR.INDOMARET.CO.ID</v>
          </cell>
          <cell r="L708">
            <v>0</v>
          </cell>
          <cell r="M708">
            <v>0</v>
          </cell>
          <cell r="N708">
            <v>0</v>
          </cell>
          <cell r="O708">
            <v>0</v>
          </cell>
          <cell r="P708" t="str">
            <v>TOKO BARU APRIL 2022</v>
          </cell>
        </row>
        <row r="709">
          <cell r="B709" t="str">
            <v>TNL3</v>
          </cell>
          <cell r="C709" t="str">
            <v>SENTUL NIRWANA 2</v>
          </cell>
          <cell r="D709" t="str">
            <v>DWI SURYO NUGROHO</v>
          </cell>
          <cell r="E709" t="str">
            <v>FITRA NOVIANSYAH</v>
          </cell>
          <cell r="F709" t="str">
            <v>FTA</v>
          </cell>
          <cell r="G709" t="str">
            <v>DSN</v>
          </cell>
          <cell r="H709">
            <v>141400</v>
          </cell>
          <cell r="I709">
            <v>141430</v>
          </cell>
          <cell r="J709" t="str">
            <v>T</v>
          </cell>
          <cell r="K709" t="str">
            <v>IDMTNL3@BGR.INDOMARET.CO.ID</v>
          </cell>
          <cell r="N709">
            <v>44913</v>
          </cell>
          <cell r="O709" t="str">
            <v>TOKO BARU DES'22</v>
          </cell>
        </row>
        <row r="710">
          <cell r="B710" t="str">
            <v>FTO5</v>
          </cell>
          <cell r="C710" t="str">
            <v>CIKONDANG SUKABUMI</v>
          </cell>
          <cell r="D710" t="str">
            <v>ADNAN NUR PADILLAH</v>
          </cell>
          <cell r="E710" t="str">
            <v>FITRA NOVIANSYAH</v>
          </cell>
          <cell r="F710" t="str">
            <v>FTA</v>
          </cell>
          <cell r="G710" t="str">
            <v>ADN</v>
          </cell>
          <cell r="H710">
            <v>141400</v>
          </cell>
          <cell r="I710">
            <v>141440</v>
          </cell>
          <cell r="J710" t="str">
            <v>F</v>
          </cell>
          <cell r="K710" t="str">
            <v>IDFTO5@BGR.INDOMARET.CO.ID</v>
          </cell>
          <cell r="L710" t="str">
            <v>0266216633</v>
          </cell>
          <cell r="M710">
            <v>0</v>
          </cell>
          <cell r="N710">
            <v>40458</v>
          </cell>
          <cell r="O710">
            <v>0</v>
          </cell>
          <cell r="P710">
            <v>0</v>
          </cell>
        </row>
        <row r="711">
          <cell r="B711" t="str">
            <v>T5YP</v>
          </cell>
          <cell r="C711" t="str">
            <v>GEGER BITUNG</v>
          </cell>
          <cell r="D711" t="str">
            <v>ADNAN NUR PADILLAH</v>
          </cell>
          <cell r="E711" t="str">
            <v>FITRA NOVIANSYAH</v>
          </cell>
          <cell r="F711" t="str">
            <v>FTA</v>
          </cell>
          <cell r="G711" t="str">
            <v>ADN</v>
          </cell>
          <cell r="H711">
            <v>141400</v>
          </cell>
          <cell r="I711">
            <v>141440</v>
          </cell>
          <cell r="J711" t="str">
            <v>T</v>
          </cell>
          <cell r="K711" t="str">
            <v>IDMT5YP@BGR.INDOMARET.CO.ID</v>
          </cell>
          <cell r="L711" t="str">
            <v>02666254956</v>
          </cell>
          <cell r="M711" t="str">
            <v>08111394724</v>
          </cell>
          <cell r="N711">
            <v>41875</v>
          </cell>
          <cell r="O711">
            <v>0</v>
          </cell>
          <cell r="P711">
            <v>0</v>
          </cell>
        </row>
        <row r="712">
          <cell r="B712" t="str">
            <v>TEZN</v>
          </cell>
          <cell r="C712" t="str">
            <v>CIREUNGHAS</v>
          </cell>
          <cell r="D712" t="str">
            <v>ADNAN NUR PADILLAH</v>
          </cell>
          <cell r="E712" t="str">
            <v>FITRA NOVIANSYAH</v>
          </cell>
          <cell r="F712" t="str">
            <v>FTA</v>
          </cell>
          <cell r="G712" t="str">
            <v>ADN</v>
          </cell>
          <cell r="H712">
            <v>141400</v>
          </cell>
          <cell r="I712">
            <v>141440</v>
          </cell>
          <cell r="J712" t="str">
            <v>T</v>
          </cell>
          <cell r="K712" t="str">
            <v>IDMTEZN@BGR.INDOMARET.CO.ID</v>
          </cell>
          <cell r="L712" t="str">
            <v>02666254211</v>
          </cell>
          <cell r="M712" t="str">
            <v>08111394723</v>
          </cell>
          <cell r="N712">
            <v>41973</v>
          </cell>
          <cell r="O712">
            <v>0</v>
          </cell>
          <cell r="P712">
            <v>0</v>
          </cell>
        </row>
        <row r="713">
          <cell r="B713" t="str">
            <v>TAXB</v>
          </cell>
          <cell r="C713" t="str">
            <v>KEBON PEDES</v>
          </cell>
          <cell r="D713" t="str">
            <v>ADNAN NUR PADILLAH</v>
          </cell>
          <cell r="E713" t="str">
            <v>FITRA NOVIANSYAH</v>
          </cell>
          <cell r="F713" t="str">
            <v>FTA</v>
          </cell>
          <cell r="G713" t="str">
            <v>ADN</v>
          </cell>
          <cell r="H713">
            <v>141400</v>
          </cell>
          <cell r="I713">
            <v>141440</v>
          </cell>
          <cell r="J713" t="str">
            <v>T</v>
          </cell>
          <cell r="K713" t="str">
            <v>IDMTAXB@BGR.INDOMARET.CO.ID</v>
          </cell>
          <cell r="L713" t="str">
            <v>0266-219833</v>
          </cell>
          <cell r="M713" t="str">
            <v>08111394556</v>
          </cell>
          <cell r="N713">
            <v>42154</v>
          </cell>
          <cell r="O713">
            <v>0</v>
          </cell>
          <cell r="P713">
            <v>0</v>
          </cell>
        </row>
        <row r="714">
          <cell r="B714" t="str">
            <v>TNWG</v>
          </cell>
          <cell r="C714" t="str">
            <v>SUKAMANAH</v>
          </cell>
          <cell r="D714" t="str">
            <v>ADNAN NUR PADILLAH</v>
          </cell>
          <cell r="E714" t="str">
            <v>FITRA NOVIANSYAH</v>
          </cell>
          <cell r="F714" t="str">
            <v>FTA</v>
          </cell>
          <cell r="G714" t="str">
            <v>ADN</v>
          </cell>
          <cell r="H714">
            <v>141400</v>
          </cell>
          <cell r="I714">
            <v>141440</v>
          </cell>
          <cell r="J714" t="str">
            <v>T</v>
          </cell>
          <cell r="K714" t="str">
            <v>IDMTNWG@BGR.INDOMARET.CO.ID</v>
          </cell>
          <cell r="L714" t="str">
            <v>0266-624710</v>
          </cell>
          <cell r="M714" t="str">
            <v>08111394721</v>
          </cell>
          <cell r="N714">
            <v>42368</v>
          </cell>
          <cell r="O714" t="str">
            <v>TOKO BARU DES 15</v>
          </cell>
          <cell r="P714">
            <v>0</v>
          </cell>
        </row>
        <row r="715">
          <cell r="B715" t="str">
            <v>T2K1</v>
          </cell>
          <cell r="C715" t="str">
            <v>GANDASOLI</v>
          </cell>
          <cell r="D715" t="str">
            <v>ADNAN NUR PADILLAH</v>
          </cell>
          <cell r="E715" t="str">
            <v>FITRA NOVIANSYAH</v>
          </cell>
          <cell r="F715" t="str">
            <v>FTA</v>
          </cell>
          <cell r="G715" t="str">
            <v>ADN</v>
          </cell>
          <cell r="H715">
            <v>141400</v>
          </cell>
          <cell r="I715">
            <v>141440</v>
          </cell>
          <cell r="J715" t="str">
            <v>T</v>
          </cell>
          <cell r="K715" t="str">
            <v>IDMT2K1@BGR.INDOMARET.CO.ID</v>
          </cell>
          <cell r="L715" t="str">
            <v>0266 -6220780</v>
          </cell>
          <cell r="M715" t="str">
            <v>08111394722</v>
          </cell>
          <cell r="N715">
            <v>42700</v>
          </cell>
          <cell r="O715" t="str">
            <v>TOKO BARU NOV '16</v>
          </cell>
          <cell r="P715">
            <v>0</v>
          </cell>
        </row>
        <row r="716">
          <cell r="B716" t="str">
            <v>TWIU</v>
          </cell>
          <cell r="C716" t="str">
            <v>RANJI KEBON PEDES</v>
          </cell>
          <cell r="D716" t="str">
            <v>ADNAN NUR PADILLAH</v>
          </cell>
          <cell r="E716" t="str">
            <v>FITRA NOVIANSYAH</v>
          </cell>
          <cell r="F716" t="str">
            <v>FTA</v>
          </cell>
          <cell r="G716" t="str">
            <v>ADN</v>
          </cell>
          <cell r="H716">
            <v>141400</v>
          </cell>
          <cell r="I716">
            <v>141440</v>
          </cell>
          <cell r="J716" t="str">
            <v>T</v>
          </cell>
          <cell r="K716" t="str">
            <v>IDMTWIU@BGR.INDOMARET.CO.ID</v>
          </cell>
          <cell r="L716">
            <v>0</v>
          </cell>
          <cell r="M716" t="str">
            <v>08111394726</v>
          </cell>
          <cell r="N716">
            <v>42825</v>
          </cell>
          <cell r="O716" t="str">
            <v>TOKO BARU MAR '17</v>
          </cell>
          <cell r="P716">
            <v>0</v>
          </cell>
        </row>
        <row r="717">
          <cell r="B717" t="str">
            <v>FH1U</v>
          </cell>
          <cell r="C717" t="str">
            <v>TEGAL PANJANG</v>
          </cell>
          <cell r="D717" t="str">
            <v>ADNAN NUR PADILLAH</v>
          </cell>
          <cell r="E717" t="str">
            <v>FITRA NOVIANSYAH</v>
          </cell>
          <cell r="F717" t="str">
            <v>FTA</v>
          </cell>
          <cell r="G717" t="str">
            <v>ADN</v>
          </cell>
          <cell r="H717">
            <v>141400</v>
          </cell>
          <cell r="I717">
            <v>141440</v>
          </cell>
          <cell r="J717" t="str">
            <v>F</v>
          </cell>
          <cell r="K717" t="str">
            <v>IDFH1U@BGR.INDOMARET.CO.ID</v>
          </cell>
          <cell r="L717">
            <v>0</v>
          </cell>
          <cell r="M717" t="str">
            <v>08111394725</v>
          </cell>
          <cell r="N717">
            <v>42847</v>
          </cell>
          <cell r="O717" t="str">
            <v>TOKO BARU APRIL'17</v>
          </cell>
          <cell r="P717">
            <v>0</v>
          </cell>
        </row>
        <row r="718">
          <cell r="B718" t="str">
            <v>FEIR</v>
          </cell>
          <cell r="C718" t="str">
            <v>TERMINAL SUKARAJA</v>
          </cell>
          <cell r="D718" t="str">
            <v>ADNAN NUR PADILLAH</v>
          </cell>
          <cell r="E718" t="str">
            <v>FITRA NOVIANSYAH</v>
          </cell>
          <cell r="F718" t="str">
            <v>FTA</v>
          </cell>
          <cell r="G718" t="str">
            <v>ADN</v>
          </cell>
          <cell r="H718">
            <v>141400</v>
          </cell>
          <cell r="I718">
            <v>141440</v>
          </cell>
          <cell r="J718" t="str">
            <v>F</v>
          </cell>
          <cell r="K718" t="str">
            <v>IDFEIR@BGR.INDOMARET.CO.ID</v>
          </cell>
          <cell r="L718" t="str">
            <v>0266228458</v>
          </cell>
          <cell r="M718" t="str">
            <v>08111394715</v>
          </cell>
          <cell r="N718">
            <v>39776</v>
          </cell>
          <cell r="O718" t="str">
            <v>TO 01 AGUSTUS 2012</v>
          </cell>
          <cell r="P718">
            <v>0</v>
          </cell>
        </row>
        <row r="719">
          <cell r="B719" t="str">
            <v>T0H8</v>
          </cell>
          <cell r="C719" t="str">
            <v>JALUR SUKARAJA</v>
          </cell>
          <cell r="D719" t="str">
            <v>ADNAN NUR PADILLAH</v>
          </cell>
          <cell r="E719" t="str">
            <v>FITRA NOVIANSYAH</v>
          </cell>
          <cell r="F719" t="str">
            <v>FTA</v>
          </cell>
          <cell r="G719" t="str">
            <v>ADN</v>
          </cell>
          <cell r="H719">
            <v>141400</v>
          </cell>
          <cell r="I719">
            <v>141440</v>
          </cell>
          <cell r="J719" t="str">
            <v>T</v>
          </cell>
          <cell r="K719" t="str">
            <v>IDMT0H8@BGR.INDOMARET.CO.ID</v>
          </cell>
          <cell r="L719" t="str">
            <v>0266-6247100</v>
          </cell>
          <cell r="M719" t="str">
            <v>08111394719</v>
          </cell>
          <cell r="N719">
            <v>42400</v>
          </cell>
          <cell r="O719" t="str">
            <v>TOKO CARU JANUARI</v>
          </cell>
          <cell r="P719">
            <v>0</v>
          </cell>
        </row>
        <row r="720">
          <cell r="B720" t="str">
            <v>TI5O</v>
          </cell>
          <cell r="C720" t="str">
            <v>CIMANGKOK</v>
          </cell>
          <cell r="D720" t="str">
            <v>INDRA PRAYOGA</v>
          </cell>
          <cell r="E720" t="str">
            <v>FITRA NOVIANSYAH</v>
          </cell>
          <cell r="F720" t="str">
            <v>FTA</v>
          </cell>
          <cell r="G720" t="str">
            <v>IPA</v>
          </cell>
          <cell r="H720">
            <v>141400</v>
          </cell>
          <cell r="I720">
            <v>141450</v>
          </cell>
          <cell r="J720" t="str">
            <v>T</v>
          </cell>
          <cell r="K720" t="str">
            <v>IDMTI5O@BGR.INDOMARET.CO.ID</v>
          </cell>
          <cell r="L720" t="str">
            <v>0266-263 632</v>
          </cell>
          <cell r="M720" t="str">
            <v>08111394716</v>
          </cell>
          <cell r="N720">
            <v>41088</v>
          </cell>
          <cell r="O720" t="str">
            <v>TO 01 OKTOBER 2017</v>
          </cell>
          <cell r="P720">
            <v>0</v>
          </cell>
        </row>
        <row r="721">
          <cell r="B721" t="str">
            <v>TW6K</v>
          </cell>
          <cell r="C721" t="str">
            <v>CIMANGKOK 2</v>
          </cell>
          <cell r="D721" t="str">
            <v>INDRA PRAYOGA</v>
          </cell>
          <cell r="E721" t="str">
            <v>FITRA NOVIANSYAH</v>
          </cell>
          <cell r="F721" t="str">
            <v>FTA</v>
          </cell>
          <cell r="G721" t="str">
            <v>IPA</v>
          </cell>
          <cell r="H721">
            <v>141400</v>
          </cell>
          <cell r="I721">
            <v>141450</v>
          </cell>
          <cell r="J721" t="str">
            <v>T</v>
          </cell>
          <cell r="K721" t="str">
            <v>IDMTW6K@BGR.INDOMARET.CO.ID</v>
          </cell>
          <cell r="L721" t="str">
            <v>0266261071</v>
          </cell>
          <cell r="M721" t="str">
            <v>08111394717</v>
          </cell>
          <cell r="N721">
            <v>41614</v>
          </cell>
          <cell r="O721">
            <v>0</v>
          </cell>
          <cell r="P721">
            <v>0</v>
          </cell>
        </row>
        <row r="722">
          <cell r="B722" t="str">
            <v>T9SV</v>
          </cell>
          <cell r="C722" t="str">
            <v>SUKALARANG</v>
          </cell>
          <cell r="D722" t="str">
            <v>INDRA PRAYOGA</v>
          </cell>
          <cell r="E722" t="str">
            <v>FITRA NOVIANSYAH</v>
          </cell>
          <cell r="F722" t="str">
            <v>FTA</v>
          </cell>
          <cell r="G722" t="str">
            <v>IPA</v>
          </cell>
          <cell r="H722">
            <v>141400</v>
          </cell>
          <cell r="I722">
            <v>141450</v>
          </cell>
          <cell r="J722" t="str">
            <v>T</v>
          </cell>
          <cell r="K722" t="str">
            <v>IDMT9SV@BGR.INDOMARET.CO.ID</v>
          </cell>
          <cell r="L722" t="str">
            <v>081260728311</v>
          </cell>
          <cell r="M722" t="str">
            <v>08111394600</v>
          </cell>
          <cell r="N722">
            <v>42337</v>
          </cell>
          <cell r="O722" t="str">
            <v>TOKO BARU NOV 15</v>
          </cell>
          <cell r="P722">
            <v>0</v>
          </cell>
        </row>
        <row r="723">
          <cell r="B723" t="str">
            <v>TDRD</v>
          </cell>
          <cell r="C723" t="str">
            <v>SUKALARANG 2</v>
          </cell>
          <cell r="D723" t="str">
            <v>INDRA PRAYOGA</v>
          </cell>
          <cell r="E723" t="str">
            <v>FITRA NOVIANSYAH</v>
          </cell>
          <cell r="F723" t="str">
            <v>FTA</v>
          </cell>
          <cell r="G723" t="str">
            <v>IPA</v>
          </cell>
          <cell r="H723">
            <v>141400</v>
          </cell>
          <cell r="I723">
            <v>141450</v>
          </cell>
          <cell r="J723" t="str">
            <v>T</v>
          </cell>
          <cell r="K723" t="str">
            <v>IDMTDRD@BGR.INDOMARET.CO.ID</v>
          </cell>
          <cell r="L723" t="str">
            <v>081260728319</v>
          </cell>
          <cell r="M723" t="str">
            <v>08111394601</v>
          </cell>
          <cell r="N723">
            <v>42436</v>
          </cell>
          <cell r="O723" t="str">
            <v>TOKO BARU MAR '16</v>
          </cell>
          <cell r="P723">
            <v>0</v>
          </cell>
        </row>
        <row r="724">
          <cell r="B724" t="str">
            <v>TY1A</v>
          </cell>
          <cell r="C724" t="str">
            <v>RAYA CIANJUR KM 7</v>
          </cell>
          <cell r="D724" t="str">
            <v>INDRA PRAYOGA</v>
          </cell>
          <cell r="E724" t="str">
            <v>FITRA NOVIANSYAH</v>
          </cell>
          <cell r="F724" t="str">
            <v>FTA</v>
          </cell>
          <cell r="G724" t="str">
            <v>IPA</v>
          </cell>
          <cell r="H724">
            <v>141400</v>
          </cell>
          <cell r="I724">
            <v>141450</v>
          </cell>
          <cell r="J724" t="str">
            <v>T</v>
          </cell>
          <cell r="K724" t="str">
            <v>IDMTY1A@BGR.INDOMARET.CO.ID</v>
          </cell>
          <cell r="L724" t="str">
            <v>0266263206</v>
          </cell>
          <cell r="M724" t="str">
            <v>08111394718</v>
          </cell>
          <cell r="N724">
            <v>41771</v>
          </cell>
          <cell r="O724">
            <v>0</v>
          </cell>
          <cell r="P724">
            <v>0</v>
          </cell>
        </row>
        <row r="725">
          <cell r="B725" t="str">
            <v>T9MN</v>
          </cell>
          <cell r="C725" t="str">
            <v>PASIR HALANG</v>
          </cell>
          <cell r="D725" t="str">
            <v>INDRA PRAYOGA</v>
          </cell>
          <cell r="E725" t="str">
            <v>FITRA NOVIANSYAH</v>
          </cell>
          <cell r="F725" t="str">
            <v>FTA</v>
          </cell>
          <cell r="G725" t="str">
            <v>IPA</v>
          </cell>
          <cell r="H725">
            <v>141400</v>
          </cell>
          <cell r="I725">
            <v>141450</v>
          </cell>
          <cell r="J725" t="str">
            <v>T</v>
          </cell>
          <cell r="K725" t="str">
            <v>IDMT9MN@BGR.INDOMARET.CO.ID</v>
          </cell>
          <cell r="L725">
            <v>0</v>
          </cell>
          <cell r="M725" t="str">
            <v>08111394720</v>
          </cell>
          <cell r="N725">
            <v>42975</v>
          </cell>
          <cell r="O725" t="str">
            <v>TOKO BARU AGUSTUS'17</v>
          </cell>
          <cell r="P725" t="str">
            <v>STANDAR NEW</v>
          </cell>
        </row>
        <row r="726">
          <cell r="B726" t="str">
            <v>F6MO</v>
          </cell>
          <cell r="C726" t="str">
            <v>CILAKU CIUNDER</v>
          </cell>
          <cell r="D726" t="str">
            <v>INDRA PRAYOGA</v>
          </cell>
          <cell r="E726" t="str">
            <v>FITRA NOVIANSYAH</v>
          </cell>
          <cell r="F726" t="str">
            <v>FTA</v>
          </cell>
          <cell r="G726" t="str">
            <v>IPA</v>
          </cell>
          <cell r="H726">
            <v>141400</v>
          </cell>
          <cell r="I726">
            <v>141450</v>
          </cell>
          <cell r="J726" t="str">
            <v>F</v>
          </cell>
          <cell r="K726" t="str">
            <v>IDF6MO@BGR.INDOMARET.CO.ID</v>
          </cell>
          <cell r="L726" t="str">
            <v>087721146776</v>
          </cell>
          <cell r="M726" t="str">
            <v>08111394598</v>
          </cell>
          <cell r="N726">
            <v>42308</v>
          </cell>
          <cell r="O726">
            <v>0</v>
          </cell>
          <cell r="P726">
            <v>0</v>
          </cell>
        </row>
        <row r="727">
          <cell r="B727" t="str">
            <v>FZ9X</v>
          </cell>
          <cell r="C727" t="str">
            <v>GEKBRONG</v>
          </cell>
          <cell r="D727" t="str">
            <v>INDRA PRAYOGA</v>
          </cell>
          <cell r="E727" t="str">
            <v>FITRA NOVIANSYAH</v>
          </cell>
          <cell r="F727" t="str">
            <v>FTA</v>
          </cell>
          <cell r="G727" t="str">
            <v>IPA</v>
          </cell>
          <cell r="H727">
            <v>141400</v>
          </cell>
          <cell r="I727">
            <v>141450</v>
          </cell>
          <cell r="J727" t="str">
            <v>F</v>
          </cell>
          <cell r="K727" t="str">
            <v>IDFZ9X@BGR.INDOMARET.CO.ID</v>
          </cell>
          <cell r="L727" t="str">
            <v>02660260592</v>
          </cell>
          <cell r="M727" t="str">
            <v>08111394599</v>
          </cell>
          <cell r="N727">
            <v>41801</v>
          </cell>
          <cell r="O727">
            <v>0</v>
          </cell>
          <cell r="P727">
            <v>0</v>
          </cell>
        </row>
        <row r="728">
          <cell r="B728" t="str">
            <v>FJAA</v>
          </cell>
          <cell r="C728" t="str">
            <v>GUNUNG PADANG</v>
          </cell>
          <cell r="D728" t="str">
            <v>INDRA PRAYOGA</v>
          </cell>
          <cell r="E728" t="str">
            <v>FITRA NOVIANSYAH</v>
          </cell>
          <cell r="F728" t="str">
            <v>FTA</v>
          </cell>
          <cell r="G728" t="str">
            <v>IPA</v>
          </cell>
          <cell r="H728">
            <v>141400</v>
          </cell>
          <cell r="I728">
            <v>141450</v>
          </cell>
          <cell r="J728" t="str">
            <v>F</v>
          </cell>
          <cell r="K728" t="str">
            <v>IDFJAA@BGR.INDOMARET.CO.ID</v>
          </cell>
          <cell r="L728" t="str">
            <v>02632283699</v>
          </cell>
          <cell r="M728" t="str">
            <v>08111394597</v>
          </cell>
          <cell r="N728">
            <v>42137</v>
          </cell>
          <cell r="O728">
            <v>0</v>
          </cell>
          <cell r="P728">
            <v>0</v>
          </cell>
        </row>
        <row r="729">
          <cell r="B729" t="str">
            <v>F667</v>
          </cell>
          <cell r="C729" t="str">
            <v>WARUNG KONDANG</v>
          </cell>
          <cell r="D729" t="str">
            <v>INDRA PRAYOGA</v>
          </cell>
          <cell r="E729" t="str">
            <v>FITRA NOVIANSYAH</v>
          </cell>
          <cell r="F729" t="str">
            <v>FTA</v>
          </cell>
          <cell r="G729" t="str">
            <v>IPA</v>
          </cell>
          <cell r="H729">
            <v>141400</v>
          </cell>
          <cell r="I729">
            <v>141450</v>
          </cell>
          <cell r="J729" t="str">
            <v>F</v>
          </cell>
          <cell r="K729" t="str">
            <v>IDF667@BGR.INDOMARET.CO.ID</v>
          </cell>
          <cell r="L729" t="str">
            <v>0263268408</v>
          </cell>
          <cell r="M729" t="str">
            <v>08111394592</v>
          </cell>
          <cell r="N729">
            <v>39203</v>
          </cell>
          <cell r="O729">
            <v>0</v>
          </cell>
          <cell r="P729">
            <v>0</v>
          </cell>
        </row>
        <row r="730">
          <cell r="B730" t="str">
            <v>TWKU</v>
          </cell>
          <cell r="C730" t="str">
            <v>BUMI TIRTA NIRWANA</v>
          </cell>
          <cell r="D730" t="str">
            <v>INDRA PRAYOGA</v>
          </cell>
          <cell r="E730" t="str">
            <v>FITRA NOVIANSYAH</v>
          </cell>
          <cell r="F730" t="str">
            <v>FTA</v>
          </cell>
          <cell r="G730" t="str">
            <v>IPA</v>
          </cell>
          <cell r="H730">
            <v>141400</v>
          </cell>
          <cell r="I730">
            <v>141450</v>
          </cell>
          <cell r="J730" t="str">
            <v>T</v>
          </cell>
          <cell r="K730" t="str">
            <v>IDMTWKU@BGR.INDOMARET.CO.ID</v>
          </cell>
          <cell r="L730" t="str">
            <v>0263268408</v>
          </cell>
          <cell r="M730" t="str">
            <v>08111394592</v>
          </cell>
          <cell r="N730">
            <v>44895</v>
          </cell>
          <cell r="O730">
            <v>0</v>
          </cell>
          <cell r="P730">
            <v>0</v>
          </cell>
        </row>
      </sheetData>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50"/>
  <sheetViews>
    <sheetView topLeftCell="A37" zoomScale="85" zoomScaleNormal="85" workbookViewId="0">
      <selection activeCell="M47" sqref="M47"/>
    </sheetView>
  </sheetViews>
  <sheetFormatPr defaultColWidth="9.109375" defaultRowHeight="14.4" x14ac:dyDescent="0.3"/>
  <cols>
    <col min="1" max="1" width="4.44140625" style="1" customWidth="1"/>
    <col min="2" max="2" width="5" style="3" customWidth="1"/>
    <col min="3" max="3" width="19" style="3" customWidth="1"/>
    <col min="4" max="4" width="26" style="3" customWidth="1"/>
    <col min="5" max="6" width="10.6640625" style="3" customWidth="1"/>
    <col min="7" max="7" width="20.88671875" style="3" customWidth="1"/>
    <col min="8" max="8" width="10.33203125" style="3" customWidth="1"/>
    <col min="9" max="11" width="11.44140625" style="3" customWidth="1"/>
    <col min="12" max="16" width="9.109375" style="3"/>
    <col min="17" max="17" width="10.6640625" style="3" customWidth="1"/>
    <col min="18" max="16384" width="9.109375" style="1"/>
  </cols>
  <sheetData>
    <row r="1" spans="2:19" ht="9.9" customHeight="1" x14ac:dyDescent="0.3"/>
    <row r="2" spans="2:19" ht="9.9" customHeight="1" x14ac:dyDescent="0.3"/>
    <row r="3" spans="2:19" ht="18" x14ac:dyDescent="0.3">
      <c r="B3" s="129" t="s">
        <v>132</v>
      </c>
      <c r="C3" s="129"/>
      <c r="D3" s="129"/>
      <c r="E3" s="129"/>
      <c r="F3" s="129"/>
      <c r="G3" s="129"/>
      <c r="H3" s="129"/>
      <c r="I3" s="129"/>
      <c r="J3" s="129"/>
      <c r="K3" s="129"/>
      <c r="L3" s="129"/>
      <c r="M3" s="129"/>
      <c r="N3" s="129"/>
      <c r="O3" s="129"/>
      <c r="P3" s="129"/>
      <c r="Q3" s="129"/>
    </row>
    <row r="4" spans="2:19" ht="18" x14ac:dyDescent="0.3">
      <c r="B4" s="129" t="s">
        <v>137</v>
      </c>
      <c r="C4" s="129"/>
      <c r="D4" s="129"/>
      <c r="E4" s="129"/>
      <c r="F4" s="129"/>
      <c r="G4" s="129"/>
      <c r="H4" s="129"/>
      <c r="I4" s="129"/>
      <c r="J4" s="129"/>
      <c r="K4" s="129"/>
      <c r="L4" s="129"/>
      <c r="M4" s="129"/>
      <c r="N4" s="129"/>
      <c r="O4" s="129"/>
      <c r="P4" s="129"/>
      <c r="Q4" s="129"/>
    </row>
    <row r="7" spans="2:19" ht="15" customHeight="1" x14ac:dyDescent="0.3">
      <c r="B7" s="127" t="s">
        <v>1</v>
      </c>
      <c r="C7" s="125" t="s">
        <v>43</v>
      </c>
      <c r="D7" s="127" t="s">
        <v>11</v>
      </c>
      <c r="E7" s="127" t="s">
        <v>0</v>
      </c>
      <c r="F7" s="127" t="s">
        <v>2</v>
      </c>
      <c r="G7" s="125" t="s">
        <v>51</v>
      </c>
      <c r="H7" s="127" t="s">
        <v>10</v>
      </c>
      <c r="I7" s="127" t="s">
        <v>7</v>
      </c>
      <c r="J7" s="127"/>
      <c r="K7" s="127"/>
      <c r="L7" s="127"/>
      <c r="M7" s="127"/>
      <c r="N7" s="127"/>
      <c r="O7" s="127" t="s">
        <v>97</v>
      </c>
      <c r="P7" s="127"/>
      <c r="Q7" s="125" t="s">
        <v>98</v>
      </c>
    </row>
    <row r="8" spans="2:19" ht="28.5" customHeight="1" thickBot="1" x14ac:dyDescent="0.35">
      <c r="B8" s="128"/>
      <c r="C8" s="126"/>
      <c r="D8" s="128"/>
      <c r="E8" s="128"/>
      <c r="F8" s="128"/>
      <c r="G8" s="126"/>
      <c r="H8" s="128"/>
      <c r="I8" s="90" t="s">
        <v>48</v>
      </c>
      <c r="J8" s="90" t="s">
        <v>45</v>
      </c>
      <c r="K8" s="90" t="s">
        <v>46</v>
      </c>
      <c r="L8" s="89" t="s">
        <v>3</v>
      </c>
      <c r="M8" s="90" t="s">
        <v>4</v>
      </c>
      <c r="N8" s="90" t="s">
        <v>8</v>
      </c>
      <c r="O8" s="90" t="s">
        <v>5</v>
      </c>
      <c r="P8" s="90" t="s">
        <v>6</v>
      </c>
      <c r="Q8" s="126"/>
    </row>
    <row r="9" spans="2:19" ht="24.9" customHeight="1" x14ac:dyDescent="0.3">
      <c r="B9" s="8">
        <v>1</v>
      </c>
      <c r="C9" s="8" t="s">
        <v>140</v>
      </c>
      <c r="D9" s="8" t="s">
        <v>72</v>
      </c>
      <c r="E9" s="8" t="s">
        <v>138</v>
      </c>
      <c r="F9" s="8" t="s">
        <v>139</v>
      </c>
      <c r="G9" s="40">
        <v>44929</v>
      </c>
      <c r="H9" s="43" t="s">
        <v>148</v>
      </c>
      <c r="I9" s="43">
        <v>23</v>
      </c>
      <c r="J9" s="24">
        <f>COUNTIFS('DATA BASED NILAI '!$D:$D,'RESUME TRAINING'!C9,'DATA BASED NILAI '!$H:$H,'RESUME TRAINING'!$J$8)</f>
        <v>9</v>
      </c>
      <c r="K9" s="24">
        <f>COUNTIFS('DATA BASED NILAI '!$D:$D,'RESUME TRAINING'!C9,'DATA BASED NILAI '!$H:$H,'RESUME TRAINING'!$K$8)</f>
        <v>14</v>
      </c>
      <c r="L9" s="24">
        <f>COUNTIFS('DATA BASED NILAI '!$D:$D,'RESUME TRAINING'!C9,'DATA BASED NILAI '!$AF:$AF,'RESUME TRAINING'!$L$8)</f>
        <v>23</v>
      </c>
      <c r="M9" s="24">
        <f>I9-L9</f>
        <v>0</v>
      </c>
      <c r="N9" s="41">
        <f>IFERROR(L9/I9,"0")</f>
        <v>1</v>
      </c>
      <c r="O9" s="24">
        <f>COUNTIFS('DATA BASED NILAI '!$D:$D,'RESUME TRAINING'!C9,'DATA BASED NILAI '!$AC:$AC,'RESUME TRAINING'!$O$8)</f>
        <v>23</v>
      </c>
      <c r="P9" s="24">
        <f>L9-O9</f>
        <v>0</v>
      </c>
      <c r="Q9" s="42">
        <f>IFERROR(AVERAGEIFS('DATA BASED NILAI '!$AB:$AB,'DATA BASED NILAI '!$D:$D,'RESUME TRAINING'!C9,'DATA BASED NILAI '!$AC:$AC,"LULUS"),"0")</f>
        <v>7.9703260869565202</v>
      </c>
      <c r="S9" s="4"/>
    </row>
    <row r="10" spans="2:19" ht="24.9" customHeight="1" x14ac:dyDescent="0.3">
      <c r="B10" s="8">
        <f>B9+1</f>
        <v>2</v>
      </c>
      <c r="C10" s="8" t="s">
        <v>141</v>
      </c>
      <c r="D10" s="8" t="s">
        <v>72</v>
      </c>
      <c r="E10" s="8" t="s">
        <v>138</v>
      </c>
      <c r="F10" s="8" t="s">
        <v>139</v>
      </c>
      <c r="G10" s="40">
        <v>44931</v>
      </c>
      <c r="H10" s="43" t="s">
        <v>22</v>
      </c>
      <c r="I10" s="43">
        <v>27</v>
      </c>
      <c r="J10" s="24">
        <f>COUNTIFS('DATA BASED NILAI '!$D:$D,'RESUME TRAINING'!C10,'DATA BASED NILAI '!$H:$H,'RESUME TRAINING'!$J$8)</f>
        <v>18</v>
      </c>
      <c r="K10" s="24">
        <f>COUNTIFS('DATA BASED NILAI '!$D:$D,'RESUME TRAINING'!C10,'DATA BASED NILAI '!$H:$H,'RESUME TRAINING'!$K$8)</f>
        <v>9</v>
      </c>
      <c r="L10" s="24">
        <f>COUNTIFS('DATA BASED NILAI '!$D:$D,'RESUME TRAINING'!C10,'DATA BASED NILAI '!$AF:$AF,'RESUME TRAINING'!$L$8)</f>
        <v>27</v>
      </c>
      <c r="M10" s="24">
        <f t="shared" ref="M10:M16" si="0">I10-L10</f>
        <v>0</v>
      </c>
      <c r="N10" s="41">
        <f t="shared" ref="N10:N16" si="1">IFERROR(L10/I10,"0")</f>
        <v>1</v>
      </c>
      <c r="O10" s="24">
        <f>COUNTIFS('DATA BASED NILAI '!$D:$D,'RESUME TRAINING'!C10,'DATA BASED NILAI '!$AC:$AC,'RESUME TRAINING'!$O$8)</f>
        <v>27</v>
      </c>
      <c r="P10" s="24">
        <f t="shared" ref="P10:P16" si="2">L10-O10</f>
        <v>0</v>
      </c>
      <c r="Q10" s="42">
        <f>IFERROR(AVERAGEIFS('DATA BASED NILAI '!$AB:$AB,'DATA BASED NILAI '!$D:$D,'RESUME TRAINING'!C10,'DATA BASED NILAI '!$AC:$AC,"LULUS"),"0")</f>
        <v>7.2380864197530856</v>
      </c>
    </row>
    <row r="11" spans="2:19" ht="24.9" customHeight="1" x14ac:dyDescent="0.3">
      <c r="B11" s="8">
        <f t="shared" ref="B11:B16" si="3">B10+1</f>
        <v>3</v>
      </c>
      <c r="C11" s="8" t="s">
        <v>142</v>
      </c>
      <c r="D11" s="8" t="s">
        <v>72</v>
      </c>
      <c r="E11" s="8" t="s">
        <v>138</v>
      </c>
      <c r="F11" s="8" t="s">
        <v>139</v>
      </c>
      <c r="G11" s="40">
        <v>44935</v>
      </c>
      <c r="H11" s="43" t="s">
        <v>149</v>
      </c>
      <c r="I11" s="43">
        <v>16</v>
      </c>
      <c r="J11" s="24">
        <f>COUNTIFS('DATA BASED NILAI '!$D:$D,'RESUME TRAINING'!C11,'DATA BASED NILAI '!$H:$H,'RESUME TRAINING'!$J$8)</f>
        <v>8</v>
      </c>
      <c r="K11" s="24">
        <f>COUNTIFS('DATA BASED NILAI '!$D:$D,'RESUME TRAINING'!C11,'DATA BASED NILAI '!$H:$H,'RESUME TRAINING'!$K$8)</f>
        <v>8</v>
      </c>
      <c r="L11" s="24">
        <f>COUNTIFS('DATA BASED NILAI '!$D:$D,'RESUME TRAINING'!C11,'DATA BASED NILAI '!$AF:$AF,'RESUME TRAINING'!$L$8)</f>
        <v>16</v>
      </c>
      <c r="M11" s="24">
        <f t="shared" si="0"/>
        <v>0</v>
      </c>
      <c r="N11" s="41">
        <f t="shared" si="1"/>
        <v>1</v>
      </c>
      <c r="O11" s="24">
        <f>COUNTIFS('DATA BASED NILAI '!$D:$D,'RESUME TRAINING'!C11,'DATA BASED NILAI '!$AC:$AC,'RESUME TRAINING'!$O$8)</f>
        <v>16</v>
      </c>
      <c r="P11" s="24">
        <f t="shared" si="2"/>
        <v>0</v>
      </c>
      <c r="Q11" s="42">
        <f>IFERROR(AVERAGEIFS('DATA BASED NILAI '!$AB:$AB,'DATA BASED NILAI '!$D:$D,'RESUME TRAINING'!C11,'DATA BASED NILAI '!$AC:$AC,"LULUS"),"0")</f>
        <v>7.3253124999999999</v>
      </c>
    </row>
    <row r="12" spans="2:19" ht="24.9" customHeight="1" x14ac:dyDescent="0.3">
      <c r="B12" s="8">
        <f t="shared" si="3"/>
        <v>4</v>
      </c>
      <c r="C12" s="8" t="s">
        <v>143</v>
      </c>
      <c r="D12" s="8" t="s">
        <v>72</v>
      </c>
      <c r="E12" s="8" t="s">
        <v>138</v>
      </c>
      <c r="F12" s="8" t="s">
        <v>139</v>
      </c>
      <c r="G12" s="40">
        <v>44938</v>
      </c>
      <c r="H12" s="43" t="s">
        <v>150</v>
      </c>
      <c r="I12" s="43">
        <v>18</v>
      </c>
      <c r="J12" s="24">
        <f>COUNTIFS('DATA BASED NILAI '!$D:$D,'RESUME TRAINING'!C12,'DATA BASED NILAI '!$H:$H,'RESUME TRAINING'!$J$8)</f>
        <v>11</v>
      </c>
      <c r="K12" s="24">
        <f>COUNTIFS('DATA BASED NILAI '!$D:$D,'RESUME TRAINING'!C12,'DATA BASED NILAI '!$H:$H,'RESUME TRAINING'!$K$8)</f>
        <v>7</v>
      </c>
      <c r="L12" s="24">
        <f>COUNTIFS('DATA BASED NILAI '!$D:$D,'RESUME TRAINING'!C12,'DATA BASED NILAI '!$AF:$AF,'RESUME TRAINING'!$L$8)</f>
        <v>18</v>
      </c>
      <c r="M12" s="24">
        <f t="shared" si="0"/>
        <v>0</v>
      </c>
      <c r="N12" s="41">
        <f t="shared" si="1"/>
        <v>1</v>
      </c>
      <c r="O12" s="24">
        <f>COUNTIFS('DATA BASED NILAI '!$D:$D,'RESUME TRAINING'!C12,'DATA BASED NILAI '!$AC:$AC,'RESUME TRAINING'!$O$8)</f>
        <v>18</v>
      </c>
      <c r="P12" s="24">
        <f t="shared" si="2"/>
        <v>0</v>
      </c>
      <c r="Q12" s="42">
        <f>IFERROR(AVERAGEIFS('DATA BASED NILAI '!$AB:$AB,'DATA BASED NILAI '!$D:$D,'RESUME TRAINING'!C12,'DATA BASED NILAI '!$AC:$AC,"LULUS"),"0")</f>
        <v>8.0935416666666651</v>
      </c>
    </row>
    <row r="13" spans="2:19" ht="24.9" customHeight="1" x14ac:dyDescent="0.3">
      <c r="B13" s="8">
        <f t="shared" si="3"/>
        <v>5</v>
      </c>
      <c r="C13" s="8" t="s">
        <v>144</v>
      </c>
      <c r="D13" s="8" t="s">
        <v>72</v>
      </c>
      <c r="E13" s="8" t="s">
        <v>138</v>
      </c>
      <c r="F13" s="8" t="s">
        <v>139</v>
      </c>
      <c r="G13" s="40">
        <v>44942</v>
      </c>
      <c r="H13" s="43" t="s">
        <v>151</v>
      </c>
      <c r="I13" s="43">
        <v>21</v>
      </c>
      <c r="J13" s="24">
        <f>COUNTIFS('DATA BASED NILAI '!$D:$D,'RESUME TRAINING'!C13,'DATA BASED NILAI '!$H:$H,'RESUME TRAINING'!$J$8)</f>
        <v>14</v>
      </c>
      <c r="K13" s="24">
        <f>COUNTIFS('DATA BASED NILAI '!$D:$D,'RESUME TRAINING'!C13,'DATA BASED NILAI '!$H:$H,'RESUME TRAINING'!$K$8)</f>
        <v>7</v>
      </c>
      <c r="L13" s="24">
        <f>COUNTIFS('DATA BASED NILAI '!$D:$D,'RESUME TRAINING'!C13,'DATA BASED NILAI '!$AF:$AF,'RESUME TRAINING'!$L$8)</f>
        <v>21</v>
      </c>
      <c r="M13" s="24">
        <f t="shared" si="0"/>
        <v>0</v>
      </c>
      <c r="N13" s="41">
        <f t="shared" si="1"/>
        <v>1</v>
      </c>
      <c r="O13" s="24">
        <f>COUNTIFS('DATA BASED NILAI '!$D:$D,'RESUME TRAINING'!C13,'DATA BASED NILAI '!$AC:$AC,'RESUME TRAINING'!$O$8)</f>
        <v>21</v>
      </c>
      <c r="P13" s="24">
        <f t="shared" si="2"/>
        <v>0</v>
      </c>
      <c r="Q13" s="42">
        <f>IFERROR(AVERAGEIFS('DATA BASED NILAI '!$AB:$AB,'DATA BASED NILAI '!$D:$D,'RESUME TRAINING'!C13,'DATA BASED NILAI '!$AC:$AC,"LULUS"),"0")</f>
        <v>7.390833333333334</v>
      </c>
    </row>
    <row r="14" spans="2:19" ht="24.9" customHeight="1" x14ac:dyDescent="0.3">
      <c r="B14" s="8">
        <f t="shared" si="3"/>
        <v>6</v>
      </c>
      <c r="C14" s="8" t="s">
        <v>145</v>
      </c>
      <c r="D14" s="8" t="s">
        <v>72</v>
      </c>
      <c r="E14" s="8" t="s">
        <v>138</v>
      </c>
      <c r="F14" s="8" t="s">
        <v>139</v>
      </c>
      <c r="G14" s="40">
        <v>44950</v>
      </c>
      <c r="H14" s="43" t="s">
        <v>152</v>
      </c>
      <c r="I14" s="43">
        <v>17</v>
      </c>
      <c r="J14" s="24">
        <f>COUNTIFS('DATA BASED NILAI '!$D:$D,'RESUME TRAINING'!C14,'DATA BASED NILAI '!$H:$H,'RESUME TRAINING'!$J$8)</f>
        <v>8</v>
      </c>
      <c r="K14" s="24">
        <f>COUNTIFS('DATA BASED NILAI '!$D:$D,'RESUME TRAINING'!C14,'DATA BASED NILAI '!$H:$H,'RESUME TRAINING'!$K$8)</f>
        <v>9</v>
      </c>
      <c r="L14" s="24">
        <f>COUNTIFS('DATA BASED NILAI '!$D:$D,'RESUME TRAINING'!C14,'DATA BASED NILAI '!$AF:$AF,'RESUME TRAINING'!$L$8)</f>
        <v>17</v>
      </c>
      <c r="M14" s="24">
        <f t="shared" si="0"/>
        <v>0</v>
      </c>
      <c r="N14" s="41">
        <f t="shared" si="1"/>
        <v>1</v>
      </c>
      <c r="O14" s="24">
        <f>COUNTIFS('DATA BASED NILAI '!$D:$D,'RESUME TRAINING'!C14,'DATA BASED NILAI '!$AC:$AC,'RESUME TRAINING'!$O$8)</f>
        <v>17</v>
      </c>
      <c r="P14" s="24">
        <f t="shared" si="2"/>
        <v>0</v>
      </c>
      <c r="Q14" s="42">
        <f>IFERROR(AVERAGEIFS('DATA BASED NILAI '!$AB:$AB,'DATA BASED NILAI '!$D:$D,'RESUME TRAINING'!C14,'DATA BASED NILAI '!$AC:$AC,"LULUS"),"0")</f>
        <v>7.772867647058824</v>
      </c>
    </row>
    <row r="15" spans="2:19" ht="24.9" customHeight="1" x14ac:dyDescent="0.3">
      <c r="B15" s="8">
        <f t="shared" si="3"/>
        <v>7</v>
      </c>
      <c r="C15" s="8" t="s">
        <v>146</v>
      </c>
      <c r="D15" s="8" t="s">
        <v>72</v>
      </c>
      <c r="E15" s="8" t="s">
        <v>138</v>
      </c>
      <c r="F15" s="8" t="s">
        <v>139</v>
      </c>
      <c r="G15" s="40">
        <v>44952</v>
      </c>
      <c r="H15" s="43" t="s">
        <v>153</v>
      </c>
      <c r="I15" s="43">
        <v>10</v>
      </c>
      <c r="J15" s="24">
        <f>COUNTIFS('DATA BASED NILAI '!$D:$D,'RESUME TRAINING'!C15,'DATA BASED NILAI '!$H:$H,'RESUME TRAINING'!$J$8)</f>
        <v>5</v>
      </c>
      <c r="K15" s="24">
        <f>COUNTIFS('DATA BASED NILAI '!$D:$D,'RESUME TRAINING'!C15,'DATA BASED NILAI '!$H:$H,'RESUME TRAINING'!$K$8)</f>
        <v>5</v>
      </c>
      <c r="L15" s="24">
        <f>COUNTIFS('DATA BASED NILAI '!$D:$D,'RESUME TRAINING'!C15,'DATA BASED NILAI '!$AF:$AF,'RESUME TRAINING'!$L$8)</f>
        <v>10</v>
      </c>
      <c r="M15" s="24">
        <f t="shared" si="0"/>
        <v>0</v>
      </c>
      <c r="N15" s="41">
        <f t="shared" si="1"/>
        <v>1</v>
      </c>
      <c r="O15" s="24">
        <f>COUNTIFS('DATA BASED NILAI '!$D:$D,'RESUME TRAINING'!C15,'DATA BASED NILAI '!$AC:$AC,'RESUME TRAINING'!$O$8)</f>
        <v>10</v>
      </c>
      <c r="P15" s="24">
        <f t="shared" si="2"/>
        <v>0</v>
      </c>
      <c r="Q15" s="42">
        <f>IFERROR(AVERAGEIFS('DATA BASED NILAI '!$AB:$AB,'DATA BASED NILAI '!$D:$D,'RESUME TRAINING'!C15,'DATA BASED NILAI '!$AC:$AC,"LULUS"),"0")</f>
        <v>7.0446250000000008</v>
      </c>
    </row>
    <row r="16" spans="2:19" ht="24.9" customHeight="1" x14ac:dyDescent="0.3">
      <c r="B16" s="8">
        <f t="shared" si="3"/>
        <v>8</v>
      </c>
      <c r="C16" s="8" t="s">
        <v>147</v>
      </c>
      <c r="D16" s="8" t="s">
        <v>72</v>
      </c>
      <c r="E16" s="8" t="s">
        <v>138</v>
      </c>
      <c r="F16" s="8" t="s">
        <v>139</v>
      </c>
      <c r="G16" s="40">
        <v>44956</v>
      </c>
      <c r="H16" s="43" t="s">
        <v>154</v>
      </c>
      <c r="I16" s="43">
        <v>27</v>
      </c>
      <c r="J16" s="24">
        <f>COUNTIFS('DATA BASED NILAI '!$D:$D,'RESUME TRAINING'!C16,'DATA BASED NILAI '!$H:$H,'RESUME TRAINING'!$J$8)</f>
        <v>18</v>
      </c>
      <c r="K16" s="24">
        <f>COUNTIFS('DATA BASED NILAI '!$D:$D,'RESUME TRAINING'!C16,'DATA BASED NILAI '!$H:$H,'RESUME TRAINING'!$K$8)</f>
        <v>9</v>
      </c>
      <c r="L16" s="24">
        <f>COUNTIFS('DATA BASED NILAI '!$D:$D,'RESUME TRAINING'!C16,'DATA BASED NILAI '!$AF:$AF,'RESUME TRAINING'!$L$8)</f>
        <v>27</v>
      </c>
      <c r="M16" s="24">
        <f t="shared" si="0"/>
        <v>0</v>
      </c>
      <c r="N16" s="41">
        <f t="shared" si="1"/>
        <v>1</v>
      </c>
      <c r="O16" s="24">
        <f>COUNTIFS('DATA BASED NILAI '!$D:$D,'RESUME TRAINING'!C16,'DATA BASED NILAI '!$AC:$AC,'RESUME TRAINING'!$O$8)</f>
        <v>27</v>
      </c>
      <c r="P16" s="24">
        <f t="shared" si="2"/>
        <v>0</v>
      </c>
      <c r="Q16" s="42">
        <f>IFERROR(AVERAGEIFS('DATA BASED NILAI '!$AB:$AB,'DATA BASED NILAI '!$D:$D,'RESUME TRAINING'!C16,'DATA BASED NILAI '!$AC:$AC,"LULUS"),"0")</f>
        <v>7.0597685185185179</v>
      </c>
    </row>
    <row r="17" spans="2:19" ht="15" thickBot="1" x14ac:dyDescent="0.35">
      <c r="B17" s="123" t="s">
        <v>9</v>
      </c>
      <c r="C17" s="124"/>
      <c r="D17" s="124"/>
      <c r="E17" s="88"/>
      <c r="F17" s="88"/>
      <c r="G17" s="88">
        <f>COUNTA(G9:G16)</f>
        <v>8</v>
      </c>
      <c r="H17" s="88"/>
      <c r="I17" s="88">
        <f>SUM(I9:I16)</f>
        <v>159</v>
      </c>
      <c r="J17" s="88">
        <f>SUM(J9:J16)</f>
        <v>91</v>
      </c>
      <c r="K17" s="88">
        <f>SUM(K9:K16)</f>
        <v>68</v>
      </c>
      <c r="L17" s="88">
        <f>SUM(L9:L16)</f>
        <v>159</v>
      </c>
      <c r="M17" s="88">
        <f>SUM(M9:M16)</f>
        <v>0</v>
      </c>
      <c r="N17" s="21">
        <f>IFERROR(AVERAGE(N9:N16),"0")</f>
        <v>1</v>
      </c>
      <c r="O17" s="88">
        <f>SUM(O9:O16)</f>
        <v>159</v>
      </c>
      <c r="P17" s="88">
        <f>SUM(P9:P16)</f>
        <v>0</v>
      </c>
      <c r="Q17" s="22">
        <f>IFERROR(AVERAGE(Q9:Q16),"0")</f>
        <v>7.4869201465358683</v>
      </c>
    </row>
    <row r="20" spans="2:19" ht="15" customHeight="1" x14ac:dyDescent="0.3">
      <c r="B20" s="127" t="s">
        <v>1</v>
      </c>
      <c r="C20" s="125" t="s">
        <v>43</v>
      </c>
      <c r="D20" s="127" t="s">
        <v>11</v>
      </c>
      <c r="E20" s="127" t="s">
        <v>0</v>
      </c>
      <c r="F20" s="127" t="s">
        <v>2</v>
      </c>
      <c r="G20" s="125" t="s">
        <v>51</v>
      </c>
      <c r="H20" s="127" t="s">
        <v>10</v>
      </c>
      <c r="I20" s="127" t="s">
        <v>7</v>
      </c>
      <c r="J20" s="127"/>
      <c r="K20" s="127"/>
      <c r="L20" s="127"/>
      <c r="M20" s="127"/>
      <c r="N20" s="127"/>
      <c r="O20" s="127" t="s">
        <v>97</v>
      </c>
      <c r="P20" s="127"/>
      <c r="Q20" s="125" t="s">
        <v>98</v>
      </c>
    </row>
    <row r="21" spans="2:19" ht="28.5" customHeight="1" thickBot="1" x14ac:dyDescent="0.35">
      <c r="B21" s="128"/>
      <c r="C21" s="126"/>
      <c r="D21" s="128"/>
      <c r="E21" s="128"/>
      <c r="F21" s="128"/>
      <c r="G21" s="126"/>
      <c r="H21" s="128"/>
      <c r="I21" s="90" t="s">
        <v>48</v>
      </c>
      <c r="J21" s="90" t="s">
        <v>45</v>
      </c>
      <c r="K21" s="90" t="s">
        <v>46</v>
      </c>
      <c r="L21" s="89" t="s">
        <v>3</v>
      </c>
      <c r="M21" s="90" t="s">
        <v>4</v>
      </c>
      <c r="N21" s="90" t="s">
        <v>8</v>
      </c>
      <c r="O21" s="90" t="s">
        <v>5</v>
      </c>
      <c r="P21" s="90" t="s">
        <v>6</v>
      </c>
      <c r="Q21" s="126"/>
    </row>
    <row r="22" spans="2:19" ht="24.9" customHeight="1" x14ac:dyDescent="0.3">
      <c r="B22" s="8">
        <v>1</v>
      </c>
      <c r="C22" s="8" t="s">
        <v>3843</v>
      </c>
      <c r="D22" s="8" t="s">
        <v>72</v>
      </c>
      <c r="E22" s="8" t="s">
        <v>138</v>
      </c>
      <c r="F22" s="8" t="s">
        <v>3842</v>
      </c>
      <c r="G22" s="40">
        <v>44959</v>
      </c>
      <c r="H22" s="43" t="s">
        <v>148</v>
      </c>
      <c r="I22" s="43">
        <v>28</v>
      </c>
      <c r="J22" s="24">
        <f>COUNTIFS('DATA BASED NILAI '!$D:$D,'RESUME TRAINING'!C22,'DATA BASED NILAI '!$H:$H,'RESUME TRAINING'!$J$8)</f>
        <v>13</v>
      </c>
      <c r="K22" s="24">
        <f>COUNTIFS('DATA BASED NILAI '!$D:$D,'RESUME TRAINING'!C22,'DATA BASED NILAI '!$H:$H,'RESUME TRAINING'!$K$8)</f>
        <v>15</v>
      </c>
      <c r="L22" s="24">
        <f>COUNTIFS('DATA BASED NILAI '!$D:$D,'RESUME TRAINING'!C22,'DATA BASED NILAI '!$AF:$AF,'RESUME TRAINING'!$L$8)</f>
        <v>28</v>
      </c>
      <c r="M22" s="24">
        <f>I22-L22</f>
        <v>0</v>
      </c>
      <c r="N22" s="41">
        <f>IFERROR(L22/I22,"0")</f>
        <v>1</v>
      </c>
      <c r="O22" s="24">
        <f>COUNTIFS('DATA BASED NILAI '!$D:$D,'RESUME TRAINING'!C22,'DATA BASED NILAI '!$AC:$AC,'RESUME TRAINING'!$O$8)</f>
        <v>28</v>
      </c>
      <c r="P22" s="24">
        <f>L22-O22</f>
        <v>0</v>
      </c>
      <c r="Q22" s="42">
        <f>IFERROR(AVERAGEIFS('DATA BASED NILAI '!$AB:$AB,'DATA BASED NILAI '!$D:$D,'RESUME TRAINING'!C22,'DATA BASED NILAI '!$AC:$AC,"LULUS"),"0")</f>
        <v>7.2714732142857121</v>
      </c>
      <c r="S22" s="4"/>
    </row>
    <row r="23" spans="2:19" ht="24.9" customHeight="1" x14ac:dyDescent="0.3">
      <c r="B23" s="8">
        <f t="shared" ref="B23:B28" si="4">B22+1</f>
        <v>2</v>
      </c>
      <c r="C23" s="8" t="s">
        <v>3844</v>
      </c>
      <c r="D23" s="8" t="s">
        <v>72</v>
      </c>
      <c r="E23" s="8" t="s">
        <v>138</v>
      </c>
      <c r="F23" s="8" t="s">
        <v>3842</v>
      </c>
      <c r="G23" s="40">
        <v>44963</v>
      </c>
      <c r="H23" s="43" t="s">
        <v>22</v>
      </c>
      <c r="I23" s="43">
        <v>11</v>
      </c>
      <c r="J23" s="24">
        <f>COUNTIFS('DATA BASED NILAI '!$D:$D,'RESUME TRAINING'!C23,'DATA BASED NILAI '!$H:$H,'RESUME TRAINING'!$J$8)</f>
        <v>7</v>
      </c>
      <c r="K23" s="24">
        <f>COUNTIFS('DATA BASED NILAI '!$D:$D,'RESUME TRAINING'!C23,'DATA BASED NILAI '!$H:$H,'RESUME TRAINING'!$K$8)</f>
        <v>4</v>
      </c>
      <c r="L23" s="24">
        <f>COUNTIFS('DATA BASED NILAI '!$D:$D,'RESUME TRAINING'!C23,'DATA BASED NILAI '!$AF:$AF,'RESUME TRAINING'!$L$8)</f>
        <v>11</v>
      </c>
      <c r="M23" s="24">
        <f t="shared" ref="M23:M29" si="5">I23-L23</f>
        <v>0</v>
      </c>
      <c r="N23" s="41">
        <f t="shared" ref="N23:N29" si="6">IFERROR(L23/I23,"0")</f>
        <v>1</v>
      </c>
      <c r="O23" s="24">
        <f>COUNTIFS('DATA BASED NILAI '!$D:$D,'RESUME TRAINING'!C23,'DATA BASED NILAI '!$AC:$AC,'RESUME TRAINING'!$O$8)</f>
        <v>11</v>
      </c>
      <c r="P23" s="24">
        <f t="shared" ref="P23:P29" si="7">L23-O23</f>
        <v>0</v>
      </c>
      <c r="Q23" s="42">
        <f>IFERROR(AVERAGEIFS('DATA BASED NILAI '!$AB:$AB,'DATA BASED NILAI '!$D:$D,'RESUME TRAINING'!C23,'DATA BASED NILAI '!$AC:$AC,"LULUS"),"0")</f>
        <v>7.5171590909090922</v>
      </c>
    </row>
    <row r="24" spans="2:19" ht="24.9" customHeight="1" x14ac:dyDescent="0.3">
      <c r="B24" s="8">
        <f t="shared" si="4"/>
        <v>3</v>
      </c>
      <c r="C24" s="8" t="s">
        <v>3845</v>
      </c>
      <c r="D24" s="8" t="s">
        <v>72</v>
      </c>
      <c r="E24" s="8" t="s">
        <v>138</v>
      </c>
      <c r="F24" s="8" t="s">
        <v>3842</v>
      </c>
      <c r="G24" s="40">
        <v>44970</v>
      </c>
      <c r="H24" s="43" t="s">
        <v>149</v>
      </c>
      <c r="I24" s="43">
        <v>11</v>
      </c>
      <c r="J24" s="24">
        <f>COUNTIFS('DATA BASED NILAI '!$D:$D,'RESUME TRAINING'!C24,'DATA BASED NILAI '!$H:$H,'RESUME TRAINING'!$J$8)</f>
        <v>6</v>
      </c>
      <c r="K24" s="24">
        <f>COUNTIFS('DATA BASED NILAI '!$D:$D,'RESUME TRAINING'!C24,'DATA BASED NILAI '!$H:$H,'RESUME TRAINING'!$K$8)</f>
        <v>5</v>
      </c>
      <c r="L24" s="24">
        <f>COUNTIFS('DATA BASED NILAI '!$D:$D,'RESUME TRAINING'!C24,'DATA BASED NILAI '!$AF:$AF,'RESUME TRAINING'!$L$8)</f>
        <v>11</v>
      </c>
      <c r="M24" s="24">
        <f t="shared" si="5"/>
        <v>0</v>
      </c>
      <c r="N24" s="41">
        <f t="shared" si="6"/>
        <v>1</v>
      </c>
      <c r="O24" s="24">
        <f>COUNTIFS('DATA BASED NILAI '!$D:$D,'RESUME TRAINING'!C24,'DATA BASED NILAI '!$AC:$AC,'RESUME TRAINING'!$O$8)</f>
        <v>11</v>
      </c>
      <c r="P24" s="24">
        <f t="shared" si="7"/>
        <v>0</v>
      </c>
      <c r="Q24" s="42">
        <f>IFERROR(AVERAGEIFS('DATA BASED NILAI '!$AB:$AB,'DATA BASED NILAI '!$D:$D,'RESUME TRAINING'!C24,'DATA BASED NILAI '!$AC:$AC,"LULUS"),"0")</f>
        <v>8.3723863636363642</v>
      </c>
    </row>
    <row r="25" spans="2:19" ht="24.9" customHeight="1" x14ac:dyDescent="0.3">
      <c r="B25" s="8">
        <f t="shared" si="4"/>
        <v>4</v>
      </c>
      <c r="C25" s="8" t="s">
        <v>3846</v>
      </c>
      <c r="D25" s="8" t="s">
        <v>72</v>
      </c>
      <c r="E25" s="8" t="s">
        <v>138</v>
      </c>
      <c r="F25" s="8" t="s">
        <v>3842</v>
      </c>
      <c r="G25" s="40">
        <v>44973</v>
      </c>
      <c r="H25" s="43" t="s">
        <v>150</v>
      </c>
      <c r="I25" s="43">
        <v>15</v>
      </c>
      <c r="J25" s="24">
        <f>COUNTIFS('DATA BASED NILAI '!$D:$D,'RESUME TRAINING'!C25,'DATA BASED NILAI '!$H:$H,'RESUME TRAINING'!$J$8)</f>
        <v>9</v>
      </c>
      <c r="K25" s="24">
        <f>COUNTIFS('DATA BASED NILAI '!$D:$D,'RESUME TRAINING'!C25,'DATA BASED NILAI '!$H:$H,'RESUME TRAINING'!$K$8)</f>
        <v>6</v>
      </c>
      <c r="L25" s="24">
        <f>COUNTIFS('DATA BASED NILAI '!$D:$D,'RESUME TRAINING'!C25,'DATA BASED NILAI '!$AF:$AF,'RESUME TRAINING'!$L$8)</f>
        <v>15</v>
      </c>
      <c r="M25" s="24">
        <f t="shared" si="5"/>
        <v>0</v>
      </c>
      <c r="N25" s="41">
        <f t="shared" si="6"/>
        <v>1</v>
      </c>
      <c r="O25" s="24">
        <f>COUNTIFS('DATA BASED NILAI '!$D:$D,'RESUME TRAINING'!C25,'DATA BASED NILAI '!$AC:$AC,'RESUME TRAINING'!$O$8)</f>
        <v>15</v>
      </c>
      <c r="P25" s="24">
        <f t="shared" si="7"/>
        <v>0</v>
      </c>
      <c r="Q25" s="42">
        <f>IFERROR(AVERAGEIFS('DATA BASED NILAI '!$AB:$AB,'DATA BASED NILAI '!$D:$D,'RESUME TRAINING'!C25,'DATA BASED NILAI '!$AC:$AC,"LULUS"),"0")</f>
        <v>7.2837500000000004</v>
      </c>
    </row>
    <row r="26" spans="2:19" ht="24.9" customHeight="1" x14ac:dyDescent="0.3">
      <c r="B26" s="8">
        <f t="shared" si="4"/>
        <v>5</v>
      </c>
      <c r="C26" s="8" t="s">
        <v>3847</v>
      </c>
      <c r="D26" s="8" t="s">
        <v>72</v>
      </c>
      <c r="E26" s="8" t="s">
        <v>138</v>
      </c>
      <c r="F26" s="8" t="s">
        <v>3842</v>
      </c>
      <c r="G26" s="40">
        <v>44977</v>
      </c>
      <c r="H26" s="43" t="s">
        <v>151</v>
      </c>
      <c r="I26" s="43">
        <v>17</v>
      </c>
      <c r="J26" s="24">
        <f>COUNTIFS('DATA BASED NILAI '!$D:$D,'RESUME TRAINING'!C26,'DATA BASED NILAI '!$H:$H,'RESUME TRAINING'!$J$8)</f>
        <v>10</v>
      </c>
      <c r="K26" s="24">
        <f>COUNTIFS('DATA BASED NILAI '!$D:$D,'RESUME TRAINING'!C26,'DATA BASED NILAI '!$H:$H,'RESUME TRAINING'!$K$8)</f>
        <v>7</v>
      </c>
      <c r="L26" s="24">
        <f>COUNTIFS('DATA BASED NILAI '!$D:$D,'RESUME TRAINING'!C26,'DATA BASED NILAI '!$AF:$AF,'RESUME TRAINING'!$L$8)</f>
        <v>17</v>
      </c>
      <c r="M26" s="24">
        <f t="shared" si="5"/>
        <v>0</v>
      </c>
      <c r="N26" s="41">
        <f t="shared" si="6"/>
        <v>1</v>
      </c>
      <c r="O26" s="24">
        <f>COUNTIFS('DATA BASED NILAI '!$D:$D,'RESUME TRAINING'!C26,'DATA BASED NILAI '!$AC:$AC,'RESUME TRAINING'!$O$8)</f>
        <v>17</v>
      </c>
      <c r="P26" s="24">
        <f t="shared" si="7"/>
        <v>0</v>
      </c>
      <c r="Q26" s="42">
        <f>IFERROR(AVERAGEIFS('DATA BASED NILAI '!$AB:$AB,'DATA BASED NILAI '!$D:$D,'RESUME TRAINING'!C26,'DATA BASED NILAI '!$AC:$AC,"LULUS"),"0")</f>
        <v>7.7922794117647056</v>
      </c>
    </row>
    <row r="27" spans="2:19" ht="24.9" customHeight="1" x14ac:dyDescent="0.3">
      <c r="B27" s="8">
        <f t="shared" si="4"/>
        <v>6</v>
      </c>
      <c r="C27" s="8" t="s">
        <v>3848</v>
      </c>
      <c r="D27" s="8" t="s">
        <v>72</v>
      </c>
      <c r="E27" s="8" t="s">
        <v>138</v>
      </c>
      <c r="F27" s="8" t="s">
        <v>3842</v>
      </c>
      <c r="G27" s="40">
        <v>44979</v>
      </c>
      <c r="H27" s="43" t="s">
        <v>152</v>
      </c>
      <c r="I27" s="43">
        <v>8</v>
      </c>
      <c r="J27" s="24">
        <f>COUNTIFS('DATA BASED NILAI '!$D:$D,'RESUME TRAINING'!C27,'DATA BASED NILAI '!$H:$H,'RESUME TRAINING'!$J$8)</f>
        <v>6</v>
      </c>
      <c r="K27" s="24">
        <f>COUNTIFS('DATA BASED NILAI '!$D:$D,'RESUME TRAINING'!C27,'DATA BASED NILAI '!$H:$H,'RESUME TRAINING'!$K$8)</f>
        <v>2</v>
      </c>
      <c r="L27" s="24">
        <f>COUNTIFS('DATA BASED NILAI '!$D:$D,'RESUME TRAINING'!C27,'DATA BASED NILAI '!$AF:$AF,'RESUME TRAINING'!$L$8)</f>
        <v>8</v>
      </c>
      <c r="M27" s="24">
        <f t="shared" si="5"/>
        <v>0</v>
      </c>
      <c r="N27" s="41">
        <f t="shared" si="6"/>
        <v>1</v>
      </c>
      <c r="O27" s="24">
        <f>COUNTIFS('DATA BASED NILAI '!$D:$D,'RESUME TRAINING'!C27,'DATA BASED NILAI '!$AC:$AC,'RESUME TRAINING'!$O$8)</f>
        <v>8</v>
      </c>
      <c r="P27" s="24">
        <f t="shared" si="7"/>
        <v>0</v>
      </c>
      <c r="Q27" s="42">
        <f>IFERROR(AVERAGEIFS('DATA BASED NILAI '!$AB:$AB,'DATA BASED NILAI '!$D:$D,'RESUME TRAINING'!C27,'DATA BASED NILAI '!$AC:$AC,"LULUS"),"0")</f>
        <v>8.1323437500000004</v>
      </c>
    </row>
    <row r="28" spans="2:19" ht="24.9" customHeight="1" x14ac:dyDescent="0.3">
      <c r="B28" s="8">
        <f t="shared" si="4"/>
        <v>7</v>
      </c>
      <c r="C28" s="8" t="s">
        <v>3849</v>
      </c>
      <c r="D28" s="8" t="s">
        <v>72</v>
      </c>
      <c r="E28" s="8" t="s">
        <v>138</v>
      </c>
      <c r="F28" s="8" t="s">
        <v>3842</v>
      </c>
      <c r="G28" s="40">
        <v>44980</v>
      </c>
      <c r="H28" s="43" t="s">
        <v>153</v>
      </c>
      <c r="I28" s="43">
        <v>23</v>
      </c>
      <c r="J28" s="24">
        <f>COUNTIFS('DATA BASED NILAI '!$D:$D,'RESUME TRAINING'!C28,'DATA BASED NILAI '!$H:$H,'RESUME TRAINING'!$J$8)</f>
        <v>15</v>
      </c>
      <c r="K28" s="24">
        <f>COUNTIFS('DATA BASED NILAI '!$D:$D,'RESUME TRAINING'!C28,'DATA BASED NILAI '!$H:$H,'RESUME TRAINING'!$K$8)</f>
        <v>8</v>
      </c>
      <c r="L28" s="24">
        <f>COUNTIFS('DATA BASED NILAI '!$D:$D,'RESUME TRAINING'!C28,'DATA BASED NILAI '!$AF:$AF,'RESUME TRAINING'!$L$8)</f>
        <v>23</v>
      </c>
      <c r="M28" s="24">
        <f t="shared" si="5"/>
        <v>0</v>
      </c>
      <c r="N28" s="41">
        <f t="shared" si="6"/>
        <v>1</v>
      </c>
      <c r="O28" s="24">
        <f>COUNTIFS('DATA BASED NILAI '!$D:$D,'RESUME TRAINING'!C28,'DATA BASED NILAI '!$AC:$AC,'RESUME TRAINING'!$O$8)</f>
        <v>23</v>
      </c>
      <c r="P28" s="24">
        <f t="shared" si="7"/>
        <v>0</v>
      </c>
      <c r="Q28" s="42">
        <f>IFERROR(AVERAGEIFS('DATA BASED NILAI '!$AB:$AB,'DATA BASED NILAI '!$D:$D,'RESUME TRAINING'!C28,'DATA BASED NILAI '!$AC:$AC,"LULUS"),"0")</f>
        <v>8.2325810090237876</v>
      </c>
    </row>
    <row r="29" spans="2:19" ht="24.9" customHeight="1" x14ac:dyDescent="0.3">
      <c r="B29" s="8">
        <v>8</v>
      </c>
      <c r="C29" s="8" t="s">
        <v>6316</v>
      </c>
      <c r="D29" s="8" t="s">
        <v>72</v>
      </c>
      <c r="E29" s="8" t="s">
        <v>138</v>
      </c>
      <c r="F29" s="8" t="s">
        <v>3842</v>
      </c>
      <c r="G29" s="40">
        <v>44984</v>
      </c>
      <c r="H29" s="43" t="s">
        <v>154</v>
      </c>
      <c r="I29" s="43">
        <v>3</v>
      </c>
      <c r="J29" s="24">
        <f>COUNTIFS('DATA BASED NILAI '!$D:$D,'RESUME TRAINING'!C29,'DATA BASED NILAI '!$H:$H,'RESUME TRAINING'!$J$8)</f>
        <v>2</v>
      </c>
      <c r="K29" s="24">
        <f>COUNTIFS('DATA BASED NILAI '!$D:$D,'RESUME TRAINING'!C29,'DATA BASED NILAI '!$H:$H,'RESUME TRAINING'!$K$8)</f>
        <v>1</v>
      </c>
      <c r="L29" s="24">
        <f>COUNTIFS('DATA BASED NILAI '!$D:$D,'RESUME TRAINING'!C29,'DATA BASED NILAI '!$AF:$AF,'RESUME TRAINING'!$L$8)</f>
        <v>3</v>
      </c>
      <c r="M29" s="24">
        <f t="shared" si="5"/>
        <v>0</v>
      </c>
      <c r="N29" s="41">
        <f t="shared" si="6"/>
        <v>1</v>
      </c>
      <c r="O29" s="24">
        <f>COUNTIFS('DATA BASED NILAI '!$D:$D,'RESUME TRAINING'!C29,'DATA BASED NILAI '!$AC:$AC,'RESUME TRAINING'!$O$8)</f>
        <v>3</v>
      </c>
      <c r="P29" s="24">
        <f t="shared" si="7"/>
        <v>0</v>
      </c>
      <c r="Q29" s="42">
        <f>IFERROR(AVERAGEIFS('DATA BASED NILAI '!$AB:$AB,'DATA BASED NILAI '!$D:$D,'RESUME TRAINING'!C29,'DATA BASED NILAI '!$AC:$AC,"LULUS"),"0")</f>
        <v>6.5904166666666661</v>
      </c>
    </row>
    <row r="30" spans="2:19" ht="15" thickBot="1" x14ac:dyDescent="0.35">
      <c r="B30" s="123" t="s">
        <v>9</v>
      </c>
      <c r="C30" s="124"/>
      <c r="D30" s="124"/>
      <c r="E30" s="88"/>
      <c r="F30" s="88"/>
      <c r="G30" s="88">
        <f>COUNTA(G22:G29)</f>
        <v>8</v>
      </c>
      <c r="H30" s="88"/>
      <c r="I30" s="88">
        <f>SUM(I22:I29)</f>
        <v>116</v>
      </c>
      <c r="J30" s="88">
        <f>SUM(J22:J29)</f>
        <v>68</v>
      </c>
      <c r="K30" s="88">
        <f>SUM(K22:K29)</f>
        <v>48</v>
      </c>
      <c r="L30" s="88">
        <f>SUM(L22:L29)</f>
        <v>116</v>
      </c>
      <c r="M30" s="88">
        <f>SUM(M22:M29)</f>
        <v>0</v>
      </c>
      <c r="N30" s="21">
        <f>IFERROR(AVERAGE(N22:N29),"0")</f>
        <v>1</v>
      </c>
      <c r="O30" s="88">
        <f>SUM(O22:O29)</f>
        <v>116</v>
      </c>
      <c r="P30" s="88">
        <f>SUM(P22:P29)</f>
        <v>0</v>
      </c>
      <c r="Q30" s="22">
        <f>IFERROR(AVERAGE(Q22:Q29),"0")</f>
        <v>7.6490486882857915</v>
      </c>
    </row>
    <row r="33" spans="2:19" ht="15" customHeight="1" x14ac:dyDescent="0.3">
      <c r="B33" s="127" t="s">
        <v>1</v>
      </c>
      <c r="C33" s="125" t="s">
        <v>43</v>
      </c>
      <c r="D33" s="127" t="s">
        <v>11</v>
      </c>
      <c r="E33" s="127" t="s">
        <v>0</v>
      </c>
      <c r="F33" s="127" t="s">
        <v>2</v>
      </c>
      <c r="G33" s="125" t="s">
        <v>51</v>
      </c>
      <c r="H33" s="127" t="s">
        <v>10</v>
      </c>
      <c r="I33" s="127" t="s">
        <v>7</v>
      </c>
      <c r="J33" s="127"/>
      <c r="K33" s="127"/>
      <c r="L33" s="127"/>
      <c r="M33" s="127"/>
      <c r="N33" s="127"/>
      <c r="O33" s="127" t="s">
        <v>97</v>
      </c>
      <c r="P33" s="127"/>
      <c r="Q33" s="125" t="s">
        <v>98</v>
      </c>
    </row>
    <row r="34" spans="2:19" ht="28.5" customHeight="1" thickBot="1" x14ac:dyDescent="0.35">
      <c r="B34" s="128"/>
      <c r="C34" s="126"/>
      <c r="D34" s="128"/>
      <c r="E34" s="128"/>
      <c r="F34" s="128"/>
      <c r="G34" s="126"/>
      <c r="H34" s="128"/>
      <c r="I34" s="90" t="s">
        <v>48</v>
      </c>
      <c r="J34" s="90" t="s">
        <v>45</v>
      </c>
      <c r="K34" s="90" t="s">
        <v>46</v>
      </c>
      <c r="L34" s="89" t="s">
        <v>3</v>
      </c>
      <c r="M34" s="90" t="s">
        <v>4</v>
      </c>
      <c r="N34" s="90" t="s">
        <v>8</v>
      </c>
      <c r="O34" s="90" t="s">
        <v>5</v>
      </c>
      <c r="P34" s="90" t="s">
        <v>6</v>
      </c>
      <c r="Q34" s="126"/>
    </row>
    <row r="35" spans="2:19" ht="24.9" customHeight="1" x14ac:dyDescent="0.3">
      <c r="B35" s="8">
        <v>1</v>
      </c>
      <c r="C35" s="8" t="s">
        <v>6517</v>
      </c>
      <c r="D35" s="8" t="s">
        <v>72</v>
      </c>
      <c r="E35" s="8" t="s">
        <v>138</v>
      </c>
      <c r="F35" s="8" t="s">
        <v>7129</v>
      </c>
      <c r="G35" s="40">
        <v>44987</v>
      </c>
      <c r="H35" s="43" t="s">
        <v>148</v>
      </c>
      <c r="I35" s="43">
        <v>23</v>
      </c>
      <c r="J35" s="24">
        <f>COUNTIFS('DATA BASED NILAI '!$D:$D,'RESUME TRAINING'!C35,'DATA BASED NILAI '!$H:$H,'RESUME TRAINING'!$J$8)</f>
        <v>16</v>
      </c>
      <c r="K35" s="24">
        <f>COUNTIFS('DATA BASED NILAI '!$D:$D,'RESUME TRAINING'!C35,'DATA BASED NILAI '!$H:$H,'RESUME TRAINING'!$K$8)</f>
        <v>7</v>
      </c>
      <c r="L35" s="24">
        <f>COUNTIFS('DATA BASED NILAI '!$D:$D,'RESUME TRAINING'!C35,'DATA BASED NILAI '!$AF:$AF,'RESUME TRAINING'!$L$8)</f>
        <v>23</v>
      </c>
      <c r="M35" s="24">
        <f>I35-L35</f>
        <v>0</v>
      </c>
      <c r="N35" s="41">
        <f>IFERROR(L35/I35,"0")</f>
        <v>1</v>
      </c>
      <c r="O35" s="24">
        <f>COUNTIFS('DATA BASED NILAI '!$D:$D,'RESUME TRAINING'!C35,'DATA BASED NILAI '!$AC:$AC,'RESUME TRAINING'!$O$8)</f>
        <v>23</v>
      </c>
      <c r="P35" s="24">
        <f>L35-O35</f>
        <v>0</v>
      </c>
      <c r="Q35" s="42">
        <f>IFERROR(AVERAGEIFS('DATA BASED NILAI '!$AB:$AB,'DATA BASED NILAI '!$D:$D,'RESUME TRAINING'!C35,'DATA BASED NILAI '!$AC:$AC,"LULUS"),"0")</f>
        <v>7.3574999999999999</v>
      </c>
      <c r="S35" s="4"/>
    </row>
    <row r="36" spans="2:19" ht="24.9" customHeight="1" x14ac:dyDescent="0.3">
      <c r="B36" s="8">
        <v>2</v>
      </c>
      <c r="C36" s="8" t="s">
        <v>7082</v>
      </c>
      <c r="D36" s="8" t="s">
        <v>72</v>
      </c>
      <c r="E36" s="8" t="s">
        <v>138</v>
      </c>
      <c r="F36" s="8" t="s">
        <v>7129</v>
      </c>
      <c r="G36" s="40">
        <v>45001</v>
      </c>
      <c r="H36" s="43" t="s">
        <v>22</v>
      </c>
      <c r="I36" s="43">
        <v>24</v>
      </c>
      <c r="J36" s="24">
        <f>COUNTIFS('DATA BASED NILAI '!$D:$D,'RESUME TRAINING'!C36,'DATA BASED NILAI '!$H:$H,'RESUME TRAINING'!$J$8)</f>
        <v>15</v>
      </c>
      <c r="K36" s="24">
        <f>COUNTIFS('DATA BASED NILAI '!$D:$D,'RESUME TRAINING'!C36,'DATA BASED NILAI '!$H:$H,'RESUME TRAINING'!$K$8)</f>
        <v>9</v>
      </c>
      <c r="L36" s="24">
        <f>COUNTIFS('DATA BASED NILAI '!$D:$D,'RESUME TRAINING'!C36,'DATA BASED NILAI '!$AF:$AF,'RESUME TRAINING'!$L$8)</f>
        <v>24</v>
      </c>
      <c r="M36" s="24">
        <f t="shared" ref="M36:M38" si="8">I36-L36</f>
        <v>0</v>
      </c>
      <c r="N36" s="41">
        <f t="shared" ref="N36:N38" si="9">IFERROR(L36/I36,"0")</f>
        <v>1</v>
      </c>
      <c r="O36" s="24">
        <f>COUNTIFS('DATA BASED NILAI '!$D:$D,'RESUME TRAINING'!C36,'DATA BASED NILAI '!$AC:$AC,'RESUME TRAINING'!$O$8)</f>
        <v>24</v>
      </c>
      <c r="P36" s="24">
        <f t="shared" ref="P36:P38" si="10">L36-O36</f>
        <v>0</v>
      </c>
      <c r="Q36" s="42">
        <f>IFERROR(AVERAGEIFS('DATA BASED NILAI '!$AB:$AB,'DATA BASED NILAI '!$D:$D,'RESUME TRAINING'!C36,'DATA BASED NILAI '!$AC:$AC,"LULUS"),"0")</f>
        <v>7.9370833333333346</v>
      </c>
    </row>
    <row r="37" spans="2:19" ht="24.9" customHeight="1" x14ac:dyDescent="0.3">
      <c r="B37" s="8">
        <v>3</v>
      </c>
      <c r="C37" s="8" t="s">
        <v>7128</v>
      </c>
      <c r="D37" s="8" t="s">
        <v>72</v>
      </c>
      <c r="E37" s="8" t="s">
        <v>138</v>
      </c>
      <c r="F37" s="8" t="s">
        <v>7129</v>
      </c>
      <c r="G37" s="40">
        <v>45008</v>
      </c>
      <c r="H37" s="43" t="s">
        <v>149</v>
      </c>
      <c r="I37" s="43">
        <v>12</v>
      </c>
      <c r="J37" s="24">
        <f>COUNTIFS('DATA BASED NILAI '!$D:$D,'RESUME TRAINING'!C37,'DATA BASED NILAI '!$H:$H,'RESUME TRAINING'!$J$8)</f>
        <v>10</v>
      </c>
      <c r="K37" s="24">
        <f>COUNTIFS('DATA BASED NILAI '!$D:$D,'RESUME TRAINING'!C37,'DATA BASED NILAI '!$H:$H,'RESUME TRAINING'!$K$8)</f>
        <v>2</v>
      </c>
      <c r="L37" s="24">
        <f>COUNTIFS('DATA BASED NILAI '!$D:$D,'RESUME TRAINING'!C37,'DATA BASED NILAI '!$AF:$AF,'RESUME TRAINING'!$L$8)</f>
        <v>12</v>
      </c>
      <c r="M37" s="24">
        <f t="shared" si="8"/>
        <v>0</v>
      </c>
      <c r="N37" s="41">
        <f t="shared" si="9"/>
        <v>1</v>
      </c>
      <c r="O37" s="24">
        <f>COUNTIFS('DATA BASED NILAI '!$D:$D,'RESUME TRAINING'!C37,'DATA BASED NILAI '!$AC:$AC,'RESUME TRAINING'!$O$8)</f>
        <v>12</v>
      </c>
      <c r="P37" s="24">
        <f t="shared" si="10"/>
        <v>0</v>
      </c>
      <c r="Q37" s="42">
        <f>IFERROR(AVERAGEIFS('DATA BASED NILAI '!$AB:$AB,'DATA BASED NILAI '!$D:$D,'RESUME TRAINING'!C37,'DATA BASED NILAI '!$AC:$AC,"LULUS"),"0")</f>
        <v>8.3939426100628918</v>
      </c>
    </row>
    <row r="38" spans="2:19" ht="24.9" customHeight="1" x14ac:dyDescent="0.3">
      <c r="B38" s="8">
        <v>4</v>
      </c>
      <c r="C38" s="8" t="s">
        <v>7708</v>
      </c>
      <c r="D38" s="8" t="s">
        <v>72</v>
      </c>
      <c r="E38" s="8" t="s">
        <v>138</v>
      </c>
      <c r="F38" s="8" t="s">
        <v>7129</v>
      </c>
      <c r="G38" s="40">
        <v>45015</v>
      </c>
      <c r="H38" s="43" t="s">
        <v>150</v>
      </c>
      <c r="I38" s="43">
        <v>17</v>
      </c>
      <c r="J38" s="24">
        <f>COUNTIFS('DATA BASED NILAI '!$D:$D,'RESUME TRAINING'!C38,'DATA BASED NILAI '!$H:$H,'RESUME TRAINING'!$J$8)</f>
        <v>14</v>
      </c>
      <c r="K38" s="24">
        <f>COUNTIFS('DATA BASED NILAI '!$D:$D,'RESUME TRAINING'!C38,'DATA BASED NILAI '!$H:$H,'RESUME TRAINING'!$K$8)</f>
        <v>3</v>
      </c>
      <c r="L38" s="24">
        <f>COUNTIFS('DATA BASED NILAI '!$D:$D,'RESUME TRAINING'!C38,'DATA BASED NILAI '!$AF:$AF,'RESUME TRAINING'!$L$8)</f>
        <v>17</v>
      </c>
      <c r="M38" s="24">
        <f t="shared" si="8"/>
        <v>0</v>
      </c>
      <c r="N38" s="41">
        <f t="shared" si="9"/>
        <v>1</v>
      </c>
      <c r="O38" s="24">
        <f>COUNTIFS('DATA BASED NILAI '!$D:$D,'RESUME TRAINING'!C38,'DATA BASED NILAI '!$AC:$AC,'RESUME TRAINING'!$O$8)</f>
        <v>17</v>
      </c>
      <c r="P38" s="24">
        <f t="shared" si="10"/>
        <v>0</v>
      </c>
      <c r="Q38" s="42">
        <f>IFERROR(AVERAGEIFS('DATA BASED NILAI '!$AB:$AB,'DATA BASED NILAI '!$D:$D,'RESUME TRAINING'!C38,'DATA BASED NILAI '!$AC:$AC,"LULUS"),"0")</f>
        <v>8.1733865149833527</v>
      </c>
    </row>
    <row r="39" spans="2:19" ht="15" thickBot="1" x14ac:dyDescent="0.35">
      <c r="B39" s="123" t="s">
        <v>9</v>
      </c>
      <c r="C39" s="124"/>
      <c r="D39" s="124"/>
      <c r="E39" s="88"/>
      <c r="F39" s="88"/>
      <c r="G39" s="88">
        <f>COUNTA(G35:G38)</f>
        <v>4</v>
      </c>
      <c r="H39" s="88"/>
      <c r="I39" s="88">
        <f>SUM(I35:I38)</f>
        <v>76</v>
      </c>
      <c r="J39" s="88">
        <f>SUM(J35:J38)</f>
        <v>55</v>
      </c>
      <c r="K39" s="88">
        <f>SUM(K35:K38)</f>
        <v>21</v>
      </c>
      <c r="L39" s="88">
        <f>SUM(L35:L38)</f>
        <v>76</v>
      </c>
      <c r="M39" s="88">
        <f>SUM(M35:M38)</f>
        <v>0</v>
      </c>
      <c r="N39" s="21">
        <f>IFERROR(AVERAGE(N35:N38),"0")</f>
        <v>1</v>
      </c>
      <c r="O39" s="88">
        <f>SUM(O35:O38)</f>
        <v>76</v>
      </c>
      <c r="P39" s="88">
        <f>SUM(P35:P38)</f>
        <v>0</v>
      </c>
      <c r="Q39" s="22">
        <f>IFERROR(AVERAGE(Q35:Q38),"0")</f>
        <v>7.9654781145948954</v>
      </c>
    </row>
    <row r="43" spans="2:19" ht="15" customHeight="1" x14ac:dyDescent="0.3">
      <c r="B43" s="127" t="s">
        <v>1</v>
      </c>
      <c r="C43" s="125" t="s">
        <v>43</v>
      </c>
      <c r="D43" s="127" t="s">
        <v>11</v>
      </c>
      <c r="E43" s="127" t="s">
        <v>0</v>
      </c>
      <c r="F43" s="127" t="s">
        <v>2</v>
      </c>
      <c r="G43" s="125" t="s">
        <v>51</v>
      </c>
      <c r="H43" s="127" t="s">
        <v>10</v>
      </c>
      <c r="I43" s="127" t="s">
        <v>7</v>
      </c>
      <c r="J43" s="127"/>
      <c r="K43" s="127"/>
      <c r="L43" s="127"/>
      <c r="M43" s="127"/>
      <c r="N43" s="127"/>
      <c r="O43" s="127" t="s">
        <v>97</v>
      </c>
      <c r="P43" s="127"/>
      <c r="Q43" s="125" t="s">
        <v>98</v>
      </c>
    </row>
    <row r="44" spans="2:19" ht="28.5" customHeight="1" thickBot="1" x14ac:dyDescent="0.35">
      <c r="B44" s="128"/>
      <c r="C44" s="126"/>
      <c r="D44" s="128"/>
      <c r="E44" s="128"/>
      <c r="F44" s="128"/>
      <c r="G44" s="126"/>
      <c r="H44" s="128"/>
      <c r="I44" s="90" t="s">
        <v>48</v>
      </c>
      <c r="J44" s="90" t="s">
        <v>45</v>
      </c>
      <c r="K44" s="90" t="s">
        <v>46</v>
      </c>
      <c r="L44" s="89" t="s">
        <v>3</v>
      </c>
      <c r="M44" s="90" t="s">
        <v>4</v>
      </c>
      <c r="N44" s="90" t="s">
        <v>8</v>
      </c>
      <c r="O44" s="90" t="s">
        <v>5</v>
      </c>
      <c r="P44" s="90" t="s">
        <v>6</v>
      </c>
      <c r="Q44" s="126"/>
    </row>
    <row r="45" spans="2:19" ht="24.9" customHeight="1" x14ac:dyDescent="0.3">
      <c r="B45" s="8">
        <v>1</v>
      </c>
      <c r="C45" s="8" t="s">
        <v>8011</v>
      </c>
      <c r="D45" s="8" t="s">
        <v>72</v>
      </c>
      <c r="E45" s="8" t="s">
        <v>138</v>
      </c>
      <c r="F45" s="8" t="s">
        <v>8319</v>
      </c>
      <c r="G45" s="40">
        <v>45054</v>
      </c>
      <c r="H45" s="43" t="s">
        <v>148</v>
      </c>
      <c r="I45" s="43">
        <v>15</v>
      </c>
      <c r="J45" s="24">
        <f>COUNTIFS('DATA BASED NILAI '!$D:$D,'RESUME TRAINING'!C45,'DATA BASED NILAI '!$H:$H,'RESUME TRAINING'!$J$8)</f>
        <v>9</v>
      </c>
      <c r="K45" s="24">
        <f>COUNTIFS('DATA BASED NILAI '!$D:$D,'RESUME TRAINING'!C45,'DATA BASED NILAI '!$H:$H,'RESUME TRAINING'!$K$8)</f>
        <v>6</v>
      </c>
      <c r="L45" s="24">
        <f>COUNTIFS('DATA BASED NILAI '!$D:$D,'RESUME TRAINING'!C45,'DATA BASED NILAI '!$AF:$AF,'RESUME TRAINING'!$L$8)</f>
        <v>15</v>
      </c>
      <c r="M45" s="24">
        <f>I45-L45</f>
        <v>0</v>
      </c>
      <c r="N45" s="41">
        <f>IFERROR(L45/I45,"0")</f>
        <v>1</v>
      </c>
      <c r="O45" s="24">
        <f>COUNTIFS('DATA BASED NILAI '!$D:$D,'RESUME TRAINING'!C45,'DATA BASED NILAI '!$AC:$AC,'RESUME TRAINING'!$O$8)</f>
        <v>15</v>
      </c>
      <c r="P45" s="24">
        <f>L45-O45</f>
        <v>0</v>
      </c>
      <c r="Q45" s="42">
        <f>IFERROR(AVERAGEIFS('DATA BASED NILAI '!$AB:$AB,'DATA BASED NILAI '!$D:$D,'RESUME TRAINING'!C45,'DATA BASED NILAI '!$AC:$AC,"LULUS"),"0")</f>
        <v>6.9735566037735852</v>
      </c>
      <c r="S45" s="4"/>
    </row>
    <row r="46" spans="2:19" ht="24.9" customHeight="1" x14ac:dyDescent="0.3">
      <c r="B46" s="8">
        <v>2</v>
      </c>
      <c r="C46" s="8" t="s">
        <v>8514</v>
      </c>
      <c r="D46" s="8" t="s">
        <v>72</v>
      </c>
      <c r="E46" s="8" t="s">
        <v>138</v>
      </c>
      <c r="F46" s="8" t="s">
        <v>8319</v>
      </c>
      <c r="G46" s="40">
        <v>45057</v>
      </c>
      <c r="H46" s="43" t="s">
        <v>22</v>
      </c>
      <c r="I46" s="43">
        <v>22</v>
      </c>
      <c r="J46" s="24">
        <f>COUNTIFS('DATA BASED NILAI '!$D:$D,'RESUME TRAINING'!C46,'DATA BASED NILAI '!$H:$H,'RESUME TRAINING'!$J$8)</f>
        <v>10</v>
      </c>
      <c r="K46" s="24">
        <f>COUNTIFS('DATA BASED NILAI '!$D:$D,'RESUME TRAINING'!C46,'DATA BASED NILAI '!$H:$H,'RESUME TRAINING'!$K$8)</f>
        <v>12</v>
      </c>
      <c r="L46" s="24">
        <f>COUNTIFS('DATA BASED NILAI '!$D:$D,'RESUME TRAINING'!C46,'DATA BASED NILAI '!$AF:$AF,'RESUME TRAINING'!$L$8)</f>
        <v>22</v>
      </c>
      <c r="M46" s="24">
        <f t="shared" ref="M46:M49" si="11">I46-L46</f>
        <v>0</v>
      </c>
      <c r="N46" s="41">
        <f t="shared" ref="N46:N49" si="12">IFERROR(L46/I46,"0")</f>
        <v>1</v>
      </c>
      <c r="O46" s="24">
        <f>COUNTIFS('DATA BASED NILAI '!$D:$D,'RESUME TRAINING'!C46,'DATA BASED NILAI '!$AC:$AC,'RESUME TRAINING'!$O$8)</f>
        <v>22</v>
      </c>
      <c r="P46" s="24">
        <f t="shared" ref="P46:P49" si="13">L46-O46</f>
        <v>0</v>
      </c>
      <c r="Q46" s="42">
        <f>IFERROR(AVERAGEIFS('DATA BASED NILAI '!$AB:$AB,'DATA BASED NILAI '!$D:$D,'RESUME TRAINING'!C46,'DATA BASED NILAI '!$AC:$AC,"LULUS"),"0")</f>
        <v>7.8150996998284734</v>
      </c>
    </row>
    <row r="47" spans="2:19" ht="24.9" customHeight="1" x14ac:dyDescent="0.3">
      <c r="B47" s="8">
        <v>3</v>
      </c>
      <c r="C47" s="8" t="s">
        <v>8971</v>
      </c>
      <c r="D47" s="8" t="s">
        <v>72</v>
      </c>
      <c r="E47" s="8" t="s">
        <v>138</v>
      </c>
      <c r="F47" s="8" t="s">
        <v>8319</v>
      </c>
      <c r="G47" s="40">
        <v>45062</v>
      </c>
      <c r="H47" s="43" t="s">
        <v>149</v>
      </c>
      <c r="I47" s="43">
        <v>29</v>
      </c>
      <c r="J47" s="24">
        <f>COUNTIFS('DATA BASED NILAI '!$D:$D,'RESUME TRAINING'!C47,'DATA BASED NILAI '!$H:$H,'RESUME TRAINING'!$J$8)</f>
        <v>13</v>
      </c>
      <c r="K47" s="24">
        <f>COUNTIFS('DATA BASED NILAI '!$D:$D,'RESUME TRAINING'!C47,'DATA BASED NILAI '!$H:$H,'RESUME TRAINING'!$K$8)</f>
        <v>16</v>
      </c>
      <c r="L47" s="24">
        <f>COUNTIFS('DATA BASED NILAI '!$D:$D,'RESUME TRAINING'!C47,'DATA BASED NILAI '!$AF:$AF,'RESUME TRAINING'!$L$8)</f>
        <v>29</v>
      </c>
      <c r="M47" s="24">
        <f t="shared" si="11"/>
        <v>0</v>
      </c>
      <c r="N47" s="41">
        <f t="shared" si="12"/>
        <v>1</v>
      </c>
      <c r="O47" s="24">
        <f>COUNTIFS('DATA BASED NILAI '!$D:$D,'RESUME TRAINING'!C47,'DATA BASED NILAI '!$AC:$AC,'RESUME TRAINING'!$O$8)</f>
        <v>29</v>
      </c>
      <c r="P47" s="24">
        <f t="shared" si="13"/>
        <v>0</v>
      </c>
      <c r="Q47" s="42">
        <f>IFERROR(AVERAGEIFS('DATA BASED NILAI '!$AB:$AB,'DATA BASED NILAI '!$D:$D,'RESUME TRAINING'!C47,'DATA BASED NILAI '!$AC:$AC,"LULUS"),"0")</f>
        <v>7.6359051724137927</v>
      </c>
    </row>
    <row r="48" spans="2:19" ht="24.9" customHeight="1" x14ac:dyDescent="0.3">
      <c r="B48" s="8">
        <v>4</v>
      </c>
      <c r="C48" s="8"/>
      <c r="D48" s="8" t="s">
        <v>72</v>
      </c>
      <c r="E48" s="8" t="s">
        <v>138</v>
      </c>
      <c r="F48" s="8" t="s">
        <v>8319</v>
      </c>
      <c r="G48" s="40">
        <v>45068</v>
      </c>
      <c r="H48" s="43" t="s">
        <v>150</v>
      </c>
      <c r="I48" s="43"/>
      <c r="J48" s="24">
        <f>COUNTIFS('DATA BASED NILAI '!$D:$D,'RESUME TRAINING'!C48,'DATA BASED NILAI '!$H:$H,'RESUME TRAINING'!$J$8)</f>
        <v>0</v>
      </c>
      <c r="K48" s="24">
        <f>COUNTIFS('DATA BASED NILAI '!$D:$D,'RESUME TRAINING'!C48,'DATA BASED NILAI '!$H:$H,'RESUME TRAINING'!$K$8)</f>
        <v>0</v>
      </c>
      <c r="L48" s="24">
        <f>COUNTIFS('DATA BASED NILAI '!$D:$D,'RESUME TRAINING'!C48,'DATA BASED NILAI '!$AF:$AF,'RESUME TRAINING'!$L$8)</f>
        <v>0</v>
      </c>
      <c r="M48" s="24">
        <f t="shared" si="11"/>
        <v>0</v>
      </c>
      <c r="N48" s="41" t="str">
        <f t="shared" si="12"/>
        <v>0</v>
      </c>
      <c r="O48" s="24">
        <f>COUNTIFS('DATA BASED NILAI '!$D:$D,'RESUME TRAINING'!C48,'DATA BASED NILAI '!$AC:$AC,'RESUME TRAINING'!$O$8)</f>
        <v>0</v>
      </c>
      <c r="P48" s="24">
        <f t="shared" si="13"/>
        <v>0</v>
      </c>
      <c r="Q48" s="42" t="str">
        <f>IFERROR(AVERAGEIFS('DATA BASED NILAI '!$AB:$AB,'DATA BASED NILAI '!$D:$D,'RESUME TRAINING'!C48,'DATA BASED NILAI '!$AC:$AC,"LULUS"),"0")</f>
        <v>0</v>
      </c>
    </row>
    <row r="49" spans="2:17" ht="24.9" customHeight="1" x14ac:dyDescent="0.3">
      <c r="B49" s="8">
        <v>5</v>
      </c>
      <c r="C49" s="8"/>
      <c r="D49" s="8" t="s">
        <v>72</v>
      </c>
      <c r="E49" s="8" t="s">
        <v>138</v>
      </c>
      <c r="F49" s="8" t="s">
        <v>8319</v>
      </c>
      <c r="G49" s="40">
        <v>45068</v>
      </c>
      <c r="H49" s="43" t="s">
        <v>151</v>
      </c>
      <c r="I49" s="43"/>
      <c r="J49" s="24">
        <f>COUNTIFS('DATA BASED NILAI '!$D:$D,'RESUME TRAINING'!C49,'DATA BASED NILAI '!$H:$H,'RESUME TRAINING'!$J$8)</f>
        <v>0</v>
      </c>
      <c r="K49" s="24">
        <f>COUNTIFS('DATA BASED NILAI '!$D:$D,'RESUME TRAINING'!C49,'DATA BASED NILAI '!$H:$H,'RESUME TRAINING'!$K$8)</f>
        <v>0</v>
      </c>
      <c r="L49" s="24">
        <f>COUNTIFS('DATA BASED NILAI '!$D:$D,'RESUME TRAINING'!C49,'DATA BASED NILAI '!$AF:$AF,'RESUME TRAINING'!$L$8)</f>
        <v>0</v>
      </c>
      <c r="M49" s="24">
        <f t="shared" si="11"/>
        <v>0</v>
      </c>
      <c r="N49" s="41" t="str">
        <f t="shared" si="12"/>
        <v>0</v>
      </c>
      <c r="O49" s="24">
        <f>COUNTIFS('DATA BASED NILAI '!$D:$D,'RESUME TRAINING'!C49,'DATA BASED NILAI '!$AC:$AC,'RESUME TRAINING'!$O$8)</f>
        <v>0</v>
      </c>
      <c r="P49" s="24">
        <f t="shared" si="13"/>
        <v>0</v>
      </c>
      <c r="Q49" s="42" t="str">
        <f>IFERROR(AVERAGEIFS('DATA BASED NILAI '!$AB:$AB,'DATA BASED NILAI '!$D:$D,'RESUME TRAINING'!C49,'DATA BASED NILAI '!$AC:$AC,"LULUS"),"0")</f>
        <v>0</v>
      </c>
    </row>
    <row r="50" spans="2:17" ht="15" thickBot="1" x14ac:dyDescent="0.35">
      <c r="B50" s="123" t="s">
        <v>9</v>
      </c>
      <c r="C50" s="124"/>
      <c r="D50" s="124"/>
      <c r="E50" s="88"/>
      <c r="F50" s="88"/>
      <c r="G50" s="88">
        <f>COUNTA(G45:G49)</f>
        <v>5</v>
      </c>
      <c r="H50" s="88"/>
      <c r="I50" s="88">
        <f>SUM(I45:I49)</f>
        <v>66</v>
      </c>
      <c r="J50" s="88">
        <f>SUM(J45:J49)</f>
        <v>32</v>
      </c>
      <c r="K50" s="88">
        <f>SUM(K45:K49)</f>
        <v>34</v>
      </c>
      <c r="L50" s="88">
        <f>SUM(L45:L49)</f>
        <v>66</v>
      </c>
      <c r="M50" s="88">
        <f>SUM(M45:M49)</f>
        <v>0</v>
      </c>
      <c r="N50" s="21">
        <f>IFERROR(AVERAGE(N45:N49),"0")</f>
        <v>1</v>
      </c>
      <c r="O50" s="88">
        <f>SUM(O45:O49)</f>
        <v>66</v>
      </c>
      <c r="P50" s="88">
        <f>SUM(P45:P49)</f>
        <v>0</v>
      </c>
      <c r="Q50" s="22">
        <f>IFERROR(AVERAGE(Q45:Q49),"0")</f>
        <v>7.4748538253386174</v>
      </c>
    </row>
  </sheetData>
  <mergeCells count="46">
    <mergeCell ref="B39:D39"/>
    <mergeCell ref="G33:G34"/>
    <mergeCell ref="H33:H34"/>
    <mergeCell ref="I33:N33"/>
    <mergeCell ref="O33:P33"/>
    <mergeCell ref="Q33:Q34"/>
    <mergeCell ref="B33:B34"/>
    <mergeCell ref="C33:C34"/>
    <mergeCell ref="D33:D34"/>
    <mergeCell ref="E33:E34"/>
    <mergeCell ref="F33:F34"/>
    <mergeCell ref="B30:D30"/>
    <mergeCell ref="G20:G21"/>
    <mergeCell ref="H20:H21"/>
    <mergeCell ref="I20:N20"/>
    <mergeCell ref="O20:P20"/>
    <mergeCell ref="Q20:Q21"/>
    <mergeCell ref="B20:B21"/>
    <mergeCell ref="C20:C21"/>
    <mergeCell ref="D20:D21"/>
    <mergeCell ref="E20:E21"/>
    <mergeCell ref="F20:F21"/>
    <mergeCell ref="B17:D17"/>
    <mergeCell ref="G7:G8"/>
    <mergeCell ref="H7:H8"/>
    <mergeCell ref="I7:N7"/>
    <mergeCell ref="O7:P7"/>
    <mergeCell ref="B3:Q3"/>
    <mergeCell ref="B4:Q4"/>
    <mergeCell ref="Q7:Q8"/>
    <mergeCell ref="B7:B8"/>
    <mergeCell ref="C7:C8"/>
    <mergeCell ref="D7:D8"/>
    <mergeCell ref="E7:E8"/>
    <mergeCell ref="F7:F8"/>
    <mergeCell ref="Q43:Q44"/>
    <mergeCell ref="B43:B44"/>
    <mergeCell ref="C43:C44"/>
    <mergeCell ref="D43:D44"/>
    <mergeCell ref="E43:E44"/>
    <mergeCell ref="F43:F44"/>
    <mergeCell ref="B50:D50"/>
    <mergeCell ref="G43:G44"/>
    <mergeCell ref="H43:H44"/>
    <mergeCell ref="I43:N43"/>
    <mergeCell ref="O43:P43"/>
  </mergeCells>
  <pageMargins left="0.21" right="0.11" top="0.75" bottom="0.75" header="0.3" footer="0.3"/>
  <pageSetup scale="60"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O160"/>
  <sheetViews>
    <sheetView topLeftCell="A130" zoomScale="70" zoomScaleNormal="70" workbookViewId="0">
      <selection activeCell="I148" sqref="I148"/>
    </sheetView>
  </sheetViews>
  <sheetFormatPr defaultColWidth="9.109375" defaultRowHeight="14.4" x14ac:dyDescent="0.3"/>
  <cols>
    <col min="1" max="1" width="4.6640625" style="1" customWidth="1"/>
    <col min="2" max="2" width="9.109375" style="1"/>
    <col min="3" max="3" width="20.44140625" style="1" customWidth="1"/>
    <col min="4" max="4" width="22.33203125" style="1" customWidth="1"/>
    <col min="5" max="5" width="51.88671875" style="1" customWidth="1"/>
    <col min="6" max="7" width="23.88671875" style="4" customWidth="1"/>
    <col min="8" max="13" width="23.88671875" style="1" customWidth="1"/>
    <col min="14" max="14" width="18" style="1" customWidth="1"/>
    <col min="15" max="15" width="20.109375" style="1" customWidth="1"/>
    <col min="16" max="16384" width="9.109375" style="1"/>
  </cols>
  <sheetData>
    <row r="2" spans="2:15" ht="14.25" customHeight="1" x14ac:dyDescent="0.3"/>
    <row r="3" spans="2:15" ht="18" x14ac:dyDescent="0.3">
      <c r="B3" s="129" t="s">
        <v>133</v>
      </c>
      <c r="C3" s="129"/>
      <c r="D3" s="129"/>
      <c r="E3" s="129"/>
      <c r="F3" s="129"/>
      <c r="G3" s="129"/>
    </row>
    <row r="4" spans="2:15" ht="18" x14ac:dyDescent="0.3">
      <c r="B4" s="129" t="s">
        <v>137</v>
      </c>
      <c r="C4" s="129"/>
      <c r="D4" s="129"/>
      <c r="E4" s="129"/>
      <c r="F4" s="129"/>
      <c r="G4" s="129"/>
    </row>
    <row r="7" spans="2:15" ht="15.6" x14ac:dyDescent="0.3">
      <c r="B7" s="2" t="s">
        <v>2</v>
      </c>
      <c r="C7" s="2"/>
      <c r="D7" s="2" t="s">
        <v>134</v>
      </c>
      <c r="E7" s="2"/>
    </row>
    <row r="8" spans="2:15" ht="15" thickBot="1" x14ac:dyDescent="0.35"/>
    <row r="9" spans="2:15" ht="20.100000000000001" customHeight="1" x14ac:dyDescent="0.3">
      <c r="B9" s="130" t="s">
        <v>1</v>
      </c>
      <c r="C9" s="133" t="s">
        <v>11</v>
      </c>
      <c r="D9" s="133" t="s">
        <v>12</v>
      </c>
      <c r="E9" s="136" t="s">
        <v>13</v>
      </c>
      <c r="F9" s="139" t="s">
        <v>52</v>
      </c>
      <c r="G9" s="140"/>
      <c r="H9" s="140"/>
      <c r="I9" s="140"/>
      <c r="J9" s="140"/>
      <c r="K9" s="140"/>
      <c r="L9" s="140"/>
      <c r="M9" s="141"/>
    </row>
    <row r="10" spans="2:15" ht="20.100000000000001" customHeight="1" x14ac:dyDescent="0.3">
      <c r="B10" s="131"/>
      <c r="C10" s="134"/>
      <c r="D10" s="134"/>
      <c r="E10" s="137"/>
      <c r="F10" s="159"/>
      <c r="G10" s="160"/>
      <c r="H10" s="160"/>
      <c r="I10" s="160"/>
      <c r="J10" s="160"/>
      <c r="K10" s="160"/>
      <c r="L10" s="160"/>
      <c r="M10" s="161"/>
    </row>
    <row r="11" spans="2:15" ht="20.100000000000001" customHeight="1" x14ac:dyDescent="0.3">
      <c r="B11" s="131"/>
      <c r="C11" s="134"/>
      <c r="D11" s="134"/>
      <c r="E11" s="137"/>
      <c r="F11" s="95">
        <v>44929</v>
      </c>
      <c r="G11" s="95">
        <v>44931</v>
      </c>
      <c r="H11" s="95">
        <v>44935</v>
      </c>
      <c r="I11" s="95">
        <v>44938</v>
      </c>
      <c r="J11" s="95">
        <v>44942</v>
      </c>
      <c r="K11" s="95">
        <v>44950</v>
      </c>
      <c r="L11" s="95">
        <v>44952</v>
      </c>
      <c r="M11" s="95">
        <v>44956</v>
      </c>
    </row>
    <row r="12" spans="2:15" ht="20.100000000000001" customHeight="1" thickBot="1" x14ac:dyDescent="0.35">
      <c r="B12" s="132"/>
      <c r="C12" s="135"/>
      <c r="D12" s="135"/>
      <c r="E12" s="138"/>
      <c r="F12" s="96" t="s">
        <v>140</v>
      </c>
      <c r="G12" s="96" t="s">
        <v>141</v>
      </c>
      <c r="H12" s="96" t="s">
        <v>142</v>
      </c>
      <c r="I12" s="96" t="s">
        <v>143</v>
      </c>
      <c r="J12" s="96" t="s">
        <v>144</v>
      </c>
      <c r="K12" s="96" t="s">
        <v>145</v>
      </c>
      <c r="L12" s="96" t="s">
        <v>146</v>
      </c>
      <c r="M12" s="96" t="s">
        <v>147</v>
      </c>
    </row>
    <row r="13" spans="2:15" ht="18" customHeight="1" thickTop="1" x14ac:dyDescent="0.3">
      <c r="B13" s="150">
        <v>1</v>
      </c>
      <c r="C13" s="153" t="s">
        <v>100</v>
      </c>
      <c r="D13" s="156" t="s">
        <v>14</v>
      </c>
      <c r="E13" s="19" t="s">
        <v>15</v>
      </c>
      <c r="F13" s="20">
        <f>IFERROR(AVERAGEIF('DATA BASED EVALUASI TAHAP 1'!$C:$C,'RESUME EVALUASI TAHAP 1'!F12,'DATA BASED EVALUASI TAHAP 1'!$E:$E),"-")</f>
        <v>8.7826086956521738</v>
      </c>
      <c r="G13" s="20">
        <f>IFERROR(AVERAGEIF('DATA BASED EVALUASI TAHAP 1'!$C:$C,'RESUME EVALUASI TAHAP 1'!G12,'DATA BASED EVALUASI TAHAP 1'!$E:$E),"-")</f>
        <v>9</v>
      </c>
      <c r="H13" s="20">
        <f>IFERROR(AVERAGEIF('DATA BASED EVALUASI TAHAP 1'!$C:$C,'RESUME EVALUASI TAHAP 1'!H12,'DATA BASED EVALUASI TAHAP 1'!$E:$E),"-")</f>
        <v>9.375</v>
      </c>
      <c r="I13" s="20">
        <f>IFERROR(AVERAGEIF('DATA BASED EVALUASI TAHAP 1'!$C:$C,'RESUME EVALUASI TAHAP 1'!I12,'DATA BASED EVALUASI TAHAP 1'!$E:$E),"-")</f>
        <v>9.5555555555555554</v>
      </c>
      <c r="J13" s="20">
        <f>IFERROR(AVERAGEIF('DATA BASED EVALUASI TAHAP 1'!$C:$C,'RESUME EVALUASI TAHAP 1'!J12,'DATA BASED EVALUASI TAHAP 1'!$E:$E),"-")</f>
        <v>9.0476190476190474</v>
      </c>
      <c r="K13" s="20">
        <f>IFERROR(AVERAGEIF('DATA BASED EVALUASI TAHAP 1'!$C:$C,'RESUME EVALUASI TAHAP 1'!K12,'DATA BASED EVALUASI TAHAP 1'!$E:$E),"-")</f>
        <v>8.882352941176471</v>
      </c>
      <c r="L13" s="20">
        <f>IFERROR(AVERAGEIF('DATA BASED EVALUASI TAHAP 1'!$C:$C,'RESUME EVALUASI TAHAP 1'!L12,'DATA BASED EVALUASI TAHAP 1'!$E:$E),"-")</f>
        <v>9.1</v>
      </c>
      <c r="M13" s="91">
        <f>IFERROR(AVERAGEIF('DATA BASED EVALUASI TAHAP 1'!$C:$C,'RESUME EVALUASI TAHAP 1'!M12,'DATA BASED EVALUASI TAHAP 1'!$E:$E),"-")</f>
        <v>8.6666666666666661</v>
      </c>
      <c r="O13" s="4"/>
    </row>
    <row r="14" spans="2:15" ht="18" customHeight="1" x14ac:dyDescent="0.3">
      <c r="B14" s="164"/>
      <c r="C14" s="165"/>
      <c r="D14" s="166"/>
      <c r="E14" s="12" t="s">
        <v>16</v>
      </c>
      <c r="F14" s="13">
        <f>IFERROR(AVERAGEIF('DATA BASED EVALUASI TAHAP 1'!$C:$C,'RESUME EVALUASI TAHAP 1'!F12,'DATA BASED EVALUASI TAHAP 1'!$G:$G),"-")</f>
        <v>8.8260869565217384</v>
      </c>
      <c r="G14" s="13">
        <f>IFERROR(AVERAGEIF('DATA BASED EVALUASI TAHAP 1'!$C:$C,'RESUME EVALUASI TAHAP 1'!G12,'DATA BASED EVALUASI TAHAP 1'!$G:$G),"-")</f>
        <v>9.0740740740740744</v>
      </c>
      <c r="H14" s="13">
        <f>IFERROR(AVERAGEIF('DATA BASED EVALUASI TAHAP 1'!$C:$C,'RESUME EVALUASI TAHAP 1'!H12,'DATA BASED EVALUASI TAHAP 1'!$G:$G),"-")</f>
        <v>9.4375</v>
      </c>
      <c r="I14" s="13">
        <f>IFERROR(AVERAGEIF('DATA BASED EVALUASI TAHAP 1'!$C:$C,'RESUME EVALUASI TAHAP 1'!I12,'DATA BASED EVALUASI TAHAP 1'!$G:$G),"-")</f>
        <v>9.3888888888888893</v>
      </c>
      <c r="J14" s="13">
        <f>IFERROR(AVERAGEIF('DATA BASED EVALUASI TAHAP 1'!$C:$C,'RESUME EVALUASI TAHAP 1'!J12,'DATA BASED EVALUASI TAHAP 1'!$G:$G),"-")</f>
        <v>8.6190476190476186</v>
      </c>
      <c r="K14" s="13">
        <f>IFERROR(AVERAGEIF('DATA BASED EVALUASI TAHAP 1'!$C:$C,'RESUME EVALUASI TAHAP 1'!K12,'DATA BASED EVALUASI TAHAP 1'!$G:$G),"-")</f>
        <v>9.235294117647058</v>
      </c>
      <c r="L14" s="13">
        <f>IFERROR(AVERAGEIF('DATA BASED EVALUASI TAHAP 1'!$C:$C,'RESUME EVALUASI TAHAP 1'!L12,'DATA BASED EVALUASI TAHAP 1'!$G:$G),"-")</f>
        <v>8.9</v>
      </c>
      <c r="M14" s="92">
        <f>IFERROR(AVERAGEIF('DATA BASED EVALUASI TAHAP 1'!$C:$C,'RESUME EVALUASI TAHAP 1'!M12,'DATA BASED EVALUASI TAHAP 1'!$G:$G),"-")</f>
        <v>8.7777777777777786</v>
      </c>
    </row>
    <row r="15" spans="2:15" ht="18" customHeight="1" x14ac:dyDescent="0.3">
      <c r="B15" s="164"/>
      <c r="C15" s="165"/>
      <c r="D15" s="166"/>
      <c r="E15" s="12" t="s">
        <v>35</v>
      </c>
      <c r="F15" s="13">
        <f>IFERROR(AVERAGEIF('DATA BASED EVALUASI TAHAP 1'!$C:$C,'RESUME EVALUASI TAHAP 1'!F12,'DATA BASED EVALUASI TAHAP 1'!$I:$I),"-")</f>
        <v>8.6521739130434785</v>
      </c>
      <c r="G15" s="13">
        <f>IFERROR(AVERAGEIF('DATA BASED EVALUASI TAHAP 1'!$C:$C,'RESUME EVALUASI TAHAP 1'!G12,'DATA BASED EVALUASI TAHAP 1'!$I:$I),"-")</f>
        <v>8.7037037037037042</v>
      </c>
      <c r="H15" s="13">
        <f>IFERROR(AVERAGEIF('DATA BASED EVALUASI TAHAP 1'!$C:$C,'RESUME EVALUASI TAHAP 1'!H12,'DATA BASED EVALUASI TAHAP 1'!$I:$I),"-")</f>
        <v>9.4375</v>
      </c>
      <c r="I15" s="13">
        <f>IFERROR(AVERAGEIF('DATA BASED EVALUASI TAHAP 1'!$C:$C,'RESUME EVALUASI TAHAP 1'!I12,'DATA BASED EVALUASI TAHAP 1'!$I:$I),"-")</f>
        <v>9.3333333333333339</v>
      </c>
      <c r="J15" s="13">
        <f>IFERROR(AVERAGEIF('DATA BASED EVALUASI TAHAP 1'!$C:$C,'RESUME EVALUASI TAHAP 1'!J12,'DATA BASED EVALUASI TAHAP 1'!$I:$I),"-")</f>
        <v>8.9047619047619051</v>
      </c>
      <c r="K15" s="13">
        <f>IFERROR(AVERAGEIF('DATA BASED EVALUASI TAHAP 1'!$C:$C,'RESUME EVALUASI TAHAP 1'!K12,'DATA BASED EVALUASI TAHAP 1'!$I:$I),"-")</f>
        <v>9.117647058823529</v>
      </c>
      <c r="L15" s="13">
        <f>IFERROR(AVERAGEIF('DATA BASED EVALUASI TAHAP 1'!$C:$C,'RESUME EVALUASI TAHAP 1'!L12,'DATA BASED EVALUASI TAHAP 1'!$I:$I),"-")</f>
        <v>9</v>
      </c>
      <c r="M15" s="92">
        <f>IFERROR(AVERAGEIF('DATA BASED EVALUASI TAHAP 1'!$C:$C,'RESUME EVALUASI TAHAP 1'!M12,'DATA BASED EVALUASI TAHAP 1'!$I:$I),"-")</f>
        <v>8.7037037037037042</v>
      </c>
    </row>
    <row r="16" spans="2:15" ht="18" customHeight="1" x14ac:dyDescent="0.3">
      <c r="B16" s="164"/>
      <c r="C16" s="165"/>
      <c r="D16" s="166"/>
      <c r="E16" s="12" t="s">
        <v>36</v>
      </c>
      <c r="F16" s="13">
        <f>IFERROR(AVERAGEIF('DATA BASED EVALUASI TAHAP 1'!$C:$C,'RESUME EVALUASI TAHAP 1'!F12,'DATA BASED EVALUASI TAHAP 1'!$K:$K),"-")</f>
        <v>8.695652173913043</v>
      </c>
      <c r="G16" s="13">
        <f>IFERROR(AVERAGEIF('DATA BASED EVALUASI TAHAP 1'!$C:$C,'RESUME EVALUASI TAHAP 1'!G12,'DATA BASED EVALUASI TAHAP 1'!$K:$K),"-")</f>
        <v>8.8888888888888893</v>
      </c>
      <c r="H16" s="13">
        <f>IFERROR(AVERAGEIF('DATA BASED EVALUASI TAHAP 1'!$C:$C,'RESUME EVALUASI TAHAP 1'!H12,'DATA BASED EVALUASI TAHAP 1'!$K:$K),"-")</f>
        <v>9.3125</v>
      </c>
      <c r="I16" s="13">
        <f>IFERROR(AVERAGEIF('DATA BASED EVALUASI TAHAP 1'!$C:$C,'RESUME EVALUASI TAHAP 1'!I12,'DATA BASED EVALUASI TAHAP 1'!$K:$K),"-")</f>
        <v>9.4444444444444446</v>
      </c>
      <c r="J16" s="13">
        <f>IFERROR(AVERAGEIF('DATA BASED EVALUASI TAHAP 1'!$C:$C,'RESUME EVALUASI TAHAP 1'!J12,'DATA BASED EVALUASI TAHAP 1'!$K:$K),"-")</f>
        <v>8.9523809523809526</v>
      </c>
      <c r="K16" s="13">
        <f>IFERROR(AVERAGEIF('DATA BASED EVALUASI TAHAP 1'!$C:$C,'RESUME EVALUASI TAHAP 1'!K12,'DATA BASED EVALUASI TAHAP 1'!$K:$K),"-")</f>
        <v>9.235294117647058</v>
      </c>
      <c r="L16" s="13">
        <f>IFERROR(AVERAGEIF('DATA BASED EVALUASI TAHAP 1'!$C:$C,'RESUME EVALUASI TAHAP 1'!L12,'DATA BASED EVALUASI TAHAP 1'!$K:$K),"-")</f>
        <v>8.6999999999999993</v>
      </c>
      <c r="M16" s="92">
        <f>IFERROR(AVERAGEIF('DATA BASED EVALUASI TAHAP 1'!$C:$C,'RESUME EVALUASI TAHAP 1'!M12,'DATA BASED EVALUASI TAHAP 1'!$K:$K),"-")</f>
        <v>9</v>
      </c>
    </row>
    <row r="17" spans="2:13" ht="18" customHeight="1" x14ac:dyDescent="0.3">
      <c r="B17" s="164"/>
      <c r="C17" s="165"/>
      <c r="D17" s="166"/>
      <c r="E17" s="12" t="s">
        <v>76</v>
      </c>
      <c r="F17" s="13">
        <f>IFERROR(AVERAGEIF('DATA BASED EVALUASI TAHAP 1'!$C:$C,'RESUME EVALUASI TAHAP 1'!F12,'DATA BASED EVALUASI TAHAP 1'!$M:$M),"-")</f>
        <v>8.8260869565217384</v>
      </c>
      <c r="G17" s="13">
        <f>IFERROR(AVERAGEIF('DATA BASED EVALUASI TAHAP 1'!$C:$C,'RESUME EVALUASI TAHAP 1'!G12,'DATA BASED EVALUASI TAHAP 1'!$M:$M),"-")</f>
        <v>8.9629629629629637</v>
      </c>
      <c r="H17" s="13">
        <f>IFERROR(AVERAGEIF('DATA BASED EVALUASI TAHAP 1'!$C:$C,'RESUME EVALUASI TAHAP 1'!H12,'DATA BASED EVALUASI TAHAP 1'!$M:$M),"-")</f>
        <v>9.5625</v>
      </c>
      <c r="I17" s="13">
        <f>IFERROR(AVERAGEIF('DATA BASED EVALUASI TAHAP 1'!$C:$C,'RESUME EVALUASI TAHAP 1'!I12,'DATA BASED EVALUASI TAHAP 1'!$M:$M),"-")</f>
        <v>9.4444444444444446</v>
      </c>
      <c r="J17" s="13">
        <f>IFERROR(AVERAGEIF('DATA BASED EVALUASI TAHAP 1'!$C:$C,'RESUME EVALUASI TAHAP 1'!J12,'DATA BASED EVALUASI TAHAP 1'!$M:$M),"-")</f>
        <v>8.9047619047619051</v>
      </c>
      <c r="K17" s="13">
        <f>IFERROR(AVERAGEIF('DATA BASED EVALUASI TAHAP 1'!$C:$C,'RESUME EVALUASI TAHAP 1'!K12,'DATA BASED EVALUASI TAHAP 1'!$M:$M),"-")</f>
        <v>9.117647058823529</v>
      </c>
      <c r="L17" s="13">
        <f>IFERROR(AVERAGEIF('DATA BASED EVALUASI TAHAP 1'!$C:$C,'RESUME EVALUASI TAHAP 1'!L12,'DATA BASED EVALUASI TAHAP 1'!$M:$M),"-")</f>
        <v>8</v>
      </c>
      <c r="M17" s="92">
        <f>IFERROR(AVERAGEIF('DATA BASED EVALUASI TAHAP 1'!$C:$C,'RESUME EVALUASI TAHAP 1'!M12,'DATA BASED EVALUASI TAHAP 1'!$M:$M),"-")</f>
        <v>8.8888888888888893</v>
      </c>
    </row>
    <row r="18" spans="2:13" ht="18" customHeight="1" x14ac:dyDescent="0.3">
      <c r="B18" s="164"/>
      <c r="C18" s="165"/>
      <c r="D18" s="166"/>
      <c r="E18" s="12" t="s">
        <v>77</v>
      </c>
      <c r="F18" s="13">
        <f>IFERROR(AVERAGEIF('DATA BASED EVALUASI TAHAP 1'!$C:$C,'RESUME EVALUASI TAHAP 1'!F12,'DATA BASED EVALUASI TAHAP 1'!$O:$O),"-")</f>
        <v>9.0434782608695645</v>
      </c>
      <c r="G18" s="13">
        <f>IFERROR(AVERAGEIF('DATA BASED EVALUASI TAHAP 1'!$C:$C,'RESUME EVALUASI TAHAP 1'!G12,'DATA BASED EVALUASI TAHAP 1'!$O:$O),"-")</f>
        <v>9.0740740740740744</v>
      </c>
      <c r="H18" s="13">
        <f>IFERROR(AVERAGEIF('DATA BASED EVALUASI TAHAP 1'!$C:$C,'RESUME EVALUASI TAHAP 1'!H12,'DATA BASED EVALUASI TAHAP 1'!$O:$O),"-")</f>
        <v>9.5</v>
      </c>
      <c r="I18" s="13">
        <f>IFERROR(AVERAGEIF('DATA BASED EVALUASI TAHAP 1'!$C:$C,'RESUME EVALUASI TAHAP 1'!I12,'DATA BASED EVALUASI TAHAP 1'!$O:$O),"-")</f>
        <v>9.6111111111111107</v>
      </c>
      <c r="J18" s="13">
        <f>IFERROR(AVERAGEIF('DATA BASED EVALUASI TAHAP 1'!$C:$C,'RESUME EVALUASI TAHAP 1'!J12,'DATA BASED EVALUASI TAHAP 1'!$O:$O),"-")</f>
        <v>9</v>
      </c>
      <c r="K18" s="13">
        <f>IFERROR(AVERAGEIF('DATA BASED EVALUASI TAHAP 1'!$C:$C,'RESUME EVALUASI TAHAP 1'!K12,'DATA BASED EVALUASI TAHAP 1'!$O:$O),"-")</f>
        <v>9.235294117647058</v>
      </c>
      <c r="L18" s="13">
        <f>IFERROR(AVERAGEIF('DATA BASED EVALUASI TAHAP 1'!$C:$C,'RESUME EVALUASI TAHAP 1'!L12,'DATA BASED EVALUASI TAHAP 1'!$O:$O),"-")</f>
        <v>8.9</v>
      </c>
      <c r="M18" s="92">
        <f>IFERROR(AVERAGEIF('DATA BASED EVALUASI TAHAP 1'!$C:$C,'RESUME EVALUASI TAHAP 1'!M12,'DATA BASED EVALUASI TAHAP 1'!$O:$O),"-")</f>
        <v>8.8518518518518512</v>
      </c>
    </row>
    <row r="19" spans="2:13" ht="18" customHeight="1" x14ac:dyDescent="0.3">
      <c r="B19" s="164"/>
      <c r="C19" s="165"/>
      <c r="D19" s="166"/>
      <c r="E19" s="12" t="s">
        <v>78</v>
      </c>
      <c r="F19" s="13">
        <f>IFERROR(AVERAGEIF('DATA BASED EVALUASI TAHAP 1'!$C:$C,'RESUME EVALUASI TAHAP 1'!F12,'DATA BASED EVALUASI TAHAP 1'!$Q:$Q),"-")</f>
        <v>8.7826086956521738</v>
      </c>
      <c r="G19" s="13">
        <f>IFERROR(AVERAGEIF('DATA BASED EVALUASI TAHAP 1'!$C:$C,'RESUME EVALUASI TAHAP 1'!G12,'DATA BASED EVALUASI TAHAP 1'!$Q:$Q),"-")</f>
        <v>8.6666666666666661</v>
      </c>
      <c r="H19" s="13">
        <f>IFERROR(AVERAGEIF('DATA BASED EVALUASI TAHAP 1'!$C:$C,'RESUME EVALUASI TAHAP 1'!H12,'DATA BASED EVALUASI TAHAP 1'!$Q:$Q),"-")</f>
        <v>9.5</v>
      </c>
      <c r="I19" s="13">
        <f>IFERROR(AVERAGEIF('DATA BASED EVALUASI TAHAP 1'!$C:$C,'RESUME EVALUASI TAHAP 1'!I12,'DATA BASED EVALUASI TAHAP 1'!$Q:$Q),"-")</f>
        <v>9.4444444444444446</v>
      </c>
      <c r="J19" s="13">
        <f>IFERROR(AVERAGEIF('DATA BASED EVALUASI TAHAP 1'!$C:$C,'RESUME EVALUASI TAHAP 1'!J12,'DATA BASED EVALUASI TAHAP 1'!$Q:$Q),"-")</f>
        <v>8.8095238095238102</v>
      </c>
      <c r="K19" s="13">
        <f>IFERROR(AVERAGEIF('DATA BASED EVALUASI TAHAP 1'!$C:$C,'RESUME EVALUASI TAHAP 1'!K12,'DATA BASED EVALUASI TAHAP 1'!$Q:$Q),"-")</f>
        <v>9.117647058823529</v>
      </c>
      <c r="L19" s="13">
        <f>IFERROR(AVERAGEIF('DATA BASED EVALUASI TAHAP 1'!$C:$C,'RESUME EVALUASI TAHAP 1'!L12,'DATA BASED EVALUASI TAHAP 1'!$Q:$Q),"-")</f>
        <v>8.9</v>
      </c>
      <c r="M19" s="92">
        <f>IFERROR(AVERAGEIF('DATA BASED EVALUASI TAHAP 1'!$C:$C,'RESUME EVALUASI TAHAP 1'!M12,'DATA BASED EVALUASI TAHAP 1'!$Q:$Q),"-")</f>
        <v>8.9629629629629637</v>
      </c>
    </row>
    <row r="20" spans="2:13" ht="18" customHeight="1" x14ac:dyDescent="0.3">
      <c r="B20" s="164"/>
      <c r="C20" s="165"/>
      <c r="D20" s="14" t="s">
        <v>9</v>
      </c>
      <c r="E20" s="15"/>
      <c r="F20" s="16">
        <f>IFERROR(AVERAGE(F13:F19),"-")</f>
        <v>8.8012422360248443</v>
      </c>
      <c r="G20" s="16">
        <f>IFERROR(AVERAGE(G13:G19),"-")</f>
        <v>8.9100529100529098</v>
      </c>
      <c r="H20" s="16">
        <f t="shared" ref="H20:M20" si="0">IFERROR(AVERAGE(H13:H19),"-")</f>
        <v>9.4464285714285712</v>
      </c>
      <c r="I20" s="16">
        <f t="shared" si="0"/>
        <v>9.4603174603174587</v>
      </c>
      <c r="J20" s="16">
        <f t="shared" si="0"/>
        <v>8.8911564625850339</v>
      </c>
      <c r="K20" s="16">
        <f t="shared" si="0"/>
        <v>9.1344537815126046</v>
      </c>
      <c r="L20" s="16">
        <f t="shared" si="0"/>
        <v>8.7857142857142865</v>
      </c>
      <c r="M20" s="93">
        <f t="shared" si="0"/>
        <v>8.8359788359788354</v>
      </c>
    </row>
    <row r="21" spans="2:13" ht="18" customHeight="1" x14ac:dyDescent="0.3">
      <c r="B21" s="164">
        <v>2</v>
      </c>
      <c r="C21" s="165"/>
      <c r="D21" s="165" t="s">
        <v>19</v>
      </c>
      <c r="E21" s="12" t="s">
        <v>20</v>
      </c>
      <c r="F21" s="13">
        <f>IFERROR(AVERAGEIF('DATA BASED EVALUASI TAHAP 1'!$C:$C,'RESUME EVALUASI TAHAP 1'!F12,'DATA BASED EVALUASI TAHAP 1'!$S:$S),"-")</f>
        <v>8.9130434782608692</v>
      </c>
      <c r="G21" s="13">
        <f>IFERROR(AVERAGEIF('DATA BASED EVALUASI TAHAP 1'!$C:$C,'RESUME EVALUASI TAHAP 1'!G12,'DATA BASED EVALUASI TAHAP 1'!$S:$S),"-")</f>
        <v>9.1481481481481488</v>
      </c>
      <c r="H21" s="13">
        <f>IFERROR(AVERAGEIF('DATA BASED EVALUASI TAHAP 1'!$C:$C,'RESUME EVALUASI TAHAP 1'!H12,'DATA BASED EVALUASI TAHAP 1'!$S:$S),"-")</f>
        <v>9.375</v>
      </c>
      <c r="I21" s="13">
        <f>IFERROR(AVERAGEIF('DATA BASED EVALUASI TAHAP 1'!$C:$C,'RESUME EVALUASI TAHAP 1'!I12,'DATA BASED EVALUASI TAHAP 1'!$S:$S),"-")</f>
        <v>9.5555555555555554</v>
      </c>
      <c r="J21" s="13">
        <f>IFERROR(AVERAGEIF('DATA BASED EVALUASI TAHAP 1'!$C:$C,'RESUME EVALUASI TAHAP 1'!J12,'DATA BASED EVALUASI TAHAP 1'!$S:$S),"-")</f>
        <v>8.8095238095238102</v>
      </c>
      <c r="K21" s="13">
        <f>IFERROR(AVERAGEIF('DATA BASED EVALUASI TAHAP 1'!$C:$C,'RESUME EVALUASI TAHAP 1'!K12,'DATA BASED EVALUASI TAHAP 1'!$S:$S),"-")</f>
        <v>9.235294117647058</v>
      </c>
      <c r="L21" s="13">
        <f>IFERROR(AVERAGEIF('DATA BASED EVALUASI TAHAP 1'!$C:$C,'RESUME EVALUASI TAHAP 1'!L12,'DATA BASED EVALUASI TAHAP 1'!$S:$S),"-")</f>
        <v>8.9</v>
      </c>
      <c r="M21" s="92">
        <f>IFERROR(AVERAGEIF('DATA BASED EVALUASI TAHAP 1'!$C:$C,'RESUME EVALUASI TAHAP 1'!M12,'DATA BASED EVALUASI TAHAP 1'!$S:$S),"-")</f>
        <v>9.1481481481481488</v>
      </c>
    </row>
    <row r="22" spans="2:13" ht="18" customHeight="1" x14ac:dyDescent="0.3">
      <c r="B22" s="164"/>
      <c r="C22" s="165"/>
      <c r="D22" s="165"/>
      <c r="E22" s="12" t="s">
        <v>21</v>
      </c>
      <c r="F22" s="13">
        <f>IFERROR(AVERAGEIF('DATA BASED EVALUASI TAHAP 1'!$C:$C,'RESUME EVALUASI TAHAP 1'!F12,'DATA BASED EVALUASI TAHAP 1'!$U:$U),"-")</f>
        <v>8.8260869565217384</v>
      </c>
      <c r="G22" s="13">
        <f>IFERROR(AVERAGEIF('DATA BASED EVALUASI TAHAP 1'!$C:$C,'RESUME EVALUASI TAHAP 1'!G12,'DATA BASED EVALUASI TAHAP 1'!$U:$U),"-")</f>
        <v>8.9629629629629637</v>
      </c>
      <c r="H22" s="13">
        <f>IFERROR(AVERAGEIF('DATA BASED EVALUASI TAHAP 1'!$C:$C,'RESUME EVALUASI TAHAP 1'!H12,'DATA BASED EVALUASI TAHAP 1'!$U:$U),"-")</f>
        <v>9.5</v>
      </c>
      <c r="I22" s="13">
        <f>IFERROR(AVERAGEIF('DATA BASED EVALUASI TAHAP 1'!$C:$C,'RESUME EVALUASI TAHAP 1'!I12,'DATA BASED EVALUASI TAHAP 1'!$U:$U),"-")</f>
        <v>9.5555555555555554</v>
      </c>
      <c r="J22" s="13">
        <f>IFERROR(AVERAGEIF('DATA BASED EVALUASI TAHAP 1'!$C:$C,'RESUME EVALUASI TAHAP 1'!J12,'DATA BASED EVALUASI TAHAP 1'!$U:$U),"-")</f>
        <v>9.0476190476190474</v>
      </c>
      <c r="K22" s="13">
        <f>IFERROR(AVERAGEIF('DATA BASED EVALUASI TAHAP 1'!$C:$C,'RESUME EVALUASI TAHAP 1'!K12,'DATA BASED EVALUASI TAHAP 1'!$U:$U),"-")</f>
        <v>9.117647058823529</v>
      </c>
      <c r="L22" s="13">
        <f>IFERROR(AVERAGEIF('DATA BASED EVALUASI TAHAP 1'!$C:$C,'RESUME EVALUASI TAHAP 1'!L12,'DATA BASED EVALUASI TAHAP 1'!$U:$U),"-")</f>
        <v>8.9</v>
      </c>
      <c r="M22" s="92">
        <f>IFERROR(AVERAGEIF('DATA BASED EVALUASI TAHAP 1'!$C:$C,'RESUME EVALUASI TAHAP 1'!M12,'DATA BASED EVALUASI TAHAP 1'!$U:$U),"-")</f>
        <v>9.1851851851851851</v>
      </c>
    </row>
    <row r="23" spans="2:13" ht="18" customHeight="1" x14ac:dyDescent="0.3">
      <c r="B23" s="164"/>
      <c r="C23" s="165"/>
      <c r="D23" s="165"/>
      <c r="E23" s="12" t="s">
        <v>79</v>
      </c>
      <c r="F23" s="13">
        <f>IFERROR(AVERAGEIF('DATA BASED EVALUASI TAHAP 1'!$C:$C,'RESUME EVALUASI TAHAP 1'!F12,'DATA BASED EVALUASI TAHAP 1'!$W:$W),"-")</f>
        <v>8.7391304347826093</v>
      </c>
      <c r="G23" s="13">
        <f>IFERROR(AVERAGEIF('DATA BASED EVALUASI TAHAP 1'!$C:$C,'RESUME EVALUASI TAHAP 1'!G12,'DATA BASED EVALUASI TAHAP 1'!$W:$W),"-")</f>
        <v>9.0740740740740744</v>
      </c>
      <c r="H23" s="13">
        <f>IFERROR(AVERAGEIF('DATA BASED EVALUASI TAHAP 1'!$C:$C,'RESUME EVALUASI TAHAP 1'!H12,'DATA BASED EVALUASI TAHAP 1'!$W:$W),"-")</f>
        <v>9.625</v>
      </c>
      <c r="I23" s="13">
        <f>IFERROR(AVERAGEIF('DATA BASED EVALUASI TAHAP 1'!$C:$C,'RESUME EVALUASI TAHAP 1'!I12,'DATA BASED EVALUASI TAHAP 1'!$W:$W),"-")</f>
        <v>9.4444444444444446</v>
      </c>
      <c r="J23" s="13">
        <f>IFERROR(AVERAGEIF('DATA BASED EVALUASI TAHAP 1'!$C:$C,'RESUME EVALUASI TAHAP 1'!J12,'DATA BASED EVALUASI TAHAP 1'!$W:$W),"-")</f>
        <v>9</v>
      </c>
      <c r="K23" s="13">
        <f>IFERROR(AVERAGEIF('DATA BASED EVALUASI TAHAP 1'!$C:$C,'RESUME EVALUASI TAHAP 1'!K12,'DATA BASED EVALUASI TAHAP 1'!$W:$W),"-")</f>
        <v>9.235294117647058</v>
      </c>
      <c r="L23" s="13">
        <f>IFERROR(AVERAGEIF('DATA BASED EVALUASI TAHAP 1'!$C:$C,'RESUME EVALUASI TAHAP 1'!L12,'DATA BASED EVALUASI TAHAP 1'!$W:$W),"-")</f>
        <v>8.9</v>
      </c>
      <c r="M23" s="92">
        <f>IFERROR(AVERAGEIF('DATA BASED EVALUASI TAHAP 1'!$C:$C,'RESUME EVALUASI TAHAP 1'!M12,'DATA BASED EVALUASI TAHAP 1'!$W:$W),"-")</f>
        <v>9.1481481481481488</v>
      </c>
    </row>
    <row r="24" spans="2:13" x14ac:dyDescent="0.3">
      <c r="B24" s="164"/>
      <c r="C24" s="165"/>
      <c r="D24" s="14" t="s">
        <v>9</v>
      </c>
      <c r="E24" s="15"/>
      <c r="F24" s="16">
        <f>IFERROR(AVERAGE(F21:F23),"-")</f>
        <v>8.8260869565217401</v>
      </c>
      <c r="G24" s="16">
        <f>IFERROR(AVERAGE(G21:G23),"-")</f>
        <v>9.0617283950617296</v>
      </c>
      <c r="H24" s="16">
        <f t="shared" ref="H24:M24" si="1">IFERROR(AVERAGE(H21:H23),"-")</f>
        <v>9.5</v>
      </c>
      <c r="I24" s="16">
        <f t="shared" si="1"/>
        <v>9.518518518518519</v>
      </c>
      <c r="J24" s="16">
        <f t="shared" si="1"/>
        <v>8.9523809523809526</v>
      </c>
      <c r="K24" s="16">
        <f t="shared" si="1"/>
        <v>9.1960784313725483</v>
      </c>
      <c r="L24" s="16">
        <f t="shared" si="1"/>
        <v>8.9</v>
      </c>
      <c r="M24" s="93">
        <f t="shared" si="1"/>
        <v>9.1604938271604954</v>
      </c>
    </row>
    <row r="25" spans="2:13" x14ac:dyDescent="0.3">
      <c r="B25" s="164">
        <v>3</v>
      </c>
      <c r="C25" s="165"/>
      <c r="D25" s="165" t="s">
        <v>37</v>
      </c>
      <c r="E25" s="17" t="s">
        <v>38</v>
      </c>
      <c r="F25" s="18" t="s">
        <v>1050</v>
      </c>
      <c r="G25" s="18" t="s">
        <v>1050</v>
      </c>
      <c r="H25" s="18" t="s">
        <v>1050</v>
      </c>
      <c r="I25" s="18" t="s">
        <v>1050</v>
      </c>
      <c r="J25" s="18" t="s">
        <v>2319</v>
      </c>
      <c r="K25" s="18" t="s">
        <v>2803</v>
      </c>
      <c r="L25" s="18" t="s">
        <v>964</v>
      </c>
      <c r="M25" s="94" t="s">
        <v>964</v>
      </c>
    </row>
    <row r="26" spans="2:13" ht="18" customHeight="1" x14ac:dyDescent="0.3">
      <c r="B26" s="164"/>
      <c r="C26" s="165"/>
      <c r="D26" s="165"/>
      <c r="E26" s="12" t="s">
        <v>18</v>
      </c>
      <c r="F26" s="13">
        <f>IFERROR(AVERAGEIF('DATA BASED EVALUASI TAHAP 1'!$C:$C,'RESUME EVALUASI TAHAP 1'!F12,'DATA BASED EVALUASI TAHAP 1'!$Z:$Z),"-")</f>
        <v>9.2173913043478262</v>
      </c>
      <c r="G26" s="13">
        <f>IFERROR(AVERAGEIF('DATA BASED EVALUASI TAHAP 1'!$C:$C,'RESUME EVALUASI TAHAP 1'!G12,'DATA BASED EVALUASI TAHAP 1'!$Z:$Z),"-")</f>
        <v>9.4074074074074066</v>
      </c>
      <c r="H26" s="13">
        <f>IFERROR(AVERAGEIF('DATA BASED EVALUASI TAHAP 1'!$C:$C,'RESUME EVALUASI TAHAP 1'!H12,'DATA BASED EVALUASI TAHAP 1'!$Z:$Z),"-")</f>
        <v>9.6875</v>
      </c>
      <c r="I26" s="13">
        <f>IFERROR(AVERAGEIF('DATA BASED EVALUASI TAHAP 1'!$C:$C,'RESUME EVALUASI TAHAP 1'!I12,'DATA BASED EVALUASI TAHAP 1'!$Z:$Z),"-")</f>
        <v>9.6111111111111107</v>
      </c>
      <c r="J26" s="13">
        <f>IFERROR(AVERAGEIF('DATA BASED EVALUASI TAHAP 1'!$C:$C,'RESUME EVALUASI TAHAP 1'!J12,'DATA BASED EVALUASI TAHAP 1'!$Z:$Z),"-")</f>
        <v>9.0952380952380949</v>
      </c>
      <c r="K26" s="13">
        <f>IFERROR(AVERAGEIF('DATA BASED EVALUASI TAHAP 1'!$C:$C,'RESUME EVALUASI TAHAP 1'!K12,'DATA BASED EVALUASI TAHAP 1'!$Z:$Z),"-")</f>
        <v>9.3529411764705888</v>
      </c>
      <c r="L26" s="13">
        <f>IFERROR(AVERAGEIF('DATA BASED EVALUASI TAHAP 1'!$C:$C,'RESUME EVALUASI TAHAP 1'!L12,'DATA BASED EVALUASI TAHAP 1'!$Z:$Z),"-")</f>
        <v>9</v>
      </c>
      <c r="M26" s="92">
        <f>IFERROR(AVERAGEIF('DATA BASED EVALUASI TAHAP 1'!$C:$C,'RESUME EVALUASI TAHAP 1'!M12,'DATA BASED EVALUASI TAHAP 1'!$Z:$Z),"-")</f>
        <v>9.1851851851851851</v>
      </c>
    </row>
    <row r="27" spans="2:13" ht="18" customHeight="1" x14ac:dyDescent="0.3">
      <c r="B27" s="164"/>
      <c r="C27" s="165"/>
      <c r="D27" s="165"/>
      <c r="E27" s="12" t="s">
        <v>17</v>
      </c>
      <c r="F27" s="13">
        <f>IFERROR(AVERAGEIF('DATA BASED EVALUASI TAHAP 1'!$C:$C,'RESUME EVALUASI TAHAP 1'!F12,'DATA BASED EVALUASI TAHAP 1'!$AB:$AB),"-")</f>
        <v>8.9565217391304355</v>
      </c>
      <c r="G27" s="13">
        <f>IFERROR(AVERAGEIF('DATA BASED EVALUASI TAHAP 1'!$C:$C,'RESUME EVALUASI TAHAP 1'!G12,'DATA BASED EVALUASI TAHAP 1'!$AB:$AB),"-")</f>
        <v>9.2962962962962958</v>
      </c>
      <c r="H27" s="13">
        <f>IFERROR(AVERAGEIF('DATA BASED EVALUASI TAHAP 1'!$C:$C,'RESUME EVALUASI TAHAP 1'!H12,'DATA BASED EVALUASI TAHAP 1'!$AB:$AB),"-")</f>
        <v>9.5625</v>
      </c>
      <c r="I27" s="13">
        <f>IFERROR(AVERAGEIF('DATA BASED EVALUASI TAHAP 1'!$C:$C,'RESUME EVALUASI TAHAP 1'!I12,'DATA BASED EVALUASI TAHAP 1'!$AB:$AB),"-")</f>
        <v>9.5</v>
      </c>
      <c r="J27" s="13">
        <f>IFERROR(AVERAGEIF('DATA BASED EVALUASI TAHAP 1'!$C:$C,'RESUME EVALUASI TAHAP 1'!J12,'DATA BASED EVALUASI TAHAP 1'!$AB:$AB),"-")</f>
        <v>9.0952380952380949</v>
      </c>
      <c r="K27" s="13">
        <f>IFERROR(AVERAGEIF('DATA BASED EVALUASI TAHAP 1'!$C:$C,'RESUME EVALUASI TAHAP 1'!K12,'DATA BASED EVALUASI TAHAP 1'!$AB:$AB),"-")</f>
        <v>9.1764705882352935</v>
      </c>
      <c r="L27" s="13">
        <f>IFERROR(AVERAGEIF('DATA BASED EVALUASI TAHAP 1'!$C:$C,'RESUME EVALUASI TAHAP 1'!L12,'DATA BASED EVALUASI TAHAP 1'!$AB:$AB),"-")</f>
        <v>9.1</v>
      </c>
      <c r="M27" s="92">
        <f>IFERROR(AVERAGEIF('DATA BASED EVALUASI TAHAP 1'!$C:$C,'RESUME EVALUASI TAHAP 1'!M12,'DATA BASED EVALUASI TAHAP 1'!$AB:$AB),"-")</f>
        <v>9.1481481481481488</v>
      </c>
    </row>
    <row r="28" spans="2:13" ht="18" customHeight="1" x14ac:dyDescent="0.3">
      <c r="B28" s="164"/>
      <c r="C28" s="165"/>
      <c r="D28" s="165"/>
      <c r="E28" s="12" t="s">
        <v>39</v>
      </c>
      <c r="F28" s="13">
        <f>IFERROR(AVERAGEIF('DATA BASED EVALUASI TAHAP 1'!$C:$C,'RESUME EVALUASI TAHAP 1'!F12,'DATA BASED EVALUASI TAHAP 1'!$AD:$AD),"-")</f>
        <v>9</v>
      </c>
      <c r="G28" s="13">
        <f>IFERROR(AVERAGEIF('DATA BASED EVALUASI TAHAP 1'!$C:$C,'RESUME EVALUASI TAHAP 1'!G12,'DATA BASED EVALUASI TAHAP 1'!$AD:$AD),"-")</f>
        <v>9.3703703703703702</v>
      </c>
      <c r="H28" s="13">
        <f>IFERROR(AVERAGEIF('DATA BASED EVALUASI TAHAP 1'!$C:$C,'RESUME EVALUASI TAHAP 1'!H12,'DATA BASED EVALUASI TAHAP 1'!$AD:$AD),"-")</f>
        <v>9.625</v>
      </c>
      <c r="I28" s="13">
        <f>IFERROR(AVERAGEIF('DATA BASED EVALUASI TAHAP 1'!$C:$C,'RESUME EVALUASI TAHAP 1'!I12,'DATA BASED EVALUASI TAHAP 1'!$AD:$AD),"-")</f>
        <v>9.5555555555555554</v>
      </c>
      <c r="J28" s="13">
        <f>IFERROR(AVERAGEIF('DATA BASED EVALUASI TAHAP 1'!$C:$C,'RESUME EVALUASI TAHAP 1'!J12,'DATA BASED EVALUASI TAHAP 1'!$AD:$AD),"-")</f>
        <v>9</v>
      </c>
      <c r="K28" s="13">
        <f>IFERROR(AVERAGEIF('DATA BASED EVALUASI TAHAP 1'!$C:$C,'RESUME EVALUASI TAHAP 1'!K12,'DATA BASED EVALUASI TAHAP 1'!$AD:$AD),"-")</f>
        <v>9.3529411764705888</v>
      </c>
      <c r="L28" s="13">
        <f>IFERROR(AVERAGEIF('DATA BASED EVALUASI TAHAP 1'!$C:$C,'RESUME EVALUASI TAHAP 1'!L12,'DATA BASED EVALUASI TAHAP 1'!$AD:$AD),"-")</f>
        <v>9</v>
      </c>
      <c r="M28" s="92">
        <f>IFERROR(AVERAGEIF('DATA BASED EVALUASI TAHAP 1'!$C:$C,'RESUME EVALUASI TAHAP 1'!M12,'DATA BASED EVALUASI TAHAP 1'!$AD:$AD),"-")</f>
        <v>9</v>
      </c>
    </row>
    <row r="29" spans="2:13" ht="18" customHeight="1" x14ac:dyDescent="0.3">
      <c r="B29" s="164"/>
      <c r="C29" s="165"/>
      <c r="D29" s="165"/>
      <c r="E29" s="12" t="s">
        <v>40</v>
      </c>
      <c r="F29" s="13">
        <f>IFERROR(AVERAGEIF('DATA BASED EVALUASI TAHAP 1'!$C:$C,'RESUME EVALUASI TAHAP 1'!F12,'DATA BASED EVALUASI TAHAP 1'!$AF:$AF),"-")</f>
        <v>9.1304347826086953</v>
      </c>
      <c r="G29" s="13">
        <f>IFERROR(AVERAGEIF('DATA BASED EVALUASI TAHAP 1'!$C:$C,'RESUME EVALUASI TAHAP 1'!G12,'DATA BASED EVALUASI TAHAP 1'!$AF:$AF),"-")</f>
        <v>9.3333333333333339</v>
      </c>
      <c r="H29" s="13">
        <f>IFERROR(AVERAGEIF('DATA BASED EVALUASI TAHAP 1'!$C:$C,'RESUME EVALUASI TAHAP 1'!H12,'DATA BASED EVALUASI TAHAP 1'!$AF:$AF),"-")</f>
        <v>9.6875</v>
      </c>
      <c r="I29" s="13">
        <f>IFERROR(AVERAGEIF('DATA BASED EVALUASI TAHAP 1'!$C:$C,'RESUME EVALUASI TAHAP 1'!I12,'DATA BASED EVALUASI TAHAP 1'!$AF:$AF),"-")</f>
        <v>9.6111111111111107</v>
      </c>
      <c r="J29" s="13">
        <f>IFERROR(AVERAGEIF('DATA BASED EVALUASI TAHAP 1'!$C:$C,'RESUME EVALUASI TAHAP 1'!J12,'DATA BASED EVALUASI TAHAP 1'!$AF:$AF),"-")</f>
        <v>9.2380952380952372</v>
      </c>
      <c r="K29" s="13">
        <f>IFERROR(AVERAGEIF('DATA BASED EVALUASI TAHAP 1'!$C:$C,'RESUME EVALUASI TAHAP 1'!K12,'DATA BASED EVALUASI TAHAP 1'!$AF:$AF),"-")</f>
        <v>9.2941176470588243</v>
      </c>
      <c r="L29" s="13">
        <f>IFERROR(AVERAGEIF('DATA BASED EVALUASI TAHAP 1'!$C:$C,'RESUME EVALUASI TAHAP 1'!L12,'DATA BASED EVALUASI TAHAP 1'!$AF:$AF),"-")</f>
        <v>9</v>
      </c>
      <c r="M29" s="92">
        <f>IFERROR(AVERAGEIF('DATA BASED EVALUASI TAHAP 1'!$C:$C,'RESUME EVALUASI TAHAP 1'!M12,'DATA BASED EVALUASI TAHAP 1'!$AF:$AF),"-")</f>
        <v>8.9259259259259256</v>
      </c>
    </row>
    <row r="30" spans="2:13" ht="18" customHeight="1" x14ac:dyDescent="0.3">
      <c r="B30" s="164"/>
      <c r="C30" s="165"/>
      <c r="D30" s="165"/>
      <c r="E30" s="12" t="s">
        <v>41</v>
      </c>
      <c r="F30" s="13">
        <f>IFERROR(AVERAGEIF('DATA BASED EVALUASI TAHAP 1'!$C:$C,'RESUME EVALUASI TAHAP 1'!F12,'DATA BASED EVALUASI TAHAP 1'!$AH:AI),"-")</f>
        <v>8.9565217391304355</v>
      </c>
      <c r="G30" s="13">
        <f>IFERROR(AVERAGEIF('DATA BASED EVALUASI TAHAP 1'!$C:$C,'RESUME EVALUASI TAHAP 1'!G12,'DATA BASED EVALUASI TAHAP 1'!$AH:AJ),"-")</f>
        <v>9.2592592592592595</v>
      </c>
      <c r="H30" s="13">
        <f>IFERROR(AVERAGEIF('DATA BASED EVALUASI TAHAP 1'!$C:$C,'RESUME EVALUASI TAHAP 1'!H12,'DATA BASED EVALUASI TAHAP 1'!$AH:AK),"-")</f>
        <v>9.5</v>
      </c>
      <c r="I30" s="13">
        <f>IFERROR(AVERAGEIF('DATA BASED EVALUASI TAHAP 1'!$C:$C,'RESUME EVALUASI TAHAP 1'!I12,'DATA BASED EVALUASI TAHAP 1'!$AH:AL),"-")</f>
        <v>9.5</v>
      </c>
      <c r="J30" s="13">
        <f>IFERROR(AVERAGEIF('DATA BASED EVALUASI TAHAP 1'!$C:$C,'RESUME EVALUASI TAHAP 1'!J12,'DATA BASED EVALUASI TAHAP 1'!$AH:AM),"-")</f>
        <v>8.9523809523809526</v>
      </c>
      <c r="K30" s="13">
        <f>IFERROR(AVERAGEIF('DATA BASED EVALUASI TAHAP 1'!$C:$C,'RESUME EVALUASI TAHAP 1'!K12,'DATA BASED EVALUASI TAHAP 1'!$AH:AN),"-")</f>
        <v>9.235294117647058</v>
      </c>
      <c r="L30" s="13">
        <f>IFERROR(AVERAGEIF('DATA BASED EVALUASI TAHAP 1'!$C:$C,'RESUME EVALUASI TAHAP 1'!L12,'DATA BASED EVALUASI TAHAP 1'!$AH:AO),"-")</f>
        <v>9</v>
      </c>
      <c r="M30" s="92">
        <f>IFERROR(AVERAGEIF('DATA BASED EVALUASI TAHAP 1'!$C:$C,'RESUME EVALUASI TAHAP 1'!M12,'DATA BASED EVALUASI TAHAP 1'!$AH:AP),"-")</f>
        <v>9.1111111111111107</v>
      </c>
    </row>
    <row r="31" spans="2:13" ht="18" customHeight="1" x14ac:dyDescent="0.3">
      <c r="B31" s="164"/>
      <c r="C31" s="165"/>
      <c r="D31" s="165"/>
      <c r="E31" s="12" t="s">
        <v>80</v>
      </c>
      <c r="F31" s="13">
        <f>IFERROR(AVERAGEIF('DATA BASED EVALUASI TAHAP 1'!$C:$C,'RESUME EVALUASI TAHAP 1'!F12,'DATA BASED EVALUASI TAHAP 1'!$AJ:$AJ),"-")</f>
        <v>9.0869565217391308</v>
      </c>
      <c r="G31" s="13">
        <f>IFERROR(AVERAGEIF('DATA BASED EVALUASI TAHAP 1'!$C:$C,'RESUME EVALUASI TAHAP 1'!G12,'DATA BASED EVALUASI TAHAP 1'!$AJ:$AJ),"-")</f>
        <v>9.3333333333333339</v>
      </c>
      <c r="H31" s="13">
        <f>IFERROR(AVERAGEIF('DATA BASED EVALUASI TAHAP 1'!$C:$C,'RESUME EVALUASI TAHAP 1'!H12,'DATA BASED EVALUASI TAHAP 1'!$AJ:$AJ),"-")</f>
        <v>9.4375</v>
      </c>
      <c r="I31" s="13">
        <f>IFERROR(AVERAGEIF('DATA BASED EVALUASI TAHAP 1'!$C:$C,'RESUME EVALUASI TAHAP 1'!I12,'DATA BASED EVALUASI TAHAP 1'!$AJ:$AJ),"-")</f>
        <v>9.6111111111111107</v>
      </c>
      <c r="J31" s="13">
        <f>IFERROR(AVERAGEIF('DATA BASED EVALUASI TAHAP 1'!$C:$C,'RESUME EVALUASI TAHAP 1'!J12,'DATA BASED EVALUASI TAHAP 1'!$AJ:$AJ),"-")</f>
        <v>8.9047619047619051</v>
      </c>
      <c r="K31" s="13">
        <f>IFERROR(AVERAGEIF('DATA BASED EVALUASI TAHAP 1'!$C:$C,'RESUME EVALUASI TAHAP 1'!K12,'DATA BASED EVALUASI TAHAP 1'!$AJ:$AJ),"-")</f>
        <v>9.235294117647058</v>
      </c>
      <c r="L31" s="13">
        <f>IFERROR(AVERAGEIF('DATA BASED EVALUASI TAHAP 1'!$C:$C,'RESUME EVALUASI TAHAP 1'!L12,'DATA BASED EVALUASI TAHAP 1'!$AJ:$AJ),"-")</f>
        <v>8.8000000000000007</v>
      </c>
      <c r="M31" s="92">
        <f>IFERROR(AVERAGEIF('DATA BASED EVALUASI TAHAP 1'!$C:$C,'RESUME EVALUASI TAHAP 1'!M12,'DATA BASED EVALUASI TAHAP 1'!$AJ:$AJ),"-")</f>
        <v>8.9259259259259256</v>
      </c>
    </row>
    <row r="32" spans="2:13" ht="18" customHeight="1" x14ac:dyDescent="0.3">
      <c r="B32" s="164"/>
      <c r="C32" s="165"/>
      <c r="D32" s="165"/>
      <c r="E32" s="12" t="s">
        <v>81</v>
      </c>
      <c r="F32" s="13">
        <f>IFERROR(AVERAGEIF('DATA BASED EVALUASI TAHAP 1'!$C:$C,'RESUME EVALUASI TAHAP 1'!F12,'DATA BASED EVALUASI TAHAP 1'!$AL:$AL),"-")</f>
        <v>9.0434782608695645</v>
      </c>
      <c r="G32" s="13">
        <f>IFERROR(AVERAGEIF('DATA BASED EVALUASI TAHAP 1'!$C:$C,'RESUME EVALUASI TAHAP 1'!G12,'DATA BASED EVALUASI TAHAP 1'!$AL:$AL),"-")</f>
        <v>9.2962962962962958</v>
      </c>
      <c r="H32" s="13">
        <f>IFERROR(AVERAGEIF('DATA BASED EVALUASI TAHAP 1'!$C:$C,'RESUME EVALUASI TAHAP 1'!H12,'DATA BASED EVALUASI TAHAP 1'!$AL:$AL),"-")</f>
        <v>9.625</v>
      </c>
      <c r="I32" s="13">
        <f>IFERROR(AVERAGEIF('DATA BASED EVALUASI TAHAP 1'!$C:$C,'RESUME EVALUASI TAHAP 1'!I12,'DATA BASED EVALUASI TAHAP 1'!$AL:$AL),"-")</f>
        <v>9.5</v>
      </c>
      <c r="J32" s="13">
        <f>IFERROR(AVERAGEIF('DATA BASED EVALUASI TAHAP 1'!$C:$C,'RESUME EVALUASI TAHAP 1'!J12,'DATA BASED EVALUASI TAHAP 1'!$AL:$AL),"-")</f>
        <v>9.0952380952380949</v>
      </c>
      <c r="K32" s="13">
        <f>IFERROR(AVERAGEIF('DATA BASED EVALUASI TAHAP 1'!$C:$C,'RESUME EVALUASI TAHAP 1'!K12,'DATA BASED EVALUASI TAHAP 1'!$AL:$AL),"-")</f>
        <v>9.2941176470588243</v>
      </c>
      <c r="L32" s="13">
        <f>IFERROR(AVERAGEIF('DATA BASED EVALUASI TAHAP 1'!$C:$C,'RESUME EVALUASI TAHAP 1'!L12,'DATA BASED EVALUASI TAHAP 1'!$AL:$AL),"-")</f>
        <v>9.1</v>
      </c>
      <c r="M32" s="92">
        <f>IFERROR(AVERAGEIF('DATA BASED EVALUASI TAHAP 1'!$C:$C,'RESUME EVALUASI TAHAP 1'!M12,'DATA BASED EVALUASI TAHAP 1'!$AL:$AL),"-")</f>
        <v>9.2592592592592595</v>
      </c>
    </row>
    <row r="33" spans="2:13" ht="18" customHeight="1" x14ac:dyDescent="0.3">
      <c r="B33" s="164"/>
      <c r="C33" s="165"/>
      <c r="D33" s="14" t="s">
        <v>9</v>
      </c>
      <c r="E33" s="15"/>
      <c r="F33" s="16">
        <f>IFERROR(AVERAGE(F26:F32),"-")</f>
        <v>9.0559006211180115</v>
      </c>
      <c r="G33" s="16">
        <f>IFERROR(AVERAGE(G26:G32),"-")</f>
        <v>9.3280423280423275</v>
      </c>
      <c r="H33" s="16">
        <f t="shared" ref="H33:M33" si="2">IFERROR(AVERAGE(H26:H32),"-")</f>
        <v>9.5892857142857135</v>
      </c>
      <c r="I33" s="16">
        <f t="shared" si="2"/>
        <v>9.5555555555555554</v>
      </c>
      <c r="J33" s="16">
        <f t="shared" si="2"/>
        <v>9.0544217687074831</v>
      </c>
      <c r="K33" s="16">
        <f t="shared" si="2"/>
        <v>9.2773109243697469</v>
      </c>
      <c r="L33" s="16">
        <f t="shared" si="2"/>
        <v>9.0000000000000018</v>
      </c>
      <c r="M33" s="93">
        <f t="shared" si="2"/>
        <v>9.0793650793650791</v>
      </c>
    </row>
    <row r="34" spans="2:13" ht="18" customHeight="1" x14ac:dyDescent="0.3">
      <c r="B34" s="164">
        <v>4</v>
      </c>
      <c r="C34" s="165"/>
      <c r="D34" s="165" t="s">
        <v>42</v>
      </c>
      <c r="E34" s="17" t="s">
        <v>38</v>
      </c>
      <c r="F34" s="100" t="s">
        <v>891</v>
      </c>
      <c r="G34" s="18" t="s">
        <v>1008</v>
      </c>
      <c r="H34" s="100" t="s">
        <v>891</v>
      </c>
      <c r="I34" s="18" t="s">
        <v>1953</v>
      </c>
      <c r="J34" s="18" t="s">
        <v>965</v>
      </c>
      <c r="K34" s="18" t="s">
        <v>2804</v>
      </c>
      <c r="L34" s="18" t="s">
        <v>1050</v>
      </c>
      <c r="M34" s="94" t="s">
        <v>1050</v>
      </c>
    </row>
    <row r="35" spans="2:13" ht="18" customHeight="1" x14ac:dyDescent="0.3">
      <c r="B35" s="164"/>
      <c r="C35" s="165"/>
      <c r="D35" s="165"/>
      <c r="E35" s="12" t="s">
        <v>18</v>
      </c>
      <c r="F35" s="13" t="str">
        <f>IFERROR(AVERAGEIF('DATA BASED EVALUASI TAHAP 1'!$C:$C,'RESUME EVALUASI TAHAP 1'!F12,'DATA BASED EVALUASI TAHAP 1'!$AO:$AO),"-")</f>
        <v>-</v>
      </c>
      <c r="G35" s="13">
        <f>IFERROR(AVERAGEIF('DATA BASED EVALUASI TAHAP 1'!$C:$C,'RESUME EVALUASI TAHAP 1'!G12,'DATA BASED EVALUASI TAHAP 1'!$AO:$AO),"-")</f>
        <v>9.4444444444444446</v>
      </c>
      <c r="H35" s="13" t="str">
        <f>IFERROR(AVERAGEIF('DATA BASED EVALUASI TAHAP 1'!$C:$C,'RESUME EVALUASI TAHAP 1'!H12,'DATA BASED EVALUASI TAHAP 1'!$AO:$AO),"-")</f>
        <v>-</v>
      </c>
      <c r="I35" s="13">
        <f>IFERROR(AVERAGEIF('DATA BASED EVALUASI TAHAP 1'!$C:$C,'RESUME EVALUASI TAHAP 1'!I12,'DATA BASED EVALUASI TAHAP 1'!$AO:$AO),"-")</f>
        <v>9.5</v>
      </c>
      <c r="J35" s="13">
        <f>IFERROR(AVERAGEIF('DATA BASED EVALUASI TAHAP 1'!$C:$C,'RESUME EVALUASI TAHAP 1'!J12,'DATA BASED EVALUASI TAHAP 1'!$AO:$AO),"-")</f>
        <v>9.1904761904761898</v>
      </c>
      <c r="K35" s="13">
        <f>IFERROR(AVERAGEIF('DATA BASED EVALUASI TAHAP 1'!$C:$C,'RESUME EVALUASI TAHAP 1'!K12,'DATA BASED EVALUASI TAHAP 1'!$AO:$AO),"-")</f>
        <v>9.3529411764705888</v>
      </c>
      <c r="L35" s="13">
        <f>IFERROR(AVERAGEIF('DATA BASED EVALUASI TAHAP 1'!$C:$C,'RESUME EVALUASI TAHAP 1'!L12,'DATA BASED EVALUASI TAHAP 1'!$AO:$AO),"-")</f>
        <v>9.1</v>
      </c>
      <c r="M35" s="92">
        <f>IFERROR(AVERAGEIF('DATA BASED EVALUASI TAHAP 1'!$C:$C,'RESUME EVALUASI TAHAP 1'!M12,'DATA BASED EVALUASI TAHAP 1'!$AO:$AO),"-")</f>
        <v>9.4074074074074066</v>
      </c>
    </row>
    <row r="36" spans="2:13" ht="18" customHeight="1" x14ac:dyDescent="0.3">
      <c r="B36" s="164"/>
      <c r="C36" s="165"/>
      <c r="D36" s="165"/>
      <c r="E36" s="12" t="s">
        <v>17</v>
      </c>
      <c r="F36" s="13" t="str">
        <f>IFERROR(AVERAGEIF('DATA BASED EVALUASI TAHAP 1'!$C:$C,'RESUME EVALUASI TAHAP 1'!F12,'DATA BASED EVALUASI TAHAP 1'!$AQ:$AQ),"-")</f>
        <v>-</v>
      </c>
      <c r="G36" s="13">
        <f>IFERROR(AVERAGEIF('DATA BASED EVALUASI TAHAP 1'!$C:$C,'RESUME EVALUASI TAHAP 1'!G12,'DATA BASED EVALUASI TAHAP 1'!$AQ:$AQ),"-")</f>
        <v>9.2962962962962958</v>
      </c>
      <c r="H36" s="13" t="str">
        <f>IFERROR(AVERAGEIF('DATA BASED EVALUASI TAHAP 1'!$C:$C,'RESUME EVALUASI TAHAP 1'!H12,'DATA BASED EVALUASI TAHAP 1'!$AQ:$AQ),"-")</f>
        <v>-</v>
      </c>
      <c r="I36" s="13">
        <f>IFERROR(AVERAGEIF('DATA BASED EVALUASI TAHAP 1'!$C:$C,'RESUME EVALUASI TAHAP 1'!I12,'DATA BASED EVALUASI TAHAP 1'!$AQ:$AQ),"-")</f>
        <v>9.3888888888888893</v>
      </c>
      <c r="J36" s="13">
        <f>IFERROR(AVERAGEIF('DATA BASED EVALUASI TAHAP 1'!$C:$C,'RESUME EVALUASI TAHAP 1'!J12,'DATA BASED EVALUASI TAHAP 1'!$AQ:$AQ),"-")</f>
        <v>9</v>
      </c>
      <c r="K36" s="13">
        <f>IFERROR(AVERAGEIF('DATA BASED EVALUASI TAHAP 1'!$C:$C,'RESUME EVALUASI TAHAP 1'!K12,'DATA BASED EVALUASI TAHAP 1'!$AQ:$AQ),"-")</f>
        <v>9.235294117647058</v>
      </c>
      <c r="L36" s="13">
        <f>IFERROR(AVERAGEIF('DATA BASED EVALUASI TAHAP 1'!$C:$C,'RESUME EVALUASI TAHAP 1'!L12,'DATA BASED EVALUASI TAHAP 1'!$AQ:$AQ),"-")</f>
        <v>9.1</v>
      </c>
      <c r="M36" s="92">
        <f>IFERROR(AVERAGEIF('DATA BASED EVALUASI TAHAP 1'!$C:$C,'RESUME EVALUASI TAHAP 1'!M12,'DATA BASED EVALUASI TAHAP 1'!$AQ:$AQ),"-")</f>
        <v>9.1851851851851851</v>
      </c>
    </row>
    <row r="37" spans="2:13" ht="18" customHeight="1" x14ac:dyDescent="0.3">
      <c r="B37" s="164"/>
      <c r="C37" s="165"/>
      <c r="D37" s="165"/>
      <c r="E37" s="12" t="s">
        <v>39</v>
      </c>
      <c r="F37" s="13" t="str">
        <f>IFERROR(AVERAGEIF('DATA BASED EVALUASI TAHAP 1'!$C:$C,'RESUME EVALUASI TAHAP 1'!F12,'DATA BASED EVALUASI TAHAP 1'!$AS:$AS),"-")</f>
        <v>-</v>
      </c>
      <c r="G37" s="13">
        <f>IFERROR(AVERAGEIF('DATA BASED EVALUASI TAHAP 1'!$C:$C,'RESUME EVALUASI TAHAP 1'!G12,'DATA BASED EVALUASI TAHAP 1'!$AS:$AS),"-")</f>
        <v>9.4074074074074066</v>
      </c>
      <c r="H37" s="13" t="str">
        <f>IFERROR(AVERAGEIF('DATA BASED EVALUASI TAHAP 1'!$C:$C,'RESUME EVALUASI TAHAP 1'!H12,'DATA BASED EVALUASI TAHAP 1'!$AS:$AS),"-")</f>
        <v>-</v>
      </c>
      <c r="I37" s="13">
        <f>IFERROR(AVERAGEIF('DATA BASED EVALUASI TAHAP 1'!$C:$C,'RESUME EVALUASI TAHAP 1'!I12,'DATA BASED EVALUASI TAHAP 1'!$AS:$AS),"-")</f>
        <v>9.3333333333333339</v>
      </c>
      <c r="J37" s="13">
        <f>IFERROR(AVERAGEIF('DATA BASED EVALUASI TAHAP 1'!$C:$C,'RESUME EVALUASI TAHAP 1'!J12,'DATA BASED EVALUASI TAHAP 1'!$AS:$AS),"-")</f>
        <v>9.1428571428571423</v>
      </c>
      <c r="K37" s="13">
        <f>IFERROR(AVERAGEIF('DATA BASED EVALUASI TAHAP 1'!$C:$C,'RESUME EVALUASI TAHAP 1'!K12,'DATA BASED EVALUASI TAHAP 1'!$AS:$AS),"-")</f>
        <v>9.4117647058823533</v>
      </c>
      <c r="L37" s="13">
        <f>IFERROR(AVERAGEIF('DATA BASED EVALUASI TAHAP 1'!$C:$C,'RESUME EVALUASI TAHAP 1'!L12,'DATA BASED EVALUASI TAHAP 1'!$AS:$AS),"-")</f>
        <v>9.1999999999999993</v>
      </c>
      <c r="M37" s="92">
        <f>IFERROR(AVERAGEIF('DATA BASED EVALUASI TAHAP 1'!$C:$C,'RESUME EVALUASI TAHAP 1'!M12,'DATA BASED EVALUASI TAHAP 1'!$AS:$AS),"-")</f>
        <v>9.2962962962962958</v>
      </c>
    </row>
    <row r="38" spans="2:13" ht="18" customHeight="1" x14ac:dyDescent="0.3">
      <c r="B38" s="164"/>
      <c r="C38" s="165"/>
      <c r="D38" s="165"/>
      <c r="E38" s="12" t="s">
        <v>40</v>
      </c>
      <c r="F38" s="13" t="str">
        <f>IFERROR(AVERAGEIF('DATA BASED EVALUASI TAHAP 1'!$C:$C,'RESUME EVALUASI TAHAP 1'!F12,'DATA BASED EVALUASI TAHAP 1'!$AU:$AU),"-")</f>
        <v>-</v>
      </c>
      <c r="G38" s="13">
        <f>IFERROR(AVERAGEIF('DATA BASED EVALUASI TAHAP 1'!$C:$C,'RESUME EVALUASI TAHAP 1'!G12,'DATA BASED EVALUASI TAHAP 1'!$AU:$AU),"-")</f>
        <v>9.3333333333333339</v>
      </c>
      <c r="H38" s="13" t="str">
        <f>IFERROR(AVERAGEIF('DATA BASED EVALUASI TAHAP 1'!$C:$C,'RESUME EVALUASI TAHAP 1'!H12,'DATA BASED EVALUASI TAHAP 1'!$AU:$AU),"-")</f>
        <v>-</v>
      </c>
      <c r="I38" s="13">
        <f>IFERROR(AVERAGEIF('DATA BASED EVALUASI TAHAP 1'!$C:$C,'RESUME EVALUASI TAHAP 1'!I12,'DATA BASED EVALUASI TAHAP 1'!$AU:$AU),"-")</f>
        <v>9.3888888888888893</v>
      </c>
      <c r="J38" s="13">
        <f>IFERROR(AVERAGEIF('DATA BASED EVALUASI TAHAP 1'!$C:$C,'RESUME EVALUASI TAHAP 1'!J12,'DATA BASED EVALUASI TAHAP 1'!$AU:$AU),"-")</f>
        <v>9.1428571428571423</v>
      </c>
      <c r="K38" s="13">
        <f>IFERROR(AVERAGEIF('DATA BASED EVALUASI TAHAP 1'!$C:$C,'RESUME EVALUASI TAHAP 1'!K12,'DATA BASED EVALUASI TAHAP 1'!$AU:$AU),"-")</f>
        <v>9.3529411764705888</v>
      </c>
      <c r="L38" s="13">
        <f>IFERROR(AVERAGEIF('DATA BASED EVALUASI TAHAP 1'!$C:$C,'RESUME EVALUASI TAHAP 1'!L12,'DATA BASED EVALUASI TAHAP 1'!$AU:$AU),"-")</f>
        <v>9</v>
      </c>
      <c r="M38" s="92">
        <f>IFERROR(AVERAGEIF('DATA BASED EVALUASI TAHAP 1'!$C:$C,'RESUME EVALUASI TAHAP 1'!M12,'DATA BASED EVALUASI TAHAP 1'!$AU:$AU),"-")</f>
        <v>9.3333333333333339</v>
      </c>
    </row>
    <row r="39" spans="2:13" ht="18" customHeight="1" x14ac:dyDescent="0.3">
      <c r="B39" s="164"/>
      <c r="C39" s="165"/>
      <c r="D39" s="165"/>
      <c r="E39" s="12" t="s">
        <v>41</v>
      </c>
      <c r="F39" s="13" t="str">
        <f>IFERROR(AVERAGEIF('DATA BASED EVALUASI TAHAP 1'!$C:$C,'RESUME EVALUASI TAHAP 1'!F12,'DATA BASED EVALUASI TAHAP 1'!$AW:$AW),"-")</f>
        <v>-</v>
      </c>
      <c r="G39" s="13">
        <f>IFERROR(AVERAGEIF('DATA BASED EVALUASI TAHAP 1'!$C:$C,'RESUME EVALUASI TAHAP 1'!G12,'DATA BASED EVALUASI TAHAP 1'!$AW:$AW),"-")</f>
        <v>9.3703703703703702</v>
      </c>
      <c r="H39" s="13" t="str">
        <f>IFERROR(AVERAGEIF('DATA BASED EVALUASI TAHAP 1'!$C:$C,'RESUME EVALUASI TAHAP 1'!H12,'DATA BASED EVALUASI TAHAP 1'!$AW:$AW),"-")</f>
        <v>-</v>
      </c>
      <c r="I39" s="13">
        <f>IFERROR(AVERAGEIF('DATA BASED EVALUASI TAHAP 1'!$C:$C,'RESUME EVALUASI TAHAP 1'!I12,'DATA BASED EVALUASI TAHAP 1'!$AW:$AW),"-")</f>
        <v>9.2777777777777786</v>
      </c>
      <c r="J39" s="13">
        <f>IFERROR(AVERAGEIF('DATA BASED EVALUASI TAHAP 1'!$C:$C,'RESUME EVALUASI TAHAP 1'!J12,'DATA BASED EVALUASI TAHAP 1'!$AW:$AW),"-")</f>
        <v>9</v>
      </c>
      <c r="K39" s="13">
        <f>IFERROR(AVERAGEIF('DATA BASED EVALUASI TAHAP 1'!$C:$C,'RESUME EVALUASI TAHAP 1'!K12,'DATA BASED EVALUASI TAHAP 1'!$AW:$AW),"-")</f>
        <v>9.1764705882352935</v>
      </c>
      <c r="L39" s="13">
        <f>IFERROR(AVERAGEIF('DATA BASED EVALUASI TAHAP 1'!$C:$C,'RESUME EVALUASI TAHAP 1'!L12,'DATA BASED EVALUASI TAHAP 1'!$AW:$AW),"-")</f>
        <v>9.1999999999999993</v>
      </c>
      <c r="M39" s="92">
        <f>IFERROR(AVERAGEIF('DATA BASED EVALUASI TAHAP 1'!$C:$C,'RESUME EVALUASI TAHAP 1'!M12,'DATA BASED EVALUASI TAHAP 1'!$AW:$AW),"-")</f>
        <v>9.3703703703703702</v>
      </c>
    </row>
    <row r="40" spans="2:13" ht="18" customHeight="1" x14ac:dyDescent="0.3">
      <c r="B40" s="164"/>
      <c r="C40" s="165"/>
      <c r="D40" s="165"/>
      <c r="E40" s="12" t="s">
        <v>80</v>
      </c>
      <c r="F40" s="13" t="str">
        <f>IFERROR(AVERAGEIF('DATA BASED EVALUASI TAHAP 1'!$C:$C,'RESUME EVALUASI TAHAP 1'!F12,'DATA BASED EVALUASI TAHAP 1'!$AY:$AY),"-")</f>
        <v>-</v>
      </c>
      <c r="G40" s="13">
        <f>IFERROR(AVERAGEIF('DATA BASED EVALUASI TAHAP 1'!$C:$C,'RESUME EVALUASI TAHAP 1'!G12,'DATA BASED EVALUASI TAHAP 1'!$AY:$AY),"-")</f>
        <v>9.4444444444444446</v>
      </c>
      <c r="H40" s="13" t="str">
        <f>IFERROR(AVERAGEIF('DATA BASED EVALUASI TAHAP 1'!$C:$C,'RESUME EVALUASI TAHAP 1'!H12,'DATA BASED EVALUASI TAHAP 1'!$AY:$AY),"-")</f>
        <v>-</v>
      </c>
      <c r="I40" s="13">
        <f>IFERROR(AVERAGEIF('DATA BASED EVALUASI TAHAP 1'!$C:$C,'RESUME EVALUASI TAHAP 1'!I12,'DATA BASED EVALUASI TAHAP 1'!$AY:$AY),"-")</f>
        <v>9.3333333333333339</v>
      </c>
      <c r="J40" s="13">
        <f>IFERROR(AVERAGEIF('DATA BASED EVALUASI TAHAP 1'!$C:$C,'RESUME EVALUASI TAHAP 1'!J12,'DATA BASED EVALUASI TAHAP 1'!$AY:$AY),"-")</f>
        <v>8.9047619047619051</v>
      </c>
      <c r="K40" s="13">
        <f>IFERROR(AVERAGEIF('DATA BASED EVALUASI TAHAP 1'!$C:$C,'RESUME EVALUASI TAHAP 1'!K12,'DATA BASED EVALUASI TAHAP 1'!$AY:$AY),"-")</f>
        <v>9.2941176470588243</v>
      </c>
      <c r="L40" s="13">
        <f>IFERROR(AVERAGEIF('DATA BASED EVALUASI TAHAP 1'!$C:$C,'RESUME EVALUASI TAHAP 1'!L12,'DATA BASED EVALUASI TAHAP 1'!$AY:$AY),"-")</f>
        <v>8.9</v>
      </c>
      <c r="M40" s="92">
        <f>IFERROR(AVERAGEIF('DATA BASED EVALUASI TAHAP 1'!$C:$C,'RESUME EVALUASI TAHAP 1'!M12,'DATA BASED EVALUASI TAHAP 1'!$AY:$AY),"-")</f>
        <v>9.3333333333333339</v>
      </c>
    </row>
    <row r="41" spans="2:13" ht="18" customHeight="1" x14ac:dyDescent="0.3">
      <c r="B41" s="164"/>
      <c r="C41" s="165"/>
      <c r="D41" s="165"/>
      <c r="E41" s="12" t="s">
        <v>81</v>
      </c>
      <c r="F41" s="13" t="str">
        <f>IFERROR(AVERAGEIF('DATA BASED EVALUASI TAHAP 1'!$C:$C,'RESUME EVALUASI TAHAP 1'!F12,'DATA BASED EVALUASI TAHAP 1'!$BA:$BA),"-")</f>
        <v>-</v>
      </c>
      <c r="G41" s="13">
        <f>IFERROR(AVERAGEIF('DATA BASED EVALUASI TAHAP 1'!$C:$C,'RESUME EVALUASI TAHAP 1'!G12,'DATA BASED EVALUASI TAHAP 1'!$BA:$BA),"-")</f>
        <v>9.4074074074074066</v>
      </c>
      <c r="H41" s="13" t="str">
        <f>IFERROR(AVERAGEIF('DATA BASED EVALUASI TAHAP 1'!$C:$C,'RESUME EVALUASI TAHAP 1'!H12,'DATA BASED EVALUASI TAHAP 1'!$BA:$BA),"-")</f>
        <v>-</v>
      </c>
      <c r="I41" s="13">
        <f>IFERROR(AVERAGEIF('DATA BASED EVALUASI TAHAP 1'!$C:$C,'RESUME EVALUASI TAHAP 1'!I12,'DATA BASED EVALUASI TAHAP 1'!$BA:$BA),"-")</f>
        <v>9.3888888888888893</v>
      </c>
      <c r="J41" s="13">
        <f>IFERROR(AVERAGEIF('DATA BASED EVALUASI TAHAP 1'!$C:$C,'RESUME EVALUASI TAHAP 1'!J12,'DATA BASED EVALUASI TAHAP 1'!$BA:$BA),"-")</f>
        <v>9.1428571428571423</v>
      </c>
      <c r="K41" s="13">
        <f>IFERROR(AVERAGEIF('DATA BASED EVALUASI TAHAP 1'!$C:$C,'RESUME EVALUASI TAHAP 1'!K12,'DATA BASED EVALUASI TAHAP 1'!$BA:$BA),"-")</f>
        <v>9.1764705882352935</v>
      </c>
      <c r="L41" s="13">
        <f>IFERROR(AVERAGEIF('DATA BASED EVALUASI TAHAP 1'!$C:$C,'RESUME EVALUASI TAHAP 1'!L12,'DATA BASED EVALUASI TAHAP 1'!$BA:$BA),"-")</f>
        <v>9.3000000000000007</v>
      </c>
      <c r="M41" s="92">
        <f>IFERROR(AVERAGEIF('DATA BASED EVALUASI TAHAP 1'!$C:$C,'RESUME EVALUASI TAHAP 1'!M12,'DATA BASED EVALUASI TAHAP 1'!$BA:$BA),"-")</f>
        <v>9.2222222222222214</v>
      </c>
    </row>
    <row r="42" spans="2:13" ht="18" customHeight="1" x14ac:dyDescent="0.3">
      <c r="B42" s="164"/>
      <c r="C42" s="165"/>
      <c r="D42" s="14" t="s">
        <v>9</v>
      </c>
      <c r="E42" s="15"/>
      <c r="F42" s="16" t="str">
        <f>IFERROR(AVERAGE(F35:F41),"-")</f>
        <v>-</v>
      </c>
      <c r="G42" s="16">
        <f>IFERROR(AVERAGE(G35:G41),"-")</f>
        <v>9.3862433862433843</v>
      </c>
      <c r="H42" s="16" t="str">
        <f t="shared" ref="H42:M42" si="3">IFERROR(AVERAGE(H35:H41),"-")</f>
        <v>-</v>
      </c>
      <c r="I42" s="16">
        <f t="shared" si="3"/>
        <v>9.3730158730158735</v>
      </c>
      <c r="J42" s="16">
        <f t="shared" si="3"/>
        <v>9.0748299319727881</v>
      </c>
      <c r="K42" s="16">
        <f t="shared" si="3"/>
        <v>9.2857142857142865</v>
      </c>
      <c r="L42" s="16">
        <f t="shared" si="3"/>
        <v>9.1142857142857139</v>
      </c>
      <c r="M42" s="93">
        <f t="shared" si="3"/>
        <v>9.306878306878307</v>
      </c>
    </row>
    <row r="43" spans="2:13" ht="20.100000000000001" customHeight="1" thickBot="1" x14ac:dyDescent="0.35">
      <c r="B43" s="162" t="s">
        <v>101</v>
      </c>
      <c r="C43" s="163"/>
      <c r="D43" s="163"/>
      <c r="E43" s="163"/>
      <c r="F43" s="101">
        <f>IFERROR(AVERAGE(F13:F19,F21:F23,F26:F32,F35:F41),"-")</f>
        <v>8.9104859335038356</v>
      </c>
      <c r="G43" s="101">
        <f>IFERROR(AVERAGE(G13:G19,G21:G23,G26:G32,G35:G41),"-")</f>
        <v>9.1898148148148184</v>
      </c>
      <c r="H43" s="101">
        <f t="shared" ref="H43:M43" si="4">IFERROR(AVERAGE(H13:H19,H21:H23,H26:H32,H35:H41),"-")</f>
        <v>9.514705882352942</v>
      </c>
      <c r="I43" s="101">
        <f t="shared" si="4"/>
        <v>9.4699074074074066</v>
      </c>
      <c r="J43" s="101">
        <f t="shared" si="4"/>
        <v>9</v>
      </c>
      <c r="K43" s="101">
        <f t="shared" si="4"/>
        <v>9.2279411764705888</v>
      </c>
      <c r="L43" s="101">
        <f t="shared" si="4"/>
        <v>8.9583333333333339</v>
      </c>
      <c r="M43" s="102">
        <f t="shared" si="4"/>
        <v>9.0848765432098801</v>
      </c>
    </row>
    <row r="46" spans="2:13" ht="15.6" x14ac:dyDescent="0.3">
      <c r="B46" s="2" t="s">
        <v>2</v>
      </c>
      <c r="C46" s="2"/>
      <c r="D46" s="2" t="s">
        <v>3850</v>
      </c>
      <c r="E46" s="2"/>
    </row>
    <row r="47" spans="2:13" ht="15" thickBot="1" x14ac:dyDescent="0.35"/>
    <row r="48" spans="2:13" x14ac:dyDescent="0.3">
      <c r="B48" s="130" t="s">
        <v>1</v>
      </c>
      <c r="C48" s="133" t="s">
        <v>11</v>
      </c>
      <c r="D48" s="133" t="s">
        <v>12</v>
      </c>
      <c r="E48" s="136" t="s">
        <v>13</v>
      </c>
      <c r="F48" s="139" t="s">
        <v>52</v>
      </c>
      <c r="G48" s="140"/>
      <c r="H48" s="140"/>
      <c r="I48" s="140"/>
      <c r="J48" s="140"/>
      <c r="K48" s="140"/>
      <c r="L48" s="140"/>
      <c r="M48" s="141"/>
    </row>
    <row r="49" spans="2:13" x14ac:dyDescent="0.3">
      <c r="B49" s="131"/>
      <c r="C49" s="134"/>
      <c r="D49" s="134"/>
      <c r="E49" s="137"/>
      <c r="F49" s="159"/>
      <c r="G49" s="160"/>
      <c r="H49" s="160"/>
      <c r="I49" s="160"/>
      <c r="J49" s="160"/>
      <c r="K49" s="160"/>
      <c r="L49" s="160"/>
      <c r="M49" s="161"/>
    </row>
    <row r="50" spans="2:13" x14ac:dyDescent="0.3">
      <c r="B50" s="131"/>
      <c r="C50" s="134"/>
      <c r="D50" s="134"/>
      <c r="E50" s="137"/>
      <c r="F50" s="95">
        <v>44959</v>
      </c>
      <c r="G50" s="95">
        <v>44963</v>
      </c>
      <c r="H50" s="95">
        <v>44970</v>
      </c>
      <c r="I50" s="95">
        <v>44973</v>
      </c>
      <c r="J50" s="95">
        <v>44977</v>
      </c>
      <c r="K50" s="95">
        <v>44979</v>
      </c>
      <c r="L50" s="95">
        <v>44980</v>
      </c>
      <c r="M50" s="95">
        <v>44984</v>
      </c>
    </row>
    <row r="51" spans="2:13" ht="15" thickBot="1" x14ac:dyDescent="0.35">
      <c r="B51" s="132"/>
      <c r="C51" s="135"/>
      <c r="D51" s="135"/>
      <c r="E51" s="138"/>
      <c r="F51" s="96" t="s">
        <v>3843</v>
      </c>
      <c r="G51" s="96" t="s">
        <v>3844</v>
      </c>
      <c r="H51" s="96" t="s">
        <v>3845</v>
      </c>
      <c r="I51" s="96" t="s">
        <v>3846</v>
      </c>
      <c r="J51" s="96" t="s">
        <v>3847</v>
      </c>
      <c r="K51" s="96" t="s">
        <v>3848</v>
      </c>
      <c r="L51" s="96" t="s">
        <v>3849</v>
      </c>
      <c r="M51" s="96" t="s">
        <v>6316</v>
      </c>
    </row>
    <row r="52" spans="2:13" ht="15" thickTop="1" x14ac:dyDescent="0.3">
      <c r="B52" s="150">
        <v>1</v>
      </c>
      <c r="C52" s="153" t="s">
        <v>100</v>
      </c>
      <c r="D52" s="156" t="s">
        <v>14</v>
      </c>
      <c r="E52" s="19" t="s">
        <v>15</v>
      </c>
      <c r="F52" s="20">
        <f>IFERROR(AVERAGEIF('DATA BASED EVALUASI TAHAP 1'!$C:$C,'RESUME EVALUASI TAHAP 1'!F51,'DATA BASED EVALUASI TAHAP 1'!$E:$E),"-")</f>
        <v>9</v>
      </c>
      <c r="G52" s="20">
        <f>IFERROR(AVERAGEIF('DATA BASED EVALUASI TAHAP 1'!$C:$C,'RESUME EVALUASI TAHAP 1'!G51,'DATA BASED EVALUASI TAHAP 1'!$E:$E),"-")</f>
        <v>9.1818181818181817</v>
      </c>
      <c r="H52" s="20">
        <f>IFERROR(AVERAGEIF('DATA BASED EVALUASI TAHAP 1'!$C:$C,'RESUME EVALUASI TAHAP 1'!H51,'DATA BASED EVALUASI TAHAP 1'!$E:$E),"-")</f>
        <v>9.2727272727272734</v>
      </c>
      <c r="I52" s="20">
        <f>IFERROR(AVERAGEIF('DATA BASED EVALUASI TAHAP 1'!$C:$C,'RESUME EVALUASI TAHAP 1'!I51,'DATA BASED EVALUASI TAHAP 1'!$E:$E),"-")</f>
        <v>9.1999999999999993</v>
      </c>
      <c r="J52" s="20">
        <f>IFERROR(AVERAGEIF('DATA BASED EVALUASI TAHAP 1'!$C:$C,'RESUME EVALUASI TAHAP 1'!J51,'DATA BASED EVALUASI TAHAP 1'!$E:$E),"-")</f>
        <v>8.9411764705882355</v>
      </c>
      <c r="K52" s="20">
        <f>IFERROR(AVERAGEIF('DATA BASED EVALUASI TAHAP 1'!$C:$C,'RESUME EVALUASI TAHAP 1'!K51,'DATA BASED EVALUASI TAHAP 1'!$E:$E),"-")</f>
        <v>9.125</v>
      </c>
      <c r="L52" s="20">
        <f>IFERROR(AVERAGEIF('DATA BASED EVALUASI TAHAP 1'!$C:$C,'RESUME EVALUASI TAHAP 1'!L51,'DATA BASED EVALUASI TAHAP 1'!$E:$E),"-")</f>
        <v>9.5652173913043477</v>
      </c>
      <c r="M52" s="91">
        <f>IFERROR(AVERAGEIF('DATA BASED EVALUASI TAHAP 1'!$C:$C,'RESUME EVALUASI TAHAP 1'!M51,'DATA BASED EVALUASI TAHAP 1'!$E:$E),"-")</f>
        <v>9.3333333333333339</v>
      </c>
    </row>
    <row r="53" spans="2:13" x14ac:dyDescent="0.3">
      <c r="B53" s="164"/>
      <c r="C53" s="165"/>
      <c r="D53" s="166"/>
      <c r="E53" s="12" t="s">
        <v>16</v>
      </c>
      <c r="F53" s="13">
        <f>IFERROR(AVERAGEIF('DATA BASED EVALUASI TAHAP 1'!$C:$C,'RESUME EVALUASI TAHAP 1'!F51,'DATA BASED EVALUASI TAHAP 1'!$G:$G),"-")</f>
        <v>9.0357142857142865</v>
      </c>
      <c r="G53" s="13">
        <f>IFERROR(AVERAGEIF('DATA BASED EVALUASI TAHAP 1'!$C:$C,'RESUME EVALUASI TAHAP 1'!G51,'DATA BASED EVALUASI TAHAP 1'!$G:$G),"-")</f>
        <v>9.1818181818181817</v>
      </c>
      <c r="H53" s="13">
        <f>IFERROR(AVERAGEIF('DATA BASED EVALUASI TAHAP 1'!$C:$C,'RESUME EVALUASI TAHAP 1'!H51,'DATA BASED EVALUASI TAHAP 1'!$G:$G),"-")</f>
        <v>9.454545454545455</v>
      </c>
      <c r="I53" s="13">
        <f>IFERROR(AVERAGEIF('DATA BASED EVALUASI TAHAP 1'!$C:$C,'RESUME EVALUASI TAHAP 1'!I51,'DATA BASED EVALUASI TAHAP 1'!$G:$G),"-")</f>
        <v>9.1999999999999993</v>
      </c>
      <c r="J53" s="13">
        <f>IFERROR(AVERAGEIF('DATA BASED EVALUASI TAHAP 1'!$C:$C,'RESUME EVALUASI TAHAP 1'!J51,'DATA BASED EVALUASI TAHAP 1'!$G:$G),"-")</f>
        <v>8.6470588235294112</v>
      </c>
      <c r="K53" s="13">
        <f>IFERROR(AVERAGEIF('DATA BASED EVALUASI TAHAP 1'!$C:$C,'RESUME EVALUASI TAHAP 1'!K51,'DATA BASED EVALUASI TAHAP 1'!$G:$G),"-")</f>
        <v>9</v>
      </c>
      <c r="L53" s="13">
        <f>IFERROR(AVERAGEIF('DATA BASED EVALUASI TAHAP 1'!$C:$C,'RESUME EVALUASI TAHAP 1'!L51,'DATA BASED EVALUASI TAHAP 1'!$G:$G),"-")</f>
        <v>9.3913043478260878</v>
      </c>
      <c r="M53" s="92">
        <f>IFERROR(AVERAGEIF('DATA BASED EVALUASI TAHAP 1'!$C:$C,'RESUME EVALUASI TAHAP 1'!M51,'DATA BASED EVALUASI TAHAP 1'!$G:$G),"-")</f>
        <v>9</v>
      </c>
    </row>
    <row r="54" spans="2:13" x14ac:dyDescent="0.3">
      <c r="B54" s="164"/>
      <c r="C54" s="165"/>
      <c r="D54" s="166"/>
      <c r="E54" s="12" t="s">
        <v>35</v>
      </c>
      <c r="F54" s="13">
        <f>IFERROR(AVERAGEIF('DATA BASED EVALUASI TAHAP 1'!$C:$C,'RESUME EVALUASI TAHAP 1'!F51,'DATA BASED EVALUASI TAHAP 1'!$I:$I),"-")</f>
        <v>8.9642857142857135</v>
      </c>
      <c r="G54" s="13">
        <f>IFERROR(AVERAGEIF('DATA BASED EVALUASI TAHAP 1'!$C:$C,'RESUME EVALUASI TAHAP 1'!G51,'DATA BASED EVALUASI TAHAP 1'!$I:$I),"-")</f>
        <v>9.1818181818181817</v>
      </c>
      <c r="H54" s="13">
        <f>IFERROR(AVERAGEIF('DATA BASED EVALUASI TAHAP 1'!$C:$C,'RESUME EVALUASI TAHAP 1'!H51,'DATA BASED EVALUASI TAHAP 1'!$I:$I),"-")</f>
        <v>9.0909090909090917</v>
      </c>
      <c r="I54" s="13">
        <f>IFERROR(AVERAGEIF('DATA BASED EVALUASI TAHAP 1'!$C:$C,'RESUME EVALUASI TAHAP 1'!I51,'DATA BASED EVALUASI TAHAP 1'!$I:$I),"-")</f>
        <v>8.8666666666666671</v>
      </c>
      <c r="J54" s="13">
        <f>IFERROR(AVERAGEIF('DATA BASED EVALUASI TAHAP 1'!$C:$C,'RESUME EVALUASI TAHAP 1'!J51,'DATA BASED EVALUASI TAHAP 1'!$I:$I),"-")</f>
        <v>8.8235294117647065</v>
      </c>
      <c r="K54" s="13">
        <f>IFERROR(AVERAGEIF('DATA BASED EVALUASI TAHAP 1'!$C:$C,'RESUME EVALUASI TAHAP 1'!K51,'DATA BASED EVALUASI TAHAP 1'!$I:$I),"-")</f>
        <v>9</v>
      </c>
      <c r="L54" s="13">
        <f>IFERROR(AVERAGEIF('DATA BASED EVALUASI TAHAP 1'!$C:$C,'RESUME EVALUASI TAHAP 1'!L51,'DATA BASED EVALUASI TAHAP 1'!$I:$I),"-")</f>
        <v>9.3478260869565215</v>
      </c>
      <c r="M54" s="92">
        <f>IFERROR(AVERAGEIF('DATA BASED EVALUASI TAHAP 1'!$C:$C,'RESUME EVALUASI TAHAP 1'!M51,'DATA BASED EVALUASI TAHAP 1'!$I:$I),"-")</f>
        <v>8.6666666666666661</v>
      </c>
    </row>
    <row r="55" spans="2:13" x14ac:dyDescent="0.3">
      <c r="B55" s="164"/>
      <c r="C55" s="165"/>
      <c r="D55" s="166"/>
      <c r="E55" s="12" t="s">
        <v>36</v>
      </c>
      <c r="F55" s="13">
        <f>IFERROR(AVERAGEIF('DATA BASED EVALUASI TAHAP 1'!$C:$C,'RESUME EVALUASI TAHAP 1'!F51,'DATA BASED EVALUASI TAHAP 1'!$K:$K),"-")</f>
        <v>9.0357142857142865</v>
      </c>
      <c r="G55" s="13">
        <f>IFERROR(AVERAGEIF('DATA BASED EVALUASI TAHAP 1'!$C:$C,'RESUME EVALUASI TAHAP 1'!G51,'DATA BASED EVALUASI TAHAP 1'!$K:$K),"-")</f>
        <v>9.3636363636363633</v>
      </c>
      <c r="H55" s="13">
        <f>IFERROR(AVERAGEIF('DATA BASED EVALUASI TAHAP 1'!$C:$C,'RESUME EVALUASI TAHAP 1'!H51,'DATA BASED EVALUASI TAHAP 1'!$K:$K),"-")</f>
        <v>9.3636363636363633</v>
      </c>
      <c r="I55" s="13">
        <f>IFERROR(AVERAGEIF('DATA BASED EVALUASI TAHAP 1'!$C:$C,'RESUME EVALUASI TAHAP 1'!I51,'DATA BASED EVALUASI TAHAP 1'!$K:$K),"-")</f>
        <v>9.1333333333333329</v>
      </c>
      <c r="J55" s="13">
        <f>IFERROR(AVERAGEIF('DATA BASED EVALUASI TAHAP 1'!$C:$C,'RESUME EVALUASI TAHAP 1'!J51,'DATA BASED EVALUASI TAHAP 1'!$K:$K),"-")</f>
        <v>8.8235294117647065</v>
      </c>
      <c r="K55" s="13">
        <f>IFERROR(AVERAGEIF('DATA BASED EVALUASI TAHAP 1'!$C:$C,'RESUME EVALUASI TAHAP 1'!K51,'DATA BASED EVALUASI TAHAP 1'!$K:$K),"-")</f>
        <v>9.125</v>
      </c>
      <c r="L55" s="13">
        <f>IFERROR(AVERAGEIF('DATA BASED EVALUASI TAHAP 1'!$C:$C,'RESUME EVALUASI TAHAP 1'!L51,'DATA BASED EVALUASI TAHAP 1'!$K:$K),"-")</f>
        <v>9.5217391304347831</v>
      </c>
      <c r="M55" s="92">
        <f>IFERROR(AVERAGEIF('DATA BASED EVALUASI TAHAP 1'!$C:$C,'RESUME EVALUASI TAHAP 1'!M51,'DATA BASED EVALUASI TAHAP 1'!$K:$K),"-")</f>
        <v>8.6666666666666661</v>
      </c>
    </row>
    <row r="56" spans="2:13" x14ac:dyDescent="0.3">
      <c r="B56" s="164"/>
      <c r="C56" s="165"/>
      <c r="D56" s="166"/>
      <c r="E56" s="12" t="s">
        <v>76</v>
      </c>
      <c r="F56" s="13">
        <f>IFERROR(AVERAGEIF('DATA BASED EVALUASI TAHAP 1'!$C:$C,'RESUME EVALUASI TAHAP 1'!F51,'DATA BASED EVALUASI TAHAP 1'!$M:$M),"-")</f>
        <v>8.8571428571428577</v>
      </c>
      <c r="G56" s="13">
        <f>IFERROR(AVERAGEIF('DATA BASED EVALUASI TAHAP 1'!$C:$C,'RESUME EVALUASI TAHAP 1'!G51,'DATA BASED EVALUASI TAHAP 1'!$M:$M),"-")</f>
        <v>9.3636363636363633</v>
      </c>
      <c r="H56" s="13">
        <f>IFERROR(AVERAGEIF('DATA BASED EVALUASI TAHAP 1'!$C:$C,'RESUME EVALUASI TAHAP 1'!H51,'DATA BASED EVALUASI TAHAP 1'!$M:$M),"-")</f>
        <v>9.3636363636363633</v>
      </c>
      <c r="I56" s="13">
        <f>IFERROR(AVERAGEIF('DATA BASED EVALUASI TAHAP 1'!$C:$C,'RESUME EVALUASI TAHAP 1'!I51,'DATA BASED EVALUASI TAHAP 1'!$M:$M),"-")</f>
        <v>9.1999999999999993</v>
      </c>
      <c r="J56" s="13">
        <f>IFERROR(AVERAGEIF('DATA BASED EVALUASI TAHAP 1'!$C:$C,'RESUME EVALUASI TAHAP 1'!J51,'DATA BASED EVALUASI TAHAP 1'!$M:$M),"-")</f>
        <v>9</v>
      </c>
      <c r="K56" s="13">
        <f>IFERROR(AVERAGEIF('DATA BASED EVALUASI TAHAP 1'!$C:$C,'RESUME EVALUASI TAHAP 1'!K51,'DATA BASED EVALUASI TAHAP 1'!$M:$M),"-")</f>
        <v>8.875</v>
      </c>
      <c r="L56" s="13">
        <f>IFERROR(AVERAGEIF('DATA BASED EVALUASI TAHAP 1'!$C:$C,'RESUME EVALUASI TAHAP 1'!L51,'DATA BASED EVALUASI TAHAP 1'!$M:$M),"-")</f>
        <v>9.304347826086957</v>
      </c>
      <c r="M56" s="92">
        <f>IFERROR(AVERAGEIF('DATA BASED EVALUASI TAHAP 1'!$C:$C,'RESUME EVALUASI TAHAP 1'!M51,'DATA BASED EVALUASI TAHAP 1'!$M:$M),"-")</f>
        <v>9.3333333333333339</v>
      </c>
    </row>
    <row r="57" spans="2:13" x14ac:dyDescent="0.3">
      <c r="B57" s="164"/>
      <c r="C57" s="165"/>
      <c r="D57" s="166"/>
      <c r="E57" s="12" t="s">
        <v>77</v>
      </c>
      <c r="F57" s="13">
        <f>IFERROR(AVERAGEIF('DATA BASED EVALUASI TAHAP 1'!$C:$C,'RESUME EVALUASI TAHAP 1'!F51,'DATA BASED EVALUASI TAHAP 1'!$O:$O),"-")</f>
        <v>9.1428571428571423</v>
      </c>
      <c r="G57" s="13">
        <f>IFERROR(AVERAGEIF('DATA BASED EVALUASI TAHAP 1'!$C:$C,'RESUME EVALUASI TAHAP 1'!G51,'DATA BASED EVALUASI TAHAP 1'!$O:$O),"-")</f>
        <v>9.3636363636363633</v>
      </c>
      <c r="H57" s="13">
        <f>IFERROR(AVERAGEIF('DATA BASED EVALUASI TAHAP 1'!$C:$C,'RESUME EVALUASI TAHAP 1'!H51,'DATA BASED EVALUASI TAHAP 1'!$O:$O),"-")</f>
        <v>9.454545454545455</v>
      </c>
      <c r="I57" s="13">
        <f>IFERROR(AVERAGEIF('DATA BASED EVALUASI TAHAP 1'!$C:$C,'RESUME EVALUASI TAHAP 1'!I51,'DATA BASED EVALUASI TAHAP 1'!$O:$O),"-")</f>
        <v>9.1999999999999993</v>
      </c>
      <c r="J57" s="13">
        <f>IFERROR(AVERAGEIF('DATA BASED EVALUASI TAHAP 1'!$C:$C,'RESUME EVALUASI TAHAP 1'!J51,'DATA BASED EVALUASI TAHAP 1'!$O:$O),"-")</f>
        <v>8.8235294117647065</v>
      </c>
      <c r="K57" s="13">
        <f>IFERROR(AVERAGEIF('DATA BASED EVALUASI TAHAP 1'!$C:$C,'RESUME EVALUASI TAHAP 1'!K51,'DATA BASED EVALUASI TAHAP 1'!$O:$O),"-")</f>
        <v>9.25</v>
      </c>
      <c r="L57" s="13">
        <f>IFERROR(AVERAGEIF('DATA BASED EVALUASI TAHAP 1'!$C:$C,'RESUME EVALUASI TAHAP 1'!L51,'DATA BASED EVALUASI TAHAP 1'!$O:$O),"-")</f>
        <v>9.3913043478260878</v>
      </c>
      <c r="M57" s="92">
        <f>IFERROR(AVERAGEIF('DATA BASED EVALUASI TAHAP 1'!$C:$C,'RESUME EVALUASI TAHAP 1'!M51,'DATA BASED EVALUASI TAHAP 1'!$O:$O),"-")</f>
        <v>9.3333333333333339</v>
      </c>
    </row>
    <row r="58" spans="2:13" x14ac:dyDescent="0.3">
      <c r="B58" s="164"/>
      <c r="C58" s="165"/>
      <c r="D58" s="166"/>
      <c r="E58" s="12" t="s">
        <v>78</v>
      </c>
      <c r="F58" s="13">
        <f>IFERROR(AVERAGEIF('DATA BASED EVALUASI TAHAP 1'!$C:$C,'RESUME EVALUASI TAHAP 1'!F51,'DATA BASED EVALUASI TAHAP 1'!$Q:$Q),"-")</f>
        <v>8.8214285714285712</v>
      </c>
      <c r="G58" s="13">
        <f>IFERROR(AVERAGEIF('DATA BASED EVALUASI TAHAP 1'!$C:$C,'RESUME EVALUASI TAHAP 1'!G51,'DATA BASED EVALUASI TAHAP 1'!$Q:$Q),"-")</f>
        <v>9.3636363636363633</v>
      </c>
      <c r="H58" s="13">
        <f>IFERROR(AVERAGEIF('DATA BASED EVALUASI TAHAP 1'!$C:$C,'RESUME EVALUASI TAHAP 1'!H51,'DATA BASED EVALUASI TAHAP 1'!$Q:$Q),"-")</f>
        <v>9.3636363636363633</v>
      </c>
      <c r="I58" s="13">
        <f>IFERROR(AVERAGEIF('DATA BASED EVALUASI TAHAP 1'!$C:$C,'RESUME EVALUASI TAHAP 1'!I51,'DATA BASED EVALUASI TAHAP 1'!$Q:$Q),"-")</f>
        <v>8.7333333333333325</v>
      </c>
      <c r="J58" s="13">
        <f>IFERROR(AVERAGEIF('DATA BASED EVALUASI TAHAP 1'!$C:$C,'RESUME EVALUASI TAHAP 1'!J51,'DATA BASED EVALUASI TAHAP 1'!$Q:$Q),"-")</f>
        <v>8.5882352941176467</v>
      </c>
      <c r="K58" s="13">
        <f>IFERROR(AVERAGEIF('DATA BASED EVALUASI TAHAP 1'!$C:$C,'RESUME EVALUASI TAHAP 1'!K51,'DATA BASED EVALUASI TAHAP 1'!$Q:$Q),"-")</f>
        <v>9.125</v>
      </c>
      <c r="L58" s="13">
        <f>IFERROR(AVERAGEIF('DATA BASED EVALUASI TAHAP 1'!$C:$C,'RESUME EVALUASI TAHAP 1'!L51,'DATA BASED EVALUASI TAHAP 1'!$Q:$Q),"-")</f>
        <v>9.3478260869565215</v>
      </c>
      <c r="M58" s="92">
        <f>IFERROR(AVERAGEIF('DATA BASED EVALUASI TAHAP 1'!$C:$C,'RESUME EVALUASI TAHAP 1'!M51,'DATA BASED EVALUASI TAHAP 1'!$Q:$Q),"-")</f>
        <v>9.3333333333333339</v>
      </c>
    </row>
    <row r="59" spans="2:13" x14ac:dyDescent="0.3">
      <c r="B59" s="164"/>
      <c r="C59" s="165"/>
      <c r="D59" s="14" t="s">
        <v>9</v>
      </c>
      <c r="E59" s="15"/>
      <c r="F59" s="16">
        <f>IFERROR(AVERAGE(F52:F58),"-")</f>
        <v>8.9795918367346932</v>
      </c>
      <c r="G59" s="16">
        <f>IFERROR(AVERAGE(G52:G58),"-")</f>
        <v>9.2857142857142829</v>
      </c>
      <c r="H59" s="16">
        <f t="shared" ref="H59:M59" si="5">IFERROR(AVERAGE(H52:H58),"-")</f>
        <v>9.3376623376623371</v>
      </c>
      <c r="I59" s="16">
        <f t="shared" si="5"/>
        <v>9.0761904761904759</v>
      </c>
      <c r="J59" s="16">
        <f t="shared" si="5"/>
        <v>8.8067226890756309</v>
      </c>
      <c r="K59" s="16">
        <f t="shared" si="5"/>
        <v>9.0714285714285712</v>
      </c>
      <c r="L59" s="16">
        <f t="shared" si="5"/>
        <v>9.4099378881987583</v>
      </c>
      <c r="M59" s="93">
        <f t="shared" si="5"/>
        <v>9.0952380952380967</v>
      </c>
    </row>
    <row r="60" spans="2:13" x14ac:dyDescent="0.3">
      <c r="B60" s="164">
        <v>2</v>
      </c>
      <c r="C60" s="165"/>
      <c r="D60" s="165" t="s">
        <v>19</v>
      </c>
      <c r="E60" s="12" t="s">
        <v>20</v>
      </c>
      <c r="F60" s="13">
        <f>IFERROR(AVERAGEIF('DATA BASED EVALUASI TAHAP 1'!$C:$C,'RESUME EVALUASI TAHAP 1'!F51,'DATA BASED EVALUASI TAHAP 1'!$S:$S),"-")</f>
        <v>9</v>
      </c>
      <c r="G60" s="13">
        <f>IFERROR(AVERAGEIF('DATA BASED EVALUASI TAHAP 1'!$C:$C,'RESUME EVALUASI TAHAP 1'!G51,'DATA BASED EVALUASI TAHAP 1'!$S:$S),"-")</f>
        <v>9.2727272727272734</v>
      </c>
      <c r="H60" s="13">
        <f>IFERROR(AVERAGEIF('DATA BASED EVALUASI TAHAP 1'!$C:$C,'RESUME EVALUASI TAHAP 1'!H51,'DATA BASED EVALUASI TAHAP 1'!$S:$S),"-")</f>
        <v>9.454545454545455</v>
      </c>
      <c r="I60" s="13">
        <f>IFERROR(AVERAGEIF('DATA BASED EVALUASI TAHAP 1'!$C:$C,'RESUME EVALUASI TAHAP 1'!I51,'DATA BASED EVALUASI TAHAP 1'!$S:$S),"-")</f>
        <v>9.2666666666666675</v>
      </c>
      <c r="J60" s="13">
        <f>IFERROR(AVERAGEIF('DATA BASED EVALUASI TAHAP 1'!$C:$C,'RESUME EVALUASI TAHAP 1'!J51,'DATA BASED EVALUASI TAHAP 1'!$S:$S),"-")</f>
        <v>8.882352941176471</v>
      </c>
      <c r="K60" s="13">
        <f>IFERROR(AVERAGEIF('DATA BASED EVALUASI TAHAP 1'!$C:$C,'RESUME EVALUASI TAHAP 1'!K51,'DATA BASED EVALUASI TAHAP 1'!$S:$S),"-")</f>
        <v>8.75</v>
      </c>
      <c r="L60" s="13">
        <f>IFERROR(AVERAGEIF('DATA BASED EVALUASI TAHAP 1'!$C:$C,'RESUME EVALUASI TAHAP 1'!L51,'DATA BASED EVALUASI TAHAP 1'!$S:$S),"-")</f>
        <v>9.3478260869565215</v>
      </c>
      <c r="M60" s="92">
        <f>IFERROR(AVERAGEIF('DATA BASED EVALUASI TAHAP 1'!$C:$C,'RESUME EVALUASI TAHAP 1'!M51,'DATA BASED EVALUASI TAHAP 1'!$S:$S),"-")</f>
        <v>9.3333333333333339</v>
      </c>
    </row>
    <row r="61" spans="2:13" x14ac:dyDescent="0.3">
      <c r="B61" s="164"/>
      <c r="C61" s="165"/>
      <c r="D61" s="165"/>
      <c r="E61" s="12" t="s">
        <v>21</v>
      </c>
      <c r="F61" s="13">
        <f>IFERROR(AVERAGEIF('DATA BASED EVALUASI TAHAP 1'!$C:$C,'RESUME EVALUASI TAHAP 1'!F51,'DATA BASED EVALUASI TAHAP 1'!$U:$U),"-")</f>
        <v>9.0357142857142865</v>
      </c>
      <c r="G61" s="13">
        <f>IFERROR(AVERAGEIF('DATA BASED EVALUASI TAHAP 1'!$C:$C,'RESUME EVALUASI TAHAP 1'!G51,'DATA BASED EVALUASI TAHAP 1'!$U:$U),"-")</f>
        <v>9.3636363636363633</v>
      </c>
      <c r="H61" s="13">
        <f>IFERROR(AVERAGEIF('DATA BASED EVALUASI TAHAP 1'!$C:$C,'RESUME EVALUASI TAHAP 1'!H51,'DATA BASED EVALUASI TAHAP 1'!$U:$U),"-")</f>
        <v>9.2727272727272734</v>
      </c>
      <c r="I61" s="13">
        <f>IFERROR(AVERAGEIF('DATA BASED EVALUASI TAHAP 1'!$C:$C,'RESUME EVALUASI TAHAP 1'!I51,'DATA BASED EVALUASI TAHAP 1'!$U:$U),"-")</f>
        <v>9.1333333333333329</v>
      </c>
      <c r="J61" s="13">
        <f>IFERROR(AVERAGEIF('DATA BASED EVALUASI TAHAP 1'!$C:$C,'RESUME EVALUASI TAHAP 1'!J51,'DATA BASED EVALUASI TAHAP 1'!$U:$U),"-")</f>
        <v>8.8235294117647065</v>
      </c>
      <c r="K61" s="13">
        <f>IFERROR(AVERAGEIF('DATA BASED EVALUASI TAHAP 1'!$C:$C,'RESUME EVALUASI TAHAP 1'!K51,'DATA BASED EVALUASI TAHAP 1'!$U:$U),"-")</f>
        <v>9.125</v>
      </c>
      <c r="L61" s="13">
        <f>IFERROR(AVERAGEIF('DATA BASED EVALUASI TAHAP 1'!$C:$C,'RESUME EVALUASI TAHAP 1'!L51,'DATA BASED EVALUASI TAHAP 1'!$U:$U),"-")</f>
        <v>9.4347826086956523</v>
      </c>
      <c r="M61" s="92">
        <f>IFERROR(AVERAGEIF('DATA BASED EVALUASI TAHAP 1'!$C:$C,'RESUME EVALUASI TAHAP 1'!M51,'DATA BASED EVALUASI TAHAP 1'!$U:$U),"-")</f>
        <v>9.3333333333333339</v>
      </c>
    </row>
    <row r="62" spans="2:13" x14ac:dyDescent="0.3">
      <c r="B62" s="164"/>
      <c r="C62" s="165"/>
      <c r="D62" s="165"/>
      <c r="E62" s="12" t="s">
        <v>79</v>
      </c>
      <c r="F62" s="13">
        <f>IFERROR(AVERAGEIF('DATA BASED EVALUASI TAHAP 1'!$C:$C,'RESUME EVALUASI TAHAP 1'!F51,'DATA BASED EVALUASI TAHAP 1'!$W:$W),"-")</f>
        <v>9.1071428571428577</v>
      </c>
      <c r="G62" s="13">
        <f>IFERROR(AVERAGEIF('DATA BASED EVALUASI TAHAP 1'!$C:$C,'RESUME EVALUASI TAHAP 1'!G51,'DATA BASED EVALUASI TAHAP 1'!$W:$W),"-")</f>
        <v>9.3636363636363633</v>
      </c>
      <c r="H62" s="13">
        <f>IFERROR(AVERAGEIF('DATA BASED EVALUASI TAHAP 1'!$C:$C,'RESUME EVALUASI TAHAP 1'!H51,'DATA BASED EVALUASI TAHAP 1'!$W:$W),"-")</f>
        <v>9.1818181818181817</v>
      </c>
      <c r="I62" s="13">
        <f>IFERROR(AVERAGEIF('DATA BASED EVALUASI TAHAP 1'!$C:$C,'RESUME EVALUASI TAHAP 1'!I51,'DATA BASED EVALUASI TAHAP 1'!$W:$W),"-")</f>
        <v>9.1333333333333329</v>
      </c>
      <c r="J62" s="13">
        <f>IFERROR(AVERAGEIF('DATA BASED EVALUASI TAHAP 1'!$C:$C,'RESUME EVALUASI TAHAP 1'!J51,'DATA BASED EVALUASI TAHAP 1'!$W:$W),"-")</f>
        <v>8.4117647058823533</v>
      </c>
      <c r="K62" s="13">
        <f>IFERROR(AVERAGEIF('DATA BASED EVALUASI TAHAP 1'!$C:$C,'RESUME EVALUASI TAHAP 1'!K51,'DATA BASED EVALUASI TAHAP 1'!$W:$W),"-")</f>
        <v>9</v>
      </c>
      <c r="L62" s="13">
        <f>IFERROR(AVERAGEIF('DATA BASED EVALUASI TAHAP 1'!$C:$C,'RESUME EVALUASI TAHAP 1'!L51,'DATA BASED EVALUASI TAHAP 1'!$W:$W),"-")</f>
        <v>9.2173913043478262</v>
      </c>
      <c r="M62" s="92">
        <f>IFERROR(AVERAGEIF('DATA BASED EVALUASI TAHAP 1'!$C:$C,'RESUME EVALUASI TAHAP 1'!M51,'DATA BASED EVALUASI TAHAP 1'!$W:$W),"-")</f>
        <v>9.3333333333333339</v>
      </c>
    </row>
    <row r="63" spans="2:13" x14ac:dyDescent="0.3">
      <c r="B63" s="164"/>
      <c r="C63" s="165"/>
      <c r="D63" s="14" t="s">
        <v>9</v>
      </c>
      <c r="E63" s="15"/>
      <c r="F63" s="16">
        <f>IFERROR(AVERAGE(F60:F62),"-")</f>
        <v>9.0476190476190474</v>
      </c>
      <c r="G63" s="16">
        <f>IFERROR(AVERAGE(G60:G62),"-")</f>
        <v>9.3333333333333339</v>
      </c>
      <c r="H63" s="16">
        <f t="shared" ref="H63:M63" si="6">IFERROR(AVERAGE(H60:H62),"-")</f>
        <v>9.3030303030303028</v>
      </c>
      <c r="I63" s="16">
        <f t="shared" si="6"/>
        <v>9.1777777777777771</v>
      </c>
      <c r="J63" s="16">
        <f t="shared" si="6"/>
        <v>8.7058823529411757</v>
      </c>
      <c r="K63" s="16">
        <f t="shared" si="6"/>
        <v>8.9583333333333339</v>
      </c>
      <c r="L63" s="16">
        <f t="shared" si="6"/>
        <v>9.3333333333333339</v>
      </c>
      <c r="M63" s="93">
        <f t="shared" si="6"/>
        <v>9.3333333333333339</v>
      </c>
    </row>
    <row r="64" spans="2:13" x14ac:dyDescent="0.3">
      <c r="B64" s="164">
        <v>3</v>
      </c>
      <c r="C64" s="165"/>
      <c r="D64" s="165" t="s">
        <v>37</v>
      </c>
      <c r="E64" s="17" t="s">
        <v>38</v>
      </c>
      <c r="F64" s="18" t="s">
        <v>1050</v>
      </c>
      <c r="G64" s="18" t="s">
        <v>2803</v>
      </c>
      <c r="H64" s="18" t="s">
        <v>2803</v>
      </c>
      <c r="I64" s="18" t="s">
        <v>2803</v>
      </c>
      <c r="J64" s="18" t="s">
        <v>1050</v>
      </c>
      <c r="K64" s="18" t="s">
        <v>1050</v>
      </c>
      <c r="L64" s="18" t="s">
        <v>1050</v>
      </c>
      <c r="M64" s="94" t="s">
        <v>6349</v>
      </c>
    </row>
    <row r="65" spans="2:13" x14ac:dyDescent="0.3">
      <c r="B65" s="164"/>
      <c r="C65" s="165"/>
      <c r="D65" s="165"/>
      <c r="E65" s="12" t="s">
        <v>18</v>
      </c>
      <c r="F65" s="13">
        <f>IFERROR(AVERAGEIF('DATA BASED EVALUASI TAHAP 1'!$C:$C,'RESUME EVALUASI TAHAP 1'!F51,'DATA BASED EVALUASI TAHAP 1'!$Z:$Z),"-")</f>
        <v>9.3928571428571423</v>
      </c>
      <c r="G65" s="13">
        <f>IFERROR(AVERAGEIF('DATA BASED EVALUASI TAHAP 1'!$C:$C,'RESUME EVALUASI TAHAP 1'!G51,'DATA BASED EVALUASI TAHAP 1'!$Z:$Z),"-")</f>
        <v>9.454545454545455</v>
      </c>
      <c r="H65" s="13">
        <f>IFERROR(AVERAGEIF('DATA BASED EVALUASI TAHAP 1'!$C:$C,'RESUME EVALUASI TAHAP 1'!H51,'DATA BASED EVALUASI TAHAP 1'!$Z:$Z),"-")</f>
        <v>9.2727272727272734</v>
      </c>
      <c r="I65" s="13">
        <f>IFERROR(AVERAGEIF('DATA BASED EVALUASI TAHAP 1'!$C:$C,'RESUME EVALUASI TAHAP 1'!I51,'DATA BASED EVALUASI TAHAP 1'!$Z:$Z),"-")</f>
        <v>9.4</v>
      </c>
      <c r="J65" s="13">
        <f>IFERROR(AVERAGEIF('DATA BASED EVALUASI TAHAP 1'!$C:$C,'RESUME EVALUASI TAHAP 1'!J51,'DATA BASED EVALUASI TAHAP 1'!$Z:$Z),"-")</f>
        <v>9.235294117647058</v>
      </c>
      <c r="K65" s="13">
        <f>IFERROR(AVERAGEIF('DATA BASED EVALUASI TAHAP 1'!$C:$C,'RESUME EVALUASI TAHAP 1'!K51,'DATA BASED EVALUASI TAHAP 1'!$Z:$Z),"-")</f>
        <v>9.375</v>
      </c>
      <c r="L65" s="13">
        <f>IFERROR(AVERAGEIF('DATA BASED EVALUASI TAHAP 1'!$C:$C,'RESUME EVALUASI TAHAP 1'!L51,'DATA BASED EVALUASI TAHAP 1'!$Z:$Z),"-")</f>
        <v>9.6086956521739122</v>
      </c>
      <c r="M65" s="92">
        <f>IFERROR(AVERAGEIF('DATA BASED EVALUASI TAHAP 1'!$C:$C,'RESUME EVALUASI TAHAP 1'!M51,'DATA BASED EVALUASI TAHAP 1'!$Z:$Z),"-")</f>
        <v>9.6666666666666661</v>
      </c>
    </row>
    <row r="66" spans="2:13" x14ac:dyDescent="0.3">
      <c r="B66" s="164"/>
      <c r="C66" s="165"/>
      <c r="D66" s="165"/>
      <c r="E66" s="12" t="s">
        <v>17</v>
      </c>
      <c r="F66" s="13">
        <f>IFERROR(AVERAGEIF('DATA BASED EVALUASI TAHAP 1'!$C:$C,'RESUME EVALUASI TAHAP 1'!F51,'DATA BASED EVALUASI TAHAP 1'!$AB:$AB),"-")</f>
        <v>9.25</v>
      </c>
      <c r="G66" s="13">
        <f>IFERROR(AVERAGEIF('DATA BASED EVALUASI TAHAP 1'!$C:$C,'RESUME EVALUASI TAHAP 1'!G51,'DATA BASED EVALUASI TAHAP 1'!$AB:$AB),"-")</f>
        <v>9.545454545454545</v>
      </c>
      <c r="H66" s="13">
        <f>IFERROR(AVERAGEIF('DATA BASED EVALUASI TAHAP 1'!$C:$C,'RESUME EVALUASI TAHAP 1'!H51,'DATA BASED EVALUASI TAHAP 1'!$AB:$AB),"-")</f>
        <v>9.2727272727272734</v>
      </c>
      <c r="I66" s="13">
        <f>IFERROR(AVERAGEIF('DATA BASED EVALUASI TAHAP 1'!$C:$C,'RESUME EVALUASI TAHAP 1'!I51,'DATA BASED EVALUASI TAHAP 1'!$AB:$AB),"-")</f>
        <v>9.2666666666666675</v>
      </c>
      <c r="J66" s="13">
        <f>IFERROR(AVERAGEIF('DATA BASED EVALUASI TAHAP 1'!$C:$C,'RESUME EVALUASI TAHAP 1'!J51,'DATA BASED EVALUASI TAHAP 1'!$AB:$AB),"-")</f>
        <v>9.0588235294117645</v>
      </c>
      <c r="K66" s="13">
        <f>IFERROR(AVERAGEIF('DATA BASED EVALUASI TAHAP 1'!$C:$C,'RESUME EVALUASI TAHAP 1'!K51,'DATA BASED EVALUASI TAHAP 1'!$AB:$AB),"-")</f>
        <v>9.125</v>
      </c>
      <c r="L66" s="13">
        <f>IFERROR(AVERAGEIF('DATA BASED EVALUASI TAHAP 1'!$C:$C,'RESUME EVALUASI TAHAP 1'!L51,'DATA BASED EVALUASI TAHAP 1'!$AB:$AB),"-")</f>
        <v>9.5652173913043477</v>
      </c>
      <c r="M66" s="92">
        <f>IFERROR(AVERAGEIF('DATA BASED EVALUASI TAHAP 1'!$C:$C,'RESUME EVALUASI TAHAP 1'!M51,'DATA BASED EVALUASI TAHAP 1'!$AB:$AB),"-")</f>
        <v>9.6666666666666661</v>
      </c>
    </row>
    <row r="67" spans="2:13" x14ac:dyDescent="0.3">
      <c r="B67" s="164"/>
      <c r="C67" s="165"/>
      <c r="D67" s="165"/>
      <c r="E67" s="12" t="s">
        <v>39</v>
      </c>
      <c r="F67" s="13">
        <f>IFERROR(AVERAGEIF('DATA BASED EVALUASI TAHAP 1'!$C:$C,'RESUME EVALUASI TAHAP 1'!F51,'DATA BASED EVALUASI TAHAP 1'!$AD:$AD),"-")</f>
        <v>9.25</v>
      </c>
      <c r="G67" s="13">
        <f>IFERROR(AVERAGEIF('DATA BASED EVALUASI TAHAP 1'!$C:$C,'RESUME EVALUASI TAHAP 1'!G51,'DATA BASED EVALUASI TAHAP 1'!$AD:$AD),"-")</f>
        <v>9.545454545454545</v>
      </c>
      <c r="H67" s="13">
        <f>IFERROR(AVERAGEIF('DATA BASED EVALUASI TAHAP 1'!$C:$C,'RESUME EVALUASI TAHAP 1'!H51,'DATA BASED EVALUASI TAHAP 1'!$AD:$AD),"-")</f>
        <v>9.3636363636363633</v>
      </c>
      <c r="I67" s="13">
        <f>IFERROR(AVERAGEIF('DATA BASED EVALUASI TAHAP 1'!$C:$C,'RESUME EVALUASI TAHAP 1'!I51,'DATA BASED EVALUASI TAHAP 1'!$AD:$AD),"-")</f>
        <v>9.2666666666666675</v>
      </c>
      <c r="J67" s="13">
        <f>IFERROR(AVERAGEIF('DATA BASED EVALUASI TAHAP 1'!$C:$C,'RESUME EVALUASI TAHAP 1'!J51,'DATA BASED EVALUASI TAHAP 1'!$AD:$AD),"-")</f>
        <v>9</v>
      </c>
      <c r="K67" s="13">
        <f>IFERROR(AVERAGEIF('DATA BASED EVALUASI TAHAP 1'!$C:$C,'RESUME EVALUASI TAHAP 1'!K51,'DATA BASED EVALUASI TAHAP 1'!$AD:$AD),"-")</f>
        <v>9.125</v>
      </c>
      <c r="L67" s="13">
        <f>IFERROR(AVERAGEIF('DATA BASED EVALUASI TAHAP 1'!$C:$C,'RESUME EVALUASI TAHAP 1'!L51,'DATA BASED EVALUASI TAHAP 1'!$AD:$AD),"-")</f>
        <v>9.4782608695652169</v>
      </c>
      <c r="M67" s="92">
        <f>IFERROR(AVERAGEIF('DATA BASED EVALUASI TAHAP 1'!$C:$C,'RESUME EVALUASI TAHAP 1'!M51,'DATA BASED EVALUASI TAHAP 1'!$AD:$AD),"-")</f>
        <v>9.6666666666666661</v>
      </c>
    </row>
    <row r="68" spans="2:13" x14ac:dyDescent="0.3">
      <c r="B68" s="164"/>
      <c r="C68" s="165"/>
      <c r="D68" s="165"/>
      <c r="E68" s="12" t="s">
        <v>40</v>
      </c>
      <c r="F68" s="13">
        <f>IFERROR(AVERAGEIF('DATA BASED EVALUASI TAHAP 1'!$C:$C,'RESUME EVALUASI TAHAP 1'!F51,'DATA BASED EVALUASI TAHAP 1'!$AF:$AF),"-")</f>
        <v>9.4285714285714288</v>
      </c>
      <c r="G68" s="13">
        <f>IFERROR(AVERAGEIF('DATA BASED EVALUASI TAHAP 1'!$C:$C,'RESUME EVALUASI TAHAP 1'!G51,'DATA BASED EVALUASI TAHAP 1'!$AF:$AF),"-")</f>
        <v>9.3636363636363633</v>
      </c>
      <c r="H68" s="13">
        <f>IFERROR(AVERAGEIF('DATA BASED EVALUASI TAHAP 1'!$C:$C,'RESUME EVALUASI TAHAP 1'!H51,'DATA BASED EVALUASI TAHAP 1'!$AF:$AF),"-")</f>
        <v>9.2727272727272734</v>
      </c>
      <c r="I68" s="13">
        <f>IFERROR(AVERAGEIF('DATA BASED EVALUASI TAHAP 1'!$C:$C,'RESUME EVALUASI TAHAP 1'!I51,'DATA BASED EVALUASI TAHAP 1'!$AF:$AF),"-")</f>
        <v>9.1999999999999993</v>
      </c>
      <c r="J68" s="13">
        <f>IFERROR(AVERAGEIF('DATA BASED EVALUASI TAHAP 1'!$C:$C,'RESUME EVALUASI TAHAP 1'!J51,'DATA BASED EVALUASI TAHAP 1'!$AF:$AF),"-")</f>
        <v>8.6470588235294112</v>
      </c>
      <c r="K68" s="13">
        <f>IFERROR(AVERAGEIF('DATA BASED EVALUASI TAHAP 1'!$C:$C,'RESUME EVALUASI TAHAP 1'!K51,'DATA BASED EVALUASI TAHAP 1'!$AF:$AF),"-")</f>
        <v>9.5</v>
      </c>
      <c r="L68" s="13">
        <f>IFERROR(AVERAGEIF('DATA BASED EVALUASI TAHAP 1'!$C:$C,'RESUME EVALUASI TAHAP 1'!L51,'DATA BASED EVALUASI TAHAP 1'!$AF:$AF),"-")</f>
        <v>9.4782608695652169</v>
      </c>
      <c r="M68" s="92">
        <f>IFERROR(AVERAGEIF('DATA BASED EVALUASI TAHAP 1'!$C:$C,'RESUME EVALUASI TAHAP 1'!M51,'DATA BASED EVALUASI TAHAP 1'!$AF:$AF),"-")</f>
        <v>9.6666666666666661</v>
      </c>
    </row>
    <row r="69" spans="2:13" x14ac:dyDescent="0.3">
      <c r="B69" s="164"/>
      <c r="C69" s="165"/>
      <c r="D69" s="165"/>
      <c r="E69" s="12" t="s">
        <v>41</v>
      </c>
      <c r="F69" s="13">
        <f>IFERROR(AVERAGEIF('DATA BASED EVALUASI TAHAP 1'!$C:$C,'RESUME EVALUASI TAHAP 1'!F51,'DATA BASED EVALUASI TAHAP 1'!$AH:AI),"-")</f>
        <v>9.3571428571428577</v>
      </c>
      <c r="G69" s="13">
        <f>IFERROR(AVERAGEIF('DATA BASED EVALUASI TAHAP 1'!$C:$C,'RESUME EVALUASI TAHAP 1'!G51,'DATA BASED EVALUASI TAHAP 1'!$AH:AJ),"-")</f>
        <v>9.454545454545455</v>
      </c>
      <c r="H69" s="13">
        <f>IFERROR(AVERAGEIF('DATA BASED EVALUASI TAHAP 1'!$C:$C,'RESUME EVALUASI TAHAP 1'!H51,'DATA BASED EVALUASI TAHAP 1'!$AH:AK),"-")</f>
        <v>9.3636363636363633</v>
      </c>
      <c r="I69" s="13">
        <f>IFERROR(AVERAGEIF('DATA BASED EVALUASI TAHAP 1'!$C:$C,'RESUME EVALUASI TAHAP 1'!I51,'DATA BASED EVALUASI TAHAP 1'!$AH:AL),"-")</f>
        <v>9.1999999999999993</v>
      </c>
      <c r="J69" s="13">
        <f>IFERROR(AVERAGEIF('DATA BASED EVALUASI TAHAP 1'!$C:$C,'RESUME EVALUASI TAHAP 1'!J51,'DATA BASED EVALUASI TAHAP 1'!$AH:AM),"-")</f>
        <v>9.1764705882352935</v>
      </c>
      <c r="K69" s="13">
        <f>IFERROR(AVERAGEIF('DATA BASED EVALUASI TAHAP 1'!$C:$C,'RESUME EVALUASI TAHAP 1'!K51,'DATA BASED EVALUASI TAHAP 1'!$AH:AN),"-")</f>
        <v>9.125</v>
      </c>
      <c r="L69" s="13">
        <f>IFERROR(AVERAGEIF('DATA BASED EVALUASI TAHAP 1'!$C:$C,'RESUME EVALUASI TAHAP 1'!L51,'DATA BASED EVALUASI TAHAP 1'!$AH:AO),"-")</f>
        <v>9.3913043478260878</v>
      </c>
      <c r="M69" s="92">
        <f>IFERROR(AVERAGEIF('DATA BASED EVALUASI TAHAP 1'!$C:$C,'RESUME EVALUASI TAHAP 1'!M51,'DATA BASED EVALUASI TAHAP 1'!$AH:AP),"-")</f>
        <v>9.6666666666666661</v>
      </c>
    </row>
    <row r="70" spans="2:13" x14ac:dyDescent="0.3">
      <c r="B70" s="164"/>
      <c r="C70" s="165"/>
      <c r="D70" s="165"/>
      <c r="E70" s="12" t="s">
        <v>80</v>
      </c>
      <c r="F70" s="13">
        <f>IFERROR(AVERAGEIF('DATA BASED EVALUASI TAHAP 1'!$C:$C,'RESUME EVALUASI TAHAP 1'!F51,'DATA BASED EVALUASI TAHAP 1'!$AJ:$AJ),"-")</f>
        <v>9.3571428571428577</v>
      </c>
      <c r="G70" s="13">
        <f>IFERROR(AVERAGEIF('DATA BASED EVALUASI TAHAP 1'!$C:$C,'RESUME EVALUASI TAHAP 1'!G51,'DATA BASED EVALUASI TAHAP 1'!$AJ:$AJ),"-")</f>
        <v>9.0909090909090917</v>
      </c>
      <c r="H70" s="13">
        <f>IFERROR(AVERAGEIF('DATA BASED EVALUASI TAHAP 1'!$C:$C,'RESUME EVALUASI TAHAP 1'!H51,'DATA BASED EVALUASI TAHAP 1'!$AJ:$AJ),"-")</f>
        <v>9.1818181818181817</v>
      </c>
      <c r="I70" s="13">
        <f>IFERROR(AVERAGEIF('DATA BASED EVALUASI TAHAP 1'!$C:$C,'RESUME EVALUASI TAHAP 1'!I51,'DATA BASED EVALUASI TAHAP 1'!$AJ:$AJ),"-")</f>
        <v>9.1999999999999993</v>
      </c>
      <c r="J70" s="13">
        <f>IFERROR(AVERAGEIF('DATA BASED EVALUASI TAHAP 1'!$C:$C,'RESUME EVALUASI TAHAP 1'!J51,'DATA BASED EVALUASI TAHAP 1'!$AJ:$AJ),"-")</f>
        <v>8.7058823529411757</v>
      </c>
      <c r="K70" s="13">
        <f>IFERROR(AVERAGEIF('DATA BASED EVALUASI TAHAP 1'!$C:$C,'RESUME EVALUASI TAHAP 1'!K51,'DATA BASED EVALUASI TAHAP 1'!$AJ:$AJ),"-")</f>
        <v>9.25</v>
      </c>
      <c r="L70" s="13">
        <f>IFERROR(AVERAGEIF('DATA BASED EVALUASI TAHAP 1'!$C:$C,'RESUME EVALUASI TAHAP 1'!L51,'DATA BASED EVALUASI TAHAP 1'!$AJ:$AJ),"-")</f>
        <v>9.3478260869565215</v>
      </c>
      <c r="M70" s="92">
        <f>IFERROR(AVERAGEIF('DATA BASED EVALUASI TAHAP 1'!$C:$C,'RESUME EVALUASI TAHAP 1'!M51,'DATA BASED EVALUASI TAHAP 1'!$AJ:$AJ),"-")</f>
        <v>9.6666666666666661</v>
      </c>
    </row>
    <row r="71" spans="2:13" x14ac:dyDescent="0.3">
      <c r="B71" s="164"/>
      <c r="C71" s="165"/>
      <c r="D71" s="165"/>
      <c r="E71" s="12" t="s">
        <v>81</v>
      </c>
      <c r="F71" s="13">
        <f>IFERROR(AVERAGEIF('DATA BASED EVALUASI TAHAP 1'!$C:$C,'RESUME EVALUASI TAHAP 1'!F51,'DATA BASED EVALUASI TAHAP 1'!$AL:$AL),"-")</f>
        <v>9.4642857142857135</v>
      </c>
      <c r="G71" s="13">
        <f>IFERROR(AVERAGEIF('DATA BASED EVALUASI TAHAP 1'!$C:$C,'RESUME EVALUASI TAHAP 1'!G51,'DATA BASED EVALUASI TAHAP 1'!$AL:$AL),"-")</f>
        <v>9.3636363636363633</v>
      </c>
      <c r="H71" s="13">
        <f>IFERROR(AVERAGEIF('DATA BASED EVALUASI TAHAP 1'!$C:$C,'RESUME EVALUASI TAHAP 1'!H51,'DATA BASED EVALUASI TAHAP 1'!$AL:$AL),"-")</f>
        <v>9.454545454545455</v>
      </c>
      <c r="I71" s="13">
        <f>IFERROR(AVERAGEIF('DATA BASED EVALUASI TAHAP 1'!$C:$C,'RESUME EVALUASI TAHAP 1'!I51,'DATA BASED EVALUASI TAHAP 1'!$AL:$AL),"-")</f>
        <v>9.3333333333333339</v>
      </c>
      <c r="J71" s="13">
        <f>IFERROR(AVERAGEIF('DATA BASED EVALUASI TAHAP 1'!$C:$C,'RESUME EVALUASI TAHAP 1'!J51,'DATA BASED EVALUASI TAHAP 1'!$AL:$AL),"-")</f>
        <v>9</v>
      </c>
      <c r="K71" s="13">
        <f>IFERROR(AVERAGEIF('DATA BASED EVALUASI TAHAP 1'!$C:$C,'RESUME EVALUASI TAHAP 1'!K51,'DATA BASED EVALUASI TAHAP 1'!$AL:$AL),"-")</f>
        <v>9.375</v>
      </c>
      <c r="L71" s="13">
        <f>IFERROR(AVERAGEIF('DATA BASED EVALUASI TAHAP 1'!$C:$C,'RESUME EVALUASI TAHAP 1'!L51,'DATA BASED EVALUASI TAHAP 1'!$AL:$AL),"-")</f>
        <v>9.5217391304347831</v>
      </c>
      <c r="M71" s="92">
        <f>IFERROR(AVERAGEIF('DATA BASED EVALUASI TAHAP 1'!$C:$C,'RESUME EVALUASI TAHAP 1'!M51,'DATA BASED EVALUASI TAHAP 1'!$AL:$AL),"-")</f>
        <v>9.6666666666666661</v>
      </c>
    </row>
    <row r="72" spans="2:13" x14ac:dyDescent="0.3">
      <c r="B72" s="164"/>
      <c r="C72" s="165"/>
      <c r="D72" s="14" t="s">
        <v>9</v>
      </c>
      <c r="E72" s="15"/>
      <c r="F72" s="16">
        <f>IFERROR(AVERAGE(F65:F71),"-")</f>
        <v>9.3571428571428577</v>
      </c>
      <c r="G72" s="16">
        <f>IFERROR(AVERAGE(G65:G71),"-")</f>
        <v>9.4025974025974026</v>
      </c>
      <c r="H72" s="16">
        <f t="shared" ref="H72:M72" si="7">IFERROR(AVERAGE(H65:H71),"-")</f>
        <v>9.3116883116883127</v>
      </c>
      <c r="I72" s="16">
        <f t="shared" si="7"/>
        <v>9.2666666666666675</v>
      </c>
      <c r="J72" s="16">
        <f t="shared" si="7"/>
        <v>8.9747899159663849</v>
      </c>
      <c r="K72" s="16">
        <f t="shared" si="7"/>
        <v>9.2678571428571423</v>
      </c>
      <c r="L72" s="16">
        <f t="shared" si="7"/>
        <v>9.4844720496894421</v>
      </c>
      <c r="M72" s="93">
        <f t="shared" si="7"/>
        <v>9.6666666666666661</v>
      </c>
    </row>
    <row r="73" spans="2:13" x14ac:dyDescent="0.3">
      <c r="B73" s="164">
        <v>4</v>
      </c>
      <c r="C73" s="165"/>
      <c r="D73" s="165" t="s">
        <v>42</v>
      </c>
      <c r="E73" s="17" t="s">
        <v>38</v>
      </c>
      <c r="F73" s="100" t="s">
        <v>1008</v>
      </c>
      <c r="G73" s="18" t="s">
        <v>964</v>
      </c>
      <c r="H73" s="100" t="s">
        <v>4724</v>
      </c>
      <c r="I73" s="18" t="s">
        <v>1050</v>
      </c>
      <c r="J73" s="18" t="s">
        <v>5480</v>
      </c>
      <c r="K73" s="18"/>
      <c r="L73" s="18" t="s">
        <v>2804</v>
      </c>
      <c r="M73" s="94"/>
    </row>
    <row r="74" spans="2:13" x14ac:dyDescent="0.3">
      <c r="B74" s="164"/>
      <c r="C74" s="165"/>
      <c r="D74" s="165"/>
      <c r="E74" s="12" t="s">
        <v>18</v>
      </c>
      <c r="F74" s="13">
        <f>IFERROR(AVERAGEIF('DATA BASED EVALUASI TAHAP 1'!$C:$C,'RESUME EVALUASI TAHAP 1'!F51,'DATA BASED EVALUASI TAHAP 1'!$AO:$AO),"-")</f>
        <v>9.1428571428571423</v>
      </c>
      <c r="G74" s="13">
        <f>IFERROR(AVERAGEIF('DATA BASED EVALUASI TAHAP 1'!$C:$C,'RESUME EVALUASI TAHAP 1'!G51,'DATA BASED EVALUASI TAHAP 1'!$AO:$AO),"-")</f>
        <v>9.545454545454545</v>
      </c>
      <c r="H74" s="13">
        <f>IFERROR(AVERAGEIF('DATA BASED EVALUASI TAHAP 1'!$C:$C,'RESUME EVALUASI TAHAP 1'!H51,'DATA BASED EVALUASI TAHAP 1'!$AO:$AO),"-")</f>
        <v>9.3636363636363633</v>
      </c>
      <c r="I74" s="13">
        <f>IFERROR(AVERAGEIF('DATA BASED EVALUASI TAHAP 1'!$C:$C,'RESUME EVALUASI TAHAP 1'!I51,'DATA BASED EVALUASI TAHAP 1'!$AO:$AO),"-")</f>
        <v>9.6666666666666661</v>
      </c>
      <c r="J74" s="13">
        <f>IFERROR(AVERAGEIF('DATA BASED EVALUASI TAHAP 1'!$C:$C,'RESUME EVALUASI TAHAP 1'!J51,'DATA BASED EVALUASI TAHAP 1'!$AO:$AO),"-")</f>
        <v>9.0588235294117645</v>
      </c>
      <c r="K74" s="13" t="str">
        <f>IFERROR(AVERAGEIF('DATA BASED EVALUASI TAHAP 1'!$C:$C,'RESUME EVALUASI TAHAP 1'!K51,'DATA BASED EVALUASI TAHAP 1'!$AO:$AO),"-")</f>
        <v>-</v>
      </c>
      <c r="L74" s="13">
        <f>IFERROR(AVERAGEIF('DATA BASED EVALUASI TAHAP 1'!$C:$C,'RESUME EVALUASI TAHAP 1'!L51,'DATA BASED EVALUASI TAHAP 1'!$AO:$AO),"-")</f>
        <v>9.4347826086956523</v>
      </c>
      <c r="M74" s="92" t="str">
        <f>IFERROR(AVERAGEIF('DATA BASED EVALUASI TAHAP 1'!$C:$C,'RESUME EVALUASI TAHAP 1'!M51,'DATA BASED EVALUASI TAHAP 1'!$AO:$AO),"-")</f>
        <v>-</v>
      </c>
    </row>
    <row r="75" spans="2:13" x14ac:dyDescent="0.3">
      <c r="B75" s="164"/>
      <c r="C75" s="165"/>
      <c r="D75" s="165"/>
      <c r="E75" s="12" t="s">
        <v>17</v>
      </c>
      <c r="F75" s="13">
        <f>IFERROR(AVERAGEIF('DATA BASED EVALUASI TAHAP 1'!$C:$C,'RESUME EVALUASI TAHAP 1'!F51,'DATA BASED EVALUASI TAHAP 1'!$AQ:$AQ),"-")</f>
        <v>9.1785714285714288</v>
      </c>
      <c r="G75" s="13">
        <f>IFERROR(AVERAGEIF('DATA BASED EVALUASI TAHAP 1'!$C:$C,'RESUME EVALUASI TAHAP 1'!G51,'DATA BASED EVALUASI TAHAP 1'!$AQ:$AQ),"-")</f>
        <v>9.545454545454545</v>
      </c>
      <c r="H75" s="13">
        <f>IFERROR(AVERAGEIF('DATA BASED EVALUASI TAHAP 1'!$C:$C,'RESUME EVALUASI TAHAP 1'!H51,'DATA BASED EVALUASI TAHAP 1'!$AQ:$AQ),"-")</f>
        <v>9.3636363636363633</v>
      </c>
      <c r="I75" s="13">
        <f>IFERROR(AVERAGEIF('DATA BASED EVALUASI TAHAP 1'!$C:$C,'RESUME EVALUASI TAHAP 1'!I51,'DATA BASED EVALUASI TAHAP 1'!$AQ:$AQ),"-")</f>
        <v>9.5333333333333332</v>
      </c>
      <c r="J75" s="13">
        <f>IFERROR(AVERAGEIF('DATA BASED EVALUASI TAHAP 1'!$C:$C,'RESUME EVALUASI TAHAP 1'!J51,'DATA BASED EVALUASI TAHAP 1'!$AQ:$AQ),"-")</f>
        <v>9.117647058823529</v>
      </c>
      <c r="K75" s="13" t="str">
        <f>IFERROR(AVERAGEIF('DATA BASED EVALUASI TAHAP 1'!$C:$C,'RESUME EVALUASI TAHAP 1'!K51,'DATA BASED EVALUASI TAHAP 1'!$AQ:$AQ),"-")</f>
        <v>-</v>
      </c>
      <c r="L75" s="13">
        <f>IFERROR(AVERAGEIF('DATA BASED EVALUASI TAHAP 1'!$C:$C,'RESUME EVALUASI TAHAP 1'!L51,'DATA BASED EVALUASI TAHAP 1'!$AQ:$AQ),"-")</f>
        <v>9.2608695652173907</v>
      </c>
      <c r="M75" s="92" t="str">
        <f>IFERROR(AVERAGEIF('DATA BASED EVALUASI TAHAP 1'!$C:$C,'RESUME EVALUASI TAHAP 1'!M51,'DATA BASED EVALUASI TAHAP 1'!$AQ:$AQ),"-")</f>
        <v>-</v>
      </c>
    </row>
    <row r="76" spans="2:13" x14ac:dyDescent="0.3">
      <c r="B76" s="164"/>
      <c r="C76" s="165"/>
      <c r="D76" s="165"/>
      <c r="E76" s="12" t="s">
        <v>39</v>
      </c>
      <c r="F76" s="13">
        <f>IFERROR(AVERAGEIF('DATA BASED EVALUASI TAHAP 1'!$C:$C,'RESUME EVALUASI TAHAP 1'!F51,'DATA BASED EVALUASI TAHAP 1'!$AS:$AS),"-")</f>
        <v>9.2857142857142865</v>
      </c>
      <c r="G76" s="13">
        <f>IFERROR(AVERAGEIF('DATA BASED EVALUASI TAHAP 1'!$C:$C,'RESUME EVALUASI TAHAP 1'!G51,'DATA BASED EVALUASI TAHAP 1'!$AS:$AS),"-")</f>
        <v>9.6363636363636367</v>
      </c>
      <c r="H76" s="13">
        <f>IFERROR(AVERAGEIF('DATA BASED EVALUASI TAHAP 1'!$C:$C,'RESUME EVALUASI TAHAP 1'!H51,'DATA BASED EVALUASI TAHAP 1'!$AS:$AS),"-")</f>
        <v>9.545454545454545</v>
      </c>
      <c r="I76" s="13">
        <f>IFERROR(AVERAGEIF('DATA BASED EVALUASI TAHAP 1'!$C:$C,'RESUME EVALUASI TAHAP 1'!I51,'DATA BASED EVALUASI TAHAP 1'!$AS:$AS),"-")</f>
        <v>9.3333333333333339</v>
      </c>
      <c r="J76" s="13">
        <f>IFERROR(AVERAGEIF('DATA BASED EVALUASI TAHAP 1'!$C:$C,'RESUME EVALUASI TAHAP 1'!J51,'DATA BASED EVALUASI TAHAP 1'!$AS:$AS),"-")</f>
        <v>8.8235294117647065</v>
      </c>
      <c r="K76" s="13" t="str">
        <f>IFERROR(AVERAGEIF('DATA BASED EVALUASI TAHAP 1'!$C:$C,'RESUME EVALUASI TAHAP 1'!K51,'DATA BASED EVALUASI TAHAP 1'!$AS:$AS),"-")</f>
        <v>-</v>
      </c>
      <c r="L76" s="13">
        <f>IFERROR(AVERAGEIF('DATA BASED EVALUASI TAHAP 1'!$C:$C,'RESUME EVALUASI TAHAP 1'!L51,'DATA BASED EVALUASI TAHAP 1'!$AS:$AS),"-")</f>
        <v>9.4347826086956523</v>
      </c>
      <c r="M76" s="92" t="str">
        <f>IFERROR(AVERAGEIF('DATA BASED EVALUASI TAHAP 1'!$C:$C,'RESUME EVALUASI TAHAP 1'!M51,'DATA BASED EVALUASI TAHAP 1'!$AS:$AS),"-")</f>
        <v>-</v>
      </c>
    </row>
    <row r="77" spans="2:13" x14ac:dyDescent="0.3">
      <c r="B77" s="164"/>
      <c r="C77" s="165"/>
      <c r="D77" s="165"/>
      <c r="E77" s="12" t="s">
        <v>40</v>
      </c>
      <c r="F77" s="13">
        <f>IFERROR(AVERAGEIF('DATA BASED EVALUASI TAHAP 1'!$C:$C,'RESUME EVALUASI TAHAP 1'!F51,'DATA BASED EVALUASI TAHAP 1'!$AU:$AU),"-")</f>
        <v>9.2142857142857135</v>
      </c>
      <c r="G77" s="13">
        <f>IFERROR(AVERAGEIF('DATA BASED EVALUASI TAHAP 1'!$C:$C,'RESUME EVALUASI TAHAP 1'!G51,'DATA BASED EVALUASI TAHAP 1'!$AU:$AU),"-")</f>
        <v>9.545454545454545</v>
      </c>
      <c r="H77" s="13">
        <f>IFERROR(AVERAGEIF('DATA BASED EVALUASI TAHAP 1'!$C:$C,'RESUME EVALUASI TAHAP 1'!H51,'DATA BASED EVALUASI TAHAP 1'!$AU:$AU),"-")</f>
        <v>9.1818181818181817</v>
      </c>
      <c r="I77" s="13">
        <f>IFERROR(AVERAGEIF('DATA BASED EVALUASI TAHAP 1'!$C:$C,'RESUME EVALUASI TAHAP 1'!I51,'DATA BASED EVALUASI TAHAP 1'!$AU:$AU),"-")</f>
        <v>9.4666666666666668</v>
      </c>
      <c r="J77" s="13">
        <f>IFERROR(AVERAGEIF('DATA BASED EVALUASI TAHAP 1'!$C:$C,'RESUME EVALUASI TAHAP 1'!J51,'DATA BASED EVALUASI TAHAP 1'!$AU:$AU),"-")</f>
        <v>8.9411764705882355</v>
      </c>
      <c r="K77" s="13" t="str">
        <f>IFERROR(AVERAGEIF('DATA BASED EVALUASI TAHAP 1'!$C:$C,'RESUME EVALUASI TAHAP 1'!K51,'DATA BASED EVALUASI TAHAP 1'!$AU:$AU),"-")</f>
        <v>-</v>
      </c>
      <c r="L77" s="13">
        <f>IFERROR(AVERAGEIF('DATA BASED EVALUASI TAHAP 1'!$C:$C,'RESUME EVALUASI TAHAP 1'!L51,'DATA BASED EVALUASI TAHAP 1'!$AU:$AU),"-")</f>
        <v>9.3478260869565215</v>
      </c>
      <c r="M77" s="92" t="str">
        <f>IFERROR(AVERAGEIF('DATA BASED EVALUASI TAHAP 1'!$C:$C,'RESUME EVALUASI TAHAP 1'!M51,'DATA BASED EVALUASI TAHAP 1'!$AU:$AU),"-")</f>
        <v>-</v>
      </c>
    </row>
    <row r="78" spans="2:13" x14ac:dyDescent="0.3">
      <c r="B78" s="164"/>
      <c r="C78" s="165"/>
      <c r="D78" s="165"/>
      <c r="E78" s="12" t="s">
        <v>41</v>
      </c>
      <c r="F78" s="13">
        <f>IFERROR(AVERAGEIF('DATA BASED EVALUASI TAHAP 1'!$C:$C,'RESUME EVALUASI TAHAP 1'!F51,'DATA BASED EVALUASI TAHAP 1'!$AW:$AW),"-")</f>
        <v>9.1428571428571423</v>
      </c>
      <c r="G78" s="13">
        <f>IFERROR(AVERAGEIF('DATA BASED EVALUASI TAHAP 1'!$C:$C,'RESUME EVALUASI TAHAP 1'!G51,'DATA BASED EVALUASI TAHAP 1'!$AW:$AW),"-")</f>
        <v>9.3636363636363633</v>
      </c>
      <c r="H78" s="13">
        <f>IFERROR(AVERAGEIF('DATA BASED EVALUASI TAHAP 1'!$C:$C,'RESUME EVALUASI TAHAP 1'!H51,'DATA BASED EVALUASI TAHAP 1'!$AW:$AW),"-")</f>
        <v>9.454545454545455</v>
      </c>
      <c r="I78" s="13">
        <f>IFERROR(AVERAGEIF('DATA BASED EVALUASI TAHAP 1'!$C:$C,'RESUME EVALUASI TAHAP 1'!I51,'DATA BASED EVALUASI TAHAP 1'!$AW:$AW),"-")</f>
        <v>9.5333333333333332</v>
      </c>
      <c r="J78" s="13">
        <f>IFERROR(AVERAGEIF('DATA BASED EVALUASI TAHAP 1'!$C:$C,'RESUME EVALUASI TAHAP 1'!J51,'DATA BASED EVALUASI TAHAP 1'!$AW:$AW),"-")</f>
        <v>9</v>
      </c>
      <c r="K78" s="13" t="str">
        <f>IFERROR(AVERAGEIF('DATA BASED EVALUASI TAHAP 1'!$C:$C,'RESUME EVALUASI TAHAP 1'!K51,'DATA BASED EVALUASI TAHAP 1'!$AW:$AW),"-")</f>
        <v>-</v>
      </c>
      <c r="L78" s="13">
        <f>IFERROR(AVERAGEIF('DATA BASED EVALUASI TAHAP 1'!$C:$C,'RESUME EVALUASI TAHAP 1'!L51,'DATA BASED EVALUASI TAHAP 1'!$AW:$AW),"-")</f>
        <v>9.4347826086956523</v>
      </c>
      <c r="M78" s="92" t="str">
        <f>IFERROR(AVERAGEIF('DATA BASED EVALUASI TAHAP 1'!$C:$C,'RESUME EVALUASI TAHAP 1'!M51,'DATA BASED EVALUASI TAHAP 1'!$AW:$AW),"-")</f>
        <v>-</v>
      </c>
    </row>
    <row r="79" spans="2:13" x14ac:dyDescent="0.3">
      <c r="B79" s="164"/>
      <c r="C79" s="165"/>
      <c r="D79" s="165"/>
      <c r="E79" s="12" t="s">
        <v>80</v>
      </c>
      <c r="F79" s="13">
        <f>IFERROR(AVERAGEIF('DATA BASED EVALUASI TAHAP 1'!$C:$C,'RESUME EVALUASI TAHAP 1'!F51,'DATA BASED EVALUASI TAHAP 1'!$AY:$AY),"-")</f>
        <v>8.8928571428571423</v>
      </c>
      <c r="G79" s="13">
        <f>IFERROR(AVERAGEIF('DATA BASED EVALUASI TAHAP 1'!$C:$C,'RESUME EVALUASI TAHAP 1'!G51,'DATA BASED EVALUASI TAHAP 1'!$AY:$AY),"-")</f>
        <v>9.454545454545455</v>
      </c>
      <c r="H79" s="13">
        <f>IFERROR(AVERAGEIF('DATA BASED EVALUASI TAHAP 1'!$C:$C,'RESUME EVALUASI TAHAP 1'!H51,'DATA BASED EVALUASI TAHAP 1'!$AY:$AY),"-")</f>
        <v>9.3636363636363633</v>
      </c>
      <c r="I79" s="13">
        <f>IFERROR(AVERAGEIF('DATA BASED EVALUASI TAHAP 1'!$C:$C,'RESUME EVALUASI TAHAP 1'!I51,'DATA BASED EVALUASI TAHAP 1'!$AY:$AY),"-")</f>
        <v>9.4666666666666668</v>
      </c>
      <c r="J79" s="13">
        <f>IFERROR(AVERAGEIF('DATA BASED EVALUASI TAHAP 1'!$C:$C,'RESUME EVALUASI TAHAP 1'!J51,'DATA BASED EVALUASI TAHAP 1'!$AY:$AY),"-")</f>
        <v>8.9411764705882355</v>
      </c>
      <c r="K79" s="13" t="str">
        <f>IFERROR(AVERAGEIF('DATA BASED EVALUASI TAHAP 1'!$C:$C,'RESUME EVALUASI TAHAP 1'!K51,'DATA BASED EVALUASI TAHAP 1'!$AY:$AY),"-")</f>
        <v>-</v>
      </c>
      <c r="L79" s="13">
        <f>IFERROR(AVERAGEIF('DATA BASED EVALUASI TAHAP 1'!$C:$C,'RESUME EVALUASI TAHAP 1'!L51,'DATA BASED EVALUASI TAHAP 1'!$AY:$AY),"-")</f>
        <v>9.3913043478260878</v>
      </c>
      <c r="M79" s="92" t="str">
        <f>IFERROR(AVERAGEIF('DATA BASED EVALUASI TAHAP 1'!$C:$C,'RESUME EVALUASI TAHAP 1'!M51,'DATA BASED EVALUASI TAHAP 1'!$AY:$AY),"-")</f>
        <v>-</v>
      </c>
    </row>
    <row r="80" spans="2:13" x14ac:dyDescent="0.3">
      <c r="B80" s="164"/>
      <c r="C80" s="165"/>
      <c r="D80" s="165"/>
      <c r="E80" s="12" t="s">
        <v>81</v>
      </c>
      <c r="F80" s="13">
        <f>IFERROR(AVERAGEIF('DATA BASED EVALUASI TAHAP 1'!$C:$C,'RESUME EVALUASI TAHAP 1'!F51,'DATA BASED EVALUASI TAHAP 1'!$BA:$BA),"-")</f>
        <v>9.2857142857142865</v>
      </c>
      <c r="G80" s="13">
        <f>IFERROR(AVERAGEIF('DATA BASED EVALUASI TAHAP 1'!$C:$C,'RESUME EVALUASI TAHAP 1'!G51,'DATA BASED EVALUASI TAHAP 1'!$BA:$BA),"-")</f>
        <v>9.454545454545455</v>
      </c>
      <c r="H80" s="13">
        <f>IFERROR(AVERAGEIF('DATA BASED EVALUASI TAHAP 1'!$C:$C,'RESUME EVALUASI TAHAP 1'!H51,'DATA BASED EVALUASI TAHAP 1'!$BA:$BA),"-")</f>
        <v>9.3636363636363633</v>
      </c>
      <c r="I80" s="13">
        <f>IFERROR(AVERAGEIF('DATA BASED EVALUASI TAHAP 1'!$C:$C,'RESUME EVALUASI TAHAP 1'!I51,'DATA BASED EVALUASI TAHAP 1'!$BA:$BA),"-")</f>
        <v>9.6</v>
      </c>
      <c r="J80" s="13">
        <f>IFERROR(AVERAGEIF('DATA BASED EVALUASI TAHAP 1'!$C:$C,'RESUME EVALUASI TAHAP 1'!J51,'DATA BASED EVALUASI TAHAP 1'!$BA:$BA),"-")</f>
        <v>9.0588235294117645</v>
      </c>
      <c r="K80" s="13" t="str">
        <f>IFERROR(AVERAGEIF('DATA BASED EVALUASI TAHAP 1'!$C:$C,'RESUME EVALUASI TAHAP 1'!K51,'DATA BASED EVALUASI TAHAP 1'!$BA:$BA),"-")</f>
        <v>-</v>
      </c>
      <c r="L80" s="13">
        <f>IFERROR(AVERAGEIF('DATA BASED EVALUASI TAHAP 1'!$C:$C,'RESUME EVALUASI TAHAP 1'!L51,'DATA BASED EVALUASI TAHAP 1'!$BA:$BA),"-")</f>
        <v>9.3478260869565215</v>
      </c>
      <c r="M80" s="92" t="str">
        <f>IFERROR(AVERAGEIF('DATA BASED EVALUASI TAHAP 1'!$C:$C,'RESUME EVALUASI TAHAP 1'!M51,'DATA BASED EVALUASI TAHAP 1'!$BA:$BA),"-")</f>
        <v>-</v>
      </c>
    </row>
    <row r="81" spans="2:13" x14ac:dyDescent="0.3">
      <c r="B81" s="164"/>
      <c r="C81" s="165"/>
      <c r="D81" s="14" t="s">
        <v>9</v>
      </c>
      <c r="E81" s="15"/>
      <c r="F81" s="16">
        <f>IFERROR(AVERAGE(F74:F80),"-")</f>
        <v>9.1632653061224492</v>
      </c>
      <c r="G81" s="16">
        <f>IFERROR(AVERAGE(G74:G80),"-")</f>
        <v>9.5064935064935074</v>
      </c>
      <c r="H81" s="16">
        <f t="shared" ref="H81:M81" si="8">IFERROR(AVERAGE(H74:H80),"-")</f>
        <v>9.3766233766233746</v>
      </c>
      <c r="I81" s="16">
        <f t="shared" si="8"/>
        <v>9.5142857142857142</v>
      </c>
      <c r="J81" s="16">
        <f t="shared" si="8"/>
        <v>8.9915966386554622</v>
      </c>
      <c r="K81" s="16" t="str">
        <f t="shared" si="8"/>
        <v>-</v>
      </c>
      <c r="L81" s="16">
        <f t="shared" si="8"/>
        <v>9.3788819875776408</v>
      </c>
      <c r="M81" s="93" t="str">
        <f t="shared" si="8"/>
        <v>-</v>
      </c>
    </row>
    <row r="82" spans="2:13" ht="15" thickBot="1" x14ac:dyDescent="0.35">
      <c r="B82" s="162" t="s">
        <v>101</v>
      </c>
      <c r="C82" s="163"/>
      <c r="D82" s="163"/>
      <c r="E82" s="163"/>
      <c r="F82" s="101">
        <f>IFERROR(AVERAGE(F52:F58,F60:F62,F65:F71,F74:F80),"-")</f>
        <v>9.1517857142857135</v>
      </c>
      <c r="G82" s="101">
        <f>IFERROR(AVERAGE(G52:G58,G60:G62,G65:G71,G74:G80),"-")</f>
        <v>9.3901515151515138</v>
      </c>
      <c r="H82" s="101">
        <f t="shared" ref="H82:M82" si="9">IFERROR(AVERAGE(H52:H58,H60:H62,H65:H71,H74:H80),"-")</f>
        <v>9.3371212121212164</v>
      </c>
      <c r="I82" s="101">
        <f t="shared" si="9"/>
        <v>9.2722222222222204</v>
      </c>
      <c r="J82" s="101">
        <f t="shared" si="9"/>
        <v>8.8970588235294112</v>
      </c>
      <c r="K82" s="101">
        <f t="shared" si="9"/>
        <v>9.132352941176471</v>
      </c>
      <c r="L82" s="101">
        <f t="shared" si="9"/>
        <v>9.413043478260871</v>
      </c>
      <c r="M82" s="102">
        <f t="shared" si="9"/>
        <v>9.3725490196078418</v>
      </c>
    </row>
    <row r="85" spans="2:13" ht="15.6" x14ac:dyDescent="0.3">
      <c r="B85" s="2" t="s">
        <v>2</v>
      </c>
      <c r="C85" s="2"/>
      <c r="D85" s="2" t="s">
        <v>6514</v>
      </c>
      <c r="E85" s="2"/>
    </row>
    <row r="86" spans="2:13" ht="15" thickBot="1" x14ac:dyDescent="0.35"/>
    <row r="87" spans="2:13" x14ac:dyDescent="0.3">
      <c r="B87" s="130" t="s">
        <v>1</v>
      </c>
      <c r="C87" s="133" t="s">
        <v>11</v>
      </c>
      <c r="D87" s="133" t="s">
        <v>12</v>
      </c>
      <c r="E87" s="136" t="s">
        <v>13</v>
      </c>
      <c r="F87" s="139" t="s">
        <v>52</v>
      </c>
      <c r="G87" s="140"/>
      <c r="H87" s="140"/>
      <c r="I87" s="141"/>
      <c r="J87" s="116"/>
      <c r="K87" s="116"/>
      <c r="L87" s="116"/>
      <c r="M87" s="116"/>
    </row>
    <row r="88" spans="2:13" x14ac:dyDescent="0.3">
      <c r="B88" s="131"/>
      <c r="C88" s="134"/>
      <c r="D88" s="134"/>
      <c r="E88" s="137"/>
      <c r="F88" s="142"/>
      <c r="G88" s="143"/>
      <c r="H88" s="143"/>
      <c r="I88" s="144"/>
      <c r="J88" s="116"/>
      <c r="K88" s="116"/>
      <c r="L88" s="116"/>
      <c r="M88" s="116"/>
    </row>
    <row r="89" spans="2:13" x14ac:dyDescent="0.3">
      <c r="B89" s="131"/>
      <c r="C89" s="134"/>
      <c r="D89" s="134"/>
      <c r="E89" s="137"/>
      <c r="F89" s="95">
        <v>44987</v>
      </c>
      <c r="G89" s="95">
        <v>45001</v>
      </c>
      <c r="H89" s="95">
        <v>45008</v>
      </c>
      <c r="I89" s="117">
        <v>45015</v>
      </c>
    </row>
    <row r="90" spans="2:13" ht="15" thickBot="1" x14ac:dyDescent="0.35">
      <c r="B90" s="132"/>
      <c r="C90" s="135"/>
      <c r="D90" s="135"/>
      <c r="E90" s="138"/>
      <c r="F90" s="96" t="s">
        <v>6517</v>
      </c>
      <c r="G90" s="96" t="s">
        <v>7082</v>
      </c>
      <c r="H90" s="96" t="s">
        <v>7128</v>
      </c>
      <c r="I90" s="118" t="s">
        <v>7708</v>
      </c>
    </row>
    <row r="91" spans="2:13" ht="15" thickTop="1" x14ac:dyDescent="0.3">
      <c r="B91" s="148">
        <v>1</v>
      </c>
      <c r="C91" s="151" t="s">
        <v>100</v>
      </c>
      <c r="D91" s="154" t="s">
        <v>14</v>
      </c>
      <c r="E91" s="19" t="s">
        <v>15</v>
      </c>
      <c r="F91" s="20">
        <f>IFERROR(AVERAGEIF('DATA BASED EVALUASI TAHAP 1'!$C:$C,'RESUME EVALUASI TAHAP 1'!F90,'DATA BASED EVALUASI TAHAP 1'!$E:$E),"-")</f>
        <v>9.2608695652173907</v>
      </c>
      <c r="G91" s="20">
        <f>IFERROR(AVERAGEIF('DATA BASED EVALUASI TAHAP 1'!$C:$C,'RESUME EVALUASI TAHAP 1'!G90,'DATA BASED EVALUASI TAHAP 1'!$E:$E),"-")</f>
        <v>9.5416666666666661</v>
      </c>
      <c r="H91" s="20">
        <f>IFERROR(AVERAGEIF('DATA BASED EVALUASI TAHAP 1'!$C:$C,'RESUME EVALUASI TAHAP 1'!H90,'DATA BASED EVALUASI TAHAP 1'!$E:$E),"-")</f>
        <v>9.3333333333333339</v>
      </c>
      <c r="I91" s="91">
        <f>IFERROR(AVERAGEIF('DATA BASED EVALUASI TAHAP 1'!$C:$C,'RESUME EVALUASI TAHAP 1'!I90,'DATA BASED EVALUASI TAHAP 1'!$E:$E),"-")</f>
        <v>9.235294117647058</v>
      </c>
    </row>
    <row r="92" spans="2:13" x14ac:dyDescent="0.3">
      <c r="B92" s="149"/>
      <c r="C92" s="152"/>
      <c r="D92" s="155"/>
      <c r="E92" s="12" t="s">
        <v>16</v>
      </c>
      <c r="F92" s="13">
        <f>IFERROR(AVERAGEIF('DATA BASED EVALUASI TAHAP 1'!$C:$C,'RESUME EVALUASI TAHAP 1'!F90,'DATA BASED EVALUASI TAHAP 1'!$G:$G),"-")</f>
        <v>9.1739130434782616</v>
      </c>
      <c r="G92" s="13">
        <f>IFERROR(AVERAGEIF('DATA BASED EVALUASI TAHAP 1'!$C:$C,'RESUME EVALUASI TAHAP 1'!G90,'DATA BASED EVALUASI TAHAP 1'!$G:$G),"-")</f>
        <v>9.375</v>
      </c>
      <c r="H92" s="13">
        <f>IFERROR(AVERAGEIF('DATA BASED EVALUASI TAHAP 1'!$C:$C,'RESUME EVALUASI TAHAP 1'!H90,'DATA BASED EVALUASI TAHAP 1'!$G:$G),"-")</f>
        <v>8.9166666666666661</v>
      </c>
      <c r="I92" s="92">
        <f>IFERROR(AVERAGEIF('DATA BASED EVALUASI TAHAP 1'!$C:$C,'RESUME EVALUASI TAHAP 1'!I90,'DATA BASED EVALUASI TAHAP 1'!$G:$G),"-")</f>
        <v>9.5294117647058822</v>
      </c>
    </row>
    <row r="93" spans="2:13" x14ac:dyDescent="0.3">
      <c r="B93" s="149"/>
      <c r="C93" s="152"/>
      <c r="D93" s="155"/>
      <c r="E93" s="12" t="s">
        <v>35</v>
      </c>
      <c r="F93" s="13">
        <f>IFERROR(AVERAGEIF('DATA BASED EVALUASI TAHAP 1'!$C:$C,'RESUME EVALUASI TAHAP 1'!F90,'DATA BASED EVALUASI TAHAP 1'!$I:$I),"-")</f>
        <v>9.304347826086957</v>
      </c>
      <c r="G93" s="13">
        <f>IFERROR(AVERAGEIF('DATA BASED EVALUASI TAHAP 1'!$C:$C,'RESUME EVALUASI TAHAP 1'!G90,'DATA BASED EVALUASI TAHAP 1'!$I:$I),"-")</f>
        <v>9.3333333333333339</v>
      </c>
      <c r="H93" s="13">
        <f>IFERROR(AVERAGEIF('DATA BASED EVALUASI TAHAP 1'!$C:$C,'RESUME EVALUASI TAHAP 1'!H90,'DATA BASED EVALUASI TAHAP 1'!$I:$I),"-")</f>
        <v>9</v>
      </c>
      <c r="I93" s="92">
        <f>IFERROR(AVERAGEIF('DATA BASED EVALUASI TAHAP 1'!$C:$C,'RESUME EVALUASI TAHAP 1'!I90,'DATA BASED EVALUASI TAHAP 1'!$I:$I),"-")</f>
        <v>9.235294117647058</v>
      </c>
    </row>
    <row r="94" spans="2:13" x14ac:dyDescent="0.3">
      <c r="B94" s="149"/>
      <c r="C94" s="152"/>
      <c r="D94" s="155"/>
      <c r="E94" s="12" t="s">
        <v>36</v>
      </c>
      <c r="F94" s="13">
        <f>IFERROR(AVERAGEIF('DATA BASED EVALUASI TAHAP 1'!$C:$C,'RESUME EVALUASI TAHAP 1'!F90,'DATA BASED EVALUASI TAHAP 1'!$K:$K),"-")</f>
        <v>9.2173913043478262</v>
      </c>
      <c r="G94" s="13">
        <f>IFERROR(AVERAGEIF('DATA BASED EVALUASI TAHAP 1'!$C:$C,'RESUME EVALUASI TAHAP 1'!G90,'DATA BASED EVALUASI TAHAP 1'!$K:$K),"-")</f>
        <v>9.4166666666666661</v>
      </c>
      <c r="H94" s="13">
        <f>IFERROR(AVERAGEIF('DATA BASED EVALUASI TAHAP 1'!$C:$C,'RESUME EVALUASI TAHAP 1'!H90,'DATA BASED EVALUASI TAHAP 1'!$K:$K),"-")</f>
        <v>9</v>
      </c>
      <c r="I94" s="92">
        <f>IFERROR(AVERAGEIF('DATA BASED EVALUASI TAHAP 1'!$C:$C,'RESUME EVALUASI TAHAP 1'!I90,'DATA BASED EVALUASI TAHAP 1'!$K:$K),"-")</f>
        <v>9.4705882352941178</v>
      </c>
    </row>
    <row r="95" spans="2:13" x14ac:dyDescent="0.3">
      <c r="B95" s="149"/>
      <c r="C95" s="152"/>
      <c r="D95" s="155"/>
      <c r="E95" s="12" t="s">
        <v>76</v>
      </c>
      <c r="F95" s="13">
        <f>IFERROR(AVERAGEIF('DATA BASED EVALUASI TAHAP 1'!$C:$C,'RESUME EVALUASI TAHAP 1'!F90,'DATA BASED EVALUASI TAHAP 1'!$M:$M),"-")</f>
        <v>9.2173913043478262</v>
      </c>
      <c r="G95" s="13">
        <f>IFERROR(AVERAGEIF('DATA BASED EVALUASI TAHAP 1'!$C:$C,'RESUME EVALUASI TAHAP 1'!G90,'DATA BASED EVALUASI TAHAP 1'!$M:$M),"-")</f>
        <v>9.5416666666666661</v>
      </c>
      <c r="H95" s="13">
        <f>IFERROR(AVERAGEIF('DATA BASED EVALUASI TAHAP 1'!$C:$C,'RESUME EVALUASI TAHAP 1'!H90,'DATA BASED EVALUASI TAHAP 1'!$M:$M),"-")</f>
        <v>8.8333333333333339</v>
      </c>
      <c r="I95" s="92">
        <f>IFERROR(AVERAGEIF('DATA BASED EVALUASI TAHAP 1'!$C:$C,'RESUME EVALUASI TAHAP 1'!I90,'DATA BASED EVALUASI TAHAP 1'!$M:$M),"-")</f>
        <v>9.2941176470588243</v>
      </c>
    </row>
    <row r="96" spans="2:13" x14ac:dyDescent="0.3">
      <c r="B96" s="149"/>
      <c r="C96" s="152"/>
      <c r="D96" s="155"/>
      <c r="E96" s="12" t="s">
        <v>77</v>
      </c>
      <c r="F96" s="13">
        <f>IFERROR(AVERAGEIF('DATA BASED EVALUASI TAHAP 1'!$C:$C,'RESUME EVALUASI TAHAP 1'!F90,'DATA BASED EVALUASI TAHAP 1'!$O:$O),"-")</f>
        <v>9.304347826086957</v>
      </c>
      <c r="G96" s="13">
        <f>IFERROR(AVERAGEIF('DATA BASED EVALUASI TAHAP 1'!$C:$C,'RESUME EVALUASI TAHAP 1'!G90,'DATA BASED EVALUASI TAHAP 1'!$O:$O),"-")</f>
        <v>9.5416666666666661</v>
      </c>
      <c r="H96" s="13">
        <f>IFERROR(AVERAGEIF('DATA BASED EVALUASI TAHAP 1'!$C:$C,'RESUME EVALUASI TAHAP 1'!H90,'DATA BASED EVALUASI TAHAP 1'!$O:$O),"-")</f>
        <v>9.1666666666666661</v>
      </c>
      <c r="I96" s="92">
        <f>IFERROR(AVERAGEIF('DATA BASED EVALUASI TAHAP 1'!$C:$C,'RESUME EVALUASI TAHAP 1'!I90,'DATA BASED EVALUASI TAHAP 1'!$O:$O),"-")</f>
        <v>9.3529411764705888</v>
      </c>
    </row>
    <row r="97" spans="2:9" x14ac:dyDescent="0.3">
      <c r="B97" s="149"/>
      <c r="C97" s="152"/>
      <c r="D97" s="156"/>
      <c r="E97" s="12" t="s">
        <v>78</v>
      </c>
      <c r="F97" s="13">
        <f>IFERROR(AVERAGEIF('DATA BASED EVALUASI TAHAP 1'!$C:$C,'RESUME EVALUASI TAHAP 1'!F90,'DATA BASED EVALUASI TAHAP 1'!$Q:$Q),"-")</f>
        <v>9.0434782608695645</v>
      </c>
      <c r="G97" s="13">
        <f>IFERROR(AVERAGEIF('DATA BASED EVALUASI TAHAP 1'!$C:$C,'RESUME EVALUASI TAHAP 1'!G90,'DATA BASED EVALUASI TAHAP 1'!$Q:$Q),"-")</f>
        <v>9.3333333333333339</v>
      </c>
      <c r="H97" s="13">
        <f>IFERROR(AVERAGEIF('DATA BASED EVALUASI TAHAP 1'!$C:$C,'RESUME EVALUASI TAHAP 1'!H90,'DATA BASED EVALUASI TAHAP 1'!$Q:$Q),"-")</f>
        <v>8.3333333333333339</v>
      </c>
      <c r="I97" s="92">
        <f>IFERROR(AVERAGEIF('DATA BASED EVALUASI TAHAP 1'!$C:$C,'RESUME EVALUASI TAHAP 1'!I90,'DATA BASED EVALUASI TAHAP 1'!$Q:$Q),"-")</f>
        <v>9.0588235294117645</v>
      </c>
    </row>
    <row r="98" spans="2:9" x14ac:dyDescent="0.3">
      <c r="B98" s="150"/>
      <c r="C98" s="152"/>
      <c r="D98" s="14" t="s">
        <v>9</v>
      </c>
      <c r="E98" s="15"/>
      <c r="F98" s="16">
        <f>IFERROR(AVERAGE(F91:F97),"-")</f>
        <v>9.2173913043478262</v>
      </c>
      <c r="G98" s="16">
        <f>IFERROR(AVERAGE(G91:G97),"-")</f>
        <v>9.4404761904761898</v>
      </c>
      <c r="H98" s="16">
        <f t="shared" ref="H98:I98" si="10">IFERROR(AVERAGE(H91:H97),"-")</f>
        <v>8.9404761904761916</v>
      </c>
      <c r="I98" s="93">
        <f t="shared" si="10"/>
        <v>9.3109243697478981</v>
      </c>
    </row>
    <row r="99" spans="2:9" x14ac:dyDescent="0.3">
      <c r="B99" s="157">
        <v>2</v>
      </c>
      <c r="C99" s="152"/>
      <c r="D99" s="158" t="s">
        <v>19</v>
      </c>
      <c r="E99" s="12" t="s">
        <v>20</v>
      </c>
      <c r="F99" s="13">
        <f>IFERROR(AVERAGEIF('DATA BASED EVALUASI TAHAP 1'!$C:$C,'RESUME EVALUASI TAHAP 1'!F90,'DATA BASED EVALUASI TAHAP 1'!$S:$S),"-")</f>
        <v>9.2173913043478262</v>
      </c>
      <c r="G99" s="13">
        <f>IFERROR(AVERAGEIF('DATA BASED EVALUASI TAHAP 1'!$C:$C,'RESUME EVALUASI TAHAP 1'!G90,'DATA BASED EVALUASI TAHAP 1'!$S:$S),"-")</f>
        <v>9.5833333333333339</v>
      </c>
      <c r="H99" s="13">
        <f>IFERROR(AVERAGEIF('DATA BASED EVALUASI TAHAP 1'!$C:$C,'RESUME EVALUASI TAHAP 1'!H90,'DATA BASED EVALUASI TAHAP 1'!$S:$S),"-")</f>
        <v>9.0833333333333339</v>
      </c>
      <c r="I99" s="92">
        <f>IFERROR(AVERAGEIF('DATA BASED EVALUASI TAHAP 1'!$C:$C,'RESUME EVALUASI TAHAP 1'!I90,'DATA BASED EVALUASI TAHAP 1'!$S:$S),"-")</f>
        <v>8.882352941176471</v>
      </c>
    </row>
    <row r="100" spans="2:9" x14ac:dyDescent="0.3">
      <c r="B100" s="149"/>
      <c r="C100" s="152"/>
      <c r="D100" s="152"/>
      <c r="E100" s="12" t="s">
        <v>21</v>
      </c>
      <c r="F100" s="13">
        <f>IFERROR(AVERAGEIF('DATA BASED EVALUASI TAHAP 1'!$C:$C,'RESUME EVALUASI TAHAP 1'!F90,'DATA BASED EVALUASI TAHAP 1'!$U:$U),"-")</f>
        <v>9.4782608695652169</v>
      </c>
      <c r="G100" s="13">
        <f>IFERROR(AVERAGEIF('DATA BASED EVALUASI TAHAP 1'!$C:$C,'RESUME EVALUASI TAHAP 1'!G90,'DATA BASED EVALUASI TAHAP 1'!$U:$U),"-")</f>
        <v>9.5</v>
      </c>
      <c r="H100" s="13">
        <f>IFERROR(AVERAGEIF('DATA BASED EVALUASI TAHAP 1'!$C:$C,'RESUME EVALUASI TAHAP 1'!H90,'DATA BASED EVALUASI TAHAP 1'!$U:$U),"-")</f>
        <v>9.1666666666666661</v>
      </c>
      <c r="I100" s="92">
        <f>IFERROR(AVERAGEIF('DATA BASED EVALUASI TAHAP 1'!$C:$C,'RESUME EVALUASI TAHAP 1'!I90,'DATA BASED EVALUASI TAHAP 1'!$U:$U),"-")</f>
        <v>9.4705882352941178</v>
      </c>
    </row>
    <row r="101" spans="2:9" x14ac:dyDescent="0.3">
      <c r="B101" s="149"/>
      <c r="C101" s="152"/>
      <c r="D101" s="153"/>
      <c r="E101" s="12" t="s">
        <v>79</v>
      </c>
      <c r="F101" s="13">
        <f>IFERROR(AVERAGEIF('DATA BASED EVALUASI TAHAP 1'!$C:$C,'RESUME EVALUASI TAHAP 1'!F90,'DATA BASED EVALUASI TAHAP 1'!$W:$W),"-")</f>
        <v>9.2173913043478262</v>
      </c>
      <c r="G101" s="13">
        <f>IFERROR(AVERAGEIF('DATA BASED EVALUASI TAHAP 1'!$C:$C,'RESUME EVALUASI TAHAP 1'!G90,'DATA BASED EVALUASI TAHAP 1'!$W:$W),"-")</f>
        <v>9.5</v>
      </c>
      <c r="H101" s="13">
        <f>IFERROR(AVERAGEIF('DATA BASED EVALUASI TAHAP 1'!$C:$C,'RESUME EVALUASI TAHAP 1'!H90,'DATA BASED EVALUASI TAHAP 1'!$W:$W),"-")</f>
        <v>9</v>
      </c>
      <c r="I101" s="92">
        <f>IFERROR(AVERAGEIF('DATA BASED EVALUASI TAHAP 1'!$C:$C,'RESUME EVALUASI TAHAP 1'!I90,'DATA BASED EVALUASI TAHAP 1'!$W:$W),"-")</f>
        <v>9.4705882352941178</v>
      </c>
    </row>
    <row r="102" spans="2:9" x14ac:dyDescent="0.3">
      <c r="B102" s="150"/>
      <c r="C102" s="152"/>
      <c r="D102" s="14" t="s">
        <v>9</v>
      </c>
      <c r="E102" s="15"/>
      <c r="F102" s="16">
        <f>IFERROR(AVERAGE(F99:F101),"-")</f>
        <v>9.3043478260869552</v>
      </c>
      <c r="G102" s="16">
        <f>IFERROR(AVERAGE(G99:G101),"-")</f>
        <v>9.5277777777777786</v>
      </c>
      <c r="H102" s="16">
        <f t="shared" ref="H102:I102" si="11">IFERROR(AVERAGE(H99:H101),"-")</f>
        <v>9.0833333333333339</v>
      </c>
      <c r="I102" s="93">
        <f t="shared" si="11"/>
        <v>9.2745098039215677</v>
      </c>
    </row>
    <row r="103" spans="2:9" x14ac:dyDescent="0.3">
      <c r="B103" s="157">
        <v>3</v>
      </c>
      <c r="C103" s="152"/>
      <c r="D103" s="158" t="s">
        <v>37</v>
      </c>
      <c r="E103" s="17" t="s">
        <v>38</v>
      </c>
      <c r="F103" s="18" t="s">
        <v>2804</v>
      </c>
      <c r="G103" s="18" t="s">
        <v>2803</v>
      </c>
      <c r="H103" s="18" t="s">
        <v>2319</v>
      </c>
      <c r="I103" s="94" t="s">
        <v>2804</v>
      </c>
    </row>
    <row r="104" spans="2:9" x14ac:dyDescent="0.3">
      <c r="B104" s="149"/>
      <c r="C104" s="152"/>
      <c r="D104" s="152"/>
      <c r="E104" s="12" t="s">
        <v>18</v>
      </c>
      <c r="F104" s="13">
        <f>IFERROR(AVERAGEIF('DATA BASED EVALUASI TAHAP 1'!$C:$C,'RESUME EVALUASI TAHAP 1'!F90,'DATA BASED EVALUASI TAHAP 1'!$Z:$Z),"-")</f>
        <v>9.4347826086956523</v>
      </c>
      <c r="G104" s="13">
        <f>IFERROR(AVERAGEIF('DATA BASED EVALUASI TAHAP 1'!$C:$C,'RESUME EVALUASI TAHAP 1'!G90,'DATA BASED EVALUASI TAHAP 1'!$Z:$Z),"-")</f>
        <v>9.5833333333333339</v>
      </c>
      <c r="H104" s="13">
        <f>IFERROR(AVERAGEIF('DATA BASED EVALUASI TAHAP 1'!$C:$C,'RESUME EVALUASI TAHAP 1'!H90,'DATA BASED EVALUASI TAHAP 1'!$Z:$Z),"-")</f>
        <v>9.25</v>
      </c>
      <c r="I104" s="92">
        <f>IFERROR(AVERAGEIF('DATA BASED EVALUASI TAHAP 1'!$C:$C,'RESUME EVALUASI TAHAP 1'!I90,'DATA BASED EVALUASI TAHAP 1'!$Z:$Z),"-")</f>
        <v>9.4705882352941178</v>
      </c>
    </row>
    <row r="105" spans="2:9" x14ac:dyDescent="0.3">
      <c r="B105" s="149"/>
      <c r="C105" s="152"/>
      <c r="D105" s="152"/>
      <c r="E105" s="12" t="s">
        <v>17</v>
      </c>
      <c r="F105" s="13">
        <f>IFERROR(AVERAGEIF('DATA BASED EVALUASI TAHAP 1'!$C:$C,'RESUME EVALUASI TAHAP 1'!F90,'DATA BASED EVALUASI TAHAP 1'!$AB:$AB),"-")</f>
        <v>9.3478260869565215</v>
      </c>
      <c r="G105" s="13">
        <f>IFERROR(AVERAGEIF('DATA BASED EVALUASI TAHAP 1'!$C:$C,'RESUME EVALUASI TAHAP 1'!G90,'DATA BASED EVALUASI TAHAP 1'!$AB:$AB),"-")</f>
        <v>9.5833333333333339</v>
      </c>
      <c r="H105" s="13">
        <f>IFERROR(AVERAGEIF('DATA BASED EVALUASI TAHAP 1'!$C:$C,'RESUME EVALUASI TAHAP 1'!H90,'DATA BASED EVALUASI TAHAP 1'!$AB:$AB),"-")</f>
        <v>9.3333333333333339</v>
      </c>
      <c r="I105" s="92">
        <f>IFERROR(AVERAGEIF('DATA BASED EVALUASI TAHAP 1'!$C:$C,'RESUME EVALUASI TAHAP 1'!I90,'DATA BASED EVALUASI TAHAP 1'!$AB:$AB),"-")</f>
        <v>9.4117647058823533</v>
      </c>
    </row>
    <row r="106" spans="2:9" x14ac:dyDescent="0.3">
      <c r="B106" s="149"/>
      <c r="C106" s="152"/>
      <c r="D106" s="152"/>
      <c r="E106" s="12" t="s">
        <v>39</v>
      </c>
      <c r="F106" s="13">
        <f>IFERROR(AVERAGEIF('DATA BASED EVALUASI TAHAP 1'!$C:$C,'RESUME EVALUASI TAHAP 1'!F90,'DATA BASED EVALUASI TAHAP 1'!$AD:$AD),"-")</f>
        <v>9.0869565217391308</v>
      </c>
      <c r="G106" s="13">
        <f>IFERROR(AVERAGEIF('DATA BASED EVALUASI TAHAP 1'!$C:$C,'RESUME EVALUASI TAHAP 1'!G90,'DATA BASED EVALUASI TAHAP 1'!$AD:$AD),"-")</f>
        <v>9.5833333333333339</v>
      </c>
      <c r="H106" s="13">
        <f>IFERROR(AVERAGEIF('DATA BASED EVALUASI TAHAP 1'!$C:$C,'RESUME EVALUASI TAHAP 1'!H90,'DATA BASED EVALUASI TAHAP 1'!$AD:$AD),"-")</f>
        <v>9.0833333333333339</v>
      </c>
      <c r="I106" s="92">
        <f>IFERROR(AVERAGEIF('DATA BASED EVALUASI TAHAP 1'!$C:$C,'RESUME EVALUASI TAHAP 1'!I90,'DATA BASED EVALUASI TAHAP 1'!$AD:$AD),"-")</f>
        <v>9.235294117647058</v>
      </c>
    </row>
    <row r="107" spans="2:9" x14ac:dyDescent="0.3">
      <c r="B107" s="149"/>
      <c r="C107" s="152"/>
      <c r="D107" s="152"/>
      <c r="E107" s="12" t="s">
        <v>40</v>
      </c>
      <c r="F107" s="13">
        <f>IFERROR(AVERAGEIF('DATA BASED EVALUASI TAHAP 1'!$C:$C,'RESUME EVALUASI TAHAP 1'!F90,'DATA BASED EVALUASI TAHAP 1'!$AF:$AF),"-")</f>
        <v>9.2608695652173907</v>
      </c>
      <c r="G107" s="13">
        <f>IFERROR(AVERAGEIF('DATA BASED EVALUASI TAHAP 1'!$C:$C,'RESUME EVALUASI TAHAP 1'!G90,'DATA BASED EVALUASI TAHAP 1'!$AF:$AF),"-")</f>
        <v>9.5833333333333339</v>
      </c>
      <c r="H107" s="13">
        <f>IFERROR(AVERAGEIF('DATA BASED EVALUASI TAHAP 1'!$C:$C,'RESUME EVALUASI TAHAP 1'!H90,'DATA BASED EVALUASI TAHAP 1'!$AF:$AF),"-")</f>
        <v>9.25</v>
      </c>
      <c r="I107" s="92">
        <f>IFERROR(AVERAGEIF('DATA BASED EVALUASI TAHAP 1'!$C:$C,'RESUME EVALUASI TAHAP 1'!I90,'DATA BASED EVALUASI TAHAP 1'!$AF:$AF),"-")</f>
        <v>9.5294117647058822</v>
      </c>
    </row>
    <row r="108" spans="2:9" x14ac:dyDescent="0.3">
      <c r="B108" s="149"/>
      <c r="C108" s="152"/>
      <c r="D108" s="152"/>
      <c r="E108" s="12" t="s">
        <v>41</v>
      </c>
      <c r="F108" s="13">
        <f>IFERROR(AVERAGEIF('DATA BASED EVALUASI TAHAP 1'!$C:$C,'RESUME EVALUASI TAHAP 1'!F90,'DATA BASED EVALUASI TAHAP 1'!$AH:AI),"-")</f>
        <v>9.304347826086957</v>
      </c>
      <c r="G108" s="13">
        <f>IFERROR(AVERAGEIF('DATA BASED EVALUASI TAHAP 1'!$C:$C,'RESUME EVALUASI TAHAP 1'!G90,'DATA BASED EVALUASI TAHAP 1'!$AH:AJ),"-")</f>
        <v>9.6666666666666661</v>
      </c>
      <c r="H108" s="13">
        <f>IFERROR(AVERAGEIF('DATA BASED EVALUASI TAHAP 1'!$C:$C,'RESUME EVALUASI TAHAP 1'!H90,'DATA BASED EVALUASI TAHAP 1'!$AH:AK),"-")</f>
        <v>9</v>
      </c>
      <c r="I108" s="92">
        <f>IFERROR(AVERAGEIF('DATA BASED EVALUASI TAHAP 1'!$C:$C,'RESUME EVALUASI TAHAP 1'!I90,'DATA BASED EVALUASI TAHAP 1'!$AH:AL),"-")</f>
        <v>9.4705882352941178</v>
      </c>
    </row>
    <row r="109" spans="2:9" x14ac:dyDescent="0.3">
      <c r="B109" s="149"/>
      <c r="C109" s="152"/>
      <c r="D109" s="152"/>
      <c r="E109" s="12" t="s">
        <v>80</v>
      </c>
      <c r="F109" s="13">
        <f>IFERROR(AVERAGEIF('DATA BASED EVALUASI TAHAP 1'!$C:$C,'RESUME EVALUASI TAHAP 1'!F90,'DATA BASED EVALUASI TAHAP 1'!$AJ:$AJ),"-")</f>
        <v>9.304347826086957</v>
      </c>
      <c r="G109" s="13">
        <f>IFERROR(AVERAGEIF('DATA BASED EVALUASI TAHAP 1'!$C:$C,'RESUME EVALUASI TAHAP 1'!G90,'DATA BASED EVALUASI TAHAP 1'!$AJ:$AJ),"-")</f>
        <v>9.5416666666666661</v>
      </c>
      <c r="H109" s="13">
        <f>IFERROR(AVERAGEIF('DATA BASED EVALUASI TAHAP 1'!$C:$C,'RESUME EVALUASI TAHAP 1'!H90,'DATA BASED EVALUASI TAHAP 1'!$AJ:$AJ),"-")</f>
        <v>9.0833333333333339</v>
      </c>
      <c r="I109" s="92">
        <f>IFERROR(AVERAGEIF('DATA BASED EVALUASI TAHAP 1'!$C:$C,'RESUME EVALUASI TAHAP 1'!I90,'DATA BASED EVALUASI TAHAP 1'!$AJ:$AJ),"-")</f>
        <v>9.235294117647058</v>
      </c>
    </row>
    <row r="110" spans="2:9" x14ac:dyDescent="0.3">
      <c r="B110" s="149"/>
      <c r="C110" s="152"/>
      <c r="D110" s="153"/>
      <c r="E110" s="12" t="s">
        <v>81</v>
      </c>
      <c r="F110" s="13">
        <f>IFERROR(AVERAGEIF('DATA BASED EVALUASI TAHAP 1'!$C:$C,'RESUME EVALUASI TAHAP 1'!F90,'DATA BASED EVALUASI TAHAP 1'!$AL:$AL),"-")</f>
        <v>9.304347826086957</v>
      </c>
      <c r="G110" s="13">
        <f>IFERROR(AVERAGEIF('DATA BASED EVALUASI TAHAP 1'!$C:$C,'RESUME EVALUASI TAHAP 1'!G90,'DATA BASED EVALUASI TAHAP 1'!$AL:$AL),"-")</f>
        <v>9.5416666666666661</v>
      </c>
      <c r="H110" s="13">
        <f>IFERROR(AVERAGEIF('DATA BASED EVALUASI TAHAP 1'!$C:$C,'RESUME EVALUASI TAHAP 1'!H90,'DATA BASED EVALUASI TAHAP 1'!$AL:$AL),"-")</f>
        <v>9.25</v>
      </c>
      <c r="I110" s="92">
        <f>IFERROR(AVERAGEIF('DATA BASED EVALUASI TAHAP 1'!$C:$C,'RESUME EVALUASI TAHAP 1'!I90,'DATA BASED EVALUASI TAHAP 1'!$AL:$AL),"-")</f>
        <v>9.3529411764705888</v>
      </c>
    </row>
    <row r="111" spans="2:9" x14ac:dyDescent="0.3">
      <c r="B111" s="150"/>
      <c r="C111" s="152"/>
      <c r="D111" s="14" t="s">
        <v>9</v>
      </c>
      <c r="E111" s="15"/>
      <c r="F111" s="16">
        <f>IFERROR(AVERAGE(F104:F110),"-")</f>
        <v>9.2919254658385082</v>
      </c>
      <c r="G111" s="16">
        <f>IFERROR(AVERAGE(G104:G110),"-")</f>
        <v>9.5833333333333321</v>
      </c>
      <c r="H111" s="16">
        <f t="shared" ref="H111:I111" si="12">IFERROR(AVERAGE(H104:H110),"-")</f>
        <v>9.1785714285714288</v>
      </c>
      <c r="I111" s="93">
        <f t="shared" si="12"/>
        <v>9.3865546218487399</v>
      </c>
    </row>
    <row r="112" spans="2:9" x14ac:dyDescent="0.3">
      <c r="B112" s="157">
        <v>4</v>
      </c>
      <c r="C112" s="152"/>
      <c r="D112" s="158" t="s">
        <v>42</v>
      </c>
      <c r="E112" s="17" t="s">
        <v>38</v>
      </c>
      <c r="F112" s="100" t="s">
        <v>1953</v>
      </c>
      <c r="G112" s="18" t="s">
        <v>4724</v>
      </c>
      <c r="H112" s="100" t="s">
        <v>4724</v>
      </c>
      <c r="I112" s="94" t="s">
        <v>1050</v>
      </c>
    </row>
    <row r="113" spans="2:13" x14ac:dyDescent="0.3">
      <c r="B113" s="149"/>
      <c r="C113" s="152"/>
      <c r="D113" s="152"/>
      <c r="E113" s="12" t="s">
        <v>18</v>
      </c>
      <c r="F113" s="13">
        <f>IFERROR(AVERAGEIF('DATA BASED EVALUASI TAHAP 1'!$C:$C,'RESUME EVALUASI TAHAP 1'!F90,'DATA BASED EVALUASI TAHAP 1'!$AO:$AO),"-")</f>
        <v>9.4782608695652169</v>
      </c>
      <c r="G113" s="13">
        <f>IFERROR(AVERAGEIF('DATA BASED EVALUASI TAHAP 1'!$C:$C,'RESUME EVALUASI TAHAP 1'!G90,'DATA BASED EVALUASI TAHAP 1'!$AO:$AO),"-")</f>
        <v>9.5416666666666661</v>
      </c>
      <c r="H113" s="13">
        <f>IFERROR(AVERAGEIF('DATA BASED EVALUASI TAHAP 1'!$C:$C,'RESUME EVALUASI TAHAP 1'!H90,'DATA BASED EVALUASI TAHAP 1'!$AO:$AO),"-")</f>
        <v>9.5</v>
      </c>
      <c r="I113" s="92">
        <f>IFERROR(AVERAGEIF('DATA BASED EVALUASI TAHAP 1'!$C:$C,'RESUME EVALUASI TAHAP 1'!I90,'DATA BASED EVALUASI TAHAP 1'!$AO:$AO),"-")</f>
        <v>9.4705882352941178</v>
      </c>
    </row>
    <row r="114" spans="2:13" x14ac:dyDescent="0.3">
      <c r="B114" s="149"/>
      <c r="C114" s="152"/>
      <c r="D114" s="152"/>
      <c r="E114" s="12" t="s">
        <v>17</v>
      </c>
      <c r="F114" s="13">
        <f>IFERROR(AVERAGEIF('DATA BASED EVALUASI TAHAP 1'!$C:$C,'RESUME EVALUASI TAHAP 1'!F90,'DATA BASED EVALUASI TAHAP 1'!$AQ:$AQ),"-")</f>
        <v>9.3478260869565215</v>
      </c>
      <c r="G114" s="13">
        <f>IFERROR(AVERAGEIF('DATA BASED EVALUASI TAHAP 1'!$C:$C,'RESUME EVALUASI TAHAP 1'!G90,'DATA BASED EVALUASI TAHAP 1'!$AQ:$AQ),"-")</f>
        <v>9.5416666666666661</v>
      </c>
      <c r="H114" s="13">
        <f>IFERROR(AVERAGEIF('DATA BASED EVALUASI TAHAP 1'!$C:$C,'RESUME EVALUASI TAHAP 1'!H90,'DATA BASED EVALUASI TAHAP 1'!$AQ:$AQ),"-")</f>
        <v>9.25</v>
      </c>
      <c r="I114" s="92">
        <f>IFERROR(AVERAGEIF('DATA BASED EVALUASI TAHAP 1'!$C:$C,'RESUME EVALUASI TAHAP 1'!I90,'DATA BASED EVALUASI TAHAP 1'!$AQ:$AQ),"-")</f>
        <v>9.5294117647058822</v>
      </c>
    </row>
    <row r="115" spans="2:13" x14ac:dyDescent="0.3">
      <c r="B115" s="149"/>
      <c r="C115" s="152"/>
      <c r="D115" s="152"/>
      <c r="E115" s="12" t="s">
        <v>39</v>
      </c>
      <c r="F115" s="13">
        <f>IFERROR(AVERAGEIF('DATA BASED EVALUASI TAHAP 1'!$C:$C,'RESUME EVALUASI TAHAP 1'!F90,'DATA BASED EVALUASI TAHAP 1'!$AS:$AS),"-")</f>
        <v>9.3913043478260878</v>
      </c>
      <c r="G115" s="13">
        <f>IFERROR(AVERAGEIF('DATA BASED EVALUASI TAHAP 1'!$C:$C,'RESUME EVALUASI TAHAP 1'!G90,'DATA BASED EVALUASI TAHAP 1'!$AS:$AS),"-")</f>
        <v>9.5416666666666661</v>
      </c>
      <c r="H115" s="13">
        <f>IFERROR(AVERAGEIF('DATA BASED EVALUASI TAHAP 1'!$C:$C,'RESUME EVALUASI TAHAP 1'!H90,'DATA BASED EVALUASI TAHAP 1'!$AS:$AS),"-")</f>
        <v>9.25</v>
      </c>
      <c r="I115" s="92">
        <f>IFERROR(AVERAGEIF('DATA BASED EVALUASI TAHAP 1'!$C:$C,'RESUME EVALUASI TAHAP 1'!I90,'DATA BASED EVALUASI TAHAP 1'!$AS:$AS),"-")</f>
        <v>9.2941176470588243</v>
      </c>
    </row>
    <row r="116" spans="2:13" x14ac:dyDescent="0.3">
      <c r="B116" s="149"/>
      <c r="C116" s="152"/>
      <c r="D116" s="152"/>
      <c r="E116" s="12" t="s">
        <v>40</v>
      </c>
      <c r="F116" s="13">
        <f>IFERROR(AVERAGEIF('DATA BASED EVALUASI TAHAP 1'!$C:$C,'RESUME EVALUASI TAHAP 1'!F90,'DATA BASED EVALUASI TAHAP 1'!$AU:$AU),"-")</f>
        <v>9.4347826086956523</v>
      </c>
      <c r="G116" s="13">
        <f>IFERROR(AVERAGEIF('DATA BASED EVALUASI TAHAP 1'!$C:$C,'RESUME EVALUASI TAHAP 1'!G90,'DATA BASED EVALUASI TAHAP 1'!$AU:$AU),"-")</f>
        <v>9.6666666666666661</v>
      </c>
      <c r="H116" s="13">
        <f>IFERROR(AVERAGEIF('DATA BASED EVALUASI TAHAP 1'!$C:$C,'RESUME EVALUASI TAHAP 1'!H90,'DATA BASED EVALUASI TAHAP 1'!$AU:$AU),"-")</f>
        <v>9.25</v>
      </c>
      <c r="I116" s="92">
        <f>IFERROR(AVERAGEIF('DATA BASED EVALUASI TAHAP 1'!$C:$C,'RESUME EVALUASI TAHAP 1'!I90,'DATA BASED EVALUASI TAHAP 1'!$AU:$AU),"-")</f>
        <v>9.5882352941176467</v>
      </c>
    </row>
    <row r="117" spans="2:13" x14ac:dyDescent="0.3">
      <c r="B117" s="149"/>
      <c r="C117" s="152"/>
      <c r="D117" s="152"/>
      <c r="E117" s="12" t="s">
        <v>41</v>
      </c>
      <c r="F117" s="13">
        <f>IFERROR(AVERAGEIF('DATA BASED EVALUASI TAHAP 1'!$C:$C,'RESUME EVALUASI TAHAP 1'!F90,'DATA BASED EVALUASI TAHAP 1'!$AW:$AW),"-")</f>
        <v>9.4782608695652169</v>
      </c>
      <c r="G117" s="13">
        <f>IFERROR(AVERAGEIF('DATA BASED EVALUASI TAHAP 1'!$C:$C,'RESUME EVALUASI TAHAP 1'!G90,'DATA BASED EVALUASI TAHAP 1'!$AW:$AW),"-")</f>
        <v>9.5416666666666661</v>
      </c>
      <c r="H117" s="13">
        <f>IFERROR(AVERAGEIF('DATA BASED EVALUASI TAHAP 1'!$C:$C,'RESUME EVALUASI TAHAP 1'!H90,'DATA BASED EVALUASI TAHAP 1'!$AW:$AW),"-")</f>
        <v>9.1666666666666661</v>
      </c>
      <c r="I117" s="92">
        <f>IFERROR(AVERAGEIF('DATA BASED EVALUASI TAHAP 1'!$C:$C,'RESUME EVALUASI TAHAP 1'!I90,'DATA BASED EVALUASI TAHAP 1'!$AW:$AW),"-")</f>
        <v>9.5882352941176467</v>
      </c>
    </row>
    <row r="118" spans="2:13" x14ac:dyDescent="0.3">
      <c r="B118" s="149"/>
      <c r="C118" s="152"/>
      <c r="D118" s="152"/>
      <c r="E118" s="12" t="s">
        <v>80</v>
      </c>
      <c r="F118" s="13">
        <f>IFERROR(AVERAGEIF('DATA BASED EVALUASI TAHAP 1'!$C:$C,'RESUME EVALUASI TAHAP 1'!F90,'DATA BASED EVALUASI TAHAP 1'!$AY:$AY),"-")</f>
        <v>9.3478260869565215</v>
      </c>
      <c r="G118" s="13">
        <f>IFERROR(AVERAGEIF('DATA BASED EVALUASI TAHAP 1'!$C:$C,'RESUME EVALUASI TAHAP 1'!G90,'DATA BASED EVALUASI TAHAP 1'!$AY:$AY),"-")</f>
        <v>9.5416666666666661</v>
      </c>
      <c r="H118" s="13">
        <f>IFERROR(AVERAGEIF('DATA BASED EVALUASI TAHAP 1'!$C:$C,'RESUME EVALUASI TAHAP 1'!H90,'DATA BASED EVALUASI TAHAP 1'!$AY:$AY),"-")</f>
        <v>9.1666666666666661</v>
      </c>
      <c r="I118" s="92">
        <f>IFERROR(AVERAGEIF('DATA BASED EVALUASI TAHAP 1'!$C:$C,'RESUME EVALUASI TAHAP 1'!I90,'DATA BASED EVALUASI TAHAP 1'!$AY:$AY),"-")</f>
        <v>9.3529411764705888</v>
      </c>
    </row>
    <row r="119" spans="2:13" x14ac:dyDescent="0.3">
      <c r="B119" s="149"/>
      <c r="C119" s="152"/>
      <c r="D119" s="153"/>
      <c r="E119" s="12" t="s">
        <v>81</v>
      </c>
      <c r="F119" s="13">
        <f>IFERROR(AVERAGEIF('DATA BASED EVALUASI TAHAP 1'!$C:$C,'RESUME EVALUASI TAHAP 1'!F90,'DATA BASED EVALUASI TAHAP 1'!$BA:$BA),"-")</f>
        <v>9.3478260869565215</v>
      </c>
      <c r="G119" s="13">
        <f>IFERROR(AVERAGEIF('DATA BASED EVALUASI TAHAP 1'!$C:$C,'RESUME EVALUASI TAHAP 1'!G90,'DATA BASED EVALUASI TAHAP 1'!$BA:$BA),"-")</f>
        <v>9.625</v>
      </c>
      <c r="H119" s="13">
        <f>IFERROR(AVERAGEIF('DATA BASED EVALUASI TAHAP 1'!$C:$C,'RESUME EVALUASI TAHAP 1'!H90,'DATA BASED EVALUASI TAHAP 1'!$BA:$BA),"-")</f>
        <v>9.1666666666666661</v>
      </c>
      <c r="I119" s="92">
        <f>IFERROR(AVERAGEIF('DATA BASED EVALUASI TAHAP 1'!$C:$C,'RESUME EVALUASI TAHAP 1'!I90,'DATA BASED EVALUASI TAHAP 1'!$BA:$BA),"-")</f>
        <v>9.5294117647058822</v>
      </c>
    </row>
    <row r="120" spans="2:13" x14ac:dyDescent="0.3">
      <c r="B120" s="150"/>
      <c r="C120" s="153"/>
      <c r="D120" s="14" t="s">
        <v>9</v>
      </c>
      <c r="E120" s="15"/>
      <c r="F120" s="16">
        <f>IFERROR(AVERAGE(F113:F119),"-")</f>
        <v>9.4037267080745348</v>
      </c>
      <c r="G120" s="16">
        <f>IFERROR(AVERAGE(G113:G119),"-")</f>
        <v>9.5714285714285712</v>
      </c>
      <c r="H120" s="16">
        <f t="shared" ref="H120:I120" si="13">IFERROR(AVERAGE(H113:H119),"-")</f>
        <v>9.25</v>
      </c>
      <c r="I120" s="93">
        <f t="shared" si="13"/>
        <v>9.4789915966386538</v>
      </c>
    </row>
    <row r="121" spans="2:13" ht="15" thickBot="1" x14ac:dyDescent="0.35">
      <c r="B121" s="145" t="s">
        <v>101</v>
      </c>
      <c r="C121" s="146"/>
      <c r="D121" s="146"/>
      <c r="E121" s="147"/>
      <c r="F121" s="101">
        <f>IFERROR(AVERAGE(F91:F97,F99:F101,F104:F110,F113:F119),"-")</f>
        <v>9.3043478260869588</v>
      </c>
      <c r="G121" s="101">
        <f>IFERROR(AVERAGE(G91:G97,G99:G101,G104:G110,G113:G119),"-")</f>
        <v>9.5312499999999947</v>
      </c>
      <c r="H121" s="101">
        <f t="shared" ref="H121:I121" si="14">IFERROR(AVERAGE(H91:H97,H99:H101,H104:H110,H113:H119),"-")</f>
        <v>9.1180555555555554</v>
      </c>
      <c r="I121" s="102">
        <f t="shared" si="14"/>
        <v>9.3774509803921546</v>
      </c>
    </row>
    <row r="124" spans="2:13" ht="15.6" x14ac:dyDescent="0.3">
      <c r="B124" s="2" t="s">
        <v>2</v>
      </c>
      <c r="C124" s="2"/>
      <c r="D124" s="2" t="s">
        <v>8010</v>
      </c>
      <c r="E124" s="2"/>
    </row>
    <row r="125" spans="2:13" ht="15" thickBot="1" x14ac:dyDescent="0.35"/>
    <row r="126" spans="2:13" x14ac:dyDescent="0.3">
      <c r="B126" s="130" t="s">
        <v>1</v>
      </c>
      <c r="C126" s="133" t="s">
        <v>11</v>
      </c>
      <c r="D126" s="133" t="s">
        <v>12</v>
      </c>
      <c r="E126" s="136" t="s">
        <v>13</v>
      </c>
      <c r="F126" s="139" t="s">
        <v>52</v>
      </c>
      <c r="G126" s="140"/>
      <c r="H126" s="140"/>
      <c r="I126" s="140"/>
      <c r="J126" s="141"/>
      <c r="K126" s="116"/>
      <c r="L126" s="116"/>
      <c r="M126" s="116"/>
    </row>
    <row r="127" spans="2:13" x14ac:dyDescent="0.3">
      <c r="B127" s="131"/>
      <c r="C127" s="134"/>
      <c r="D127" s="134"/>
      <c r="E127" s="137"/>
      <c r="F127" s="142"/>
      <c r="G127" s="143"/>
      <c r="H127" s="143"/>
      <c r="I127" s="143"/>
      <c r="J127" s="144"/>
      <c r="K127" s="116"/>
      <c r="L127" s="116"/>
      <c r="M127" s="116"/>
    </row>
    <row r="128" spans="2:13" x14ac:dyDescent="0.3">
      <c r="B128" s="131"/>
      <c r="C128" s="134"/>
      <c r="D128" s="134"/>
      <c r="E128" s="137"/>
      <c r="F128" s="95">
        <v>45054</v>
      </c>
      <c r="G128" s="95">
        <v>45057</v>
      </c>
      <c r="H128" s="95">
        <v>45062</v>
      </c>
      <c r="I128" s="95">
        <v>45068</v>
      </c>
      <c r="J128" s="117">
        <v>45076</v>
      </c>
    </row>
    <row r="129" spans="2:10" ht="15" thickBot="1" x14ac:dyDescent="0.35">
      <c r="B129" s="132"/>
      <c r="C129" s="135"/>
      <c r="D129" s="135"/>
      <c r="E129" s="138"/>
      <c r="F129" s="96" t="s">
        <v>8011</v>
      </c>
      <c r="G129" s="96" t="s">
        <v>8514</v>
      </c>
      <c r="H129" s="96" t="s">
        <v>8971</v>
      </c>
      <c r="I129" s="96"/>
      <c r="J129" s="118"/>
    </row>
    <row r="130" spans="2:10" ht="15" thickTop="1" x14ac:dyDescent="0.3">
      <c r="B130" s="148">
        <v>1</v>
      </c>
      <c r="C130" s="151" t="s">
        <v>100</v>
      </c>
      <c r="D130" s="154" t="s">
        <v>14</v>
      </c>
      <c r="E130" s="19" t="s">
        <v>15</v>
      </c>
      <c r="F130" s="20">
        <f>IFERROR(AVERAGEIF('DATA BASED EVALUASI TAHAP 1'!$C:$C,'RESUME EVALUASI TAHAP 1'!F129,'DATA BASED EVALUASI TAHAP 1'!$E:$E),"-")</f>
        <v>8.8000000000000007</v>
      </c>
      <c r="G130" s="20">
        <f>IFERROR(AVERAGEIF('DATA BASED EVALUASI TAHAP 1'!$C:$C,'RESUME EVALUASI TAHAP 1'!G129,'DATA BASED EVALUASI TAHAP 1'!$E:$E),"-")</f>
        <v>9.1818181818181817</v>
      </c>
      <c r="H130" s="20">
        <f>IFERROR(AVERAGEIF('DATA BASED EVALUASI TAHAP 1'!$C:$C,'RESUME EVALUASI TAHAP 1'!H129,'DATA BASED EVALUASI TAHAP 1'!$E:$E),"-")</f>
        <v>8.931034482758621</v>
      </c>
      <c r="I130" s="20" t="str">
        <f>IFERROR(AVERAGEIF('DATA BASED EVALUASI TAHAP 1'!$C:$C,'RESUME EVALUASI TAHAP 1'!I129,'DATA BASED EVALUASI TAHAP 1'!$E:$E),"-")</f>
        <v>-</v>
      </c>
      <c r="J130" s="91" t="str">
        <f>IFERROR(AVERAGEIF('DATA BASED EVALUASI TAHAP 1'!$C:$C,'RESUME EVALUASI TAHAP 1'!J129,'DATA BASED EVALUASI TAHAP 1'!$E:$E),"-")</f>
        <v>-</v>
      </c>
    </row>
    <row r="131" spans="2:10" x14ac:dyDescent="0.3">
      <c r="B131" s="149"/>
      <c r="C131" s="152"/>
      <c r="D131" s="155"/>
      <c r="E131" s="12" t="s">
        <v>16</v>
      </c>
      <c r="F131" s="13">
        <f>IFERROR(AVERAGEIF('DATA BASED EVALUASI TAHAP 1'!$C:$C,'RESUME EVALUASI TAHAP 1'!F129,'DATA BASED EVALUASI TAHAP 1'!$G:$G),"-")</f>
        <v>8.7333333333333325</v>
      </c>
      <c r="G131" s="13">
        <f>IFERROR(AVERAGEIF('DATA BASED EVALUASI TAHAP 1'!$C:$C,'RESUME EVALUASI TAHAP 1'!G129,'DATA BASED EVALUASI TAHAP 1'!$G:$G),"-")</f>
        <v>9.1818181818181817</v>
      </c>
      <c r="H131" s="13">
        <f>IFERROR(AVERAGEIF('DATA BASED EVALUASI TAHAP 1'!$C:$C,'RESUME EVALUASI TAHAP 1'!H129,'DATA BASED EVALUASI TAHAP 1'!$G:$G),"-")</f>
        <v>8.8275862068965516</v>
      </c>
      <c r="I131" s="13" t="str">
        <f>IFERROR(AVERAGEIF('DATA BASED EVALUASI TAHAP 1'!$C:$C,'RESUME EVALUASI TAHAP 1'!I129,'DATA BASED EVALUASI TAHAP 1'!$G:$G),"-")</f>
        <v>-</v>
      </c>
      <c r="J131" s="92" t="str">
        <f>IFERROR(AVERAGEIF('DATA BASED EVALUASI TAHAP 1'!$C:$C,'RESUME EVALUASI TAHAP 1'!J129,'DATA BASED EVALUASI TAHAP 1'!$G:$G),"-")</f>
        <v>-</v>
      </c>
    </row>
    <row r="132" spans="2:10" x14ac:dyDescent="0.3">
      <c r="B132" s="149"/>
      <c r="C132" s="152"/>
      <c r="D132" s="155"/>
      <c r="E132" s="12" t="s">
        <v>35</v>
      </c>
      <c r="F132" s="13">
        <f>IFERROR(AVERAGEIF('DATA BASED EVALUASI TAHAP 1'!$C:$C,'RESUME EVALUASI TAHAP 1'!F129,'DATA BASED EVALUASI TAHAP 1'!$I:$I),"-")</f>
        <v>8.5333333333333332</v>
      </c>
      <c r="G132" s="13">
        <f>IFERROR(AVERAGEIF('DATA BASED EVALUASI TAHAP 1'!$C:$C,'RESUME EVALUASI TAHAP 1'!G129,'DATA BASED EVALUASI TAHAP 1'!$I:$I),"-")</f>
        <v>9</v>
      </c>
      <c r="H132" s="13">
        <f>IFERROR(AVERAGEIF('DATA BASED EVALUASI TAHAP 1'!$C:$C,'RESUME EVALUASI TAHAP 1'!H129,'DATA BASED EVALUASI TAHAP 1'!$I:$I),"-")</f>
        <v>8.7586206896551726</v>
      </c>
      <c r="I132" s="13" t="str">
        <f>IFERROR(AVERAGEIF('DATA BASED EVALUASI TAHAP 1'!$C:$C,'RESUME EVALUASI TAHAP 1'!I129,'DATA BASED EVALUASI TAHAP 1'!$I:$I),"-")</f>
        <v>-</v>
      </c>
      <c r="J132" s="92" t="str">
        <f>IFERROR(AVERAGEIF('DATA BASED EVALUASI TAHAP 1'!$C:$C,'RESUME EVALUASI TAHAP 1'!J129,'DATA BASED EVALUASI TAHAP 1'!$I:$I),"-")</f>
        <v>-</v>
      </c>
    </row>
    <row r="133" spans="2:10" x14ac:dyDescent="0.3">
      <c r="B133" s="149"/>
      <c r="C133" s="152"/>
      <c r="D133" s="155"/>
      <c r="E133" s="12" t="s">
        <v>36</v>
      </c>
      <c r="F133" s="13">
        <f>IFERROR(AVERAGEIF('DATA BASED EVALUASI TAHAP 1'!$C:$C,'RESUME EVALUASI TAHAP 1'!F129,'DATA BASED EVALUASI TAHAP 1'!$K:$K),"-")</f>
        <v>8.8666666666666671</v>
      </c>
      <c r="G133" s="13">
        <f>IFERROR(AVERAGEIF('DATA BASED EVALUASI TAHAP 1'!$C:$C,'RESUME EVALUASI TAHAP 1'!G129,'DATA BASED EVALUASI TAHAP 1'!$K:$K),"-")</f>
        <v>8.8636363636363633</v>
      </c>
      <c r="H133" s="13">
        <f>IFERROR(AVERAGEIF('DATA BASED EVALUASI TAHAP 1'!$C:$C,'RESUME EVALUASI TAHAP 1'!H129,'DATA BASED EVALUASI TAHAP 1'!$K:$K),"-")</f>
        <v>9</v>
      </c>
      <c r="I133" s="13" t="str">
        <f>IFERROR(AVERAGEIF('DATA BASED EVALUASI TAHAP 1'!$C:$C,'RESUME EVALUASI TAHAP 1'!I129,'DATA BASED EVALUASI TAHAP 1'!$K:$K),"-")</f>
        <v>-</v>
      </c>
      <c r="J133" s="92" t="str">
        <f>IFERROR(AVERAGEIF('DATA BASED EVALUASI TAHAP 1'!$C:$C,'RESUME EVALUASI TAHAP 1'!J129,'DATA BASED EVALUASI TAHAP 1'!$K:$K),"-")</f>
        <v>-</v>
      </c>
    </row>
    <row r="134" spans="2:10" x14ac:dyDescent="0.3">
      <c r="B134" s="149"/>
      <c r="C134" s="152"/>
      <c r="D134" s="155"/>
      <c r="E134" s="12" t="s">
        <v>76</v>
      </c>
      <c r="F134" s="13">
        <f>IFERROR(AVERAGEIF('DATA BASED EVALUASI TAHAP 1'!$C:$C,'RESUME EVALUASI TAHAP 1'!F129,'DATA BASED EVALUASI TAHAP 1'!$M:$M),"-")</f>
        <v>8.5333333333333332</v>
      </c>
      <c r="G134" s="13">
        <f>IFERROR(AVERAGEIF('DATA BASED EVALUASI TAHAP 1'!$C:$C,'RESUME EVALUASI TAHAP 1'!G129,'DATA BASED EVALUASI TAHAP 1'!$M:$M),"-")</f>
        <v>9.1818181818181817</v>
      </c>
      <c r="H134" s="13">
        <f>IFERROR(AVERAGEIF('DATA BASED EVALUASI TAHAP 1'!$C:$C,'RESUME EVALUASI TAHAP 1'!H129,'DATA BASED EVALUASI TAHAP 1'!$M:$M),"-")</f>
        <v>8.8275862068965516</v>
      </c>
      <c r="I134" s="13" t="str">
        <f>IFERROR(AVERAGEIF('DATA BASED EVALUASI TAHAP 1'!$C:$C,'RESUME EVALUASI TAHAP 1'!I129,'DATA BASED EVALUASI TAHAP 1'!$M:$M),"-")</f>
        <v>-</v>
      </c>
      <c r="J134" s="92" t="str">
        <f>IFERROR(AVERAGEIF('DATA BASED EVALUASI TAHAP 1'!$C:$C,'RESUME EVALUASI TAHAP 1'!J129,'DATA BASED EVALUASI TAHAP 1'!$M:$M),"-")</f>
        <v>-</v>
      </c>
    </row>
    <row r="135" spans="2:10" x14ac:dyDescent="0.3">
      <c r="B135" s="149"/>
      <c r="C135" s="152"/>
      <c r="D135" s="155"/>
      <c r="E135" s="12" t="s">
        <v>77</v>
      </c>
      <c r="F135" s="13">
        <f>IFERROR(AVERAGEIF('DATA BASED EVALUASI TAHAP 1'!$C:$C,'RESUME EVALUASI TAHAP 1'!F129,'DATA BASED EVALUASI TAHAP 1'!$O:$O),"-")</f>
        <v>8.9333333333333336</v>
      </c>
      <c r="G135" s="13">
        <f>IFERROR(AVERAGEIF('DATA BASED EVALUASI TAHAP 1'!$C:$C,'RESUME EVALUASI TAHAP 1'!G129,'DATA BASED EVALUASI TAHAP 1'!$O:$O),"-")</f>
        <v>9.1363636363636367</v>
      </c>
      <c r="H135" s="13">
        <f>IFERROR(AVERAGEIF('DATA BASED EVALUASI TAHAP 1'!$C:$C,'RESUME EVALUASI TAHAP 1'!H129,'DATA BASED EVALUASI TAHAP 1'!$O:$O),"-")</f>
        <v>9.068965517241379</v>
      </c>
      <c r="I135" s="13" t="str">
        <f>IFERROR(AVERAGEIF('DATA BASED EVALUASI TAHAP 1'!$C:$C,'RESUME EVALUASI TAHAP 1'!I129,'DATA BASED EVALUASI TAHAP 1'!$O:$O),"-")</f>
        <v>-</v>
      </c>
      <c r="J135" s="92" t="str">
        <f>IFERROR(AVERAGEIF('DATA BASED EVALUASI TAHAP 1'!$C:$C,'RESUME EVALUASI TAHAP 1'!J129,'DATA BASED EVALUASI TAHAP 1'!$O:$O),"-")</f>
        <v>-</v>
      </c>
    </row>
    <row r="136" spans="2:10" x14ac:dyDescent="0.3">
      <c r="B136" s="149"/>
      <c r="C136" s="152"/>
      <c r="D136" s="156"/>
      <c r="E136" s="12" t="s">
        <v>78</v>
      </c>
      <c r="F136" s="13">
        <f>IFERROR(AVERAGEIF('DATA BASED EVALUASI TAHAP 1'!$C:$C,'RESUME EVALUASI TAHAP 1'!F129,'DATA BASED EVALUASI TAHAP 1'!$Q:$Q),"-")</f>
        <v>8.5333333333333332</v>
      </c>
      <c r="G136" s="13">
        <f>IFERROR(AVERAGEIF('DATA BASED EVALUASI TAHAP 1'!$C:$C,'RESUME EVALUASI TAHAP 1'!G129,'DATA BASED EVALUASI TAHAP 1'!$Q:$Q),"-")</f>
        <v>9.1363636363636367</v>
      </c>
      <c r="H136" s="13">
        <f>IFERROR(AVERAGEIF('DATA BASED EVALUASI TAHAP 1'!$C:$C,'RESUME EVALUASI TAHAP 1'!H129,'DATA BASED EVALUASI TAHAP 1'!$Q:$Q),"-")</f>
        <v>8.6896551724137936</v>
      </c>
      <c r="I136" s="13" t="str">
        <f>IFERROR(AVERAGEIF('DATA BASED EVALUASI TAHAP 1'!$C:$C,'RESUME EVALUASI TAHAP 1'!I129,'DATA BASED EVALUASI TAHAP 1'!$Q:$Q),"-")</f>
        <v>-</v>
      </c>
      <c r="J136" s="92" t="str">
        <f>IFERROR(AVERAGEIF('DATA BASED EVALUASI TAHAP 1'!$C:$C,'RESUME EVALUASI TAHAP 1'!J129,'DATA BASED EVALUASI TAHAP 1'!$Q:$Q),"-")</f>
        <v>-</v>
      </c>
    </row>
    <row r="137" spans="2:10" x14ac:dyDescent="0.3">
      <c r="B137" s="150"/>
      <c r="C137" s="152"/>
      <c r="D137" s="14" t="s">
        <v>9</v>
      </c>
      <c r="E137" s="15"/>
      <c r="F137" s="16">
        <f>IFERROR(AVERAGE(F130:F136),"-")</f>
        <v>8.704761904761904</v>
      </c>
      <c r="G137" s="16">
        <f>IFERROR(AVERAGE(G130:G136),"-")</f>
        <v>9.0974025974025974</v>
      </c>
      <c r="H137" s="16">
        <f t="shared" ref="H137:I137" si="15">IFERROR(AVERAGE(H130:H136),"-")</f>
        <v>8.8719211822660107</v>
      </c>
      <c r="I137" s="16" t="str">
        <f t="shared" si="15"/>
        <v>-</v>
      </c>
      <c r="J137" s="93" t="str">
        <f t="shared" ref="J137" si="16">IFERROR(AVERAGE(J130:J136),"-")</f>
        <v>-</v>
      </c>
    </row>
    <row r="138" spans="2:10" x14ac:dyDescent="0.3">
      <c r="B138" s="157">
        <v>2</v>
      </c>
      <c r="C138" s="152"/>
      <c r="D138" s="158" t="s">
        <v>19</v>
      </c>
      <c r="E138" s="12" t="s">
        <v>20</v>
      </c>
      <c r="F138" s="13">
        <f>IFERROR(AVERAGEIF('DATA BASED EVALUASI TAHAP 1'!$C:$C,'RESUME EVALUASI TAHAP 1'!F129,'DATA BASED EVALUASI TAHAP 1'!$S:$S),"-")</f>
        <v>8.7333333333333325</v>
      </c>
      <c r="G138" s="13">
        <f>IFERROR(AVERAGEIF('DATA BASED EVALUASI TAHAP 1'!$C:$C,'RESUME EVALUASI TAHAP 1'!G129,'DATA BASED EVALUASI TAHAP 1'!$S:$S),"-")</f>
        <v>9.2727272727272734</v>
      </c>
      <c r="H138" s="13">
        <f>IFERROR(AVERAGEIF('DATA BASED EVALUASI TAHAP 1'!$C:$C,'RESUME EVALUASI TAHAP 1'!H129,'DATA BASED EVALUASI TAHAP 1'!$S:$S),"-")</f>
        <v>9</v>
      </c>
      <c r="I138" s="13" t="str">
        <f>IFERROR(AVERAGEIF('DATA BASED EVALUASI TAHAP 1'!$C:$C,'RESUME EVALUASI TAHAP 1'!I129,'DATA BASED EVALUASI TAHAP 1'!$S:$S),"-")</f>
        <v>-</v>
      </c>
      <c r="J138" s="92" t="str">
        <f>IFERROR(AVERAGEIF('DATA BASED EVALUASI TAHAP 1'!$C:$C,'RESUME EVALUASI TAHAP 1'!J129,'DATA BASED EVALUASI TAHAP 1'!$S:$S),"-")</f>
        <v>-</v>
      </c>
    </row>
    <row r="139" spans="2:10" x14ac:dyDescent="0.3">
      <c r="B139" s="149"/>
      <c r="C139" s="152"/>
      <c r="D139" s="152"/>
      <c r="E139" s="12" t="s">
        <v>21</v>
      </c>
      <c r="F139" s="13">
        <f>IFERROR(AVERAGEIF('DATA BASED EVALUASI TAHAP 1'!$C:$C,'RESUME EVALUASI TAHAP 1'!F129,'DATA BASED EVALUASI TAHAP 1'!$U:$U),"-")</f>
        <v>9</v>
      </c>
      <c r="G139" s="13">
        <f>IFERROR(AVERAGEIF('DATA BASED EVALUASI TAHAP 1'!$C:$C,'RESUME EVALUASI TAHAP 1'!G129,'DATA BASED EVALUASI TAHAP 1'!$U:$U),"-")</f>
        <v>9.3181818181818183</v>
      </c>
      <c r="H139" s="13">
        <f>IFERROR(AVERAGEIF('DATA BASED EVALUASI TAHAP 1'!$C:$C,'RESUME EVALUASI TAHAP 1'!H129,'DATA BASED EVALUASI TAHAP 1'!$U:$U),"-")</f>
        <v>8.931034482758621</v>
      </c>
      <c r="I139" s="13" t="str">
        <f>IFERROR(AVERAGEIF('DATA BASED EVALUASI TAHAP 1'!$C:$C,'RESUME EVALUASI TAHAP 1'!I129,'DATA BASED EVALUASI TAHAP 1'!$U:$U),"-")</f>
        <v>-</v>
      </c>
      <c r="J139" s="92" t="str">
        <f>IFERROR(AVERAGEIF('DATA BASED EVALUASI TAHAP 1'!$C:$C,'RESUME EVALUASI TAHAP 1'!J129,'DATA BASED EVALUASI TAHAP 1'!$U:$U),"-")</f>
        <v>-</v>
      </c>
    </row>
    <row r="140" spans="2:10" x14ac:dyDescent="0.3">
      <c r="B140" s="149"/>
      <c r="C140" s="152"/>
      <c r="D140" s="153"/>
      <c r="E140" s="12" t="s">
        <v>79</v>
      </c>
      <c r="F140" s="13">
        <f>IFERROR(AVERAGEIF('DATA BASED EVALUASI TAHAP 1'!$C:$C,'RESUME EVALUASI TAHAP 1'!F129,'DATA BASED EVALUASI TAHAP 1'!$W:$W),"-")</f>
        <v>8.8666666666666671</v>
      </c>
      <c r="G140" s="13">
        <f>IFERROR(AVERAGEIF('DATA BASED EVALUASI TAHAP 1'!$C:$C,'RESUME EVALUASI TAHAP 1'!G129,'DATA BASED EVALUASI TAHAP 1'!$W:$W),"-")</f>
        <v>9.3636363636363633</v>
      </c>
      <c r="H140" s="13">
        <f>IFERROR(AVERAGEIF('DATA BASED EVALUASI TAHAP 1'!$C:$C,'RESUME EVALUASI TAHAP 1'!H129,'DATA BASED EVALUASI TAHAP 1'!$W:$W),"-")</f>
        <v>8.862068965517242</v>
      </c>
      <c r="I140" s="13" t="str">
        <f>IFERROR(AVERAGEIF('DATA BASED EVALUASI TAHAP 1'!$C:$C,'RESUME EVALUASI TAHAP 1'!I129,'DATA BASED EVALUASI TAHAP 1'!$W:$W),"-")</f>
        <v>-</v>
      </c>
      <c r="J140" s="92" t="str">
        <f>IFERROR(AVERAGEIF('DATA BASED EVALUASI TAHAP 1'!$C:$C,'RESUME EVALUASI TAHAP 1'!J129,'DATA BASED EVALUASI TAHAP 1'!$W:$W),"-")</f>
        <v>-</v>
      </c>
    </row>
    <row r="141" spans="2:10" x14ac:dyDescent="0.3">
      <c r="B141" s="150"/>
      <c r="C141" s="152"/>
      <c r="D141" s="14" t="s">
        <v>9</v>
      </c>
      <c r="E141" s="15"/>
      <c r="F141" s="16">
        <f>IFERROR(AVERAGE(F138:F140),"-")</f>
        <v>8.8666666666666671</v>
      </c>
      <c r="G141" s="16">
        <f>IFERROR(AVERAGE(G138:G140),"-")</f>
        <v>9.3181818181818183</v>
      </c>
      <c r="H141" s="16">
        <f t="shared" ref="H141:I141" si="17">IFERROR(AVERAGE(H138:H140),"-")</f>
        <v>8.931034482758621</v>
      </c>
      <c r="I141" s="16" t="str">
        <f t="shared" si="17"/>
        <v>-</v>
      </c>
      <c r="J141" s="93" t="str">
        <f t="shared" ref="J141" si="18">IFERROR(AVERAGE(J138:J140),"-")</f>
        <v>-</v>
      </c>
    </row>
    <row r="142" spans="2:10" x14ac:dyDescent="0.3">
      <c r="B142" s="157">
        <v>3</v>
      </c>
      <c r="C142" s="152"/>
      <c r="D142" s="158" t="s">
        <v>37</v>
      </c>
      <c r="E142" s="17" t="s">
        <v>38</v>
      </c>
      <c r="F142" s="18" t="s">
        <v>6349</v>
      </c>
      <c r="G142" s="18" t="s">
        <v>8889</v>
      </c>
      <c r="H142" s="18" t="s">
        <v>2804</v>
      </c>
      <c r="I142" s="18"/>
      <c r="J142" s="94"/>
    </row>
    <row r="143" spans="2:10" x14ac:dyDescent="0.3">
      <c r="B143" s="149"/>
      <c r="C143" s="152"/>
      <c r="D143" s="152"/>
      <c r="E143" s="12" t="s">
        <v>18</v>
      </c>
      <c r="F143" s="13">
        <f>IFERROR(AVERAGEIF('DATA BASED EVALUASI TAHAP 1'!$C:$C,'RESUME EVALUASI TAHAP 1'!F129,'DATA BASED EVALUASI TAHAP 1'!$Z:$Z),"-")</f>
        <v>9</v>
      </c>
      <c r="G143" s="13">
        <f>IFERROR(AVERAGEIF('DATA BASED EVALUASI TAHAP 1'!$C:$C,'RESUME EVALUASI TAHAP 1'!G129,'DATA BASED EVALUASI TAHAP 1'!$Z:$Z),"-")</f>
        <v>9.2727272727272734</v>
      </c>
      <c r="H143" s="13">
        <f>IFERROR(AVERAGEIF('DATA BASED EVALUASI TAHAP 1'!$C:$C,'RESUME EVALUASI TAHAP 1'!H129,'DATA BASED EVALUASI TAHAP 1'!$Z:$Z),"-")</f>
        <v>9.2068965517241388</v>
      </c>
      <c r="I143" s="13" t="str">
        <f>IFERROR(AVERAGEIF('DATA BASED EVALUASI TAHAP 1'!$C:$C,'RESUME EVALUASI TAHAP 1'!I129,'DATA BASED EVALUASI TAHAP 1'!$Z:$Z),"-")</f>
        <v>-</v>
      </c>
      <c r="J143" s="92" t="str">
        <f>IFERROR(AVERAGEIF('DATA BASED EVALUASI TAHAP 1'!$C:$C,'RESUME EVALUASI TAHAP 1'!J129,'DATA BASED EVALUASI TAHAP 1'!$Z:$Z),"-")</f>
        <v>-</v>
      </c>
    </row>
    <row r="144" spans="2:10" x14ac:dyDescent="0.3">
      <c r="B144" s="149"/>
      <c r="C144" s="152"/>
      <c r="D144" s="152"/>
      <c r="E144" s="12" t="s">
        <v>17</v>
      </c>
      <c r="F144" s="13">
        <f>IFERROR(AVERAGEIF('DATA BASED EVALUASI TAHAP 1'!$C:$C,'RESUME EVALUASI TAHAP 1'!F129,'DATA BASED EVALUASI TAHAP 1'!$AB:$AB),"-")</f>
        <v>8.8666666666666671</v>
      </c>
      <c r="G144" s="13">
        <f>IFERROR(AVERAGEIF('DATA BASED EVALUASI TAHAP 1'!$C:$C,'RESUME EVALUASI TAHAP 1'!G129,'DATA BASED EVALUASI TAHAP 1'!$AB:$AB),"-")</f>
        <v>9.454545454545455</v>
      </c>
      <c r="H144" s="13">
        <f>IFERROR(AVERAGEIF('DATA BASED EVALUASI TAHAP 1'!$C:$C,'RESUME EVALUASI TAHAP 1'!H129,'DATA BASED EVALUASI TAHAP 1'!$AB:$AB),"-")</f>
        <v>9.1034482758620694</v>
      </c>
      <c r="I144" s="13" t="str">
        <f>IFERROR(AVERAGEIF('DATA BASED EVALUASI TAHAP 1'!$C:$C,'RESUME EVALUASI TAHAP 1'!I129,'DATA BASED EVALUASI TAHAP 1'!$AB:$AB),"-")</f>
        <v>-</v>
      </c>
      <c r="J144" s="92" t="str">
        <f>IFERROR(AVERAGEIF('DATA BASED EVALUASI TAHAP 1'!$C:$C,'RESUME EVALUASI TAHAP 1'!J129,'DATA BASED EVALUASI TAHAP 1'!$AB:$AB),"-")</f>
        <v>-</v>
      </c>
    </row>
    <row r="145" spans="2:10" x14ac:dyDescent="0.3">
      <c r="B145" s="149"/>
      <c r="C145" s="152"/>
      <c r="D145" s="152"/>
      <c r="E145" s="12" t="s">
        <v>39</v>
      </c>
      <c r="F145" s="13">
        <f>IFERROR(AVERAGEIF('DATA BASED EVALUASI TAHAP 1'!$C:$C,'RESUME EVALUASI TAHAP 1'!F129,'DATA BASED EVALUASI TAHAP 1'!$AD:$AD),"-")</f>
        <v>9</v>
      </c>
      <c r="G145" s="13">
        <f>IFERROR(AVERAGEIF('DATA BASED EVALUASI TAHAP 1'!$C:$C,'RESUME EVALUASI TAHAP 1'!G129,'DATA BASED EVALUASI TAHAP 1'!$AD:$AD),"-")</f>
        <v>9.1363636363636367</v>
      </c>
      <c r="H145" s="13">
        <f>IFERROR(AVERAGEIF('DATA BASED EVALUASI TAHAP 1'!$C:$C,'RESUME EVALUASI TAHAP 1'!H129,'DATA BASED EVALUASI TAHAP 1'!$AD:$AD),"-")</f>
        <v>9.2758620689655178</v>
      </c>
      <c r="I145" s="13" t="str">
        <f>IFERROR(AVERAGEIF('DATA BASED EVALUASI TAHAP 1'!$C:$C,'RESUME EVALUASI TAHAP 1'!I129,'DATA BASED EVALUASI TAHAP 1'!$AD:$AD),"-")</f>
        <v>-</v>
      </c>
      <c r="J145" s="92" t="str">
        <f>IFERROR(AVERAGEIF('DATA BASED EVALUASI TAHAP 1'!$C:$C,'RESUME EVALUASI TAHAP 1'!J129,'DATA BASED EVALUASI TAHAP 1'!$AD:$AD),"-")</f>
        <v>-</v>
      </c>
    </row>
    <row r="146" spans="2:10" x14ac:dyDescent="0.3">
      <c r="B146" s="149"/>
      <c r="C146" s="152"/>
      <c r="D146" s="152"/>
      <c r="E146" s="12" t="s">
        <v>40</v>
      </c>
      <c r="F146" s="13">
        <f>IFERROR(AVERAGEIF('DATA BASED EVALUASI TAHAP 1'!$C:$C,'RESUME EVALUASI TAHAP 1'!F129,'DATA BASED EVALUASI TAHAP 1'!$AF:$AF),"-")</f>
        <v>8.8666666666666671</v>
      </c>
      <c r="G146" s="13">
        <f>IFERROR(AVERAGEIF('DATA BASED EVALUASI TAHAP 1'!$C:$C,'RESUME EVALUASI TAHAP 1'!G129,'DATA BASED EVALUASI TAHAP 1'!$AF:$AF),"-")</f>
        <v>9.1818181818181817</v>
      </c>
      <c r="H146" s="13">
        <f>IFERROR(AVERAGEIF('DATA BASED EVALUASI TAHAP 1'!$C:$C,'RESUME EVALUASI TAHAP 1'!H129,'DATA BASED EVALUASI TAHAP 1'!$AF:$AF),"-")</f>
        <v>9.1724137931034484</v>
      </c>
      <c r="I146" s="13" t="str">
        <f>IFERROR(AVERAGEIF('DATA BASED EVALUASI TAHAP 1'!$C:$C,'RESUME EVALUASI TAHAP 1'!I129,'DATA BASED EVALUASI TAHAP 1'!$AF:$AF),"-")</f>
        <v>-</v>
      </c>
      <c r="J146" s="92" t="str">
        <f>IFERROR(AVERAGEIF('DATA BASED EVALUASI TAHAP 1'!$C:$C,'RESUME EVALUASI TAHAP 1'!J129,'DATA BASED EVALUASI TAHAP 1'!$AF:$AF),"-")</f>
        <v>-</v>
      </c>
    </row>
    <row r="147" spans="2:10" x14ac:dyDescent="0.3">
      <c r="B147" s="149"/>
      <c r="C147" s="152"/>
      <c r="D147" s="152"/>
      <c r="E147" s="12" t="s">
        <v>41</v>
      </c>
      <c r="F147" s="13">
        <f>IFERROR(AVERAGEIF('DATA BASED EVALUASI TAHAP 1'!$C:$C,'RESUME EVALUASI TAHAP 1'!F129,'DATA BASED EVALUASI TAHAP 1'!$AH:AI),"-")</f>
        <v>9.0666666666666664</v>
      </c>
      <c r="G147" s="13">
        <f>IFERROR(AVERAGEIF('DATA BASED EVALUASI TAHAP 1'!$C:$C,'RESUME EVALUASI TAHAP 1'!G129,'DATA BASED EVALUASI TAHAP 1'!$AH:AJ),"-")</f>
        <v>9.3636363636363633</v>
      </c>
      <c r="H147" s="13">
        <f>IFERROR(AVERAGEIF('DATA BASED EVALUASI TAHAP 1'!$C:$C,'RESUME EVALUASI TAHAP 1'!H129,'DATA BASED EVALUASI TAHAP 1'!$AH:AK),"-")</f>
        <v>9.068965517241379</v>
      </c>
      <c r="I147" s="13" t="str">
        <f>IFERROR(AVERAGEIF('DATA BASED EVALUASI TAHAP 1'!$C:$C,'RESUME EVALUASI TAHAP 1'!I129,'DATA BASED EVALUASI TAHAP 1'!$AH:AL),"-")</f>
        <v>-</v>
      </c>
      <c r="J147" s="92" t="str">
        <f>IFERROR(AVERAGEIF('DATA BASED EVALUASI TAHAP 1'!$C:$C,'RESUME EVALUASI TAHAP 1'!J129,'DATA BASED EVALUASI TAHAP 1'!$AH:AM),"-")</f>
        <v>-</v>
      </c>
    </row>
    <row r="148" spans="2:10" x14ac:dyDescent="0.3">
      <c r="B148" s="149"/>
      <c r="C148" s="152"/>
      <c r="D148" s="152"/>
      <c r="E148" s="12" t="s">
        <v>80</v>
      </c>
      <c r="F148" s="13">
        <f>IFERROR(AVERAGEIF('DATA BASED EVALUASI TAHAP 1'!$C:$C,'RESUME EVALUASI TAHAP 1'!F129,'DATA BASED EVALUASI TAHAP 1'!$AJ:$AJ),"-")</f>
        <v>8.7333333333333325</v>
      </c>
      <c r="G148" s="13">
        <f>IFERROR(AVERAGEIF('DATA BASED EVALUASI TAHAP 1'!$C:$C,'RESUME EVALUASI TAHAP 1'!G129,'DATA BASED EVALUASI TAHAP 1'!$AJ:$AJ),"-")</f>
        <v>9.045454545454545</v>
      </c>
      <c r="H148" s="13">
        <f>IFERROR(AVERAGEIF('DATA BASED EVALUASI TAHAP 1'!$C:$C,'RESUME EVALUASI TAHAP 1'!H129,'DATA BASED EVALUASI TAHAP 1'!$AJ:$AJ),"-")</f>
        <v>9.0344827586206904</v>
      </c>
      <c r="I148" s="13" t="str">
        <f>IFERROR(AVERAGEIF('DATA BASED EVALUASI TAHAP 1'!$C:$C,'RESUME EVALUASI TAHAP 1'!I129,'DATA BASED EVALUASI TAHAP 1'!$AJ:$AJ),"-")</f>
        <v>-</v>
      </c>
      <c r="J148" s="92" t="str">
        <f>IFERROR(AVERAGEIF('DATA BASED EVALUASI TAHAP 1'!$C:$C,'RESUME EVALUASI TAHAP 1'!J129,'DATA BASED EVALUASI TAHAP 1'!$AJ:$AJ),"-")</f>
        <v>-</v>
      </c>
    </row>
    <row r="149" spans="2:10" x14ac:dyDescent="0.3">
      <c r="B149" s="149"/>
      <c r="C149" s="152"/>
      <c r="D149" s="153"/>
      <c r="E149" s="12" t="s">
        <v>81</v>
      </c>
      <c r="F149" s="13">
        <f>IFERROR(AVERAGEIF('DATA BASED EVALUASI TAHAP 1'!$C:$C,'RESUME EVALUASI TAHAP 1'!F129,'DATA BASED EVALUASI TAHAP 1'!$AL:$AL),"-")</f>
        <v>9</v>
      </c>
      <c r="G149" s="13">
        <f>IFERROR(AVERAGEIF('DATA BASED EVALUASI TAHAP 1'!$C:$C,'RESUME EVALUASI TAHAP 1'!G129,'DATA BASED EVALUASI TAHAP 1'!$AL:$AL),"-")</f>
        <v>9.2727272727272734</v>
      </c>
      <c r="H149" s="13">
        <f>IFERROR(AVERAGEIF('DATA BASED EVALUASI TAHAP 1'!$C:$C,'RESUME EVALUASI TAHAP 1'!H129,'DATA BASED EVALUASI TAHAP 1'!$AL:$AL),"-")</f>
        <v>9.2068965517241388</v>
      </c>
      <c r="I149" s="13" t="str">
        <f>IFERROR(AVERAGEIF('DATA BASED EVALUASI TAHAP 1'!$C:$C,'RESUME EVALUASI TAHAP 1'!I129,'DATA BASED EVALUASI TAHAP 1'!$AL:$AL),"-")</f>
        <v>-</v>
      </c>
      <c r="J149" s="92" t="str">
        <f>IFERROR(AVERAGEIF('DATA BASED EVALUASI TAHAP 1'!$C:$C,'RESUME EVALUASI TAHAP 1'!J129,'DATA BASED EVALUASI TAHAP 1'!$AL:$AL),"-")</f>
        <v>-</v>
      </c>
    </row>
    <row r="150" spans="2:10" x14ac:dyDescent="0.3">
      <c r="B150" s="150"/>
      <c r="C150" s="152"/>
      <c r="D150" s="14" t="s">
        <v>9</v>
      </c>
      <c r="E150" s="15"/>
      <c r="F150" s="16">
        <f>IFERROR(AVERAGE(F143:F149),"-")</f>
        <v>8.9333333333333336</v>
      </c>
      <c r="G150" s="16">
        <f>IFERROR(AVERAGE(G143:G149),"-")</f>
        <v>9.2467532467532454</v>
      </c>
      <c r="H150" s="16">
        <f t="shared" ref="H150:I150" si="19">IFERROR(AVERAGE(H143:H149),"-")</f>
        <v>9.152709359605911</v>
      </c>
      <c r="I150" s="16" t="str">
        <f t="shared" si="19"/>
        <v>-</v>
      </c>
      <c r="J150" s="93" t="str">
        <f t="shared" ref="J150" si="20">IFERROR(AVERAGE(J143:J149),"-")</f>
        <v>-</v>
      </c>
    </row>
    <row r="151" spans="2:10" x14ac:dyDescent="0.3">
      <c r="B151" s="157">
        <v>4</v>
      </c>
      <c r="C151" s="152"/>
      <c r="D151" s="158" t="s">
        <v>42</v>
      </c>
      <c r="E151" s="17" t="s">
        <v>38</v>
      </c>
      <c r="F151" s="100" t="s">
        <v>2804</v>
      </c>
      <c r="G151" s="18" t="s">
        <v>1050</v>
      </c>
      <c r="H151" s="18"/>
      <c r="I151" s="18"/>
      <c r="J151" s="94"/>
    </row>
    <row r="152" spans="2:10" x14ac:dyDescent="0.3">
      <c r="B152" s="149"/>
      <c r="C152" s="152"/>
      <c r="D152" s="152"/>
      <c r="E152" s="12" t="s">
        <v>18</v>
      </c>
      <c r="F152" s="13">
        <f>IFERROR(AVERAGEIF('DATA BASED EVALUASI TAHAP 1'!$C:$C,'RESUME EVALUASI TAHAP 1'!F129,'DATA BASED EVALUASI TAHAP 1'!$AO:$AO),"-")</f>
        <v>8.9333333333333336</v>
      </c>
      <c r="G152" s="13">
        <f>IFERROR(AVERAGEIF('DATA BASED EVALUASI TAHAP 1'!$C:$C,'RESUME EVALUASI TAHAP 1'!G129,'DATA BASED EVALUASI TAHAP 1'!$AO:$AO),"-")</f>
        <v>9.6363636363636367</v>
      </c>
      <c r="H152" s="13" t="str">
        <f>IFERROR(AVERAGEIF('DATA BASED EVALUASI TAHAP 1'!$C:$C,'RESUME EVALUASI TAHAP 1'!H129,'DATA BASED EVALUASI TAHAP 1'!$AO:$AO),"-")</f>
        <v>-</v>
      </c>
      <c r="I152" s="13" t="str">
        <f>IFERROR(AVERAGEIF('DATA BASED EVALUASI TAHAP 1'!$C:$C,'RESUME EVALUASI TAHAP 1'!I129,'DATA BASED EVALUASI TAHAP 1'!$AO:$AO),"-")</f>
        <v>-</v>
      </c>
      <c r="J152" s="92" t="str">
        <f>IFERROR(AVERAGEIF('DATA BASED EVALUASI TAHAP 1'!$C:$C,'RESUME EVALUASI TAHAP 1'!J129,'DATA BASED EVALUASI TAHAP 1'!$AO:$AO),"-")</f>
        <v>-</v>
      </c>
    </row>
    <row r="153" spans="2:10" x14ac:dyDescent="0.3">
      <c r="B153" s="149"/>
      <c r="C153" s="152"/>
      <c r="D153" s="152"/>
      <c r="E153" s="12" t="s">
        <v>17</v>
      </c>
      <c r="F153" s="13">
        <f>IFERROR(AVERAGEIF('DATA BASED EVALUASI TAHAP 1'!$C:$C,'RESUME EVALUASI TAHAP 1'!F129,'DATA BASED EVALUASI TAHAP 1'!$AQ:$AQ),"-")</f>
        <v>9</v>
      </c>
      <c r="G153" s="13">
        <f>IFERROR(AVERAGEIF('DATA BASED EVALUASI TAHAP 1'!$C:$C,'RESUME EVALUASI TAHAP 1'!G129,'DATA BASED EVALUASI TAHAP 1'!$AQ:$AQ),"-")</f>
        <v>9.4090909090909083</v>
      </c>
      <c r="H153" s="13" t="str">
        <f>IFERROR(AVERAGEIF('DATA BASED EVALUASI TAHAP 1'!$C:$C,'RESUME EVALUASI TAHAP 1'!H129,'DATA BASED EVALUASI TAHAP 1'!$AQ:$AQ),"-")</f>
        <v>-</v>
      </c>
      <c r="I153" s="13" t="str">
        <f>IFERROR(AVERAGEIF('DATA BASED EVALUASI TAHAP 1'!$C:$C,'RESUME EVALUASI TAHAP 1'!I129,'DATA BASED EVALUASI TAHAP 1'!$AQ:$AQ),"-")</f>
        <v>-</v>
      </c>
      <c r="J153" s="92" t="str">
        <f>IFERROR(AVERAGEIF('DATA BASED EVALUASI TAHAP 1'!$C:$C,'RESUME EVALUASI TAHAP 1'!J129,'DATA BASED EVALUASI TAHAP 1'!$AQ:$AQ),"-")</f>
        <v>-</v>
      </c>
    </row>
    <row r="154" spans="2:10" x14ac:dyDescent="0.3">
      <c r="B154" s="149"/>
      <c r="C154" s="152"/>
      <c r="D154" s="152"/>
      <c r="E154" s="12" t="s">
        <v>39</v>
      </c>
      <c r="F154" s="13">
        <f>IFERROR(AVERAGEIF('DATA BASED EVALUASI TAHAP 1'!$C:$C,'RESUME EVALUASI TAHAP 1'!F129,'DATA BASED EVALUASI TAHAP 1'!$AS:$AS),"-")</f>
        <v>8.8666666666666671</v>
      </c>
      <c r="G154" s="13">
        <f>IFERROR(AVERAGEIF('DATA BASED EVALUASI TAHAP 1'!$C:$C,'RESUME EVALUASI TAHAP 1'!G129,'DATA BASED EVALUASI TAHAP 1'!$AS:$AS),"-")</f>
        <v>9.4090909090909083</v>
      </c>
      <c r="H154" s="13" t="str">
        <f>IFERROR(AVERAGEIF('DATA BASED EVALUASI TAHAP 1'!$C:$C,'RESUME EVALUASI TAHAP 1'!H129,'DATA BASED EVALUASI TAHAP 1'!$AS:$AS),"-")</f>
        <v>-</v>
      </c>
      <c r="I154" s="13" t="str">
        <f>IFERROR(AVERAGEIF('DATA BASED EVALUASI TAHAP 1'!$C:$C,'RESUME EVALUASI TAHAP 1'!I129,'DATA BASED EVALUASI TAHAP 1'!$AS:$AS),"-")</f>
        <v>-</v>
      </c>
      <c r="J154" s="92" t="str">
        <f>IFERROR(AVERAGEIF('DATA BASED EVALUASI TAHAP 1'!$C:$C,'RESUME EVALUASI TAHAP 1'!J129,'DATA BASED EVALUASI TAHAP 1'!$AS:$AS),"-")</f>
        <v>-</v>
      </c>
    </row>
    <row r="155" spans="2:10" x14ac:dyDescent="0.3">
      <c r="B155" s="149"/>
      <c r="C155" s="152"/>
      <c r="D155" s="152"/>
      <c r="E155" s="12" t="s">
        <v>40</v>
      </c>
      <c r="F155" s="13">
        <f>IFERROR(AVERAGEIF('DATA BASED EVALUASI TAHAP 1'!$C:$C,'RESUME EVALUASI TAHAP 1'!F129,'DATA BASED EVALUASI TAHAP 1'!$AU:$AU),"-")</f>
        <v>8.8666666666666671</v>
      </c>
      <c r="G155" s="13">
        <f>IFERROR(AVERAGEIF('DATA BASED EVALUASI TAHAP 1'!$C:$C,'RESUME EVALUASI TAHAP 1'!G129,'DATA BASED EVALUASI TAHAP 1'!$AU:$AU),"-")</f>
        <v>9.454545454545455</v>
      </c>
      <c r="H155" s="13" t="str">
        <f>IFERROR(AVERAGEIF('DATA BASED EVALUASI TAHAP 1'!$C:$C,'RESUME EVALUASI TAHAP 1'!H129,'DATA BASED EVALUASI TAHAP 1'!$AU:$AU),"-")</f>
        <v>-</v>
      </c>
      <c r="I155" s="13" t="str">
        <f>IFERROR(AVERAGEIF('DATA BASED EVALUASI TAHAP 1'!$C:$C,'RESUME EVALUASI TAHAP 1'!I129,'DATA BASED EVALUASI TAHAP 1'!$AU:$AU),"-")</f>
        <v>-</v>
      </c>
      <c r="J155" s="92" t="str">
        <f>IFERROR(AVERAGEIF('DATA BASED EVALUASI TAHAP 1'!$C:$C,'RESUME EVALUASI TAHAP 1'!J129,'DATA BASED EVALUASI TAHAP 1'!$AU:$AU),"-")</f>
        <v>-</v>
      </c>
    </row>
    <row r="156" spans="2:10" x14ac:dyDescent="0.3">
      <c r="B156" s="149"/>
      <c r="C156" s="152"/>
      <c r="D156" s="152"/>
      <c r="E156" s="12" t="s">
        <v>41</v>
      </c>
      <c r="F156" s="13">
        <f>IFERROR(AVERAGEIF('DATA BASED EVALUASI TAHAP 1'!$C:$C,'RESUME EVALUASI TAHAP 1'!F129,'DATA BASED EVALUASI TAHAP 1'!$AW:$AW),"-")</f>
        <v>9</v>
      </c>
      <c r="G156" s="13">
        <f>IFERROR(AVERAGEIF('DATA BASED EVALUASI TAHAP 1'!$C:$C,'RESUME EVALUASI TAHAP 1'!G129,'DATA BASED EVALUASI TAHAP 1'!$AW:$AW),"-")</f>
        <v>9.3636363636363633</v>
      </c>
      <c r="H156" s="13" t="str">
        <f>IFERROR(AVERAGEIF('DATA BASED EVALUASI TAHAP 1'!$C:$C,'RESUME EVALUASI TAHAP 1'!H129,'DATA BASED EVALUASI TAHAP 1'!$AW:$AW),"-")</f>
        <v>-</v>
      </c>
      <c r="I156" s="13" t="str">
        <f>IFERROR(AVERAGEIF('DATA BASED EVALUASI TAHAP 1'!$C:$C,'RESUME EVALUASI TAHAP 1'!I129,'DATA BASED EVALUASI TAHAP 1'!$AW:$AW),"-")</f>
        <v>-</v>
      </c>
      <c r="J156" s="92" t="str">
        <f>IFERROR(AVERAGEIF('DATA BASED EVALUASI TAHAP 1'!$C:$C,'RESUME EVALUASI TAHAP 1'!J129,'DATA BASED EVALUASI TAHAP 1'!$AW:$AW),"-")</f>
        <v>-</v>
      </c>
    </row>
    <row r="157" spans="2:10" x14ac:dyDescent="0.3">
      <c r="B157" s="149"/>
      <c r="C157" s="152"/>
      <c r="D157" s="152"/>
      <c r="E157" s="12" t="s">
        <v>80</v>
      </c>
      <c r="F157" s="13">
        <f>IFERROR(AVERAGEIF('DATA BASED EVALUASI TAHAP 1'!$C:$C,'RESUME EVALUASI TAHAP 1'!F129,'DATA BASED EVALUASI TAHAP 1'!$AY:$AY),"-")</f>
        <v>8.8000000000000007</v>
      </c>
      <c r="G157" s="13">
        <f>IFERROR(AVERAGEIF('DATA BASED EVALUASI TAHAP 1'!$C:$C,'RESUME EVALUASI TAHAP 1'!G129,'DATA BASED EVALUASI TAHAP 1'!$AY:$AY),"-")</f>
        <v>9.2272727272727266</v>
      </c>
      <c r="H157" s="13" t="str">
        <f>IFERROR(AVERAGEIF('DATA BASED EVALUASI TAHAP 1'!$C:$C,'RESUME EVALUASI TAHAP 1'!H129,'DATA BASED EVALUASI TAHAP 1'!$AY:$AY),"-")</f>
        <v>-</v>
      </c>
      <c r="I157" s="13" t="str">
        <f>IFERROR(AVERAGEIF('DATA BASED EVALUASI TAHAP 1'!$C:$C,'RESUME EVALUASI TAHAP 1'!I129,'DATA BASED EVALUASI TAHAP 1'!$AY:$AY),"-")</f>
        <v>-</v>
      </c>
      <c r="J157" s="92" t="str">
        <f>IFERROR(AVERAGEIF('DATA BASED EVALUASI TAHAP 1'!$C:$C,'RESUME EVALUASI TAHAP 1'!J129,'DATA BASED EVALUASI TAHAP 1'!$AY:$AY),"-")</f>
        <v>-</v>
      </c>
    </row>
    <row r="158" spans="2:10" x14ac:dyDescent="0.3">
      <c r="B158" s="149"/>
      <c r="C158" s="152"/>
      <c r="D158" s="153"/>
      <c r="E158" s="12" t="s">
        <v>81</v>
      </c>
      <c r="F158" s="13">
        <f>IFERROR(AVERAGEIF('DATA BASED EVALUASI TAHAP 1'!$C:$C,'RESUME EVALUASI TAHAP 1'!F129,'DATA BASED EVALUASI TAHAP 1'!$BA:$BA),"-")</f>
        <v>8.9333333333333336</v>
      </c>
      <c r="G158" s="13">
        <f>IFERROR(AVERAGEIF('DATA BASED EVALUASI TAHAP 1'!$C:$C,'RESUME EVALUASI TAHAP 1'!G129,'DATA BASED EVALUASI TAHAP 1'!$BA:$BA),"-")</f>
        <v>9.5909090909090917</v>
      </c>
      <c r="H158" s="13" t="str">
        <f>IFERROR(AVERAGEIF('DATA BASED EVALUASI TAHAP 1'!$C:$C,'RESUME EVALUASI TAHAP 1'!H129,'DATA BASED EVALUASI TAHAP 1'!$BA:$BA),"-")</f>
        <v>-</v>
      </c>
      <c r="I158" s="13" t="str">
        <f>IFERROR(AVERAGEIF('DATA BASED EVALUASI TAHAP 1'!$C:$C,'RESUME EVALUASI TAHAP 1'!I129,'DATA BASED EVALUASI TAHAP 1'!$BA:$BA),"-")</f>
        <v>-</v>
      </c>
      <c r="J158" s="92" t="str">
        <f>IFERROR(AVERAGEIF('DATA BASED EVALUASI TAHAP 1'!$C:$C,'RESUME EVALUASI TAHAP 1'!J129,'DATA BASED EVALUASI TAHAP 1'!$BA:$BA),"-")</f>
        <v>-</v>
      </c>
    </row>
    <row r="159" spans="2:10" x14ac:dyDescent="0.3">
      <c r="B159" s="150"/>
      <c r="C159" s="153"/>
      <c r="D159" s="14" t="s">
        <v>9</v>
      </c>
      <c r="E159" s="15"/>
      <c r="F159" s="16">
        <f>IFERROR(AVERAGE(F152:F158),"-")</f>
        <v>8.9142857142857146</v>
      </c>
      <c r="G159" s="16">
        <f>IFERROR(AVERAGE(G152:G158),"-")</f>
        <v>9.4415584415584402</v>
      </c>
      <c r="H159" s="16" t="str">
        <f t="shared" ref="H159:I159" si="21">IFERROR(AVERAGE(H152:H158),"-")</f>
        <v>-</v>
      </c>
      <c r="I159" s="16" t="str">
        <f t="shared" si="21"/>
        <v>-</v>
      </c>
      <c r="J159" s="93" t="str">
        <f t="shared" ref="J159" si="22">IFERROR(AVERAGE(J152:J158),"-")</f>
        <v>-</v>
      </c>
    </row>
    <row r="160" spans="2:10" ht="15" thickBot="1" x14ac:dyDescent="0.35">
      <c r="B160" s="145" t="s">
        <v>101</v>
      </c>
      <c r="C160" s="146"/>
      <c r="D160" s="146"/>
      <c r="E160" s="147"/>
      <c r="F160" s="101">
        <f>IFERROR(AVERAGE(F130:F136,F138:F140,F143:F149,F152:F158),"-")</f>
        <v>8.8527777777777796</v>
      </c>
      <c r="G160" s="101">
        <f>IFERROR(AVERAGE(G130:G136,G138:G140,G143:G149,G152:G158),"-")</f>
        <v>9.2689393939393945</v>
      </c>
      <c r="H160" s="101">
        <f t="shared" ref="H160:I160" si="23">IFERROR(AVERAGE(H130:H136,H138:H140,H143:H149,H152:H158),"-")</f>
        <v>8.9979716024340775</v>
      </c>
      <c r="I160" s="101" t="str">
        <f t="shared" si="23"/>
        <v>-</v>
      </c>
      <c r="J160" s="102" t="str">
        <f t="shared" ref="J160" si="24">IFERROR(AVERAGE(J130:J136,J138:J140,J143:J149,J152:J158),"-")</f>
        <v>-</v>
      </c>
    </row>
  </sheetData>
  <mergeCells count="62">
    <mergeCell ref="B121:E121"/>
    <mergeCell ref="F87:I88"/>
    <mergeCell ref="B91:B98"/>
    <mergeCell ref="C91:C120"/>
    <mergeCell ref="D91:D97"/>
    <mergeCell ref="B99:B102"/>
    <mergeCell ref="D99:D101"/>
    <mergeCell ref="B103:B111"/>
    <mergeCell ref="D103:D110"/>
    <mergeCell ref="B112:B120"/>
    <mergeCell ref="D112:D119"/>
    <mergeCell ref="B87:B90"/>
    <mergeCell ref="C87:C90"/>
    <mergeCell ref="D87:D90"/>
    <mergeCell ref="E87:E90"/>
    <mergeCell ref="B3:G3"/>
    <mergeCell ref="B4:G4"/>
    <mergeCell ref="B43:E43"/>
    <mergeCell ref="F9:M10"/>
    <mergeCell ref="B13:B20"/>
    <mergeCell ref="C13:C42"/>
    <mergeCell ref="D13:D19"/>
    <mergeCell ref="B21:B24"/>
    <mergeCell ref="D21:D23"/>
    <mergeCell ref="B25:B33"/>
    <mergeCell ref="D25:D32"/>
    <mergeCell ref="B34:B42"/>
    <mergeCell ref="D34:D41"/>
    <mergeCell ref="B9:B12"/>
    <mergeCell ref="C9:C12"/>
    <mergeCell ref="D9:D12"/>
    <mergeCell ref="E9:E12"/>
    <mergeCell ref="B48:B51"/>
    <mergeCell ref="C48:C51"/>
    <mergeCell ref="D48:D51"/>
    <mergeCell ref="E48:E51"/>
    <mergeCell ref="F48:M49"/>
    <mergeCell ref="B82:E82"/>
    <mergeCell ref="B52:B59"/>
    <mergeCell ref="C52:C81"/>
    <mergeCell ref="D52:D58"/>
    <mergeCell ref="B60:B63"/>
    <mergeCell ref="D60:D62"/>
    <mergeCell ref="B64:B72"/>
    <mergeCell ref="D64:D71"/>
    <mergeCell ref="B73:B81"/>
    <mergeCell ref="D73:D80"/>
    <mergeCell ref="B160:E160"/>
    <mergeCell ref="B130:B137"/>
    <mergeCell ref="C130:C159"/>
    <mergeCell ref="D130:D136"/>
    <mergeCell ref="B138:B141"/>
    <mergeCell ref="D138:D140"/>
    <mergeCell ref="B142:B150"/>
    <mergeCell ref="D142:D149"/>
    <mergeCell ref="B151:B159"/>
    <mergeCell ref="D151:D158"/>
    <mergeCell ref="B126:B129"/>
    <mergeCell ref="C126:C129"/>
    <mergeCell ref="D126:D129"/>
    <mergeCell ref="E126:E129"/>
    <mergeCell ref="F126:J127"/>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tint="0.14999847407452621"/>
  </sheetPr>
  <dimension ref="B1:AG500"/>
  <sheetViews>
    <sheetView zoomScale="70" zoomScaleNormal="70" workbookViewId="0">
      <pane xSplit="7" ySplit="7" topLeftCell="H441" activePane="bottomRight" state="frozen"/>
      <selection pane="topRight" activeCell="H1" sqref="H1"/>
      <selection pane="bottomLeft" activeCell="A8" sqref="A8"/>
      <selection pane="bottomRight" activeCell="G447" sqref="G447"/>
    </sheetView>
  </sheetViews>
  <sheetFormatPr defaultRowHeight="14.4" x14ac:dyDescent="0.3"/>
  <cols>
    <col min="1" max="1" width="2.33203125" customWidth="1"/>
    <col min="2" max="2" width="6" style="7" customWidth="1"/>
    <col min="3" max="3" width="11.109375" style="7" customWidth="1"/>
    <col min="4" max="4" width="26.109375" style="7" customWidth="1"/>
    <col min="5" max="5" width="27" style="9" customWidth="1"/>
    <col min="6" max="6" width="16.88671875" customWidth="1"/>
    <col min="7" max="7" width="44" bestFit="1" customWidth="1"/>
    <col min="8" max="8" width="16.109375" customWidth="1"/>
    <col min="9" max="9" width="19.33203125" style="7" customWidth="1"/>
    <col min="10" max="10" width="10" customWidth="1"/>
    <col min="11" max="11" width="52.44140625" bestFit="1" customWidth="1"/>
    <col min="12" max="12" width="38.6640625" style="7" bestFit="1" customWidth="1"/>
    <col min="13" max="13" width="29.88671875" style="7" bestFit="1" customWidth="1"/>
    <col min="14" max="14" width="27.44140625" bestFit="1" customWidth="1"/>
    <col min="15" max="20" width="40.33203125" customWidth="1"/>
    <col min="21" max="24" width="12.5546875" bestFit="1" customWidth="1"/>
    <col min="25" max="25" width="14.6640625" bestFit="1" customWidth="1"/>
    <col min="26" max="26" width="9.6640625" bestFit="1" customWidth="1"/>
    <col min="27" max="27" width="9.109375" bestFit="1" customWidth="1"/>
    <col min="28" max="28" width="18.44140625" customWidth="1"/>
    <col min="29" max="29" width="29" customWidth="1"/>
    <col min="30" max="32" width="27.6640625" customWidth="1"/>
    <col min="33" max="33" width="34.6640625" bestFit="1" customWidth="1"/>
  </cols>
  <sheetData>
    <row r="1" spans="2:33" ht="20.100000000000001" customHeight="1" x14ac:dyDescent="0.3">
      <c r="B1" s="180" t="s">
        <v>53</v>
      </c>
      <c r="C1" s="180"/>
      <c r="D1" s="180"/>
      <c r="E1" s="180"/>
      <c r="F1" s="180"/>
      <c r="G1" s="180"/>
      <c r="H1" s="11"/>
      <c r="I1" s="11"/>
      <c r="J1" s="11"/>
      <c r="K1" s="11"/>
      <c r="L1" s="11"/>
      <c r="M1" s="11"/>
      <c r="N1" s="11"/>
    </row>
    <row r="2" spans="2:33" ht="20.100000000000001" customHeight="1" x14ac:dyDescent="0.3">
      <c r="B2" s="180" t="s">
        <v>135</v>
      </c>
      <c r="C2" s="180"/>
      <c r="D2" s="180"/>
      <c r="E2" s="180"/>
      <c r="F2" s="180"/>
      <c r="G2" s="180"/>
      <c r="H2" s="11"/>
      <c r="I2" s="11"/>
      <c r="J2" s="11"/>
      <c r="K2" s="11"/>
      <c r="L2" s="11"/>
      <c r="M2" s="11"/>
      <c r="N2" s="11"/>
    </row>
    <row r="3" spans="2:33" ht="20.100000000000001" customHeight="1" x14ac:dyDescent="0.3">
      <c r="B3" s="181" t="s">
        <v>137</v>
      </c>
      <c r="C3" s="181"/>
      <c r="D3" s="181"/>
      <c r="E3" s="181"/>
      <c r="F3" s="181"/>
      <c r="G3" s="181"/>
      <c r="H3" s="5"/>
      <c r="I3" s="5"/>
      <c r="J3" s="5"/>
      <c r="K3" s="5"/>
      <c r="L3" s="5"/>
      <c r="M3" s="5"/>
      <c r="N3" s="5"/>
    </row>
    <row r="4" spans="2:33" s="7" customFormat="1" ht="20.100000000000001" customHeight="1" x14ac:dyDescent="0.3">
      <c r="E4" s="84"/>
    </row>
    <row r="5" spans="2:33" s="10" customFormat="1" ht="24.9" customHeight="1" x14ac:dyDescent="0.3">
      <c r="B5" s="182" t="s">
        <v>24</v>
      </c>
      <c r="C5" s="168" t="s">
        <v>0</v>
      </c>
      <c r="D5" s="184" t="s">
        <v>43</v>
      </c>
      <c r="E5" s="183" t="s">
        <v>25</v>
      </c>
      <c r="F5" s="178" t="s">
        <v>70</v>
      </c>
      <c r="G5" s="178"/>
      <c r="H5" s="178"/>
      <c r="I5" s="178"/>
      <c r="J5" s="178"/>
      <c r="K5" s="178"/>
      <c r="L5" s="178"/>
      <c r="M5" s="178"/>
      <c r="N5" s="178"/>
      <c r="O5" s="173" t="s">
        <v>107</v>
      </c>
      <c r="P5" s="174"/>
      <c r="Q5" s="174"/>
      <c r="R5" s="174"/>
      <c r="S5" s="174"/>
      <c r="T5" s="175"/>
      <c r="U5" s="127" t="s">
        <v>54</v>
      </c>
      <c r="V5" s="127"/>
      <c r="W5" s="127"/>
      <c r="X5" s="127"/>
      <c r="Y5" s="127"/>
      <c r="Z5" s="127"/>
      <c r="AA5" s="127"/>
      <c r="AB5" s="127"/>
      <c r="AC5" s="127"/>
      <c r="AD5" s="127"/>
      <c r="AE5" s="127"/>
      <c r="AF5" s="127"/>
      <c r="AG5" s="127"/>
    </row>
    <row r="6" spans="2:33" s="10" customFormat="1" x14ac:dyDescent="0.3">
      <c r="B6" s="182"/>
      <c r="C6" s="168"/>
      <c r="D6" s="185"/>
      <c r="E6" s="183"/>
      <c r="F6" s="179" t="s">
        <v>27</v>
      </c>
      <c r="G6" s="168" t="s">
        <v>23</v>
      </c>
      <c r="H6" s="179" t="s">
        <v>47</v>
      </c>
      <c r="I6" s="168" t="s">
        <v>44</v>
      </c>
      <c r="J6" s="176" t="s">
        <v>74</v>
      </c>
      <c r="K6" s="168" t="s">
        <v>50</v>
      </c>
      <c r="L6" s="168" t="s">
        <v>68</v>
      </c>
      <c r="M6" s="168" t="s">
        <v>69</v>
      </c>
      <c r="N6" s="168" t="s">
        <v>71</v>
      </c>
      <c r="O6" s="173" t="s">
        <v>61</v>
      </c>
      <c r="P6" s="174"/>
      <c r="Q6" s="174"/>
      <c r="R6" s="174"/>
      <c r="S6" s="174"/>
      <c r="T6" s="175"/>
      <c r="U6" s="172" t="s">
        <v>55</v>
      </c>
      <c r="V6" s="172"/>
      <c r="W6" s="172"/>
      <c r="X6" s="172"/>
      <c r="Y6" s="172"/>
      <c r="Z6" s="169" t="s">
        <v>56</v>
      </c>
      <c r="AA6" s="169"/>
      <c r="AB6" s="169" t="s">
        <v>99</v>
      </c>
      <c r="AC6" s="167" t="s">
        <v>73</v>
      </c>
      <c r="AD6" s="167" t="s">
        <v>57</v>
      </c>
      <c r="AE6" s="170" t="s">
        <v>58</v>
      </c>
      <c r="AF6" s="171" t="s">
        <v>59</v>
      </c>
      <c r="AG6" s="171" t="s">
        <v>60</v>
      </c>
    </row>
    <row r="7" spans="2:33" s="10" customFormat="1" ht="53.25" customHeight="1" x14ac:dyDescent="0.3">
      <c r="B7" s="182"/>
      <c r="C7" s="168"/>
      <c r="D7" s="186"/>
      <c r="E7" s="183"/>
      <c r="F7" s="179"/>
      <c r="G7" s="168"/>
      <c r="H7" s="179"/>
      <c r="I7" s="168"/>
      <c r="J7" s="177"/>
      <c r="K7" s="168"/>
      <c r="L7" s="168"/>
      <c r="M7" s="168"/>
      <c r="N7" s="168"/>
      <c r="O7" s="82" t="s">
        <v>102</v>
      </c>
      <c r="P7" s="82" t="s">
        <v>103</v>
      </c>
      <c r="Q7" s="82" t="s">
        <v>104</v>
      </c>
      <c r="R7" s="82" t="s">
        <v>105</v>
      </c>
      <c r="S7" s="82" t="s">
        <v>108</v>
      </c>
      <c r="T7" s="82" t="s">
        <v>106</v>
      </c>
      <c r="U7" s="23" t="s">
        <v>62</v>
      </c>
      <c r="V7" s="23" t="s">
        <v>63</v>
      </c>
      <c r="W7" s="23" t="s">
        <v>64</v>
      </c>
      <c r="X7" s="23" t="s">
        <v>65</v>
      </c>
      <c r="Y7" s="23" t="s">
        <v>75</v>
      </c>
      <c r="Z7" s="23" t="s">
        <v>66</v>
      </c>
      <c r="AA7" s="23" t="s">
        <v>67</v>
      </c>
      <c r="AB7" s="169"/>
      <c r="AC7" s="167"/>
      <c r="AD7" s="167"/>
      <c r="AE7" s="170"/>
      <c r="AF7" s="171"/>
      <c r="AG7" s="171"/>
    </row>
    <row r="8" spans="2:33" s="53" customFormat="1" ht="24.75" customHeight="1" x14ac:dyDescent="0.3">
      <c r="B8" s="37">
        <v>1</v>
      </c>
      <c r="C8" s="37" t="s">
        <v>138</v>
      </c>
      <c r="D8" s="105"/>
      <c r="E8" s="106">
        <v>44837</v>
      </c>
      <c r="F8" s="105">
        <v>2015389935</v>
      </c>
      <c r="G8" s="107" t="s">
        <v>187</v>
      </c>
      <c r="H8" s="105" t="s">
        <v>46</v>
      </c>
      <c r="I8" s="105" t="s">
        <v>155</v>
      </c>
      <c r="J8" s="105" t="s">
        <v>3840</v>
      </c>
      <c r="K8" s="107" t="s">
        <v>3839</v>
      </c>
      <c r="L8" s="105" t="s">
        <v>3841</v>
      </c>
      <c r="M8" s="105" t="s">
        <v>567</v>
      </c>
      <c r="N8" s="106">
        <v>44848</v>
      </c>
      <c r="O8" s="108"/>
      <c r="P8" s="108"/>
      <c r="Q8" s="108"/>
      <c r="R8" s="108"/>
      <c r="S8" s="109"/>
      <c r="T8" s="108"/>
      <c r="U8" s="110"/>
      <c r="V8" s="110"/>
      <c r="W8" s="110"/>
      <c r="X8" s="110"/>
      <c r="Y8" s="111"/>
      <c r="Z8" s="112"/>
      <c r="AA8" s="112"/>
      <c r="AB8" s="112"/>
      <c r="AC8" s="113"/>
      <c r="AD8" s="106" t="s">
        <v>2713</v>
      </c>
      <c r="AE8" s="106">
        <f t="shared" ref="AE8" si="0">N8+60</f>
        <v>44908</v>
      </c>
      <c r="AF8" s="105" t="s">
        <v>2713</v>
      </c>
      <c r="AG8" s="105" t="s">
        <v>2713</v>
      </c>
    </row>
    <row r="9" spans="2:33" s="53" customFormat="1" ht="24.75" customHeight="1" x14ac:dyDescent="0.3">
      <c r="B9" s="37">
        <f t="shared" ref="B9:B72" si="1">B8+1</f>
        <v>2</v>
      </c>
      <c r="C9" s="37" t="s">
        <v>138</v>
      </c>
      <c r="D9" s="37" t="s">
        <v>140</v>
      </c>
      <c r="E9" s="50">
        <v>44844</v>
      </c>
      <c r="F9" s="37">
        <v>2015391966</v>
      </c>
      <c r="G9" s="44" t="s">
        <v>190</v>
      </c>
      <c r="H9" s="45" t="s">
        <v>46</v>
      </c>
      <c r="I9" s="37" t="s">
        <v>155</v>
      </c>
      <c r="J9" s="45" t="s">
        <v>191</v>
      </c>
      <c r="K9" s="44" t="s">
        <v>192</v>
      </c>
      <c r="L9" s="37" t="s">
        <v>193</v>
      </c>
      <c r="M9" s="37" t="s">
        <v>189</v>
      </c>
      <c r="N9" s="55">
        <v>44855</v>
      </c>
      <c r="O9" s="97" t="s">
        <v>726</v>
      </c>
      <c r="P9" s="97" t="s">
        <v>727</v>
      </c>
      <c r="Q9" s="97" t="s">
        <v>727</v>
      </c>
      <c r="R9" s="97" t="s">
        <v>728</v>
      </c>
      <c r="S9" s="98" t="s">
        <v>717</v>
      </c>
      <c r="T9" s="97" t="s">
        <v>729</v>
      </c>
      <c r="U9" s="48">
        <v>6.95</v>
      </c>
      <c r="V9" s="48">
        <v>7</v>
      </c>
      <c r="W9" s="48">
        <v>7.02</v>
      </c>
      <c r="X9" s="48">
        <v>7.04</v>
      </c>
      <c r="Y9" s="51">
        <f>AVERAGE(U9:X9)</f>
        <v>7.0024999999999995</v>
      </c>
      <c r="Z9" s="52">
        <f>VLOOKUP(F9,'LEMBAR JAWABAN PRE'!$B$4:$AI$1048576,34,0)</f>
        <v>6.4</v>
      </c>
      <c r="AA9" s="52">
        <f>VLOOKUP(F9,'LEMBAR JAWABAN POST'!$B$4:$AI$1048576,34,0)</f>
        <v>7.6</v>
      </c>
      <c r="AB9" s="52">
        <f>AVERAGE(Y9,AA9)</f>
        <v>7.3012499999999996</v>
      </c>
      <c r="AC9" s="49" t="str">
        <f>IF(AB9&gt;=6,"LULUS","TIDAK LULUS")</f>
        <v>LULUS</v>
      </c>
      <c r="AD9" s="25">
        <v>44929</v>
      </c>
      <c r="AE9" s="25">
        <f t="shared" ref="AE9:AE40" si="2">N9+60</f>
        <v>44915</v>
      </c>
      <c r="AF9" s="37" t="s">
        <v>3</v>
      </c>
      <c r="AG9" s="44"/>
    </row>
    <row r="10" spans="2:33" s="53" customFormat="1" ht="24.75" customHeight="1" x14ac:dyDescent="0.3">
      <c r="B10" s="37">
        <f t="shared" si="1"/>
        <v>3</v>
      </c>
      <c r="C10" s="37" t="s">
        <v>138</v>
      </c>
      <c r="D10" s="37" t="s">
        <v>140</v>
      </c>
      <c r="E10" s="50">
        <v>44844</v>
      </c>
      <c r="F10" s="37">
        <v>2015391969</v>
      </c>
      <c r="G10" s="44" t="s">
        <v>194</v>
      </c>
      <c r="H10" s="45" t="s">
        <v>46</v>
      </c>
      <c r="I10" s="37" t="s">
        <v>155</v>
      </c>
      <c r="J10" s="45" t="s">
        <v>195</v>
      </c>
      <c r="K10" s="44" t="s">
        <v>196</v>
      </c>
      <c r="L10" s="37" t="s">
        <v>197</v>
      </c>
      <c r="M10" s="37" t="s">
        <v>198</v>
      </c>
      <c r="N10" s="55">
        <v>44855</v>
      </c>
      <c r="O10" s="97" t="s">
        <v>717</v>
      </c>
      <c r="P10" s="97" t="s">
        <v>717</v>
      </c>
      <c r="Q10" s="97" t="s">
        <v>717</v>
      </c>
      <c r="R10" s="97" t="s">
        <v>717</v>
      </c>
      <c r="S10" s="98" t="s">
        <v>717</v>
      </c>
      <c r="T10" s="97" t="s">
        <v>717</v>
      </c>
      <c r="U10" s="48">
        <v>7.5</v>
      </c>
      <c r="V10" s="48">
        <v>7.6</v>
      </c>
      <c r="W10" s="48">
        <v>7.8</v>
      </c>
      <c r="X10" s="48">
        <v>7.8</v>
      </c>
      <c r="Y10" s="51">
        <f>AVERAGE(U10:X10)</f>
        <v>7.6749999999999998</v>
      </c>
      <c r="Z10" s="52">
        <f>VLOOKUP(F10,'LEMBAR JAWABAN PRE'!$B$4:$AI$1048576,34,0)</f>
        <v>8</v>
      </c>
      <c r="AA10" s="52">
        <f>VLOOKUP(F10,'LEMBAR JAWABAN POST'!$B$4:$AI$1048576,34,0)</f>
        <v>9.6</v>
      </c>
      <c r="AB10" s="52">
        <f>AVERAGE(Y10,AA10)</f>
        <v>8.6374999999999993</v>
      </c>
      <c r="AC10" s="49" t="str">
        <f>IF(AB10&gt;=6,"LULUS","TIDAK LULUS")</f>
        <v>LULUS</v>
      </c>
      <c r="AD10" s="25">
        <v>44929</v>
      </c>
      <c r="AE10" s="25">
        <f t="shared" si="2"/>
        <v>44915</v>
      </c>
      <c r="AF10" s="37" t="s">
        <v>3</v>
      </c>
      <c r="AG10" s="44"/>
    </row>
    <row r="11" spans="2:33" s="53" customFormat="1" ht="24.75" customHeight="1" x14ac:dyDescent="0.3">
      <c r="B11" s="37">
        <f t="shared" si="1"/>
        <v>4</v>
      </c>
      <c r="C11" s="37" t="s">
        <v>138</v>
      </c>
      <c r="D11" s="37" t="s">
        <v>140</v>
      </c>
      <c r="E11" s="50">
        <v>44844</v>
      </c>
      <c r="F11" s="37">
        <v>2015391974</v>
      </c>
      <c r="G11" s="44" t="s">
        <v>201</v>
      </c>
      <c r="H11" s="45" t="s">
        <v>46</v>
      </c>
      <c r="I11" s="37" t="s">
        <v>155</v>
      </c>
      <c r="J11" s="45" t="s">
        <v>202</v>
      </c>
      <c r="K11" s="44" t="s">
        <v>203</v>
      </c>
      <c r="L11" s="37" t="s">
        <v>204</v>
      </c>
      <c r="M11" s="37" t="s">
        <v>198</v>
      </c>
      <c r="N11" s="55">
        <v>44855</v>
      </c>
      <c r="O11" s="97" t="s">
        <v>717</v>
      </c>
      <c r="P11" s="97" t="s">
        <v>731</v>
      </c>
      <c r="Q11" s="97" t="s">
        <v>717</v>
      </c>
      <c r="R11" s="97" t="s">
        <v>732</v>
      </c>
      <c r="S11" s="98" t="s">
        <v>717</v>
      </c>
      <c r="T11" s="97" t="s">
        <v>717</v>
      </c>
      <c r="U11" s="48">
        <v>7.78</v>
      </c>
      <c r="V11" s="48">
        <v>7.82</v>
      </c>
      <c r="W11" s="48">
        <v>7.8</v>
      </c>
      <c r="X11" s="48">
        <v>7.8</v>
      </c>
      <c r="Y11" s="51">
        <f>AVERAGE(U11:X11)</f>
        <v>7.8000000000000007</v>
      </c>
      <c r="Z11" s="52">
        <f>VLOOKUP(F11,'LEMBAR JAWABAN PRE'!$B$4:$AI$1048576,34,0)</f>
        <v>7.6</v>
      </c>
      <c r="AA11" s="52">
        <f>VLOOKUP(F11,'LEMBAR JAWABAN POST'!$B$4:$AI$1048576,34,0)</f>
        <v>9.1999999999999993</v>
      </c>
      <c r="AB11" s="52">
        <f>AVERAGE(Y11,AA11)</f>
        <v>8.5</v>
      </c>
      <c r="AC11" s="49" t="str">
        <f>IF(AB11&gt;=6,"LULUS","TIDAK LULUS")</f>
        <v>LULUS</v>
      </c>
      <c r="AD11" s="25">
        <v>44929</v>
      </c>
      <c r="AE11" s="25">
        <f t="shared" si="2"/>
        <v>44915</v>
      </c>
      <c r="AF11" s="37" t="s">
        <v>3</v>
      </c>
      <c r="AG11" s="44"/>
    </row>
    <row r="12" spans="2:33" s="53" customFormat="1" ht="24.75" customHeight="1" x14ac:dyDescent="0.3">
      <c r="B12" s="37">
        <f t="shared" si="1"/>
        <v>5</v>
      </c>
      <c r="C12" s="37" t="s">
        <v>138</v>
      </c>
      <c r="D12" s="105"/>
      <c r="E12" s="106">
        <v>44844</v>
      </c>
      <c r="F12" s="105">
        <v>2015391953</v>
      </c>
      <c r="G12" s="107" t="s">
        <v>200</v>
      </c>
      <c r="H12" s="105" t="s">
        <v>45</v>
      </c>
      <c r="I12" s="105" t="s">
        <v>160</v>
      </c>
      <c r="J12" s="105" t="s">
        <v>361</v>
      </c>
      <c r="K12" s="107" t="s">
        <v>362</v>
      </c>
      <c r="L12" s="105" t="s">
        <v>199</v>
      </c>
      <c r="M12" s="105" t="s">
        <v>168</v>
      </c>
      <c r="N12" s="106">
        <v>44855</v>
      </c>
      <c r="O12" s="108"/>
      <c r="P12" s="108"/>
      <c r="Q12" s="108"/>
      <c r="R12" s="108"/>
      <c r="S12" s="109"/>
      <c r="T12" s="108"/>
      <c r="U12" s="110"/>
      <c r="V12" s="110"/>
      <c r="W12" s="110"/>
      <c r="X12" s="110"/>
      <c r="Y12" s="111"/>
      <c r="Z12" s="112"/>
      <c r="AA12" s="112"/>
      <c r="AB12" s="112"/>
      <c r="AC12" s="113"/>
      <c r="AD12" s="106" t="s">
        <v>2714</v>
      </c>
      <c r="AE12" s="106">
        <f t="shared" si="2"/>
        <v>44915</v>
      </c>
      <c r="AF12" s="105" t="s">
        <v>2714</v>
      </c>
      <c r="AG12" s="105" t="s">
        <v>2714</v>
      </c>
    </row>
    <row r="13" spans="2:33" s="53" customFormat="1" ht="24.75" customHeight="1" x14ac:dyDescent="0.3">
      <c r="B13" s="37">
        <f t="shared" si="1"/>
        <v>6</v>
      </c>
      <c r="C13" s="37" t="s">
        <v>138</v>
      </c>
      <c r="D13" s="37" t="s">
        <v>140</v>
      </c>
      <c r="E13" s="50">
        <v>44848</v>
      </c>
      <c r="F13" s="37">
        <v>2015391413</v>
      </c>
      <c r="G13" s="44" t="s">
        <v>218</v>
      </c>
      <c r="H13" s="45" t="s">
        <v>45</v>
      </c>
      <c r="I13" s="37" t="s">
        <v>160</v>
      </c>
      <c r="J13" s="45" t="s">
        <v>219</v>
      </c>
      <c r="K13" s="44" t="s">
        <v>220</v>
      </c>
      <c r="L13" s="37" t="s">
        <v>217</v>
      </c>
      <c r="M13" s="37" t="s">
        <v>198</v>
      </c>
      <c r="N13" s="55">
        <v>44854</v>
      </c>
      <c r="O13" s="97" t="s">
        <v>717</v>
      </c>
      <c r="P13" s="97" t="s">
        <v>736</v>
      </c>
      <c r="Q13" s="97" t="s">
        <v>717</v>
      </c>
      <c r="R13" s="97" t="s">
        <v>737</v>
      </c>
      <c r="S13" s="98" t="s">
        <v>717</v>
      </c>
      <c r="T13" s="97" t="s">
        <v>717</v>
      </c>
      <c r="U13" s="48">
        <v>6.4</v>
      </c>
      <c r="V13" s="48">
        <v>6.5</v>
      </c>
      <c r="W13" s="48">
        <v>7</v>
      </c>
      <c r="X13" s="48">
        <v>7.2</v>
      </c>
      <c r="Y13" s="51">
        <f>AVERAGE(U13:X13)</f>
        <v>6.7749999999999995</v>
      </c>
      <c r="Z13" s="52">
        <f>VLOOKUP(F13,'LEMBAR JAWABAN PRE'!$B$4:$AI$1048576,34,0)</f>
        <v>5.2</v>
      </c>
      <c r="AA13" s="52">
        <f>VLOOKUP(F13,'LEMBAR JAWABAN POST'!$B$4:$AI$1048576,34,0)</f>
        <v>6.8</v>
      </c>
      <c r="AB13" s="52">
        <f>AVERAGE(Y13,AA13)</f>
        <v>6.7874999999999996</v>
      </c>
      <c r="AC13" s="49" t="str">
        <f>IF(AB13&gt;=6,"LULUS","TIDAK LULUS")</f>
        <v>LULUS</v>
      </c>
      <c r="AD13" s="25">
        <v>44929</v>
      </c>
      <c r="AE13" s="25">
        <f t="shared" si="2"/>
        <v>44914</v>
      </c>
      <c r="AF13" s="37" t="s">
        <v>3</v>
      </c>
      <c r="AG13" s="44"/>
    </row>
    <row r="14" spans="2:33" s="53" customFormat="1" ht="24.75" customHeight="1" x14ac:dyDescent="0.3">
      <c r="B14" s="37">
        <f t="shared" si="1"/>
        <v>7</v>
      </c>
      <c r="C14" s="37" t="s">
        <v>138</v>
      </c>
      <c r="D14" s="105"/>
      <c r="E14" s="106">
        <v>44848</v>
      </c>
      <c r="F14" s="105">
        <v>2015391407</v>
      </c>
      <c r="G14" s="107" t="s">
        <v>213</v>
      </c>
      <c r="H14" s="105" t="s">
        <v>45</v>
      </c>
      <c r="I14" s="105" t="s">
        <v>160</v>
      </c>
      <c r="J14" s="105" t="s">
        <v>208</v>
      </c>
      <c r="K14" s="107" t="s">
        <v>209</v>
      </c>
      <c r="L14" s="105" t="s">
        <v>204</v>
      </c>
      <c r="M14" s="105" t="s">
        <v>198</v>
      </c>
      <c r="N14" s="106">
        <v>44854</v>
      </c>
      <c r="O14" s="108"/>
      <c r="P14" s="108"/>
      <c r="Q14" s="108"/>
      <c r="R14" s="108"/>
      <c r="S14" s="109"/>
      <c r="T14" s="108"/>
      <c r="U14" s="110"/>
      <c r="V14" s="110"/>
      <c r="W14" s="110"/>
      <c r="X14" s="110"/>
      <c r="Y14" s="111"/>
      <c r="Z14" s="112"/>
      <c r="AA14" s="112"/>
      <c r="AB14" s="112"/>
      <c r="AC14" s="113"/>
      <c r="AD14" s="106" t="s">
        <v>2715</v>
      </c>
      <c r="AE14" s="106">
        <f t="shared" si="2"/>
        <v>44914</v>
      </c>
      <c r="AF14" s="105" t="s">
        <v>2715</v>
      </c>
      <c r="AG14" s="105" t="s">
        <v>2715</v>
      </c>
    </row>
    <row r="15" spans="2:33" s="53" customFormat="1" ht="24.75" customHeight="1" x14ac:dyDescent="0.3">
      <c r="B15" s="37">
        <f t="shared" si="1"/>
        <v>8</v>
      </c>
      <c r="C15" s="37" t="s">
        <v>138</v>
      </c>
      <c r="D15" s="37" t="s">
        <v>140</v>
      </c>
      <c r="E15" s="50">
        <v>44851</v>
      </c>
      <c r="F15" s="37">
        <v>2015394141</v>
      </c>
      <c r="G15" s="44" t="s">
        <v>221</v>
      </c>
      <c r="H15" s="45" t="s">
        <v>45</v>
      </c>
      <c r="I15" s="37" t="s">
        <v>160</v>
      </c>
      <c r="J15" s="45" t="s">
        <v>222</v>
      </c>
      <c r="K15" s="44" t="s">
        <v>223</v>
      </c>
      <c r="L15" s="37" t="s">
        <v>171</v>
      </c>
      <c r="M15" s="37" t="s">
        <v>170</v>
      </c>
      <c r="N15" s="55">
        <v>44862</v>
      </c>
      <c r="O15" s="97" t="s">
        <v>733</v>
      </c>
      <c r="P15" s="97" t="s">
        <v>738</v>
      </c>
      <c r="Q15" s="97" t="s">
        <v>739</v>
      </c>
      <c r="R15" s="97" t="s">
        <v>740</v>
      </c>
      <c r="S15" s="98" t="s">
        <v>733</v>
      </c>
      <c r="T15" s="97" t="s">
        <v>718</v>
      </c>
      <c r="U15" s="48">
        <v>9.6</v>
      </c>
      <c r="V15" s="48">
        <v>9.93</v>
      </c>
      <c r="W15" s="48">
        <v>9.9499999999999993</v>
      </c>
      <c r="X15" s="48">
        <v>9.9499999999999993</v>
      </c>
      <c r="Y15" s="51">
        <f t="shared" ref="Y15:Y28" si="3">AVERAGE(U15:X15)</f>
        <v>9.8574999999999999</v>
      </c>
      <c r="Z15" s="52">
        <f>VLOOKUP(F15,'LEMBAR JAWABAN PRE'!$B$4:$AI$1048576,34,0)</f>
        <v>3.6</v>
      </c>
      <c r="AA15" s="52">
        <f>VLOOKUP(F15,'LEMBAR JAWABAN POST'!$B$4:$AI$1048576,34,0)</f>
        <v>4</v>
      </c>
      <c r="AB15" s="52">
        <f t="shared" ref="AB15:AB28" si="4">AVERAGE(Y15,AA15)</f>
        <v>6.92875</v>
      </c>
      <c r="AC15" s="49" t="str">
        <f t="shared" ref="AC15:AC28" si="5">IF(AB15&gt;=6,"LULUS","TIDAK LULUS")</f>
        <v>LULUS</v>
      </c>
      <c r="AD15" s="25">
        <v>44929</v>
      </c>
      <c r="AE15" s="25">
        <f t="shared" si="2"/>
        <v>44922</v>
      </c>
      <c r="AF15" s="37" t="s">
        <v>3</v>
      </c>
      <c r="AG15" s="44"/>
    </row>
    <row r="16" spans="2:33" s="53" customFormat="1" ht="24.75" customHeight="1" x14ac:dyDescent="0.3">
      <c r="B16" s="37">
        <f t="shared" si="1"/>
        <v>9</v>
      </c>
      <c r="C16" s="37" t="s">
        <v>138</v>
      </c>
      <c r="D16" s="37" t="s">
        <v>140</v>
      </c>
      <c r="E16" s="50">
        <v>44851</v>
      </c>
      <c r="F16" s="37">
        <v>2015394235</v>
      </c>
      <c r="G16" s="44" t="s">
        <v>224</v>
      </c>
      <c r="H16" s="45" t="s">
        <v>46</v>
      </c>
      <c r="I16" s="37" t="s">
        <v>155</v>
      </c>
      <c r="J16" s="45" t="s">
        <v>225</v>
      </c>
      <c r="K16" s="44" t="s">
        <v>226</v>
      </c>
      <c r="L16" s="37" t="s">
        <v>227</v>
      </c>
      <c r="M16" s="37" t="s">
        <v>164</v>
      </c>
      <c r="N16" s="55">
        <v>44862</v>
      </c>
      <c r="O16" s="97" t="s">
        <v>741</v>
      </c>
      <c r="P16" s="97" t="s">
        <v>717</v>
      </c>
      <c r="Q16" s="97" t="s">
        <v>717</v>
      </c>
      <c r="R16" s="97" t="s">
        <v>717</v>
      </c>
      <c r="S16" s="98" t="s">
        <v>717</v>
      </c>
      <c r="T16" s="97" t="s">
        <v>717</v>
      </c>
      <c r="U16" s="48">
        <v>7</v>
      </c>
      <c r="V16" s="48">
        <v>7</v>
      </c>
      <c r="W16" s="48">
        <v>7</v>
      </c>
      <c r="X16" s="48">
        <v>7</v>
      </c>
      <c r="Y16" s="51">
        <f t="shared" si="3"/>
        <v>7</v>
      </c>
      <c r="Z16" s="52">
        <f>VLOOKUP(F16,'LEMBAR JAWABAN PRE'!$B$4:$AI$1048576,34,0)</f>
        <v>4</v>
      </c>
      <c r="AA16" s="52">
        <f>VLOOKUP(F16,'LEMBAR JAWABAN POST'!$B$4:$AI$1048576,34,0)</f>
        <v>8.4</v>
      </c>
      <c r="AB16" s="52">
        <f t="shared" si="4"/>
        <v>7.7</v>
      </c>
      <c r="AC16" s="49" t="str">
        <f t="shared" si="5"/>
        <v>LULUS</v>
      </c>
      <c r="AD16" s="25">
        <v>44929</v>
      </c>
      <c r="AE16" s="25">
        <f t="shared" si="2"/>
        <v>44922</v>
      </c>
      <c r="AF16" s="37" t="s">
        <v>3</v>
      </c>
      <c r="AG16" s="44"/>
    </row>
    <row r="17" spans="2:33" s="53" customFormat="1" ht="24.75" customHeight="1" x14ac:dyDescent="0.3">
      <c r="B17" s="37">
        <f t="shared" si="1"/>
        <v>10</v>
      </c>
      <c r="C17" s="37" t="s">
        <v>138</v>
      </c>
      <c r="D17" s="37" t="s">
        <v>140</v>
      </c>
      <c r="E17" s="50">
        <v>44851</v>
      </c>
      <c r="F17" s="37">
        <v>2015394244</v>
      </c>
      <c r="G17" s="44" t="s">
        <v>228</v>
      </c>
      <c r="H17" s="45" t="s">
        <v>46</v>
      </c>
      <c r="I17" s="37" t="s">
        <v>155</v>
      </c>
      <c r="J17" s="45" t="s">
        <v>229</v>
      </c>
      <c r="K17" s="44" t="s">
        <v>230</v>
      </c>
      <c r="L17" s="37" t="s">
        <v>231</v>
      </c>
      <c r="M17" s="37" t="s">
        <v>170</v>
      </c>
      <c r="N17" s="55">
        <v>44862</v>
      </c>
      <c r="O17" s="97" t="s">
        <v>742</v>
      </c>
      <c r="P17" s="97" t="s">
        <v>743</v>
      </c>
      <c r="Q17" s="97" t="s">
        <v>744</v>
      </c>
      <c r="R17" s="97" t="s">
        <v>745</v>
      </c>
      <c r="S17" s="98" t="s">
        <v>746</v>
      </c>
      <c r="T17" s="97" t="s">
        <v>747</v>
      </c>
      <c r="U17" s="48">
        <v>8</v>
      </c>
      <c r="V17" s="48">
        <v>8</v>
      </c>
      <c r="W17" s="48">
        <v>8</v>
      </c>
      <c r="X17" s="48">
        <v>8</v>
      </c>
      <c r="Y17" s="51">
        <f t="shared" si="3"/>
        <v>8</v>
      </c>
      <c r="Z17" s="52">
        <f>VLOOKUP(F17,'LEMBAR JAWABAN PRE'!$B$4:$AI$1048576,34,0)</f>
        <v>7.6</v>
      </c>
      <c r="AA17" s="52">
        <f>VLOOKUP(F17,'LEMBAR JAWABAN POST'!$B$4:$AI$1048576,34,0)</f>
        <v>8.8000000000000007</v>
      </c>
      <c r="AB17" s="52">
        <f t="shared" si="4"/>
        <v>8.4</v>
      </c>
      <c r="AC17" s="49" t="str">
        <f t="shared" si="5"/>
        <v>LULUS</v>
      </c>
      <c r="AD17" s="25">
        <v>44929</v>
      </c>
      <c r="AE17" s="25">
        <f t="shared" si="2"/>
        <v>44922</v>
      </c>
      <c r="AF17" s="37" t="s">
        <v>3</v>
      </c>
      <c r="AG17" s="44"/>
    </row>
    <row r="18" spans="2:33" s="53" customFormat="1" ht="24.75" customHeight="1" x14ac:dyDescent="0.3">
      <c r="B18" s="37">
        <f t="shared" si="1"/>
        <v>11</v>
      </c>
      <c r="C18" s="37" t="s">
        <v>138</v>
      </c>
      <c r="D18" s="37" t="s">
        <v>140</v>
      </c>
      <c r="E18" s="50">
        <v>44851</v>
      </c>
      <c r="F18" s="37">
        <v>2015394249</v>
      </c>
      <c r="G18" s="44" t="s">
        <v>232</v>
      </c>
      <c r="H18" s="45" t="s">
        <v>46</v>
      </c>
      <c r="I18" s="37" t="s">
        <v>155</v>
      </c>
      <c r="J18" s="45" t="s">
        <v>233</v>
      </c>
      <c r="K18" s="44" t="s">
        <v>234</v>
      </c>
      <c r="L18" s="37" t="s">
        <v>167</v>
      </c>
      <c r="M18" s="37" t="s">
        <v>168</v>
      </c>
      <c r="N18" s="55">
        <v>44862</v>
      </c>
      <c r="O18" s="97" t="s">
        <v>748</v>
      </c>
      <c r="P18" s="97" t="s">
        <v>749</v>
      </c>
      <c r="Q18" s="97" t="s">
        <v>750</v>
      </c>
      <c r="R18" s="97" t="s">
        <v>751</v>
      </c>
      <c r="S18" s="98" t="s">
        <v>748</v>
      </c>
      <c r="T18" s="97" t="s">
        <v>752</v>
      </c>
      <c r="U18" s="48">
        <v>7.5</v>
      </c>
      <c r="V18" s="48">
        <v>8.4</v>
      </c>
      <c r="W18" s="48">
        <v>8.5</v>
      </c>
      <c r="X18" s="48">
        <v>8.5</v>
      </c>
      <c r="Y18" s="51">
        <f t="shared" si="3"/>
        <v>8.2249999999999996</v>
      </c>
      <c r="Z18" s="52">
        <f>VLOOKUP(F18,'LEMBAR JAWABAN PRE'!$B$4:$AI$1048576,34,0)</f>
        <v>6.8</v>
      </c>
      <c r="AA18" s="52">
        <f>VLOOKUP(F18,'LEMBAR JAWABAN POST'!$B$4:$AI$1048576,34,0)</f>
        <v>8.8000000000000007</v>
      </c>
      <c r="AB18" s="52">
        <f t="shared" si="4"/>
        <v>8.5124999999999993</v>
      </c>
      <c r="AC18" s="49" t="str">
        <f t="shared" si="5"/>
        <v>LULUS</v>
      </c>
      <c r="AD18" s="25">
        <v>44929</v>
      </c>
      <c r="AE18" s="25">
        <f t="shared" si="2"/>
        <v>44922</v>
      </c>
      <c r="AF18" s="37" t="s">
        <v>3</v>
      </c>
      <c r="AG18" s="44"/>
    </row>
    <row r="19" spans="2:33" s="53" customFormat="1" ht="24.75" customHeight="1" x14ac:dyDescent="0.3">
      <c r="B19" s="37">
        <f t="shared" si="1"/>
        <v>12</v>
      </c>
      <c r="C19" s="37" t="s">
        <v>138</v>
      </c>
      <c r="D19" s="37" t="s">
        <v>140</v>
      </c>
      <c r="E19" s="50">
        <v>44851</v>
      </c>
      <c r="F19" s="37">
        <v>2015394175</v>
      </c>
      <c r="G19" s="44" t="s">
        <v>235</v>
      </c>
      <c r="H19" s="45" t="s">
        <v>45</v>
      </c>
      <c r="I19" s="37" t="s">
        <v>160</v>
      </c>
      <c r="J19" s="45" t="s">
        <v>236</v>
      </c>
      <c r="K19" s="44" t="s">
        <v>237</v>
      </c>
      <c r="L19" s="37" t="s">
        <v>231</v>
      </c>
      <c r="M19" s="37" t="s">
        <v>170</v>
      </c>
      <c r="N19" s="55">
        <v>44862</v>
      </c>
      <c r="O19" s="97" t="s">
        <v>717</v>
      </c>
      <c r="P19" s="97" t="s">
        <v>753</v>
      </c>
      <c r="Q19" s="97" t="s">
        <v>754</v>
      </c>
      <c r="R19" s="97" t="s">
        <v>753</v>
      </c>
      <c r="S19" s="98" t="s">
        <v>717</v>
      </c>
      <c r="T19" s="97" t="s">
        <v>717</v>
      </c>
      <c r="U19" s="48">
        <v>7.5</v>
      </c>
      <c r="V19" s="48">
        <v>7.2</v>
      </c>
      <c r="W19" s="48">
        <v>7.8</v>
      </c>
      <c r="X19" s="48">
        <v>8.1999999999999993</v>
      </c>
      <c r="Y19" s="51">
        <f t="shared" si="3"/>
        <v>7.6749999999999998</v>
      </c>
      <c r="Z19" s="52">
        <f>VLOOKUP(F19,'LEMBAR JAWABAN PRE'!$B$4:$AI$1048576,34,0)</f>
        <v>2.4</v>
      </c>
      <c r="AA19" s="52">
        <f>VLOOKUP(F19,'LEMBAR JAWABAN POST'!$B$4:$AI$1048576,34,0)</f>
        <v>8</v>
      </c>
      <c r="AB19" s="52">
        <f t="shared" si="4"/>
        <v>7.8375000000000004</v>
      </c>
      <c r="AC19" s="49" t="str">
        <f t="shared" si="5"/>
        <v>LULUS</v>
      </c>
      <c r="AD19" s="25">
        <v>44929</v>
      </c>
      <c r="AE19" s="25">
        <f t="shared" si="2"/>
        <v>44922</v>
      </c>
      <c r="AF19" s="37" t="s">
        <v>3</v>
      </c>
      <c r="AG19" s="44"/>
    </row>
    <row r="20" spans="2:33" s="53" customFormat="1" ht="24.75" customHeight="1" x14ac:dyDescent="0.3">
      <c r="B20" s="37">
        <f t="shared" si="1"/>
        <v>13</v>
      </c>
      <c r="C20" s="37" t="s">
        <v>138</v>
      </c>
      <c r="D20" s="37" t="s">
        <v>140</v>
      </c>
      <c r="E20" s="50">
        <v>44851</v>
      </c>
      <c r="F20" s="37">
        <v>2015394256</v>
      </c>
      <c r="G20" s="44" t="s">
        <v>238</v>
      </c>
      <c r="H20" s="45" t="s">
        <v>46</v>
      </c>
      <c r="I20" s="37" t="s">
        <v>155</v>
      </c>
      <c r="J20" s="45" t="s">
        <v>239</v>
      </c>
      <c r="K20" s="44" t="s">
        <v>240</v>
      </c>
      <c r="L20" s="37" t="s">
        <v>186</v>
      </c>
      <c r="M20" s="37" t="s">
        <v>179</v>
      </c>
      <c r="N20" s="55">
        <v>44862</v>
      </c>
      <c r="O20" s="97" t="s">
        <v>725</v>
      </c>
      <c r="P20" s="97" t="s">
        <v>725</v>
      </c>
      <c r="Q20" s="97" t="s">
        <v>755</v>
      </c>
      <c r="R20" s="97" t="s">
        <v>725</v>
      </c>
      <c r="S20" s="98" t="s">
        <v>725</v>
      </c>
      <c r="T20" s="97" t="s">
        <v>725</v>
      </c>
      <c r="U20" s="48">
        <v>8</v>
      </c>
      <c r="V20" s="48">
        <v>8</v>
      </c>
      <c r="W20" s="48">
        <v>8.5</v>
      </c>
      <c r="X20" s="48">
        <v>8</v>
      </c>
      <c r="Y20" s="51">
        <f t="shared" si="3"/>
        <v>8.125</v>
      </c>
      <c r="Z20" s="52">
        <f>VLOOKUP(F20,'LEMBAR JAWABAN PRE'!$B$4:$AI$1048576,34,0)</f>
        <v>5.6</v>
      </c>
      <c r="AA20" s="52">
        <f>VLOOKUP(F20,'LEMBAR JAWABAN POST'!$B$4:$AI$1048576,34,0)</f>
        <v>8.4</v>
      </c>
      <c r="AB20" s="52">
        <f t="shared" si="4"/>
        <v>8.2624999999999993</v>
      </c>
      <c r="AC20" s="49" t="str">
        <f t="shared" si="5"/>
        <v>LULUS</v>
      </c>
      <c r="AD20" s="25">
        <v>44929</v>
      </c>
      <c r="AE20" s="25">
        <f t="shared" si="2"/>
        <v>44922</v>
      </c>
      <c r="AF20" s="37" t="s">
        <v>3</v>
      </c>
      <c r="AG20" s="44"/>
    </row>
    <row r="21" spans="2:33" s="53" customFormat="1" ht="24.75" customHeight="1" x14ac:dyDescent="0.3">
      <c r="B21" s="37">
        <f t="shared" si="1"/>
        <v>14</v>
      </c>
      <c r="C21" s="37" t="s">
        <v>138</v>
      </c>
      <c r="D21" s="37" t="s">
        <v>140</v>
      </c>
      <c r="E21" s="50">
        <v>44851</v>
      </c>
      <c r="F21" s="37">
        <v>2015394197</v>
      </c>
      <c r="G21" s="44" t="s">
        <v>241</v>
      </c>
      <c r="H21" s="45" t="s">
        <v>45</v>
      </c>
      <c r="I21" s="37" t="s">
        <v>160</v>
      </c>
      <c r="J21" s="45" t="s">
        <v>242</v>
      </c>
      <c r="K21" s="44" t="s">
        <v>243</v>
      </c>
      <c r="L21" s="37" t="s">
        <v>231</v>
      </c>
      <c r="M21" s="37" t="s">
        <v>170</v>
      </c>
      <c r="N21" s="55">
        <v>44862</v>
      </c>
      <c r="O21" s="97" t="s">
        <v>725</v>
      </c>
      <c r="P21" s="97" t="s">
        <v>756</v>
      </c>
      <c r="Q21" s="97" t="s">
        <v>725</v>
      </c>
      <c r="R21" s="97" t="s">
        <v>757</v>
      </c>
      <c r="S21" s="98" t="s">
        <v>725</v>
      </c>
      <c r="T21" s="97" t="s">
        <v>725</v>
      </c>
      <c r="U21" s="48">
        <v>6.5</v>
      </c>
      <c r="V21" s="48">
        <v>6.5</v>
      </c>
      <c r="W21" s="48">
        <v>7</v>
      </c>
      <c r="X21" s="48">
        <v>7.5</v>
      </c>
      <c r="Y21" s="51">
        <f t="shared" si="3"/>
        <v>6.875</v>
      </c>
      <c r="Z21" s="52">
        <f>VLOOKUP(F21,'LEMBAR JAWABAN PRE'!$B$4:$AI$1048576,34,0)</f>
        <v>3.6</v>
      </c>
      <c r="AA21" s="52">
        <f>VLOOKUP(F21,'LEMBAR JAWABAN POST'!$B$4:$AI$1048576,34,0)</f>
        <v>7.2</v>
      </c>
      <c r="AB21" s="52">
        <f t="shared" si="4"/>
        <v>7.0374999999999996</v>
      </c>
      <c r="AC21" s="49" t="str">
        <f t="shared" si="5"/>
        <v>LULUS</v>
      </c>
      <c r="AD21" s="25">
        <v>44929</v>
      </c>
      <c r="AE21" s="25">
        <f t="shared" si="2"/>
        <v>44922</v>
      </c>
      <c r="AF21" s="37" t="s">
        <v>3</v>
      </c>
      <c r="AG21" s="44"/>
    </row>
    <row r="22" spans="2:33" s="53" customFormat="1" ht="24.75" customHeight="1" x14ac:dyDescent="0.3">
      <c r="B22" s="37">
        <f t="shared" si="1"/>
        <v>15</v>
      </c>
      <c r="C22" s="37" t="s">
        <v>138</v>
      </c>
      <c r="D22" s="37" t="s">
        <v>140</v>
      </c>
      <c r="E22" s="50">
        <v>44851</v>
      </c>
      <c r="F22" s="37">
        <v>2015394271</v>
      </c>
      <c r="G22" s="44" t="s">
        <v>244</v>
      </c>
      <c r="H22" s="45" t="s">
        <v>46</v>
      </c>
      <c r="I22" s="37" t="s">
        <v>155</v>
      </c>
      <c r="J22" s="45" t="s">
        <v>245</v>
      </c>
      <c r="K22" s="44" t="s">
        <v>246</v>
      </c>
      <c r="L22" s="37" t="s">
        <v>247</v>
      </c>
      <c r="M22" s="37" t="s">
        <v>168</v>
      </c>
      <c r="N22" s="55">
        <v>44862</v>
      </c>
      <c r="O22" s="97" t="s">
        <v>717</v>
      </c>
      <c r="P22" s="97" t="s">
        <v>717</v>
      </c>
      <c r="Q22" s="97" t="s">
        <v>717</v>
      </c>
      <c r="R22" s="97" t="s">
        <v>717</v>
      </c>
      <c r="S22" s="98" t="s">
        <v>717</v>
      </c>
      <c r="T22" s="97" t="s">
        <v>717</v>
      </c>
      <c r="U22" s="48">
        <v>8</v>
      </c>
      <c r="V22" s="48">
        <v>8</v>
      </c>
      <c r="W22" s="48">
        <v>8.5</v>
      </c>
      <c r="X22" s="48">
        <v>8.5</v>
      </c>
      <c r="Y22" s="51">
        <f t="shared" si="3"/>
        <v>8.25</v>
      </c>
      <c r="Z22" s="52">
        <f>VLOOKUP(F22,'LEMBAR JAWABAN PRE'!$B$4:$AI$1048576,34,0)</f>
        <v>7.2</v>
      </c>
      <c r="AA22" s="52">
        <f>VLOOKUP(F22,'LEMBAR JAWABAN POST'!$B$4:$AI$1048576,34,0)</f>
        <v>8</v>
      </c>
      <c r="AB22" s="52">
        <f t="shared" si="4"/>
        <v>8.125</v>
      </c>
      <c r="AC22" s="49" t="str">
        <f t="shared" si="5"/>
        <v>LULUS</v>
      </c>
      <c r="AD22" s="25">
        <v>44929</v>
      </c>
      <c r="AE22" s="25">
        <f t="shared" si="2"/>
        <v>44922</v>
      </c>
      <c r="AF22" s="37" t="s">
        <v>3</v>
      </c>
      <c r="AG22" s="44"/>
    </row>
    <row r="23" spans="2:33" s="53" customFormat="1" ht="24.75" customHeight="1" x14ac:dyDescent="0.3">
      <c r="B23" s="37">
        <f t="shared" si="1"/>
        <v>16</v>
      </c>
      <c r="C23" s="37" t="s">
        <v>138</v>
      </c>
      <c r="D23" s="37" t="s">
        <v>140</v>
      </c>
      <c r="E23" s="50">
        <v>44851</v>
      </c>
      <c r="F23" s="37">
        <v>2015394274</v>
      </c>
      <c r="G23" s="44" t="s">
        <v>248</v>
      </c>
      <c r="H23" s="45" t="s">
        <v>46</v>
      </c>
      <c r="I23" s="37" t="s">
        <v>155</v>
      </c>
      <c r="J23" s="45" t="s">
        <v>249</v>
      </c>
      <c r="K23" s="44" t="s">
        <v>250</v>
      </c>
      <c r="L23" s="37" t="s">
        <v>217</v>
      </c>
      <c r="M23" s="37" t="s">
        <v>198</v>
      </c>
      <c r="N23" s="55">
        <v>44862</v>
      </c>
      <c r="O23" s="97" t="s">
        <v>717</v>
      </c>
      <c r="P23" s="97" t="s">
        <v>717</v>
      </c>
      <c r="Q23" s="97" t="s">
        <v>727</v>
      </c>
      <c r="R23" s="97" t="s">
        <v>727</v>
      </c>
      <c r="S23" s="98" t="s">
        <v>717</v>
      </c>
      <c r="T23" s="97" t="s">
        <v>717</v>
      </c>
      <c r="U23" s="48">
        <v>8</v>
      </c>
      <c r="V23" s="48">
        <v>8.5</v>
      </c>
      <c r="W23" s="48">
        <v>9</v>
      </c>
      <c r="X23" s="48">
        <v>9.1999999999999993</v>
      </c>
      <c r="Y23" s="51">
        <f t="shared" si="3"/>
        <v>8.6750000000000007</v>
      </c>
      <c r="Z23" s="52">
        <f>VLOOKUP(F23,'LEMBAR JAWABAN PRE'!$B$4:$AI$1048576,34,0)</f>
        <v>4.8</v>
      </c>
      <c r="AA23" s="52">
        <f>VLOOKUP(F23,'LEMBAR JAWABAN POST'!$B$4:$AI$1048576,34,0)</f>
        <v>7.2</v>
      </c>
      <c r="AB23" s="52">
        <f t="shared" si="4"/>
        <v>7.9375</v>
      </c>
      <c r="AC23" s="49" t="str">
        <f t="shared" si="5"/>
        <v>LULUS</v>
      </c>
      <c r="AD23" s="25">
        <v>44929</v>
      </c>
      <c r="AE23" s="25">
        <f t="shared" si="2"/>
        <v>44922</v>
      </c>
      <c r="AF23" s="37" t="s">
        <v>3</v>
      </c>
      <c r="AG23" s="44"/>
    </row>
    <row r="24" spans="2:33" s="53" customFormat="1" ht="24.75" customHeight="1" x14ac:dyDescent="0.3">
      <c r="B24" s="37">
        <f t="shared" si="1"/>
        <v>17</v>
      </c>
      <c r="C24" s="37" t="s">
        <v>138</v>
      </c>
      <c r="D24" s="37" t="s">
        <v>140</v>
      </c>
      <c r="E24" s="50">
        <v>44851</v>
      </c>
      <c r="F24" s="37">
        <v>2015394278</v>
      </c>
      <c r="G24" s="44" t="s">
        <v>251</v>
      </c>
      <c r="H24" s="45" t="s">
        <v>46</v>
      </c>
      <c r="I24" s="37" t="s">
        <v>155</v>
      </c>
      <c r="J24" s="45" t="s">
        <v>252</v>
      </c>
      <c r="K24" s="44" t="s">
        <v>253</v>
      </c>
      <c r="L24" s="37" t="s">
        <v>180</v>
      </c>
      <c r="M24" s="37" t="s">
        <v>179</v>
      </c>
      <c r="N24" s="55">
        <v>44862</v>
      </c>
      <c r="O24" s="97" t="s">
        <v>758</v>
      </c>
      <c r="P24" s="97" t="s">
        <v>759</v>
      </c>
      <c r="Q24" s="97" t="s">
        <v>760</v>
      </c>
      <c r="R24" s="97" t="s">
        <v>761</v>
      </c>
      <c r="S24" s="98" t="s">
        <v>716</v>
      </c>
      <c r="T24" s="97" t="s">
        <v>762</v>
      </c>
      <c r="U24" s="48">
        <v>8.8000000000000007</v>
      </c>
      <c r="V24" s="48">
        <v>9</v>
      </c>
      <c r="W24" s="48">
        <v>9</v>
      </c>
      <c r="X24" s="48">
        <v>9</v>
      </c>
      <c r="Y24" s="51">
        <f t="shared" si="3"/>
        <v>8.9499999999999993</v>
      </c>
      <c r="Z24" s="52">
        <f>VLOOKUP(F24,'LEMBAR JAWABAN PRE'!$B$4:$AI$1048576,34,0)</f>
        <v>7.2</v>
      </c>
      <c r="AA24" s="52">
        <f>VLOOKUP(F24,'LEMBAR JAWABAN POST'!$B$4:$AI$1048576,34,0)</f>
        <v>8</v>
      </c>
      <c r="AB24" s="52">
        <f t="shared" si="4"/>
        <v>8.4749999999999996</v>
      </c>
      <c r="AC24" s="49" t="str">
        <f t="shared" si="5"/>
        <v>LULUS</v>
      </c>
      <c r="AD24" s="25">
        <v>44929</v>
      </c>
      <c r="AE24" s="25">
        <f t="shared" si="2"/>
        <v>44922</v>
      </c>
      <c r="AF24" s="37" t="s">
        <v>3</v>
      </c>
      <c r="AG24" s="44"/>
    </row>
    <row r="25" spans="2:33" s="53" customFormat="1" ht="24.75" customHeight="1" x14ac:dyDescent="0.3">
      <c r="B25" s="37">
        <f t="shared" si="1"/>
        <v>18</v>
      </c>
      <c r="C25" s="37" t="s">
        <v>138</v>
      </c>
      <c r="D25" s="37" t="s">
        <v>140</v>
      </c>
      <c r="E25" s="50">
        <v>44851</v>
      </c>
      <c r="F25" s="37">
        <v>2015394287</v>
      </c>
      <c r="G25" s="44" t="s">
        <v>254</v>
      </c>
      <c r="H25" s="45" t="s">
        <v>46</v>
      </c>
      <c r="I25" s="37" t="s">
        <v>155</v>
      </c>
      <c r="J25" s="45" t="s">
        <v>255</v>
      </c>
      <c r="K25" s="44" t="s">
        <v>256</v>
      </c>
      <c r="L25" s="37" t="s">
        <v>178</v>
      </c>
      <c r="M25" s="37" t="s">
        <v>170</v>
      </c>
      <c r="N25" s="55">
        <v>44862</v>
      </c>
      <c r="O25" s="97" t="s">
        <v>763</v>
      </c>
      <c r="P25" s="97" t="s">
        <v>764</v>
      </c>
      <c r="Q25" s="97" t="s">
        <v>765</v>
      </c>
      <c r="R25" s="97" t="s">
        <v>766</v>
      </c>
      <c r="S25" s="98" t="s">
        <v>767</v>
      </c>
      <c r="T25" s="97" t="s">
        <v>768</v>
      </c>
      <c r="U25" s="48">
        <v>8</v>
      </c>
      <c r="V25" s="48">
        <v>8</v>
      </c>
      <c r="W25" s="48">
        <v>8</v>
      </c>
      <c r="X25" s="48">
        <v>8.5</v>
      </c>
      <c r="Y25" s="51">
        <f t="shared" si="3"/>
        <v>8.125</v>
      </c>
      <c r="Z25" s="52">
        <f>VLOOKUP(F25,'LEMBAR JAWABAN PRE'!$B$4:$AI$1048576,34,0)</f>
        <v>7.6</v>
      </c>
      <c r="AA25" s="52">
        <f>VLOOKUP(F25,'LEMBAR JAWABAN POST'!$B$4:$AI$1048576,34,0)</f>
        <v>8.8000000000000007</v>
      </c>
      <c r="AB25" s="52">
        <f t="shared" si="4"/>
        <v>8.4625000000000004</v>
      </c>
      <c r="AC25" s="49" t="str">
        <f t="shared" si="5"/>
        <v>LULUS</v>
      </c>
      <c r="AD25" s="25">
        <v>44929</v>
      </c>
      <c r="AE25" s="25">
        <f t="shared" si="2"/>
        <v>44922</v>
      </c>
      <c r="AF25" s="37" t="s">
        <v>3</v>
      </c>
      <c r="AG25" s="44"/>
    </row>
    <row r="26" spans="2:33" s="53" customFormat="1" ht="24.75" customHeight="1" x14ac:dyDescent="0.3">
      <c r="B26" s="37">
        <f t="shared" si="1"/>
        <v>19</v>
      </c>
      <c r="C26" s="37" t="s">
        <v>138</v>
      </c>
      <c r="D26" s="37" t="s">
        <v>141</v>
      </c>
      <c r="E26" s="50">
        <v>44851</v>
      </c>
      <c r="F26" s="37">
        <v>2015394188</v>
      </c>
      <c r="G26" s="44" t="s">
        <v>333</v>
      </c>
      <c r="H26" s="45" t="s">
        <v>45</v>
      </c>
      <c r="I26" s="37" t="s">
        <v>160</v>
      </c>
      <c r="J26" s="45" t="s">
        <v>206</v>
      </c>
      <c r="K26" s="44" t="s">
        <v>207</v>
      </c>
      <c r="L26" s="37" t="s">
        <v>171</v>
      </c>
      <c r="M26" s="37" t="s">
        <v>170</v>
      </c>
      <c r="N26" s="55">
        <v>44862</v>
      </c>
      <c r="O26" s="97" t="s">
        <v>848</v>
      </c>
      <c r="P26" s="97" t="s">
        <v>849</v>
      </c>
      <c r="Q26" s="97" t="s">
        <v>850</v>
      </c>
      <c r="R26" s="97" t="s">
        <v>851</v>
      </c>
      <c r="S26" s="98" t="s">
        <v>852</v>
      </c>
      <c r="T26" s="97" t="s">
        <v>853</v>
      </c>
      <c r="U26" s="48">
        <v>7.2</v>
      </c>
      <c r="V26" s="48">
        <v>7.8</v>
      </c>
      <c r="W26" s="48">
        <v>8</v>
      </c>
      <c r="X26" s="48">
        <v>8.1999999999999993</v>
      </c>
      <c r="Y26" s="51">
        <f t="shared" si="3"/>
        <v>7.8</v>
      </c>
      <c r="Z26" s="52">
        <f>VLOOKUP(F26,'LEMBAR JAWABAN PRE'!$B$4:$AI$1048576,34,0)</f>
        <v>5.6</v>
      </c>
      <c r="AA26" s="52">
        <f>VLOOKUP(F26,'LEMBAR JAWABAN POST'!$B$4:$AI$1048576,34,0)</f>
        <v>6.4</v>
      </c>
      <c r="AB26" s="52">
        <f t="shared" si="4"/>
        <v>7.1</v>
      </c>
      <c r="AC26" s="49" t="str">
        <f t="shared" si="5"/>
        <v>LULUS</v>
      </c>
      <c r="AD26" s="25">
        <v>44931</v>
      </c>
      <c r="AE26" s="25">
        <f t="shared" si="2"/>
        <v>44922</v>
      </c>
      <c r="AF26" s="37" t="s">
        <v>3</v>
      </c>
      <c r="AG26" s="44"/>
    </row>
    <row r="27" spans="2:33" s="53" customFormat="1" ht="24.75" customHeight="1" x14ac:dyDescent="0.3">
      <c r="B27" s="37">
        <f t="shared" si="1"/>
        <v>20</v>
      </c>
      <c r="C27" s="37" t="s">
        <v>138</v>
      </c>
      <c r="D27" s="37" t="s">
        <v>141</v>
      </c>
      <c r="E27" s="50">
        <v>44851</v>
      </c>
      <c r="F27" s="37">
        <v>2015394281</v>
      </c>
      <c r="G27" s="44" t="s">
        <v>355</v>
      </c>
      <c r="H27" s="45" t="s">
        <v>46</v>
      </c>
      <c r="I27" s="37" t="s">
        <v>155</v>
      </c>
      <c r="J27" s="45" t="s">
        <v>206</v>
      </c>
      <c r="K27" s="44" t="s">
        <v>207</v>
      </c>
      <c r="L27" s="37" t="s">
        <v>171</v>
      </c>
      <c r="M27" s="37" t="s">
        <v>170</v>
      </c>
      <c r="N27" s="55">
        <v>44862</v>
      </c>
      <c r="O27" s="97" t="s">
        <v>888</v>
      </c>
      <c r="P27" s="97" t="s">
        <v>889</v>
      </c>
      <c r="Q27" s="97" t="s">
        <v>890</v>
      </c>
      <c r="R27" s="97" t="s">
        <v>891</v>
      </c>
      <c r="S27" s="98" t="s">
        <v>891</v>
      </c>
      <c r="T27" s="97" t="s">
        <v>892</v>
      </c>
      <c r="U27" s="48">
        <v>7</v>
      </c>
      <c r="V27" s="48">
        <v>8</v>
      </c>
      <c r="W27" s="48">
        <v>8.4</v>
      </c>
      <c r="X27" s="48">
        <v>9</v>
      </c>
      <c r="Y27" s="51">
        <f t="shared" si="3"/>
        <v>8.1</v>
      </c>
      <c r="Z27" s="52">
        <f>VLOOKUP(F27,'LEMBAR JAWABAN PRE'!$B$4:$AI$1048576,34,0)</f>
        <v>6.4</v>
      </c>
      <c r="AA27" s="52">
        <f>VLOOKUP(F27,'LEMBAR JAWABAN POST'!$B$4:$AI$1048576,34,0)</f>
        <v>6.4</v>
      </c>
      <c r="AB27" s="52">
        <f t="shared" si="4"/>
        <v>7.25</v>
      </c>
      <c r="AC27" s="49" t="str">
        <f t="shared" si="5"/>
        <v>LULUS</v>
      </c>
      <c r="AD27" s="25">
        <v>44931</v>
      </c>
      <c r="AE27" s="25">
        <f t="shared" si="2"/>
        <v>44922</v>
      </c>
      <c r="AF27" s="37" t="s">
        <v>3</v>
      </c>
      <c r="AG27" s="44"/>
    </row>
    <row r="28" spans="2:33" s="53" customFormat="1" ht="24.75" customHeight="1" x14ac:dyDescent="0.3">
      <c r="B28" s="37">
        <f t="shared" si="1"/>
        <v>21</v>
      </c>
      <c r="C28" s="37" t="s">
        <v>138</v>
      </c>
      <c r="D28" s="37" t="s">
        <v>142</v>
      </c>
      <c r="E28" s="50">
        <v>44851</v>
      </c>
      <c r="F28" s="37">
        <v>2015394207</v>
      </c>
      <c r="G28" s="44" t="s">
        <v>404</v>
      </c>
      <c r="H28" s="45" t="s">
        <v>45</v>
      </c>
      <c r="I28" s="37" t="s">
        <v>160</v>
      </c>
      <c r="J28" s="45" t="s">
        <v>405</v>
      </c>
      <c r="K28" s="44" t="s">
        <v>406</v>
      </c>
      <c r="L28" s="37" t="s">
        <v>396</v>
      </c>
      <c r="M28" s="37" t="s">
        <v>261</v>
      </c>
      <c r="N28" s="55">
        <v>44862</v>
      </c>
      <c r="O28" s="97" t="s">
        <v>931</v>
      </c>
      <c r="P28" s="97" t="s">
        <v>718</v>
      </c>
      <c r="Q28" s="97" t="s">
        <v>722</v>
      </c>
      <c r="R28" s="97" t="s">
        <v>722</v>
      </c>
      <c r="S28" s="98" t="s">
        <v>718</v>
      </c>
      <c r="T28" s="97" t="s">
        <v>931</v>
      </c>
      <c r="U28" s="48">
        <v>7</v>
      </c>
      <c r="V28" s="48">
        <v>7.4</v>
      </c>
      <c r="W28" s="48">
        <v>7.8</v>
      </c>
      <c r="X28" s="48">
        <v>8</v>
      </c>
      <c r="Y28" s="51">
        <f t="shared" si="3"/>
        <v>7.55</v>
      </c>
      <c r="Z28" s="52">
        <f>VLOOKUP(F28,'LEMBAR JAWABAN PRE'!$B$4:$AI$1048576,34,0)</f>
        <v>3.6</v>
      </c>
      <c r="AA28" s="52">
        <f>VLOOKUP(F28,'LEMBAR JAWABAN POST'!$B$4:$AI$1048576,34,0)</f>
        <v>4.8</v>
      </c>
      <c r="AB28" s="52">
        <f t="shared" si="4"/>
        <v>6.1749999999999998</v>
      </c>
      <c r="AC28" s="49" t="str">
        <f t="shared" si="5"/>
        <v>LULUS</v>
      </c>
      <c r="AD28" s="25">
        <v>44935</v>
      </c>
      <c r="AE28" s="25">
        <f t="shared" si="2"/>
        <v>44922</v>
      </c>
      <c r="AF28" s="37" t="s">
        <v>3</v>
      </c>
      <c r="AG28" s="44"/>
    </row>
    <row r="29" spans="2:33" s="53" customFormat="1" ht="24.75" customHeight="1" x14ac:dyDescent="0.3">
      <c r="B29" s="37">
        <f t="shared" si="1"/>
        <v>22</v>
      </c>
      <c r="C29" s="37" t="s">
        <v>138</v>
      </c>
      <c r="D29" s="105"/>
      <c r="E29" s="106">
        <v>44851</v>
      </c>
      <c r="F29" s="105">
        <v>2015394264</v>
      </c>
      <c r="G29" s="107" t="s">
        <v>410</v>
      </c>
      <c r="H29" s="105" t="s">
        <v>45</v>
      </c>
      <c r="I29" s="105" t="s">
        <v>160</v>
      </c>
      <c r="J29" s="105" t="s">
        <v>411</v>
      </c>
      <c r="K29" s="107" t="s">
        <v>412</v>
      </c>
      <c r="L29" s="105" t="s">
        <v>359</v>
      </c>
      <c r="M29" s="105" t="s">
        <v>168</v>
      </c>
      <c r="N29" s="106">
        <v>44862</v>
      </c>
      <c r="O29" s="108"/>
      <c r="P29" s="108"/>
      <c r="Q29" s="108"/>
      <c r="R29" s="108"/>
      <c r="S29" s="109"/>
      <c r="T29" s="108"/>
      <c r="U29" s="110"/>
      <c r="V29" s="110"/>
      <c r="W29" s="110"/>
      <c r="X29" s="110"/>
      <c r="Y29" s="111"/>
      <c r="Z29" s="112"/>
      <c r="AA29" s="112"/>
      <c r="AB29" s="112"/>
      <c r="AC29" s="113"/>
      <c r="AD29" s="106" t="s">
        <v>959</v>
      </c>
      <c r="AE29" s="106">
        <f t="shared" si="2"/>
        <v>44922</v>
      </c>
      <c r="AF29" s="105" t="s">
        <v>959</v>
      </c>
      <c r="AG29" s="105" t="s">
        <v>959</v>
      </c>
    </row>
    <row r="30" spans="2:33" s="53" customFormat="1" ht="24.75" customHeight="1" x14ac:dyDescent="0.3">
      <c r="B30" s="37">
        <f t="shared" si="1"/>
        <v>23</v>
      </c>
      <c r="C30" s="37" t="s">
        <v>138</v>
      </c>
      <c r="D30" s="37" t="s">
        <v>140</v>
      </c>
      <c r="E30" s="50">
        <v>44855</v>
      </c>
      <c r="F30" s="37">
        <v>2015393412</v>
      </c>
      <c r="G30" s="44" t="s">
        <v>257</v>
      </c>
      <c r="H30" s="45" t="s">
        <v>45</v>
      </c>
      <c r="I30" s="37" t="s">
        <v>160</v>
      </c>
      <c r="J30" s="45" t="s">
        <v>258</v>
      </c>
      <c r="K30" s="44" t="s">
        <v>259</v>
      </c>
      <c r="L30" s="37" t="s">
        <v>260</v>
      </c>
      <c r="M30" s="37" t="s">
        <v>261</v>
      </c>
      <c r="N30" s="55">
        <v>44861</v>
      </c>
      <c r="O30" s="97" t="s">
        <v>725</v>
      </c>
      <c r="P30" s="97" t="s">
        <v>718</v>
      </c>
      <c r="Q30" s="97" t="s">
        <v>717</v>
      </c>
      <c r="R30" s="97" t="s">
        <v>717</v>
      </c>
      <c r="S30" s="98" t="s">
        <v>717</v>
      </c>
      <c r="T30" s="97" t="s">
        <v>717</v>
      </c>
      <c r="U30" s="48">
        <v>8.1999999999999993</v>
      </c>
      <c r="V30" s="48">
        <v>8.1999999999999993</v>
      </c>
      <c r="W30" s="48">
        <v>8.5</v>
      </c>
      <c r="X30" s="48">
        <v>8.5</v>
      </c>
      <c r="Y30" s="51">
        <f t="shared" ref="Y30:Y41" si="6">AVERAGE(U30:X30)</f>
        <v>8.35</v>
      </c>
      <c r="Z30" s="52">
        <f>VLOOKUP(F30,'LEMBAR JAWABAN PRE'!$B$4:$AI$1048576,34,0)</f>
        <v>6.8</v>
      </c>
      <c r="AA30" s="52">
        <f>VLOOKUP(F30,'LEMBAR JAWABAN POST'!$B$4:$AI$1048576,34,0)</f>
        <v>8.4</v>
      </c>
      <c r="AB30" s="52">
        <f t="shared" ref="AB30:AB41" si="7">AVERAGE(Y30,AA30)</f>
        <v>8.375</v>
      </c>
      <c r="AC30" s="49" t="str">
        <f t="shared" ref="AC30:AC41" si="8">IF(AB30&gt;=6,"LULUS","TIDAK LULUS")</f>
        <v>LULUS</v>
      </c>
      <c r="AD30" s="25">
        <v>44929</v>
      </c>
      <c r="AE30" s="25">
        <f t="shared" si="2"/>
        <v>44921</v>
      </c>
      <c r="AF30" s="37" t="s">
        <v>3</v>
      </c>
      <c r="AG30" s="44"/>
    </row>
    <row r="31" spans="2:33" s="53" customFormat="1" ht="24.75" customHeight="1" x14ac:dyDescent="0.3">
      <c r="B31" s="37">
        <f t="shared" si="1"/>
        <v>24</v>
      </c>
      <c r="C31" s="37" t="s">
        <v>138</v>
      </c>
      <c r="D31" s="37" t="s">
        <v>140</v>
      </c>
      <c r="E31" s="50">
        <v>44855</v>
      </c>
      <c r="F31" s="37">
        <v>2015393439</v>
      </c>
      <c r="G31" s="44" t="s">
        <v>262</v>
      </c>
      <c r="H31" s="45" t="s">
        <v>46</v>
      </c>
      <c r="I31" s="37" t="s">
        <v>155</v>
      </c>
      <c r="J31" s="45" t="s">
        <v>215</v>
      </c>
      <c r="K31" s="44" t="s">
        <v>216</v>
      </c>
      <c r="L31" s="37" t="s">
        <v>204</v>
      </c>
      <c r="M31" s="37" t="s">
        <v>198</v>
      </c>
      <c r="N31" s="55">
        <v>44861</v>
      </c>
      <c r="O31" s="97" t="s">
        <v>717</v>
      </c>
      <c r="P31" s="97" t="s">
        <v>717</v>
      </c>
      <c r="Q31" s="97" t="s">
        <v>717</v>
      </c>
      <c r="R31" s="97" t="s">
        <v>717</v>
      </c>
      <c r="S31" s="98" t="s">
        <v>717</v>
      </c>
      <c r="T31" s="97" t="s">
        <v>717</v>
      </c>
      <c r="U31" s="48">
        <v>7.9</v>
      </c>
      <c r="V31" s="48">
        <v>7.8</v>
      </c>
      <c r="W31" s="48">
        <v>7.8</v>
      </c>
      <c r="X31" s="48">
        <v>7.9</v>
      </c>
      <c r="Y31" s="51">
        <f t="shared" si="6"/>
        <v>7.85</v>
      </c>
      <c r="Z31" s="52">
        <f>VLOOKUP(F31,'LEMBAR JAWABAN PRE'!$B$4:$AI$1048576,34,0)</f>
        <v>7.2</v>
      </c>
      <c r="AA31" s="52">
        <f>VLOOKUP(F31,'LEMBAR JAWABAN POST'!$B$4:$AI$1048576,34,0)</f>
        <v>8.4</v>
      </c>
      <c r="AB31" s="52">
        <f t="shared" si="7"/>
        <v>8.125</v>
      </c>
      <c r="AC31" s="49" t="str">
        <f t="shared" si="8"/>
        <v>LULUS</v>
      </c>
      <c r="AD31" s="25">
        <v>44929</v>
      </c>
      <c r="AE31" s="25">
        <f t="shared" si="2"/>
        <v>44921</v>
      </c>
      <c r="AF31" s="37" t="s">
        <v>3</v>
      </c>
      <c r="AG31" s="44"/>
    </row>
    <row r="32" spans="2:33" s="53" customFormat="1" ht="24.75" customHeight="1" x14ac:dyDescent="0.3">
      <c r="B32" s="37">
        <f t="shared" si="1"/>
        <v>25</v>
      </c>
      <c r="C32" s="37" t="s">
        <v>138</v>
      </c>
      <c r="D32" s="37" t="s">
        <v>142</v>
      </c>
      <c r="E32" s="50">
        <v>44855</v>
      </c>
      <c r="F32" s="37">
        <v>2015393441</v>
      </c>
      <c r="G32" s="44" t="s">
        <v>376</v>
      </c>
      <c r="H32" s="45" t="s">
        <v>46</v>
      </c>
      <c r="I32" s="37" t="s">
        <v>155</v>
      </c>
      <c r="J32" s="45" t="s">
        <v>377</v>
      </c>
      <c r="K32" s="44" t="s">
        <v>378</v>
      </c>
      <c r="L32" s="37" t="s">
        <v>260</v>
      </c>
      <c r="M32" s="37" t="s">
        <v>261</v>
      </c>
      <c r="N32" s="55">
        <v>44861</v>
      </c>
      <c r="O32" s="97" t="s">
        <v>717</v>
      </c>
      <c r="P32" s="97" t="s">
        <v>717</v>
      </c>
      <c r="Q32" s="97" t="s">
        <v>916</v>
      </c>
      <c r="R32" s="97" t="s">
        <v>717</v>
      </c>
      <c r="S32" s="98" t="s">
        <v>917</v>
      </c>
      <c r="T32" s="97" t="s">
        <v>918</v>
      </c>
      <c r="U32" s="48">
        <v>8.3800000000000008</v>
      </c>
      <c r="V32" s="48">
        <v>8.42</v>
      </c>
      <c r="W32" s="48">
        <v>8.4499999999999993</v>
      </c>
      <c r="X32" s="48">
        <v>8.6199999999999992</v>
      </c>
      <c r="Y32" s="51">
        <f t="shared" si="6"/>
        <v>8.4674999999999994</v>
      </c>
      <c r="Z32" s="52">
        <f>VLOOKUP(F32,'LEMBAR JAWABAN PRE'!$B$4:$AI$1048576,34,0)</f>
        <v>7.6</v>
      </c>
      <c r="AA32" s="52">
        <f>VLOOKUP(F32,'LEMBAR JAWABAN POST'!$B$4:$AI$1048576,34,0)</f>
        <v>6.8</v>
      </c>
      <c r="AB32" s="52">
        <f t="shared" si="7"/>
        <v>7.6337499999999991</v>
      </c>
      <c r="AC32" s="49" t="str">
        <f t="shared" si="8"/>
        <v>LULUS</v>
      </c>
      <c r="AD32" s="25">
        <v>44935</v>
      </c>
      <c r="AE32" s="25">
        <f t="shared" si="2"/>
        <v>44921</v>
      </c>
      <c r="AF32" s="37" t="s">
        <v>3</v>
      </c>
      <c r="AG32" s="44"/>
    </row>
    <row r="33" spans="2:33" s="53" customFormat="1" ht="24.75" customHeight="1" x14ac:dyDescent="0.3">
      <c r="B33" s="37">
        <f t="shared" si="1"/>
        <v>26</v>
      </c>
      <c r="C33" s="37" t="s">
        <v>138</v>
      </c>
      <c r="D33" s="37" t="s">
        <v>140</v>
      </c>
      <c r="E33" s="50">
        <v>44855</v>
      </c>
      <c r="F33" s="37">
        <v>2015393444</v>
      </c>
      <c r="G33" s="44" t="s">
        <v>263</v>
      </c>
      <c r="H33" s="45" t="s">
        <v>46</v>
      </c>
      <c r="I33" s="37" t="s">
        <v>155</v>
      </c>
      <c r="J33" s="45" t="s">
        <v>264</v>
      </c>
      <c r="K33" s="44" t="s">
        <v>265</v>
      </c>
      <c r="L33" s="37" t="s">
        <v>188</v>
      </c>
      <c r="M33" s="37" t="s">
        <v>189</v>
      </c>
      <c r="N33" s="55">
        <v>44861</v>
      </c>
      <c r="O33" s="97" t="s">
        <v>718</v>
      </c>
      <c r="P33" s="97" t="s">
        <v>718</v>
      </c>
      <c r="Q33" s="97" t="s">
        <v>718</v>
      </c>
      <c r="R33" s="97" t="s">
        <v>718</v>
      </c>
      <c r="S33" s="98" t="s">
        <v>718</v>
      </c>
      <c r="T33" s="97" t="s">
        <v>718</v>
      </c>
      <c r="U33" s="48">
        <v>8</v>
      </c>
      <c r="V33" s="48">
        <v>8</v>
      </c>
      <c r="W33" s="48">
        <v>9</v>
      </c>
      <c r="X33" s="48">
        <v>9</v>
      </c>
      <c r="Y33" s="51">
        <f t="shared" si="6"/>
        <v>8.5</v>
      </c>
      <c r="Z33" s="52">
        <f>VLOOKUP(F33,'LEMBAR JAWABAN PRE'!$B$4:$AI$1048576,34,0)</f>
        <v>6</v>
      </c>
      <c r="AA33" s="52">
        <f>VLOOKUP(F33,'LEMBAR JAWABAN POST'!$B$4:$AI$1048576,34,0)</f>
        <v>7.2</v>
      </c>
      <c r="AB33" s="52">
        <f t="shared" si="7"/>
        <v>7.85</v>
      </c>
      <c r="AC33" s="49" t="str">
        <f t="shared" si="8"/>
        <v>LULUS</v>
      </c>
      <c r="AD33" s="25">
        <v>44929</v>
      </c>
      <c r="AE33" s="25">
        <f t="shared" si="2"/>
        <v>44921</v>
      </c>
      <c r="AF33" s="37" t="s">
        <v>3</v>
      </c>
      <c r="AG33" s="44"/>
    </row>
    <row r="34" spans="2:33" s="53" customFormat="1" ht="24.75" customHeight="1" x14ac:dyDescent="0.3">
      <c r="B34" s="37">
        <f t="shared" si="1"/>
        <v>27</v>
      </c>
      <c r="C34" s="37" t="s">
        <v>138</v>
      </c>
      <c r="D34" s="37" t="s">
        <v>140</v>
      </c>
      <c r="E34" s="50">
        <v>44855</v>
      </c>
      <c r="F34" s="37">
        <v>2015393414</v>
      </c>
      <c r="G34" s="44" t="s">
        <v>266</v>
      </c>
      <c r="H34" s="45" t="s">
        <v>45</v>
      </c>
      <c r="I34" s="37" t="s">
        <v>160</v>
      </c>
      <c r="J34" s="45" t="s">
        <v>267</v>
      </c>
      <c r="K34" s="44" t="s">
        <v>268</v>
      </c>
      <c r="L34" s="37" t="s">
        <v>260</v>
      </c>
      <c r="M34" s="37" t="s">
        <v>261</v>
      </c>
      <c r="N34" s="55">
        <v>44861</v>
      </c>
      <c r="O34" s="97" t="s">
        <v>725</v>
      </c>
      <c r="P34" s="97" t="s">
        <v>725</v>
      </c>
      <c r="Q34" s="97" t="s">
        <v>725</v>
      </c>
      <c r="R34" s="97" t="s">
        <v>725</v>
      </c>
      <c r="S34" s="98" t="s">
        <v>725</v>
      </c>
      <c r="T34" s="97" t="s">
        <v>725</v>
      </c>
      <c r="U34" s="48">
        <v>7</v>
      </c>
      <c r="V34" s="48">
        <v>7</v>
      </c>
      <c r="W34" s="48">
        <v>7</v>
      </c>
      <c r="X34" s="48">
        <v>7</v>
      </c>
      <c r="Y34" s="51">
        <f t="shared" si="6"/>
        <v>7</v>
      </c>
      <c r="Z34" s="52">
        <f>VLOOKUP(F34,'LEMBAR JAWABAN PRE'!$B$4:$AI$1048576,34,0)</f>
        <v>8.4</v>
      </c>
      <c r="AA34" s="52">
        <f>VLOOKUP(F34,'LEMBAR JAWABAN POST'!$B$4:$AI$1048576,34,0)</f>
        <v>8.4</v>
      </c>
      <c r="AB34" s="52">
        <f t="shared" si="7"/>
        <v>7.7</v>
      </c>
      <c r="AC34" s="49" t="str">
        <f t="shared" si="8"/>
        <v>LULUS</v>
      </c>
      <c r="AD34" s="25">
        <v>44929</v>
      </c>
      <c r="AE34" s="25">
        <f t="shared" si="2"/>
        <v>44921</v>
      </c>
      <c r="AF34" s="37" t="s">
        <v>3</v>
      </c>
      <c r="AG34" s="44"/>
    </row>
    <row r="35" spans="2:33" s="53" customFormat="1" ht="24.75" customHeight="1" x14ac:dyDescent="0.3">
      <c r="B35" s="37">
        <f t="shared" si="1"/>
        <v>28</v>
      </c>
      <c r="C35" s="37" t="s">
        <v>138</v>
      </c>
      <c r="D35" s="37" t="s">
        <v>141</v>
      </c>
      <c r="E35" s="50">
        <v>44855</v>
      </c>
      <c r="F35" s="37">
        <v>2015393418</v>
      </c>
      <c r="G35" s="44" t="s">
        <v>327</v>
      </c>
      <c r="H35" s="45" t="s">
        <v>45</v>
      </c>
      <c r="I35" s="37" t="s">
        <v>160</v>
      </c>
      <c r="J35" s="45" t="s">
        <v>328</v>
      </c>
      <c r="K35" s="44" t="s">
        <v>329</v>
      </c>
      <c r="L35" s="37" t="s">
        <v>227</v>
      </c>
      <c r="M35" s="37" t="s">
        <v>164</v>
      </c>
      <c r="N35" s="55">
        <v>44861</v>
      </c>
      <c r="O35" s="97" t="s">
        <v>842</v>
      </c>
      <c r="P35" s="97" t="s">
        <v>843</v>
      </c>
      <c r="Q35" s="97" t="s">
        <v>844</v>
      </c>
      <c r="R35" s="97" t="s">
        <v>844</v>
      </c>
      <c r="S35" s="98" t="s">
        <v>845</v>
      </c>
      <c r="T35" s="97" t="s">
        <v>846</v>
      </c>
      <c r="U35" s="48">
        <v>8.1999999999999993</v>
      </c>
      <c r="V35" s="48">
        <v>8</v>
      </c>
      <c r="W35" s="48">
        <v>8</v>
      </c>
      <c r="X35" s="48">
        <v>8</v>
      </c>
      <c r="Y35" s="51">
        <f t="shared" si="6"/>
        <v>8.0500000000000007</v>
      </c>
      <c r="Z35" s="52">
        <f>VLOOKUP(F35,'LEMBAR JAWABAN PRE'!$B$4:$AI$1048576,34,0)</f>
        <v>6</v>
      </c>
      <c r="AA35" s="52">
        <f>VLOOKUP(F35,'LEMBAR JAWABAN POST'!$B$4:$AI$1048576,34,0)</f>
        <v>6.8</v>
      </c>
      <c r="AB35" s="52">
        <f t="shared" si="7"/>
        <v>7.4250000000000007</v>
      </c>
      <c r="AC35" s="49" t="str">
        <f t="shared" si="8"/>
        <v>LULUS</v>
      </c>
      <c r="AD35" s="25">
        <v>44931</v>
      </c>
      <c r="AE35" s="25">
        <f t="shared" si="2"/>
        <v>44921</v>
      </c>
      <c r="AF35" s="37" t="s">
        <v>3</v>
      </c>
      <c r="AG35" s="44"/>
    </row>
    <row r="36" spans="2:33" s="53" customFormat="1" ht="24.75" customHeight="1" x14ac:dyDescent="0.3">
      <c r="B36" s="37">
        <f t="shared" si="1"/>
        <v>29</v>
      </c>
      <c r="C36" s="37" t="s">
        <v>138</v>
      </c>
      <c r="D36" s="37" t="s">
        <v>140</v>
      </c>
      <c r="E36" s="50">
        <v>44855</v>
      </c>
      <c r="F36" s="37">
        <v>2015393419</v>
      </c>
      <c r="G36" s="44" t="s">
        <v>269</v>
      </c>
      <c r="H36" s="45" t="s">
        <v>45</v>
      </c>
      <c r="I36" s="37" t="s">
        <v>160</v>
      </c>
      <c r="J36" s="45" t="s">
        <v>270</v>
      </c>
      <c r="K36" s="44" t="s">
        <v>271</v>
      </c>
      <c r="L36" s="37" t="s">
        <v>217</v>
      </c>
      <c r="M36" s="37" t="s">
        <v>198</v>
      </c>
      <c r="N36" s="55">
        <v>44861</v>
      </c>
      <c r="O36" s="97" t="s">
        <v>717</v>
      </c>
      <c r="P36" s="97" t="s">
        <v>769</v>
      </c>
      <c r="Q36" s="97" t="s">
        <v>717</v>
      </c>
      <c r="R36" s="97" t="s">
        <v>717</v>
      </c>
      <c r="S36" s="98" t="s">
        <v>717</v>
      </c>
      <c r="T36" s="97" t="s">
        <v>717</v>
      </c>
      <c r="U36" s="48">
        <v>7</v>
      </c>
      <c r="V36" s="48">
        <v>7</v>
      </c>
      <c r="W36" s="48">
        <v>7</v>
      </c>
      <c r="X36" s="48">
        <v>7</v>
      </c>
      <c r="Y36" s="51">
        <f t="shared" si="6"/>
        <v>7</v>
      </c>
      <c r="Z36" s="52">
        <f>VLOOKUP(F36,'LEMBAR JAWABAN PRE'!$B$4:$AI$1048576,34,0)</f>
        <v>6.8</v>
      </c>
      <c r="AA36" s="52">
        <f>VLOOKUP(F36,'LEMBAR JAWABAN POST'!$B$4:$AI$1048576,34,0)</f>
        <v>8</v>
      </c>
      <c r="AB36" s="52">
        <f t="shared" si="7"/>
        <v>7.5</v>
      </c>
      <c r="AC36" s="49" t="str">
        <f t="shared" si="8"/>
        <v>LULUS</v>
      </c>
      <c r="AD36" s="25">
        <v>44929</v>
      </c>
      <c r="AE36" s="25">
        <f t="shared" si="2"/>
        <v>44921</v>
      </c>
      <c r="AF36" s="37" t="s">
        <v>3</v>
      </c>
      <c r="AG36" s="44"/>
    </row>
    <row r="37" spans="2:33" s="53" customFormat="1" ht="24.75" customHeight="1" x14ac:dyDescent="0.3">
      <c r="B37" s="37">
        <f t="shared" si="1"/>
        <v>30</v>
      </c>
      <c r="C37" s="37" t="s">
        <v>138</v>
      </c>
      <c r="D37" s="37" t="s">
        <v>141</v>
      </c>
      <c r="E37" s="50">
        <v>44855</v>
      </c>
      <c r="F37" s="37">
        <v>2015393422</v>
      </c>
      <c r="G37" s="44" t="s">
        <v>337</v>
      </c>
      <c r="H37" s="45" t="s">
        <v>45</v>
      </c>
      <c r="I37" s="37" t="s">
        <v>160</v>
      </c>
      <c r="J37" s="45" t="s">
        <v>338</v>
      </c>
      <c r="K37" s="44" t="s">
        <v>339</v>
      </c>
      <c r="L37" s="37" t="s">
        <v>217</v>
      </c>
      <c r="M37" s="37" t="s">
        <v>198</v>
      </c>
      <c r="N37" s="55">
        <v>44861</v>
      </c>
      <c r="O37" s="97" t="s">
        <v>720</v>
      </c>
      <c r="P37" s="97" t="s">
        <v>758</v>
      </c>
      <c r="Q37" s="97" t="s">
        <v>857</v>
      </c>
      <c r="R37" s="97" t="s">
        <v>858</v>
      </c>
      <c r="S37" s="98" t="s">
        <v>859</v>
      </c>
      <c r="T37" s="97" t="s">
        <v>860</v>
      </c>
      <c r="U37" s="48">
        <v>7.4</v>
      </c>
      <c r="V37" s="48">
        <v>7.73</v>
      </c>
      <c r="W37" s="48">
        <v>8.5500000000000007</v>
      </c>
      <c r="X37" s="48">
        <v>8.33</v>
      </c>
      <c r="Y37" s="51">
        <f t="shared" si="6"/>
        <v>8.0024999999999995</v>
      </c>
      <c r="Z37" s="52">
        <f>VLOOKUP(F37,'LEMBAR JAWABAN PRE'!$B$4:$AI$1048576,34,0)</f>
        <v>5.2</v>
      </c>
      <c r="AA37" s="52">
        <f>VLOOKUP(F37,'LEMBAR JAWABAN POST'!$B$4:$AI$1048576,34,0)</f>
        <v>6.8</v>
      </c>
      <c r="AB37" s="52">
        <f t="shared" si="7"/>
        <v>7.4012499999999992</v>
      </c>
      <c r="AC37" s="49" t="str">
        <f t="shared" si="8"/>
        <v>LULUS</v>
      </c>
      <c r="AD37" s="25">
        <v>44931</v>
      </c>
      <c r="AE37" s="25">
        <f t="shared" si="2"/>
        <v>44921</v>
      </c>
      <c r="AF37" s="37" t="s">
        <v>3</v>
      </c>
      <c r="AG37" s="44"/>
    </row>
    <row r="38" spans="2:33" s="53" customFormat="1" ht="24.75" customHeight="1" x14ac:dyDescent="0.3">
      <c r="B38" s="37">
        <f t="shared" si="1"/>
        <v>31</v>
      </c>
      <c r="C38" s="37" t="s">
        <v>138</v>
      </c>
      <c r="D38" s="37" t="s">
        <v>141</v>
      </c>
      <c r="E38" s="50">
        <v>44855</v>
      </c>
      <c r="F38" s="37">
        <v>2015393426</v>
      </c>
      <c r="G38" s="44" t="s">
        <v>346</v>
      </c>
      <c r="H38" s="45" t="s">
        <v>45</v>
      </c>
      <c r="I38" s="37" t="s">
        <v>160</v>
      </c>
      <c r="J38" s="45" t="s">
        <v>270</v>
      </c>
      <c r="K38" s="44" t="s">
        <v>347</v>
      </c>
      <c r="L38" s="37" t="s">
        <v>217</v>
      </c>
      <c r="M38" s="37" t="s">
        <v>198</v>
      </c>
      <c r="N38" s="55">
        <v>44861</v>
      </c>
      <c r="O38" s="97" t="s">
        <v>871</v>
      </c>
      <c r="P38" s="97" t="s">
        <v>872</v>
      </c>
      <c r="Q38" s="97" t="s">
        <v>873</v>
      </c>
      <c r="R38" s="97" t="s">
        <v>874</v>
      </c>
      <c r="S38" s="98" t="s">
        <v>875</v>
      </c>
      <c r="T38" s="97" t="s">
        <v>876</v>
      </c>
      <c r="U38" s="48">
        <v>6.8</v>
      </c>
      <c r="V38" s="48">
        <v>6.8</v>
      </c>
      <c r="W38" s="48">
        <v>7</v>
      </c>
      <c r="X38" s="48">
        <v>7.2</v>
      </c>
      <c r="Y38" s="51">
        <f t="shared" si="6"/>
        <v>6.95</v>
      </c>
      <c r="Z38" s="52">
        <f>VLOOKUP(F38,'LEMBAR JAWABAN PRE'!$B$4:$AI$1048576,34,0)</f>
        <v>4.8</v>
      </c>
      <c r="AA38" s="52">
        <f>VLOOKUP(F38,'LEMBAR JAWABAN POST'!$B$4:$AI$1048576,34,0)</f>
        <v>6</v>
      </c>
      <c r="AB38" s="52">
        <f t="shared" si="7"/>
        <v>6.4749999999999996</v>
      </c>
      <c r="AC38" s="49" t="str">
        <f t="shared" si="8"/>
        <v>LULUS</v>
      </c>
      <c r="AD38" s="25">
        <v>44931</v>
      </c>
      <c r="AE38" s="25">
        <f t="shared" si="2"/>
        <v>44921</v>
      </c>
      <c r="AF38" s="37" t="s">
        <v>3</v>
      </c>
      <c r="AG38" s="44"/>
    </row>
    <row r="39" spans="2:33" s="53" customFormat="1" ht="24.75" customHeight="1" x14ac:dyDescent="0.3">
      <c r="B39" s="37">
        <f t="shared" si="1"/>
        <v>32</v>
      </c>
      <c r="C39" s="37" t="s">
        <v>138</v>
      </c>
      <c r="D39" s="37" t="s">
        <v>140</v>
      </c>
      <c r="E39" s="50">
        <v>44855</v>
      </c>
      <c r="F39" s="37">
        <v>2015393449</v>
      </c>
      <c r="G39" s="44" t="s">
        <v>272</v>
      </c>
      <c r="H39" s="45" t="s">
        <v>46</v>
      </c>
      <c r="I39" s="37" t="s">
        <v>155</v>
      </c>
      <c r="J39" s="45" t="s">
        <v>273</v>
      </c>
      <c r="K39" s="44" t="s">
        <v>274</v>
      </c>
      <c r="L39" s="37" t="s">
        <v>177</v>
      </c>
      <c r="M39" s="37" t="s">
        <v>164</v>
      </c>
      <c r="N39" s="55">
        <v>44861</v>
      </c>
      <c r="O39" s="97" t="s">
        <v>770</v>
      </c>
      <c r="P39" s="97" t="s">
        <v>771</v>
      </c>
      <c r="Q39" s="97" t="s">
        <v>772</v>
      </c>
      <c r="R39" s="97" t="s">
        <v>717</v>
      </c>
      <c r="S39" s="98" t="s">
        <v>719</v>
      </c>
      <c r="T39" s="97" t="s">
        <v>773</v>
      </c>
      <c r="U39" s="48">
        <v>6.5</v>
      </c>
      <c r="V39" s="48">
        <v>7.2</v>
      </c>
      <c r="W39" s="48">
        <v>7.3</v>
      </c>
      <c r="X39" s="48">
        <v>8</v>
      </c>
      <c r="Y39" s="51">
        <f t="shared" si="6"/>
        <v>7.25</v>
      </c>
      <c r="Z39" s="52">
        <f>VLOOKUP(F39,'LEMBAR JAWABAN PRE'!$B$4:$AI$1048576,34,0)</f>
        <v>8</v>
      </c>
      <c r="AA39" s="52">
        <f>VLOOKUP(F39,'LEMBAR JAWABAN POST'!$B$4:$AI$1048576,34,0)</f>
        <v>9.1999999999999993</v>
      </c>
      <c r="AB39" s="52">
        <f t="shared" si="7"/>
        <v>8.2249999999999996</v>
      </c>
      <c r="AC39" s="49" t="str">
        <f t="shared" si="8"/>
        <v>LULUS</v>
      </c>
      <c r="AD39" s="25">
        <v>44929</v>
      </c>
      <c r="AE39" s="25">
        <f t="shared" si="2"/>
        <v>44921</v>
      </c>
      <c r="AF39" s="37" t="s">
        <v>3</v>
      </c>
      <c r="AG39" s="44"/>
    </row>
    <row r="40" spans="2:33" s="53" customFormat="1" ht="24.75" customHeight="1" x14ac:dyDescent="0.3">
      <c r="B40" s="37">
        <f t="shared" si="1"/>
        <v>33</v>
      </c>
      <c r="C40" s="37" t="s">
        <v>138</v>
      </c>
      <c r="D40" s="37" t="s">
        <v>140</v>
      </c>
      <c r="E40" s="50">
        <v>44855</v>
      </c>
      <c r="F40" s="37">
        <v>2015393433</v>
      </c>
      <c r="G40" s="44" t="s">
        <v>275</v>
      </c>
      <c r="H40" s="45" t="s">
        <v>45</v>
      </c>
      <c r="I40" s="37" t="s">
        <v>160</v>
      </c>
      <c r="J40" s="45" t="s">
        <v>276</v>
      </c>
      <c r="K40" s="44" t="s">
        <v>277</v>
      </c>
      <c r="L40" s="37" t="s">
        <v>204</v>
      </c>
      <c r="M40" s="37" t="s">
        <v>198</v>
      </c>
      <c r="N40" s="55">
        <v>44861</v>
      </c>
      <c r="O40" s="97" t="s">
        <v>774</v>
      </c>
      <c r="P40" s="97" t="s">
        <v>775</v>
      </c>
      <c r="Q40" s="97" t="s">
        <v>776</v>
      </c>
      <c r="R40" s="97" t="s">
        <v>717</v>
      </c>
      <c r="S40" s="98" t="s">
        <v>717</v>
      </c>
      <c r="T40" s="97" t="s">
        <v>717</v>
      </c>
      <c r="U40" s="48">
        <v>9</v>
      </c>
      <c r="V40" s="48">
        <v>9</v>
      </c>
      <c r="W40" s="48">
        <v>9</v>
      </c>
      <c r="X40" s="48">
        <v>9</v>
      </c>
      <c r="Y40" s="51">
        <f t="shared" si="6"/>
        <v>9</v>
      </c>
      <c r="Z40" s="52">
        <f>VLOOKUP(F40,'LEMBAR JAWABAN PRE'!$B$4:$AI$1048576,34,0)</f>
        <v>7.2</v>
      </c>
      <c r="AA40" s="52">
        <f>VLOOKUP(F40,'LEMBAR JAWABAN POST'!$B$4:$AI$1048576,34,0)</f>
        <v>8</v>
      </c>
      <c r="AB40" s="52">
        <f t="shared" si="7"/>
        <v>8.5</v>
      </c>
      <c r="AC40" s="49" t="str">
        <f t="shared" si="8"/>
        <v>LULUS</v>
      </c>
      <c r="AD40" s="25">
        <v>44929</v>
      </c>
      <c r="AE40" s="25">
        <f t="shared" si="2"/>
        <v>44921</v>
      </c>
      <c r="AF40" s="37" t="s">
        <v>3</v>
      </c>
      <c r="AG40" s="44"/>
    </row>
    <row r="41" spans="2:33" s="53" customFormat="1" ht="24.75" customHeight="1" x14ac:dyDescent="0.3">
      <c r="B41" s="37">
        <f t="shared" si="1"/>
        <v>34</v>
      </c>
      <c r="C41" s="37" t="s">
        <v>138</v>
      </c>
      <c r="D41" s="37" t="s">
        <v>140</v>
      </c>
      <c r="E41" s="50">
        <v>44855</v>
      </c>
      <c r="F41" s="37">
        <v>2015393437</v>
      </c>
      <c r="G41" s="44" t="s">
        <v>278</v>
      </c>
      <c r="H41" s="45" t="s">
        <v>45</v>
      </c>
      <c r="I41" s="37" t="s">
        <v>160</v>
      </c>
      <c r="J41" s="45" t="s">
        <v>208</v>
      </c>
      <c r="K41" s="44" t="s">
        <v>209</v>
      </c>
      <c r="L41" s="37" t="s">
        <v>204</v>
      </c>
      <c r="M41" s="37" t="s">
        <v>198</v>
      </c>
      <c r="N41" s="55">
        <v>44861</v>
      </c>
      <c r="O41" s="97" t="s">
        <v>777</v>
      </c>
      <c r="P41" s="97" t="s">
        <v>778</v>
      </c>
      <c r="Q41" s="97" t="s">
        <v>779</v>
      </c>
      <c r="R41" s="97" t="s">
        <v>780</v>
      </c>
      <c r="S41" s="98" t="s">
        <v>781</v>
      </c>
      <c r="T41" s="97" t="s">
        <v>717</v>
      </c>
      <c r="U41" s="48">
        <v>7.2</v>
      </c>
      <c r="V41" s="48">
        <v>7.3</v>
      </c>
      <c r="W41" s="48">
        <v>8.5</v>
      </c>
      <c r="X41" s="48">
        <v>8.5</v>
      </c>
      <c r="Y41" s="51">
        <f t="shared" si="6"/>
        <v>7.875</v>
      </c>
      <c r="Z41" s="52">
        <f>VLOOKUP(F41,'LEMBAR JAWABAN PRE'!$B$4:$AI$1048576,34,0)</f>
        <v>7.2</v>
      </c>
      <c r="AA41" s="52">
        <f>VLOOKUP(F41,'LEMBAR JAWABAN POST'!$B$4:$AI$1048576,34,0)</f>
        <v>8.4</v>
      </c>
      <c r="AB41" s="52">
        <f t="shared" si="7"/>
        <v>8.1374999999999993</v>
      </c>
      <c r="AC41" s="49" t="str">
        <f t="shared" si="8"/>
        <v>LULUS</v>
      </c>
      <c r="AD41" s="25">
        <v>44929</v>
      </c>
      <c r="AE41" s="25">
        <f t="shared" ref="AE41" si="9">N41+60</f>
        <v>44921</v>
      </c>
      <c r="AF41" s="37" t="s">
        <v>3</v>
      </c>
      <c r="AG41" s="44"/>
    </row>
    <row r="42" spans="2:33" s="53" customFormat="1" ht="24.75" customHeight="1" x14ac:dyDescent="0.3">
      <c r="B42" s="37">
        <f t="shared" si="1"/>
        <v>35</v>
      </c>
      <c r="C42" s="37" t="s">
        <v>138</v>
      </c>
      <c r="D42" s="37" t="s">
        <v>141</v>
      </c>
      <c r="E42" s="50">
        <v>44858</v>
      </c>
      <c r="F42" s="37">
        <v>2015395290</v>
      </c>
      <c r="G42" s="44" t="s">
        <v>279</v>
      </c>
      <c r="H42" s="45" t="s">
        <v>46</v>
      </c>
      <c r="I42" s="37" t="s">
        <v>155</v>
      </c>
      <c r="J42" s="45" t="s">
        <v>280</v>
      </c>
      <c r="K42" s="44" t="s">
        <v>281</v>
      </c>
      <c r="L42" s="37" t="s">
        <v>282</v>
      </c>
      <c r="M42" s="37" t="s">
        <v>261</v>
      </c>
      <c r="N42" s="55">
        <v>44864</v>
      </c>
      <c r="O42" s="97" t="s">
        <v>720</v>
      </c>
      <c r="P42" s="97" t="s">
        <v>719</v>
      </c>
      <c r="Q42" s="97" t="s">
        <v>782</v>
      </c>
      <c r="R42" s="97" t="s">
        <v>720</v>
      </c>
      <c r="S42" s="98" t="s">
        <v>783</v>
      </c>
      <c r="T42" s="97" t="s">
        <v>720</v>
      </c>
      <c r="U42" s="48">
        <v>7</v>
      </c>
      <c r="V42" s="48">
        <v>7.8</v>
      </c>
      <c r="W42" s="48">
        <v>8</v>
      </c>
      <c r="X42" s="48">
        <v>8</v>
      </c>
      <c r="Y42" s="51">
        <f t="shared" ref="Y42:Y64" si="10">AVERAGE(U42:X42)</f>
        <v>7.7</v>
      </c>
      <c r="Z42" s="52">
        <f>VLOOKUP(F42,'LEMBAR JAWABAN PRE'!$B$4:$AI$1048576,34,0)</f>
        <v>3.2</v>
      </c>
      <c r="AA42" s="52">
        <f>VLOOKUP(F42,'LEMBAR JAWABAN POST'!$B$4:$AI$1048576,34,0)</f>
        <v>5.6</v>
      </c>
      <c r="AB42" s="52">
        <f t="shared" ref="AB42:AB64" si="11">AVERAGE(Y42,AA42)</f>
        <v>6.65</v>
      </c>
      <c r="AC42" s="49" t="str">
        <f t="shared" ref="AC42:AC64" si="12">IF(AB42&gt;=6,"LULUS","TIDAK LULUS")</f>
        <v>LULUS</v>
      </c>
      <c r="AD42" s="25">
        <v>44931</v>
      </c>
      <c r="AE42" s="25">
        <f t="shared" ref="AE42:AE82" si="13">N42+60</f>
        <v>44924</v>
      </c>
      <c r="AF42" s="37" t="s">
        <v>3</v>
      </c>
      <c r="AG42" s="44"/>
    </row>
    <row r="43" spans="2:33" s="53" customFormat="1" ht="24.75" customHeight="1" x14ac:dyDescent="0.3">
      <c r="B43" s="37">
        <f t="shared" si="1"/>
        <v>36</v>
      </c>
      <c r="C43" s="37" t="s">
        <v>138</v>
      </c>
      <c r="D43" s="37" t="s">
        <v>141</v>
      </c>
      <c r="E43" s="50">
        <v>44858</v>
      </c>
      <c r="F43" s="37">
        <v>2015395244</v>
      </c>
      <c r="G43" s="44" t="s">
        <v>283</v>
      </c>
      <c r="H43" s="45" t="s">
        <v>45</v>
      </c>
      <c r="I43" s="37" t="s">
        <v>160</v>
      </c>
      <c r="J43" s="45" t="s">
        <v>284</v>
      </c>
      <c r="K43" s="44" t="s">
        <v>285</v>
      </c>
      <c r="L43" s="37" t="s">
        <v>286</v>
      </c>
      <c r="M43" s="37" t="s">
        <v>198</v>
      </c>
      <c r="N43" s="55">
        <v>44864</v>
      </c>
      <c r="O43" s="97" t="s">
        <v>784</v>
      </c>
      <c r="P43" s="97" t="s">
        <v>785</v>
      </c>
      <c r="Q43" s="97" t="s">
        <v>786</v>
      </c>
      <c r="R43" s="97" t="s">
        <v>787</v>
      </c>
      <c r="S43" s="98" t="s">
        <v>788</v>
      </c>
      <c r="T43" s="97" t="s">
        <v>789</v>
      </c>
      <c r="U43" s="48">
        <v>8.4</v>
      </c>
      <c r="V43" s="48">
        <v>8.6</v>
      </c>
      <c r="W43" s="48">
        <v>8.6</v>
      </c>
      <c r="X43" s="48">
        <v>8.6</v>
      </c>
      <c r="Y43" s="51">
        <f t="shared" si="10"/>
        <v>8.5500000000000007</v>
      </c>
      <c r="Z43" s="52">
        <f>VLOOKUP(F43,'LEMBAR JAWABAN PRE'!$B$4:$AI$1048576,34,0)</f>
        <v>5.2</v>
      </c>
      <c r="AA43" s="52">
        <f>VLOOKUP(F43,'LEMBAR JAWABAN POST'!$B$4:$AI$1048576,34,0)</f>
        <v>6.4</v>
      </c>
      <c r="AB43" s="52">
        <f t="shared" si="11"/>
        <v>7.4750000000000005</v>
      </c>
      <c r="AC43" s="49" t="str">
        <f t="shared" si="12"/>
        <v>LULUS</v>
      </c>
      <c r="AD43" s="25">
        <v>44931</v>
      </c>
      <c r="AE43" s="25">
        <f t="shared" si="13"/>
        <v>44924</v>
      </c>
      <c r="AF43" s="37" t="s">
        <v>3</v>
      </c>
      <c r="AG43" s="44"/>
    </row>
    <row r="44" spans="2:33" s="53" customFormat="1" ht="24.75" customHeight="1" x14ac:dyDescent="0.3">
      <c r="B44" s="37">
        <f t="shared" si="1"/>
        <v>37</v>
      </c>
      <c r="C44" s="37" t="s">
        <v>138</v>
      </c>
      <c r="D44" s="37" t="s">
        <v>141</v>
      </c>
      <c r="E44" s="50">
        <v>44858</v>
      </c>
      <c r="F44" s="37">
        <v>2015395247</v>
      </c>
      <c r="G44" s="44" t="s">
        <v>287</v>
      </c>
      <c r="H44" s="45" t="s">
        <v>45</v>
      </c>
      <c r="I44" s="37" t="s">
        <v>160</v>
      </c>
      <c r="J44" s="45" t="s">
        <v>288</v>
      </c>
      <c r="K44" s="44" t="s">
        <v>289</v>
      </c>
      <c r="L44" s="37" t="s">
        <v>290</v>
      </c>
      <c r="M44" s="37" t="s">
        <v>159</v>
      </c>
      <c r="N44" s="55">
        <v>44864</v>
      </c>
      <c r="O44" s="97" t="s">
        <v>790</v>
      </c>
      <c r="P44" s="97" t="s">
        <v>791</v>
      </c>
      <c r="Q44" s="97" t="s">
        <v>718</v>
      </c>
      <c r="R44" s="97" t="s">
        <v>718</v>
      </c>
      <c r="S44" s="98" t="s">
        <v>716</v>
      </c>
      <c r="T44" s="97" t="s">
        <v>717</v>
      </c>
      <c r="U44" s="48">
        <v>6.4</v>
      </c>
      <c r="V44" s="48">
        <v>6.95</v>
      </c>
      <c r="W44" s="48">
        <v>7.5</v>
      </c>
      <c r="X44" s="48">
        <v>7.55</v>
      </c>
      <c r="Y44" s="51">
        <f t="shared" si="10"/>
        <v>7.1000000000000005</v>
      </c>
      <c r="Z44" s="52">
        <f>VLOOKUP(F44,'LEMBAR JAWABAN PRE'!$B$4:$AI$1048576,34,0)</f>
        <v>2.8</v>
      </c>
      <c r="AA44" s="52">
        <f>VLOOKUP(F44,'LEMBAR JAWABAN POST'!$B$4:$AI$1048576,34,0)</f>
        <v>7.6</v>
      </c>
      <c r="AB44" s="52">
        <f t="shared" si="11"/>
        <v>7.35</v>
      </c>
      <c r="AC44" s="49" t="str">
        <f t="shared" si="12"/>
        <v>LULUS</v>
      </c>
      <c r="AD44" s="25">
        <v>44931</v>
      </c>
      <c r="AE44" s="25">
        <f t="shared" si="13"/>
        <v>44924</v>
      </c>
      <c r="AF44" s="37" t="s">
        <v>3</v>
      </c>
      <c r="AG44" s="44"/>
    </row>
    <row r="45" spans="2:33" s="53" customFormat="1" ht="24.75" customHeight="1" x14ac:dyDescent="0.3">
      <c r="B45" s="37">
        <f t="shared" si="1"/>
        <v>38</v>
      </c>
      <c r="C45" s="37" t="s">
        <v>138</v>
      </c>
      <c r="D45" s="37" t="s">
        <v>141</v>
      </c>
      <c r="E45" s="50">
        <v>44858</v>
      </c>
      <c r="F45" s="37">
        <v>2015395248</v>
      </c>
      <c r="G45" s="44" t="s">
        <v>291</v>
      </c>
      <c r="H45" s="45" t="s">
        <v>45</v>
      </c>
      <c r="I45" s="37" t="s">
        <v>160</v>
      </c>
      <c r="J45" s="45" t="s">
        <v>292</v>
      </c>
      <c r="K45" s="44" t="s">
        <v>293</v>
      </c>
      <c r="L45" s="37" t="s">
        <v>212</v>
      </c>
      <c r="M45" s="37" t="s">
        <v>189</v>
      </c>
      <c r="N45" s="55">
        <v>44864</v>
      </c>
      <c r="O45" s="97" t="s">
        <v>792</v>
      </c>
      <c r="P45" s="97" t="s">
        <v>793</v>
      </c>
      <c r="Q45" s="97" t="s">
        <v>794</v>
      </c>
      <c r="R45" s="97" t="s">
        <v>795</v>
      </c>
      <c r="S45" s="98" t="s">
        <v>796</v>
      </c>
      <c r="T45" s="97" t="s">
        <v>797</v>
      </c>
      <c r="U45" s="48">
        <v>7</v>
      </c>
      <c r="V45" s="48">
        <v>7</v>
      </c>
      <c r="W45" s="48">
        <v>7.6</v>
      </c>
      <c r="X45" s="48">
        <v>7.8</v>
      </c>
      <c r="Y45" s="51">
        <f t="shared" si="10"/>
        <v>7.3500000000000005</v>
      </c>
      <c r="Z45" s="52">
        <f>VLOOKUP(F45,'LEMBAR JAWABAN PRE'!$B$4:$AI$1048576,34,0)</f>
        <v>6.8</v>
      </c>
      <c r="AA45" s="52">
        <f>VLOOKUP(F45,'LEMBAR JAWABAN POST'!$B$4:$AI$1048576,34,0)</f>
        <v>7.6</v>
      </c>
      <c r="AB45" s="52">
        <f t="shared" si="11"/>
        <v>7.4749999999999996</v>
      </c>
      <c r="AC45" s="49" t="str">
        <f t="shared" si="12"/>
        <v>LULUS</v>
      </c>
      <c r="AD45" s="25">
        <v>44931</v>
      </c>
      <c r="AE45" s="25">
        <f t="shared" si="13"/>
        <v>44924</v>
      </c>
      <c r="AF45" s="37" t="s">
        <v>3</v>
      </c>
      <c r="AG45" s="44"/>
    </row>
    <row r="46" spans="2:33" s="53" customFormat="1" ht="24.75" customHeight="1" x14ac:dyDescent="0.3">
      <c r="B46" s="37">
        <f t="shared" si="1"/>
        <v>39</v>
      </c>
      <c r="C46" s="37" t="s">
        <v>138</v>
      </c>
      <c r="D46" s="37" t="s">
        <v>141</v>
      </c>
      <c r="E46" s="50">
        <v>44858</v>
      </c>
      <c r="F46" s="37">
        <v>2015395253</v>
      </c>
      <c r="G46" s="44" t="s">
        <v>294</v>
      </c>
      <c r="H46" s="45" t="s">
        <v>45</v>
      </c>
      <c r="I46" s="37" t="s">
        <v>160</v>
      </c>
      <c r="J46" s="45" t="s">
        <v>295</v>
      </c>
      <c r="K46" s="44" t="s">
        <v>296</v>
      </c>
      <c r="L46" s="37" t="s">
        <v>176</v>
      </c>
      <c r="M46" s="37" t="s">
        <v>157</v>
      </c>
      <c r="N46" s="55">
        <v>44864</v>
      </c>
      <c r="O46" s="97" t="s">
        <v>798</v>
      </c>
      <c r="P46" s="97" t="s">
        <v>721</v>
      </c>
      <c r="Q46" s="97" t="s">
        <v>799</v>
      </c>
      <c r="R46" s="97" t="s">
        <v>773</v>
      </c>
      <c r="S46" s="98" t="s">
        <v>773</v>
      </c>
      <c r="T46" s="97" t="s">
        <v>799</v>
      </c>
      <c r="U46" s="48">
        <v>7.9</v>
      </c>
      <c r="V46" s="48">
        <v>7.9</v>
      </c>
      <c r="W46" s="48">
        <v>7.95</v>
      </c>
      <c r="X46" s="48">
        <v>7.96</v>
      </c>
      <c r="Y46" s="51">
        <f t="shared" si="10"/>
        <v>7.9275000000000002</v>
      </c>
      <c r="Z46" s="52">
        <f>VLOOKUP(F46,'LEMBAR JAWABAN PRE'!$B$4:$AI$1048576,34,0)</f>
        <v>2.4</v>
      </c>
      <c r="AA46" s="52">
        <f>VLOOKUP(F46,'LEMBAR JAWABAN POST'!$B$4:$AI$1048576,34,0)</f>
        <v>7.2</v>
      </c>
      <c r="AB46" s="52">
        <f t="shared" si="11"/>
        <v>7.5637500000000006</v>
      </c>
      <c r="AC46" s="49" t="str">
        <f t="shared" si="12"/>
        <v>LULUS</v>
      </c>
      <c r="AD46" s="25">
        <v>44931</v>
      </c>
      <c r="AE46" s="25">
        <f t="shared" si="13"/>
        <v>44924</v>
      </c>
      <c r="AF46" s="37" t="s">
        <v>3</v>
      </c>
      <c r="AG46" s="44"/>
    </row>
    <row r="47" spans="2:33" s="53" customFormat="1" ht="24.75" customHeight="1" x14ac:dyDescent="0.3">
      <c r="B47" s="37">
        <f t="shared" si="1"/>
        <v>40</v>
      </c>
      <c r="C47" s="37" t="s">
        <v>138</v>
      </c>
      <c r="D47" s="37" t="s">
        <v>141</v>
      </c>
      <c r="E47" s="50">
        <v>44858</v>
      </c>
      <c r="F47" s="37">
        <v>2015395295</v>
      </c>
      <c r="G47" s="44" t="s">
        <v>297</v>
      </c>
      <c r="H47" s="45" t="s">
        <v>46</v>
      </c>
      <c r="I47" s="37" t="s">
        <v>155</v>
      </c>
      <c r="J47" s="45" t="s">
        <v>298</v>
      </c>
      <c r="K47" s="44" t="s">
        <v>299</v>
      </c>
      <c r="L47" s="37" t="s">
        <v>205</v>
      </c>
      <c r="M47" s="37" t="s">
        <v>159</v>
      </c>
      <c r="N47" s="55">
        <v>44864</v>
      </c>
      <c r="O47" s="97" t="s">
        <v>800</v>
      </c>
      <c r="P47" s="97" t="s">
        <v>801</v>
      </c>
      <c r="Q47" s="97" t="s">
        <v>802</v>
      </c>
      <c r="R47" s="97" t="s">
        <v>803</v>
      </c>
      <c r="S47" s="98" t="s">
        <v>804</v>
      </c>
      <c r="T47" s="97" t="s">
        <v>805</v>
      </c>
      <c r="U47" s="48">
        <v>8</v>
      </c>
      <c r="V47" s="48">
        <v>8</v>
      </c>
      <c r="W47" s="48">
        <v>8</v>
      </c>
      <c r="X47" s="48">
        <v>8</v>
      </c>
      <c r="Y47" s="51">
        <f t="shared" si="10"/>
        <v>8</v>
      </c>
      <c r="Z47" s="52">
        <f>VLOOKUP(F47,'LEMBAR JAWABAN PRE'!$B$4:$AI$1048576,34,0)</f>
        <v>6.8</v>
      </c>
      <c r="AA47" s="52">
        <f>VLOOKUP(F47,'LEMBAR JAWABAN POST'!$B$4:$AI$1048576,34,0)</f>
        <v>6</v>
      </c>
      <c r="AB47" s="52">
        <f t="shared" si="11"/>
        <v>7</v>
      </c>
      <c r="AC47" s="49" t="str">
        <f t="shared" si="12"/>
        <v>LULUS</v>
      </c>
      <c r="AD47" s="25">
        <v>44931</v>
      </c>
      <c r="AE47" s="25">
        <f t="shared" si="13"/>
        <v>44924</v>
      </c>
      <c r="AF47" s="37" t="s">
        <v>3</v>
      </c>
      <c r="AG47" s="44"/>
    </row>
    <row r="48" spans="2:33" s="53" customFormat="1" ht="24.75" customHeight="1" x14ac:dyDescent="0.3">
      <c r="B48" s="37">
        <f t="shared" si="1"/>
        <v>41</v>
      </c>
      <c r="C48" s="37" t="s">
        <v>138</v>
      </c>
      <c r="D48" s="37" t="s">
        <v>141</v>
      </c>
      <c r="E48" s="50">
        <v>44858</v>
      </c>
      <c r="F48" s="37">
        <v>2015395258</v>
      </c>
      <c r="G48" s="44" t="s">
        <v>300</v>
      </c>
      <c r="H48" s="45" t="s">
        <v>45</v>
      </c>
      <c r="I48" s="37" t="s">
        <v>160</v>
      </c>
      <c r="J48" s="45" t="s">
        <v>301</v>
      </c>
      <c r="K48" s="44" t="s">
        <v>302</v>
      </c>
      <c r="L48" s="37" t="s">
        <v>303</v>
      </c>
      <c r="M48" s="37" t="s">
        <v>162</v>
      </c>
      <c r="N48" s="55">
        <v>44864</v>
      </c>
      <c r="O48" s="97" t="s">
        <v>806</v>
      </c>
      <c r="P48" s="97" t="s">
        <v>807</v>
      </c>
      <c r="Q48" s="97" t="s">
        <v>808</v>
      </c>
      <c r="R48" s="97" t="s">
        <v>718</v>
      </c>
      <c r="S48" s="98" t="s">
        <v>748</v>
      </c>
      <c r="T48" s="97" t="s">
        <v>717</v>
      </c>
      <c r="U48" s="48">
        <v>8.9</v>
      </c>
      <c r="V48" s="48">
        <v>8.9499999999999993</v>
      </c>
      <c r="W48" s="48">
        <v>9.25</v>
      </c>
      <c r="X48" s="48">
        <v>9.3000000000000007</v>
      </c>
      <c r="Y48" s="51">
        <f t="shared" si="10"/>
        <v>9.1000000000000014</v>
      </c>
      <c r="Z48" s="52">
        <f>VLOOKUP(F48,'LEMBAR JAWABAN PRE'!$B$4:$AI$1048576,34,0)</f>
        <v>6</v>
      </c>
      <c r="AA48" s="52">
        <f>VLOOKUP(F48,'LEMBAR JAWABAN POST'!$B$4:$AI$1048576,34,0)</f>
        <v>6.4</v>
      </c>
      <c r="AB48" s="52">
        <f t="shared" si="11"/>
        <v>7.7500000000000009</v>
      </c>
      <c r="AC48" s="49" t="str">
        <f t="shared" si="12"/>
        <v>LULUS</v>
      </c>
      <c r="AD48" s="25">
        <v>44931</v>
      </c>
      <c r="AE48" s="25">
        <f t="shared" si="13"/>
        <v>44924</v>
      </c>
      <c r="AF48" s="37" t="s">
        <v>3</v>
      </c>
      <c r="AG48" s="44"/>
    </row>
    <row r="49" spans="2:33" s="53" customFormat="1" ht="24.75" customHeight="1" x14ac:dyDescent="0.3">
      <c r="B49" s="37">
        <f t="shared" si="1"/>
        <v>42</v>
      </c>
      <c r="C49" s="37" t="s">
        <v>138</v>
      </c>
      <c r="D49" s="37" t="s">
        <v>141</v>
      </c>
      <c r="E49" s="50">
        <v>44858</v>
      </c>
      <c r="F49" s="37">
        <v>2015395262</v>
      </c>
      <c r="G49" s="44" t="s">
        <v>304</v>
      </c>
      <c r="H49" s="45" t="s">
        <v>45</v>
      </c>
      <c r="I49" s="37" t="s">
        <v>160</v>
      </c>
      <c r="J49" s="45" t="s">
        <v>305</v>
      </c>
      <c r="K49" s="44" t="s">
        <v>306</v>
      </c>
      <c r="L49" s="37" t="s">
        <v>185</v>
      </c>
      <c r="M49" s="37" t="s">
        <v>179</v>
      </c>
      <c r="N49" s="55">
        <v>44864</v>
      </c>
      <c r="O49" s="97" t="s">
        <v>717</v>
      </c>
      <c r="P49" s="97" t="s">
        <v>809</v>
      </c>
      <c r="Q49" s="97" t="s">
        <v>717</v>
      </c>
      <c r="R49" s="97" t="s">
        <v>717</v>
      </c>
      <c r="S49" s="98" t="s">
        <v>810</v>
      </c>
      <c r="T49" s="97" t="s">
        <v>717</v>
      </c>
      <c r="U49" s="48">
        <v>8</v>
      </c>
      <c r="V49" s="48">
        <v>8</v>
      </c>
      <c r="W49" s="48">
        <v>8.5</v>
      </c>
      <c r="X49" s="48">
        <v>8.6</v>
      </c>
      <c r="Y49" s="51">
        <f t="shared" si="10"/>
        <v>8.2750000000000004</v>
      </c>
      <c r="Z49" s="52">
        <f>VLOOKUP(F49,'LEMBAR JAWABAN PRE'!$B$4:$AI$1048576,34,0)</f>
        <v>5.2</v>
      </c>
      <c r="AA49" s="52">
        <f>VLOOKUP(F49,'LEMBAR JAWABAN POST'!$B$4:$AI$1048576,34,0)</f>
        <v>7.2</v>
      </c>
      <c r="AB49" s="52">
        <f t="shared" si="11"/>
        <v>7.7375000000000007</v>
      </c>
      <c r="AC49" s="49" t="str">
        <f t="shared" si="12"/>
        <v>LULUS</v>
      </c>
      <c r="AD49" s="25">
        <v>44931</v>
      </c>
      <c r="AE49" s="25">
        <f t="shared" si="13"/>
        <v>44924</v>
      </c>
      <c r="AF49" s="37" t="s">
        <v>3</v>
      </c>
      <c r="AG49" s="44"/>
    </row>
    <row r="50" spans="2:33" s="53" customFormat="1" ht="24.75" customHeight="1" x14ac:dyDescent="0.3">
      <c r="B50" s="37">
        <f t="shared" si="1"/>
        <v>43</v>
      </c>
      <c r="C50" s="37" t="s">
        <v>138</v>
      </c>
      <c r="D50" s="37" t="s">
        <v>141</v>
      </c>
      <c r="E50" s="50">
        <v>44858</v>
      </c>
      <c r="F50" s="37">
        <v>2015395298</v>
      </c>
      <c r="G50" s="44" t="s">
        <v>307</v>
      </c>
      <c r="H50" s="45" t="s">
        <v>46</v>
      </c>
      <c r="I50" s="37" t="s">
        <v>155</v>
      </c>
      <c r="J50" s="45" t="s">
        <v>308</v>
      </c>
      <c r="K50" s="44" t="s">
        <v>309</v>
      </c>
      <c r="L50" s="37" t="s">
        <v>310</v>
      </c>
      <c r="M50" s="37" t="s">
        <v>166</v>
      </c>
      <c r="N50" s="55">
        <v>44864</v>
      </c>
      <c r="O50" s="97" t="s">
        <v>811</v>
      </c>
      <c r="P50" s="97" t="s">
        <v>812</v>
      </c>
      <c r="Q50" s="97" t="s">
        <v>813</v>
      </c>
      <c r="R50" s="97" t="s">
        <v>814</v>
      </c>
      <c r="S50" s="98" t="s">
        <v>815</v>
      </c>
      <c r="T50" s="97" t="s">
        <v>816</v>
      </c>
      <c r="U50" s="48">
        <v>7.8</v>
      </c>
      <c r="V50" s="48">
        <v>7.8</v>
      </c>
      <c r="W50" s="48">
        <v>7.8</v>
      </c>
      <c r="X50" s="48">
        <v>8</v>
      </c>
      <c r="Y50" s="51">
        <f t="shared" si="10"/>
        <v>7.85</v>
      </c>
      <c r="Z50" s="52">
        <f>VLOOKUP(F50,'LEMBAR JAWABAN PRE'!$B$4:$AI$1048576,34,0)</f>
        <v>6.4</v>
      </c>
      <c r="AA50" s="52">
        <f>VLOOKUP(F50,'LEMBAR JAWABAN POST'!$B$4:$AI$1048576,34,0)</f>
        <v>6.4</v>
      </c>
      <c r="AB50" s="52">
        <f t="shared" si="11"/>
        <v>7.125</v>
      </c>
      <c r="AC50" s="49" t="str">
        <f t="shared" si="12"/>
        <v>LULUS</v>
      </c>
      <c r="AD50" s="25">
        <v>44931</v>
      </c>
      <c r="AE50" s="25">
        <f t="shared" si="13"/>
        <v>44924</v>
      </c>
      <c r="AF50" s="37" t="s">
        <v>3</v>
      </c>
      <c r="AG50" s="44"/>
    </row>
    <row r="51" spans="2:33" s="53" customFormat="1" ht="24.75" customHeight="1" x14ac:dyDescent="0.3">
      <c r="B51" s="37">
        <f t="shared" si="1"/>
        <v>44</v>
      </c>
      <c r="C51" s="37" t="s">
        <v>138</v>
      </c>
      <c r="D51" s="37" t="s">
        <v>141</v>
      </c>
      <c r="E51" s="50">
        <v>44858</v>
      </c>
      <c r="F51" s="37">
        <v>2015395300</v>
      </c>
      <c r="G51" s="44" t="s">
        <v>311</v>
      </c>
      <c r="H51" s="45" t="s">
        <v>46</v>
      </c>
      <c r="I51" s="37" t="s">
        <v>155</v>
      </c>
      <c r="J51" s="45" t="s">
        <v>312</v>
      </c>
      <c r="K51" s="44" t="s">
        <v>313</v>
      </c>
      <c r="L51" s="37" t="s">
        <v>169</v>
      </c>
      <c r="M51" s="37" t="s">
        <v>170</v>
      </c>
      <c r="N51" s="55">
        <v>44864</v>
      </c>
      <c r="O51" s="97" t="s">
        <v>817</v>
      </c>
      <c r="P51" s="97" t="s">
        <v>818</v>
      </c>
      <c r="Q51" s="97" t="s">
        <v>819</v>
      </c>
      <c r="R51" s="97" t="s">
        <v>820</v>
      </c>
      <c r="S51" s="98" t="s">
        <v>821</v>
      </c>
      <c r="T51" s="97" t="s">
        <v>822</v>
      </c>
      <c r="U51" s="48">
        <v>8</v>
      </c>
      <c r="V51" s="48">
        <v>8</v>
      </c>
      <c r="W51" s="48">
        <v>8.1999999999999993</v>
      </c>
      <c r="X51" s="48">
        <v>8.1999999999999993</v>
      </c>
      <c r="Y51" s="51">
        <f t="shared" si="10"/>
        <v>8.1</v>
      </c>
      <c r="Z51" s="52">
        <f>VLOOKUP(F51,'LEMBAR JAWABAN PRE'!$B$4:$AI$1048576,34,0)</f>
        <v>5.6</v>
      </c>
      <c r="AA51" s="52">
        <f>VLOOKUP(F51,'LEMBAR JAWABAN POST'!$B$4:$AI$1048576,34,0)</f>
        <v>6.8</v>
      </c>
      <c r="AB51" s="52">
        <f t="shared" si="11"/>
        <v>7.4499999999999993</v>
      </c>
      <c r="AC51" s="49" t="str">
        <f t="shared" si="12"/>
        <v>LULUS</v>
      </c>
      <c r="AD51" s="25">
        <v>44931</v>
      </c>
      <c r="AE51" s="25">
        <f t="shared" si="13"/>
        <v>44924</v>
      </c>
      <c r="AF51" s="37" t="s">
        <v>3</v>
      </c>
      <c r="AG51" s="44"/>
    </row>
    <row r="52" spans="2:33" s="53" customFormat="1" ht="24.75" customHeight="1" x14ac:dyDescent="0.3">
      <c r="B52" s="37">
        <f t="shared" si="1"/>
        <v>45</v>
      </c>
      <c r="C52" s="37" t="s">
        <v>138</v>
      </c>
      <c r="D52" s="37" t="s">
        <v>141</v>
      </c>
      <c r="E52" s="50">
        <v>44858</v>
      </c>
      <c r="F52" s="37">
        <v>2015395303</v>
      </c>
      <c r="G52" s="44" t="s">
        <v>314</v>
      </c>
      <c r="H52" s="45" t="s">
        <v>46</v>
      </c>
      <c r="I52" s="37" t="s">
        <v>155</v>
      </c>
      <c r="J52" s="45" t="s">
        <v>315</v>
      </c>
      <c r="K52" s="44" t="s">
        <v>316</v>
      </c>
      <c r="L52" s="37" t="s">
        <v>212</v>
      </c>
      <c r="M52" s="37" t="s">
        <v>189</v>
      </c>
      <c r="N52" s="55">
        <v>44864</v>
      </c>
      <c r="O52" s="97" t="s">
        <v>823</v>
      </c>
      <c r="P52" s="97" t="s">
        <v>824</v>
      </c>
      <c r="Q52" s="97" t="s">
        <v>825</v>
      </c>
      <c r="R52" s="97" t="s">
        <v>826</v>
      </c>
      <c r="S52" s="98" t="s">
        <v>827</v>
      </c>
      <c r="T52" s="97" t="s">
        <v>828</v>
      </c>
      <c r="U52" s="48">
        <v>6</v>
      </c>
      <c r="V52" s="48">
        <v>7</v>
      </c>
      <c r="W52" s="48">
        <v>7</v>
      </c>
      <c r="X52" s="48">
        <v>8</v>
      </c>
      <c r="Y52" s="51">
        <f t="shared" si="10"/>
        <v>7</v>
      </c>
      <c r="Z52" s="52">
        <f>VLOOKUP(F52,'LEMBAR JAWABAN PRE'!$B$4:$AI$1048576,34,0)</f>
        <v>7.2</v>
      </c>
      <c r="AA52" s="52">
        <f>VLOOKUP(F52,'LEMBAR JAWABAN POST'!$B$4:$AI$1048576,34,0)</f>
        <v>8.4</v>
      </c>
      <c r="AB52" s="52">
        <f t="shared" si="11"/>
        <v>7.7</v>
      </c>
      <c r="AC52" s="49" t="str">
        <f t="shared" si="12"/>
        <v>LULUS</v>
      </c>
      <c r="AD52" s="25">
        <v>44931</v>
      </c>
      <c r="AE52" s="25">
        <f t="shared" si="13"/>
        <v>44924</v>
      </c>
      <c r="AF52" s="37" t="s">
        <v>3</v>
      </c>
      <c r="AG52" s="44"/>
    </row>
    <row r="53" spans="2:33" s="53" customFormat="1" ht="24.75" customHeight="1" x14ac:dyDescent="0.3">
      <c r="B53" s="37">
        <f t="shared" si="1"/>
        <v>46</v>
      </c>
      <c r="C53" s="37" t="s">
        <v>138</v>
      </c>
      <c r="D53" s="37" t="s">
        <v>141</v>
      </c>
      <c r="E53" s="50">
        <v>44858</v>
      </c>
      <c r="F53" s="37">
        <v>2015395264</v>
      </c>
      <c r="G53" s="44" t="s">
        <v>317</v>
      </c>
      <c r="H53" s="45" t="s">
        <v>45</v>
      </c>
      <c r="I53" s="37" t="s">
        <v>160</v>
      </c>
      <c r="J53" s="45" t="s">
        <v>318</v>
      </c>
      <c r="K53" s="44" t="s">
        <v>319</v>
      </c>
      <c r="L53" s="37" t="s">
        <v>320</v>
      </c>
      <c r="M53" s="37" t="s">
        <v>182</v>
      </c>
      <c r="N53" s="55">
        <v>44864</v>
      </c>
      <c r="O53" s="97" t="s">
        <v>829</v>
      </c>
      <c r="P53" s="97" t="s">
        <v>717</v>
      </c>
      <c r="Q53" s="97" t="s">
        <v>830</v>
      </c>
      <c r="R53" s="97" t="s">
        <v>831</v>
      </c>
      <c r="S53" s="98" t="s">
        <v>725</v>
      </c>
      <c r="T53" s="97" t="s">
        <v>832</v>
      </c>
      <c r="U53" s="48">
        <v>7</v>
      </c>
      <c r="V53" s="48">
        <v>7</v>
      </c>
      <c r="W53" s="48">
        <v>7.2</v>
      </c>
      <c r="X53" s="48">
        <v>7.2</v>
      </c>
      <c r="Y53" s="51">
        <f t="shared" si="10"/>
        <v>7.1</v>
      </c>
      <c r="Z53" s="52">
        <f>VLOOKUP(F53,'LEMBAR JAWABAN PRE'!$B$4:$AI$1048576,34,0)</f>
        <v>6</v>
      </c>
      <c r="AA53" s="52">
        <f>VLOOKUP(F53,'LEMBAR JAWABAN POST'!$B$4:$AI$1048576,34,0)</f>
        <v>8.8000000000000007</v>
      </c>
      <c r="AB53" s="52">
        <f t="shared" si="11"/>
        <v>7.95</v>
      </c>
      <c r="AC53" s="49" t="str">
        <f t="shared" si="12"/>
        <v>LULUS</v>
      </c>
      <c r="AD53" s="25">
        <v>44931</v>
      </c>
      <c r="AE53" s="25">
        <f t="shared" si="13"/>
        <v>44924</v>
      </c>
      <c r="AF53" s="37" t="s">
        <v>3</v>
      </c>
      <c r="AG53" s="44"/>
    </row>
    <row r="54" spans="2:33" s="53" customFormat="1" ht="24.75" customHeight="1" x14ac:dyDescent="0.3">
      <c r="B54" s="37">
        <f t="shared" si="1"/>
        <v>47</v>
      </c>
      <c r="C54" s="37" t="s">
        <v>138</v>
      </c>
      <c r="D54" s="37" t="s">
        <v>141</v>
      </c>
      <c r="E54" s="50">
        <v>44858</v>
      </c>
      <c r="F54" s="37">
        <v>2015395268</v>
      </c>
      <c r="G54" s="44" t="s">
        <v>321</v>
      </c>
      <c r="H54" s="45" t="s">
        <v>45</v>
      </c>
      <c r="I54" s="37" t="s">
        <v>160</v>
      </c>
      <c r="J54" s="45" t="s">
        <v>322</v>
      </c>
      <c r="K54" s="44" t="s">
        <v>323</v>
      </c>
      <c r="L54" s="37" t="s">
        <v>282</v>
      </c>
      <c r="M54" s="37" t="s">
        <v>261</v>
      </c>
      <c r="N54" s="55">
        <v>44864</v>
      </c>
      <c r="O54" s="97" t="s">
        <v>833</v>
      </c>
      <c r="P54" s="97" t="s">
        <v>834</v>
      </c>
      <c r="Q54" s="97" t="s">
        <v>722</v>
      </c>
      <c r="R54" s="97" t="s">
        <v>727</v>
      </c>
      <c r="S54" s="98" t="s">
        <v>835</v>
      </c>
      <c r="T54" s="97" t="s">
        <v>836</v>
      </c>
      <c r="U54" s="48">
        <v>8.5</v>
      </c>
      <c r="V54" s="48">
        <v>8.5</v>
      </c>
      <c r="W54" s="48">
        <v>9</v>
      </c>
      <c r="X54" s="48">
        <v>9</v>
      </c>
      <c r="Y54" s="51">
        <f t="shared" si="10"/>
        <v>8.75</v>
      </c>
      <c r="Z54" s="52">
        <f>VLOOKUP(F54,'LEMBAR JAWABAN PRE'!$B$4:$AI$1048576,34,0)</f>
        <v>6</v>
      </c>
      <c r="AA54" s="52">
        <f>VLOOKUP(F54,'LEMBAR JAWABAN POST'!$B$4:$AI$1048576,34,0)</f>
        <v>7.2</v>
      </c>
      <c r="AB54" s="52">
        <f t="shared" si="11"/>
        <v>7.9749999999999996</v>
      </c>
      <c r="AC54" s="49" t="str">
        <f t="shared" si="12"/>
        <v>LULUS</v>
      </c>
      <c r="AD54" s="25">
        <v>44931</v>
      </c>
      <c r="AE54" s="25">
        <f t="shared" si="13"/>
        <v>44924</v>
      </c>
      <c r="AF54" s="37" t="s">
        <v>3</v>
      </c>
      <c r="AG54" s="44"/>
    </row>
    <row r="55" spans="2:33" s="53" customFormat="1" ht="24.75" customHeight="1" x14ac:dyDescent="0.3">
      <c r="B55" s="37">
        <f t="shared" si="1"/>
        <v>48</v>
      </c>
      <c r="C55" s="37" t="s">
        <v>138</v>
      </c>
      <c r="D55" s="37" t="s">
        <v>141</v>
      </c>
      <c r="E55" s="50">
        <v>44858</v>
      </c>
      <c r="F55" s="37">
        <v>2015395271</v>
      </c>
      <c r="G55" s="44" t="s">
        <v>324</v>
      </c>
      <c r="H55" s="45" t="s">
        <v>45</v>
      </c>
      <c r="I55" s="37" t="s">
        <v>160</v>
      </c>
      <c r="J55" s="45" t="s">
        <v>325</v>
      </c>
      <c r="K55" s="44" t="s">
        <v>326</v>
      </c>
      <c r="L55" s="37" t="s">
        <v>167</v>
      </c>
      <c r="M55" s="37" t="s">
        <v>168</v>
      </c>
      <c r="N55" s="55">
        <v>44864</v>
      </c>
      <c r="O55" s="97" t="s">
        <v>837</v>
      </c>
      <c r="P55" s="97" t="s">
        <v>838</v>
      </c>
      <c r="Q55" s="97" t="s">
        <v>839</v>
      </c>
      <c r="R55" s="97" t="s">
        <v>840</v>
      </c>
      <c r="S55" s="98" t="s">
        <v>727</v>
      </c>
      <c r="T55" s="97" t="s">
        <v>841</v>
      </c>
      <c r="U55" s="48">
        <v>7.62</v>
      </c>
      <c r="V55" s="48">
        <v>7.62</v>
      </c>
      <c r="W55" s="48">
        <v>7.2</v>
      </c>
      <c r="X55" s="48">
        <v>8.1</v>
      </c>
      <c r="Y55" s="51">
        <f t="shared" si="10"/>
        <v>7.6349999999999998</v>
      </c>
      <c r="Z55" s="52">
        <f>VLOOKUP(F55,'LEMBAR JAWABAN PRE'!$B$4:$AI$1048576,34,0)</f>
        <v>5.6</v>
      </c>
      <c r="AA55" s="52">
        <f>VLOOKUP(F55,'LEMBAR JAWABAN POST'!$B$4:$AI$1048576,34,0)</f>
        <v>5.6</v>
      </c>
      <c r="AB55" s="52">
        <f t="shared" si="11"/>
        <v>6.6174999999999997</v>
      </c>
      <c r="AC55" s="49" t="str">
        <f t="shared" si="12"/>
        <v>LULUS</v>
      </c>
      <c r="AD55" s="25">
        <v>44931</v>
      </c>
      <c r="AE55" s="25">
        <f t="shared" si="13"/>
        <v>44924</v>
      </c>
      <c r="AF55" s="37" t="s">
        <v>3</v>
      </c>
      <c r="AG55" s="44"/>
    </row>
    <row r="56" spans="2:33" s="53" customFormat="1" ht="24.75" customHeight="1" x14ac:dyDescent="0.3">
      <c r="B56" s="37">
        <f t="shared" si="1"/>
        <v>49</v>
      </c>
      <c r="C56" s="37" t="s">
        <v>138</v>
      </c>
      <c r="D56" s="37" t="s">
        <v>141</v>
      </c>
      <c r="E56" s="50">
        <v>44858</v>
      </c>
      <c r="F56" s="37">
        <v>2015395274</v>
      </c>
      <c r="G56" s="44" t="s">
        <v>330</v>
      </c>
      <c r="H56" s="45" t="s">
        <v>45</v>
      </c>
      <c r="I56" s="37" t="s">
        <v>160</v>
      </c>
      <c r="J56" s="45" t="s">
        <v>331</v>
      </c>
      <c r="K56" s="44" t="s">
        <v>332</v>
      </c>
      <c r="L56" s="37" t="s">
        <v>290</v>
      </c>
      <c r="M56" s="37" t="s">
        <v>159</v>
      </c>
      <c r="N56" s="55">
        <v>44864</v>
      </c>
      <c r="O56" s="97" t="s">
        <v>717</v>
      </c>
      <c r="P56" s="97" t="s">
        <v>717</v>
      </c>
      <c r="Q56" s="97" t="s">
        <v>717</v>
      </c>
      <c r="R56" s="97" t="s">
        <v>717</v>
      </c>
      <c r="S56" s="98" t="s">
        <v>719</v>
      </c>
      <c r="T56" s="97" t="s">
        <v>847</v>
      </c>
      <c r="U56" s="48">
        <v>8</v>
      </c>
      <c r="V56" s="48">
        <v>8</v>
      </c>
      <c r="W56" s="48">
        <v>8</v>
      </c>
      <c r="X56" s="48">
        <v>8</v>
      </c>
      <c r="Y56" s="51">
        <f t="shared" si="10"/>
        <v>8</v>
      </c>
      <c r="Z56" s="52">
        <f>VLOOKUP(F56,'LEMBAR JAWABAN PRE'!$B$4:$AI$1048576,34,0)</f>
        <v>4.4000000000000004</v>
      </c>
      <c r="AA56" s="52">
        <f>VLOOKUP(F56,'LEMBAR JAWABAN POST'!$B$4:$AI$1048576,34,0)</f>
        <v>4.8</v>
      </c>
      <c r="AB56" s="52">
        <f t="shared" si="11"/>
        <v>6.4</v>
      </c>
      <c r="AC56" s="49" t="str">
        <f t="shared" si="12"/>
        <v>LULUS</v>
      </c>
      <c r="AD56" s="25">
        <v>44931</v>
      </c>
      <c r="AE56" s="25">
        <f t="shared" si="13"/>
        <v>44924</v>
      </c>
      <c r="AF56" s="37" t="s">
        <v>3</v>
      </c>
      <c r="AG56" s="44"/>
    </row>
    <row r="57" spans="2:33" s="53" customFormat="1" ht="24.75" customHeight="1" x14ac:dyDescent="0.3">
      <c r="B57" s="37">
        <f t="shared" si="1"/>
        <v>50</v>
      </c>
      <c r="C57" s="37" t="s">
        <v>138</v>
      </c>
      <c r="D57" s="37" t="s">
        <v>141</v>
      </c>
      <c r="E57" s="50">
        <v>44858</v>
      </c>
      <c r="F57" s="37">
        <v>2015395276</v>
      </c>
      <c r="G57" s="44" t="s">
        <v>334</v>
      </c>
      <c r="H57" s="45" t="s">
        <v>45</v>
      </c>
      <c r="I57" s="37" t="s">
        <v>160</v>
      </c>
      <c r="J57" s="45" t="s">
        <v>335</v>
      </c>
      <c r="K57" s="44" t="s">
        <v>336</v>
      </c>
      <c r="L57" s="37" t="s">
        <v>303</v>
      </c>
      <c r="M57" s="37" t="s">
        <v>162</v>
      </c>
      <c r="N57" s="55">
        <v>44864</v>
      </c>
      <c r="O57" s="97" t="s">
        <v>854</v>
      </c>
      <c r="P57" s="97" t="s">
        <v>855</v>
      </c>
      <c r="Q57" s="97" t="s">
        <v>717</v>
      </c>
      <c r="R57" s="97" t="s">
        <v>717</v>
      </c>
      <c r="S57" s="98" t="s">
        <v>717</v>
      </c>
      <c r="T57" s="97" t="s">
        <v>856</v>
      </c>
      <c r="U57" s="48">
        <v>5</v>
      </c>
      <c r="V57" s="48">
        <v>6</v>
      </c>
      <c r="W57" s="48">
        <v>6</v>
      </c>
      <c r="X57" s="48">
        <v>6</v>
      </c>
      <c r="Y57" s="51">
        <f t="shared" si="10"/>
        <v>5.75</v>
      </c>
      <c r="Z57" s="52">
        <f>VLOOKUP(F57,'LEMBAR JAWABAN PRE'!$B$4:$AI$1048576,34,0)</f>
        <v>5.2</v>
      </c>
      <c r="AA57" s="52">
        <f>VLOOKUP(F57,'LEMBAR JAWABAN POST'!$B$4:$AI$1048576,34,0)</f>
        <v>6.8</v>
      </c>
      <c r="AB57" s="52">
        <f t="shared" si="11"/>
        <v>6.2750000000000004</v>
      </c>
      <c r="AC57" s="49" t="str">
        <f t="shared" si="12"/>
        <v>LULUS</v>
      </c>
      <c r="AD57" s="25">
        <v>44931</v>
      </c>
      <c r="AE57" s="25">
        <f t="shared" si="13"/>
        <v>44924</v>
      </c>
      <c r="AF57" s="37" t="s">
        <v>3</v>
      </c>
      <c r="AG57" s="44"/>
    </row>
    <row r="58" spans="2:33" s="53" customFormat="1" ht="24.75" customHeight="1" x14ac:dyDescent="0.3">
      <c r="B58" s="37">
        <f t="shared" si="1"/>
        <v>51</v>
      </c>
      <c r="C58" s="37" t="s">
        <v>138</v>
      </c>
      <c r="D58" s="37" t="s">
        <v>141</v>
      </c>
      <c r="E58" s="50">
        <v>44858</v>
      </c>
      <c r="F58" s="37">
        <v>2015395306</v>
      </c>
      <c r="G58" s="44" t="s">
        <v>340</v>
      </c>
      <c r="H58" s="45" t="s">
        <v>46</v>
      </c>
      <c r="I58" s="37" t="s">
        <v>155</v>
      </c>
      <c r="J58" s="45" t="s">
        <v>341</v>
      </c>
      <c r="K58" s="44" t="s">
        <v>342</v>
      </c>
      <c r="L58" s="37" t="s">
        <v>180</v>
      </c>
      <c r="M58" s="37" t="s">
        <v>179</v>
      </c>
      <c r="N58" s="55">
        <v>44864</v>
      </c>
      <c r="O58" s="97" t="s">
        <v>758</v>
      </c>
      <c r="P58" s="97" t="s">
        <v>720</v>
      </c>
      <c r="Q58" s="97" t="s">
        <v>758</v>
      </c>
      <c r="R58" s="97" t="s">
        <v>861</v>
      </c>
      <c r="S58" s="98" t="s">
        <v>862</v>
      </c>
      <c r="T58" s="97" t="s">
        <v>863</v>
      </c>
      <c r="U58" s="48">
        <v>7.8</v>
      </c>
      <c r="V58" s="48">
        <v>7.8</v>
      </c>
      <c r="W58" s="48">
        <v>8</v>
      </c>
      <c r="X58" s="48" t="s">
        <v>864</v>
      </c>
      <c r="Y58" s="51">
        <f t="shared" si="10"/>
        <v>7.8666666666666671</v>
      </c>
      <c r="Z58" s="52">
        <f>VLOOKUP(F58,'LEMBAR JAWABAN PRE'!$B$4:$AI$1048576,34,0)</f>
        <v>3.6</v>
      </c>
      <c r="AA58" s="52">
        <f>VLOOKUP(F58,'LEMBAR JAWABAN POST'!$B$4:$AI$1048576,34,0)</f>
        <v>5.2</v>
      </c>
      <c r="AB58" s="52">
        <f t="shared" si="11"/>
        <v>6.5333333333333332</v>
      </c>
      <c r="AC58" s="49" t="str">
        <f t="shared" si="12"/>
        <v>LULUS</v>
      </c>
      <c r="AD58" s="25">
        <v>44931</v>
      </c>
      <c r="AE58" s="25">
        <f t="shared" si="13"/>
        <v>44924</v>
      </c>
      <c r="AF58" s="37" t="s">
        <v>3</v>
      </c>
      <c r="AG58" s="44"/>
    </row>
    <row r="59" spans="2:33" s="53" customFormat="1" ht="24.75" customHeight="1" x14ac:dyDescent="0.3">
      <c r="B59" s="37">
        <f t="shared" si="1"/>
        <v>52</v>
      </c>
      <c r="C59" s="37" t="s">
        <v>138</v>
      </c>
      <c r="D59" s="37" t="s">
        <v>141</v>
      </c>
      <c r="E59" s="50">
        <v>44858</v>
      </c>
      <c r="F59" s="37">
        <v>2015395315</v>
      </c>
      <c r="G59" s="44" t="s">
        <v>343</v>
      </c>
      <c r="H59" s="45" t="s">
        <v>46</v>
      </c>
      <c r="I59" s="37" t="s">
        <v>155</v>
      </c>
      <c r="J59" s="45" t="s">
        <v>344</v>
      </c>
      <c r="K59" s="44" t="s">
        <v>345</v>
      </c>
      <c r="L59" s="37" t="s">
        <v>303</v>
      </c>
      <c r="M59" s="37" t="s">
        <v>162</v>
      </c>
      <c r="N59" s="55">
        <v>44864</v>
      </c>
      <c r="O59" s="97" t="s">
        <v>865</v>
      </c>
      <c r="P59" s="97" t="s">
        <v>866</v>
      </c>
      <c r="Q59" s="97" t="s">
        <v>867</v>
      </c>
      <c r="R59" s="97" t="s">
        <v>868</v>
      </c>
      <c r="S59" s="98" t="s">
        <v>869</v>
      </c>
      <c r="T59" s="97" t="s">
        <v>870</v>
      </c>
      <c r="U59" s="48">
        <v>7</v>
      </c>
      <c r="V59" s="48">
        <v>7.4</v>
      </c>
      <c r="W59" s="48">
        <v>7.8</v>
      </c>
      <c r="X59" s="48">
        <v>8</v>
      </c>
      <c r="Y59" s="51">
        <f t="shared" si="10"/>
        <v>7.55</v>
      </c>
      <c r="Z59" s="52">
        <f>VLOOKUP(F59,'LEMBAR JAWABAN PRE'!$B$4:$AI$1048576,34,0)</f>
        <v>7.6</v>
      </c>
      <c r="AA59" s="52">
        <f>VLOOKUP(F59,'LEMBAR JAWABAN POST'!$B$4:$AI$1048576,34,0)</f>
        <v>7.6</v>
      </c>
      <c r="AB59" s="52">
        <f t="shared" si="11"/>
        <v>7.5749999999999993</v>
      </c>
      <c r="AC59" s="49" t="str">
        <f t="shared" si="12"/>
        <v>LULUS</v>
      </c>
      <c r="AD59" s="25">
        <v>44931</v>
      </c>
      <c r="AE59" s="25">
        <f t="shared" si="13"/>
        <v>44924</v>
      </c>
      <c r="AF59" s="37" t="s">
        <v>3</v>
      </c>
      <c r="AG59" s="44"/>
    </row>
    <row r="60" spans="2:33" s="53" customFormat="1" ht="24.75" customHeight="1" x14ac:dyDescent="0.3">
      <c r="B60" s="37">
        <f t="shared" si="1"/>
        <v>53</v>
      </c>
      <c r="C60" s="37" t="s">
        <v>138</v>
      </c>
      <c r="D60" s="37" t="s">
        <v>141</v>
      </c>
      <c r="E60" s="50">
        <v>44858</v>
      </c>
      <c r="F60" s="37">
        <v>2015395278</v>
      </c>
      <c r="G60" s="44" t="s">
        <v>348</v>
      </c>
      <c r="H60" s="45" t="s">
        <v>45</v>
      </c>
      <c r="I60" s="37" t="s">
        <v>160</v>
      </c>
      <c r="J60" s="45" t="s">
        <v>349</v>
      </c>
      <c r="K60" s="44" t="s">
        <v>350</v>
      </c>
      <c r="L60" s="37" t="s">
        <v>351</v>
      </c>
      <c r="M60" s="37" t="s">
        <v>189</v>
      </c>
      <c r="N60" s="55">
        <v>44864</v>
      </c>
      <c r="O60" s="97" t="s">
        <v>877</v>
      </c>
      <c r="P60" s="97" t="s">
        <v>878</v>
      </c>
      <c r="Q60" s="97" t="s">
        <v>879</v>
      </c>
      <c r="R60" s="97" t="s">
        <v>880</v>
      </c>
      <c r="S60" s="98" t="s">
        <v>725</v>
      </c>
      <c r="T60" s="97" t="s">
        <v>881</v>
      </c>
      <c r="U60" s="48">
        <v>7.8</v>
      </c>
      <c r="V60" s="48">
        <v>8</v>
      </c>
      <c r="W60" s="48">
        <v>8.1</v>
      </c>
      <c r="X60" s="48">
        <v>8.5</v>
      </c>
      <c r="Y60" s="51">
        <f t="shared" si="10"/>
        <v>8.1</v>
      </c>
      <c r="Z60" s="52">
        <f>VLOOKUP(F60,'LEMBAR JAWABAN PRE'!$B$4:$AI$1048576,34,0)</f>
        <v>4</v>
      </c>
      <c r="AA60" s="52">
        <f>VLOOKUP(F60,'LEMBAR JAWABAN POST'!$B$4:$AI$1048576,34,0)</f>
        <v>6.8</v>
      </c>
      <c r="AB60" s="52">
        <f t="shared" si="11"/>
        <v>7.4499999999999993</v>
      </c>
      <c r="AC60" s="49" t="str">
        <f t="shared" si="12"/>
        <v>LULUS</v>
      </c>
      <c r="AD60" s="25">
        <v>44931</v>
      </c>
      <c r="AE60" s="25">
        <f t="shared" si="13"/>
        <v>44924</v>
      </c>
      <c r="AF60" s="37" t="s">
        <v>3</v>
      </c>
      <c r="AG60" s="44"/>
    </row>
    <row r="61" spans="2:33" s="53" customFormat="1" ht="24.75" customHeight="1" x14ac:dyDescent="0.3">
      <c r="B61" s="37">
        <f t="shared" si="1"/>
        <v>54</v>
      </c>
      <c r="C61" s="37" t="s">
        <v>138</v>
      </c>
      <c r="D61" s="37" t="s">
        <v>141</v>
      </c>
      <c r="E61" s="50">
        <v>44858</v>
      </c>
      <c r="F61" s="37">
        <v>2015395280</v>
      </c>
      <c r="G61" s="44" t="s">
        <v>352</v>
      </c>
      <c r="H61" s="45" t="s">
        <v>45</v>
      </c>
      <c r="I61" s="37" t="s">
        <v>160</v>
      </c>
      <c r="J61" s="45" t="s">
        <v>353</v>
      </c>
      <c r="K61" s="44" t="s">
        <v>354</v>
      </c>
      <c r="L61" s="37" t="s">
        <v>167</v>
      </c>
      <c r="M61" s="37" t="s">
        <v>168</v>
      </c>
      <c r="N61" s="55">
        <v>44864</v>
      </c>
      <c r="O61" s="97" t="s">
        <v>882</v>
      </c>
      <c r="P61" s="97" t="s">
        <v>883</v>
      </c>
      <c r="Q61" s="97" t="s">
        <v>884</v>
      </c>
      <c r="R61" s="97" t="s">
        <v>885</v>
      </c>
      <c r="S61" s="98" t="s">
        <v>886</v>
      </c>
      <c r="T61" s="97" t="s">
        <v>887</v>
      </c>
      <c r="U61" s="48">
        <v>6</v>
      </c>
      <c r="V61" s="48">
        <v>6.2</v>
      </c>
      <c r="W61" s="48">
        <v>6.4</v>
      </c>
      <c r="X61" s="48">
        <v>7</v>
      </c>
      <c r="Y61" s="51">
        <f t="shared" si="10"/>
        <v>6.4</v>
      </c>
      <c r="Z61" s="52">
        <f>VLOOKUP(F61,'LEMBAR JAWABAN PRE'!$B$4:$AI$1048576,34,0)</f>
        <v>6</v>
      </c>
      <c r="AA61" s="52">
        <f>VLOOKUP(F61,'LEMBAR JAWABAN POST'!$B$4:$AI$1048576,34,0)</f>
        <v>6.8</v>
      </c>
      <c r="AB61" s="52">
        <f t="shared" si="11"/>
        <v>6.6</v>
      </c>
      <c r="AC61" s="49" t="str">
        <f t="shared" si="12"/>
        <v>LULUS</v>
      </c>
      <c r="AD61" s="25">
        <v>44931</v>
      </c>
      <c r="AE61" s="25">
        <f t="shared" si="13"/>
        <v>44924</v>
      </c>
      <c r="AF61" s="37" t="s">
        <v>3</v>
      </c>
      <c r="AG61" s="44"/>
    </row>
    <row r="62" spans="2:33" s="53" customFormat="1" ht="24.75" customHeight="1" x14ac:dyDescent="0.3">
      <c r="B62" s="37">
        <f t="shared" si="1"/>
        <v>55</v>
      </c>
      <c r="C62" s="37" t="s">
        <v>138</v>
      </c>
      <c r="D62" s="37" t="s">
        <v>141</v>
      </c>
      <c r="E62" s="50">
        <v>44858</v>
      </c>
      <c r="F62" s="37">
        <v>2015395326</v>
      </c>
      <c r="G62" s="44" t="s">
        <v>356</v>
      </c>
      <c r="H62" s="45" t="s">
        <v>46</v>
      </c>
      <c r="I62" s="37" t="s">
        <v>155</v>
      </c>
      <c r="J62" s="45" t="s">
        <v>357</v>
      </c>
      <c r="K62" s="44" t="s">
        <v>358</v>
      </c>
      <c r="L62" s="37" t="s">
        <v>359</v>
      </c>
      <c r="M62" s="37" t="s">
        <v>168</v>
      </c>
      <c r="N62" s="55">
        <v>44864</v>
      </c>
      <c r="O62" s="97" t="s">
        <v>893</v>
      </c>
      <c r="P62" s="97" t="s">
        <v>894</v>
      </c>
      <c r="Q62" s="97" t="s">
        <v>895</v>
      </c>
      <c r="R62" s="97" t="s">
        <v>896</v>
      </c>
      <c r="S62" s="98" t="s">
        <v>897</v>
      </c>
      <c r="T62" s="97" t="s">
        <v>898</v>
      </c>
      <c r="U62" s="48">
        <v>7</v>
      </c>
      <c r="V62" s="48">
        <v>7.2</v>
      </c>
      <c r="W62" s="48">
        <v>8.3000000000000007</v>
      </c>
      <c r="X62" s="48">
        <v>8.6999999999999993</v>
      </c>
      <c r="Y62" s="51">
        <f t="shared" si="10"/>
        <v>7.8</v>
      </c>
      <c r="Z62" s="52">
        <f>VLOOKUP(F62,'LEMBAR JAWABAN PRE'!$B$4:$AI$1048576,34,0)</f>
        <v>4.8</v>
      </c>
      <c r="AA62" s="52">
        <f>VLOOKUP(F62,'LEMBAR JAWABAN POST'!$B$4:$AI$1048576,34,0)</f>
        <v>8.4</v>
      </c>
      <c r="AB62" s="52">
        <f t="shared" si="11"/>
        <v>8.1</v>
      </c>
      <c r="AC62" s="49" t="str">
        <f t="shared" si="12"/>
        <v>LULUS</v>
      </c>
      <c r="AD62" s="25">
        <v>44931</v>
      </c>
      <c r="AE62" s="25">
        <f t="shared" si="13"/>
        <v>44924</v>
      </c>
      <c r="AF62" s="37" t="s">
        <v>3</v>
      </c>
      <c r="AG62" s="44"/>
    </row>
    <row r="63" spans="2:33" s="53" customFormat="1" ht="24.75" customHeight="1" x14ac:dyDescent="0.3">
      <c r="B63" s="37">
        <f t="shared" si="1"/>
        <v>56</v>
      </c>
      <c r="C63" s="37" t="s">
        <v>138</v>
      </c>
      <c r="D63" s="37" t="s">
        <v>141</v>
      </c>
      <c r="E63" s="50">
        <v>44858</v>
      </c>
      <c r="F63" s="37">
        <v>2015395282</v>
      </c>
      <c r="G63" s="44" t="s">
        <v>360</v>
      </c>
      <c r="H63" s="45" t="s">
        <v>45</v>
      </c>
      <c r="I63" s="37" t="s">
        <v>160</v>
      </c>
      <c r="J63" s="45" t="s">
        <v>361</v>
      </c>
      <c r="K63" s="44" t="s">
        <v>362</v>
      </c>
      <c r="L63" s="37" t="s">
        <v>199</v>
      </c>
      <c r="M63" s="37" t="s">
        <v>168</v>
      </c>
      <c r="N63" s="55">
        <v>44864</v>
      </c>
      <c r="O63" s="97" t="s">
        <v>899</v>
      </c>
      <c r="P63" s="97" t="s">
        <v>900</v>
      </c>
      <c r="Q63" s="97" t="s">
        <v>901</v>
      </c>
      <c r="R63" s="97" t="s">
        <v>724</v>
      </c>
      <c r="S63" s="98" t="s">
        <v>902</v>
      </c>
      <c r="T63" s="97" t="s">
        <v>724</v>
      </c>
      <c r="U63" s="48">
        <v>6.8</v>
      </c>
      <c r="V63" s="48">
        <v>6.8</v>
      </c>
      <c r="W63" s="48">
        <v>6.8</v>
      </c>
      <c r="X63" s="48">
        <v>7</v>
      </c>
      <c r="Y63" s="51">
        <f t="shared" si="10"/>
        <v>6.85</v>
      </c>
      <c r="Z63" s="52">
        <f>VLOOKUP(F63,'LEMBAR JAWABAN PRE'!$B$4:$AI$1048576,34,0)</f>
        <v>3.6</v>
      </c>
      <c r="AA63" s="52">
        <f>VLOOKUP(F63,'LEMBAR JAWABAN POST'!$B$4:$AI$1048576,34,0)</f>
        <v>7.2</v>
      </c>
      <c r="AB63" s="52">
        <f t="shared" si="11"/>
        <v>7.0250000000000004</v>
      </c>
      <c r="AC63" s="49" t="str">
        <f t="shared" si="12"/>
        <v>LULUS</v>
      </c>
      <c r="AD63" s="25">
        <v>44931</v>
      </c>
      <c r="AE63" s="25">
        <f t="shared" si="13"/>
        <v>44924</v>
      </c>
      <c r="AF63" s="37" t="s">
        <v>3</v>
      </c>
      <c r="AG63" s="44"/>
    </row>
    <row r="64" spans="2:33" s="53" customFormat="1" ht="24.75" customHeight="1" x14ac:dyDescent="0.3">
      <c r="B64" s="37">
        <f t="shared" si="1"/>
        <v>57</v>
      </c>
      <c r="C64" s="37" t="s">
        <v>138</v>
      </c>
      <c r="D64" s="37" t="s">
        <v>142</v>
      </c>
      <c r="E64" s="50">
        <v>44858</v>
      </c>
      <c r="F64" s="37">
        <v>2015395319</v>
      </c>
      <c r="G64" s="44" t="s">
        <v>400</v>
      </c>
      <c r="H64" s="45" t="s">
        <v>46</v>
      </c>
      <c r="I64" s="37" t="s">
        <v>155</v>
      </c>
      <c r="J64" s="45" t="s">
        <v>288</v>
      </c>
      <c r="K64" s="44" t="s">
        <v>289</v>
      </c>
      <c r="L64" s="37" t="s">
        <v>290</v>
      </c>
      <c r="M64" s="37" t="s">
        <v>159</v>
      </c>
      <c r="N64" s="55">
        <v>44864</v>
      </c>
      <c r="O64" s="97" t="s">
        <v>944</v>
      </c>
      <c r="P64" s="97" t="s">
        <v>945</v>
      </c>
      <c r="Q64" s="97" t="s">
        <v>946</v>
      </c>
      <c r="R64" s="97" t="s">
        <v>947</v>
      </c>
      <c r="S64" s="98" t="s">
        <v>948</v>
      </c>
      <c r="T64" s="97" t="s">
        <v>949</v>
      </c>
      <c r="U64" s="48">
        <v>5.85</v>
      </c>
      <c r="V64" s="48">
        <v>6.71</v>
      </c>
      <c r="W64" s="48">
        <v>7.09</v>
      </c>
      <c r="X64" s="48">
        <v>7.56</v>
      </c>
      <c r="Y64" s="51">
        <f t="shared" si="10"/>
        <v>6.8024999999999993</v>
      </c>
      <c r="Z64" s="52">
        <f>VLOOKUP(F64,'LEMBAR JAWABAN PRE'!$B$4:$AI$1048576,34,0)</f>
        <v>6.4</v>
      </c>
      <c r="AA64" s="52">
        <f>VLOOKUP(F64,'LEMBAR JAWABAN POST'!$B$4:$AI$1048576,34,0)</f>
        <v>6.8</v>
      </c>
      <c r="AB64" s="52">
        <f t="shared" si="11"/>
        <v>6.8012499999999996</v>
      </c>
      <c r="AC64" s="49" t="str">
        <f t="shared" si="12"/>
        <v>LULUS</v>
      </c>
      <c r="AD64" s="25">
        <v>44935</v>
      </c>
      <c r="AE64" s="25">
        <f t="shared" si="13"/>
        <v>44924</v>
      </c>
      <c r="AF64" s="37" t="s">
        <v>3</v>
      </c>
      <c r="AG64" s="44"/>
    </row>
    <row r="65" spans="2:33" s="53" customFormat="1" ht="24.75" customHeight="1" x14ac:dyDescent="0.3">
      <c r="B65" s="37">
        <f t="shared" si="1"/>
        <v>58</v>
      </c>
      <c r="C65" s="37" t="s">
        <v>138</v>
      </c>
      <c r="D65" s="105"/>
      <c r="E65" s="106">
        <v>44858</v>
      </c>
      <c r="F65" s="105">
        <v>2015395297</v>
      </c>
      <c r="G65" s="107" t="s">
        <v>413</v>
      </c>
      <c r="H65" s="105" t="s">
        <v>46</v>
      </c>
      <c r="I65" s="105" t="s">
        <v>155</v>
      </c>
      <c r="J65" s="105" t="s">
        <v>414</v>
      </c>
      <c r="K65" s="107" t="s">
        <v>415</v>
      </c>
      <c r="L65" s="105" t="s">
        <v>169</v>
      </c>
      <c r="M65" s="105" t="s">
        <v>170</v>
      </c>
      <c r="N65" s="106">
        <v>44864</v>
      </c>
      <c r="O65" s="108"/>
      <c r="P65" s="108"/>
      <c r="Q65" s="108"/>
      <c r="R65" s="108"/>
      <c r="S65" s="109"/>
      <c r="T65" s="108"/>
      <c r="U65" s="110"/>
      <c r="V65" s="110"/>
      <c r="W65" s="110"/>
      <c r="X65" s="110"/>
      <c r="Y65" s="111"/>
      <c r="Z65" s="112"/>
      <c r="AA65" s="112"/>
      <c r="AB65" s="112"/>
      <c r="AC65" s="113"/>
      <c r="AD65" s="106" t="s">
        <v>960</v>
      </c>
      <c r="AE65" s="106">
        <f t="shared" si="13"/>
        <v>44924</v>
      </c>
      <c r="AF65" s="105" t="s">
        <v>960</v>
      </c>
      <c r="AG65" s="105" t="s">
        <v>960</v>
      </c>
    </row>
    <row r="66" spans="2:33" s="53" customFormat="1" ht="24.75" customHeight="1" x14ac:dyDescent="0.3">
      <c r="B66" s="37">
        <f t="shared" si="1"/>
        <v>59</v>
      </c>
      <c r="C66" s="37" t="s">
        <v>138</v>
      </c>
      <c r="D66" s="37" t="s">
        <v>142</v>
      </c>
      <c r="E66" s="50">
        <v>44858</v>
      </c>
      <c r="F66" s="37">
        <v>2015397515</v>
      </c>
      <c r="G66" s="44" t="s">
        <v>363</v>
      </c>
      <c r="H66" s="45" t="s">
        <v>46</v>
      </c>
      <c r="I66" s="37" t="s">
        <v>155</v>
      </c>
      <c r="J66" s="45" t="s">
        <v>364</v>
      </c>
      <c r="K66" s="44" t="s">
        <v>365</v>
      </c>
      <c r="L66" s="37" t="s">
        <v>158</v>
      </c>
      <c r="M66" s="37" t="s">
        <v>159</v>
      </c>
      <c r="N66" s="55">
        <v>44869</v>
      </c>
      <c r="O66" s="97" t="s">
        <v>903</v>
      </c>
      <c r="P66" s="97" t="s">
        <v>716</v>
      </c>
      <c r="Q66" s="97" t="s">
        <v>716</v>
      </c>
      <c r="R66" s="97" t="s">
        <v>904</v>
      </c>
      <c r="S66" s="98" t="s">
        <v>905</v>
      </c>
      <c r="T66" s="97" t="s">
        <v>717</v>
      </c>
      <c r="U66" s="48">
        <v>7.5</v>
      </c>
      <c r="V66" s="48">
        <v>7.6</v>
      </c>
      <c r="W66" s="48">
        <v>7.7</v>
      </c>
      <c r="X66" s="48">
        <v>7.9</v>
      </c>
      <c r="Y66" s="51">
        <f t="shared" ref="Y66:Y82" si="14">AVERAGE(U66:X66)</f>
        <v>7.6750000000000007</v>
      </c>
      <c r="Z66" s="52">
        <f>VLOOKUP(F66,'LEMBAR JAWABAN PRE'!$B$4:$AI$1048576,34,0)</f>
        <v>6.4</v>
      </c>
      <c r="AA66" s="52">
        <f>VLOOKUP(F66,'LEMBAR JAWABAN POST'!$B$4:$AI$1048576,34,0)</f>
        <v>8</v>
      </c>
      <c r="AB66" s="52">
        <f t="shared" ref="AB66:AB82" si="15">AVERAGE(Y66,AA66)</f>
        <v>7.8375000000000004</v>
      </c>
      <c r="AC66" s="49" t="str">
        <f t="shared" ref="AC66:AC82" si="16">IF(AB66&gt;=6,"LULUS","TIDAK LULUS")</f>
        <v>LULUS</v>
      </c>
      <c r="AD66" s="25">
        <v>44935</v>
      </c>
      <c r="AE66" s="25">
        <f t="shared" si="13"/>
        <v>44929</v>
      </c>
      <c r="AF66" s="37" t="s">
        <v>3</v>
      </c>
      <c r="AG66" s="44"/>
    </row>
    <row r="67" spans="2:33" s="53" customFormat="1" ht="24.75" customHeight="1" x14ac:dyDescent="0.3">
      <c r="B67" s="37">
        <f t="shared" si="1"/>
        <v>60</v>
      </c>
      <c r="C67" s="37" t="s">
        <v>138</v>
      </c>
      <c r="D67" s="37" t="s">
        <v>142</v>
      </c>
      <c r="E67" s="50">
        <v>44858</v>
      </c>
      <c r="F67" s="37">
        <v>2015397488</v>
      </c>
      <c r="G67" s="44" t="s">
        <v>366</v>
      </c>
      <c r="H67" s="45" t="s">
        <v>45</v>
      </c>
      <c r="I67" s="37" t="s">
        <v>160</v>
      </c>
      <c r="J67" s="45" t="s">
        <v>367</v>
      </c>
      <c r="K67" s="44" t="s">
        <v>368</v>
      </c>
      <c r="L67" s="37" t="s">
        <v>163</v>
      </c>
      <c r="M67" s="37" t="s">
        <v>164</v>
      </c>
      <c r="N67" s="55">
        <v>44869</v>
      </c>
      <c r="O67" s="97" t="s">
        <v>906</v>
      </c>
      <c r="P67" s="97" t="s">
        <v>907</v>
      </c>
      <c r="Q67" s="97" t="s">
        <v>908</v>
      </c>
      <c r="R67" s="97" t="s">
        <v>909</v>
      </c>
      <c r="S67" s="98" t="s">
        <v>910</v>
      </c>
      <c r="T67" s="97" t="s">
        <v>911</v>
      </c>
      <c r="U67" s="48">
        <v>7.93</v>
      </c>
      <c r="V67" s="48">
        <v>8.2200000000000006</v>
      </c>
      <c r="W67" s="48">
        <v>8.07</v>
      </c>
      <c r="X67" s="48">
        <v>8.2899999999999991</v>
      </c>
      <c r="Y67" s="51">
        <f t="shared" si="14"/>
        <v>8.1274999999999995</v>
      </c>
      <c r="Z67" s="52">
        <f>VLOOKUP(F67,'LEMBAR JAWABAN PRE'!$B$4:$AI$1048576,34,0)</f>
        <v>7.6</v>
      </c>
      <c r="AA67" s="52">
        <f>VLOOKUP(F67,'LEMBAR JAWABAN POST'!$B$4:$AI$1048576,34,0)</f>
        <v>8</v>
      </c>
      <c r="AB67" s="52">
        <f t="shared" si="15"/>
        <v>8.0637499999999989</v>
      </c>
      <c r="AC67" s="49" t="str">
        <f t="shared" si="16"/>
        <v>LULUS</v>
      </c>
      <c r="AD67" s="25">
        <v>44935</v>
      </c>
      <c r="AE67" s="25">
        <f t="shared" si="13"/>
        <v>44929</v>
      </c>
      <c r="AF67" s="37" t="s">
        <v>3</v>
      </c>
      <c r="AG67" s="44"/>
    </row>
    <row r="68" spans="2:33" s="53" customFormat="1" ht="24.75" customHeight="1" x14ac:dyDescent="0.3">
      <c r="B68" s="37">
        <f t="shared" si="1"/>
        <v>61</v>
      </c>
      <c r="C68" s="37" t="s">
        <v>138</v>
      </c>
      <c r="D68" s="37" t="s">
        <v>142</v>
      </c>
      <c r="E68" s="50">
        <v>44858</v>
      </c>
      <c r="F68" s="37">
        <v>2015397491</v>
      </c>
      <c r="G68" s="44" t="s">
        <v>369</v>
      </c>
      <c r="H68" s="45" t="s">
        <v>45</v>
      </c>
      <c r="I68" s="37" t="s">
        <v>160</v>
      </c>
      <c r="J68" s="45" t="s">
        <v>370</v>
      </c>
      <c r="K68" s="44" t="s">
        <v>371</v>
      </c>
      <c r="L68" s="37" t="s">
        <v>372</v>
      </c>
      <c r="M68" s="37" t="s">
        <v>164</v>
      </c>
      <c r="N68" s="55">
        <v>44869</v>
      </c>
      <c r="O68" s="97" t="s">
        <v>718</v>
      </c>
      <c r="P68" s="97" t="s">
        <v>718</v>
      </c>
      <c r="Q68" s="97" t="s">
        <v>912</v>
      </c>
      <c r="R68" s="97" t="s">
        <v>718</v>
      </c>
      <c r="S68" s="98" t="s">
        <v>718</v>
      </c>
      <c r="T68" s="97" t="s">
        <v>718</v>
      </c>
      <c r="U68" s="48">
        <v>7.1</v>
      </c>
      <c r="V68" s="48">
        <v>7.3</v>
      </c>
      <c r="W68" s="48">
        <v>7.5</v>
      </c>
      <c r="X68" s="48">
        <v>7.9</v>
      </c>
      <c r="Y68" s="51">
        <f t="shared" si="14"/>
        <v>7.4499999999999993</v>
      </c>
      <c r="Z68" s="52">
        <f>VLOOKUP(F68,'LEMBAR JAWABAN PRE'!$B$4:$AI$1048576,34,0)</f>
        <v>6</v>
      </c>
      <c r="AA68" s="52">
        <f>VLOOKUP(F68,'LEMBAR JAWABAN POST'!$B$4:$AI$1048576,34,0)</f>
        <v>7.6</v>
      </c>
      <c r="AB68" s="52">
        <f t="shared" si="15"/>
        <v>7.5249999999999995</v>
      </c>
      <c r="AC68" s="49" t="str">
        <f t="shared" si="16"/>
        <v>LULUS</v>
      </c>
      <c r="AD68" s="25">
        <v>44935</v>
      </c>
      <c r="AE68" s="25">
        <f t="shared" si="13"/>
        <v>44929</v>
      </c>
      <c r="AF68" s="37" t="s">
        <v>3</v>
      </c>
      <c r="AG68" s="44"/>
    </row>
    <row r="69" spans="2:33" s="53" customFormat="1" ht="24.75" customHeight="1" x14ac:dyDescent="0.3">
      <c r="B69" s="37">
        <f t="shared" si="1"/>
        <v>62</v>
      </c>
      <c r="C69" s="37" t="s">
        <v>138</v>
      </c>
      <c r="D69" s="37" t="s">
        <v>142</v>
      </c>
      <c r="E69" s="50">
        <v>44858</v>
      </c>
      <c r="F69" s="37">
        <v>2015397519</v>
      </c>
      <c r="G69" s="44" t="s">
        <v>373</v>
      </c>
      <c r="H69" s="45" t="s">
        <v>46</v>
      </c>
      <c r="I69" s="37" t="s">
        <v>155</v>
      </c>
      <c r="J69" s="45" t="s">
        <v>374</v>
      </c>
      <c r="K69" s="44" t="s">
        <v>375</v>
      </c>
      <c r="L69" s="37" t="s">
        <v>205</v>
      </c>
      <c r="M69" s="37" t="s">
        <v>159</v>
      </c>
      <c r="N69" s="55">
        <v>44869</v>
      </c>
      <c r="O69" s="97" t="s">
        <v>718</v>
      </c>
      <c r="P69" s="97" t="s">
        <v>718</v>
      </c>
      <c r="Q69" s="97" t="s">
        <v>913</v>
      </c>
      <c r="R69" s="97" t="s">
        <v>914</v>
      </c>
      <c r="S69" s="98" t="s">
        <v>915</v>
      </c>
      <c r="T69" s="97" t="s">
        <v>718</v>
      </c>
      <c r="U69" s="48">
        <v>7.4</v>
      </c>
      <c r="V69" s="48">
        <v>8</v>
      </c>
      <c r="W69" s="48">
        <v>8.1</v>
      </c>
      <c r="X69" s="48">
        <v>8.4</v>
      </c>
      <c r="Y69" s="51">
        <f t="shared" si="14"/>
        <v>7.9749999999999996</v>
      </c>
      <c r="Z69" s="52">
        <f>VLOOKUP(F69,'LEMBAR JAWABAN PRE'!$B$4:$AI$1048576,34,0)</f>
        <v>4.8</v>
      </c>
      <c r="AA69" s="52">
        <f>VLOOKUP(F69,'LEMBAR JAWABAN POST'!$B$4:$AI$1048576,34,0)</f>
        <v>7.6</v>
      </c>
      <c r="AB69" s="52">
        <f t="shared" si="15"/>
        <v>7.7874999999999996</v>
      </c>
      <c r="AC69" s="49" t="str">
        <f t="shared" si="16"/>
        <v>LULUS</v>
      </c>
      <c r="AD69" s="25">
        <v>44935</v>
      </c>
      <c r="AE69" s="25">
        <f t="shared" si="13"/>
        <v>44929</v>
      </c>
      <c r="AF69" s="37" t="s">
        <v>3</v>
      </c>
      <c r="AG69" s="44"/>
    </row>
    <row r="70" spans="2:33" s="53" customFormat="1" ht="24.75" customHeight="1" x14ac:dyDescent="0.3">
      <c r="B70" s="37">
        <f t="shared" si="1"/>
        <v>63</v>
      </c>
      <c r="C70" s="37" t="s">
        <v>138</v>
      </c>
      <c r="D70" s="37" t="s">
        <v>142</v>
      </c>
      <c r="E70" s="50">
        <v>44858</v>
      </c>
      <c r="F70" s="37">
        <v>2015397493</v>
      </c>
      <c r="G70" s="44" t="s">
        <v>379</v>
      </c>
      <c r="H70" s="45" t="s">
        <v>45</v>
      </c>
      <c r="I70" s="37" t="s">
        <v>160</v>
      </c>
      <c r="J70" s="45" t="s">
        <v>380</v>
      </c>
      <c r="K70" s="44" t="s">
        <v>381</v>
      </c>
      <c r="L70" s="37" t="s">
        <v>185</v>
      </c>
      <c r="M70" s="37" t="s">
        <v>179</v>
      </c>
      <c r="N70" s="55">
        <v>44869</v>
      </c>
      <c r="O70" s="97" t="s">
        <v>718</v>
      </c>
      <c r="P70" s="97" t="s">
        <v>722</v>
      </c>
      <c r="Q70" s="97" t="s">
        <v>753</v>
      </c>
      <c r="R70" s="97" t="s">
        <v>753</v>
      </c>
      <c r="S70" s="98" t="s">
        <v>753</v>
      </c>
      <c r="T70" s="97" t="s">
        <v>919</v>
      </c>
      <c r="U70" s="48">
        <v>7.2</v>
      </c>
      <c r="V70" s="48">
        <v>7.09</v>
      </c>
      <c r="W70" s="48">
        <v>7.05</v>
      </c>
      <c r="X70" s="48">
        <v>7.04</v>
      </c>
      <c r="Y70" s="51">
        <f t="shared" si="14"/>
        <v>7.0949999999999998</v>
      </c>
      <c r="Z70" s="52">
        <f>VLOOKUP(F70,'LEMBAR JAWABAN PRE'!$B$4:$AI$1048576,34,0)</f>
        <v>4.4000000000000004</v>
      </c>
      <c r="AA70" s="52">
        <f>VLOOKUP(F70,'LEMBAR JAWABAN POST'!$B$4:$AI$1048576,34,0)</f>
        <v>6.8</v>
      </c>
      <c r="AB70" s="52">
        <f t="shared" si="15"/>
        <v>6.9474999999999998</v>
      </c>
      <c r="AC70" s="49" t="str">
        <f t="shared" si="16"/>
        <v>LULUS</v>
      </c>
      <c r="AD70" s="25">
        <v>44935</v>
      </c>
      <c r="AE70" s="25">
        <f t="shared" si="13"/>
        <v>44929</v>
      </c>
      <c r="AF70" s="37" t="s">
        <v>3</v>
      </c>
      <c r="AG70" s="44"/>
    </row>
    <row r="71" spans="2:33" s="53" customFormat="1" ht="24.75" customHeight="1" x14ac:dyDescent="0.3">
      <c r="B71" s="37">
        <f t="shared" si="1"/>
        <v>64</v>
      </c>
      <c r="C71" s="37" t="s">
        <v>138</v>
      </c>
      <c r="D71" s="37" t="s">
        <v>142</v>
      </c>
      <c r="E71" s="50">
        <v>44858</v>
      </c>
      <c r="F71" s="37">
        <v>2015397525</v>
      </c>
      <c r="G71" s="44" t="s">
        <v>382</v>
      </c>
      <c r="H71" s="45" t="s">
        <v>46</v>
      </c>
      <c r="I71" s="37" t="s">
        <v>155</v>
      </c>
      <c r="J71" s="45" t="s">
        <v>383</v>
      </c>
      <c r="K71" s="44" t="s">
        <v>384</v>
      </c>
      <c r="L71" s="37" t="s">
        <v>204</v>
      </c>
      <c r="M71" s="37" t="s">
        <v>198</v>
      </c>
      <c r="N71" s="55">
        <v>44869</v>
      </c>
      <c r="O71" s="97" t="s">
        <v>920</v>
      </c>
      <c r="P71" s="97" t="s">
        <v>921</v>
      </c>
      <c r="Q71" s="97" t="s">
        <v>922</v>
      </c>
      <c r="R71" s="97" t="s">
        <v>923</v>
      </c>
      <c r="S71" s="98" t="s">
        <v>924</v>
      </c>
      <c r="T71" s="97" t="s">
        <v>925</v>
      </c>
      <c r="U71" s="48">
        <v>6.9</v>
      </c>
      <c r="V71" s="48">
        <v>7.3</v>
      </c>
      <c r="W71" s="48">
        <v>7.9</v>
      </c>
      <c r="X71" s="48">
        <v>8.1</v>
      </c>
      <c r="Y71" s="51">
        <f t="shared" si="14"/>
        <v>7.5500000000000007</v>
      </c>
      <c r="Z71" s="52">
        <f>VLOOKUP(F71,'LEMBAR JAWABAN PRE'!$B$4:$AI$1048576,34,0)</f>
        <v>5.6</v>
      </c>
      <c r="AA71" s="52">
        <f>VLOOKUP(F71,'LEMBAR JAWABAN POST'!$B$4:$AI$1048576,34,0)</f>
        <v>6.8</v>
      </c>
      <c r="AB71" s="52">
        <f t="shared" si="15"/>
        <v>7.1750000000000007</v>
      </c>
      <c r="AC71" s="49" t="str">
        <f t="shared" si="16"/>
        <v>LULUS</v>
      </c>
      <c r="AD71" s="25">
        <v>44935</v>
      </c>
      <c r="AE71" s="25">
        <f t="shared" si="13"/>
        <v>44929</v>
      </c>
      <c r="AF71" s="37" t="s">
        <v>3</v>
      </c>
      <c r="AG71" s="44"/>
    </row>
    <row r="72" spans="2:33" s="53" customFormat="1" ht="24.75" customHeight="1" x14ac:dyDescent="0.3">
      <c r="B72" s="37">
        <f t="shared" si="1"/>
        <v>65</v>
      </c>
      <c r="C72" s="37" t="s">
        <v>138</v>
      </c>
      <c r="D72" s="37" t="s">
        <v>142</v>
      </c>
      <c r="E72" s="50">
        <v>44858</v>
      </c>
      <c r="F72" s="37">
        <v>2015397501</v>
      </c>
      <c r="G72" s="44" t="s">
        <v>385</v>
      </c>
      <c r="H72" s="45" t="s">
        <v>45</v>
      </c>
      <c r="I72" s="37" t="s">
        <v>160</v>
      </c>
      <c r="J72" s="45" t="s">
        <v>386</v>
      </c>
      <c r="K72" s="44" t="s">
        <v>387</v>
      </c>
      <c r="L72" s="37" t="s">
        <v>205</v>
      </c>
      <c r="M72" s="37" t="s">
        <v>159</v>
      </c>
      <c r="N72" s="55">
        <v>44869</v>
      </c>
      <c r="O72" s="97" t="s">
        <v>926</v>
      </c>
      <c r="P72" s="97" t="s">
        <v>926</v>
      </c>
      <c r="Q72" s="97" t="s">
        <v>926</v>
      </c>
      <c r="R72" s="97" t="s">
        <v>926</v>
      </c>
      <c r="S72" s="98" t="s">
        <v>927</v>
      </c>
      <c r="T72" s="97" t="s">
        <v>926</v>
      </c>
      <c r="U72" s="48">
        <v>6</v>
      </c>
      <c r="V72" s="48">
        <v>7</v>
      </c>
      <c r="W72" s="48">
        <v>8</v>
      </c>
      <c r="X72" s="48">
        <v>8.5</v>
      </c>
      <c r="Y72" s="51">
        <f t="shared" si="14"/>
        <v>7.375</v>
      </c>
      <c r="Z72" s="52">
        <f>VLOOKUP(F72,'LEMBAR JAWABAN PRE'!$B$4:$AI$1048576,34,0)</f>
        <v>6</v>
      </c>
      <c r="AA72" s="52">
        <f>VLOOKUP(F72,'LEMBAR JAWABAN POST'!$B$4:$AI$1048576,34,0)</f>
        <v>7.6</v>
      </c>
      <c r="AB72" s="52">
        <f t="shared" si="15"/>
        <v>7.4874999999999998</v>
      </c>
      <c r="AC72" s="49" t="str">
        <f t="shared" si="16"/>
        <v>LULUS</v>
      </c>
      <c r="AD72" s="25">
        <v>44935</v>
      </c>
      <c r="AE72" s="25">
        <f t="shared" si="13"/>
        <v>44929</v>
      </c>
      <c r="AF72" s="37" t="s">
        <v>3</v>
      </c>
      <c r="AG72" s="44"/>
    </row>
    <row r="73" spans="2:33" s="53" customFormat="1" ht="24.75" customHeight="1" x14ac:dyDescent="0.3">
      <c r="B73" s="37">
        <f t="shared" ref="B73:B136" si="17">B72+1</f>
        <v>66</v>
      </c>
      <c r="C73" s="37" t="s">
        <v>138</v>
      </c>
      <c r="D73" s="37" t="s">
        <v>142</v>
      </c>
      <c r="E73" s="50">
        <v>44858</v>
      </c>
      <c r="F73" s="37">
        <v>2015397506</v>
      </c>
      <c r="G73" s="44" t="s">
        <v>388</v>
      </c>
      <c r="H73" s="45" t="s">
        <v>45</v>
      </c>
      <c r="I73" s="37" t="s">
        <v>160</v>
      </c>
      <c r="J73" s="45" t="s">
        <v>389</v>
      </c>
      <c r="K73" s="44" t="s">
        <v>390</v>
      </c>
      <c r="L73" s="37" t="s">
        <v>391</v>
      </c>
      <c r="M73" s="37" t="s">
        <v>179</v>
      </c>
      <c r="N73" s="55">
        <v>44869</v>
      </c>
      <c r="O73" s="97" t="s">
        <v>718</v>
      </c>
      <c r="P73" s="97" t="s">
        <v>718</v>
      </c>
      <c r="Q73" s="97" t="s">
        <v>928</v>
      </c>
      <c r="R73" s="97" t="s">
        <v>718</v>
      </c>
      <c r="S73" s="98" t="s">
        <v>718</v>
      </c>
      <c r="T73" s="97" t="s">
        <v>718</v>
      </c>
      <c r="U73" s="48">
        <v>7.15</v>
      </c>
      <c r="V73" s="48">
        <v>7.27</v>
      </c>
      <c r="W73" s="48">
        <v>7.31</v>
      </c>
      <c r="X73" s="48">
        <v>7.38</v>
      </c>
      <c r="Y73" s="51">
        <f t="shared" si="14"/>
        <v>7.2774999999999999</v>
      </c>
      <c r="Z73" s="52">
        <f>VLOOKUP(F73,'LEMBAR JAWABAN PRE'!$B$4:$AI$1048576,34,0)</f>
        <v>6</v>
      </c>
      <c r="AA73" s="52">
        <f>VLOOKUP(F73,'LEMBAR JAWABAN POST'!$B$4:$AI$1048576,34,0)</f>
        <v>8</v>
      </c>
      <c r="AB73" s="52">
        <f t="shared" si="15"/>
        <v>7.6387499999999999</v>
      </c>
      <c r="AC73" s="49" t="str">
        <f t="shared" si="16"/>
        <v>LULUS</v>
      </c>
      <c r="AD73" s="25">
        <v>44935</v>
      </c>
      <c r="AE73" s="25">
        <f t="shared" si="13"/>
        <v>44929</v>
      </c>
      <c r="AF73" s="37" t="s">
        <v>3</v>
      </c>
      <c r="AG73" s="44"/>
    </row>
    <row r="74" spans="2:33" s="53" customFormat="1" ht="24.75" customHeight="1" x14ac:dyDescent="0.3">
      <c r="B74" s="37">
        <f t="shared" si="17"/>
        <v>67</v>
      </c>
      <c r="C74" s="37" t="s">
        <v>138</v>
      </c>
      <c r="D74" s="37" t="s">
        <v>142</v>
      </c>
      <c r="E74" s="50">
        <v>44858</v>
      </c>
      <c r="F74" s="37">
        <v>2015397508</v>
      </c>
      <c r="G74" s="44" t="s">
        <v>392</v>
      </c>
      <c r="H74" s="45" t="s">
        <v>45</v>
      </c>
      <c r="I74" s="37" t="s">
        <v>160</v>
      </c>
      <c r="J74" s="45" t="s">
        <v>276</v>
      </c>
      <c r="K74" s="44" t="s">
        <v>277</v>
      </c>
      <c r="L74" s="37" t="s">
        <v>204</v>
      </c>
      <c r="M74" s="37" t="s">
        <v>198</v>
      </c>
      <c r="N74" s="55">
        <v>44869</v>
      </c>
      <c r="O74" s="97" t="s">
        <v>929</v>
      </c>
      <c r="P74" s="97" t="s">
        <v>930</v>
      </c>
      <c r="Q74" s="97" t="s">
        <v>931</v>
      </c>
      <c r="R74" s="97" t="s">
        <v>931</v>
      </c>
      <c r="S74" s="98" t="s">
        <v>932</v>
      </c>
      <c r="T74" s="97" t="s">
        <v>933</v>
      </c>
      <c r="U74" s="48">
        <v>7.5</v>
      </c>
      <c r="V74" s="48">
        <v>7.6</v>
      </c>
      <c r="W74" s="48">
        <v>7.7</v>
      </c>
      <c r="X74" s="48">
        <v>8</v>
      </c>
      <c r="Y74" s="51">
        <f t="shared" si="14"/>
        <v>7.7</v>
      </c>
      <c r="Z74" s="52">
        <f>VLOOKUP(F74,'LEMBAR JAWABAN PRE'!$B$4:$AI$1048576,34,0)</f>
        <v>6</v>
      </c>
      <c r="AA74" s="52">
        <f>VLOOKUP(F74,'LEMBAR JAWABAN POST'!$B$4:$AI$1048576,34,0)</f>
        <v>7.2</v>
      </c>
      <c r="AB74" s="52">
        <f t="shared" si="15"/>
        <v>7.45</v>
      </c>
      <c r="AC74" s="49" t="str">
        <f t="shared" si="16"/>
        <v>LULUS</v>
      </c>
      <c r="AD74" s="25">
        <v>44935</v>
      </c>
      <c r="AE74" s="25">
        <f t="shared" si="13"/>
        <v>44929</v>
      </c>
      <c r="AF74" s="37" t="s">
        <v>3</v>
      </c>
      <c r="AG74" s="44"/>
    </row>
    <row r="75" spans="2:33" s="53" customFormat="1" ht="24.75" customHeight="1" x14ac:dyDescent="0.3">
      <c r="B75" s="37">
        <f t="shared" si="17"/>
        <v>68</v>
      </c>
      <c r="C75" s="37" t="s">
        <v>138</v>
      </c>
      <c r="D75" s="37" t="s">
        <v>142</v>
      </c>
      <c r="E75" s="50">
        <v>44858</v>
      </c>
      <c r="F75" s="37">
        <v>2015397527</v>
      </c>
      <c r="G75" s="44" t="s">
        <v>393</v>
      </c>
      <c r="H75" s="45" t="s">
        <v>46</v>
      </c>
      <c r="I75" s="37" t="s">
        <v>155</v>
      </c>
      <c r="J75" s="45" t="s">
        <v>394</v>
      </c>
      <c r="K75" s="44" t="s">
        <v>395</v>
      </c>
      <c r="L75" s="37" t="s">
        <v>396</v>
      </c>
      <c r="M75" s="37" t="s">
        <v>261</v>
      </c>
      <c r="N75" s="55">
        <v>44869</v>
      </c>
      <c r="O75" s="97" t="s">
        <v>934</v>
      </c>
      <c r="P75" s="97" t="s">
        <v>935</v>
      </c>
      <c r="Q75" s="97" t="s">
        <v>936</v>
      </c>
      <c r="R75" s="97" t="s">
        <v>937</v>
      </c>
      <c r="S75" s="98" t="s">
        <v>938</v>
      </c>
      <c r="T75" s="97" t="s">
        <v>939</v>
      </c>
      <c r="U75" s="48">
        <v>6.8</v>
      </c>
      <c r="V75" s="48">
        <v>7</v>
      </c>
      <c r="W75" s="48">
        <v>7.5</v>
      </c>
      <c r="X75" s="48">
        <v>7.9</v>
      </c>
      <c r="Y75" s="51">
        <f t="shared" si="14"/>
        <v>7.3000000000000007</v>
      </c>
      <c r="Z75" s="52">
        <f>VLOOKUP(F75,'LEMBAR JAWABAN PRE'!$B$4:$AI$1048576,34,0)</f>
        <v>5.2</v>
      </c>
      <c r="AA75" s="52">
        <f>VLOOKUP(F75,'LEMBAR JAWABAN POST'!$B$4:$AI$1048576,34,0)</f>
        <v>7.2</v>
      </c>
      <c r="AB75" s="52">
        <f t="shared" si="15"/>
        <v>7.25</v>
      </c>
      <c r="AC75" s="49" t="str">
        <f t="shared" si="16"/>
        <v>LULUS</v>
      </c>
      <c r="AD75" s="25">
        <v>44935</v>
      </c>
      <c r="AE75" s="25">
        <f t="shared" si="13"/>
        <v>44929</v>
      </c>
      <c r="AF75" s="37" t="s">
        <v>3</v>
      </c>
      <c r="AG75" s="44"/>
    </row>
    <row r="76" spans="2:33" s="53" customFormat="1" ht="24.75" customHeight="1" x14ac:dyDescent="0.3">
      <c r="B76" s="37">
        <f t="shared" si="17"/>
        <v>69</v>
      </c>
      <c r="C76" s="37" t="s">
        <v>138</v>
      </c>
      <c r="D76" s="37" t="s">
        <v>142</v>
      </c>
      <c r="E76" s="50">
        <v>44858</v>
      </c>
      <c r="F76" s="37">
        <v>2015397530</v>
      </c>
      <c r="G76" s="44" t="s">
        <v>397</v>
      </c>
      <c r="H76" s="45" t="s">
        <v>46</v>
      </c>
      <c r="I76" s="37" t="s">
        <v>155</v>
      </c>
      <c r="J76" s="45" t="s">
        <v>398</v>
      </c>
      <c r="K76" s="44" t="s">
        <v>399</v>
      </c>
      <c r="L76" s="37" t="s">
        <v>193</v>
      </c>
      <c r="M76" s="37" t="s">
        <v>189</v>
      </c>
      <c r="N76" s="55">
        <v>44869</v>
      </c>
      <c r="O76" s="97" t="s">
        <v>940</v>
      </c>
      <c r="P76" s="97" t="s">
        <v>941</v>
      </c>
      <c r="Q76" s="97" t="s">
        <v>942</v>
      </c>
      <c r="R76" s="97" t="s">
        <v>719</v>
      </c>
      <c r="S76" s="98" t="s">
        <v>718</v>
      </c>
      <c r="T76" s="97" t="s">
        <v>943</v>
      </c>
      <c r="U76" s="48">
        <v>6.93</v>
      </c>
      <c r="V76" s="48">
        <v>6.95</v>
      </c>
      <c r="W76" s="48">
        <v>7.02</v>
      </c>
      <c r="X76" s="48">
        <v>7.11</v>
      </c>
      <c r="Y76" s="51">
        <f t="shared" si="14"/>
        <v>7.0024999999999995</v>
      </c>
      <c r="Z76" s="52">
        <f>VLOOKUP(F76,'LEMBAR JAWABAN PRE'!$B$4:$AI$1048576,34,0)</f>
        <v>4.8</v>
      </c>
      <c r="AA76" s="52">
        <f>VLOOKUP(F76,'LEMBAR JAWABAN POST'!$B$4:$AI$1048576,34,0)</f>
        <v>5.2</v>
      </c>
      <c r="AB76" s="52">
        <f t="shared" si="15"/>
        <v>6.1012500000000003</v>
      </c>
      <c r="AC76" s="49" t="str">
        <f t="shared" si="16"/>
        <v>LULUS</v>
      </c>
      <c r="AD76" s="25">
        <v>44935</v>
      </c>
      <c r="AE76" s="25">
        <f t="shared" si="13"/>
        <v>44929</v>
      </c>
      <c r="AF76" s="37" t="s">
        <v>3</v>
      </c>
      <c r="AG76" s="44"/>
    </row>
    <row r="77" spans="2:33" s="53" customFormat="1" ht="24.75" customHeight="1" x14ac:dyDescent="0.3">
      <c r="B77" s="37">
        <f t="shared" si="17"/>
        <v>70</v>
      </c>
      <c r="C77" s="37" t="s">
        <v>138</v>
      </c>
      <c r="D77" s="37" t="s">
        <v>142</v>
      </c>
      <c r="E77" s="50">
        <v>44858</v>
      </c>
      <c r="F77" s="37">
        <v>2015397535</v>
      </c>
      <c r="G77" s="44" t="s">
        <v>401</v>
      </c>
      <c r="H77" s="45" t="s">
        <v>46</v>
      </c>
      <c r="I77" s="37" t="s">
        <v>155</v>
      </c>
      <c r="J77" s="45" t="s">
        <v>402</v>
      </c>
      <c r="K77" s="44" t="s">
        <v>403</v>
      </c>
      <c r="L77" s="37" t="s">
        <v>205</v>
      </c>
      <c r="M77" s="37" t="s">
        <v>159</v>
      </c>
      <c r="N77" s="55">
        <v>44869</v>
      </c>
      <c r="O77" s="97" t="s">
        <v>950</v>
      </c>
      <c r="P77" s="97" t="s">
        <v>951</v>
      </c>
      <c r="Q77" s="97" t="s">
        <v>727</v>
      </c>
      <c r="R77" s="97" t="s">
        <v>834</v>
      </c>
      <c r="S77" s="98" t="s">
        <v>952</v>
      </c>
      <c r="T77" s="97" t="s">
        <v>727</v>
      </c>
      <c r="U77" s="48">
        <v>7.9</v>
      </c>
      <c r="V77" s="48">
        <v>8.1999999999999993</v>
      </c>
      <c r="W77" s="48">
        <v>8.4</v>
      </c>
      <c r="X77" s="48">
        <v>8.6999999999999993</v>
      </c>
      <c r="Y77" s="51">
        <f t="shared" si="14"/>
        <v>8.3000000000000007</v>
      </c>
      <c r="Z77" s="52">
        <f>VLOOKUP(F77,'LEMBAR JAWABAN PRE'!$B$4:$AI$1048576,34,0)</f>
        <v>7.2</v>
      </c>
      <c r="AA77" s="52">
        <f>VLOOKUP(F77,'LEMBAR JAWABAN POST'!$B$4:$AI$1048576,34,0)</f>
        <v>7.6</v>
      </c>
      <c r="AB77" s="52">
        <f t="shared" si="15"/>
        <v>7.95</v>
      </c>
      <c r="AC77" s="49" t="str">
        <f t="shared" si="16"/>
        <v>LULUS</v>
      </c>
      <c r="AD77" s="25">
        <v>44935</v>
      </c>
      <c r="AE77" s="25">
        <f t="shared" si="13"/>
        <v>44929</v>
      </c>
      <c r="AF77" s="37" t="s">
        <v>3</v>
      </c>
      <c r="AG77" s="44"/>
    </row>
    <row r="78" spans="2:33" s="53" customFormat="1" ht="24.75" customHeight="1" x14ac:dyDescent="0.3">
      <c r="B78" s="37">
        <f t="shared" si="17"/>
        <v>71</v>
      </c>
      <c r="C78" s="37" t="s">
        <v>138</v>
      </c>
      <c r="D78" s="37" t="s">
        <v>142</v>
      </c>
      <c r="E78" s="50">
        <v>44858</v>
      </c>
      <c r="F78" s="37">
        <v>2015397510</v>
      </c>
      <c r="G78" s="44" t="s">
        <v>407</v>
      </c>
      <c r="H78" s="45" t="s">
        <v>45</v>
      </c>
      <c r="I78" s="37" t="s">
        <v>160</v>
      </c>
      <c r="J78" s="45" t="s">
        <v>408</v>
      </c>
      <c r="K78" s="44" t="s">
        <v>409</v>
      </c>
      <c r="L78" s="37" t="s">
        <v>372</v>
      </c>
      <c r="M78" s="37" t="s">
        <v>164</v>
      </c>
      <c r="N78" s="55">
        <v>44869</v>
      </c>
      <c r="O78" s="97" t="s">
        <v>953</v>
      </c>
      <c r="P78" s="97" t="s">
        <v>954</v>
      </c>
      <c r="Q78" s="97" t="s">
        <v>955</v>
      </c>
      <c r="R78" s="97" t="s">
        <v>956</v>
      </c>
      <c r="S78" s="98" t="s">
        <v>957</v>
      </c>
      <c r="T78" s="97" t="s">
        <v>958</v>
      </c>
      <c r="U78" s="48">
        <v>7.25</v>
      </c>
      <c r="V78" s="48">
        <v>7.4</v>
      </c>
      <c r="W78" s="48">
        <v>7.55</v>
      </c>
      <c r="X78" s="48">
        <v>8.0500000000000007</v>
      </c>
      <c r="Y78" s="51">
        <f t="shared" si="14"/>
        <v>7.5625</v>
      </c>
      <c r="Z78" s="52">
        <f>VLOOKUP(F78,'LEMBAR JAWABAN PRE'!$B$4:$AI$1048576,34,0)</f>
        <v>4.8</v>
      </c>
      <c r="AA78" s="52">
        <f>VLOOKUP(F78,'LEMBAR JAWABAN POST'!$B$4:$AI$1048576,34,0)</f>
        <v>7.2</v>
      </c>
      <c r="AB78" s="52">
        <f t="shared" si="15"/>
        <v>7.3812499999999996</v>
      </c>
      <c r="AC78" s="49" t="str">
        <f t="shared" si="16"/>
        <v>LULUS</v>
      </c>
      <c r="AD78" s="25">
        <v>44935</v>
      </c>
      <c r="AE78" s="25">
        <f t="shared" si="13"/>
        <v>44929</v>
      </c>
      <c r="AF78" s="37" t="s">
        <v>3</v>
      </c>
      <c r="AG78" s="44"/>
    </row>
    <row r="79" spans="2:33" s="53" customFormat="1" ht="24.75" customHeight="1" x14ac:dyDescent="0.3">
      <c r="B79" s="37">
        <f t="shared" si="17"/>
        <v>72</v>
      </c>
      <c r="C79" s="37" t="s">
        <v>138</v>
      </c>
      <c r="D79" s="37" t="s">
        <v>143</v>
      </c>
      <c r="E79" s="50">
        <v>44858</v>
      </c>
      <c r="F79" s="37">
        <v>2015397522</v>
      </c>
      <c r="G79" s="44" t="s">
        <v>416</v>
      </c>
      <c r="H79" s="45" t="s">
        <v>46</v>
      </c>
      <c r="I79" s="37" t="s">
        <v>155</v>
      </c>
      <c r="J79" s="45" t="s">
        <v>417</v>
      </c>
      <c r="K79" s="44" t="s">
        <v>418</v>
      </c>
      <c r="L79" s="37" t="s">
        <v>188</v>
      </c>
      <c r="M79" s="37" t="s">
        <v>189</v>
      </c>
      <c r="N79" s="55">
        <v>44869</v>
      </c>
      <c r="O79" s="97" t="s">
        <v>1889</v>
      </c>
      <c r="P79" s="97" t="s">
        <v>1890</v>
      </c>
      <c r="Q79" s="97" t="s">
        <v>717</v>
      </c>
      <c r="R79" s="97" t="s">
        <v>716</v>
      </c>
      <c r="S79" s="98" t="s">
        <v>1891</v>
      </c>
      <c r="T79" s="97" t="s">
        <v>1892</v>
      </c>
      <c r="U79" s="48">
        <v>7.45</v>
      </c>
      <c r="V79" s="48">
        <v>7.98</v>
      </c>
      <c r="W79" s="48">
        <v>8.3800000000000008</v>
      </c>
      <c r="X79" s="48">
        <v>8.82</v>
      </c>
      <c r="Y79" s="51">
        <f t="shared" si="14"/>
        <v>8.1575000000000006</v>
      </c>
      <c r="Z79" s="52">
        <f>VLOOKUP(F79,'LEMBAR JAWABAN PRE'!$B$4:$AI$1048576,34,0)</f>
        <v>6.8</v>
      </c>
      <c r="AA79" s="52">
        <f>VLOOKUP(F79,'LEMBAR JAWABAN POST'!$B$4:$AI$1048576,34,0)</f>
        <v>8.4</v>
      </c>
      <c r="AB79" s="52">
        <f t="shared" si="15"/>
        <v>8.2787500000000005</v>
      </c>
      <c r="AC79" s="49" t="str">
        <f t="shared" si="16"/>
        <v>LULUS</v>
      </c>
      <c r="AD79" s="25">
        <v>44938</v>
      </c>
      <c r="AE79" s="25">
        <f t="shared" si="13"/>
        <v>44929</v>
      </c>
      <c r="AF79" s="37" t="s">
        <v>3</v>
      </c>
      <c r="AG79" s="44"/>
    </row>
    <row r="80" spans="2:33" s="53" customFormat="1" ht="24.75" customHeight="1" x14ac:dyDescent="0.3">
      <c r="B80" s="37">
        <f t="shared" si="17"/>
        <v>73</v>
      </c>
      <c r="C80" s="37" t="s">
        <v>138</v>
      </c>
      <c r="D80" s="37" t="s">
        <v>143</v>
      </c>
      <c r="E80" s="50">
        <v>44858</v>
      </c>
      <c r="F80" s="37">
        <v>2015397495</v>
      </c>
      <c r="G80" s="44" t="s">
        <v>419</v>
      </c>
      <c r="H80" s="45" t="s">
        <v>45</v>
      </c>
      <c r="I80" s="37" t="s">
        <v>160</v>
      </c>
      <c r="J80" s="45" t="s">
        <v>367</v>
      </c>
      <c r="K80" s="44" t="s">
        <v>368</v>
      </c>
      <c r="L80" s="37" t="s">
        <v>163</v>
      </c>
      <c r="M80" s="37" t="s">
        <v>164</v>
      </c>
      <c r="N80" s="55">
        <v>44869</v>
      </c>
      <c r="O80" s="97" t="s">
        <v>1893</v>
      </c>
      <c r="P80" s="97" t="s">
        <v>717</v>
      </c>
      <c r="Q80" s="97" t="s">
        <v>717</v>
      </c>
      <c r="R80" s="97" t="s">
        <v>717</v>
      </c>
      <c r="S80" s="98" t="s">
        <v>717</v>
      </c>
      <c r="T80" s="97" t="s">
        <v>717</v>
      </c>
      <c r="U80" s="48">
        <v>8.0399999999999991</v>
      </c>
      <c r="V80" s="48">
        <v>8.2200000000000006</v>
      </c>
      <c r="W80" s="48">
        <v>8.25</v>
      </c>
      <c r="X80" s="48">
        <v>8.1999999999999993</v>
      </c>
      <c r="Y80" s="51">
        <f t="shared" si="14"/>
        <v>8.1774999999999984</v>
      </c>
      <c r="Z80" s="52">
        <f>VLOOKUP(F80,'LEMBAR JAWABAN PRE'!$B$4:$AI$1048576,34,0)</f>
        <v>4.8</v>
      </c>
      <c r="AA80" s="52">
        <f>VLOOKUP(F80,'LEMBAR JAWABAN POST'!$B$4:$AI$1048576,34,0)</f>
        <v>7.2</v>
      </c>
      <c r="AB80" s="52">
        <f t="shared" si="15"/>
        <v>7.6887499999999989</v>
      </c>
      <c r="AC80" s="49" t="str">
        <f t="shared" si="16"/>
        <v>LULUS</v>
      </c>
      <c r="AD80" s="25">
        <v>44938</v>
      </c>
      <c r="AE80" s="25">
        <f t="shared" si="13"/>
        <v>44929</v>
      </c>
      <c r="AF80" s="37" t="s">
        <v>3</v>
      </c>
      <c r="AG80" s="44"/>
    </row>
    <row r="81" spans="2:33" s="53" customFormat="1" ht="24.75" customHeight="1" x14ac:dyDescent="0.3">
      <c r="B81" s="37">
        <f t="shared" si="17"/>
        <v>74</v>
      </c>
      <c r="C81" s="37" t="s">
        <v>138</v>
      </c>
      <c r="D81" s="37" t="s">
        <v>144</v>
      </c>
      <c r="E81" s="50">
        <v>44858</v>
      </c>
      <c r="F81" s="37">
        <v>2015397505</v>
      </c>
      <c r="G81" s="44" t="s">
        <v>423</v>
      </c>
      <c r="H81" s="45" t="s">
        <v>45</v>
      </c>
      <c r="I81" s="37" t="s">
        <v>160</v>
      </c>
      <c r="J81" s="45" t="s">
        <v>367</v>
      </c>
      <c r="K81" s="44" t="s">
        <v>368</v>
      </c>
      <c r="L81" s="37" t="s">
        <v>163</v>
      </c>
      <c r="M81" s="37" t="s">
        <v>164</v>
      </c>
      <c r="N81" s="55">
        <v>44869</v>
      </c>
      <c r="O81" s="97" t="s">
        <v>2264</v>
      </c>
      <c r="P81" s="97" t="s">
        <v>2265</v>
      </c>
      <c r="Q81" s="97" t="s">
        <v>748</v>
      </c>
      <c r="R81" s="97" t="s">
        <v>2266</v>
      </c>
      <c r="S81" s="98" t="s">
        <v>2267</v>
      </c>
      <c r="T81" s="97" t="s">
        <v>727</v>
      </c>
      <c r="U81" s="48">
        <v>8.5299999999999994</v>
      </c>
      <c r="V81" s="48">
        <v>8.51</v>
      </c>
      <c r="W81" s="48">
        <v>8.69</v>
      </c>
      <c r="X81" s="48">
        <v>8.9499999999999993</v>
      </c>
      <c r="Y81" s="51">
        <f t="shared" si="14"/>
        <v>8.6699999999999982</v>
      </c>
      <c r="Z81" s="52">
        <f>VLOOKUP(F81,'LEMBAR JAWABAN PRE'!$B$4:$AI$1048576,34,0)</f>
        <v>5.6</v>
      </c>
      <c r="AA81" s="52">
        <f>VLOOKUP(F81,'LEMBAR JAWABAN POST'!$B$4:$AI$1048576,34,0)</f>
        <v>8</v>
      </c>
      <c r="AB81" s="52">
        <f t="shared" si="15"/>
        <v>8.3349999999999991</v>
      </c>
      <c r="AC81" s="49" t="str">
        <f t="shared" si="16"/>
        <v>LULUS</v>
      </c>
      <c r="AD81" s="25">
        <v>44942</v>
      </c>
      <c r="AE81" s="25">
        <f t="shared" si="13"/>
        <v>44929</v>
      </c>
      <c r="AF81" s="37" t="s">
        <v>3</v>
      </c>
      <c r="AG81" s="44"/>
    </row>
    <row r="82" spans="2:33" s="53" customFormat="1" ht="24.75" customHeight="1" x14ac:dyDescent="0.3">
      <c r="B82" s="37">
        <f t="shared" si="17"/>
        <v>75</v>
      </c>
      <c r="C82" s="37" t="s">
        <v>138</v>
      </c>
      <c r="D82" s="37" t="s">
        <v>145</v>
      </c>
      <c r="E82" s="50">
        <v>44858</v>
      </c>
      <c r="F82" s="37">
        <v>2015397499</v>
      </c>
      <c r="G82" s="44" t="s">
        <v>420</v>
      </c>
      <c r="H82" s="45" t="s">
        <v>45</v>
      </c>
      <c r="I82" s="37" t="s">
        <v>160</v>
      </c>
      <c r="J82" s="45" t="s">
        <v>421</v>
      </c>
      <c r="K82" s="44" t="s">
        <v>422</v>
      </c>
      <c r="L82" s="37" t="s">
        <v>167</v>
      </c>
      <c r="M82" s="37" t="s">
        <v>168</v>
      </c>
      <c r="N82" s="55">
        <v>44869</v>
      </c>
      <c r="O82" s="97" t="s">
        <v>2739</v>
      </c>
      <c r="P82" s="97" t="s">
        <v>2740</v>
      </c>
      <c r="Q82" s="97" t="s">
        <v>2741</v>
      </c>
      <c r="R82" s="97" t="s">
        <v>718</v>
      </c>
      <c r="S82" s="98" t="s">
        <v>718</v>
      </c>
      <c r="T82" s="97" t="s">
        <v>718</v>
      </c>
      <c r="U82" s="48">
        <v>7</v>
      </c>
      <c r="V82" s="48">
        <v>7</v>
      </c>
      <c r="W82" s="48">
        <v>7.25</v>
      </c>
      <c r="X82" s="48">
        <v>7.6</v>
      </c>
      <c r="Y82" s="51">
        <f t="shared" si="14"/>
        <v>7.2125000000000004</v>
      </c>
      <c r="Z82" s="52">
        <f>VLOOKUP(F82,'LEMBAR JAWABAN PRE'!$B$4:$AI$1048576,34,0)</f>
        <v>4.4000000000000004</v>
      </c>
      <c r="AA82" s="52">
        <f>VLOOKUP(F82,'LEMBAR JAWABAN POST'!$B$4:$AI$1048576,34,0)</f>
        <v>7.2</v>
      </c>
      <c r="AB82" s="52">
        <f t="shared" si="15"/>
        <v>7.2062500000000007</v>
      </c>
      <c r="AC82" s="49" t="str">
        <f t="shared" si="16"/>
        <v>LULUS</v>
      </c>
      <c r="AD82" s="25">
        <v>44950</v>
      </c>
      <c r="AE82" s="25">
        <f t="shared" si="13"/>
        <v>44929</v>
      </c>
      <c r="AF82" s="37" t="s">
        <v>3</v>
      </c>
      <c r="AG82" s="44"/>
    </row>
    <row r="83" spans="2:33" s="53" customFormat="1" ht="24.75" customHeight="1" x14ac:dyDescent="0.3">
      <c r="B83" s="37">
        <f t="shared" si="17"/>
        <v>76</v>
      </c>
      <c r="C83" s="37" t="s">
        <v>138</v>
      </c>
      <c r="D83" s="37" t="s">
        <v>143</v>
      </c>
      <c r="E83" s="50">
        <v>44869</v>
      </c>
      <c r="F83" s="37">
        <v>2015399155</v>
      </c>
      <c r="G83" s="44" t="s">
        <v>433</v>
      </c>
      <c r="H83" s="45" t="s">
        <v>45</v>
      </c>
      <c r="I83" s="37" t="s">
        <v>160</v>
      </c>
      <c r="J83" s="45" t="s">
        <v>434</v>
      </c>
      <c r="K83" s="44" t="s">
        <v>435</v>
      </c>
      <c r="L83" s="37" t="s">
        <v>436</v>
      </c>
      <c r="M83" s="37" t="s">
        <v>168</v>
      </c>
      <c r="N83" s="55">
        <v>44875</v>
      </c>
      <c r="O83" s="97" t="s">
        <v>1894</v>
      </c>
      <c r="P83" s="97" t="s">
        <v>1895</v>
      </c>
      <c r="Q83" s="97" t="s">
        <v>717</v>
      </c>
      <c r="R83" s="97" t="s">
        <v>717</v>
      </c>
      <c r="S83" s="98" t="s">
        <v>717</v>
      </c>
      <c r="T83" s="97" t="s">
        <v>717</v>
      </c>
      <c r="U83" s="48">
        <v>7.98</v>
      </c>
      <c r="V83" s="48">
        <v>8.25</v>
      </c>
      <c r="W83" s="48">
        <v>8.31</v>
      </c>
      <c r="X83" s="48">
        <v>8.36</v>
      </c>
      <c r="Y83" s="51">
        <f t="shared" ref="Y83:Y103" si="18">AVERAGE(U83:X83)</f>
        <v>8.2249999999999996</v>
      </c>
      <c r="Z83" s="52">
        <f>VLOOKUP(F83,'LEMBAR JAWABAN PRE'!$B$4:$AI$1048576,34,0)</f>
        <v>2.4</v>
      </c>
      <c r="AA83" s="52">
        <f>VLOOKUP(F83,'LEMBAR JAWABAN POST'!$B$4:$AI$1048576,34,0)</f>
        <v>7.2</v>
      </c>
      <c r="AB83" s="52">
        <f t="shared" ref="AB83:AB103" si="19">AVERAGE(Y83,AA83)</f>
        <v>7.7125000000000004</v>
      </c>
      <c r="AC83" s="49" t="str">
        <f t="shared" ref="AC83:AC103" si="20">IF(AB83&gt;=6,"LULUS","TIDAK LULUS")</f>
        <v>LULUS</v>
      </c>
      <c r="AD83" s="25">
        <v>44938</v>
      </c>
      <c r="AE83" s="25">
        <f t="shared" ref="AE83:AE104" si="21">N83+60</f>
        <v>44935</v>
      </c>
      <c r="AF83" s="37" t="s">
        <v>3</v>
      </c>
      <c r="AG83" s="44"/>
    </row>
    <row r="84" spans="2:33" s="53" customFormat="1" ht="24.75" customHeight="1" x14ac:dyDescent="0.3">
      <c r="B84" s="37">
        <f t="shared" si="17"/>
        <v>77</v>
      </c>
      <c r="C84" s="37" t="s">
        <v>138</v>
      </c>
      <c r="D84" s="37" t="s">
        <v>143</v>
      </c>
      <c r="E84" s="50">
        <v>44869</v>
      </c>
      <c r="F84" s="37">
        <v>2015399156</v>
      </c>
      <c r="G84" s="44" t="s">
        <v>437</v>
      </c>
      <c r="H84" s="45" t="s">
        <v>45</v>
      </c>
      <c r="I84" s="37" t="s">
        <v>160</v>
      </c>
      <c r="J84" s="45" t="s">
        <v>325</v>
      </c>
      <c r="K84" s="44" t="s">
        <v>326</v>
      </c>
      <c r="L84" s="37" t="s">
        <v>167</v>
      </c>
      <c r="M84" s="37" t="s">
        <v>168</v>
      </c>
      <c r="N84" s="55">
        <v>44875</v>
      </c>
      <c r="O84" s="97" t="s">
        <v>1896</v>
      </c>
      <c r="P84" s="97" t="s">
        <v>1897</v>
      </c>
      <c r="Q84" s="97" t="s">
        <v>1896</v>
      </c>
      <c r="R84" s="97" t="s">
        <v>717</v>
      </c>
      <c r="S84" s="98" t="s">
        <v>717</v>
      </c>
      <c r="T84" s="97" t="s">
        <v>841</v>
      </c>
      <c r="U84" s="48">
        <v>7.89</v>
      </c>
      <c r="V84" s="48">
        <v>9.25</v>
      </c>
      <c r="W84" s="48">
        <v>9.1300000000000008</v>
      </c>
      <c r="X84" s="48">
        <v>9.0500000000000007</v>
      </c>
      <c r="Y84" s="51">
        <f t="shared" si="18"/>
        <v>8.8300000000000018</v>
      </c>
      <c r="Z84" s="52">
        <f>VLOOKUP(F84,'LEMBAR JAWABAN PRE'!$B$4:$AI$1048576,34,0)</f>
        <v>5.6</v>
      </c>
      <c r="AA84" s="52">
        <f>VLOOKUP(F84,'LEMBAR JAWABAN POST'!$B$4:$AI$1048576,34,0)</f>
        <v>7.6</v>
      </c>
      <c r="AB84" s="52">
        <f t="shared" si="19"/>
        <v>8.2149999999999999</v>
      </c>
      <c r="AC84" s="49" t="str">
        <f t="shared" si="20"/>
        <v>LULUS</v>
      </c>
      <c r="AD84" s="25">
        <v>44938</v>
      </c>
      <c r="AE84" s="25">
        <f t="shared" si="21"/>
        <v>44935</v>
      </c>
      <c r="AF84" s="37" t="s">
        <v>3</v>
      </c>
      <c r="AG84" s="44"/>
    </row>
    <row r="85" spans="2:33" s="53" customFormat="1" ht="24.75" customHeight="1" x14ac:dyDescent="0.3">
      <c r="B85" s="37">
        <f t="shared" si="17"/>
        <v>78</v>
      </c>
      <c r="C85" s="37" t="s">
        <v>138</v>
      </c>
      <c r="D85" s="37" t="s">
        <v>143</v>
      </c>
      <c r="E85" s="50">
        <v>44869</v>
      </c>
      <c r="F85" s="37">
        <v>2015399134</v>
      </c>
      <c r="G85" s="44" t="s">
        <v>438</v>
      </c>
      <c r="H85" s="45" t="s">
        <v>46</v>
      </c>
      <c r="I85" s="37" t="s">
        <v>155</v>
      </c>
      <c r="J85" s="45" t="s">
        <v>206</v>
      </c>
      <c r="K85" s="44" t="s">
        <v>207</v>
      </c>
      <c r="L85" s="37" t="s">
        <v>171</v>
      </c>
      <c r="M85" s="37" t="s">
        <v>170</v>
      </c>
      <c r="N85" s="55">
        <v>44875</v>
      </c>
      <c r="O85" s="97" t="s">
        <v>1898</v>
      </c>
      <c r="P85" s="97" t="s">
        <v>1899</v>
      </c>
      <c r="Q85" s="97" t="s">
        <v>1900</v>
      </c>
      <c r="R85" s="97" t="s">
        <v>725</v>
      </c>
      <c r="S85" s="98" t="s">
        <v>1901</v>
      </c>
      <c r="T85" s="97" t="s">
        <v>1902</v>
      </c>
      <c r="U85" s="48">
        <v>6.91</v>
      </c>
      <c r="V85" s="48">
        <v>6.71</v>
      </c>
      <c r="W85" s="48">
        <v>7.22</v>
      </c>
      <c r="X85" s="48">
        <v>7.35</v>
      </c>
      <c r="Y85" s="51">
        <f t="shared" si="18"/>
        <v>7.0474999999999994</v>
      </c>
      <c r="Z85" s="52">
        <f>VLOOKUP(F85,'LEMBAR JAWABAN PRE'!$B$4:$AI$1048576,34,0)</f>
        <v>8</v>
      </c>
      <c r="AA85" s="52">
        <f>VLOOKUP(F85,'LEMBAR JAWABAN POST'!$B$4:$AI$1048576,34,0)</f>
        <v>8.8000000000000007</v>
      </c>
      <c r="AB85" s="52">
        <f t="shared" si="19"/>
        <v>7.9237500000000001</v>
      </c>
      <c r="AC85" s="49" t="str">
        <f t="shared" si="20"/>
        <v>LULUS</v>
      </c>
      <c r="AD85" s="25">
        <v>44938</v>
      </c>
      <c r="AE85" s="25">
        <f t="shared" si="21"/>
        <v>44935</v>
      </c>
      <c r="AF85" s="37" t="s">
        <v>3</v>
      </c>
      <c r="AG85" s="44"/>
    </row>
    <row r="86" spans="2:33" s="53" customFormat="1" ht="24.75" customHeight="1" x14ac:dyDescent="0.3">
      <c r="B86" s="37">
        <f t="shared" si="17"/>
        <v>79</v>
      </c>
      <c r="C86" s="37" t="s">
        <v>138</v>
      </c>
      <c r="D86" s="37" t="s">
        <v>143</v>
      </c>
      <c r="E86" s="50">
        <v>44869</v>
      </c>
      <c r="F86" s="37">
        <v>2015399137</v>
      </c>
      <c r="G86" s="44" t="s">
        <v>439</v>
      </c>
      <c r="H86" s="45" t="s">
        <v>46</v>
      </c>
      <c r="I86" s="37" t="s">
        <v>155</v>
      </c>
      <c r="J86" s="45" t="s">
        <v>417</v>
      </c>
      <c r="K86" s="44" t="s">
        <v>418</v>
      </c>
      <c r="L86" s="37" t="s">
        <v>188</v>
      </c>
      <c r="M86" s="37" t="s">
        <v>189</v>
      </c>
      <c r="N86" s="55">
        <v>44875</v>
      </c>
      <c r="O86" s="97" t="s">
        <v>1903</v>
      </c>
      <c r="P86" s="97" t="s">
        <v>719</v>
      </c>
      <c r="Q86" s="97" t="s">
        <v>1904</v>
      </c>
      <c r="R86" s="97" t="s">
        <v>719</v>
      </c>
      <c r="S86" s="98" t="s">
        <v>719</v>
      </c>
      <c r="T86" s="97" t="s">
        <v>1905</v>
      </c>
      <c r="U86" s="48">
        <v>7.45</v>
      </c>
      <c r="V86" s="48">
        <v>7.56</v>
      </c>
      <c r="W86" s="48">
        <v>7.76</v>
      </c>
      <c r="X86" s="48">
        <v>7.73</v>
      </c>
      <c r="Y86" s="51">
        <f t="shared" si="18"/>
        <v>7.625</v>
      </c>
      <c r="Z86" s="52">
        <f>VLOOKUP(F86,'LEMBAR JAWABAN PRE'!$B$4:$AI$1048576,34,0)</f>
        <v>6</v>
      </c>
      <c r="AA86" s="52">
        <f>VLOOKUP(F86,'LEMBAR JAWABAN POST'!$B$4:$AI$1048576,34,0)</f>
        <v>8.4</v>
      </c>
      <c r="AB86" s="52">
        <f t="shared" si="19"/>
        <v>8.0124999999999993</v>
      </c>
      <c r="AC86" s="49" t="str">
        <f t="shared" si="20"/>
        <v>LULUS</v>
      </c>
      <c r="AD86" s="25">
        <v>44938</v>
      </c>
      <c r="AE86" s="25">
        <f t="shared" si="21"/>
        <v>44935</v>
      </c>
      <c r="AF86" s="37" t="s">
        <v>3</v>
      </c>
      <c r="AG86" s="44"/>
    </row>
    <row r="87" spans="2:33" s="53" customFormat="1" ht="24.75" customHeight="1" x14ac:dyDescent="0.3">
      <c r="B87" s="37">
        <f t="shared" si="17"/>
        <v>80</v>
      </c>
      <c r="C87" s="37" t="s">
        <v>138</v>
      </c>
      <c r="D87" s="37" t="s">
        <v>143</v>
      </c>
      <c r="E87" s="50">
        <v>44869</v>
      </c>
      <c r="F87" s="37">
        <v>2015399092</v>
      </c>
      <c r="G87" s="44" t="s">
        <v>440</v>
      </c>
      <c r="H87" s="45" t="s">
        <v>45</v>
      </c>
      <c r="I87" s="37" t="s">
        <v>160</v>
      </c>
      <c r="J87" s="45" t="s">
        <v>441</v>
      </c>
      <c r="K87" s="44" t="s">
        <v>442</v>
      </c>
      <c r="L87" s="37" t="s">
        <v>391</v>
      </c>
      <c r="M87" s="37" t="s">
        <v>179</v>
      </c>
      <c r="N87" s="55">
        <v>44875</v>
      </c>
      <c r="O87" s="97" t="s">
        <v>1906</v>
      </c>
      <c r="P87" s="97" t="s">
        <v>1907</v>
      </c>
      <c r="Q87" s="97" t="s">
        <v>1908</v>
      </c>
      <c r="R87" s="97" t="s">
        <v>1909</v>
      </c>
      <c r="S87" s="98" t="s">
        <v>1910</v>
      </c>
      <c r="T87" s="97" t="s">
        <v>1911</v>
      </c>
      <c r="U87" s="48">
        <v>7</v>
      </c>
      <c r="V87" s="48">
        <v>7.87</v>
      </c>
      <c r="W87" s="48">
        <v>7.95</v>
      </c>
      <c r="X87" s="48">
        <v>8</v>
      </c>
      <c r="Y87" s="51">
        <f t="shared" si="18"/>
        <v>7.7050000000000001</v>
      </c>
      <c r="Z87" s="52">
        <f>VLOOKUP(F87,'LEMBAR JAWABAN PRE'!$B$4:$AI$1048576,34,0)</f>
        <v>7.2</v>
      </c>
      <c r="AA87" s="52">
        <f>VLOOKUP(F87,'LEMBAR JAWABAN POST'!$B$4:$AI$1048576,34,0)</f>
        <v>7.6</v>
      </c>
      <c r="AB87" s="52">
        <f t="shared" si="19"/>
        <v>7.6524999999999999</v>
      </c>
      <c r="AC87" s="49" t="str">
        <f t="shared" si="20"/>
        <v>LULUS</v>
      </c>
      <c r="AD87" s="25">
        <v>44938</v>
      </c>
      <c r="AE87" s="25">
        <f t="shared" si="21"/>
        <v>44935</v>
      </c>
      <c r="AF87" s="37" t="s">
        <v>3</v>
      </c>
      <c r="AG87" s="44"/>
    </row>
    <row r="88" spans="2:33" s="53" customFormat="1" ht="24.75" customHeight="1" x14ac:dyDescent="0.3">
      <c r="B88" s="37">
        <f t="shared" si="17"/>
        <v>81</v>
      </c>
      <c r="C88" s="37" t="s">
        <v>138</v>
      </c>
      <c r="D88" s="37" t="s">
        <v>143</v>
      </c>
      <c r="E88" s="50">
        <v>44869</v>
      </c>
      <c r="F88" s="37">
        <v>2015399141</v>
      </c>
      <c r="G88" s="44" t="s">
        <v>443</v>
      </c>
      <c r="H88" s="45" t="s">
        <v>46</v>
      </c>
      <c r="I88" s="37" t="s">
        <v>155</v>
      </c>
      <c r="J88" s="45" t="s">
        <v>444</v>
      </c>
      <c r="K88" s="44" t="s">
        <v>445</v>
      </c>
      <c r="L88" s="37" t="s">
        <v>165</v>
      </c>
      <c r="M88" s="37" t="s">
        <v>166</v>
      </c>
      <c r="N88" s="55">
        <v>44875</v>
      </c>
      <c r="O88" s="97" t="s">
        <v>1912</v>
      </c>
      <c r="P88" s="97" t="s">
        <v>1913</v>
      </c>
      <c r="Q88" s="97" t="s">
        <v>1914</v>
      </c>
      <c r="R88" s="97" t="s">
        <v>717</v>
      </c>
      <c r="S88" s="98" t="s">
        <v>717</v>
      </c>
      <c r="T88" s="97" t="s">
        <v>1915</v>
      </c>
      <c r="U88" s="48">
        <v>7.51</v>
      </c>
      <c r="V88" s="48">
        <v>7.58</v>
      </c>
      <c r="W88" s="48">
        <v>7.78</v>
      </c>
      <c r="X88" s="48">
        <v>7.73</v>
      </c>
      <c r="Y88" s="51">
        <f t="shared" si="18"/>
        <v>7.65</v>
      </c>
      <c r="Z88" s="52">
        <f>VLOOKUP(F88,'LEMBAR JAWABAN PRE'!$B$4:$AI$1048576,34,0)</f>
        <v>6</v>
      </c>
      <c r="AA88" s="52">
        <f>VLOOKUP(F88,'LEMBAR JAWABAN POST'!$B$4:$AI$1048576,34,0)</f>
        <v>8.4</v>
      </c>
      <c r="AB88" s="52">
        <f t="shared" si="19"/>
        <v>8.0250000000000004</v>
      </c>
      <c r="AC88" s="49" t="str">
        <f t="shared" si="20"/>
        <v>LULUS</v>
      </c>
      <c r="AD88" s="25">
        <v>44938</v>
      </c>
      <c r="AE88" s="25">
        <f t="shared" si="21"/>
        <v>44935</v>
      </c>
      <c r="AF88" s="37" t="s">
        <v>3</v>
      </c>
      <c r="AG88" s="44"/>
    </row>
    <row r="89" spans="2:33" s="53" customFormat="1" ht="24.75" customHeight="1" x14ac:dyDescent="0.3">
      <c r="B89" s="37">
        <f t="shared" si="17"/>
        <v>82</v>
      </c>
      <c r="C89" s="37" t="s">
        <v>138</v>
      </c>
      <c r="D89" s="37" t="s">
        <v>143</v>
      </c>
      <c r="E89" s="50">
        <v>44869</v>
      </c>
      <c r="F89" s="37">
        <v>2015399148</v>
      </c>
      <c r="G89" s="44" t="s">
        <v>450</v>
      </c>
      <c r="H89" s="45" t="s">
        <v>46</v>
      </c>
      <c r="I89" s="37" t="s">
        <v>160</v>
      </c>
      <c r="J89" s="45" t="s">
        <v>451</v>
      </c>
      <c r="K89" s="44" t="s">
        <v>452</v>
      </c>
      <c r="L89" s="37" t="s">
        <v>453</v>
      </c>
      <c r="M89" s="37" t="s">
        <v>184</v>
      </c>
      <c r="N89" s="55">
        <v>44875</v>
      </c>
      <c r="O89" s="97" t="s">
        <v>1916</v>
      </c>
      <c r="P89" s="97" t="s">
        <v>1916</v>
      </c>
      <c r="Q89" s="97" t="s">
        <v>1916</v>
      </c>
      <c r="R89" s="97" t="s">
        <v>1916</v>
      </c>
      <c r="S89" s="98" t="s">
        <v>1917</v>
      </c>
      <c r="T89" s="97" t="s">
        <v>1918</v>
      </c>
      <c r="U89" s="48">
        <v>8.76</v>
      </c>
      <c r="V89" s="48">
        <v>8.76</v>
      </c>
      <c r="W89" s="48">
        <v>9.24</v>
      </c>
      <c r="X89" s="48">
        <v>9.4</v>
      </c>
      <c r="Y89" s="51">
        <f t="shared" si="18"/>
        <v>9.0399999999999991</v>
      </c>
      <c r="Z89" s="52">
        <f>VLOOKUP(F89,'LEMBAR JAWABAN PRE'!$B$4:$AI$1048576,34,0)</f>
        <v>6.4</v>
      </c>
      <c r="AA89" s="52">
        <f>VLOOKUP(F89,'LEMBAR JAWABAN POST'!$B$4:$AI$1048576,34,0)</f>
        <v>8.4</v>
      </c>
      <c r="AB89" s="52">
        <f t="shared" si="19"/>
        <v>8.7199999999999989</v>
      </c>
      <c r="AC89" s="49" t="str">
        <f t="shared" si="20"/>
        <v>LULUS</v>
      </c>
      <c r="AD89" s="25">
        <v>44938</v>
      </c>
      <c r="AE89" s="25">
        <f t="shared" si="21"/>
        <v>44935</v>
      </c>
      <c r="AF89" s="37" t="s">
        <v>3</v>
      </c>
      <c r="AG89" s="44"/>
    </row>
    <row r="90" spans="2:33" s="53" customFormat="1" ht="24.75" customHeight="1" x14ac:dyDescent="0.3">
      <c r="B90" s="37">
        <f t="shared" si="17"/>
        <v>83</v>
      </c>
      <c r="C90" s="37" t="s">
        <v>138</v>
      </c>
      <c r="D90" s="37" t="s">
        <v>143</v>
      </c>
      <c r="E90" s="50">
        <v>44869</v>
      </c>
      <c r="F90" s="37">
        <v>2015399150</v>
      </c>
      <c r="G90" s="44" t="s">
        <v>454</v>
      </c>
      <c r="H90" s="45" t="s">
        <v>46</v>
      </c>
      <c r="I90" s="37" t="s">
        <v>155</v>
      </c>
      <c r="J90" s="45" t="s">
        <v>455</v>
      </c>
      <c r="K90" s="44" t="s">
        <v>456</v>
      </c>
      <c r="L90" s="37" t="s">
        <v>188</v>
      </c>
      <c r="M90" s="37" t="s">
        <v>189</v>
      </c>
      <c r="N90" s="55">
        <v>44875</v>
      </c>
      <c r="O90" s="97" t="s">
        <v>717</v>
      </c>
      <c r="P90" s="97" t="s">
        <v>719</v>
      </c>
      <c r="Q90" s="97" t="s">
        <v>1919</v>
      </c>
      <c r="R90" s="97" t="s">
        <v>719</v>
      </c>
      <c r="S90" s="98" t="s">
        <v>719</v>
      </c>
      <c r="T90" s="97" t="s">
        <v>1920</v>
      </c>
      <c r="U90" s="48">
        <v>7.04</v>
      </c>
      <c r="V90" s="48">
        <v>7.84</v>
      </c>
      <c r="W90" s="48">
        <v>8.15</v>
      </c>
      <c r="X90" s="48">
        <v>8.15</v>
      </c>
      <c r="Y90" s="51">
        <f t="shared" si="18"/>
        <v>7.7949999999999999</v>
      </c>
      <c r="Z90" s="52">
        <f>VLOOKUP(F90,'LEMBAR JAWABAN PRE'!$B$4:$AI$1048576,34,0)</f>
        <v>5.6</v>
      </c>
      <c r="AA90" s="52">
        <f>VLOOKUP(F90,'LEMBAR JAWABAN POST'!$B$4:$AI$1048576,34,0)</f>
        <v>8.4</v>
      </c>
      <c r="AB90" s="52">
        <f t="shared" si="19"/>
        <v>8.0975000000000001</v>
      </c>
      <c r="AC90" s="49" t="str">
        <f t="shared" si="20"/>
        <v>LULUS</v>
      </c>
      <c r="AD90" s="25">
        <v>44938</v>
      </c>
      <c r="AE90" s="25">
        <f t="shared" si="21"/>
        <v>44935</v>
      </c>
      <c r="AF90" s="37" t="s">
        <v>3</v>
      </c>
      <c r="AG90" s="44"/>
    </row>
    <row r="91" spans="2:33" s="53" customFormat="1" ht="24.75" customHeight="1" x14ac:dyDescent="0.3">
      <c r="B91" s="37">
        <f t="shared" si="17"/>
        <v>84</v>
      </c>
      <c r="C91" s="37" t="s">
        <v>138</v>
      </c>
      <c r="D91" s="37" t="s">
        <v>143</v>
      </c>
      <c r="E91" s="50">
        <v>44869</v>
      </c>
      <c r="F91" s="37">
        <v>2015399106</v>
      </c>
      <c r="G91" s="44" t="s">
        <v>457</v>
      </c>
      <c r="H91" s="45" t="s">
        <v>45</v>
      </c>
      <c r="I91" s="37" t="s">
        <v>160</v>
      </c>
      <c r="J91" s="45" t="s">
        <v>458</v>
      </c>
      <c r="K91" s="44" t="s">
        <v>459</v>
      </c>
      <c r="L91" s="37" t="s">
        <v>185</v>
      </c>
      <c r="M91" s="37" t="s">
        <v>179</v>
      </c>
      <c r="N91" s="55">
        <v>44875</v>
      </c>
      <c r="O91" s="97" t="s">
        <v>1921</v>
      </c>
      <c r="P91" s="97" t="s">
        <v>1922</v>
      </c>
      <c r="Q91" s="97" t="s">
        <v>1923</v>
      </c>
      <c r="R91" s="97" t="s">
        <v>1924</v>
      </c>
      <c r="S91" s="98" t="s">
        <v>1925</v>
      </c>
      <c r="T91" s="97" t="s">
        <v>1925</v>
      </c>
      <c r="U91" s="48">
        <v>8</v>
      </c>
      <c r="V91" s="48">
        <v>8</v>
      </c>
      <c r="W91" s="48">
        <v>8.65</v>
      </c>
      <c r="X91" s="48">
        <v>9</v>
      </c>
      <c r="Y91" s="51">
        <f t="shared" si="18"/>
        <v>8.4124999999999996</v>
      </c>
      <c r="Z91" s="52">
        <f>VLOOKUP(F91,'LEMBAR JAWABAN PRE'!$B$4:$AI$1048576,34,0)</f>
        <v>4.4000000000000004</v>
      </c>
      <c r="AA91" s="52">
        <f>VLOOKUP(F91,'LEMBAR JAWABAN POST'!$B$4:$AI$1048576,34,0)</f>
        <v>7.2</v>
      </c>
      <c r="AB91" s="52">
        <f t="shared" si="19"/>
        <v>7.8062500000000004</v>
      </c>
      <c r="AC91" s="49" t="str">
        <f t="shared" si="20"/>
        <v>LULUS</v>
      </c>
      <c r="AD91" s="25">
        <v>44938</v>
      </c>
      <c r="AE91" s="25">
        <f t="shared" si="21"/>
        <v>44935</v>
      </c>
      <c r="AF91" s="37" t="s">
        <v>3</v>
      </c>
      <c r="AG91" s="44"/>
    </row>
    <row r="92" spans="2:33" s="53" customFormat="1" ht="24.75" customHeight="1" x14ac:dyDescent="0.3">
      <c r="B92" s="37">
        <f t="shared" si="17"/>
        <v>85</v>
      </c>
      <c r="C92" s="37" t="s">
        <v>138</v>
      </c>
      <c r="D92" s="37" t="s">
        <v>143</v>
      </c>
      <c r="E92" s="50">
        <v>44869</v>
      </c>
      <c r="F92" s="37">
        <v>2015399108</v>
      </c>
      <c r="G92" s="44" t="s">
        <v>460</v>
      </c>
      <c r="H92" s="45" t="s">
        <v>45</v>
      </c>
      <c r="I92" s="37" t="s">
        <v>160</v>
      </c>
      <c r="J92" s="45" t="s">
        <v>461</v>
      </c>
      <c r="K92" s="44" t="s">
        <v>462</v>
      </c>
      <c r="L92" s="37" t="s">
        <v>181</v>
      </c>
      <c r="M92" s="37" t="s">
        <v>182</v>
      </c>
      <c r="N92" s="55">
        <v>44875</v>
      </c>
      <c r="O92" s="97" t="s">
        <v>1926</v>
      </c>
      <c r="P92" s="97" t="s">
        <v>1927</v>
      </c>
      <c r="Q92" s="97" t="s">
        <v>1928</v>
      </c>
      <c r="R92" s="97" t="s">
        <v>1929</v>
      </c>
      <c r="S92" s="98" t="s">
        <v>1930</v>
      </c>
      <c r="T92" s="97" t="s">
        <v>1931</v>
      </c>
      <c r="U92" s="48">
        <v>7.93</v>
      </c>
      <c r="V92" s="48">
        <v>8.36</v>
      </c>
      <c r="W92" s="48">
        <v>8.75</v>
      </c>
      <c r="X92" s="48">
        <v>8.91</v>
      </c>
      <c r="Y92" s="51">
        <f t="shared" si="18"/>
        <v>8.4875000000000007</v>
      </c>
      <c r="Z92" s="52">
        <f>VLOOKUP(F92,'LEMBAR JAWABAN PRE'!$B$4:$AI$1048576,34,0)</f>
        <v>5.2</v>
      </c>
      <c r="AA92" s="52">
        <f>VLOOKUP(F92,'LEMBAR JAWABAN POST'!$B$4:$AI$1048576,34,0)</f>
        <v>8</v>
      </c>
      <c r="AB92" s="52">
        <f t="shared" si="19"/>
        <v>8.2437500000000004</v>
      </c>
      <c r="AC92" s="49" t="str">
        <f t="shared" si="20"/>
        <v>LULUS</v>
      </c>
      <c r="AD92" s="25">
        <v>44938</v>
      </c>
      <c r="AE92" s="25">
        <f t="shared" si="21"/>
        <v>44935</v>
      </c>
      <c r="AF92" s="37" t="s">
        <v>3</v>
      </c>
      <c r="AG92" s="44"/>
    </row>
    <row r="93" spans="2:33" s="53" customFormat="1" ht="24.75" customHeight="1" x14ac:dyDescent="0.3">
      <c r="B93" s="37">
        <f t="shared" si="17"/>
        <v>86</v>
      </c>
      <c r="C93" s="37" t="s">
        <v>138</v>
      </c>
      <c r="D93" s="37" t="s">
        <v>143</v>
      </c>
      <c r="E93" s="50">
        <v>44869</v>
      </c>
      <c r="F93" s="37">
        <v>2015399111</v>
      </c>
      <c r="G93" s="44" t="s">
        <v>463</v>
      </c>
      <c r="H93" s="45" t="s">
        <v>45</v>
      </c>
      <c r="I93" s="37" t="s">
        <v>160</v>
      </c>
      <c r="J93" s="45" t="s">
        <v>464</v>
      </c>
      <c r="K93" s="44" t="s">
        <v>465</v>
      </c>
      <c r="L93" s="37" t="s">
        <v>351</v>
      </c>
      <c r="M93" s="37" t="s">
        <v>189</v>
      </c>
      <c r="N93" s="55">
        <v>44875</v>
      </c>
      <c r="O93" s="97" t="s">
        <v>1932</v>
      </c>
      <c r="P93" s="97" t="s">
        <v>1933</v>
      </c>
      <c r="Q93" s="97" t="s">
        <v>1934</v>
      </c>
      <c r="R93" s="97" t="s">
        <v>1935</v>
      </c>
      <c r="S93" s="98" t="s">
        <v>1936</v>
      </c>
      <c r="T93" s="97" t="s">
        <v>1937</v>
      </c>
      <c r="U93" s="48">
        <v>6.49</v>
      </c>
      <c r="V93" s="48">
        <v>7.11</v>
      </c>
      <c r="W93" s="48">
        <v>7.98</v>
      </c>
      <c r="X93" s="48">
        <v>8.02</v>
      </c>
      <c r="Y93" s="51">
        <f t="shared" si="18"/>
        <v>7.4</v>
      </c>
      <c r="Z93" s="52">
        <f>VLOOKUP(F93,'LEMBAR JAWABAN PRE'!$B$4:$AI$1048576,34,0)</f>
        <v>0.4</v>
      </c>
      <c r="AA93" s="52">
        <f>VLOOKUP(F93,'LEMBAR JAWABAN POST'!$B$4:$AI$1048576,34,0)</f>
        <v>9.1999999999999993</v>
      </c>
      <c r="AB93" s="52">
        <f t="shared" si="19"/>
        <v>8.3000000000000007</v>
      </c>
      <c r="AC93" s="49" t="str">
        <f t="shared" si="20"/>
        <v>LULUS</v>
      </c>
      <c r="AD93" s="25">
        <v>44938</v>
      </c>
      <c r="AE93" s="25">
        <f t="shared" si="21"/>
        <v>44935</v>
      </c>
      <c r="AF93" s="37" t="s">
        <v>3</v>
      </c>
      <c r="AG93" s="44"/>
    </row>
    <row r="94" spans="2:33" s="53" customFormat="1" ht="24.75" customHeight="1" x14ac:dyDescent="0.3">
      <c r="B94" s="37">
        <f t="shared" si="17"/>
        <v>87</v>
      </c>
      <c r="C94" s="37" t="s">
        <v>138</v>
      </c>
      <c r="D94" s="37" t="s">
        <v>143</v>
      </c>
      <c r="E94" s="50">
        <v>44869</v>
      </c>
      <c r="F94" s="37">
        <v>2015399120</v>
      </c>
      <c r="G94" s="44" t="s">
        <v>467</v>
      </c>
      <c r="H94" s="45" t="s">
        <v>45</v>
      </c>
      <c r="I94" s="37" t="s">
        <v>160</v>
      </c>
      <c r="J94" s="45" t="s">
        <v>468</v>
      </c>
      <c r="K94" s="44" t="s">
        <v>469</v>
      </c>
      <c r="L94" s="37" t="s">
        <v>167</v>
      </c>
      <c r="M94" s="37" t="s">
        <v>168</v>
      </c>
      <c r="N94" s="55">
        <v>44875</v>
      </c>
      <c r="O94" s="97" t="s">
        <v>1938</v>
      </c>
      <c r="P94" s="97" t="s">
        <v>719</v>
      </c>
      <c r="Q94" s="97" t="s">
        <v>718</v>
      </c>
      <c r="R94" s="97" t="s">
        <v>718</v>
      </c>
      <c r="S94" s="98" t="s">
        <v>718</v>
      </c>
      <c r="T94" s="97" t="s">
        <v>718</v>
      </c>
      <c r="U94" s="48">
        <v>7.55</v>
      </c>
      <c r="V94" s="48">
        <v>7.67</v>
      </c>
      <c r="W94" s="48">
        <v>7.93</v>
      </c>
      <c r="X94" s="48">
        <v>7.98</v>
      </c>
      <c r="Y94" s="51">
        <f t="shared" si="18"/>
        <v>7.7824999999999998</v>
      </c>
      <c r="Z94" s="52">
        <f>VLOOKUP(F94,'LEMBAR JAWABAN PRE'!$B$4:$AI$1048576,34,0)</f>
        <v>4.4000000000000004</v>
      </c>
      <c r="AA94" s="52">
        <f>VLOOKUP(F94,'LEMBAR JAWABAN POST'!$B$4:$AI$1048576,34,0)</f>
        <v>8.4</v>
      </c>
      <c r="AB94" s="52">
        <f t="shared" si="19"/>
        <v>8.0912500000000005</v>
      </c>
      <c r="AC94" s="49" t="str">
        <f t="shared" si="20"/>
        <v>LULUS</v>
      </c>
      <c r="AD94" s="25">
        <v>44938</v>
      </c>
      <c r="AE94" s="25">
        <f t="shared" si="21"/>
        <v>44935</v>
      </c>
      <c r="AF94" s="37" t="s">
        <v>3</v>
      </c>
      <c r="AG94" s="44"/>
    </row>
    <row r="95" spans="2:33" s="53" customFormat="1" ht="24.75" customHeight="1" x14ac:dyDescent="0.3">
      <c r="B95" s="37">
        <f t="shared" si="17"/>
        <v>88</v>
      </c>
      <c r="C95" s="37" t="s">
        <v>138</v>
      </c>
      <c r="D95" s="37" t="s">
        <v>143</v>
      </c>
      <c r="E95" s="50">
        <v>44869</v>
      </c>
      <c r="F95" s="37">
        <v>2015399123</v>
      </c>
      <c r="G95" s="44" t="s">
        <v>470</v>
      </c>
      <c r="H95" s="45" t="s">
        <v>45</v>
      </c>
      <c r="I95" s="37" t="s">
        <v>160</v>
      </c>
      <c r="J95" s="45" t="s">
        <v>471</v>
      </c>
      <c r="K95" s="44" t="s">
        <v>472</v>
      </c>
      <c r="L95" s="37" t="s">
        <v>351</v>
      </c>
      <c r="M95" s="37" t="s">
        <v>189</v>
      </c>
      <c r="N95" s="55">
        <v>44875</v>
      </c>
      <c r="O95" s="97" t="s">
        <v>1939</v>
      </c>
      <c r="P95" s="97" t="s">
        <v>1939</v>
      </c>
      <c r="Q95" s="97" t="s">
        <v>1939</v>
      </c>
      <c r="R95" s="97" t="s">
        <v>1939</v>
      </c>
      <c r="S95" s="98" t="s">
        <v>1940</v>
      </c>
      <c r="T95" s="97" t="s">
        <v>1939</v>
      </c>
      <c r="U95" s="48">
        <v>8.2899999999999991</v>
      </c>
      <c r="V95" s="48">
        <v>9</v>
      </c>
      <c r="W95" s="48">
        <v>9</v>
      </c>
      <c r="X95" s="48">
        <v>9</v>
      </c>
      <c r="Y95" s="51">
        <f t="shared" si="18"/>
        <v>8.8224999999999998</v>
      </c>
      <c r="Z95" s="52">
        <f>VLOOKUP(F95,'LEMBAR JAWABAN PRE'!$B$4:$AI$1048576,34,0)</f>
        <v>4.8</v>
      </c>
      <c r="AA95" s="52">
        <f>VLOOKUP(F95,'LEMBAR JAWABAN POST'!$B$4:$AI$1048576,34,0)</f>
        <v>8</v>
      </c>
      <c r="AB95" s="52">
        <f t="shared" si="19"/>
        <v>8.411249999999999</v>
      </c>
      <c r="AC95" s="49" t="str">
        <f t="shared" si="20"/>
        <v>LULUS</v>
      </c>
      <c r="AD95" s="25">
        <v>44938</v>
      </c>
      <c r="AE95" s="25">
        <f t="shared" si="21"/>
        <v>44935</v>
      </c>
      <c r="AF95" s="37" t="s">
        <v>3</v>
      </c>
      <c r="AG95" s="44"/>
    </row>
    <row r="96" spans="2:33" s="53" customFormat="1" ht="24.75" customHeight="1" x14ac:dyDescent="0.3">
      <c r="B96" s="37">
        <f t="shared" si="17"/>
        <v>89</v>
      </c>
      <c r="C96" s="37" t="s">
        <v>138</v>
      </c>
      <c r="D96" s="37" t="s">
        <v>143</v>
      </c>
      <c r="E96" s="50">
        <v>44869</v>
      </c>
      <c r="F96" s="37">
        <v>2015399125</v>
      </c>
      <c r="G96" s="44" t="s">
        <v>476</v>
      </c>
      <c r="H96" s="45" t="s">
        <v>45</v>
      </c>
      <c r="I96" s="37" t="s">
        <v>160</v>
      </c>
      <c r="J96" s="45" t="s">
        <v>477</v>
      </c>
      <c r="K96" s="44" t="s">
        <v>478</v>
      </c>
      <c r="L96" s="37" t="s">
        <v>479</v>
      </c>
      <c r="M96" s="37" t="s">
        <v>182</v>
      </c>
      <c r="N96" s="55">
        <v>44875</v>
      </c>
      <c r="O96" s="97" t="s">
        <v>1941</v>
      </c>
      <c r="P96" s="97" t="s">
        <v>1942</v>
      </c>
      <c r="Q96" s="97" t="s">
        <v>717</v>
      </c>
      <c r="R96" s="97" t="s">
        <v>1943</v>
      </c>
      <c r="S96" s="98" t="s">
        <v>1944</v>
      </c>
      <c r="T96" s="97" t="s">
        <v>1945</v>
      </c>
      <c r="U96" s="48">
        <v>9.09</v>
      </c>
      <c r="V96" s="48">
        <v>9.4</v>
      </c>
      <c r="W96" s="48">
        <v>9.76</v>
      </c>
      <c r="X96" s="48">
        <v>9.84</v>
      </c>
      <c r="Y96" s="51">
        <f t="shared" si="18"/>
        <v>9.5225000000000009</v>
      </c>
      <c r="Z96" s="52">
        <f>VLOOKUP(F96,'LEMBAR JAWABAN PRE'!$B$4:$AI$1048576,34,0)</f>
        <v>6.8</v>
      </c>
      <c r="AA96" s="52">
        <f>VLOOKUP(F96,'LEMBAR JAWABAN POST'!$B$4:$AI$1048576,34,0)</f>
        <v>8.4</v>
      </c>
      <c r="AB96" s="52">
        <f t="shared" si="19"/>
        <v>8.9612499999999997</v>
      </c>
      <c r="AC96" s="49" t="str">
        <f t="shared" si="20"/>
        <v>LULUS</v>
      </c>
      <c r="AD96" s="25">
        <v>44938</v>
      </c>
      <c r="AE96" s="25">
        <f t="shared" si="21"/>
        <v>44935</v>
      </c>
      <c r="AF96" s="37" t="s">
        <v>3</v>
      </c>
      <c r="AG96" s="44"/>
    </row>
    <row r="97" spans="2:33" s="53" customFormat="1" ht="24.75" customHeight="1" x14ac:dyDescent="0.3">
      <c r="B97" s="37">
        <f t="shared" si="17"/>
        <v>90</v>
      </c>
      <c r="C97" s="37" t="s">
        <v>138</v>
      </c>
      <c r="D97" s="37" t="s">
        <v>143</v>
      </c>
      <c r="E97" s="50">
        <v>44869</v>
      </c>
      <c r="F97" s="37">
        <v>2015399154</v>
      </c>
      <c r="G97" s="44" t="s">
        <v>480</v>
      </c>
      <c r="H97" s="45" t="s">
        <v>46</v>
      </c>
      <c r="I97" s="37" t="s">
        <v>155</v>
      </c>
      <c r="J97" s="45" t="s">
        <v>481</v>
      </c>
      <c r="K97" s="44" t="s">
        <v>482</v>
      </c>
      <c r="L97" s="37" t="s">
        <v>171</v>
      </c>
      <c r="M97" s="37" t="s">
        <v>170</v>
      </c>
      <c r="N97" s="55">
        <v>44875</v>
      </c>
      <c r="O97" s="97" t="s">
        <v>735</v>
      </c>
      <c r="P97" s="97" t="s">
        <v>1946</v>
      </c>
      <c r="Q97" s="97" t="s">
        <v>1947</v>
      </c>
      <c r="R97" s="97" t="s">
        <v>1948</v>
      </c>
      <c r="S97" s="98" t="s">
        <v>1949</v>
      </c>
      <c r="T97" s="97" t="s">
        <v>1950</v>
      </c>
      <c r="U97" s="48">
        <v>6.75</v>
      </c>
      <c r="V97" s="48">
        <v>6.64</v>
      </c>
      <c r="W97" s="48">
        <v>6.78</v>
      </c>
      <c r="X97" s="48">
        <v>6.78</v>
      </c>
      <c r="Y97" s="51">
        <f t="shared" si="18"/>
        <v>6.7375000000000007</v>
      </c>
      <c r="Z97" s="52">
        <f>VLOOKUP(F97,'LEMBAR JAWABAN PRE'!$B$4:$AI$1048576,34,0)</f>
        <v>5.2</v>
      </c>
      <c r="AA97" s="52">
        <f>VLOOKUP(F97,'LEMBAR JAWABAN POST'!$B$4:$AI$1048576,34,0)</f>
        <v>7.6</v>
      </c>
      <c r="AB97" s="52">
        <f t="shared" si="19"/>
        <v>7.1687500000000002</v>
      </c>
      <c r="AC97" s="49" t="str">
        <f t="shared" si="20"/>
        <v>LULUS</v>
      </c>
      <c r="AD97" s="25">
        <v>44938</v>
      </c>
      <c r="AE97" s="25">
        <f t="shared" si="21"/>
        <v>44935</v>
      </c>
      <c r="AF97" s="37" t="s">
        <v>3</v>
      </c>
      <c r="AG97" s="44"/>
    </row>
    <row r="98" spans="2:33" s="53" customFormat="1" ht="24.75" customHeight="1" x14ac:dyDescent="0.3">
      <c r="B98" s="37">
        <f t="shared" si="17"/>
        <v>91</v>
      </c>
      <c r="C98" s="37" t="s">
        <v>138</v>
      </c>
      <c r="D98" s="37" t="s">
        <v>143</v>
      </c>
      <c r="E98" s="50">
        <v>44869</v>
      </c>
      <c r="F98" s="37">
        <v>2015399128</v>
      </c>
      <c r="G98" s="44" t="s">
        <v>483</v>
      </c>
      <c r="H98" s="45" t="s">
        <v>45</v>
      </c>
      <c r="I98" s="37" t="s">
        <v>160</v>
      </c>
      <c r="J98" s="45" t="s">
        <v>484</v>
      </c>
      <c r="K98" s="44" t="s">
        <v>485</v>
      </c>
      <c r="L98" s="37" t="s">
        <v>199</v>
      </c>
      <c r="M98" s="37" t="s">
        <v>168</v>
      </c>
      <c r="N98" s="55">
        <v>44875</v>
      </c>
      <c r="O98" s="97" t="s">
        <v>1951</v>
      </c>
      <c r="P98" s="97" t="s">
        <v>1916</v>
      </c>
      <c r="Q98" s="97" t="s">
        <v>1916</v>
      </c>
      <c r="R98" s="97" t="s">
        <v>1952</v>
      </c>
      <c r="S98" s="98" t="s">
        <v>1916</v>
      </c>
      <c r="T98" s="97" t="s">
        <v>1916</v>
      </c>
      <c r="U98" s="48">
        <v>8</v>
      </c>
      <c r="V98" s="48">
        <v>9</v>
      </c>
      <c r="W98" s="48">
        <v>9</v>
      </c>
      <c r="X98" s="48">
        <v>9</v>
      </c>
      <c r="Y98" s="51">
        <f t="shared" si="18"/>
        <v>8.75</v>
      </c>
      <c r="Z98" s="52">
        <f>VLOOKUP(F98,'LEMBAR JAWABAN PRE'!$B$4:$AI$1048576,34,0)</f>
        <v>3.6</v>
      </c>
      <c r="AA98" s="52">
        <f>VLOOKUP(F98,'LEMBAR JAWABAN POST'!$B$4:$AI$1048576,34,0)</f>
        <v>8</v>
      </c>
      <c r="AB98" s="52">
        <f t="shared" si="19"/>
        <v>8.375</v>
      </c>
      <c r="AC98" s="49" t="str">
        <f t="shared" si="20"/>
        <v>LULUS</v>
      </c>
      <c r="AD98" s="25">
        <v>44938</v>
      </c>
      <c r="AE98" s="25">
        <f t="shared" si="21"/>
        <v>44935</v>
      </c>
      <c r="AF98" s="37" t="s">
        <v>3</v>
      </c>
      <c r="AG98" s="44"/>
    </row>
    <row r="99" spans="2:33" s="53" customFormat="1" ht="24.75" customHeight="1" x14ac:dyDescent="0.3">
      <c r="B99" s="37">
        <f t="shared" si="17"/>
        <v>92</v>
      </c>
      <c r="C99" s="37" t="s">
        <v>138</v>
      </c>
      <c r="D99" s="37" t="s">
        <v>144</v>
      </c>
      <c r="E99" s="50">
        <v>44869</v>
      </c>
      <c r="F99" s="37">
        <v>2015399028</v>
      </c>
      <c r="G99" s="44" t="s">
        <v>424</v>
      </c>
      <c r="H99" s="45" t="s">
        <v>45</v>
      </c>
      <c r="I99" s="37" t="s">
        <v>160</v>
      </c>
      <c r="J99" s="45" t="s">
        <v>425</v>
      </c>
      <c r="K99" s="44" t="s">
        <v>426</v>
      </c>
      <c r="L99" s="37" t="s">
        <v>212</v>
      </c>
      <c r="M99" s="37" t="s">
        <v>189</v>
      </c>
      <c r="N99" s="55">
        <v>44875</v>
      </c>
      <c r="O99" s="97" t="s">
        <v>2226</v>
      </c>
      <c r="P99" s="97" t="s">
        <v>2227</v>
      </c>
      <c r="Q99" s="97" t="s">
        <v>716</v>
      </c>
      <c r="R99" s="97" t="s">
        <v>717</v>
      </c>
      <c r="S99" s="98" t="s">
        <v>2228</v>
      </c>
      <c r="T99" s="97" t="s">
        <v>2229</v>
      </c>
      <c r="U99" s="48">
        <v>7.4</v>
      </c>
      <c r="V99" s="48">
        <v>7.65</v>
      </c>
      <c r="W99" s="48">
        <v>7.71</v>
      </c>
      <c r="X99" s="48">
        <v>7.71</v>
      </c>
      <c r="Y99" s="51">
        <f t="shared" si="18"/>
        <v>7.6175000000000006</v>
      </c>
      <c r="Z99" s="52">
        <f>VLOOKUP(F99,'LEMBAR JAWABAN PRE'!$B$4:$AI$1048576,34,0)</f>
        <v>5.6</v>
      </c>
      <c r="AA99" s="52">
        <f>VLOOKUP(F99,'LEMBAR JAWABAN POST'!$B$4:$AI$1048576,34,0)</f>
        <v>4.4000000000000004</v>
      </c>
      <c r="AB99" s="52">
        <f t="shared" si="19"/>
        <v>6.0087500000000009</v>
      </c>
      <c r="AC99" s="49" t="str">
        <f t="shared" si="20"/>
        <v>LULUS</v>
      </c>
      <c r="AD99" s="25">
        <v>44942</v>
      </c>
      <c r="AE99" s="25">
        <f t="shared" si="21"/>
        <v>44935</v>
      </c>
      <c r="AF99" s="37" t="s">
        <v>3</v>
      </c>
      <c r="AG99" s="44"/>
    </row>
    <row r="100" spans="2:33" s="53" customFormat="1" ht="24.75" customHeight="1" x14ac:dyDescent="0.3">
      <c r="B100" s="37">
        <f t="shared" si="17"/>
        <v>93</v>
      </c>
      <c r="C100" s="37" t="s">
        <v>138</v>
      </c>
      <c r="D100" s="37" t="s">
        <v>144</v>
      </c>
      <c r="E100" s="50">
        <v>44869</v>
      </c>
      <c r="F100" s="37">
        <v>2015399160</v>
      </c>
      <c r="G100" s="44" t="s">
        <v>427</v>
      </c>
      <c r="H100" s="45" t="s">
        <v>45</v>
      </c>
      <c r="I100" s="37" t="s">
        <v>160</v>
      </c>
      <c r="J100" s="45" t="s">
        <v>428</v>
      </c>
      <c r="K100" s="44" t="s">
        <v>429</v>
      </c>
      <c r="L100" s="37" t="s">
        <v>303</v>
      </c>
      <c r="M100" s="37" t="s">
        <v>162</v>
      </c>
      <c r="N100" s="55">
        <v>44875</v>
      </c>
      <c r="O100" s="97" t="s">
        <v>2230</v>
      </c>
      <c r="P100" s="97" t="s">
        <v>2231</v>
      </c>
      <c r="Q100" s="97" t="s">
        <v>2232</v>
      </c>
      <c r="R100" s="97" t="s">
        <v>2233</v>
      </c>
      <c r="S100" s="98" t="s">
        <v>2234</v>
      </c>
      <c r="T100" s="97" t="s">
        <v>2235</v>
      </c>
      <c r="U100" s="48">
        <v>7.02</v>
      </c>
      <c r="V100" s="48">
        <v>7.76</v>
      </c>
      <c r="W100" s="48">
        <v>7.95</v>
      </c>
      <c r="X100" s="48">
        <v>8.84</v>
      </c>
      <c r="Y100" s="51">
        <f t="shared" si="18"/>
        <v>7.8925000000000001</v>
      </c>
      <c r="Z100" s="52">
        <f>VLOOKUP(F100,'LEMBAR JAWABAN PRE'!$B$4:$AI$1048576,34,0)</f>
        <v>7.6</v>
      </c>
      <c r="AA100" s="52">
        <f>VLOOKUP(F100,'LEMBAR JAWABAN POST'!$B$4:$AI$1048576,34,0)</f>
        <v>8</v>
      </c>
      <c r="AB100" s="52">
        <f t="shared" si="19"/>
        <v>7.94625</v>
      </c>
      <c r="AC100" s="49" t="str">
        <f t="shared" si="20"/>
        <v>LULUS</v>
      </c>
      <c r="AD100" s="25">
        <v>44942</v>
      </c>
      <c r="AE100" s="25">
        <f t="shared" si="21"/>
        <v>44935</v>
      </c>
      <c r="AF100" s="37" t="s">
        <v>3</v>
      </c>
      <c r="AG100" s="44"/>
    </row>
    <row r="101" spans="2:33" s="53" customFormat="1" ht="24.75" customHeight="1" x14ac:dyDescent="0.3">
      <c r="B101" s="37">
        <f t="shared" si="17"/>
        <v>94</v>
      </c>
      <c r="C101" s="37" t="s">
        <v>138</v>
      </c>
      <c r="D101" s="37" t="s">
        <v>144</v>
      </c>
      <c r="E101" s="50">
        <v>44869</v>
      </c>
      <c r="F101" s="37">
        <v>2015399105</v>
      </c>
      <c r="G101" s="44" t="s">
        <v>446</v>
      </c>
      <c r="H101" s="45" t="s">
        <v>45</v>
      </c>
      <c r="I101" s="37" t="s">
        <v>160</v>
      </c>
      <c r="J101" s="45" t="s">
        <v>447</v>
      </c>
      <c r="K101" s="44" t="s">
        <v>448</v>
      </c>
      <c r="L101" s="37" t="s">
        <v>449</v>
      </c>
      <c r="M101" s="37" t="s">
        <v>184</v>
      </c>
      <c r="N101" s="55">
        <v>44875</v>
      </c>
      <c r="O101" s="97" t="s">
        <v>758</v>
      </c>
      <c r="P101" s="97" t="s">
        <v>720</v>
      </c>
      <c r="Q101" s="97" t="s">
        <v>720</v>
      </c>
      <c r="R101" s="97" t="s">
        <v>720</v>
      </c>
      <c r="S101" s="98" t="s">
        <v>720</v>
      </c>
      <c r="T101" s="97" t="s">
        <v>720</v>
      </c>
      <c r="U101" s="48">
        <v>6.56</v>
      </c>
      <c r="V101" s="48">
        <v>6.95</v>
      </c>
      <c r="W101" s="48">
        <v>7.05</v>
      </c>
      <c r="X101" s="48">
        <v>7.13</v>
      </c>
      <c r="Y101" s="51">
        <f t="shared" si="18"/>
        <v>6.9224999999999994</v>
      </c>
      <c r="Z101" s="52">
        <f>VLOOKUP(F101,'LEMBAR JAWABAN PRE'!$B$4:$AI$1048576,34,0)</f>
        <v>5.6</v>
      </c>
      <c r="AA101" s="52">
        <f>VLOOKUP(F101,'LEMBAR JAWABAN POST'!$B$4:$AI$1048576,34,0)</f>
        <v>6.4</v>
      </c>
      <c r="AB101" s="52">
        <f t="shared" si="19"/>
        <v>6.6612499999999999</v>
      </c>
      <c r="AC101" s="49" t="str">
        <f t="shared" si="20"/>
        <v>LULUS</v>
      </c>
      <c r="AD101" s="25">
        <v>44942</v>
      </c>
      <c r="AE101" s="25">
        <f t="shared" si="21"/>
        <v>44935</v>
      </c>
      <c r="AF101" s="37" t="s">
        <v>3</v>
      </c>
      <c r="AG101" s="44"/>
    </row>
    <row r="102" spans="2:33" s="53" customFormat="1" ht="24.75" customHeight="1" x14ac:dyDescent="0.3">
      <c r="B102" s="37">
        <f t="shared" si="17"/>
        <v>95</v>
      </c>
      <c r="C102" s="37" t="s">
        <v>138</v>
      </c>
      <c r="D102" s="37" t="s">
        <v>144</v>
      </c>
      <c r="E102" s="50">
        <v>44869</v>
      </c>
      <c r="F102" s="37">
        <v>2015399118</v>
      </c>
      <c r="G102" s="44" t="s">
        <v>466</v>
      </c>
      <c r="H102" s="45" t="s">
        <v>45</v>
      </c>
      <c r="I102" s="37" t="s">
        <v>160</v>
      </c>
      <c r="J102" s="45" t="s">
        <v>417</v>
      </c>
      <c r="K102" s="44" t="s">
        <v>418</v>
      </c>
      <c r="L102" s="37" t="s">
        <v>188</v>
      </c>
      <c r="M102" s="37" t="s">
        <v>189</v>
      </c>
      <c r="N102" s="55">
        <v>44875</v>
      </c>
      <c r="O102" s="97" t="s">
        <v>2268</v>
      </c>
      <c r="P102" s="97" t="s">
        <v>2269</v>
      </c>
      <c r="Q102" s="97" t="s">
        <v>2270</v>
      </c>
      <c r="R102" s="97" t="s">
        <v>2271</v>
      </c>
      <c r="S102" s="98" t="s">
        <v>2272</v>
      </c>
      <c r="T102" s="97" t="s">
        <v>2273</v>
      </c>
      <c r="U102" s="48">
        <v>8</v>
      </c>
      <c r="V102" s="48">
        <v>8.02</v>
      </c>
      <c r="W102" s="48">
        <v>8.49</v>
      </c>
      <c r="X102" s="48">
        <v>8.93</v>
      </c>
      <c r="Y102" s="51">
        <f t="shared" si="18"/>
        <v>8.36</v>
      </c>
      <c r="Z102" s="52">
        <f>VLOOKUP(F102,'LEMBAR JAWABAN PRE'!$B$4:$AI$1048576,34,0)</f>
        <v>8.4</v>
      </c>
      <c r="AA102" s="52">
        <f>VLOOKUP(F102,'LEMBAR JAWABAN POST'!$B$4:$AI$1048576,34,0)</f>
        <v>8.8000000000000007</v>
      </c>
      <c r="AB102" s="52">
        <f t="shared" si="19"/>
        <v>8.58</v>
      </c>
      <c r="AC102" s="49" t="str">
        <f t="shared" si="20"/>
        <v>LULUS</v>
      </c>
      <c r="AD102" s="25">
        <v>44942</v>
      </c>
      <c r="AE102" s="25">
        <f t="shared" si="21"/>
        <v>44935</v>
      </c>
      <c r="AF102" s="37" t="s">
        <v>3</v>
      </c>
      <c r="AG102" s="44"/>
    </row>
    <row r="103" spans="2:33" s="53" customFormat="1" ht="24.75" customHeight="1" x14ac:dyDescent="0.3">
      <c r="B103" s="37">
        <f t="shared" si="17"/>
        <v>96</v>
      </c>
      <c r="C103" s="37" t="s">
        <v>138</v>
      </c>
      <c r="D103" s="37" t="s">
        <v>145</v>
      </c>
      <c r="E103" s="50">
        <v>44869</v>
      </c>
      <c r="F103" s="37">
        <v>2015399159</v>
      </c>
      <c r="G103" s="44" t="s">
        <v>473</v>
      </c>
      <c r="H103" s="45" t="s">
        <v>46</v>
      </c>
      <c r="I103" s="37" t="s">
        <v>155</v>
      </c>
      <c r="J103" s="45" t="s">
        <v>474</v>
      </c>
      <c r="K103" s="44" t="s">
        <v>475</v>
      </c>
      <c r="L103" s="37" t="s">
        <v>436</v>
      </c>
      <c r="M103" s="37" t="s">
        <v>168</v>
      </c>
      <c r="N103" s="55">
        <v>44875</v>
      </c>
      <c r="O103" s="97" t="s">
        <v>2770</v>
      </c>
      <c r="P103" s="97" t="s">
        <v>2771</v>
      </c>
      <c r="Q103" s="97" t="s">
        <v>2772</v>
      </c>
      <c r="R103" s="97" t="s">
        <v>2773</v>
      </c>
      <c r="S103" s="98" t="s">
        <v>718</v>
      </c>
      <c r="T103" s="97" t="s">
        <v>2774</v>
      </c>
      <c r="U103" s="48">
        <v>7.56</v>
      </c>
      <c r="V103" s="48">
        <v>7.65</v>
      </c>
      <c r="W103" s="48">
        <v>7.73</v>
      </c>
      <c r="X103" s="48">
        <v>7.76</v>
      </c>
      <c r="Y103" s="51">
        <f t="shared" si="18"/>
        <v>7.6750000000000007</v>
      </c>
      <c r="Z103" s="52">
        <f>VLOOKUP(F103,'LEMBAR JAWABAN PRE'!$B$4:$AI$1048576,34,0)</f>
        <v>4</v>
      </c>
      <c r="AA103" s="52">
        <f>VLOOKUP(F103,'LEMBAR JAWABAN POST'!$B$4:$AI$1048576,34,0)</f>
        <v>8.4</v>
      </c>
      <c r="AB103" s="52">
        <f t="shared" si="19"/>
        <v>8.0375000000000014</v>
      </c>
      <c r="AC103" s="49" t="str">
        <f t="shared" si="20"/>
        <v>LULUS</v>
      </c>
      <c r="AD103" s="25">
        <v>44950</v>
      </c>
      <c r="AE103" s="25">
        <f t="shared" si="21"/>
        <v>44935</v>
      </c>
      <c r="AF103" s="37" t="s">
        <v>3</v>
      </c>
      <c r="AG103" s="44"/>
    </row>
    <row r="104" spans="2:33" s="53" customFormat="1" ht="24.75" customHeight="1" x14ac:dyDescent="0.3">
      <c r="B104" s="37">
        <f t="shared" si="17"/>
        <v>97</v>
      </c>
      <c r="C104" s="37" t="s">
        <v>138</v>
      </c>
      <c r="D104" s="105"/>
      <c r="E104" s="106">
        <v>44869</v>
      </c>
      <c r="F104" s="105">
        <v>2015399054</v>
      </c>
      <c r="G104" s="107" t="s">
        <v>430</v>
      </c>
      <c r="H104" s="105" t="s">
        <v>45</v>
      </c>
      <c r="I104" s="105" t="s">
        <v>160</v>
      </c>
      <c r="J104" s="105" t="s">
        <v>431</v>
      </c>
      <c r="K104" s="107" t="s">
        <v>432</v>
      </c>
      <c r="L104" s="105" t="s">
        <v>282</v>
      </c>
      <c r="M104" s="105" t="s">
        <v>261</v>
      </c>
      <c r="N104" s="106">
        <v>44875</v>
      </c>
      <c r="O104" s="108"/>
      <c r="P104" s="108"/>
      <c r="Q104" s="108"/>
      <c r="R104" s="108"/>
      <c r="S104" s="109"/>
      <c r="T104" s="108"/>
      <c r="U104" s="110"/>
      <c r="V104" s="110"/>
      <c r="W104" s="110"/>
      <c r="X104" s="110"/>
      <c r="Y104" s="111"/>
      <c r="Z104" s="112"/>
      <c r="AA104" s="112"/>
      <c r="AB104" s="112"/>
      <c r="AC104" s="113"/>
      <c r="AD104" s="106" t="s">
        <v>961</v>
      </c>
      <c r="AE104" s="106">
        <f t="shared" si="21"/>
        <v>44935</v>
      </c>
      <c r="AF104" s="105" t="s">
        <v>961</v>
      </c>
      <c r="AG104" s="105" t="s">
        <v>961</v>
      </c>
    </row>
    <row r="105" spans="2:33" s="53" customFormat="1" ht="24.75" customHeight="1" x14ac:dyDescent="0.3">
      <c r="B105" s="37">
        <f t="shared" si="17"/>
        <v>98</v>
      </c>
      <c r="C105" s="37" t="s">
        <v>138</v>
      </c>
      <c r="D105" s="37" t="s">
        <v>144</v>
      </c>
      <c r="E105" s="50">
        <v>44872</v>
      </c>
      <c r="F105" s="37">
        <v>2015400921</v>
      </c>
      <c r="G105" s="44" t="s">
        <v>486</v>
      </c>
      <c r="H105" s="45" t="s">
        <v>46</v>
      </c>
      <c r="I105" s="37" t="s">
        <v>155</v>
      </c>
      <c r="J105" s="45" t="s">
        <v>487</v>
      </c>
      <c r="K105" s="44" t="s">
        <v>488</v>
      </c>
      <c r="L105" s="37" t="s">
        <v>161</v>
      </c>
      <c r="M105" s="37" t="s">
        <v>162</v>
      </c>
      <c r="N105" s="55">
        <v>44882</v>
      </c>
      <c r="O105" s="97" t="s">
        <v>2236</v>
      </c>
      <c r="P105" s="97" t="s">
        <v>2237</v>
      </c>
      <c r="Q105" s="97" t="s">
        <v>730</v>
      </c>
      <c r="R105" s="97" t="s">
        <v>2238</v>
      </c>
      <c r="S105" s="98" t="s">
        <v>2239</v>
      </c>
      <c r="T105" s="97" t="s">
        <v>719</v>
      </c>
      <c r="U105" s="48">
        <v>8.33</v>
      </c>
      <c r="V105" s="48">
        <v>8.91</v>
      </c>
      <c r="W105" s="48">
        <v>9.49</v>
      </c>
      <c r="X105" s="48">
        <v>10</v>
      </c>
      <c r="Y105" s="51">
        <f t="shared" ref="Y105:Y117" si="22">AVERAGE(U105:X105)</f>
        <v>9.182500000000001</v>
      </c>
      <c r="Z105" s="52">
        <f>VLOOKUP(F105,'LEMBAR JAWABAN PRE'!$B$4:$AI$1048576,34,0)</f>
        <v>5.2</v>
      </c>
      <c r="AA105" s="52">
        <f>VLOOKUP(F105,'LEMBAR JAWABAN POST'!$B$4:$AI$1048576,34,0)</f>
        <v>6</v>
      </c>
      <c r="AB105" s="52">
        <f t="shared" ref="AB105:AB117" si="23">AVERAGE(Y105,AA105)</f>
        <v>7.5912500000000005</v>
      </c>
      <c r="AC105" s="49" t="str">
        <f t="shared" ref="AC105:AC117" si="24">IF(AB105&gt;=6,"LULUS","TIDAK LULUS")</f>
        <v>LULUS</v>
      </c>
      <c r="AD105" s="25">
        <v>44942</v>
      </c>
      <c r="AE105" s="25">
        <f t="shared" ref="AE105:AE135" si="25">N105+60</f>
        <v>44942</v>
      </c>
      <c r="AF105" s="37" t="s">
        <v>3</v>
      </c>
      <c r="AG105" s="44"/>
    </row>
    <row r="106" spans="2:33" s="53" customFormat="1" ht="24.75" customHeight="1" x14ac:dyDescent="0.3">
      <c r="B106" s="37">
        <f t="shared" si="17"/>
        <v>99</v>
      </c>
      <c r="C106" s="37" t="s">
        <v>138</v>
      </c>
      <c r="D106" s="37" t="s">
        <v>144</v>
      </c>
      <c r="E106" s="50">
        <v>44872</v>
      </c>
      <c r="F106" s="37">
        <v>2015400907</v>
      </c>
      <c r="G106" s="44" t="s">
        <v>489</v>
      </c>
      <c r="H106" s="45" t="s">
        <v>45</v>
      </c>
      <c r="I106" s="37" t="s">
        <v>160</v>
      </c>
      <c r="J106" s="45" t="s">
        <v>490</v>
      </c>
      <c r="K106" s="44" t="s">
        <v>491</v>
      </c>
      <c r="L106" s="37" t="s">
        <v>492</v>
      </c>
      <c r="M106" s="37" t="s">
        <v>159</v>
      </c>
      <c r="N106" s="55">
        <v>44882</v>
      </c>
      <c r="O106" s="97" t="s">
        <v>733</v>
      </c>
      <c r="P106" s="97" t="s">
        <v>2240</v>
      </c>
      <c r="Q106" s="97" t="s">
        <v>717</v>
      </c>
      <c r="R106" s="97" t="s">
        <v>733</v>
      </c>
      <c r="S106" s="98" t="s">
        <v>717</v>
      </c>
      <c r="T106" s="97" t="s">
        <v>717</v>
      </c>
      <c r="U106" s="48">
        <v>7.23</v>
      </c>
      <c r="V106" s="48">
        <v>7.26</v>
      </c>
      <c r="W106" s="48">
        <v>7.41</v>
      </c>
      <c r="X106" s="48">
        <v>7.86</v>
      </c>
      <c r="Y106" s="51">
        <f t="shared" si="22"/>
        <v>7.4399999999999995</v>
      </c>
      <c r="Z106" s="52">
        <f>VLOOKUP(F106,'LEMBAR JAWABAN PRE'!$B$4:$AI$1048576,34,0)</f>
        <v>6</v>
      </c>
      <c r="AA106" s="52">
        <f>VLOOKUP(F106,'LEMBAR JAWABAN POST'!$B$4:$AI$1048576,34,0)</f>
        <v>5.6</v>
      </c>
      <c r="AB106" s="52">
        <f t="shared" si="23"/>
        <v>6.52</v>
      </c>
      <c r="AC106" s="49" t="str">
        <f t="shared" si="24"/>
        <v>LULUS</v>
      </c>
      <c r="AD106" s="25">
        <v>44942</v>
      </c>
      <c r="AE106" s="25">
        <f t="shared" si="25"/>
        <v>44942</v>
      </c>
      <c r="AF106" s="37" t="s">
        <v>3</v>
      </c>
      <c r="AG106" s="44"/>
    </row>
    <row r="107" spans="2:33" s="53" customFormat="1" ht="24.75" customHeight="1" x14ac:dyDescent="0.3">
      <c r="B107" s="37">
        <f t="shared" si="17"/>
        <v>100</v>
      </c>
      <c r="C107" s="37" t="s">
        <v>138</v>
      </c>
      <c r="D107" s="37" t="s">
        <v>145</v>
      </c>
      <c r="E107" s="50">
        <v>44872</v>
      </c>
      <c r="F107" s="37">
        <v>2015400922</v>
      </c>
      <c r="G107" s="44" t="s">
        <v>493</v>
      </c>
      <c r="H107" s="45" t="s">
        <v>46</v>
      </c>
      <c r="I107" s="37" t="s">
        <v>155</v>
      </c>
      <c r="J107" s="45" t="s">
        <v>494</v>
      </c>
      <c r="K107" s="44" t="s">
        <v>495</v>
      </c>
      <c r="L107" s="37" t="s">
        <v>492</v>
      </c>
      <c r="M107" s="37" t="s">
        <v>159</v>
      </c>
      <c r="N107" s="55">
        <v>44882</v>
      </c>
      <c r="O107" s="97" t="s">
        <v>2721</v>
      </c>
      <c r="P107" s="97" t="s">
        <v>2722</v>
      </c>
      <c r="Q107" s="97" t="s">
        <v>2723</v>
      </c>
      <c r="R107" s="97" t="s">
        <v>2724</v>
      </c>
      <c r="S107" s="98" t="s">
        <v>2725</v>
      </c>
      <c r="T107" s="97" t="s">
        <v>2726</v>
      </c>
      <c r="U107" s="48">
        <v>7.22</v>
      </c>
      <c r="V107" s="48">
        <v>7.33</v>
      </c>
      <c r="W107" s="48">
        <v>7.31</v>
      </c>
      <c r="X107" s="48">
        <v>7.27</v>
      </c>
      <c r="Y107" s="51">
        <f t="shared" si="22"/>
        <v>7.2824999999999998</v>
      </c>
      <c r="Z107" s="52">
        <f>VLOOKUP(F107,'LEMBAR JAWABAN PRE'!$B$4:$AI$1048576,34,0)</f>
        <v>5.6</v>
      </c>
      <c r="AA107" s="52">
        <f>VLOOKUP(F107,'LEMBAR JAWABAN POST'!$B$4:$AI$1048576,34,0)</f>
        <v>9.1999999999999993</v>
      </c>
      <c r="AB107" s="52">
        <f t="shared" si="23"/>
        <v>8.2412499999999991</v>
      </c>
      <c r="AC107" s="49" t="str">
        <f t="shared" si="24"/>
        <v>LULUS</v>
      </c>
      <c r="AD107" s="25">
        <v>44950</v>
      </c>
      <c r="AE107" s="25">
        <f t="shared" si="25"/>
        <v>44942</v>
      </c>
      <c r="AF107" s="37" t="s">
        <v>3</v>
      </c>
      <c r="AG107" s="44"/>
    </row>
    <row r="108" spans="2:33" s="53" customFormat="1" ht="24.75" customHeight="1" x14ac:dyDescent="0.3">
      <c r="B108" s="37">
        <f t="shared" si="17"/>
        <v>101</v>
      </c>
      <c r="C108" s="37" t="s">
        <v>138</v>
      </c>
      <c r="D108" s="37" t="s">
        <v>144</v>
      </c>
      <c r="E108" s="50">
        <v>44872</v>
      </c>
      <c r="F108" s="37">
        <v>2015400923</v>
      </c>
      <c r="G108" s="44" t="s">
        <v>496</v>
      </c>
      <c r="H108" s="45" t="s">
        <v>46</v>
      </c>
      <c r="I108" s="37" t="s">
        <v>155</v>
      </c>
      <c r="J108" s="45" t="s">
        <v>497</v>
      </c>
      <c r="K108" s="44" t="s">
        <v>498</v>
      </c>
      <c r="L108" s="37" t="s">
        <v>175</v>
      </c>
      <c r="M108" s="37" t="s">
        <v>162</v>
      </c>
      <c r="N108" s="55">
        <v>44882</v>
      </c>
      <c r="O108" s="97" t="s">
        <v>725</v>
      </c>
      <c r="P108" s="97" t="s">
        <v>725</v>
      </c>
      <c r="Q108" s="97" t="s">
        <v>725</v>
      </c>
      <c r="R108" s="97" t="s">
        <v>725</v>
      </c>
      <c r="S108" s="98" t="s">
        <v>725</v>
      </c>
      <c r="T108" s="97" t="s">
        <v>725</v>
      </c>
      <c r="U108" s="48">
        <v>6.52</v>
      </c>
      <c r="V108" s="48">
        <v>6.85</v>
      </c>
      <c r="W108" s="48">
        <v>7.3</v>
      </c>
      <c r="X108" s="48">
        <v>7.47</v>
      </c>
      <c r="Y108" s="51">
        <f t="shared" si="22"/>
        <v>7.0349999999999993</v>
      </c>
      <c r="Z108" s="52">
        <f>VLOOKUP(F108,'LEMBAR JAWABAN PRE'!$B$4:$AI$1048576,34,0)</f>
        <v>7.6</v>
      </c>
      <c r="AA108" s="52">
        <f>VLOOKUP(F108,'LEMBAR JAWABAN POST'!$B$4:$AI$1048576,34,0)</f>
        <v>6</v>
      </c>
      <c r="AB108" s="52">
        <f t="shared" si="23"/>
        <v>6.5175000000000001</v>
      </c>
      <c r="AC108" s="49" t="str">
        <f t="shared" si="24"/>
        <v>LULUS</v>
      </c>
      <c r="AD108" s="25">
        <v>44942</v>
      </c>
      <c r="AE108" s="25">
        <f t="shared" si="25"/>
        <v>44942</v>
      </c>
      <c r="AF108" s="37" t="s">
        <v>3</v>
      </c>
      <c r="AG108" s="44"/>
    </row>
    <row r="109" spans="2:33" s="53" customFormat="1" ht="24.75" customHeight="1" x14ac:dyDescent="0.3">
      <c r="B109" s="37">
        <f t="shared" si="17"/>
        <v>102</v>
      </c>
      <c r="C109" s="37" t="s">
        <v>138</v>
      </c>
      <c r="D109" s="37" t="s">
        <v>145</v>
      </c>
      <c r="E109" s="50">
        <v>44872</v>
      </c>
      <c r="F109" s="37">
        <v>2015400924</v>
      </c>
      <c r="G109" s="44" t="s">
        <v>499</v>
      </c>
      <c r="H109" s="45" t="s">
        <v>46</v>
      </c>
      <c r="I109" s="37" t="s">
        <v>155</v>
      </c>
      <c r="J109" s="45" t="s">
        <v>490</v>
      </c>
      <c r="K109" s="44" t="s">
        <v>491</v>
      </c>
      <c r="L109" s="37" t="s">
        <v>492</v>
      </c>
      <c r="M109" s="37" t="s">
        <v>159</v>
      </c>
      <c r="N109" s="55">
        <v>44882</v>
      </c>
      <c r="O109" s="97" t="s">
        <v>2727</v>
      </c>
      <c r="P109" s="97" t="s">
        <v>2728</v>
      </c>
      <c r="Q109" s="97" t="s">
        <v>2729</v>
      </c>
      <c r="R109" s="97" t="s">
        <v>717</v>
      </c>
      <c r="S109" s="98" t="s">
        <v>717</v>
      </c>
      <c r="T109" s="97" t="s">
        <v>2730</v>
      </c>
      <c r="U109" s="48">
        <v>7.2</v>
      </c>
      <c r="V109" s="48">
        <v>7.3</v>
      </c>
      <c r="W109" s="48">
        <v>7.7</v>
      </c>
      <c r="X109" s="48">
        <v>7.8</v>
      </c>
      <c r="Y109" s="51">
        <f t="shared" si="22"/>
        <v>7.5</v>
      </c>
      <c r="Z109" s="52">
        <f>VLOOKUP(F109,'LEMBAR JAWABAN PRE'!$B$4:$AI$1048576,34,0)</f>
        <v>4.4000000000000004</v>
      </c>
      <c r="AA109" s="52">
        <f>VLOOKUP(F109,'LEMBAR JAWABAN POST'!$B$4:$AI$1048576,34,0)</f>
        <v>7.6</v>
      </c>
      <c r="AB109" s="52">
        <f t="shared" si="23"/>
        <v>7.55</v>
      </c>
      <c r="AC109" s="49" t="str">
        <f t="shared" si="24"/>
        <v>LULUS</v>
      </c>
      <c r="AD109" s="25">
        <v>44950</v>
      </c>
      <c r="AE109" s="25">
        <f t="shared" si="25"/>
        <v>44942</v>
      </c>
      <c r="AF109" s="37" t="s">
        <v>3</v>
      </c>
      <c r="AG109" s="44"/>
    </row>
    <row r="110" spans="2:33" s="53" customFormat="1" ht="24.75" customHeight="1" x14ac:dyDescent="0.3">
      <c r="B110" s="37">
        <f t="shared" si="17"/>
        <v>103</v>
      </c>
      <c r="C110" s="37" t="s">
        <v>138</v>
      </c>
      <c r="D110" s="37" t="s">
        <v>145</v>
      </c>
      <c r="E110" s="50">
        <v>44872</v>
      </c>
      <c r="F110" s="37">
        <v>2015400909</v>
      </c>
      <c r="G110" s="44" t="s">
        <v>500</v>
      </c>
      <c r="H110" s="45" t="s">
        <v>45</v>
      </c>
      <c r="I110" s="37" t="s">
        <v>160</v>
      </c>
      <c r="J110" s="45" t="s">
        <v>501</v>
      </c>
      <c r="K110" s="44" t="s">
        <v>502</v>
      </c>
      <c r="L110" s="37" t="s">
        <v>175</v>
      </c>
      <c r="M110" s="37" t="s">
        <v>162</v>
      </c>
      <c r="N110" s="55">
        <v>44882</v>
      </c>
      <c r="O110" s="97" t="s">
        <v>2737</v>
      </c>
      <c r="P110" s="97" t="s">
        <v>1916</v>
      </c>
      <c r="Q110" s="97" t="s">
        <v>2738</v>
      </c>
      <c r="R110" s="97" t="s">
        <v>1916</v>
      </c>
      <c r="S110" s="98" t="s">
        <v>1916</v>
      </c>
      <c r="T110" s="97" t="s">
        <v>1916</v>
      </c>
      <c r="U110" s="48">
        <v>7.65</v>
      </c>
      <c r="V110" s="48">
        <v>7.4</v>
      </c>
      <c r="W110" s="48">
        <v>7.67</v>
      </c>
      <c r="X110" s="48">
        <v>7.91</v>
      </c>
      <c r="Y110" s="51">
        <f t="shared" si="22"/>
        <v>7.6574999999999998</v>
      </c>
      <c r="Z110" s="52">
        <f>VLOOKUP(F110,'LEMBAR JAWABAN PRE'!$B$4:$AI$1048576,34,0)</f>
        <v>5.6</v>
      </c>
      <c r="AA110" s="52">
        <f>VLOOKUP(F110,'LEMBAR JAWABAN POST'!$B$4:$AI$1048576,34,0)</f>
        <v>8.4</v>
      </c>
      <c r="AB110" s="52">
        <f t="shared" si="23"/>
        <v>8.0287500000000005</v>
      </c>
      <c r="AC110" s="49" t="str">
        <f t="shared" si="24"/>
        <v>LULUS</v>
      </c>
      <c r="AD110" s="25">
        <v>44950</v>
      </c>
      <c r="AE110" s="25">
        <f t="shared" si="25"/>
        <v>44942</v>
      </c>
      <c r="AF110" s="37" t="s">
        <v>3</v>
      </c>
      <c r="AG110" s="44"/>
    </row>
    <row r="111" spans="2:33" s="53" customFormat="1" ht="24.75" customHeight="1" x14ac:dyDescent="0.3">
      <c r="B111" s="37">
        <f t="shared" si="17"/>
        <v>104</v>
      </c>
      <c r="C111" s="37" t="s">
        <v>138</v>
      </c>
      <c r="D111" s="37" t="s">
        <v>144</v>
      </c>
      <c r="E111" s="50">
        <v>44872</v>
      </c>
      <c r="F111" s="37">
        <v>2015400910</v>
      </c>
      <c r="G111" s="44" t="s">
        <v>503</v>
      </c>
      <c r="H111" s="45" t="s">
        <v>45</v>
      </c>
      <c r="I111" s="37" t="s">
        <v>160</v>
      </c>
      <c r="J111" s="45" t="s">
        <v>504</v>
      </c>
      <c r="K111" s="44" t="s">
        <v>505</v>
      </c>
      <c r="L111" s="37" t="s">
        <v>303</v>
      </c>
      <c r="M111" s="37" t="s">
        <v>162</v>
      </c>
      <c r="N111" s="55">
        <v>44882</v>
      </c>
      <c r="O111" s="97" t="s">
        <v>2280</v>
      </c>
      <c r="P111" s="97" t="s">
        <v>2281</v>
      </c>
      <c r="Q111" s="97" t="s">
        <v>2280</v>
      </c>
      <c r="R111" s="97" t="s">
        <v>2280</v>
      </c>
      <c r="S111" s="98" t="s">
        <v>2280</v>
      </c>
      <c r="T111" s="97" t="s">
        <v>2280</v>
      </c>
      <c r="U111" s="48">
        <v>7.38</v>
      </c>
      <c r="V111" s="48">
        <v>7.53</v>
      </c>
      <c r="W111" s="48">
        <v>7.61</v>
      </c>
      <c r="X111" s="48">
        <v>7.53</v>
      </c>
      <c r="Y111" s="51">
        <f t="shared" si="22"/>
        <v>7.5125000000000002</v>
      </c>
      <c r="Z111" s="52">
        <f>VLOOKUP(F111,'LEMBAR JAWABAN PRE'!$B$4:$AI$1048576,34,0)</f>
        <v>4</v>
      </c>
      <c r="AA111" s="52">
        <f>VLOOKUP(F111,'LEMBAR JAWABAN POST'!$B$4:$AI$1048576,34,0)</f>
        <v>5.6</v>
      </c>
      <c r="AB111" s="52">
        <f t="shared" si="23"/>
        <v>6.5562500000000004</v>
      </c>
      <c r="AC111" s="49" t="str">
        <f t="shared" si="24"/>
        <v>LULUS</v>
      </c>
      <c r="AD111" s="25">
        <v>44942</v>
      </c>
      <c r="AE111" s="25">
        <f t="shared" si="25"/>
        <v>44942</v>
      </c>
      <c r="AF111" s="37" t="s">
        <v>3</v>
      </c>
      <c r="AG111" s="44"/>
    </row>
    <row r="112" spans="2:33" s="53" customFormat="1" ht="24.75" customHeight="1" x14ac:dyDescent="0.3">
      <c r="B112" s="37">
        <f t="shared" si="17"/>
        <v>105</v>
      </c>
      <c r="C112" s="37" t="s">
        <v>138</v>
      </c>
      <c r="D112" s="37" t="s">
        <v>144</v>
      </c>
      <c r="E112" s="50">
        <v>44872</v>
      </c>
      <c r="F112" s="37">
        <v>2015400911</v>
      </c>
      <c r="G112" s="44" t="s">
        <v>506</v>
      </c>
      <c r="H112" s="45" t="s">
        <v>45</v>
      </c>
      <c r="I112" s="37" t="s">
        <v>160</v>
      </c>
      <c r="J112" s="45" t="s">
        <v>507</v>
      </c>
      <c r="K112" s="44" t="s">
        <v>508</v>
      </c>
      <c r="L112" s="37" t="s">
        <v>509</v>
      </c>
      <c r="M112" s="37" t="s">
        <v>162</v>
      </c>
      <c r="N112" s="55">
        <v>44882</v>
      </c>
      <c r="O112" s="97" t="s">
        <v>2282</v>
      </c>
      <c r="P112" s="97" t="s">
        <v>2283</v>
      </c>
      <c r="Q112" s="97" t="s">
        <v>2284</v>
      </c>
      <c r="R112" s="97" t="s">
        <v>2285</v>
      </c>
      <c r="S112" s="98" t="s">
        <v>2286</v>
      </c>
      <c r="T112" s="97" t="s">
        <v>2287</v>
      </c>
      <c r="U112" s="48">
        <v>7.87</v>
      </c>
      <c r="V112" s="48">
        <v>7.85</v>
      </c>
      <c r="W112" s="48">
        <v>7.93</v>
      </c>
      <c r="X112" s="48">
        <v>7.95</v>
      </c>
      <c r="Y112" s="51">
        <f t="shared" si="22"/>
        <v>7.8999999999999995</v>
      </c>
      <c r="Z112" s="52">
        <f>VLOOKUP(F112,'LEMBAR JAWABAN PRE'!$B$4:$AI$1048576,34,0)</f>
        <v>4.4000000000000004</v>
      </c>
      <c r="AA112" s="52">
        <f>VLOOKUP(F112,'LEMBAR JAWABAN POST'!$B$4:$AI$1048576,34,0)</f>
        <v>6.4</v>
      </c>
      <c r="AB112" s="52">
        <f t="shared" si="23"/>
        <v>7.15</v>
      </c>
      <c r="AC112" s="49" t="str">
        <f t="shared" si="24"/>
        <v>LULUS</v>
      </c>
      <c r="AD112" s="25">
        <v>44942</v>
      </c>
      <c r="AE112" s="25">
        <f t="shared" si="25"/>
        <v>44942</v>
      </c>
      <c r="AF112" s="37" t="s">
        <v>3</v>
      </c>
      <c r="AG112" s="44"/>
    </row>
    <row r="113" spans="2:33" s="53" customFormat="1" ht="24.75" customHeight="1" x14ac:dyDescent="0.3">
      <c r="B113" s="37">
        <f t="shared" si="17"/>
        <v>106</v>
      </c>
      <c r="C113" s="37" t="s">
        <v>138</v>
      </c>
      <c r="D113" s="37" t="s">
        <v>144</v>
      </c>
      <c r="E113" s="50">
        <v>44872</v>
      </c>
      <c r="F113" s="37">
        <v>2015400925</v>
      </c>
      <c r="G113" s="44" t="s">
        <v>510</v>
      </c>
      <c r="H113" s="45" t="s">
        <v>46</v>
      </c>
      <c r="I113" s="37" t="s">
        <v>155</v>
      </c>
      <c r="J113" s="45" t="s">
        <v>511</v>
      </c>
      <c r="K113" s="44" t="s">
        <v>512</v>
      </c>
      <c r="L113" s="37" t="s">
        <v>231</v>
      </c>
      <c r="M113" s="37" t="s">
        <v>170</v>
      </c>
      <c r="N113" s="55">
        <v>44882</v>
      </c>
      <c r="O113" s="97" t="s">
        <v>2288</v>
      </c>
      <c r="P113" s="97" t="s">
        <v>2288</v>
      </c>
      <c r="Q113" s="97" t="s">
        <v>2289</v>
      </c>
      <c r="R113" s="97" t="s">
        <v>2288</v>
      </c>
      <c r="S113" s="98" t="s">
        <v>2290</v>
      </c>
      <c r="T113" s="97" t="s">
        <v>2291</v>
      </c>
      <c r="U113" s="48">
        <v>6.98</v>
      </c>
      <c r="V113" s="48">
        <v>6.98</v>
      </c>
      <c r="W113" s="48">
        <v>7.4</v>
      </c>
      <c r="X113" s="48">
        <v>7.5</v>
      </c>
      <c r="Y113" s="51">
        <f t="shared" si="22"/>
        <v>7.2149999999999999</v>
      </c>
      <c r="Z113" s="52">
        <f>VLOOKUP(F113,'LEMBAR JAWABAN PRE'!$B$4:$AI$1048576,34,0)</f>
        <v>4.8</v>
      </c>
      <c r="AA113" s="52">
        <f>VLOOKUP(F113,'LEMBAR JAWABAN POST'!$B$4:$AI$1048576,34,0)</f>
        <v>4.8</v>
      </c>
      <c r="AB113" s="52">
        <f t="shared" si="23"/>
        <v>6.0075000000000003</v>
      </c>
      <c r="AC113" s="49" t="str">
        <f t="shared" si="24"/>
        <v>LULUS</v>
      </c>
      <c r="AD113" s="25">
        <v>44942</v>
      </c>
      <c r="AE113" s="25">
        <f t="shared" si="25"/>
        <v>44942</v>
      </c>
      <c r="AF113" s="37" t="s">
        <v>3</v>
      </c>
      <c r="AG113" s="44"/>
    </row>
    <row r="114" spans="2:33" s="53" customFormat="1" ht="24.75" customHeight="1" x14ac:dyDescent="0.3">
      <c r="B114" s="37">
        <f t="shared" si="17"/>
        <v>107</v>
      </c>
      <c r="C114" s="37" t="s">
        <v>138</v>
      </c>
      <c r="D114" s="37" t="s">
        <v>144</v>
      </c>
      <c r="E114" s="50">
        <v>44872</v>
      </c>
      <c r="F114" s="37">
        <v>2015400914</v>
      </c>
      <c r="G114" s="44" t="s">
        <v>513</v>
      </c>
      <c r="H114" s="45" t="s">
        <v>45</v>
      </c>
      <c r="I114" s="37" t="s">
        <v>160</v>
      </c>
      <c r="J114" s="45" t="s">
        <v>494</v>
      </c>
      <c r="K114" s="44" t="s">
        <v>495</v>
      </c>
      <c r="L114" s="37" t="s">
        <v>492</v>
      </c>
      <c r="M114" s="37" t="s">
        <v>159</v>
      </c>
      <c r="N114" s="55">
        <v>44882</v>
      </c>
      <c r="O114" s="97" t="s">
        <v>2292</v>
      </c>
      <c r="P114" s="97" t="s">
        <v>2293</v>
      </c>
      <c r="Q114" s="97" t="s">
        <v>733</v>
      </c>
      <c r="R114" s="97" t="s">
        <v>2294</v>
      </c>
      <c r="S114" s="98" t="s">
        <v>2295</v>
      </c>
      <c r="T114" s="97" t="s">
        <v>2296</v>
      </c>
      <c r="U114" s="48">
        <v>7.98</v>
      </c>
      <c r="V114" s="48">
        <v>7.98</v>
      </c>
      <c r="W114" s="48">
        <v>7.87</v>
      </c>
      <c r="X114" s="48">
        <v>8.0500000000000007</v>
      </c>
      <c r="Y114" s="51">
        <f t="shared" si="22"/>
        <v>7.9700000000000006</v>
      </c>
      <c r="Z114" s="52">
        <f>VLOOKUP(F114,'LEMBAR JAWABAN PRE'!$B$4:$AI$1048576,34,0)</f>
        <v>6.8</v>
      </c>
      <c r="AA114" s="52">
        <f>VLOOKUP(F114,'LEMBAR JAWABAN POST'!$B$4:$AI$1048576,34,0)</f>
        <v>8.4</v>
      </c>
      <c r="AB114" s="52">
        <f t="shared" si="23"/>
        <v>8.1850000000000005</v>
      </c>
      <c r="AC114" s="49" t="str">
        <f t="shared" si="24"/>
        <v>LULUS</v>
      </c>
      <c r="AD114" s="25">
        <v>44942</v>
      </c>
      <c r="AE114" s="25">
        <f t="shared" si="25"/>
        <v>44942</v>
      </c>
      <c r="AF114" s="37" t="s">
        <v>3</v>
      </c>
      <c r="AG114" s="44"/>
    </row>
    <row r="115" spans="2:33" s="53" customFormat="1" ht="24.75" customHeight="1" x14ac:dyDescent="0.3">
      <c r="B115" s="37">
        <f t="shared" si="17"/>
        <v>108</v>
      </c>
      <c r="C115" s="37" t="s">
        <v>138</v>
      </c>
      <c r="D115" s="37" t="s">
        <v>145</v>
      </c>
      <c r="E115" s="50">
        <v>44872</v>
      </c>
      <c r="F115" s="37">
        <v>2015400926</v>
      </c>
      <c r="G115" s="44" t="s">
        <v>514</v>
      </c>
      <c r="H115" s="45" t="s">
        <v>46</v>
      </c>
      <c r="I115" s="37" t="s">
        <v>155</v>
      </c>
      <c r="J115" s="45" t="s">
        <v>515</v>
      </c>
      <c r="K115" s="44" t="s">
        <v>516</v>
      </c>
      <c r="L115" s="37" t="s">
        <v>359</v>
      </c>
      <c r="M115" s="37" t="s">
        <v>168</v>
      </c>
      <c r="N115" s="55">
        <v>44882</v>
      </c>
      <c r="O115" s="97" t="s">
        <v>2775</v>
      </c>
      <c r="P115" s="97" t="s">
        <v>2776</v>
      </c>
      <c r="Q115" s="97" t="s">
        <v>2777</v>
      </c>
      <c r="R115" s="97" t="s">
        <v>2778</v>
      </c>
      <c r="S115" s="98" t="s">
        <v>2779</v>
      </c>
      <c r="T115" s="97" t="s">
        <v>2780</v>
      </c>
      <c r="U115" s="48">
        <v>8.5</v>
      </c>
      <c r="V115" s="48">
        <v>8.5</v>
      </c>
      <c r="W115" s="48">
        <v>8.5</v>
      </c>
      <c r="X115" s="48">
        <v>8.5</v>
      </c>
      <c r="Y115" s="51">
        <f t="shared" si="22"/>
        <v>8.5</v>
      </c>
      <c r="Z115" s="52">
        <f>VLOOKUP(F115,'LEMBAR JAWABAN PRE'!$B$4:$AI$1048576,34,0)</f>
        <v>6.4</v>
      </c>
      <c r="AA115" s="52">
        <f>VLOOKUP(F115,'LEMBAR JAWABAN POST'!$B$4:$AI$1048576,34,0)</f>
        <v>9.6</v>
      </c>
      <c r="AB115" s="52">
        <f t="shared" si="23"/>
        <v>9.0500000000000007</v>
      </c>
      <c r="AC115" s="49" t="str">
        <f t="shared" si="24"/>
        <v>LULUS</v>
      </c>
      <c r="AD115" s="25">
        <v>44950</v>
      </c>
      <c r="AE115" s="25">
        <f t="shared" si="25"/>
        <v>44942</v>
      </c>
      <c r="AF115" s="37" t="s">
        <v>3</v>
      </c>
      <c r="AG115" s="44"/>
    </row>
    <row r="116" spans="2:33" s="53" customFormat="1" ht="24.75" customHeight="1" x14ac:dyDescent="0.3">
      <c r="B116" s="37">
        <f t="shared" si="17"/>
        <v>109</v>
      </c>
      <c r="C116" s="37" t="s">
        <v>138</v>
      </c>
      <c r="D116" s="37" t="s">
        <v>144</v>
      </c>
      <c r="E116" s="50">
        <v>44872</v>
      </c>
      <c r="F116" s="37">
        <v>2015400919</v>
      </c>
      <c r="G116" s="44" t="s">
        <v>517</v>
      </c>
      <c r="H116" s="45" t="s">
        <v>45</v>
      </c>
      <c r="I116" s="37" t="s">
        <v>160</v>
      </c>
      <c r="J116" s="45" t="s">
        <v>518</v>
      </c>
      <c r="K116" s="44" t="s">
        <v>519</v>
      </c>
      <c r="L116" s="37" t="s">
        <v>247</v>
      </c>
      <c r="M116" s="37" t="s">
        <v>168</v>
      </c>
      <c r="N116" s="55">
        <v>44882</v>
      </c>
      <c r="O116" s="97" t="s">
        <v>2303</v>
      </c>
      <c r="P116" s="97" t="s">
        <v>2304</v>
      </c>
      <c r="Q116" s="97" t="s">
        <v>2305</v>
      </c>
      <c r="R116" s="97" t="s">
        <v>2306</v>
      </c>
      <c r="S116" s="98" t="s">
        <v>2307</v>
      </c>
      <c r="T116" s="97" t="s">
        <v>2308</v>
      </c>
      <c r="U116" s="48">
        <v>7.71</v>
      </c>
      <c r="V116" s="48">
        <v>8.3800000000000008</v>
      </c>
      <c r="W116" s="48">
        <v>9</v>
      </c>
      <c r="X116" s="48">
        <v>9.36</v>
      </c>
      <c r="Y116" s="51">
        <f t="shared" si="22"/>
        <v>8.6125000000000007</v>
      </c>
      <c r="Z116" s="52">
        <f>VLOOKUP(F116,'LEMBAR JAWABAN PRE'!$B$4:$AI$1048576,34,0)</f>
        <v>6.4</v>
      </c>
      <c r="AA116" s="52">
        <f>VLOOKUP(F116,'LEMBAR JAWABAN POST'!$B$4:$AI$1048576,34,0)</f>
        <v>7.6</v>
      </c>
      <c r="AB116" s="52">
        <f t="shared" si="23"/>
        <v>8.1062499999999993</v>
      </c>
      <c r="AC116" s="49" t="str">
        <f t="shared" si="24"/>
        <v>LULUS</v>
      </c>
      <c r="AD116" s="25">
        <v>44942</v>
      </c>
      <c r="AE116" s="25">
        <f t="shared" si="25"/>
        <v>44942</v>
      </c>
      <c r="AF116" s="37" t="s">
        <v>3</v>
      </c>
      <c r="AG116" s="44"/>
    </row>
    <row r="117" spans="2:33" s="53" customFormat="1" ht="24.75" customHeight="1" x14ac:dyDescent="0.3">
      <c r="B117" s="37">
        <f t="shared" si="17"/>
        <v>110</v>
      </c>
      <c r="C117" s="37" t="s">
        <v>138</v>
      </c>
      <c r="D117" s="37" t="s">
        <v>144</v>
      </c>
      <c r="E117" s="50">
        <v>44876</v>
      </c>
      <c r="F117" s="37">
        <v>2015400540</v>
      </c>
      <c r="G117" s="44" t="s">
        <v>520</v>
      </c>
      <c r="H117" s="45" t="s">
        <v>45</v>
      </c>
      <c r="I117" s="37" t="s">
        <v>160</v>
      </c>
      <c r="J117" s="45" t="s">
        <v>501</v>
      </c>
      <c r="K117" s="44" t="s">
        <v>502</v>
      </c>
      <c r="L117" s="37" t="s">
        <v>175</v>
      </c>
      <c r="M117" s="37" t="s">
        <v>162</v>
      </c>
      <c r="N117" s="55">
        <v>44882</v>
      </c>
      <c r="O117" s="97" t="s">
        <v>720</v>
      </c>
      <c r="P117" s="97" t="s">
        <v>2241</v>
      </c>
      <c r="Q117" s="97" t="s">
        <v>2242</v>
      </c>
      <c r="R117" s="97" t="s">
        <v>2243</v>
      </c>
      <c r="S117" s="98" t="s">
        <v>2244</v>
      </c>
      <c r="T117" s="97" t="s">
        <v>2245</v>
      </c>
      <c r="U117" s="48">
        <v>7.64</v>
      </c>
      <c r="V117" s="48">
        <v>7.58</v>
      </c>
      <c r="W117" s="48">
        <v>7.93</v>
      </c>
      <c r="X117" s="48">
        <v>8</v>
      </c>
      <c r="Y117" s="51">
        <f t="shared" si="22"/>
        <v>7.7874999999999996</v>
      </c>
      <c r="Z117" s="52">
        <f>VLOOKUP(F117,'LEMBAR JAWABAN PRE'!$B$4:$AI$1048576,34,0)</f>
        <v>6.4</v>
      </c>
      <c r="AA117" s="52">
        <f>VLOOKUP(F117,'LEMBAR JAWABAN POST'!$B$4:$AI$1048576,34,0)</f>
        <v>7.6</v>
      </c>
      <c r="AB117" s="52">
        <f t="shared" si="23"/>
        <v>7.6937499999999996</v>
      </c>
      <c r="AC117" s="49" t="str">
        <f t="shared" si="24"/>
        <v>LULUS</v>
      </c>
      <c r="AD117" s="25">
        <v>44942</v>
      </c>
      <c r="AE117" s="25">
        <f t="shared" si="25"/>
        <v>44942</v>
      </c>
      <c r="AF117" s="37" t="s">
        <v>3</v>
      </c>
      <c r="AG117" s="44"/>
    </row>
    <row r="118" spans="2:33" s="53" customFormat="1" ht="24.75" customHeight="1" x14ac:dyDescent="0.3">
      <c r="B118" s="37">
        <f t="shared" si="17"/>
        <v>111</v>
      </c>
      <c r="C118" s="37" t="s">
        <v>138</v>
      </c>
      <c r="D118" s="37" t="s">
        <v>144</v>
      </c>
      <c r="E118" s="50">
        <v>44876</v>
      </c>
      <c r="F118" s="37">
        <v>2015400563</v>
      </c>
      <c r="G118" s="44" t="s">
        <v>521</v>
      </c>
      <c r="H118" s="45" t="s">
        <v>46</v>
      </c>
      <c r="I118" s="37" t="s">
        <v>155</v>
      </c>
      <c r="J118" s="45" t="s">
        <v>522</v>
      </c>
      <c r="K118" s="44" t="s">
        <v>523</v>
      </c>
      <c r="L118" s="37" t="s">
        <v>524</v>
      </c>
      <c r="M118" s="37" t="s">
        <v>162</v>
      </c>
      <c r="N118" s="55">
        <v>44882</v>
      </c>
      <c r="O118" s="97" t="s">
        <v>2246</v>
      </c>
      <c r="P118" s="97" t="s">
        <v>2247</v>
      </c>
      <c r="Q118" s="97" t="s">
        <v>748</v>
      </c>
      <c r="R118" s="97" t="s">
        <v>2248</v>
      </c>
      <c r="S118" s="98" t="s">
        <v>2249</v>
      </c>
      <c r="T118" s="97" t="s">
        <v>748</v>
      </c>
      <c r="U118" s="48">
        <v>9.33</v>
      </c>
      <c r="V118" s="48">
        <v>9.6199999999999992</v>
      </c>
      <c r="W118" s="48">
        <v>9.5500000000000007</v>
      </c>
      <c r="X118" s="48">
        <v>9.7799999999999994</v>
      </c>
      <c r="Y118" s="51">
        <f t="shared" ref="Y118:Y149" si="26">AVERAGE(U118:X118)</f>
        <v>9.57</v>
      </c>
      <c r="Z118" s="52">
        <f>VLOOKUP(F118,'LEMBAR JAWABAN PRE'!$B$4:$AI$1048576,34,0)</f>
        <v>5.6</v>
      </c>
      <c r="AA118" s="52">
        <f>VLOOKUP(F118,'LEMBAR JAWABAN POST'!$B$4:$AI$1048576,34,0)</f>
        <v>6.8</v>
      </c>
      <c r="AB118" s="52">
        <f t="shared" ref="AB118:AB149" si="27">AVERAGE(Y118,AA118)</f>
        <v>8.1850000000000005</v>
      </c>
      <c r="AC118" s="49" t="str">
        <f t="shared" ref="AC118:AC149" si="28">IF(AB118&gt;=6,"LULUS","TIDAK LULUS")</f>
        <v>LULUS</v>
      </c>
      <c r="AD118" s="25">
        <v>44942</v>
      </c>
      <c r="AE118" s="25">
        <f t="shared" si="25"/>
        <v>44942</v>
      </c>
      <c r="AF118" s="37" t="s">
        <v>3</v>
      </c>
      <c r="AG118" s="44"/>
    </row>
    <row r="119" spans="2:33" s="53" customFormat="1" ht="24.75" customHeight="1" x14ac:dyDescent="0.3">
      <c r="B119" s="37">
        <f t="shared" si="17"/>
        <v>112</v>
      </c>
      <c r="C119" s="37" t="s">
        <v>138</v>
      </c>
      <c r="D119" s="37" t="s">
        <v>144</v>
      </c>
      <c r="E119" s="50">
        <v>44876</v>
      </c>
      <c r="F119" s="37">
        <v>2015400546</v>
      </c>
      <c r="G119" s="44" t="s">
        <v>525</v>
      </c>
      <c r="H119" s="45" t="s">
        <v>45</v>
      </c>
      <c r="I119" s="37" t="s">
        <v>160</v>
      </c>
      <c r="J119" s="45" t="s">
        <v>526</v>
      </c>
      <c r="K119" s="44" t="s">
        <v>527</v>
      </c>
      <c r="L119" s="37" t="s">
        <v>524</v>
      </c>
      <c r="M119" s="37" t="s">
        <v>162</v>
      </c>
      <c r="N119" s="55">
        <v>44882</v>
      </c>
      <c r="O119" s="97" t="s">
        <v>2250</v>
      </c>
      <c r="P119" s="97" t="s">
        <v>2251</v>
      </c>
      <c r="Q119" s="97" t="s">
        <v>2252</v>
      </c>
      <c r="R119" s="97" t="s">
        <v>2253</v>
      </c>
      <c r="S119" s="98" t="s">
        <v>2254</v>
      </c>
      <c r="T119" s="97" t="s">
        <v>2255</v>
      </c>
      <c r="U119" s="48">
        <v>7.2</v>
      </c>
      <c r="V119" s="48">
        <v>7.38</v>
      </c>
      <c r="W119" s="48">
        <v>8</v>
      </c>
      <c r="X119" s="48">
        <v>8.75</v>
      </c>
      <c r="Y119" s="51">
        <f t="shared" si="26"/>
        <v>7.8324999999999996</v>
      </c>
      <c r="Z119" s="52">
        <f>VLOOKUP(F119,'LEMBAR JAWABAN PRE'!$B$4:$AI$1048576,34,0)</f>
        <v>5.2</v>
      </c>
      <c r="AA119" s="52">
        <f>VLOOKUP(F119,'LEMBAR JAWABAN POST'!$B$4:$AI$1048576,34,0)</f>
        <v>6</v>
      </c>
      <c r="AB119" s="52">
        <f t="shared" si="27"/>
        <v>6.9162499999999998</v>
      </c>
      <c r="AC119" s="49" t="str">
        <f t="shared" si="28"/>
        <v>LULUS</v>
      </c>
      <c r="AD119" s="25">
        <v>44942</v>
      </c>
      <c r="AE119" s="25">
        <f t="shared" si="25"/>
        <v>44942</v>
      </c>
      <c r="AF119" s="37" t="s">
        <v>3</v>
      </c>
      <c r="AG119" s="44"/>
    </row>
    <row r="120" spans="2:33" s="53" customFormat="1" ht="24.75" customHeight="1" x14ac:dyDescent="0.3">
      <c r="B120" s="37">
        <f t="shared" si="17"/>
        <v>113</v>
      </c>
      <c r="C120" s="37" t="s">
        <v>138</v>
      </c>
      <c r="D120" s="37" t="s">
        <v>144</v>
      </c>
      <c r="E120" s="50">
        <v>44876</v>
      </c>
      <c r="F120" s="37">
        <v>2015400568</v>
      </c>
      <c r="G120" s="44" t="s">
        <v>528</v>
      </c>
      <c r="H120" s="45" t="s">
        <v>46</v>
      </c>
      <c r="I120" s="37" t="s">
        <v>155</v>
      </c>
      <c r="J120" s="45" t="s">
        <v>529</v>
      </c>
      <c r="K120" s="44" t="s">
        <v>530</v>
      </c>
      <c r="L120" s="37" t="s">
        <v>509</v>
      </c>
      <c r="M120" s="37" t="s">
        <v>162</v>
      </c>
      <c r="N120" s="55">
        <v>44882</v>
      </c>
      <c r="O120" s="97" t="s">
        <v>2256</v>
      </c>
      <c r="P120" s="97" t="s">
        <v>2257</v>
      </c>
      <c r="Q120" s="97" t="s">
        <v>725</v>
      </c>
      <c r="R120" s="97" t="s">
        <v>725</v>
      </c>
      <c r="S120" s="98" t="s">
        <v>725</v>
      </c>
      <c r="T120" s="97" t="s">
        <v>725</v>
      </c>
      <c r="U120" s="48">
        <v>8.69</v>
      </c>
      <c r="V120" s="48">
        <v>9</v>
      </c>
      <c r="W120" s="48">
        <v>9.35</v>
      </c>
      <c r="X120" s="48">
        <v>9.4499999999999993</v>
      </c>
      <c r="Y120" s="51">
        <f t="shared" si="26"/>
        <v>9.1224999999999987</v>
      </c>
      <c r="Z120" s="52">
        <f>VLOOKUP(F120,'LEMBAR JAWABAN PRE'!$B$4:$AI$1048576,34,0)</f>
        <v>6</v>
      </c>
      <c r="AA120" s="52">
        <f>VLOOKUP(F120,'LEMBAR JAWABAN POST'!$B$4:$AI$1048576,34,0)</f>
        <v>6.8</v>
      </c>
      <c r="AB120" s="52">
        <f t="shared" si="27"/>
        <v>7.9612499999999997</v>
      </c>
      <c r="AC120" s="49" t="str">
        <f t="shared" si="28"/>
        <v>LULUS</v>
      </c>
      <c r="AD120" s="25">
        <v>44942</v>
      </c>
      <c r="AE120" s="25">
        <f t="shared" si="25"/>
        <v>44942</v>
      </c>
      <c r="AF120" s="37" t="s">
        <v>3</v>
      </c>
      <c r="AG120" s="44"/>
    </row>
    <row r="121" spans="2:33" s="53" customFormat="1" ht="24.75" customHeight="1" x14ac:dyDescent="0.3">
      <c r="B121" s="37">
        <f t="shared" si="17"/>
        <v>114</v>
      </c>
      <c r="C121" s="37" t="s">
        <v>138</v>
      </c>
      <c r="D121" s="37" t="s">
        <v>144</v>
      </c>
      <c r="E121" s="50">
        <v>44876</v>
      </c>
      <c r="F121" s="37">
        <v>2015400552</v>
      </c>
      <c r="G121" s="44" t="s">
        <v>531</v>
      </c>
      <c r="H121" s="45" t="s">
        <v>45</v>
      </c>
      <c r="I121" s="37" t="s">
        <v>160</v>
      </c>
      <c r="J121" s="45" t="s">
        <v>532</v>
      </c>
      <c r="K121" s="44" t="s">
        <v>533</v>
      </c>
      <c r="L121" s="37" t="s">
        <v>524</v>
      </c>
      <c r="M121" s="37" t="s">
        <v>162</v>
      </c>
      <c r="N121" s="55">
        <v>44882</v>
      </c>
      <c r="O121" s="97" t="s">
        <v>2258</v>
      </c>
      <c r="P121" s="97" t="s">
        <v>2259</v>
      </c>
      <c r="Q121" s="97" t="s">
        <v>2260</v>
      </c>
      <c r="R121" s="97" t="s">
        <v>2261</v>
      </c>
      <c r="S121" s="98" t="s">
        <v>2262</v>
      </c>
      <c r="T121" s="97" t="s">
        <v>2263</v>
      </c>
      <c r="U121" s="48">
        <v>6.64</v>
      </c>
      <c r="V121" s="48">
        <v>6.95</v>
      </c>
      <c r="W121" s="48">
        <v>6.96</v>
      </c>
      <c r="X121" s="48">
        <v>7.11</v>
      </c>
      <c r="Y121" s="51">
        <f t="shared" si="26"/>
        <v>6.915</v>
      </c>
      <c r="Z121" s="52">
        <f>VLOOKUP(F121,'LEMBAR JAWABAN PRE'!$B$4:$AI$1048576,34,0)</f>
        <v>7.2</v>
      </c>
      <c r="AA121" s="52">
        <f>VLOOKUP(F121,'LEMBAR JAWABAN POST'!$B$4:$AI$1048576,34,0)</f>
        <v>8</v>
      </c>
      <c r="AB121" s="52">
        <f t="shared" si="27"/>
        <v>7.4574999999999996</v>
      </c>
      <c r="AC121" s="49" t="str">
        <f t="shared" si="28"/>
        <v>LULUS</v>
      </c>
      <c r="AD121" s="25">
        <v>44942</v>
      </c>
      <c r="AE121" s="25">
        <f t="shared" si="25"/>
        <v>44942</v>
      </c>
      <c r="AF121" s="37" t="s">
        <v>3</v>
      </c>
      <c r="AG121" s="44"/>
    </row>
    <row r="122" spans="2:33" s="53" customFormat="1" ht="24.75" customHeight="1" x14ac:dyDescent="0.3">
      <c r="B122" s="37">
        <f t="shared" si="17"/>
        <v>115</v>
      </c>
      <c r="C122" s="37" t="s">
        <v>138</v>
      </c>
      <c r="D122" s="37" t="s">
        <v>144</v>
      </c>
      <c r="E122" s="50">
        <v>44876</v>
      </c>
      <c r="F122" s="37">
        <v>2015400555</v>
      </c>
      <c r="G122" s="44" t="s">
        <v>534</v>
      </c>
      <c r="H122" s="45" t="s">
        <v>45</v>
      </c>
      <c r="I122" s="37" t="s">
        <v>160</v>
      </c>
      <c r="J122" s="45" t="s">
        <v>535</v>
      </c>
      <c r="K122" s="44" t="s">
        <v>536</v>
      </c>
      <c r="L122" s="37" t="s">
        <v>509</v>
      </c>
      <c r="M122" s="37" t="s">
        <v>162</v>
      </c>
      <c r="N122" s="55">
        <v>44882</v>
      </c>
      <c r="O122" s="97" t="s">
        <v>2274</v>
      </c>
      <c r="P122" s="97" t="s">
        <v>717</v>
      </c>
      <c r="Q122" s="97" t="s">
        <v>2275</v>
      </c>
      <c r="R122" s="97" t="s">
        <v>717</v>
      </c>
      <c r="S122" s="98" t="s">
        <v>2276</v>
      </c>
      <c r="T122" s="97" t="s">
        <v>727</v>
      </c>
      <c r="U122" s="48">
        <v>7.07</v>
      </c>
      <c r="V122" s="48">
        <v>7.64</v>
      </c>
      <c r="W122" s="48">
        <v>7.76</v>
      </c>
      <c r="X122" s="48">
        <v>8.0500000000000007</v>
      </c>
      <c r="Y122" s="51">
        <f t="shared" si="26"/>
        <v>7.63</v>
      </c>
      <c r="Z122" s="52">
        <f>VLOOKUP(F122,'LEMBAR JAWABAN PRE'!$B$4:$AI$1048576,34,0)</f>
        <v>4.8</v>
      </c>
      <c r="AA122" s="52">
        <f>VLOOKUP(F122,'LEMBAR JAWABAN POST'!$B$4:$AI$1048576,34,0)</f>
        <v>6.4</v>
      </c>
      <c r="AB122" s="52">
        <f t="shared" si="27"/>
        <v>7.0150000000000006</v>
      </c>
      <c r="AC122" s="49" t="str">
        <f t="shared" si="28"/>
        <v>LULUS</v>
      </c>
      <c r="AD122" s="25">
        <v>44942</v>
      </c>
      <c r="AE122" s="25">
        <f t="shared" si="25"/>
        <v>44942</v>
      </c>
      <c r="AF122" s="37" t="s">
        <v>3</v>
      </c>
      <c r="AG122" s="44"/>
    </row>
    <row r="123" spans="2:33" s="53" customFormat="1" ht="24.75" customHeight="1" x14ac:dyDescent="0.3">
      <c r="B123" s="37">
        <f t="shared" si="17"/>
        <v>116</v>
      </c>
      <c r="C123" s="37" t="s">
        <v>138</v>
      </c>
      <c r="D123" s="37" t="s">
        <v>144</v>
      </c>
      <c r="E123" s="50">
        <v>44876</v>
      </c>
      <c r="F123" s="37">
        <v>2015400569</v>
      </c>
      <c r="G123" s="44" t="s">
        <v>537</v>
      </c>
      <c r="H123" s="45" t="s">
        <v>46</v>
      </c>
      <c r="I123" s="37" t="s">
        <v>155</v>
      </c>
      <c r="J123" s="45" t="s">
        <v>538</v>
      </c>
      <c r="K123" s="44" t="s">
        <v>539</v>
      </c>
      <c r="L123" s="37" t="s">
        <v>372</v>
      </c>
      <c r="M123" s="37" t="s">
        <v>164</v>
      </c>
      <c r="N123" s="55">
        <v>44882</v>
      </c>
      <c r="O123" s="97" t="s">
        <v>2277</v>
      </c>
      <c r="P123" s="97" t="s">
        <v>2278</v>
      </c>
      <c r="Q123" s="97" t="s">
        <v>730</v>
      </c>
      <c r="R123" s="97" t="s">
        <v>2279</v>
      </c>
      <c r="S123" s="98" t="s">
        <v>733</v>
      </c>
      <c r="T123" s="97" t="s">
        <v>733</v>
      </c>
      <c r="U123" s="48">
        <v>8.56</v>
      </c>
      <c r="V123" s="48">
        <v>8.5500000000000007</v>
      </c>
      <c r="W123" s="48">
        <v>8.5399999999999991</v>
      </c>
      <c r="X123" s="48">
        <v>8.5399999999999991</v>
      </c>
      <c r="Y123" s="51">
        <f t="shared" si="26"/>
        <v>8.5474999999999994</v>
      </c>
      <c r="Z123" s="52">
        <f>VLOOKUP(F123,'LEMBAR JAWABAN PRE'!$B$4:$AI$1048576,34,0)</f>
        <v>4.8</v>
      </c>
      <c r="AA123" s="52">
        <f>VLOOKUP(F123,'LEMBAR JAWABAN POST'!$B$4:$AI$1048576,34,0)</f>
        <v>6.4</v>
      </c>
      <c r="AB123" s="52">
        <f t="shared" si="27"/>
        <v>7.4737499999999999</v>
      </c>
      <c r="AC123" s="49" t="str">
        <f t="shared" si="28"/>
        <v>LULUS</v>
      </c>
      <c r="AD123" s="25">
        <v>44942</v>
      </c>
      <c r="AE123" s="25">
        <f t="shared" si="25"/>
        <v>44942</v>
      </c>
      <c r="AF123" s="37" t="s">
        <v>3</v>
      </c>
      <c r="AG123" s="44"/>
    </row>
    <row r="124" spans="2:33" s="53" customFormat="1" ht="24.75" customHeight="1" x14ac:dyDescent="0.3">
      <c r="B124" s="37">
        <f t="shared" si="17"/>
        <v>117</v>
      </c>
      <c r="C124" s="37" t="s">
        <v>138</v>
      </c>
      <c r="D124" s="37" t="s">
        <v>145</v>
      </c>
      <c r="E124" s="50">
        <v>44876</v>
      </c>
      <c r="F124" s="37">
        <v>2015400560</v>
      </c>
      <c r="G124" s="44" t="s">
        <v>540</v>
      </c>
      <c r="H124" s="45" t="s">
        <v>45</v>
      </c>
      <c r="I124" s="37" t="s">
        <v>160</v>
      </c>
      <c r="J124" s="45" t="s">
        <v>541</v>
      </c>
      <c r="K124" s="44" t="s">
        <v>542</v>
      </c>
      <c r="L124" s="37" t="s">
        <v>161</v>
      </c>
      <c r="M124" s="37" t="s">
        <v>162</v>
      </c>
      <c r="N124" s="55">
        <v>44882</v>
      </c>
      <c r="O124" s="97" t="s">
        <v>891</v>
      </c>
      <c r="P124" s="97" t="s">
        <v>2763</v>
      </c>
      <c r="Q124" s="97" t="s">
        <v>2764</v>
      </c>
      <c r="R124" s="97" t="s">
        <v>891</v>
      </c>
      <c r="S124" s="98" t="s">
        <v>891</v>
      </c>
      <c r="T124" s="97" t="s">
        <v>2765</v>
      </c>
      <c r="U124" s="48">
        <v>7.44</v>
      </c>
      <c r="V124" s="48">
        <v>7.65</v>
      </c>
      <c r="W124" s="48">
        <v>7.91</v>
      </c>
      <c r="X124" s="48">
        <v>7.8</v>
      </c>
      <c r="Y124" s="51">
        <f t="shared" si="26"/>
        <v>7.7</v>
      </c>
      <c r="Z124" s="52">
        <f>VLOOKUP(F124,'LEMBAR JAWABAN PRE'!$B$4:$AI$1048576,34,0)</f>
        <v>7.6</v>
      </c>
      <c r="AA124" s="52">
        <f>VLOOKUP(F124,'LEMBAR JAWABAN POST'!$B$4:$AI$1048576,34,0)</f>
        <v>7.2</v>
      </c>
      <c r="AB124" s="52">
        <f t="shared" si="27"/>
        <v>7.45</v>
      </c>
      <c r="AC124" s="49" t="str">
        <f t="shared" si="28"/>
        <v>LULUS</v>
      </c>
      <c r="AD124" s="25">
        <v>44950</v>
      </c>
      <c r="AE124" s="25">
        <f t="shared" si="25"/>
        <v>44942</v>
      </c>
      <c r="AF124" s="37" t="s">
        <v>3</v>
      </c>
      <c r="AG124" s="44"/>
    </row>
    <row r="125" spans="2:33" s="53" customFormat="1" ht="24.75" customHeight="1" x14ac:dyDescent="0.3">
      <c r="B125" s="37">
        <f t="shared" si="17"/>
        <v>118</v>
      </c>
      <c r="C125" s="37" t="s">
        <v>138</v>
      </c>
      <c r="D125" s="37" t="s">
        <v>144</v>
      </c>
      <c r="E125" s="50">
        <v>44876</v>
      </c>
      <c r="F125" s="37">
        <v>2015400571</v>
      </c>
      <c r="G125" s="44" t="s">
        <v>543</v>
      </c>
      <c r="H125" s="45" t="s">
        <v>46</v>
      </c>
      <c r="I125" s="37" t="s">
        <v>155</v>
      </c>
      <c r="J125" s="45" t="s">
        <v>544</v>
      </c>
      <c r="K125" s="44" t="s">
        <v>545</v>
      </c>
      <c r="L125" s="37" t="s">
        <v>524</v>
      </c>
      <c r="M125" s="37" t="s">
        <v>162</v>
      </c>
      <c r="N125" s="55">
        <v>44882</v>
      </c>
      <c r="O125" s="97" t="s">
        <v>2297</v>
      </c>
      <c r="P125" s="97" t="s">
        <v>2298</v>
      </c>
      <c r="Q125" s="97" t="s">
        <v>2299</v>
      </c>
      <c r="R125" s="97" t="s">
        <v>2300</v>
      </c>
      <c r="S125" s="98" t="s">
        <v>2301</v>
      </c>
      <c r="T125" s="97" t="s">
        <v>2302</v>
      </c>
      <c r="U125" s="48">
        <v>9.8800000000000008</v>
      </c>
      <c r="V125" s="48">
        <v>9.8800000000000008</v>
      </c>
      <c r="W125" s="48">
        <v>9.8800000000000008</v>
      </c>
      <c r="X125" s="48">
        <v>9.8800000000000008</v>
      </c>
      <c r="Y125" s="51">
        <f t="shared" si="26"/>
        <v>9.8800000000000008</v>
      </c>
      <c r="Z125" s="52">
        <f>VLOOKUP(F125,'LEMBAR JAWABAN PRE'!$B$4:$AI$1048576,34,0)</f>
        <v>5.6</v>
      </c>
      <c r="AA125" s="52">
        <f>VLOOKUP(F125,'LEMBAR JAWABAN POST'!$B$4:$AI$1048576,34,0)</f>
        <v>6.8</v>
      </c>
      <c r="AB125" s="52">
        <f t="shared" si="27"/>
        <v>8.34</v>
      </c>
      <c r="AC125" s="49" t="str">
        <f t="shared" si="28"/>
        <v>LULUS</v>
      </c>
      <c r="AD125" s="25">
        <v>44942</v>
      </c>
      <c r="AE125" s="25">
        <f t="shared" si="25"/>
        <v>44942</v>
      </c>
      <c r="AF125" s="37" t="s">
        <v>3</v>
      </c>
      <c r="AG125" s="44"/>
    </row>
    <row r="126" spans="2:33" s="53" customFormat="1" ht="24.75" customHeight="1" x14ac:dyDescent="0.3">
      <c r="B126" s="37">
        <f t="shared" si="17"/>
        <v>119</v>
      </c>
      <c r="C126" s="37" t="s">
        <v>138</v>
      </c>
      <c r="D126" s="37" t="s">
        <v>145</v>
      </c>
      <c r="E126" s="50">
        <v>44879</v>
      </c>
      <c r="F126" s="37">
        <v>2015402786</v>
      </c>
      <c r="G126" s="44" t="s">
        <v>546</v>
      </c>
      <c r="H126" s="45" t="s">
        <v>46</v>
      </c>
      <c r="I126" s="37" t="s">
        <v>155</v>
      </c>
      <c r="J126" s="45" t="s">
        <v>547</v>
      </c>
      <c r="K126" s="44" t="s">
        <v>548</v>
      </c>
      <c r="L126" s="37" t="s">
        <v>282</v>
      </c>
      <c r="M126" s="37" t="s">
        <v>261</v>
      </c>
      <c r="N126" s="55">
        <v>44890</v>
      </c>
      <c r="O126" s="97" t="s">
        <v>2716</v>
      </c>
      <c r="P126" s="97" t="s">
        <v>2717</v>
      </c>
      <c r="Q126" s="97" t="s">
        <v>2718</v>
      </c>
      <c r="R126" s="97" t="s">
        <v>2719</v>
      </c>
      <c r="S126" s="98" t="s">
        <v>717</v>
      </c>
      <c r="T126" s="97" t="s">
        <v>717</v>
      </c>
      <c r="U126" s="48">
        <v>6.8</v>
      </c>
      <c r="V126" s="48">
        <v>6.9</v>
      </c>
      <c r="W126" s="48">
        <v>7.5</v>
      </c>
      <c r="X126" s="48">
        <v>7.8</v>
      </c>
      <c r="Y126" s="51">
        <f t="shared" si="26"/>
        <v>7.25</v>
      </c>
      <c r="Z126" s="52">
        <f>VLOOKUP(F126,'LEMBAR JAWABAN PRE'!$B$4:$AI$1048576,34,0)</f>
        <v>6</v>
      </c>
      <c r="AA126" s="52">
        <f>VLOOKUP(F126,'LEMBAR JAWABAN POST'!$B$4:$AI$1048576,34,0)</f>
        <v>8</v>
      </c>
      <c r="AB126" s="52">
        <f t="shared" si="27"/>
        <v>7.625</v>
      </c>
      <c r="AC126" s="49" t="str">
        <f t="shared" si="28"/>
        <v>LULUS</v>
      </c>
      <c r="AD126" s="25">
        <v>44950</v>
      </c>
      <c r="AE126" s="25">
        <f t="shared" si="25"/>
        <v>44950</v>
      </c>
      <c r="AF126" s="37" t="s">
        <v>3</v>
      </c>
      <c r="AG126" s="44"/>
    </row>
    <row r="127" spans="2:33" s="53" customFormat="1" ht="24.75" customHeight="1" x14ac:dyDescent="0.3">
      <c r="B127" s="37">
        <f t="shared" si="17"/>
        <v>120</v>
      </c>
      <c r="C127" s="37" t="s">
        <v>138</v>
      </c>
      <c r="D127" s="37" t="s">
        <v>145</v>
      </c>
      <c r="E127" s="50">
        <v>44879</v>
      </c>
      <c r="F127" s="37">
        <v>2015402762</v>
      </c>
      <c r="G127" s="44" t="s">
        <v>549</v>
      </c>
      <c r="H127" s="45" t="s">
        <v>45</v>
      </c>
      <c r="I127" s="37" t="s">
        <v>160</v>
      </c>
      <c r="J127" s="45" t="s">
        <v>550</v>
      </c>
      <c r="K127" s="44" t="s">
        <v>551</v>
      </c>
      <c r="L127" s="37" t="s">
        <v>552</v>
      </c>
      <c r="M127" s="37" t="s">
        <v>261</v>
      </c>
      <c r="N127" s="55">
        <v>44890</v>
      </c>
      <c r="O127" s="97" t="s">
        <v>2720</v>
      </c>
      <c r="P127" s="97" t="s">
        <v>733</v>
      </c>
      <c r="Q127" s="97" t="s">
        <v>722</v>
      </c>
      <c r="R127" s="97" t="s">
        <v>733</v>
      </c>
      <c r="S127" s="98" t="s">
        <v>718</v>
      </c>
      <c r="T127" s="97" t="s">
        <v>733</v>
      </c>
      <c r="U127" s="48">
        <v>7.78</v>
      </c>
      <c r="V127" s="48">
        <v>7.71</v>
      </c>
      <c r="W127" s="48">
        <v>7.96</v>
      </c>
      <c r="X127" s="48">
        <v>7.76</v>
      </c>
      <c r="Y127" s="51">
        <f t="shared" si="26"/>
        <v>7.8025000000000002</v>
      </c>
      <c r="Z127" s="52">
        <f>VLOOKUP(F127,'LEMBAR JAWABAN PRE'!$B$4:$AI$1048576,34,0)</f>
        <v>5.6</v>
      </c>
      <c r="AA127" s="52">
        <f>VLOOKUP(F127,'LEMBAR JAWABAN POST'!$B$4:$AI$1048576,34,0)</f>
        <v>6.8</v>
      </c>
      <c r="AB127" s="52">
        <f t="shared" si="27"/>
        <v>7.3012499999999996</v>
      </c>
      <c r="AC127" s="49" t="str">
        <f t="shared" si="28"/>
        <v>LULUS</v>
      </c>
      <c r="AD127" s="25">
        <v>44950</v>
      </c>
      <c r="AE127" s="25">
        <f t="shared" si="25"/>
        <v>44950</v>
      </c>
      <c r="AF127" s="37" t="s">
        <v>3</v>
      </c>
      <c r="AG127" s="44"/>
    </row>
    <row r="128" spans="2:33" s="53" customFormat="1" ht="24.75" customHeight="1" x14ac:dyDescent="0.3">
      <c r="B128" s="37">
        <f t="shared" si="17"/>
        <v>121</v>
      </c>
      <c r="C128" s="37" t="s">
        <v>138</v>
      </c>
      <c r="D128" s="37" t="s">
        <v>145</v>
      </c>
      <c r="E128" s="50">
        <v>44879</v>
      </c>
      <c r="F128" s="37">
        <v>2015402788</v>
      </c>
      <c r="G128" s="44" t="s">
        <v>553</v>
      </c>
      <c r="H128" s="45" t="s">
        <v>46</v>
      </c>
      <c r="I128" s="37" t="s">
        <v>155</v>
      </c>
      <c r="J128" s="45" t="s">
        <v>554</v>
      </c>
      <c r="K128" s="44" t="s">
        <v>555</v>
      </c>
      <c r="L128" s="37" t="s">
        <v>156</v>
      </c>
      <c r="M128" s="37" t="s">
        <v>157</v>
      </c>
      <c r="N128" s="55">
        <v>44890</v>
      </c>
      <c r="O128" s="97" t="s">
        <v>2731</v>
      </c>
      <c r="P128" s="97" t="s">
        <v>2732</v>
      </c>
      <c r="Q128" s="97" t="s">
        <v>2733</v>
      </c>
      <c r="R128" s="97" t="s">
        <v>2734</v>
      </c>
      <c r="S128" s="98" t="s">
        <v>2735</v>
      </c>
      <c r="T128" s="97" t="s">
        <v>2736</v>
      </c>
      <c r="U128" s="48">
        <v>9.51</v>
      </c>
      <c r="V128" s="48">
        <v>9.56</v>
      </c>
      <c r="W128" s="48">
        <v>9.8000000000000007</v>
      </c>
      <c r="X128" s="48">
        <v>9.84</v>
      </c>
      <c r="Y128" s="51">
        <f t="shared" si="26"/>
        <v>9.6775000000000002</v>
      </c>
      <c r="Z128" s="52">
        <f>VLOOKUP(F128,'LEMBAR JAWABAN PRE'!$B$4:$AI$1048576,34,0)</f>
        <v>6.8</v>
      </c>
      <c r="AA128" s="52">
        <f>VLOOKUP(F128,'LEMBAR JAWABAN POST'!$B$4:$AI$1048576,34,0)</f>
        <v>8.4</v>
      </c>
      <c r="AB128" s="52">
        <f t="shared" si="27"/>
        <v>9.0387500000000003</v>
      </c>
      <c r="AC128" s="49" t="str">
        <f t="shared" si="28"/>
        <v>LULUS</v>
      </c>
      <c r="AD128" s="25">
        <v>44950</v>
      </c>
      <c r="AE128" s="25">
        <f t="shared" si="25"/>
        <v>44950</v>
      </c>
      <c r="AF128" s="37" t="s">
        <v>3</v>
      </c>
      <c r="AG128" s="44"/>
    </row>
    <row r="129" spans="2:33" s="53" customFormat="1" ht="24.75" customHeight="1" x14ac:dyDescent="0.3">
      <c r="B129" s="37">
        <f t="shared" si="17"/>
        <v>122</v>
      </c>
      <c r="C129" s="37" t="s">
        <v>138</v>
      </c>
      <c r="D129" s="37" t="s">
        <v>145</v>
      </c>
      <c r="E129" s="50">
        <v>44879</v>
      </c>
      <c r="F129" s="37">
        <v>2015402764</v>
      </c>
      <c r="G129" s="44" t="s">
        <v>556</v>
      </c>
      <c r="H129" s="45" t="s">
        <v>45</v>
      </c>
      <c r="I129" s="37" t="s">
        <v>160</v>
      </c>
      <c r="J129" s="45" t="s">
        <v>308</v>
      </c>
      <c r="K129" s="44" t="s">
        <v>309</v>
      </c>
      <c r="L129" s="37" t="s">
        <v>310</v>
      </c>
      <c r="M129" s="37" t="s">
        <v>166</v>
      </c>
      <c r="N129" s="55">
        <v>44890</v>
      </c>
      <c r="O129" s="97" t="s">
        <v>2742</v>
      </c>
      <c r="P129" s="97" t="s">
        <v>2743</v>
      </c>
      <c r="Q129" s="97" t="s">
        <v>2744</v>
      </c>
      <c r="R129" s="97" t="s">
        <v>2744</v>
      </c>
      <c r="S129" s="98" t="s">
        <v>717</v>
      </c>
      <c r="T129" s="97" t="s">
        <v>2745</v>
      </c>
      <c r="U129" s="48">
        <v>7.62</v>
      </c>
      <c r="V129" s="48">
        <v>7.98</v>
      </c>
      <c r="W129" s="48">
        <v>8.0399999999999991</v>
      </c>
      <c r="X129" s="48">
        <v>8.0500000000000007</v>
      </c>
      <c r="Y129" s="51">
        <f t="shared" si="26"/>
        <v>7.9225000000000003</v>
      </c>
      <c r="Z129" s="52">
        <f>VLOOKUP(F129,'LEMBAR JAWABAN PRE'!$B$4:$AI$1048576,34,0)</f>
        <v>4.4000000000000004</v>
      </c>
      <c r="AA129" s="52">
        <f>VLOOKUP(F129,'LEMBAR JAWABAN POST'!$B$4:$AI$1048576,34,0)</f>
        <v>7.6</v>
      </c>
      <c r="AB129" s="52">
        <f t="shared" si="27"/>
        <v>7.7612500000000004</v>
      </c>
      <c r="AC129" s="49" t="str">
        <f t="shared" si="28"/>
        <v>LULUS</v>
      </c>
      <c r="AD129" s="25">
        <v>44950</v>
      </c>
      <c r="AE129" s="25">
        <f t="shared" si="25"/>
        <v>44950</v>
      </c>
      <c r="AF129" s="37" t="s">
        <v>3</v>
      </c>
      <c r="AG129" s="44"/>
    </row>
    <row r="130" spans="2:33" s="53" customFormat="1" ht="24.75" customHeight="1" x14ac:dyDescent="0.3">
      <c r="B130" s="37">
        <f t="shared" si="17"/>
        <v>123</v>
      </c>
      <c r="C130" s="37" t="s">
        <v>138</v>
      </c>
      <c r="D130" s="37" t="s">
        <v>145</v>
      </c>
      <c r="E130" s="50">
        <v>44879</v>
      </c>
      <c r="F130" s="37">
        <v>2015402817</v>
      </c>
      <c r="G130" s="44" t="s">
        <v>557</v>
      </c>
      <c r="H130" s="45" t="s">
        <v>46</v>
      </c>
      <c r="I130" s="37" t="s">
        <v>155</v>
      </c>
      <c r="J130" s="45" t="s">
        <v>558</v>
      </c>
      <c r="K130" s="44" t="s">
        <v>559</v>
      </c>
      <c r="L130" s="37" t="s">
        <v>391</v>
      </c>
      <c r="M130" s="37" t="s">
        <v>179</v>
      </c>
      <c r="N130" s="55">
        <v>44890</v>
      </c>
      <c r="O130" s="97" t="s">
        <v>2746</v>
      </c>
      <c r="P130" s="97" t="s">
        <v>2747</v>
      </c>
      <c r="Q130" s="97" t="s">
        <v>723</v>
      </c>
      <c r="R130" s="97" t="s">
        <v>2748</v>
      </c>
      <c r="S130" s="98" t="s">
        <v>2749</v>
      </c>
      <c r="T130" s="97" t="s">
        <v>2750</v>
      </c>
      <c r="U130" s="48">
        <v>7.67</v>
      </c>
      <c r="V130" s="48">
        <v>8.09</v>
      </c>
      <c r="W130" s="48">
        <v>8.1300000000000008</v>
      </c>
      <c r="X130" s="48">
        <v>8</v>
      </c>
      <c r="Y130" s="51">
        <f t="shared" si="26"/>
        <v>7.9725000000000001</v>
      </c>
      <c r="Z130" s="52">
        <f>VLOOKUP(F130,'LEMBAR JAWABAN PRE'!$B$4:$AI$1048576,34,0)</f>
        <v>4</v>
      </c>
      <c r="AA130" s="52">
        <f>VLOOKUP(F130,'LEMBAR JAWABAN POST'!$B$4:$AI$1048576,34,0)</f>
        <v>7.2</v>
      </c>
      <c r="AB130" s="52">
        <f t="shared" si="27"/>
        <v>7.5862499999999997</v>
      </c>
      <c r="AC130" s="49" t="str">
        <f t="shared" si="28"/>
        <v>LULUS</v>
      </c>
      <c r="AD130" s="25">
        <v>44950</v>
      </c>
      <c r="AE130" s="25">
        <f t="shared" si="25"/>
        <v>44950</v>
      </c>
      <c r="AF130" s="37" t="s">
        <v>3</v>
      </c>
      <c r="AG130" s="44"/>
    </row>
    <row r="131" spans="2:33" s="53" customFormat="1" ht="24.75" customHeight="1" x14ac:dyDescent="0.3">
      <c r="B131" s="37">
        <f t="shared" si="17"/>
        <v>124</v>
      </c>
      <c r="C131" s="37" t="s">
        <v>138</v>
      </c>
      <c r="D131" s="37" t="s">
        <v>145</v>
      </c>
      <c r="E131" s="50">
        <v>44879</v>
      </c>
      <c r="F131" s="37">
        <v>2015402818</v>
      </c>
      <c r="G131" s="44" t="s">
        <v>560</v>
      </c>
      <c r="H131" s="45" t="s">
        <v>46</v>
      </c>
      <c r="I131" s="37" t="s">
        <v>155</v>
      </c>
      <c r="J131" s="45" t="s">
        <v>561</v>
      </c>
      <c r="K131" s="44" t="s">
        <v>562</v>
      </c>
      <c r="L131" s="37" t="s">
        <v>177</v>
      </c>
      <c r="M131" s="37" t="s">
        <v>164</v>
      </c>
      <c r="N131" s="55">
        <v>44890</v>
      </c>
      <c r="O131" s="97" t="s">
        <v>2751</v>
      </c>
      <c r="P131" s="97" t="s">
        <v>2752</v>
      </c>
      <c r="Q131" s="97" t="s">
        <v>2753</v>
      </c>
      <c r="R131" s="97" t="s">
        <v>2754</v>
      </c>
      <c r="S131" s="98" t="s">
        <v>2755</v>
      </c>
      <c r="T131" s="97" t="s">
        <v>2756</v>
      </c>
      <c r="U131" s="48">
        <v>6.45</v>
      </c>
      <c r="V131" s="48">
        <v>6.84</v>
      </c>
      <c r="W131" s="48">
        <v>7.11</v>
      </c>
      <c r="X131" s="48">
        <v>7.78</v>
      </c>
      <c r="Y131" s="51">
        <f t="shared" si="26"/>
        <v>7.0449999999999999</v>
      </c>
      <c r="Z131" s="52">
        <f>VLOOKUP(F131,'LEMBAR JAWABAN PRE'!$B$4:$AI$1048576,34,0)</f>
        <v>4</v>
      </c>
      <c r="AA131" s="52">
        <f>VLOOKUP(F131,'LEMBAR JAWABAN POST'!$B$4:$AI$1048576,34,0)</f>
        <v>6.8</v>
      </c>
      <c r="AB131" s="52">
        <f t="shared" si="27"/>
        <v>6.9224999999999994</v>
      </c>
      <c r="AC131" s="49" t="str">
        <f t="shared" si="28"/>
        <v>LULUS</v>
      </c>
      <c r="AD131" s="25">
        <v>44950</v>
      </c>
      <c r="AE131" s="25">
        <f t="shared" si="25"/>
        <v>44950</v>
      </c>
      <c r="AF131" s="37" t="s">
        <v>3</v>
      </c>
      <c r="AG131" s="44"/>
    </row>
    <row r="132" spans="2:33" s="53" customFormat="1" ht="24.75" customHeight="1" x14ac:dyDescent="0.3">
      <c r="B132" s="37">
        <f t="shared" si="17"/>
        <v>125</v>
      </c>
      <c r="C132" s="37" t="s">
        <v>138</v>
      </c>
      <c r="D132" s="37" t="s">
        <v>145</v>
      </c>
      <c r="E132" s="50">
        <v>44879</v>
      </c>
      <c r="F132" s="37">
        <v>2015402820</v>
      </c>
      <c r="G132" s="44" t="s">
        <v>563</v>
      </c>
      <c r="H132" s="45" t="s">
        <v>46</v>
      </c>
      <c r="I132" s="37" t="s">
        <v>155</v>
      </c>
      <c r="J132" s="45" t="s">
        <v>564</v>
      </c>
      <c r="K132" s="44" t="s">
        <v>565</v>
      </c>
      <c r="L132" s="37" t="s">
        <v>566</v>
      </c>
      <c r="M132" s="37" t="s">
        <v>567</v>
      </c>
      <c r="N132" s="55">
        <v>44890</v>
      </c>
      <c r="O132" s="97" t="s">
        <v>2757</v>
      </c>
      <c r="P132" s="97" t="s">
        <v>2758</v>
      </c>
      <c r="Q132" s="97" t="s">
        <v>2759</v>
      </c>
      <c r="R132" s="97" t="s">
        <v>2760</v>
      </c>
      <c r="S132" s="98" t="s">
        <v>2761</v>
      </c>
      <c r="T132" s="97" t="s">
        <v>2762</v>
      </c>
      <c r="U132" s="48">
        <v>7.27</v>
      </c>
      <c r="V132" s="48">
        <v>7.47</v>
      </c>
      <c r="W132" s="48">
        <v>7.82</v>
      </c>
      <c r="X132" s="48">
        <v>8.15</v>
      </c>
      <c r="Y132" s="51">
        <f t="shared" si="26"/>
        <v>7.6775000000000002</v>
      </c>
      <c r="Z132" s="52">
        <f>VLOOKUP(F132,'LEMBAR JAWABAN PRE'!$B$4:$AI$1048576,34,0)</f>
        <v>6</v>
      </c>
      <c r="AA132" s="52">
        <f>VLOOKUP(F132,'LEMBAR JAWABAN POST'!$B$4:$AI$1048576,34,0)</f>
        <v>8.8000000000000007</v>
      </c>
      <c r="AB132" s="52">
        <f t="shared" si="27"/>
        <v>8.2387499999999996</v>
      </c>
      <c r="AC132" s="49" t="str">
        <f t="shared" si="28"/>
        <v>LULUS</v>
      </c>
      <c r="AD132" s="25">
        <v>44950</v>
      </c>
      <c r="AE132" s="25">
        <f t="shared" si="25"/>
        <v>44950</v>
      </c>
      <c r="AF132" s="37" t="s">
        <v>3</v>
      </c>
      <c r="AG132" s="44"/>
    </row>
    <row r="133" spans="2:33" s="53" customFormat="1" ht="24.75" customHeight="1" x14ac:dyDescent="0.3">
      <c r="B133" s="37">
        <f t="shared" si="17"/>
        <v>126</v>
      </c>
      <c r="C133" s="37" t="s">
        <v>138</v>
      </c>
      <c r="D133" s="37" t="s">
        <v>146</v>
      </c>
      <c r="E133" s="50">
        <v>44879</v>
      </c>
      <c r="F133" s="37">
        <v>2015402765</v>
      </c>
      <c r="G133" s="44" t="s">
        <v>568</v>
      </c>
      <c r="H133" s="45" t="s">
        <v>45</v>
      </c>
      <c r="I133" s="37" t="s">
        <v>160</v>
      </c>
      <c r="J133" s="45" t="s">
        <v>569</v>
      </c>
      <c r="K133" s="44" t="s">
        <v>570</v>
      </c>
      <c r="L133" s="37" t="s">
        <v>158</v>
      </c>
      <c r="M133" s="37" t="s">
        <v>159</v>
      </c>
      <c r="N133" s="55">
        <v>44890</v>
      </c>
      <c r="O133" s="97" t="s">
        <v>3114</v>
      </c>
      <c r="P133" s="97" t="s">
        <v>891</v>
      </c>
      <c r="Q133" s="97" t="s">
        <v>891</v>
      </c>
      <c r="R133" s="97" t="s">
        <v>3115</v>
      </c>
      <c r="S133" s="98" t="s">
        <v>3116</v>
      </c>
      <c r="T133" s="97" t="s">
        <v>891</v>
      </c>
      <c r="U133" s="48">
        <v>6.67</v>
      </c>
      <c r="V133" s="48">
        <v>7.4</v>
      </c>
      <c r="W133" s="48">
        <v>7.13</v>
      </c>
      <c r="X133" s="48">
        <v>7.91</v>
      </c>
      <c r="Y133" s="51">
        <f t="shared" si="26"/>
        <v>7.2774999999999999</v>
      </c>
      <c r="Z133" s="52">
        <f>VLOOKUP(F133,'LEMBAR JAWABAN PRE'!$B$4:$AI$1048576,34,0)</f>
        <v>5.6</v>
      </c>
      <c r="AA133" s="52">
        <f>VLOOKUP(F133,'LEMBAR JAWABAN POST'!$B$4:$AI$1048576,34,0)</f>
        <v>6.4</v>
      </c>
      <c r="AB133" s="52">
        <f t="shared" si="27"/>
        <v>6.8387500000000001</v>
      </c>
      <c r="AC133" s="49" t="str">
        <f t="shared" si="28"/>
        <v>LULUS</v>
      </c>
      <c r="AD133" s="25">
        <v>44952</v>
      </c>
      <c r="AE133" s="25">
        <f t="shared" si="25"/>
        <v>44950</v>
      </c>
      <c r="AF133" s="37" t="s">
        <v>3</v>
      </c>
      <c r="AG133" s="44"/>
    </row>
    <row r="134" spans="2:33" s="53" customFormat="1" ht="24.75" customHeight="1" x14ac:dyDescent="0.3">
      <c r="B134" s="37">
        <f t="shared" si="17"/>
        <v>127</v>
      </c>
      <c r="C134" s="37" t="s">
        <v>138</v>
      </c>
      <c r="D134" s="37" t="s">
        <v>145</v>
      </c>
      <c r="E134" s="50">
        <v>44879</v>
      </c>
      <c r="F134" s="37">
        <v>2015402768</v>
      </c>
      <c r="G134" s="44" t="s">
        <v>571</v>
      </c>
      <c r="H134" s="45" t="s">
        <v>45</v>
      </c>
      <c r="I134" s="37" t="s">
        <v>160</v>
      </c>
      <c r="J134" s="45" t="s">
        <v>572</v>
      </c>
      <c r="K134" s="44" t="s">
        <v>573</v>
      </c>
      <c r="L134" s="37" t="s">
        <v>509</v>
      </c>
      <c r="M134" s="37" t="s">
        <v>162</v>
      </c>
      <c r="N134" s="55">
        <v>44890</v>
      </c>
      <c r="O134" s="97" t="s">
        <v>2766</v>
      </c>
      <c r="P134" s="97" t="s">
        <v>2767</v>
      </c>
      <c r="Q134" s="97" t="s">
        <v>2724</v>
      </c>
      <c r="R134" s="97" t="s">
        <v>2724</v>
      </c>
      <c r="S134" s="98" t="s">
        <v>1916</v>
      </c>
      <c r="T134" s="97" t="s">
        <v>2724</v>
      </c>
      <c r="U134" s="48">
        <v>6.91</v>
      </c>
      <c r="V134" s="48">
        <v>7.44</v>
      </c>
      <c r="W134" s="48">
        <v>7.93</v>
      </c>
      <c r="X134" s="48">
        <v>8.15</v>
      </c>
      <c r="Y134" s="51">
        <f t="shared" si="26"/>
        <v>7.6074999999999999</v>
      </c>
      <c r="Z134" s="52">
        <f>VLOOKUP(F134,'LEMBAR JAWABAN PRE'!$B$4:$AI$1048576,34,0)</f>
        <v>4</v>
      </c>
      <c r="AA134" s="52">
        <f>VLOOKUP(F134,'LEMBAR JAWABAN POST'!$B$4:$AI$1048576,34,0)</f>
        <v>5.6</v>
      </c>
      <c r="AB134" s="52">
        <f t="shared" si="27"/>
        <v>6.6037499999999998</v>
      </c>
      <c r="AC134" s="49" t="str">
        <f t="shared" si="28"/>
        <v>LULUS</v>
      </c>
      <c r="AD134" s="25">
        <v>44950</v>
      </c>
      <c r="AE134" s="25">
        <f t="shared" si="25"/>
        <v>44950</v>
      </c>
      <c r="AF134" s="37" t="s">
        <v>3</v>
      </c>
      <c r="AG134" s="44"/>
    </row>
    <row r="135" spans="2:33" s="53" customFormat="1" ht="24.75" customHeight="1" x14ac:dyDescent="0.3">
      <c r="B135" s="37">
        <f t="shared" si="17"/>
        <v>128</v>
      </c>
      <c r="C135" s="37" t="s">
        <v>138</v>
      </c>
      <c r="D135" s="37" t="s">
        <v>145</v>
      </c>
      <c r="E135" s="50">
        <v>44879</v>
      </c>
      <c r="F135" s="37">
        <v>2015402770</v>
      </c>
      <c r="G135" s="44" t="s">
        <v>574</v>
      </c>
      <c r="H135" s="45" t="s">
        <v>45</v>
      </c>
      <c r="I135" s="37" t="s">
        <v>160</v>
      </c>
      <c r="J135" s="45" t="s">
        <v>575</v>
      </c>
      <c r="K135" s="44" t="s">
        <v>576</v>
      </c>
      <c r="L135" s="37" t="s">
        <v>310</v>
      </c>
      <c r="M135" s="37" t="s">
        <v>166</v>
      </c>
      <c r="N135" s="55">
        <v>44890</v>
      </c>
      <c r="O135" s="97" t="s">
        <v>719</v>
      </c>
      <c r="P135" s="97" t="s">
        <v>2768</v>
      </c>
      <c r="Q135" s="97" t="s">
        <v>719</v>
      </c>
      <c r="R135" s="97" t="s">
        <v>2769</v>
      </c>
      <c r="S135" s="98" t="s">
        <v>719</v>
      </c>
      <c r="T135" s="97" t="s">
        <v>719</v>
      </c>
      <c r="U135" s="48">
        <v>7.89</v>
      </c>
      <c r="V135" s="48">
        <v>8.4499999999999993</v>
      </c>
      <c r="W135" s="48">
        <v>8.8699999999999992</v>
      </c>
      <c r="X135" s="48">
        <v>9.25</v>
      </c>
      <c r="Y135" s="51">
        <f t="shared" si="26"/>
        <v>8.6150000000000002</v>
      </c>
      <c r="Z135" s="52">
        <f>VLOOKUP(F135,'LEMBAR JAWABAN PRE'!$B$4:$AI$1048576,34,0)</f>
        <v>5.2</v>
      </c>
      <c r="AA135" s="52">
        <f>VLOOKUP(F135,'LEMBAR JAWABAN POST'!$B$4:$AI$1048576,34,0)</f>
        <v>8</v>
      </c>
      <c r="AB135" s="52">
        <f t="shared" si="27"/>
        <v>8.307500000000001</v>
      </c>
      <c r="AC135" s="49" t="str">
        <f t="shared" si="28"/>
        <v>LULUS</v>
      </c>
      <c r="AD135" s="25">
        <v>44950</v>
      </c>
      <c r="AE135" s="25">
        <f t="shared" si="25"/>
        <v>44950</v>
      </c>
      <c r="AF135" s="37" t="s">
        <v>3</v>
      </c>
      <c r="AG135" s="44"/>
    </row>
    <row r="136" spans="2:33" s="53" customFormat="1" ht="24.75" customHeight="1" x14ac:dyDescent="0.3">
      <c r="B136" s="37">
        <f t="shared" si="17"/>
        <v>129</v>
      </c>
      <c r="C136" s="37" t="s">
        <v>138</v>
      </c>
      <c r="D136" s="37" t="s">
        <v>145</v>
      </c>
      <c r="E136" s="50">
        <v>44879</v>
      </c>
      <c r="F136" s="37">
        <v>2015402780</v>
      </c>
      <c r="G136" s="44" t="s">
        <v>577</v>
      </c>
      <c r="H136" s="45" t="s">
        <v>45</v>
      </c>
      <c r="I136" s="37" t="s">
        <v>160</v>
      </c>
      <c r="J136" s="45" t="s">
        <v>578</v>
      </c>
      <c r="K136" s="44" t="s">
        <v>579</v>
      </c>
      <c r="L136" s="37" t="s">
        <v>552</v>
      </c>
      <c r="M136" s="37" t="s">
        <v>261</v>
      </c>
      <c r="N136" s="55">
        <v>44890</v>
      </c>
      <c r="O136" s="97" t="s">
        <v>2781</v>
      </c>
      <c r="P136" s="97" t="s">
        <v>2782</v>
      </c>
      <c r="Q136" s="97" t="s">
        <v>2783</v>
      </c>
      <c r="R136" s="97" t="s">
        <v>2784</v>
      </c>
      <c r="S136" s="98" t="s">
        <v>2785</v>
      </c>
      <c r="T136" s="97" t="s">
        <v>717</v>
      </c>
      <c r="U136" s="48">
        <v>6.87</v>
      </c>
      <c r="V136" s="48">
        <v>7</v>
      </c>
      <c r="W136" s="48">
        <v>7.09</v>
      </c>
      <c r="X136" s="48">
        <v>7.76</v>
      </c>
      <c r="Y136" s="51">
        <f t="shared" si="26"/>
        <v>7.18</v>
      </c>
      <c r="Z136" s="52">
        <f>VLOOKUP(F136,'LEMBAR JAWABAN PRE'!$B$4:$AI$1048576,34,0)</f>
        <v>6</v>
      </c>
      <c r="AA136" s="52">
        <f>VLOOKUP(F136,'LEMBAR JAWABAN POST'!$B$4:$AI$1048576,34,0)</f>
        <v>7.2</v>
      </c>
      <c r="AB136" s="52">
        <f t="shared" si="27"/>
        <v>7.1899999999999995</v>
      </c>
      <c r="AC136" s="49" t="str">
        <f t="shared" si="28"/>
        <v>LULUS</v>
      </c>
      <c r="AD136" s="25">
        <v>44950</v>
      </c>
      <c r="AE136" s="25">
        <f t="shared" ref="AE136:AE149" si="29">N136+60</f>
        <v>44950</v>
      </c>
      <c r="AF136" s="37" t="s">
        <v>3</v>
      </c>
      <c r="AG136" s="44"/>
    </row>
    <row r="137" spans="2:33" s="53" customFormat="1" ht="24.75" customHeight="1" x14ac:dyDescent="0.3">
      <c r="B137" s="37">
        <f t="shared" ref="B137:B200" si="30">B136+1</f>
        <v>130</v>
      </c>
      <c r="C137" s="37" t="s">
        <v>138</v>
      </c>
      <c r="D137" s="37" t="s">
        <v>146</v>
      </c>
      <c r="E137" s="50">
        <v>44886</v>
      </c>
      <c r="F137" s="37">
        <v>2015403503</v>
      </c>
      <c r="G137" s="44" t="s">
        <v>580</v>
      </c>
      <c r="H137" s="45" t="s">
        <v>45</v>
      </c>
      <c r="I137" s="37" t="s">
        <v>160</v>
      </c>
      <c r="J137" s="45" t="s">
        <v>581</v>
      </c>
      <c r="K137" s="44" t="s">
        <v>582</v>
      </c>
      <c r="L137" s="37" t="s">
        <v>260</v>
      </c>
      <c r="M137" s="37" t="s">
        <v>261</v>
      </c>
      <c r="N137" s="55">
        <v>44892</v>
      </c>
      <c r="O137" s="97" t="s">
        <v>3105</v>
      </c>
      <c r="P137" s="97" t="s">
        <v>717</v>
      </c>
      <c r="Q137" s="97" t="s">
        <v>3106</v>
      </c>
      <c r="R137" s="97" t="s">
        <v>3107</v>
      </c>
      <c r="S137" s="98" t="s">
        <v>3108</v>
      </c>
      <c r="T137" s="97" t="s">
        <v>718</v>
      </c>
      <c r="U137" s="48">
        <v>7.1</v>
      </c>
      <c r="V137" s="48">
        <v>7.1</v>
      </c>
      <c r="W137" s="48">
        <v>7.1</v>
      </c>
      <c r="X137" s="48">
        <v>8.1999999999999993</v>
      </c>
      <c r="Y137" s="51">
        <f t="shared" si="26"/>
        <v>7.3749999999999991</v>
      </c>
      <c r="Z137" s="52">
        <f>VLOOKUP(F137,'LEMBAR JAWABAN PRE'!$B$4:$AI$1048576,34,0)</f>
        <v>7.2</v>
      </c>
      <c r="AA137" s="52">
        <f>VLOOKUP(F137,'LEMBAR JAWABAN POST'!$B$4:$AI$1048576,34,0)</f>
        <v>7.6</v>
      </c>
      <c r="AB137" s="52">
        <f t="shared" si="27"/>
        <v>7.4874999999999989</v>
      </c>
      <c r="AC137" s="49" t="str">
        <f t="shared" si="28"/>
        <v>LULUS</v>
      </c>
      <c r="AD137" s="25">
        <v>44952</v>
      </c>
      <c r="AE137" s="25">
        <f t="shared" si="29"/>
        <v>44952</v>
      </c>
      <c r="AF137" s="37" t="s">
        <v>3</v>
      </c>
      <c r="AG137" s="44"/>
    </row>
    <row r="138" spans="2:33" s="53" customFormat="1" ht="24.75" customHeight="1" x14ac:dyDescent="0.3">
      <c r="B138" s="37">
        <f t="shared" si="30"/>
        <v>131</v>
      </c>
      <c r="C138" s="37" t="s">
        <v>138</v>
      </c>
      <c r="D138" s="37" t="s">
        <v>147</v>
      </c>
      <c r="E138" s="50">
        <v>44886</v>
      </c>
      <c r="F138" s="37">
        <v>2015403517</v>
      </c>
      <c r="G138" s="44" t="s">
        <v>583</v>
      </c>
      <c r="H138" s="45" t="s">
        <v>46</v>
      </c>
      <c r="I138" s="37" t="s">
        <v>155</v>
      </c>
      <c r="J138" s="45" t="s">
        <v>210</v>
      </c>
      <c r="K138" s="44" t="s">
        <v>211</v>
      </c>
      <c r="L138" s="37" t="s">
        <v>212</v>
      </c>
      <c r="M138" s="37" t="s">
        <v>189</v>
      </c>
      <c r="N138" s="55">
        <v>44892</v>
      </c>
      <c r="O138" s="97" t="s">
        <v>858</v>
      </c>
      <c r="P138" s="97" t="s">
        <v>858</v>
      </c>
      <c r="Q138" s="97" t="s">
        <v>858</v>
      </c>
      <c r="R138" s="97" t="s">
        <v>858</v>
      </c>
      <c r="S138" s="98" t="s">
        <v>3335</v>
      </c>
      <c r="T138" s="97" t="s">
        <v>3336</v>
      </c>
      <c r="U138" s="48">
        <v>7.1</v>
      </c>
      <c r="V138" s="48">
        <v>7.2</v>
      </c>
      <c r="W138" s="48">
        <v>7.6</v>
      </c>
      <c r="X138" s="48">
        <v>8.1</v>
      </c>
      <c r="Y138" s="99">
        <f t="shared" si="26"/>
        <v>7.5</v>
      </c>
      <c r="Z138" s="52">
        <f>VLOOKUP(F138,'LEMBAR JAWABAN PRE'!$B$4:$AI$1048576,34,0)</f>
        <v>7.2</v>
      </c>
      <c r="AA138" s="52">
        <f>VLOOKUP(F138,'LEMBAR JAWABAN POST'!$B$4:$AI$1048576,34,0)</f>
        <v>7.2</v>
      </c>
      <c r="AB138" s="52">
        <f t="shared" si="27"/>
        <v>7.35</v>
      </c>
      <c r="AC138" s="49" t="str">
        <f t="shared" si="28"/>
        <v>LULUS</v>
      </c>
      <c r="AD138" s="25">
        <v>44956</v>
      </c>
      <c r="AE138" s="25">
        <f t="shared" si="29"/>
        <v>44952</v>
      </c>
      <c r="AF138" s="37" t="s">
        <v>3</v>
      </c>
      <c r="AG138" s="44"/>
    </row>
    <row r="139" spans="2:33" s="53" customFormat="1" ht="24.75" customHeight="1" x14ac:dyDescent="0.3">
      <c r="B139" s="37">
        <f t="shared" si="30"/>
        <v>132</v>
      </c>
      <c r="C139" s="37" t="s">
        <v>138</v>
      </c>
      <c r="D139" s="37" t="s">
        <v>146</v>
      </c>
      <c r="E139" s="50">
        <v>44886</v>
      </c>
      <c r="F139" s="37">
        <v>2015403521</v>
      </c>
      <c r="G139" s="44" t="s">
        <v>584</v>
      </c>
      <c r="H139" s="45" t="s">
        <v>46</v>
      </c>
      <c r="I139" s="37" t="s">
        <v>155</v>
      </c>
      <c r="J139" s="45" t="s">
        <v>484</v>
      </c>
      <c r="K139" s="44" t="s">
        <v>485</v>
      </c>
      <c r="L139" s="37" t="s">
        <v>199</v>
      </c>
      <c r="M139" s="37" t="s">
        <v>168</v>
      </c>
      <c r="N139" s="55">
        <v>44892</v>
      </c>
      <c r="O139" s="97" t="s">
        <v>3099</v>
      </c>
      <c r="P139" s="97" t="s">
        <v>3100</v>
      </c>
      <c r="Q139" s="97" t="s">
        <v>3101</v>
      </c>
      <c r="R139" s="97" t="s">
        <v>3102</v>
      </c>
      <c r="S139" s="98" t="s">
        <v>3103</v>
      </c>
      <c r="T139" s="97" t="s">
        <v>3104</v>
      </c>
      <c r="U139" s="48">
        <v>7</v>
      </c>
      <c r="V139" s="48">
        <v>7.4</v>
      </c>
      <c r="W139" s="48">
        <v>8.02</v>
      </c>
      <c r="X139" s="48">
        <v>7.91</v>
      </c>
      <c r="Y139" s="51">
        <f t="shared" si="26"/>
        <v>7.5825000000000005</v>
      </c>
      <c r="Z139" s="52">
        <f>VLOOKUP(F139,'LEMBAR JAWABAN PRE'!$B$4:$AI$1048576,34,0)</f>
        <v>7.2</v>
      </c>
      <c r="AA139" s="52">
        <f>VLOOKUP(F139,'LEMBAR JAWABAN POST'!$B$4:$AI$1048576,34,0)</f>
        <v>8</v>
      </c>
      <c r="AB139" s="52">
        <f t="shared" si="27"/>
        <v>7.7912499999999998</v>
      </c>
      <c r="AC139" s="49" t="str">
        <f t="shared" si="28"/>
        <v>LULUS</v>
      </c>
      <c r="AD139" s="25">
        <v>44952</v>
      </c>
      <c r="AE139" s="25">
        <f t="shared" si="29"/>
        <v>44952</v>
      </c>
      <c r="AF139" s="37" t="s">
        <v>3</v>
      </c>
      <c r="AG139" s="44"/>
    </row>
    <row r="140" spans="2:33" s="53" customFormat="1" ht="24.75" customHeight="1" x14ac:dyDescent="0.3">
      <c r="B140" s="37">
        <f t="shared" si="30"/>
        <v>133</v>
      </c>
      <c r="C140" s="37" t="s">
        <v>138</v>
      </c>
      <c r="D140" s="37" t="s">
        <v>146</v>
      </c>
      <c r="E140" s="50">
        <v>44886</v>
      </c>
      <c r="F140" s="37">
        <v>2015403525</v>
      </c>
      <c r="G140" s="44" t="s">
        <v>585</v>
      </c>
      <c r="H140" s="45" t="s">
        <v>46</v>
      </c>
      <c r="I140" s="37" t="s">
        <v>155</v>
      </c>
      <c r="J140" s="45" t="s">
        <v>586</v>
      </c>
      <c r="K140" s="44" t="s">
        <v>587</v>
      </c>
      <c r="L140" s="37" t="s">
        <v>165</v>
      </c>
      <c r="M140" s="37" t="s">
        <v>166</v>
      </c>
      <c r="N140" s="55">
        <v>44892</v>
      </c>
      <c r="O140" s="97" t="s">
        <v>3122</v>
      </c>
      <c r="P140" s="97" t="s">
        <v>3123</v>
      </c>
      <c r="Q140" s="97" t="s">
        <v>716</v>
      </c>
      <c r="R140" s="97" t="s">
        <v>716</v>
      </c>
      <c r="S140" s="98" t="s">
        <v>716</v>
      </c>
      <c r="T140" s="97" t="s">
        <v>717</v>
      </c>
      <c r="U140" s="48">
        <v>7.5</v>
      </c>
      <c r="V140" s="48">
        <v>7.5</v>
      </c>
      <c r="W140" s="48">
        <v>7.5</v>
      </c>
      <c r="X140" s="48">
        <v>7.5</v>
      </c>
      <c r="Y140" s="51">
        <f t="shared" si="26"/>
        <v>7.5</v>
      </c>
      <c r="Z140" s="52">
        <f>VLOOKUP(F140,'LEMBAR JAWABAN PRE'!$B$4:$AI$1048576,34,0)</f>
        <v>5.6</v>
      </c>
      <c r="AA140" s="52">
        <f>VLOOKUP(F140,'LEMBAR JAWABAN POST'!$B$4:$AI$1048576,34,0)</f>
        <v>7.6</v>
      </c>
      <c r="AB140" s="52">
        <f t="shared" si="27"/>
        <v>7.55</v>
      </c>
      <c r="AC140" s="49" t="str">
        <f t="shared" si="28"/>
        <v>LULUS</v>
      </c>
      <c r="AD140" s="25">
        <v>44952</v>
      </c>
      <c r="AE140" s="25">
        <f t="shared" si="29"/>
        <v>44952</v>
      </c>
      <c r="AF140" s="37" t="s">
        <v>3</v>
      </c>
      <c r="AG140" s="44"/>
    </row>
    <row r="141" spans="2:33" s="53" customFormat="1" ht="24.75" customHeight="1" x14ac:dyDescent="0.3">
      <c r="B141" s="37">
        <f t="shared" si="30"/>
        <v>134</v>
      </c>
      <c r="C141" s="37" t="s">
        <v>138</v>
      </c>
      <c r="D141" s="37" t="s">
        <v>146</v>
      </c>
      <c r="E141" s="50">
        <v>44886</v>
      </c>
      <c r="F141" s="37">
        <v>2015403506</v>
      </c>
      <c r="G141" s="44" t="s">
        <v>588</v>
      </c>
      <c r="H141" s="45" t="s">
        <v>45</v>
      </c>
      <c r="I141" s="37" t="s">
        <v>160</v>
      </c>
      <c r="J141" s="45" t="s">
        <v>589</v>
      </c>
      <c r="K141" s="44" t="s">
        <v>590</v>
      </c>
      <c r="L141" s="37" t="s">
        <v>591</v>
      </c>
      <c r="M141" s="37" t="s">
        <v>164</v>
      </c>
      <c r="N141" s="55">
        <v>44892</v>
      </c>
      <c r="O141" s="97" t="s">
        <v>3109</v>
      </c>
      <c r="P141" s="97" t="s">
        <v>3110</v>
      </c>
      <c r="Q141" s="97" t="s">
        <v>3111</v>
      </c>
      <c r="R141" s="97" t="s">
        <v>717</v>
      </c>
      <c r="S141" s="98" t="s">
        <v>3112</v>
      </c>
      <c r="T141" s="97" t="s">
        <v>3113</v>
      </c>
      <c r="U141" s="48">
        <v>6.4</v>
      </c>
      <c r="V141" s="48">
        <v>6.7</v>
      </c>
      <c r="W141" s="48">
        <v>6.9</v>
      </c>
      <c r="X141" s="48">
        <v>7.1</v>
      </c>
      <c r="Y141" s="51">
        <f t="shared" si="26"/>
        <v>6.7750000000000004</v>
      </c>
      <c r="Z141" s="52">
        <f>VLOOKUP(F141,'LEMBAR JAWABAN PRE'!$B$4:$AI$1048576,34,0)</f>
        <v>4.8</v>
      </c>
      <c r="AA141" s="52">
        <f>VLOOKUP(F141,'LEMBAR JAWABAN POST'!$B$4:$AI$1048576,34,0)</f>
        <v>6</v>
      </c>
      <c r="AB141" s="52">
        <f t="shared" si="27"/>
        <v>6.3875000000000002</v>
      </c>
      <c r="AC141" s="49" t="str">
        <f t="shared" si="28"/>
        <v>LULUS</v>
      </c>
      <c r="AD141" s="25">
        <v>44952</v>
      </c>
      <c r="AE141" s="25">
        <f t="shared" si="29"/>
        <v>44952</v>
      </c>
      <c r="AF141" s="37" t="s">
        <v>3</v>
      </c>
      <c r="AG141" s="44"/>
    </row>
    <row r="142" spans="2:33" s="53" customFormat="1" ht="24.75" customHeight="1" x14ac:dyDescent="0.3">
      <c r="B142" s="37">
        <f t="shared" si="30"/>
        <v>135</v>
      </c>
      <c r="C142" s="37" t="s">
        <v>138</v>
      </c>
      <c r="D142" s="37" t="s">
        <v>147</v>
      </c>
      <c r="E142" s="50">
        <v>44886</v>
      </c>
      <c r="F142" s="37">
        <v>2015403530</v>
      </c>
      <c r="G142" s="44" t="s">
        <v>592</v>
      </c>
      <c r="H142" s="45" t="s">
        <v>46</v>
      </c>
      <c r="I142" s="37" t="s">
        <v>155</v>
      </c>
      <c r="J142" s="45" t="s">
        <v>581</v>
      </c>
      <c r="K142" s="44" t="s">
        <v>582</v>
      </c>
      <c r="L142" s="37" t="s">
        <v>260</v>
      </c>
      <c r="M142" s="37" t="s">
        <v>261</v>
      </c>
      <c r="N142" s="55">
        <v>44892</v>
      </c>
      <c r="O142" s="97" t="s">
        <v>3365</v>
      </c>
      <c r="P142" s="97" t="s">
        <v>3366</v>
      </c>
      <c r="Q142" s="97" t="s">
        <v>1916</v>
      </c>
      <c r="R142" s="97" t="s">
        <v>3367</v>
      </c>
      <c r="S142" s="98" t="s">
        <v>1916</v>
      </c>
      <c r="T142" s="97" t="s">
        <v>3368</v>
      </c>
      <c r="U142" s="48">
        <v>7.07</v>
      </c>
      <c r="V142" s="48">
        <v>7.04</v>
      </c>
      <c r="W142" s="48">
        <v>7</v>
      </c>
      <c r="X142" s="48">
        <v>7.02</v>
      </c>
      <c r="Y142" s="99">
        <f t="shared" si="26"/>
        <v>7.0324999999999998</v>
      </c>
      <c r="Z142" s="52">
        <f>VLOOKUP(F142,'LEMBAR JAWABAN PRE'!$B$4:$AI$1048576,34,0)</f>
        <v>6</v>
      </c>
      <c r="AA142" s="52">
        <f>VLOOKUP(F142,'LEMBAR JAWABAN POST'!$B$4:$AI$1048576,34,0)</f>
        <v>6</v>
      </c>
      <c r="AB142" s="52">
        <f t="shared" si="27"/>
        <v>6.5162499999999994</v>
      </c>
      <c r="AC142" s="49" t="str">
        <f t="shared" si="28"/>
        <v>LULUS</v>
      </c>
      <c r="AD142" s="25">
        <v>44956</v>
      </c>
      <c r="AE142" s="25">
        <f t="shared" si="29"/>
        <v>44952</v>
      </c>
      <c r="AF142" s="37" t="s">
        <v>3</v>
      </c>
      <c r="AG142" s="44"/>
    </row>
    <row r="143" spans="2:33" s="53" customFormat="1" ht="24.75" customHeight="1" x14ac:dyDescent="0.3">
      <c r="B143" s="37">
        <f t="shared" si="30"/>
        <v>136</v>
      </c>
      <c r="C143" s="37" t="s">
        <v>138</v>
      </c>
      <c r="D143" s="37" t="s">
        <v>146</v>
      </c>
      <c r="E143" s="50">
        <v>44886</v>
      </c>
      <c r="F143" s="37">
        <v>2015403510</v>
      </c>
      <c r="G143" s="44" t="s">
        <v>593</v>
      </c>
      <c r="H143" s="45" t="s">
        <v>45</v>
      </c>
      <c r="I143" s="37" t="s">
        <v>160</v>
      </c>
      <c r="J143" s="45" t="s">
        <v>594</v>
      </c>
      <c r="K143" s="44" t="s">
        <v>595</v>
      </c>
      <c r="L143" s="37" t="s">
        <v>509</v>
      </c>
      <c r="M143" s="37" t="s">
        <v>162</v>
      </c>
      <c r="N143" s="55">
        <v>44892</v>
      </c>
      <c r="O143" s="97" t="s">
        <v>3094</v>
      </c>
      <c r="P143" s="97" t="s">
        <v>3095</v>
      </c>
      <c r="Q143" s="97" t="s">
        <v>3096</v>
      </c>
      <c r="R143" s="97" t="s">
        <v>3097</v>
      </c>
      <c r="S143" s="98" t="s">
        <v>3098</v>
      </c>
      <c r="T143" s="97" t="s">
        <v>727</v>
      </c>
      <c r="U143" s="48">
        <v>7.4</v>
      </c>
      <c r="V143" s="48">
        <v>7.5</v>
      </c>
      <c r="W143" s="48">
        <v>7.7</v>
      </c>
      <c r="X143" s="48">
        <v>7.82</v>
      </c>
      <c r="Y143" s="51">
        <f t="shared" si="26"/>
        <v>7.6050000000000004</v>
      </c>
      <c r="Z143" s="52">
        <f>VLOOKUP(F143,'LEMBAR JAWABAN PRE'!$B$4:$AI$1048576,34,0)</f>
        <v>6.4</v>
      </c>
      <c r="AA143" s="52">
        <f>VLOOKUP(F143,'LEMBAR JAWABAN POST'!$B$4:$AI$1048576,34,0)</f>
        <v>6.8</v>
      </c>
      <c r="AB143" s="52">
        <f t="shared" si="27"/>
        <v>7.2025000000000006</v>
      </c>
      <c r="AC143" s="49" t="str">
        <f t="shared" si="28"/>
        <v>LULUS</v>
      </c>
      <c r="AD143" s="25">
        <v>44952</v>
      </c>
      <c r="AE143" s="25">
        <f t="shared" si="29"/>
        <v>44952</v>
      </c>
      <c r="AF143" s="37" t="s">
        <v>3</v>
      </c>
      <c r="AG143" s="44"/>
    </row>
    <row r="144" spans="2:33" s="53" customFormat="1" ht="24.75" customHeight="1" x14ac:dyDescent="0.3">
      <c r="B144" s="37">
        <f t="shared" si="30"/>
        <v>137</v>
      </c>
      <c r="C144" s="37" t="s">
        <v>138</v>
      </c>
      <c r="D144" s="37" t="s">
        <v>147</v>
      </c>
      <c r="E144" s="50">
        <v>44886</v>
      </c>
      <c r="F144" s="37">
        <v>2015403511</v>
      </c>
      <c r="G144" s="44" t="s">
        <v>596</v>
      </c>
      <c r="H144" s="45" t="s">
        <v>45</v>
      </c>
      <c r="I144" s="37" t="s">
        <v>160</v>
      </c>
      <c r="J144" s="45" t="s">
        <v>597</v>
      </c>
      <c r="K144" s="44" t="s">
        <v>598</v>
      </c>
      <c r="L144" s="37" t="s">
        <v>524</v>
      </c>
      <c r="M144" s="37" t="s">
        <v>162</v>
      </c>
      <c r="N144" s="55">
        <v>44892</v>
      </c>
      <c r="O144" s="97" t="s">
        <v>3319</v>
      </c>
      <c r="P144" s="97" t="s">
        <v>3319</v>
      </c>
      <c r="Q144" s="97" t="s">
        <v>3319</v>
      </c>
      <c r="R144" s="97" t="s">
        <v>3319</v>
      </c>
      <c r="S144" s="98" t="s">
        <v>3320</v>
      </c>
      <c r="T144" s="97" t="s">
        <v>3321</v>
      </c>
      <c r="U144" s="48">
        <v>7.2</v>
      </c>
      <c r="V144" s="48">
        <v>7.6</v>
      </c>
      <c r="W144" s="48">
        <v>7.8</v>
      </c>
      <c r="X144" s="48">
        <v>7.7</v>
      </c>
      <c r="Y144" s="99">
        <f t="shared" si="26"/>
        <v>7.5750000000000002</v>
      </c>
      <c r="Z144" s="52">
        <f>VLOOKUP(F144,'LEMBAR JAWABAN PRE'!$B$4:$AI$1048576,34,0)</f>
        <v>5.6</v>
      </c>
      <c r="AA144" s="52">
        <f>VLOOKUP(F144,'LEMBAR JAWABAN POST'!$B$4:$AI$1048576,34,0)</f>
        <v>7.6</v>
      </c>
      <c r="AB144" s="52">
        <f t="shared" si="27"/>
        <v>7.5875000000000004</v>
      </c>
      <c r="AC144" s="49" t="str">
        <f t="shared" si="28"/>
        <v>LULUS</v>
      </c>
      <c r="AD144" s="25">
        <v>44956</v>
      </c>
      <c r="AE144" s="25">
        <f t="shared" si="29"/>
        <v>44952</v>
      </c>
      <c r="AF144" s="37" t="s">
        <v>3</v>
      </c>
      <c r="AG144" s="44"/>
    </row>
    <row r="145" spans="2:33" s="53" customFormat="1" ht="24.75" customHeight="1" x14ac:dyDescent="0.3">
      <c r="B145" s="37">
        <f t="shared" si="30"/>
        <v>138</v>
      </c>
      <c r="C145" s="37" t="s">
        <v>138</v>
      </c>
      <c r="D145" s="37" t="s">
        <v>146</v>
      </c>
      <c r="E145" s="50">
        <v>44886</v>
      </c>
      <c r="F145" s="37">
        <v>2015403536</v>
      </c>
      <c r="G145" s="44" t="s">
        <v>599</v>
      </c>
      <c r="H145" s="45" t="s">
        <v>46</v>
      </c>
      <c r="I145" s="37" t="s">
        <v>155</v>
      </c>
      <c r="J145" s="45" t="s">
        <v>487</v>
      </c>
      <c r="K145" s="44" t="s">
        <v>488</v>
      </c>
      <c r="L145" s="37" t="s">
        <v>161</v>
      </c>
      <c r="M145" s="37" t="s">
        <v>162</v>
      </c>
      <c r="N145" s="55">
        <v>44892</v>
      </c>
      <c r="O145" s="97" t="s">
        <v>3092</v>
      </c>
      <c r="P145" s="97" t="s">
        <v>3093</v>
      </c>
      <c r="Q145" s="97" t="s">
        <v>3093</v>
      </c>
      <c r="R145" s="97" t="s">
        <v>799</v>
      </c>
      <c r="S145" s="98" t="s">
        <v>799</v>
      </c>
      <c r="T145" s="97" t="s">
        <v>725</v>
      </c>
      <c r="U145" s="48">
        <v>7</v>
      </c>
      <c r="V145" s="48">
        <v>8</v>
      </c>
      <c r="W145" s="48">
        <v>8</v>
      </c>
      <c r="X145" s="48">
        <v>7</v>
      </c>
      <c r="Y145" s="51">
        <f t="shared" si="26"/>
        <v>7.5</v>
      </c>
      <c r="Z145" s="52">
        <f>VLOOKUP(F145,'LEMBAR JAWABAN PRE'!$B$4:$AI$1048576,34,0)</f>
        <v>6.8</v>
      </c>
      <c r="AA145" s="52">
        <f>VLOOKUP(F145,'LEMBAR JAWABAN POST'!$B$4:$AI$1048576,34,0)</f>
        <v>7.2</v>
      </c>
      <c r="AB145" s="52">
        <f t="shared" si="27"/>
        <v>7.35</v>
      </c>
      <c r="AC145" s="49" t="str">
        <f t="shared" si="28"/>
        <v>LULUS</v>
      </c>
      <c r="AD145" s="25">
        <v>44952</v>
      </c>
      <c r="AE145" s="25">
        <f t="shared" si="29"/>
        <v>44952</v>
      </c>
      <c r="AF145" s="37" t="s">
        <v>3</v>
      </c>
      <c r="AG145" s="44"/>
    </row>
    <row r="146" spans="2:33" s="53" customFormat="1" ht="24.75" customHeight="1" x14ac:dyDescent="0.3">
      <c r="B146" s="37">
        <f t="shared" si="30"/>
        <v>139</v>
      </c>
      <c r="C146" s="37" t="s">
        <v>138</v>
      </c>
      <c r="D146" s="37" t="s">
        <v>147</v>
      </c>
      <c r="E146" s="50">
        <v>44886</v>
      </c>
      <c r="F146" s="37">
        <v>2015403514</v>
      </c>
      <c r="G146" s="44" t="s">
        <v>600</v>
      </c>
      <c r="H146" s="45" t="s">
        <v>45</v>
      </c>
      <c r="I146" s="37" t="s">
        <v>160</v>
      </c>
      <c r="J146" s="45" t="s">
        <v>515</v>
      </c>
      <c r="K146" s="44" t="s">
        <v>516</v>
      </c>
      <c r="L146" s="37" t="s">
        <v>359</v>
      </c>
      <c r="M146" s="37" t="s">
        <v>168</v>
      </c>
      <c r="N146" s="55">
        <v>44892</v>
      </c>
      <c r="O146" s="97" t="s">
        <v>3340</v>
      </c>
      <c r="P146" s="97" t="s">
        <v>3341</v>
      </c>
      <c r="Q146" s="97" t="s">
        <v>3342</v>
      </c>
      <c r="R146" s="97" t="s">
        <v>3343</v>
      </c>
      <c r="S146" s="98" t="s">
        <v>719</v>
      </c>
      <c r="T146" s="97" t="s">
        <v>3344</v>
      </c>
      <c r="U146" s="48">
        <v>8.1999999999999993</v>
      </c>
      <c r="V146" s="48">
        <v>8</v>
      </c>
      <c r="W146" s="48">
        <v>7.84</v>
      </c>
      <c r="X146" s="48">
        <v>7.84</v>
      </c>
      <c r="Y146" s="99">
        <f t="shared" si="26"/>
        <v>7.97</v>
      </c>
      <c r="Z146" s="52">
        <f>VLOOKUP(F146,'LEMBAR JAWABAN PRE'!$B$4:$AI$1048576,34,0)</f>
        <v>5.2</v>
      </c>
      <c r="AA146" s="52">
        <f>VLOOKUP(F146,'LEMBAR JAWABAN POST'!$B$4:$AI$1048576,34,0)</f>
        <v>6.4</v>
      </c>
      <c r="AB146" s="52">
        <f t="shared" si="27"/>
        <v>7.1850000000000005</v>
      </c>
      <c r="AC146" s="49" t="str">
        <f t="shared" si="28"/>
        <v>LULUS</v>
      </c>
      <c r="AD146" s="25">
        <v>44956</v>
      </c>
      <c r="AE146" s="25">
        <f t="shared" si="29"/>
        <v>44952</v>
      </c>
      <c r="AF146" s="37" t="s">
        <v>3</v>
      </c>
      <c r="AG146" s="44"/>
    </row>
    <row r="147" spans="2:33" s="53" customFormat="1" ht="24.75" customHeight="1" x14ac:dyDescent="0.3">
      <c r="B147" s="37">
        <f t="shared" si="30"/>
        <v>140</v>
      </c>
      <c r="C147" s="37" t="s">
        <v>138</v>
      </c>
      <c r="D147" s="37" t="s">
        <v>146</v>
      </c>
      <c r="E147" s="50">
        <v>44886</v>
      </c>
      <c r="F147" s="37">
        <v>2015403543</v>
      </c>
      <c r="G147" s="44" t="s">
        <v>601</v>
      </c>
      <c r="H147" s="45" t="s">
        <v>46</v>
      </c>
      <c r="I147" s="37" t="s">
        <v>155</v>
      </c>
      <c r="J147" s="45" t="s">
        <v>602</v>
      </c>
      <c r="K147" s="44" t="s">
        <v>603</v>
      </c>
      <c r="L147" s="37" t="s">
        <v>359</v>
      </c>
      <c r="M147" s="37" t="s">
        <v>168</v>
      </c>
      <c r="N147" s="55">
        <v>44892</v>
      </c>
      <c r="O147" s="97" t="s">
        <v>3089</v>
      </c>
      <c r="P147" s="97" t="s">
        <v>3090</v>
      </c>
      <c r="Q147" s="97" t="s">
        <v>3091</v>
      </c>
      <c r="R147" s="97" t="s">
        <v>727</v>
      </c>
      <c r="S147" s="98" t="s">
        <v>727</v>
      </c>
      <c r="T147" s="97" t="s">
        <v>727</v>
      </c>
      <c r="U147" s="48">
        <v>6.93</v>
      </c>
      <c r="V147" s="48">
        <v>7.07</v>
      </c>
      <c r="W147" s="48">
        <v>6.93</v>
      </c>
      <c r="X147" s="48">
        <v>7.13</v>
      </c>
      <c r="Y147" s="51">
        <f t="shared" si="26"/>
        <v>7.0149999999999997</v>
      </c>
      <c r="Z147" s="52">
        <f>VLOOKUP(F147,'LEMBAR JAWABAN PRE'!$B$4:$AI$1048576,34,0)</f>
        <v>4</v>
      </c>
      <c r="AA147" s="52">
        <f>VLOOKUP(F147,'LEMBAR JAWABAN POST'!$B$4:$AI$1048576,34,0)</f>
        <v>5.2</v>
      </c>
      <c r="AB147" s="52">
        <f t="shared" si="27"/>
        <v>6.1074999999999999</v>
      </c>
      <c r="AC147" s="49" t="str">
        <f t="shared" si="28"/>
        <v>LULUS</v>
      </c>
      <c r="AD147" s="25">
        <v>44952</v>
      </c>
      <c r="AE147" s="25">
        <f t="shared" si="29"/>
        <v>44952</v>
      </c>
      <c r="AF147" s="37" t="s">
        <v>3</v>
      </c>
      <c r="AG147" s="44"/>
    </row>
    <row r="148" spans="2:33" s="53" customFormat="1" ht="24.75" customHeight="1" x14ac:dyDescent="0.3">
      <c r="B148" s="37">
        <f t="shared" si="30"/>
        <v>141</v>
      </c>
      <c r="C148" s="37" t="s">
        <v>138</v>
      </c>
      <c r="D148" s="37" t="s">
        <v>146</v>
      </c>
      <c r="E148" s="50">
        <v>44886</v>
      </c>
      <c r="F148" s="37">
        <v>2015403546</v>
      </c>
      <c r="G148" s="44" t="s">
        <v>604</v>
      </c>
      <c r="H148" s="45" t="s">
        <v>46</v>
      </c>
      <c r="I148" s="37" t="s">
        <v>155</v>
      </c>
      <c r="J148" s="45" t="s">
        <v>210</v>
      </c>
      <c r="K148" s="44" t="s">
        <v>211</v>
      </c>
      <c r="L148" s="37" t="s">
        <v>212</v>
      </c>
      <c r="M148" s="37" t="s">
        <v>189</v>
      </c>
      <c r="N148" s="55">
        <v>44892</v>
      </c>
      <c r="O148" s="97" t="s">
        <v>3085</v>
      </c>
      <c r="P148" s="97" t="s">
        <v>3086</v>
      </c>
      <c r="Q148" s="97" t="s">
        <v>3087</v>
      </c>
      <c r="R148" s="97" t="s">
        <v>3086</v>
      </c>
      <c r="S148" s="98" t="s">
        <v>3088</v>
      </c>
      <c r="T148" s="97" t="s">
        <v>3086</v>
      </c>
      <c r="U148" s="48">
        <v>7.6</v>
      </c>
      <c r="V148" s="48">
        <v>6.7</v>
      </c>
      <c r="W148" s="48">
        <v>6.9</v>
      </c>
      <c r="X148" s="48">
        <v>7.1</v>
      </c>
      <c r="Y148" s="51">
        <f t="shared" si="26"/>
        <v>7.0750000000000011</v>
      </c>
      <c r="Z148" s="52">
        <f>VLOOKUP(F148,'LEMBAR JAWABAN PRE'!$B$4:$AI$1048576,34,0)</f>
        <v>6</v>
      </c>
      <c r="AA148" s="52">
        <f>VLOOKUP(F148,'LEMBAR JAWABAN POST'!$B$4:$AI$1048576,34,0)</f>
        <v>6.4</v>
      </c>
      <c r="AB148" s="52">
        <f t="shared" si="27"/>
        <v>6.7375000000000007</v>
      </c>
      <c r="AC148" s="49" t="str">
        <f t="shared" si="28"/>
        <v>LULUS</v>
      </c>
      <c r="AD148" s="25">
        <v>44952</v>
      </c>
      <c r="AE148" s="25">
        <f t="shared" si="29"/>
        <v>44952</v>
      </c>
      <c r="AF148" s="37" t="s">
        <v>3</v>
      </c>
      <c r="AG148" s="44"/>
    </row>
    <row r="149" spans="2:33" s="53" customFormat="1" ht="24.75" customHeight="1" x14ac:dyDescent="0.3">
      <c r="B149" s="37">
        <f t="shared" si="30"/>
        <v>142</v>
      </c>
      <c r="C149" s="37" t="s">
        <v>138</v>
      </c>
      <c r="D149" s="37" t="s">
        <v>146</v>
      </c>
      <c r="E149" s="50">
        <v>44886</v>
      </c>
      <c r="F149" s="37">
        <v>2015403516</v>
      </c>
      <c r="G149" s="44" t="s">
        <v>605</v>
      </c>
      <c r="H149" s="45" t="s">
        <v>45</v>
      </c>
      <c r="I149" s="37" t="s">
        <v>160</v>
      </c>
      <c r="J149" s="45" t="s">
        <v>501</v>
      </c>
      <c r="K149" s="44" t="s">
        <v>502</v>
      </c>
      <c r="L149" s="37" t="s">
        <v>175</v>
      </c>
      <c r="M149" s="37" t="s">
        <v>162</v>
      </c>
      <c r="N149" s="55">
        <v>44892</v>
      </c>
      <c r="O149" s="97" t="s">
        <v>3117</v>
      </c>
      <c r="P149" s="97" t="s">
        <v>3118</v>
      </c>
      <c r="Q149" s="97" t="s">
        <v>2280</v>
      </c>
      <c r="R149" s="97" t="s">
        <v>3119</v>
      </c>
      <c r="S149" s="98" t="s">
        <v>3120</v>
      </c>
      <c r="T149" s="97" t="s">
        <v>3121</v>
      </c>
      <c r="U149" s="48">
        <v>6.93</v>
      </c>
      <c r="V149" s="48">
        <v>7.3</v>
      </c>
      <c r="W149" s="48">
        <v>7.92</v>
      </c>
      <c r="X149" s="48">
        <v>8.1999999999999993</v>
      </c>
      <c r="Y149" s="51">
        <f t="shared" si="26"/>
        <v>7.5874999999999995</v>
      </c>
      <c r="Z149" s="52">
        <f>VLOOKUP(F149,'LEMBAR JAWABAN PRE'!$B$4:$AI$1048576,34,0)</f>
        <v>6</v>
      </c>
      <c r="AA149" s="52">
        <f>VLOOKUP(F149,'LEMBAR JAWABAN POST'!$B$4:$AI$1048576,34,0)</f>
        <v>6.4</v>
      </c>
      <c r="AB149" s="52">
        <f t="shared" si="27"/>
        <v>6.9937500000000004</v>
      </c>
      <c r="AC149" s="49" t="str">
        <f t="shared" si="28"/>
        <v>LULUS</v>
      </c>
      <c r="AD149" s="25">
        <v>44952</v>
      </c>
      <c r="AE149" s="25">
        <f t="shared" si="29"/>
        <v>44952</v>
      </c>
      <c r="AF149" s="37" t="s">
        <v>3</v>
      </c>
      <c r="AG149" s="44"/>
    </row>
    <row r="150" spans="2:33" s="53" customFormat="1" ht="24.75" customHeight="1" x14ac:dyDescent="0.3">
      <c r="B150" s="37">
        <f t="shared" si="30"/>
        <v>143</v>
      </c>
      <c r="C150" s="37" t="s">
        <v>138</v>
      </c>
      <c r="D150" s="37" t="s">
        <v>3843</v>
      </c>
      <c r="E150" s="50">
        <v>44887</v>
      </c>
      <c r="F150" s="37">
        <v>2015408563</v>
      </c>
      <c r="G150" s="44" t="s">
        <v>606</v>
      </c>
      <c r="H150" s="45" t="s">
        <v>46</v>
      </c>
      <c r="I150" s="37" t="s">
        <v>155</v>
      </c>
      <c r="J150" s="45" t="s">
        <v>490</v>
      </c>
      <c r="K150" s="44" t="s">
        <v>491</v>
      </c>
      <c r="L150" s="37" t="s">
        <v>492</v>
      </c>
      <c r="M150" s="37" t="s">
        <v>159</v>
      </c>
      <c r="N150" s="55">
        <v>44898</v>
      </c>
      <c r="O150" s="97" t="s">
        <v>4855</v>
      </c>
      <c r="P150" s="97" t="s">
        <v>4856</v>
      </c>
      <c r="Q150" s="97" t="s">
        <v>4857</v>
      </c>
      <c r="R150" s="97" t="s">
        <v>4858</v>
      </c>
      <c r="S150" s="98" t="s">
        <v>4859</v>
      </c>
      <c r="T150" s="97" t="s">
        <v>4860</v>
      </c>
      <c r="U150" s="48">
        <v>7.6</v>
      </c>
      <c r="V150" s="48">
        <v>7.95</v>
      </c>
      <c r="W150" s="48">
        <v>8.0399999999999991</v>
      </c>
      <c r="X150" s="48">
        <v>8.02</v>
      </c>
      <c r="Y150" s="51">
        <f t="shared" ref="Y150:Y181" si="31">AVERAGE(U150:X150)</f>
        <v>7.9024999999999999</v>
      </c>
      <c r="Z150" s="52">
        <f>VLOOKUP(F150,'LEMBAR JAWABAN PRE'!$B$4:$AI$1048576,34,0)</f>
        <v>6.8</v>
      </c>
      <c r="AA150" s="52">
        <f>VLOOKUP(F150,'LEMBAR JAWABAN POST'!$B$4:$AI$1048576,34,0)</f>
        <v>8.4</v>
      </c>
      <c r="AB150" s="52">
        <f t="shared" ref="AB150:AB181" si="32">AVERAGE(Y150,AA150)</f>
        <v>8.151250000000001</v>
      </c>
      <c r="AC150" s="49" t="str">
        <f t="shared" ref="AC150:AC181" si="33">IF(AB150&gt;=6,"LULUS","TIDAK LULUS")</f>
        <v>LULUS</v>
      </c>
      <c r="AD150" s="25">
        <v>44959</v>
      </c>
      <c r="AE150" s="25">
        <f t="shared" ref="AE150:AE181" si="34">N150+60</f>
        <v>44958</v>
      </c>
      <c r="AF150" s="37" t="s">
        <v>3</v>
      </c>
      <c r="AG150" s="44"/>
    </row>
    <row r="151" spans="2:33" s="53" customFormat="1" ht="24.75" customHeight="1" x14ac:dyDescent="0.3">
      <c r="B151" s="37">
        <f t="shared" si="30"/>
        <v>144</v>
      </c>
      <c r="C151" s="37" t="s">
        <v>138</v>
      </c>
      <c r="D151" s="37" t="s">
        <v>3843</v>
      </c>
      <c r="E151" s="50">
        <v>44887</v>
      </c>
      <c r="F151" s="37">
        <v>2015408566</v>
      </c>
      <c r="G151" s="44" t="s">
        <v>607</v>
      </c>
      <c r="H151" s="45" t="s">
        <v>46</v>
      </c>
      <c r="I151" s="37" t="s">
        <v>155</v>
      </c>
      <c r="J151" s="45" t="s">
        <v>608</v>
      </c>
      <c r="K151" s="44" t="s">
        <v>609</v>
      </c>
      <c r="L151" s="37" t="s">
        <v>524</v>
      </c>
      <c r="M151" s="37" t="s">
        <v>162</v>
      </c>
      <c r="N151" s="55">
        <v>44898</v>
      </c>
      <c r="O151" s="97" t="s">
        <v>4861</v>
      </c>
      <c r="P151" s="97" t="s">
        <v>4862</v>
      </c>
      <c r="Q151" s="97" t="s">
        <v>4863</v>
      </c>
      <c r="R151" s="97" t="s">
        <v>4864</v>
      </c>
      <c r="S151" s="98" t="s">
        <v>727</v>
      </c>
      <c r="T151" s="97" t="s">
        <v>3115</v>
      </c>
      <c r="U151" s="48">
        <v>8.3800000000000008</v>
      </c>
      <c r="V151" s="48">
        <v>8.15</v>
      </c>
      <c r="W151" s="48">
        <v>8.24</v>
      </c>
      <c r="X151" s="48">
        <v>8.58</v>
      </c>
      <c r="Y151" s="51">
        <f t="shared" si="31"/>
        <v>8.3375000000000004</v>
      </c>
      <c r="Z151" s="52">
        <f>VLOOKUP(F151,'LEMBAR JAWABAN PRE'!$B$4:$AI$1048576,34,0)</f>
        <v>4.8</v>
      </c>
      <c r="AA151" s="52">
        <f>VLOOKUP(F151,'LEMBAR JAWABAN POST'!$B$4:$AI$1048576,34,0)</f>
        <v>5.2</v>
      </c>
      <c r="AB151" s="52">
        <f t="shared" si="32"/>
        <v>6.7687500000000007</v>
      </c>
      <c r="AC151" s="49" t="str">
        <f t="shared" si="33"/>
        <v>LULUS</v>
      </c>
      <c r="AD151" s="25">
        <v>44959</v>
      </c>
      <c r="AE151" s="25">
        <f t="shared" si="34"/>
        <v>44958</v>
      </c>
      <c r="AF151" s="37" t="s">
        <v>3</v>
      </c>
      <c r="AG151" s="44"/>
    </row>
    <row r="152" spans="2:33" s="53" customFormat="1" ht="24.75" customHeight="1" x14ac:dyDescent="0.3">
      <c r="B152" s="37">
        <f t="shared" si="30"/>
        <v>145</v>
      </c>
      <c r="C152" s="37" t="s">
        <v>138</v>
      </c>
      <c r="D152" s="37" t="s">
        <v>3843</v>
      </c>
      <c r="E152" s="50">
        <v>44887</v>
      </c>
      <c r="F152" s="37">
        <v>2015408569</v>
      </c>
      <c r="G152" s="44" t="s">
        <v>610</v>
      </c>
      <c r="H152" s="45" t="s">
        <v>46</v>
      </c>
      <c r="I152" s="37" t="s">
        <v>155</v>
      </c>
      <c r="J152" s="45" t="s">
        <v>611</v>
      </c>
      <c r="K152" s="44" t="s">
        <v>612</v>
      </c>
      <c r="L152" s="37" t="s">
        <v>183</v>
      </c>
      <c r="M152" s="37" t="s">
        <v>184</v>
      </c>
      <c r="N152" s="55">
        <v>44898</v>
      </c>
      <c r="O152" s="97" t="s">
        <v>4865</v>
      </c>
      <c r="P152" s="97" t="s">
        <v>4866</v>
      </c>
      <c r="Q152" s="97" t="s">
        <v>4867</v>
      </c>
      <c r="R152" s="97" t="s">
        <v>4868</v>
      </c>
      <c r="S152" s="98" t="s">
        <v>717</v>
      </c>
      <c r="T152" s="97" t="s">
        <v>717</v>
      </c>
      <c r="U152" s="48">
        <v>7.75</v>
      </c>
      <c r="V152" s="48">
        <v>7.84</v>
      </c>
      <c r="W152" s="48">
        <v>7.84</v>
      </c>
      <c r="X152" s="48">
        <v>7.91</v>
      </c>
      <c r="Y152" s="51">
        <f t="shared" si="31"/>
        <v>7.835</v>
      </c>
      <c r="Z152" s="52">
        <f>VLOOKUP(F152,'LEMBAR JAWABAN PRE'!$B$4:$AI$1048576,34,0)</f>
        <v>4</v>
      </c>
      <c r="AA152" s="52">
        <f>VLOOKUP(F152,'LEMBAR JAWABAN POST'!$B$4:$AI$1048576,34,0)</f>
        <v>6</v>
      </c>
      <c r="AB152" s="52">
        <f t="shared" si="32"/>
        <v>6.9175000000000004</v>
      </c>
      <c r="AC152" s="49" t="str">
        <f t="shared" si="33"/>
        <v>LULUS</v>
      </c>
      <c r="AD152" s="25">
        <v>44959</v>
      </c>
      <c r="AE152" s="25">
        <f t="shared" si="34"/>
        <v>44958</v>
      </c>
      <c r="AF152" s="37" t="s">
        <v>3</v>
      </c>
      <c r="AG152" s="44"/>
    </row>
    <row r="153" spans="2:33" s="53" customFormat="1" ht="24.75" customHeight="1" x14ac:dyDescent="0.3">
      <c r="B153" s="37">
        <f t="shared" si="30"/>
        <v>146</v>
      </c>
      <c r="C153" s="37" t="s">
        <v>138</v>
      </c>
      <c r="D153" s="37" t="s">
        <v>3843</v>
      </c>
      <c r="E153" s="50">
        <v>44887</v>
      </c>
      <c r="F153" s="37">
        <v>2015408570</v>
      </c>
      <c r="G153" s="44" t="s">
        <v>613</v>
      </c>
      <c r="H153" s="45" t="s">
        <v>46</v>
      </c>
      <c r="I153" s="37" t="s">
        <v>155</v>
      </c>
      <c r="J153" s="45" t="s">
        <v>374</v>
      </c>
      <c r="K153" s="44" t="s">
        <v>375</v>
      </c>
      <c r="L153" s="37" t="s">
        <v>205</v>
      </c>
      <c r="M153" s="37" t="s">
        <v>159</v>
      </c>
      <c r="N153" s="55">
        <v>44898</v>
      </c>
      <c r="O153" s="97" t="s">
        <v>716</v>
      </c>
      <c r="P153" s="97" t="s">
        <v>4869</v>
      </c>
      <c r="Q153" s="97" t="s">
        <v>717</v>
      </c>
      <c r="R153" s="97" t="s">
        <v>717</v>
      </c>
      <c r="S153" s="98" t="s">
        <v>717</v>
      </c>
      <c r="T153" s="97" t="s">
        <v>716</v>
      </c>
      <c r="U153" s="48">
        <v>7.38</v>
      </c>
      <c r="V153" s="48">
        <v>7.96</v>
      </c>
      <c r="W153" s="48">
        <v>8.84</v>
      </c>
      <c r="X153" s="48">
        <v>8.8699999999999992</v>
      </c>
      <c r="Y153" s="51">
        <f t="shared" si="31"/>
        <v>8.2624999999999993</v>
      </c>
      <c r="Z153" s="52">
        <f>VLOOKUP(F153,'LEMBAR JAWABAN PRE'!$B$4:$AI$1048576,34,0)</f>
        <v>6.4</v>
      </c>
      <c r="AA153" s="52">
        <f>VLOOKUP(F153,'LEMBAR JAWABAN POST'!$B$4:$AI$1048576,34,0)</f>
        <v>8.8000000000000007</v>
      </c>
      <c r="AB153" s="52">
        <f t="shared" si="32"/>
        <v>8.53125</v>
      </c>
      <c r="AC153" s="49" t="str">
        <f t="shared" si="33"/>
        <v>LULUS</v>
      </c>
      <c r="AD153" s="25">
        <v>44959</v>
      </c>
      <c r="AE153" s="25">
        <f t="shared" si="34"/>
        <v>44958</v>
      </c>
      <c r="AF153" s="37" t="s">
        <v>3</v>
      </c>
      <c r="AG153" s="44"/>
    </row>
    <row r="154" spans="2:33" s="53" customFormat="1" ht="24.75" customHeight="1" x14ac:dyDescent="0.3">
      <c r="B154" s="37">
        <f t="shared" si="30"/>
        <v>147</v>
      </c>
      <c r="C154" s="37" t="s">
        <v>138</v>
      </c>
      <c r="D154" s="37" t="s">
        <v>3843</v>
      </c>
      <c r="E154" s="50">
        <v>44887</v>
      </c>
      <c r="F154" s="37">
        <v>2015408575</v>
      </c>
      <c r="G154" s="44" t="s">
        <v>614</v>
      </c>
      <c r="H154" s="45" t="s">
        <v>46</v>
      </c>
      <c r="I154" s="37" t="s">
        <v>155</v>
      </c>
      <c r="J154" s="45" t="s">
        <v>597</v>
      </c>
      <c r="K154" s="44" t="s">
        <v>598</v>
      </c>
      <c r="L154" s="37" t="s">
        <v>524</v>
      </c>
      <c r="M154" s="37" t="s">
        <v>162</v>
      </c>
      <c r="N154" s="55">
        <v>44898</v>
      </c>
      <c r="O154" s="97" t="s">
        <v>4870</v>
      </c>
      <c r="P154" s="97" t="s">
        <v>4871</v>
      </c>
      <c r="Q154" s="97" t="s">
        <v>4872</v>
      </c>
      <c r="R154" s="97" t="s">
        <v>4873</v>
      </c>
      <c r="S154" s="98" t="s">
        <v>4874</v>
      </c>
      <c r="T154" s="97" t="s">
        <v>4875</v>
      </c>
      <c r="U154" s="48">
        <v>9.58</v>
      </c>
      <c r="V154" s="48">
        <v>10</v>
      </c>
      <c r="W154" s="48">
        <v>9.4700000000000006</v>
      </c>
      <c r="X154" s="48">
        <v>9.5500000000000007</v>
      </c>
      <c r="Y154" s="51">
        <f t="shared" si="31"/>
        <v>9.6499999999999986</v>
      </c>
      <c r="Z154" s="52">
        <f>VLOOKUP(F154,'LEMBAR JAWABAN PRE'!$B$4:$AI$1048576,34,0)</f>
        <v>5.2</v>
      </c>
      <c r="AA154" s="52">
        <f>VLOOKUP(F154,'LEMBAR JAWABAN POST'!$B$4:$AI$1048576,34,0)</f>
        <v>7.2</v>
      </c>
      <c r="AB154" s="52">
        <f t="shared" si="32"/>
        <v>8.4249999999999989</v>
      </c>
      <c r="AC154" s="49" t="str">
        <f t="shared" si="33"/>
        <v>LULUS</v>
      </c>
      <c r="AD154" s="25">
        <v>44959</v>
      </c>
      <c r="AE154" s="25">
        <f t="shared" si="34"/>
        <v>44958</v>
      </c>
      <c r="AF154" s="37" t="s">
        <v>3</v>
      </c>
      <c r="AG154" s="44"/>
    </row>
    <row r="155" spans="2:33" s="53" customFormat="1" ht="24.75" customHeight="1" x14ac:dyDescent="0.3">
      <c r="B155" s="37">
        <f t="shared" si="30"/>
        <v>148</v>
      </c>
      <c r="C155" s="37" t="s">
        <v>138</v>
      </c>
      <c r="D155" s="37" t="s">
        <v>3843</v>
      </c>
      <c r="E155" s="50">
        <v>44887</v>
      </c>
      <c r="F155" s="37">
        <v>2015408549</v>
      </c>
      <c r="G155" s="44" t="s">
        <v>615</v>
      </c>
      <c r="H155" s="45" t="s">
        <v>45</v>
      </c>
      <c r="I155" s="37" t="s">
        <v>160</v>
      </c>
      <c r="J155" s="45" t="s">
        <v>616</v>
      </c>
      <c r="K155" s="44" t="s">
        <v>617</v>
      </c>
      <c r="L155" s="37" t="s">
        <v>197</v>
      </c>
      <c r="M155" s="37" t="s">
        <v>198</v>
      </c>
      <c r="N155" s="55">
        <v>44898</v>
      </c>
      <c r="O155" s="97" t="s">
        <v>4876</v>
      </c>
      <c r="P155" s="97" t="s">
        <v>4877</v>
      </c>
      <c r="Q155" s="97" t="s">
        <v>4878</v>
      </c>
      <c r="R155" s="97" t="s">
        <v>717</v>
      </c>
      <c r="S155" s="98" t="s">
        <v>4879</v>
      </c>
      <c r="T155" s="97" t="s">
        <v>4880</v>
      </c>
      <c r="U155" s="48">
        <v>8.16</v>
      </c>
      <c r="V155" s="48">
        <v>8.58</v>
      </c>
      <c r="W155" s="48">
        <v>8.8000000000000007</v>
      </c>
      <c r="X155" s="48">
        <v>8.58</v>
      </c>
      <c r="Y155" s="51">
        <f t="shared" si="31"/>
        <v>8.5300000000000011</v>
      </c>
      <c r="Z155" s="52">
        <f>VLOOKUP(F155,'LEMBAR JAWABAN PRE'!$B$4:$AI$1048576,34,0)</f>
        <v>4.4000000000000004</v>
      </c>
      <c r="AA155" s="52">
        <f>VLOOKUP(F155,'LEMBAR JAWABAN POST'!$B$4:$AI$1048576,34,0)</f>
        <v>4</v>
      </c>
      <c r="AB155" s="52">
        <f t="shared" si="32"/>
        <v>6.2650000000000006</v>
      </c>
      <c r="AC155" s="49" t="str">
        <f t="shared" si="33"/>
        <v>LULUS</v>
      </c>
      <c r="AD155" s="25">
        <v>44959</v>
      </c>
      <c r="AE155" s="25">
        <f t="shared" si="34"/>
        <v>44958</v>
      </c>
      <c r="AF155" s="37" t="s">
        <v>3</v>
      </c>
      <c r="AG155" s="44"/>
    </row>
    <row r="156" spans="2:33" s="53" customFormat="1" ht="24.75" customHeight="1" x14ac:dyDescent="0.3">
      <c r="B156" s="37">
        <f t="shared" si="30"/>
        <v>149</v>
      </c>
      <c r="C156" s="37" t="s">
        <v>138</v>
      </c>
      <c r="D156" s="37" t="s">
        <v>3843</v>
      </c>
      <c r="E156" s="50">
        <v>44887</v>
      </c>
      <c r="F156" s="37">
        <v>2015408550</v>
      </c>
      <c r="G156" s="44" t="s">
        <v>618</v>
      </c>
      <c r="H156" s="45" t="s">
        <v>45</v>
      </c>
      <c r="I156" s="37" t="s">
        <v>160</v>
      </c>
      <c r="J156" s="45" t="s">
        <v>619</v>
      </c>
      <c r="K156" s="44" t="s">
        <v>620</v>
      </c>
      <c r="L156" s="37" t="s">
        <v>286</v>
      </c>
      <c r="M156" s="37" t="s">
        <v>198</v>
      </c>
      <c r="N156" s="55">
        <v>44898</v>
      </c>
      <c r="O156" s="97" t="s">
        <v>4881</v>
      </c>
      <c r="P156" s="97" t="s">
        <v>4882</v>
      </c>
      <c r="Q156" s="97" t="s">
        <v>4883</v>
      </c>
      <c r="R156" s="97" t="s">
        <v>4884</v>
      </c>
      <c r="S156" s="98" t="s">
        <v>4885</v>
      </c>
      <c r="T156" s="97" t="s">
        <v>4886</v>
      </c>
      <c r="U156" s="48">
        <v>8.2899999999999991</v>
      </c>
      <c r="V156" s="48">
        <v>8.73</v>
      </c>
      <c r="W156" s="48">
        <v>9.07</v>
      </c>
      <c r="X156" s="48">
        <v>9.11</v>
      </c>
      <c r="Y156" s="51">
        <f t="shared" si="31"/>
        <v>8.8000000000000007</v>
      </c>
      <c r="Z156" s="52">
        <f>VLOOKUP(F156,'LEMBAR JAWABAN PRE'!$B$4:$AI$1048576,34,0)</f>
        <v>6.4</v>
      </c>
      <c r="AA156" s="52">
        <f>VLOOKUP(F156,'LEMBAR JAWABAN POST'!$B$4:$AI$1048576,34,0)</f>
        <v>6</v>
      </c>
      <c r="AB156" s="52">
        <f t="shared" si="32"/>
        <v>7.4</v>
      </c>
      <c r="AC156" s="49" t="str">
        <f t="shared" si="33"/>
        <v>LULUS</v>
      </c>
      <c r="AD156" s="25">
        <v>44959</v>
      </c>
      <c r="AE156" s="25">
        <f t="shared" si="34"/>
        <v>44958</v>
      </c>
      <c r="AF156" s="37" t="s">
        <v>3</v>
      </c>
      <c r="AG156" s="44"/>
    </row>
    <row r="157" spans="2:33" s="53" customFormat="1" ht="24.75" customHeight="1" x14ac:dyDescent="0.3">
      <c r="B157" s="37">
        <f t="shared" si="30"/>
        <v>150</v>
      </c>
      <c r="C157" s="37" t="s">
        <v>138</v>
      </c>
      <c r="D157" s="37" t="s">
        <v>3843</v>
      </c>
      <c r="E157" s="50">
        <v>44887</v>
      </c>
      <c r="F157" s="37">
        <v>2015408578</v>
      </c>
      <c r="G157" s="44" t="s">
        <v>621</v>
      </c>
      <c r="H157" s="45" t="s">
        <v>46</v>
      </c>
      <c r="I157" s="37" t="s">
        <v>155</v>
      </c>
      <c r="J157" s="45" t="s">
        <v>411</v>
      </c>
      <c r="K157" s="44" t="s">
        <v>412</v>
      </c>
      <c r="L157" s="37" t="s">
        <v>359</v>
      </c>
      <c r="M157" s="37" t="s">
        <v>168</v>
      </c>
      <c r="N157" s="55">
        <v>44898</v>
      </c>
      <c r="O157" s="97" t="s">
        <v>4887</v>
      </c>
      <c r="P157" s="97" t="s">
        <v>4888</v>
      </c>
      <c r="Q157" s="97" t="s">
        <v>2724</v>
      </c>
      <c r="R157" s="97" t="s">
        <v>725</v>
      </c>
      <c r="S157" s="98" t="s">
        <v>2722</v>
      </c>
      <c r="T157" s="97" t="s">
        <v>4889</v>
      </c>
      <c r="U157" s="48">
        <v>8.09</v>
      </c>
      <c r="V157" s="48">
        <v>7.95</v>
      </c>
      <c r="W157" s="48">
        <v>8</v>
      </c>
      <c r="X157" s="48">
        <v>8</v>
      </c>
      <c r="Y157" s="51">
        <f t="shared" si="31"/>
        <v>8.01</v>
      </c>
      <c r="Z157" s="52">
        <f>VLOOKUP(F157,'LEMBAR JAWABAN PRE'!$B$4:$AI$1048576,34,0)</f>
        <v>5.6</v>
      </c>
      <c r="AA157" s="52">
        <f>VLOOKUP(F157,'LEMBAR JAWABAN POST'!$B$4:$AI$1048576,34,0)</f>
        <v>6.8</v>
      </c>
      <c r="AB157" s="52">
        <f t="shared" si="32"/>
        <v>7.4049999999999994</v>
      </c>
      <c r="AC157" s="49" t="str">
        <f t="shared" si="33"/>
        <v>LULUS</v>
      </c>
      <c r="AD157" s="25">
        <v>44959</v>
      </c>
      <c r="AE157" s="25">
        <f t="shared" si="34"/>
        <v>44958</v>
      </c>
      <c r="AF157" s="37" t="s">
        <v>3</v>
      </c>
      <c r="AG157" s="44"/>
    </row>
    <row r="158" spans="2:33" s="53" customFormat="1" ht="24.75" customHeight="1" x14ac:dyDescent="0.3">
      <c r="B158" s="37">
        <f t="shared" si="30"/>
        <v>151</v>
      </c>
      <c r="C158" s="37" t="s">
        <v>138</v>
      </c>
      <c r="D158" s="37" t="s">
        <v>3843</v>
      </c>
      <c r="E158" s="50">
        <v>44887</v>
      </c>
      <c r="F158" s="37">
        <v>2015408759</v>
      </c>
      <c r="G158" s="44" t="s">
        <v>622</v>
      </c>
      <c r="H158" s="45" t="s">
        <v>45</v>
      </c>
      <c r="I158" s="37" t="s">
        <v>160</v>
      </c>
      <c r="J158" s="45" t="s">
        <v>481</v>
      </c>
      <c r="K158" s="44" t="s">
        <v>482</v>
      </c>
      <c r="L158" s="37" t="s">
        <v>171</v>
      </c>
      <c r="M158" s="37" t="s">
        <v>170</v>
      </c>
      <c r="N158" s="55">
        <v>44898</v>
      </c>
      <c r="O158" s="97" t="s">
        <v>4890</v>
      </c>
      <c r="P158" s="97" t="s">
        <v>4891</v>
      </c>
      <c r="Q158" s="97" t="s">
        <v>4892</v>
      </c>
      <c r="R158" s="97" t="s">
        <v>4893</v>
      </c>
      <c r="S158" s="98" t="s">
        <v>4894</v>
      </c>
      <c r="T158" s="97" t="s">
        <v>4895</v>
      </c>
      <c r="U158" s="48">
        <v>7.07</v>
      </c>
      <c r="V158" s="48">
        <v>7.2</v>
      </c>
      <c r="W158" s="48">
        <v>7.31</v>
      </c>
      <c r="X158" s="48">
        <v>7.4</v>
      </c>
      <c r="Y158" s="51">
        <f t="shared" si="31"/>
        <v>7.2449999999999992</v>
      </c>
      <c r="Z158" s="52">
        <f>VLOOKUP(F158,'LEMBAR JAWABAN PRE'!$B$4:$AI$1048576,34,0)</f>
        <v>5.2</v>
      </c>
      <c r="AA158" s="52">
        <f>VLOOKUP(F158,'LEMBAR JAWABAN POST'!$B$4:$AI$1048576,34,0)</f>
        <v>6</v>
      </c>
      <c r="AB158" s="52">
        <f t="shared" si="32"/>
        <v>6.6224999999999996</v>
      </c>
      <c r="AC158" s="49" t="str">
        <f t="shared" si="33"/>
        <v>LULUS</v>
      </c>
      <c r="AD158" s="25">
        <v>44959</v>
      </c>
      <c r="AE158" s="25">
        <f t="shared" si="34"/>
        <v>44958</v>
      </c>
      <c r="AF158" s="37" t="s">
        <v>3</v>
      </c>
      <c r="AG158" s="44"/>
    </row>
    <row r="159" spans="2:33" s="53" customFormat="1" ht="24.75" customHeight="1" x14ac:dyDescent="0.3">
      <c r="B159" s="37">
        <f t="shared" si="30"/>
        <v>152</v>
      </c>
      <c r="C159" s="37" t="s">
        <v>138</v>
      </c>
      <c r="D159" s="37" t="s">
        <v>3843</v>
      </c>
      <c r="E159" s="50">
        <v>44887</v>
      </c>
      <c r="F159" s="37">
        <v>2015408581</v>
      </c>
      <c r="G159" s="44" t="s">
        <v>623</v>
      </c>
      <c r="H159" s="45" t="s">
        <v>46</v>
      </c>
      <c r="I159" s="37" t="s">
        <v>155</v>
      </c>
      <c r="J159" s="45" t="s">
        <v>490</v>
      </c>
      <c r="K159" s="44" t="s">
        <v>491</v>
      </c>
      <c r="L159" s="37" t="s">
        <v>492</v>
      </c>
      <c r="M159" s="37" t="s">
        <v>159</v>
      </c>
      <c r="N159" s="55">
        <v>44898</v>
      </c>
      <c r="O159" s="97" t="s">
        <v>4896</v>
      </c>
      <c r="P159" s="97" t="s">
        <v>4897</v>
      </c>
      <c r="Q159" s="97" t="s">
        <v>4898</v>
      </c>
      <c r="R159" s="97" t="s">
        <v>725</v>
      </c>
      <c r="S159" s="98" t="s">
        <v>4899</v>
      </c>
      <c r="T159" s="97" t="s">
        <v>4898</v>
      </c>
      <c r="U159" s="48">
        <v>7.15</v>
      </c>
      <c r="V159" s="48">
        <v>7.27</v>
      </c>
      <c r="W159" s="48">
        <v>7.85</v>
      </c>
      <c r="X159" s="48">
        <v>7.84</v>
      </c>
      <c r="Y159" s="51">
        <f t="shared" si="31"/>
        <v>7.5274999999999999</v>
      </c>
      <c r="Z159" s="52">
        <f>VLOOKUP(F159,'LEMBAR JAWABAN PRE'!$B$4:$AI$1048576,34,0)</f>
        <v>5.2</v>
      </c>
      <c r="AA159" s="52">
        <f>VLOOKUP(F159,'LEMBAR JAWABAN POST'!$B$4:$AI$1048576,34,0)</f>
        <v>7.2</v>
      </c>
      <c r="AB159" s="52">
        <f t="shared" si="32"/>
        <v>7.3637499999999996</v>
      </c>
      <c r="AC159" s="49" t="str">
        <f t="shared" si="33"/>
        <v>LULUS</v>
      </c>
      <c r="AD159" s="25">
        <v>44959</v>
      </c>
      <c r="AE159" s="25">
        <f t="shared" si="34"/>
        <v>44958</v>
      </c>
      <c r="AF159" s="37" t="s">
        <v>3</v>
      </c>
      <c r="AG159" s="44"/>
    </row>
    <row r="160" spans="2:33" s="53" customFormat="1" ht="24.75" customHeight="1" x14ac:dyDescent="0.3">
      <c r="B160" s="37">
        <f t="shared" si="30"/>
        <v>153</v>
      </c>
      <c r="C160" s="37" t="s">
        <v>138</v>
      </c>
      <c r="D160" s="37" t="s">
        <v>3843</v>
      </c>
      <c r="E160" s="50">
        <v>44887</v>
      </c>
      <c r="F160" s="37">
        <v>2015408590</v>
      </c>
      <c r="G160" s="44" t="s">
        <v>624</v>
      </c>
      <c r="H160" s="45" t="s">
        <v>46</v>
      </c>
      <c r="I160" s="37" t="s">
        <v>155</v>
      </c>
      <c r="J160" s="45" t="s">
        <v>497</v>
      </c>
      <c r="K160" s="44" t="s">
        <v>498</v>
      </c>
      <c r="L160" s="37" t="s">
        <v>175</v>
      </c>
      <c r="M160" s="37" t="s">
        <v>162</v>
      </c>
      <c r="N160" s="55">
        <v>44898</v>
      </c>
      <c r="O160" s="97" t="s">
        <v>4900</v>
      </c>
      <c r="P160" s="97" t="s">
        <v>4901</v>
      </c>
      <c r="Q160" s="97" t="s">
        <v>4902</v>
      </c>
      <c r="R160" s="97" t="s">
        <v>4903</v>
      </c>
      <c r="S160" s="98" t="s">
        <v>719</v>
      </c>
      <c r="T160" s="97" t="s">
        <v>716</v>
      </c>
      <c r="U160" s="48">
        <v>8.6199999999999992</v>
      </c>
      <c r="V160" s="48">
        <v>8.4</v>
      </c>
      <c r="W160" s="48">
        <v>8.35</v>
      </c>
      <c r="X160" s="48">
        <v>8.3800000000000008</v>
      </c>
      <c r="Y160" s="51">
        <f t="shared" si="31"/>
        <v>8.4375</v>
      </c>
      <c r="Z160" s="52">
        <f>VLOOKUP(F160,'LEMBAR JAWABAN PRE'!$B$4:$AI$1048576,34,0)</f>
        <v>6.4</v>
      </c>
      <c r="AA160" s="52">
        <f>VLOOKUP(F160,'LEMBAR JAWABAN POST'!$B$4:$AI$1048576,34,0)</f>
        <v>7.2</v>
      </c>
      <c r="AB160" s="52">
        <f t="shared" si="32"/>
        <v>7.8187499999999996</v>
      </c>
      <c r="AC160" s="49" t="str">
        <f t="shared" si="33"/>
        <v>LULUS</v>
      </c>
      <c r="AD160" s="25">
        <v>44959</v>
      </c>
      <c r="AE160" s="25">
        <f t="shared" si="34"/>
        <v>44958</v>
      </c>
      <c r="AF160" s="37" t="s">
        <v>3</v>
      </c>
      <c r="AG160" s="44"/>
    </row>
    <row r="161" spans="2:33" s="53" customFormat="1" ht="24.75" customHeight="1" x14ac:dyDescent="0.3">
      <c r="B161" s="37">
        <f t="shared" si="30"/>
        <v>154</v>
      </c>
      <c r="C161" s="37" t="s">
        <v>138</v>
      </c>
      <c r="D161" s="37" t="s">
        <v>3843</v>
      </c>
      <c r="E161" s="50">
        <v>44887</v>
      </c>
      <c r="F161" s="37">
        <v>2015408727</v>
      </c>
      <c r="G161" s="44" t="s">
        <v>625</v>
      </c>
      <c r="H161" s="45" t="s">
        <v>45</v>
      </c>
      <c r="I161" s="37" t="s">
        <v>160</v>
      </c>
      <c r="J161" s="45" t="s">
        <v>626</v>
      </c>
      <c r="K161" s="44" t="s">
        <v>627</v>
      </c>
      <c r="L161" s="37" t="s">
        <v>169</v>
      </c>
      <c r="M161" s="37" t="s">
        <v>170</v>
      </c>
      <c r="N161" s="55">
        <v>44898</v>
      </c>
      <c r="O161" s="97" t="s">
        <v>4904</v>
      </c>
      <c r="P161" s="97" t="s">
        <v>4905</v>
      </c>
      <c r="Q161" s="97" t="s">
        <v>4906</v>
      </c>
      <c r="R161" s="97" t="s">
        <v>4907</v>
      </c>
      <c r="S161" s="98" t="s">
        <v>4908</v>
      </c>
      <c r="T161" s="97" t="s">
        <v>4909</v>
      </c>
      <c r="U161" s="48">
        <v>5.64</v>
      </c>
      <c r="V161" s="48">
        <v>6.8</v>
      </c>
      <c r="W161" s="48">
        <v>7.2</v>
      </c>
      <c r="X161" s="48">
        <v>7.64</v>
      </c>
      <c r="Y161" s="51">
        <f t="shared" si="31"/>
        <v>6.82</v>
      </c>
      <c r="Z161" s="52">
        <f>VLOOKUP(F161,'LEMBAR JAWABAN PRE'!$B$4:$AI$1048576,34,0)</f>
        <v>5.2</v>
      </c>
      <c r="AA161" s="52">
        <f>VLOOKUP(F161,'LEMBAR JAWABAN POST'!$B$4:$AI$1048576,34,0)</f>
        <v>5.2</v>
      </c>
      <c r="AB161" s="52">
        <f t="shared" si="32"/>
        <v>6.01</v>
      </c>
      <c r="AC161" s="49" t="str">
        <f t="shared" si="33"/>
        <v>LULUS</v>
      </c>
      <c r="AD161" s="25">
        <v>44959</v>
      </c>
      <c r="AE161" s="25">
        <f t="shared" si="34"/>
        <v>44958</v>
      </c>
      <c r="AF161" s="37" t="s">
        <v>3</v>
      </c>
      <c r="AG161" s="44"/>
    </row>
    <row r="162" spans="2:33" s="53" customFormat="1" ht="24.75" customHeight="1" x14ac:dyDescent="0.3">
      <c r="B162" s="37">
        <f t="shared" si="30"/>
        <v>155</v>
      </c>
      <c r="C162" s="37" t="s">
        <v>138</v>
      </c>
      <c r="D162" s="37" t="s">
        <v>3843</v>
      </c>
      <c r="E162" s="50">
        <v>44887</v>
      </c>
      <c r="F162" s="37">
        <v>2015408552</v>
      </c>
      <c r="G162" s="44" t="s">
        <v>628</v>
      </c>
      <c r="H162" s="45" t="s">
        <v>45</v>
      </c>
      <c r="I162" s="37" t="s">
        <v>160</v>
      </c>
      <c r="J162" s="45" t="s">
        <v>629</v>
      </c>
      <c r="K162" s="44" t="s">
        <v>630</v>
      </c>
      <c r="L162" s="37" t="s">
        <v>320</v>
      </c>
      <c r="M162" s="37" t="s">
        <v>182</v>
      </c>
      <c r="N162" s="55">
        <v>44898</v>
      </c>
      <c r="O162" s="97" t="s">
        <v>4910</v>
      </c>
      <c r="P162" s="97" t="s">
        <v>2724</v>
      </c>
      <c r="Q162" s="97" t="s">
        <v>2722</v>
      </c>
      <c r="R162" s="97" t="s">
        <v>2724</v>
      </c>
      <c r="S162" s="98" t="s">
        <v>2724</v>
      </c>
      <c r="T162" s="97" t="s">
        <v>2724</v>
      </c>
      <c r="U162" s="48">
        <v>7.96</v>
      </c>
      <c r="V162" s="48">
        <v>8.16</v>
      </c>
      <c r="W162" s="48">
        <v>8.11</v>
      </c>
      <c r="X162" s="48">
        <v>8.1199999999999992</v>
      </c>
      <c r="Y162" s="51">
        <f t="shared" si="31"/>
        <v>8.0875000000000004</v>
      </c>
      <c r="Z162" s="52">
        <f>VLOOKUP(F162,'LEMBAR JAWABAN PRE'!$B$4:$AI$1048576,34,0)</f>
        <v>5.2</v>
      </c>
      <c r="AA162" s="52">
        <f>VLOOKUP(F162,'LEMBAR JAWABAN POST'!$B$4:$AI$1048576,34,0)</f>
        <v>7.6</v>
      </c>
      <c r="AB162" s="52">
        <f t="shared" si="32"/>
        <v>7.84375</v>
      </c>
      <c r="AC162" s="49" t="str">
        <f t="shared" si="33"/>
        <v>LULUS</v>
      </c>
      <c r="AD162" s="25">
        <v>44959</v>
      </c>
      <c r="AE162" s="25">
        <f t="shared" si="34"/>
        <v>44958</v>
      </c>
      <c r="AF162" s="37" t="s">
        <v>3</v>
      </c>
      <c r="AG162" s="44"/>
    </row>
    <row r="163" spans="2:33" s="53" customFormat="1" ht="24.75" customHeight="1" x14ac:dyDescent="0.3">
      <c r="B163" s="37">
        <f t="shared" si="30"/>
        <v>156</v>
      </c>
      <c r="C163" s="37" t="s">
        <v>138</v>
      </c>
      <c r="D163" s="37" t="s">
        <v>3843</v>
      </c>
      <c r="E163" s="50">
        <v>44887</v>
      </c>
      <c r="F163" s="37">
        <v>2015408553</v>
      </c>
      <c r="G163" s="44" t="s">
        <v>631</v>
      </c>
      <c r="H163" s="45" t="s">
        <v>45</v>
      </c>
      <c r="I163" s="37" t="s">
        <v>160</v>
      </c>
      <c r="J163" s="45" t="s">
        <v>249</v>
      </c>
      <c r="K163" s="44" t="s">
        <v>250</v>
      </c>
      <c r="L163" s="37" t="s">
        <v>217</v>
      </c>
      <c r="M163" s="37" t="s">
        <v>198</v>
      </c>
      <c r="N163" s="55">
        <v>44898</v>
      </c>
      <c r="O163" s="97" t="s">
        <v>4911</v>
      </c>
      <c r="P163" s="97" t="s">
        <v>4912</v>
      </c>
      <c r="Q163" s="97" t="s">
        <v>4913</v>
      </c>
      <c r="R163" s="97" t="s">
        <v>4914</v>
      </c>
      <c r="S163" s="98" t="s">
        <v>718</v>
      </c>
      <c r="T163" s="97" t="s">
        <v>4915</v>
      </c>
      <c r="U163" s="48">
        <v>5.91</v>
      </c>
      <c r="V163" s="48">
        <v>6.98</v>
      </c>
      <c r="W163" s="48">
        <v>7.38</v>
      </c>
      <c r="X163" s="48">
        <v>7.73</v>
      </c>
      <c r="Y163" s="51">
        <f t="shared" si="31"/>
        <v>7</v>
      </c>
      <c r="Z163" s="52">
        <f>VLOOKUP(F163,'LEMBAR JAWABAN PRE'!$B$4:$AI$1048576,34,0)</f>
        <v>5.2</v>
      </c>
      <c r="AA163" s="52">
        <f>VLOOKUP(F163,'LEMBAR JAWABAN POST'!$B$4:$AI$1048576,34,0)</f>
        <v>6</v>
      </c>
      <c r="AB163" s="52">
        <f t="shared" si="32"/>
        <v>6.5</v>
      </c>
      <c r="AC163" s="49" t="str">
        <f t="shared" si="33"/>
        <v>LULUS</v>
      </c>
      <c r="AD163" s="25">
        <v>44959</v>
      </c>
      <c r="AE163" s="25">
        <f t="shared" si="34"/>
        <v>44958</v>
      </c>
      <c r="AF163" s="37" t="s">
        <v>3</v>
      </c>
      <c r="AG163" s="44"/>
    </row>
    <row r="164" spans="2:33" s="53" customFormat="1" ht="24.75" customHeight="1" x14ac:dyDescent="0.3">
      <c r="B164" s="37">
        <f t="shared" si="30"/>
        <v>157</v>
      </c>
      <c r="C164" s="37" t="s">
        <v>138</v>
      </c>
      <c r="D164" s="37" t="s">
        <v>3843</v>
      </c>
      <c r="E164" s="50">
        <v>44887</v>
      </c>
      <c r="F164" s="37">
        <v>2015408555</v>
      </c>
      <c r="G164" s="44" t="s">
        <v>632</v>
      </c>
      <c r="H164" s="45" t="s">
        <v>45</v>
      </c>
      <c r="I164" s="37" t="s">
        <v>160</v>
      </c>
      <c r="J164" s="45" t="s">
        <v>544</v>
      </c>
      <c r="K164" s="44" t="s">
        <v>545</v>
      </c>
      <c r="L164" s="37" t="s">
        <v>524</v>
      </c>
      <c r="M164" s="37" t="s">
        <v>162</v>
      </c>
      <c r="N164" s="55">
        <v>44898</v>
      </c>
      <c r="O164" s="97" t="s">
        <v>4916</v>
      </c>
      <c r="P164" s="97" t="s">
        <v>4916</v>
      </c>
      <c r="Q164" s="97" t="s">
        <v>4916</v>
      </c>
      <c r="R164" s="97" t="s">
        <v>4916</v>
      </c>
      <c r="S164" s="98" t="s">
        <v>4916</v>
      </c>
      <c r="T164" s="97" t="s">
        <v>4916</v>
      </c>
      <c r="U164" s="48">
        <v>8</v>
      </c>
      <c r="V164" s="48">
        <v>8.0399999999999991</v>
      </c>
      <c r="W164" s="48">
        <v>8.75</v>
      </c>
      <c r="X164" s="48">
        <v>8.4499999999999993</v>
      </c>
      <c r="Y164" s="51">
        <f t="shared" si="31"/>
        <v>8.3099999999999987</v>
      </c>
      <c r="Z164" s="52">
        <f>VLOOKUP(F164,'LEMBAR JAWABAN PRE'!$B$4:$AI$1048576,34,0)</f>
        <v>4</v>
      </c>
      <c r="AA164" s="52">
        <f>VLOOKUP(F164,'LEMBAR JAWABAN POST'!$B$4:$AI$1048576,34,0)</f>
        <v>5.2</v>
      </c>
      <c r="AB164" s="52">
        <f t="shared" si="32"/>
        <v>6.754999999999999</v>
      </c>
      <c r="AC164" s="49" t="str">
        <f t="shared" si="33"/>
        <v>LULUS</v>
      </c>
      <c r="AD164" s="25">
        <v>44959</v>
      </c>
      <c r="AE164" s="25">
        <f t="shared" si="34"/>
        <v>44958</v>
      </c>
      <c r="AF164" s="37" t="s">
        <v>3</v>
      </c>
      <c r="AG164" s="44"/>
    </row>
    <row r="165" spans="2:33" s="53" customFormat="1" ht="24.75" customHeight="1" x14ac:dyDescent="0.3">
      <c r="B165" s="37">
        <f t="shared" si="30"/>
        <v>158</v>
      </c>
      <c r="C165" s="37" t="s">
        <v>138</v>
      </c>
      <c r="D165" s="37" t="s">
        <v>3843</v>
      </c>
      <c r="E165" s="50">
        <v>44887</v>
      </c>
      <c r="F165" s="37">
        <v>2015408558</v>
      </c>
      <c r="G165" s="44" t="s">
        <v>633</v>
      </c>
      <c r="H165" s="45" t="s">
        <v>45</v>
      </c>
      <c r="I165" s="37" t="s">
        <v>160</v>
      </c>
      <c r="J165" s="45" t="s">
        <v>616</v>
      </c>
      <c r="K165" s="44" t="s">
        <v>617</v>
      </c>
      <c r="L165" s="37" t="s">
        <v>197</v>
      </c>
      <c r="M165" s="37" t="s">
        <v>198</v>
      </c>
      <c r="N165" s="55">
        <v>44898</v>
      </c>
      <c r="O165" s="97" t="s">
        <v>4917</v>
      </c>
      <c r="P165" s="97" t="s">
        <v>4918</v>
      </c>
      <c r="Q165" s="97" t="s">
        <v>4919</v>
      </c>
      <c r="R165" s="97" t="s">
        <v>4920</v>
      </c>
      <c r="S165" s="98" t="s">
        <v>4921</v>
      </c>
      <c r="T165" s="97" t="s">
        <v>4922</v>
      </c>
      <c r="U165" s="48">
        <v>6.98</v>
      </c>
      <c r="V165" s="48">
        <v>7.04</v>
      </c>
      <c r="W165" s="48">
        <v>7</v>
      </c>
      <c r="X165" s="48">
        <v>7.02</v>
      </c>
      <c r="Y165" s="51">
        <f t="shared" si="31"/>
        <v>7.01</v>
      </c>
      <c r="Z165" s="52">
        <f>VLOOKUP(F165,'LEMBAR JAWABAN PRE'!$B$4:$AI$1048576,34,0)</f>
        <v>4.4000000000000004</v>
      </c>
      <c r="AA165" s="52">
        <f>VLOOKUP(F165,'LEMBAR JAWABAN POST'!$B$4:$AI$1048576,34,0)</f>
        <v>6.8</v>
      </c>
      <c r="AB165" s="52">
        <f t="shared" si="32"/>
        <v>6.9049999999999994</v>
      </c>
      <c r="AC165" s="49" t="str">
        <f t="shared" si="33"/>
        <v>LULUS</v>
      </c>
      <c r="AD165" s="25">
        <v>44959</v>
      </c>
      <c r="AE165" s="25">
        <f t="shared" si="34"/>
        <v>44958</v>
      </c>
      <c r="AF165" s="37" t="s">
        <v>3</v>
      </c>
      <c r="AG165" s="44"/>
    </row>
    <row r="166" spans="2:33" s="53" customFormat="1" ht="24.75" customHeight="1" x14ac:dyDescent="0.3">
      <c r="B166" s="37">
        <f t="shared" si="30"/>
        <v>159</v>
      </c>
      <c r="C166" s="37" t="s">
        <v>138</v>
      </c>
      <c r="D166" s="37" t="s">
        <v>3843</v>
      </c>
      <c r="E166" s="50">
        <v>44887</v>
      </c>
      <c r="F166" s="37">
        <v>2015408559</v>
      </c>
      <c r="G166" s="44" t="s">
        <v>214</v>
      </c>
      <c r="H166" s="45" t="s">
        <v>45</v>
      </c>
      <c r="I166" s="37" t="s">
        <v>160</v>
      </c>
      <c r="J166" s="45" t="s">
        <v>634</v>
      </c>
      <c r="K166" s="44" t="s">
        <v>635</v>
      </c>
      <c r="L166" s="37" t="s">
        <v>183</v>
      </c>
      <c r="M166" s="37" t="s">
        <v>184</v>
      </c>
      <c r="N166" s="55">
        <v>44898</v>
      </c>
      <c r="O166" s="97" t="s">
        <v>4923</v>
      </c>
      <c r="P166" s="97" t="s">
        <v>4924</v>
      </c>
      <c r="Q166" s="97" t="s">
        <v>722</v>
      </c>
      <c r="R166" s="97" t="s">
        <v>4925</v>
      </c>
      <c r="S166" s="98" t="s">
        <v>4926</v>
      </c>
      <c r="T166" s="97" t="s">
        <v>718</v>
      </c>
      <c r="U166" s="48">
        <v>7.87</v>
      </c>
      <c r="V166" s="48">
        <v>7.76</v>
      </c>
      <c r="W166" s="48">
        <v>8.02</v>
      </c>
      <c r="X166" s="48">
        <v>8.58</v>
      </c>
      <c r="Y166" s="51">
        <f t="shared" si="31"/>
        <v>8.0574999999999992</v>
      </c>
      <c r="Z166" s="52">
        <f>VLOOKUP(F166,'LEMBAR JAWABAN PRE'!$B$4:$AI$1048576,34,0)</f>
        <v>6</v>
      </c>
      <c r="AA166" s="52">
        <f>VLOOKUP(F166,'LEMBAR JAWABAN POST'!$B$4:$AI$1048576,34,0)</f>
        <v>7.6</v>
      </c>
      <c r="AB166" s="52">
        <f t="shared" si="32"/>
        <v>7.8287499999999994</v>
      </c>
      <c r="AC166" s="49" t="str">
        <f t="shared" si="33"/>
        <v>LULUS</v>
      </c>
      <c r="AD166" s="25">
        <v>44959</v>
      </c>
      <c r="AE166" s="25">
        <f t="shared" si="34"/>
        <v>44958</v>
      </c>
      <c r="AF166" s="37" t="s">
        <v>3</v>
      </c>
      <c r="AG166" s="44"/>
    </row>
    <row r="167" spans="2:33" s="53" customFormat="1" ht="24.75" customHeight="1" x14ac:dyDescent="0.3">
      <c r="B167" s="37">
        <f t="shared" si="30"/>
        <v>160</v>
      </c>
      <c r="C167" s="37" t="s">
        <v>138</v>
      </c>
      <c r="D167" s="37" t="s">
        <v>3843</v>
      </c>
      <c r="E167" s="50">
        <v>44887</v>
      </c>
      <c r="F167" s="37">
        <v>2015408594</v>
      </c>
      <c r="G167" s="44" t="s">
        <v>636</v>
      </c>
      <c r="H167" s="45" t="s">
        <v>46</v>
      </c>
      <c r="I167" s="37" t="s">
        <v>155</v>
      </c>
      <c r="J167" s="45" t="s">
        <v>637</v>
      </c>
      <c r="K167" s="44" t="s">
        <v>638</v>
      </c>
      <c r="L167" s="37" t="s">
        <v>639</v>
      </c>
      <c r="M167" s="37" t="s">
        <v>166</v>
      </c>
      <c r="N167" s="55">
        <v>44898</v>
      </c>
      <c r="O167" s="97" t="s">
        <v>4927</v>
      </c>
      <c r="P167" s="97" t="s">
        <v>4928</v>
      </c>
      <c r="Q167" s="97" t="s">
        <v>4929</v>
      </c>
      <c r="R167" s="97" t="s">
        <v>4930</v>
      </c>
      <c r="S167" s="98" t="s">
        <v>4931</v>
      </c>
      <c r="T167" s="97" t="s">
        <v>4932</v>
      </c>
      <c r="U167" s="48">
        <v>7.67</v>
      </c>
      <c r="V167" s="48">
        <v>7.96</v>
      </c>
      <c r="W167" s="48">
        <v>8.31</v>
      </c>
      <c r="X167" s="48">
        <v>8.35</v>
      </c>
      <c r="Y167" s="51">
        <f t="shared" si="31"/>
        <v>8.0724999999999998</v>
      </c>
      <c r="Z167" s="52">
        <f>VLOOKUP(F167,'LEMBAR JAWABAN PRE'!$B$4:$AI$1048576,34,0)</f>
        <v>6.4</v>
      </c>
      <c r="AA167" s="52">
        <f>VLOOKUP(F167,'LEMBAR JAWABAN POST'!$B$4:$AI$1048576,34,0)</f>
        <v>8</v>
      </c>
      <c r="AB167" s="52">
        <f t="shared" si="32"/>
        <v>8.036249999999999</v>
      </c>
      <c r="AC167" s="49" t="str">
        <f t="shared" si="33"/>
        <v>LULUS</v>
      </c>
      <c r="AD167" s="25">
        <v>44959</v>
      </c>
      <c r="AE167" s="25">
        <f t="shared" si="34"/>
        <v>44958</v>
      </c>
      <c r="AF167" s="37" t="s">
        <v>3</v>
      </c>
      <c r="AG167" s="44"/>
    </row>
    <row r="168" spans="2:33" s="53" customFormat="1" ht="24.75" customHeight="1" x14ac:dyDescent="0.3">
      <c r="B168" s="37">
        <f t="shared" si="30"/>
        <v>161</v>
      </c>
      <c r="C168" s="37" t="s">
        <v>138</v>
      </c>
      <c r="D168" s="37" t="s">
        <v>3843</v>
      </c>
      <c r="E168" s="50">
        <v>44887</v>
      </c>
      <c r="F168" s="37">
        <v>2015408601</v>
      </c>
      <c r="G168" s="44" t="s">
        <v>640</v>
      </c>
      <c r="H168" s="45" t="s">
        <v>46</v>
      </c>
      <c r="I168" s="37" t="s">
        <v>155</v>
      </c>
      <c r="J168" s="45" t="s">
        <v>219</v>
      </c>
      <c r="K168" s="44" t="s">
        <v>220</v>
      </c>
      <c r="L168" s="37" t="s">
        <v>217</v>
      </c>
      <c r="M168" s="37" t="s">
        <v>198</v>
      </c>
      <c r="N168" s="55">
        <v>44898</v>
      </c>
      <c r="O168" s="97" t="s">
        <v>4933</v>
      </c>
      <c r="P168" s="97" t="s">
        <v>4934</v>
      </c>
      <c r="Q168" s="97" t="s">
        <v>4935</v>
      </c>
      <c r="R168" s="97" t="s">
        <v>4936</v>
      </c>
      <c r="S168" s="98" t="s">
        <v>724</v>
      </c>
      <c r="T168" s="97" t="s">
        <v>4937</v>
      </c>
      <c r="U168" s="48">
        <v>7.82</v>
      </c>
      <c r="V168" s="48">
        <v>7.76</v>
      </c>
      <c r="W168" s="48">
        <v>7.8</v>
      </c>
      <c r="X168" s="48">
        <v>8.24</v>
      </c>
      <c r="Y168" s="51">
        <f t="shared" si="31"/>
        <v>7.9049999999999994</v>
      </c>
      <c r="Z168" s="52">
        <f>VLOOKUP(F168,'LEMBAR JAWABAN PRE'!$B$4:$AI$1048576,34,0)</f>
        <v>3.6</v>
      </c>
      <c r="AA168" s="52">
        <f>VLOOKUP(F168,'LEMBAR JAWABAN POST'!$B$4:$AI$1048576,34,0)</f>
        <v>6</v>
      </c>
      <c r="AB168" s="52">
        <f t="shared" si="32"/>
        <v>6.9524999999999997</v>
      </c>
      <c r="AC168" s="49" t="str">
        <f t="shared" si="33"/>
        <v>LULUS</v>
      </c>
      <c r="AD168" s="25">
        <v>44959</v>
      </c>
      <c r="AE168" s="25">
        <f t="shared" si="34"/>
        <v>44958</v>
      </c>
      <c r="AF168" s="37" t="s">
        <v>3</v>
      </c>
      <c r="AG168" s="44"/>
    </row>
    <row r="169" spans="2:33" s="53" customFormat="1" ht="24.75" customHeight="1" x14ac:dyDescent="0.3">
      <c r="B169" s="37">
        <f t="shared" si="30"/>
        <v>162</v>
      </c>
      <c r="C169" s="37" t="s">
        <v>138</v>
      </c>
      <c r="D169" s="37" t="s">
        <v>3843</v>
      </c>
      <c r="E169" s="50">
        <v>44887</v>
      </c>
      <c r="F169" s="37">
        <v>2015408611</v>
      </c>
      <c r="G169" s="44" t="s">
        <v>641</v>
      </c>
      <c r="H169" s="45" t="s">
        <v>46</v>
      </c>
      <c r="I169" s="37" t="s">
        <v>155</v>
      </c>
      <c r="J169" s="45" t="s">
        <v>642</v>
      </c>
      <c r="K169" s="44" t="s">
        <v>643</v>
      </c>
      <c r="L169" s="37" t="s">
        <v>161</v>
      </c>
      <c r="M169" s="37" t="s">
        <v>162</v>
      </c>
      <c r="N169" s="55">
        <v>44898</v>
      </c>
      <c r="O169" s="97" t="s">
        <v>4938</v>
      </c>
      <c r="P169" s="97" t="s">
        <v>4939</v>
      </c>
      <c r="Q169" s="97" t="s">
        <v>4940</v>
      </c>
      <c r="R169" s="97" t="s">
        <v>4941</v>
      </c>
      <c r="S169" s="98" t="s">
        <v>4942</v>
      </c>
      <c r="T169" s="97" t="s">
        <v>4943</v>
      </c>
      <c r="U169" s="48">
        <v>8.0399999999999991</v>
      </c>
      <c r="V169" s="48">
        <v>8.2200000000000006</v>
      </c>
      <c r="W169" s="48">
        <v>8.3800000000000008</v>
      </c>
      <c r="X169" s="48">
        <v>8.51</v>
      </c>
      <c r="Y169" s="51">
        <f t="shared" si="31"/>
        <v>8.2874999999999996</v>
      </c>
      <c r="Z169" s="52">
        <f>VLOOKUP(F169,'LEMBAR JAWABAN PRE'!$B$4:$AI$1048576,34,0)</f>
        <v>5.2</v>
      </c>
      <c r="AA169" s="52">
        <f>VLOOKUP(F169,'LEMBAR JAWABAN POST'!$B$4:$AI$1048576,34,0)</f>
        <v>6</v>
      </c>
      <c r="AB169" s="52">
        <f t="shared" si="32"/>
        <v>7.1437499999999998</v>
      </c>
      <c r="AC169" s="49" t="str">
        <f t="shared" si="33"/>
        <v>LULUS</v>
      </c>
      <c r="AD169" s="25">
        <v>44959</v>
      </c>
      <c r="AE169" s="25">
        <f t="shared" si="34"/>
        <v>44958</v>
      </c>
      <c r="AF169" s="37" t="s">
        <v>3</v>
      </c>
      <c r="AG169" s="44"/>
    </row>
    <row r="170" spans="2:33" s="53" customFormat="1" ht="24.75" customHeight="1" x14ac:dyDescent="0.3">
      <c r="B170" s="37">
        <f t="shared" si="30"/>
        <v>163</v>
      </c>
      <c r="C170" s="37" t="s">
        <v>138</v>
      </c>
      <c r="D170" s="37" t="s">
        <v>3843</v>
      </c>
      <c r="E170" s="50">
        <v>44887</v>
      </c>
      <c r="F170" s="37">
        <v>2015408560</v>
      </c>
      <c r="G170" s="44" t="s">
        <v>644</v>
      </c>
      <c r="H170" s="45" t="s">
        <v>45</v>
      </c>
      <c r="I170" s="37" t="s">
        <v>160</v>
      </c>
      <c r="J170" s="45" t="s">
        <v>645</v>
      </c>
      <c r="K170" s="44" t="s">
        <v>646</v>
      </c>
      <c r="L170" s="37" t="s">
        <v>178</v>
      </c>
      <c r="M170" s="37" t="s">
        <v>170</v>
      </c>
      <c r="N170" s="55">
        <v>44898</v>
      </c>
      <c r="O170" s="97" t="s">
        <v>4944</v>
      </c>
      <c r="P170" s="97" t="s">
        <v>4945</v>
      </c>
      <c r="Q170" s="97" t="s">
        <v>4946</v>
      </c>
      <c r="R170" s="97" t="s">
        <v>4947</v>
      </c>
      <c r="S170" s="98" t="s">
        <v>4948</v>
      </c>
      <c r="T170" s="97" t="s">
        <v>875</v>
      </c>
      <c r="U170" s="48">
        <v>7.31</v>
      </c>
      <c r="V170" s="48">
        <v>7.18</v>
      </c>
      <c r="W170" s="48">
        <v>7.16</v>
      </c>
      <c r="X170" s="48">
        <v>7.22</v>
      </c>
      <c r="Y170" s="51">
        <f t="shared" si="31"/>
        <v>7.2174999999999994</v>
      </c>
      <c r="Z170" s="52">
        <f>VLOOKUP(F170,'LEMBAR JAWABAN PRE'!$B$4:$AI$1048576,34,0)</f>
        <v>6.8</v>
      </c>
      <c r="AA170" s="52">
        <f>VLOOKUP(F170,'LEMBAR JAWABAN POST'!$B$4:$AI$1048576,34,0)</f>
        <v>6.8</v>
      </c>
      <c r="AB170" s="52">
        <f t="shared" si="32"/>
        <v>7.0087499999999991</v>
      </c>
      <c r="AC170" s="49" t="str">
        <f t="shared" si="33"/>
        <v>LULUS</v>
      </c>
      <c r="AD170" s="25">
        <v>44959</v>
      </c>
      <c r="AE170" s="25">
        <f t="shared" si="34"/>
        <v>44958</v>
      </c>
      <c r="AF170" s="37" t="s">
        <v>3</v>
      </c>
      <c r="AG170" s="44"/>
    </row>
    <row r="171" spans="2:33" s="53" customFormat="1" ht="24.75" customHeight="1" x14ac:dyDescent="0.3">
      <c r="B171" s="37">
        <f t="shared" si="30"/>
        <v>164</v>
      </c>
      <c r="C171" s="37" t="s">
        <v>138</v>
      </c>
      <c r="D171" s="37" t="s">
        <v>3843</v>
      </c>
      <c r="E171" s="50">
        <v>44887</v>
      </c>
      <c r="F171" s="37">
        <v>2015408616</v>
      </c>
      <c r="G171" s="44" t="s">
        <v>647</v>
      </c>
      <c r="H171" s="45" t="s">
        <v>46</v>
      </c>
      <c r="I171" s="37" t="s">
        <v>155</v>
      </c>
      <c r="J171" s="45" t="s">
        <v>648</v>
      </c>
      <c r="K171" s="44" t="s">
        <v>649</v>
      </c>
      <c r="L171" s="37" t="s">
        <v>178</v>
      </c>
      <c r="M171" s="37" t="s">
        <v>170</v>
      </c>
      <c r="N171" s="55">
        <v>44898</v>
      </c>
      <c r="O171" s="97" t="s">
        <v>4949</v>
      </c>
      <c r="P171" s="97" t="s">
        <v>4950</v>
      </c>
      <c r="Q171" s="97" t="s">
        <v>4951</v>
      </c>
      <c r="R171" s="97" t="s">
        <v>4952</v>
      </c>
      <c r="S171" s="98" t="s">
        <v>4859</v>
      </c>
      <c r="T171" s="97" t="s">
        <v>4953</v>
      </c>
      <c r="U171" s="48">
        <v>7.07</v>
      </c>
      <c r="V171" s="48">
        <v>7.42</v>
      </c>
      <c r="W171" s="48">
        <v>7.53</v>
      </c>
      <c r="X171" s="48">
        <v>7.67</v>
      </c>
      <c r="Y171" s="51">
        <f t="shared" si="31"/>
        <v>7.4224999999999994</v>
      </c>
      <c r="Z171" s="52">
        <f>VLOOKUP(F171,'LEMBAR JAWABAN PRE'!$B$4:$AI$1048576,34,0)</f>
        <v>5.6</v>
      </c>
      <c r="AA171" s="52">
        <f>VLOOKUP(F171,'LEMBAR JAWABAN POST'!$B$4:$AI$1048576,34,0)</f>
        <v>6</v>
      </c>
      <c r="AB171" s="52">
        <f t="shared" si="32"/>
        <v>6.7112499999999997</v>
      </c>
      <c r="AC171" s="49" t="str">
        <f t="shared" si="33"/>
        <v>LULUS</v>
      </c>
      <c r="AD171" s="25">
        <v>44959</v>
      </c>
      <c r="AE171" s="25">
        <f t="shared" si="34"/>
        <v>44958</v>
      </c>
      <c r="AF171" s="37" t="s">
        <v>3</v>
      </c>
      <c r="AG171" s="44"/>
    </row>
    <row r="172" spans="2:33" s="53" customFormat="1" ht="24.75" customHeight="1" x14ac:dyDescent="0.3">
      <c r="B172" s="37">
        <f t="shared" si="30"/>
        <v>165</v>
      </c>
      <c r="C172" s="37" t="s">
        <v>138</v>
      </c>
      <c r="D172" s="37" t="s">
        <v>3843</v>
      </c>
      <c r="E172" s="50">
        <v>44887</v>
      </c>
      <c r="F172" s="37">
        <v>2015408618</v>
      </c>
      <c r="G172" s="44" t="s">
        <v>650</v>
      </c>
      <c r="H172" s="45" t="s">
        <v>46</v>
      </c>
      <c r="I172" s="37" t="s">
        <v>155</v>
      </c>
      <c r="J172" s="45" t="s">
        <v>651</v>
      </c>
      <c r="K172" s="44" t="s">
        <v>652</v>
      </c>
      <c r="L172" s="37" t="s">
        <v>653</v>
      </c>
      <c r="M172" s="37" t="s">
        <v>159</v>
      </c>
      <c r="N172" s="55">
        <v>44898</v>
      </c>
      <c r="O172" s="97" t="s">
        <v>4954</v>
      </c>
      <c r="P172" s="97" t="s">
        <v>4955</v>
      </c>
      <c r="Q172" s="97" t="s">
        <v>4956</v>
      </c>
      <c r="R172" s="97" t="s">
        <v>875</v>
      </c>
      <c r="S172" s="98" t="s">
        <v>4957</v>
      </c>
      <c r="T172" s="97" t="s">
        <v>4958</v>
      </c>
      <c r="U172" s="48">
        <v>7.55</v>
      </c>
      <c r="V172" s="48">
        <v>7.42</v>
      </c>
      <c r="W172" s="48">
        <v>7.45</v>
      </c>
      <c r="X172" s="48">
        <v>7.2</v>
      </c>
      <c r="Y172" s="51">
        <f t="shared" si="31"/>
        <v>7.4049999999999994</v>
      </c>
      <c r="Z172" s="52">
        <f>VLOOKUP(F172,'LEMBAR JAWABAN PRE'!$B$4:$AI$1048576,34,0)</f>
        <v>4</v>
      </c>
      <c r="AA172" s="52">
        <f>VLOOKUP(F172,'LEMBAR JAWABAN POST'!$B$4:$AI$1048576,34,0)</f>
        <v>6.8</v>
      </c>
      <c r="AB172" s="52">
        <f t="shared" si="32"/>
        <v>7.1024999999999991</v>
      </c>
      <c r="AC172" s="49" t="str">
        <f t="shared" si="33"/>
        <v>LULUS</v>
      </c>
      <c r="AD172" s="25">
        <v>44959</v>
      </c>
      <c r="AE172" s="25">
        <f t="shared" si="34"/>
        <v>44958</v>
      </c>
      <c r="AF172" s="37" t="s">
        <v>3</v>
      </c>
      <c r="AG172" s="44"/>
    </row>
    <row r="173" spans="2:33" s="53" customFormat="1" ht="24.75" customHeight="1" x14ac:dyDescent="0.3">
      <c r="B173" s="37">
        <f t="shared" si="30"/>
        <v>166</v>
      </c>
      <c r="C173" s="37" t="s">
        <v>138</v>
      </c>
      <c r="D173" s="37" t="s">
        <v>3843</v>
      </c>
      <c r="E173" s="50">
        <v>44887</v>
      </c>
      <c r="F173" s="37">
        <v>2015408631</v>
      </c>
      <c r="G173" s="44" t="s">
        <v>654</v>
      </c>
      <c r="H173" s="45" t="s">
        <v>46</v>
      </c>
      <c r="I173" s="37" t="s">
        <v>155</v>
      </c>
      <c r="J173" s="45" t="s">
        <v>494</v>
      </c>
      <c r="K173" s="44" t="s">
        <v>495</v>
      </c>
      <c r="L173" s="37" t="s">
        <v>492</v>
      </c>
      <c r="M173" s="37" t="s">
        <v>159</v>
      </c>
      <c r="N173" s="55">
        <v>44898</v>
      </c>
      <c r="O173" s="97" t="s">
        <v>4959</v>
      </c>
      <c r="P173" s="97" t="s">
        <v>4960</v>
      </c>
      <c r="Q173" s="97" t="s">
        <v>4961</v>
      </c>
      <c r="R173" s="97" t="s">
        <v>4962</v>
      </c>
      <c r="S173" s="98" t="s">
        <v>4963</v>
      </c>
      <c r="T173" s="97" t="s">
        <v>4964</v>
      </c>
      <c r="U173" s="48">
        <v>7.04</v>
      </c>
      <c r="V173" s="48">
        <v>7.93</v>
      </c>
      <c r="W173" s="48">
        <v>7.6</v>
      </c>
      <c r="X173" s="48">
        <v>7.71</v>
      </c>
      <c r="Y173" s="51">
        <f t="shared" si="31"/>
        <v>7.57</v>
      </c>
      <c r="Z173" s="52">
        <f>VLOOKUP(F173,'LEMBAR JAWABAN PRE'!$B$4:$AI$1048576,34,0)</f>
        <v>4.8</v>
      </c>
      <c r="AA173" s="52">
        <f>VLOOKUP(F173,'LEMBAR JAWABAN POST'!$B$4:$AI$1048576,34,0)</f>
        <v>7.2</v>
      </c>
      <c r="AB173" s="52">
        <f t="shared" si="32"/>
        <v>7.3849999999999998</v>
      </c>
      <c r="AC173" s="49" t="str">
        <f t="shared" si="33"/>
        <v>LULUS</v>
      </c>
      <c r="AD173" s="25">
        <v>44959</v>
      </c>
      <c r="AE173" s="25">
        <f t="shared" si="34"/>
        <v>44958</v>
      </c>
      <c r="AF173" s="37" t="s">
        <v>3</v>
      </c>
      <c r="AG173" s="44"/>
    </row>
    <row r="174" spans="2:33" s="53" customFormat="1" ht="24.75" customHeight="1" x14ac:dyDescent="0.3">
      <c r="B174" s="37">
        <f t="shared" si="30"/>
        <v>167</v>
      </c>
      <c r="C174" s="37" t="s">
        <v>138</v>
      </c>
      <c r="D174" s="37" t="s">
        <v>3843</v>
      </c>
      <c r="E174" s="50">
        <v>44887</v>
      </c>
      <c r="F174" s="37">
        <v>2015408650</v>
      </c>
      <c r="G174" s="44" t="s">
        <v>655</v>
      </c>
      <c r="H174" s="45" t="s">
        <v>46</v>
      </c>
      <c r="I174" s="37" t="s">
        <v>155</v>
      </c>
      <c r="J174" s="45" t="s">
        <v>490</v>
      </c>
      <c r="K174" s="44" t="s">
        <v>491</v>
      </c>
      <c r="L174" s="37" t="s">
        <v>492</v>
      </c>
      <c r="M174" s="37" t="s">
        <v>159</v>
      </c>
      <c r="N174" s="55">
        <v>44898</v>
      </c>
      <c r="O174" s="97" t="s">
        <v>4965</v>
      </c>
      <c r="P174" s="97" t="s">
        <v>4966</v>
      </c>
      <c r="Q174" s="97" t="s">
        <v>4967</v>
      </c>
      <c r="R174" s="97" t="s">
        <v>4968</v>
      </c>
      <c r="S174" s="98" t="s">
        <v>4969</v>
      </c>
      <c r="T174" s="97" t="s">
        <v>4970</v>
      </c>
      <c r="U174" s="48">
        <v>7.47</v>
      </c>
      <c r="V174" s="48">
        <v>7.36</v>
      </c>
      <c r="W174" s="48">
        <v>7.55</v>
      </c>
      <c r="X174" s="48">
        <v>7.73</v>
      </c>
      <c r="Y174" s="51">
        <f t="shared" si="31"/>
        <v>7.5274999999999999</v>
      </c>
      <c r="Z174" s="52">
        <f>VLOOKUP(F174,'LEMBAR JAWABAN PRE'!$B$4:$AI$1048576,34,0)</f>
        <v>5.2</v>
      </c>
      <c r="AA174" s="52">
        <f>VLOOKUP(F174,'LEMBAR JAWABAN POST'!$B$4:$AI$1048576,34,0)</f>
        <v>6</v>
      </c>
      <c r="AB174" s="52">
        <f t="shared" si="32"/>
        <v>6.7637499999999999</v>
      </c>
      <c r="AC174" s="49" t="str">
        <f t="shared" si="33"/>
        <v>LULUS</v>
      </c>
      <c r="AD174" s="25">
        <v>44959</v>
      </c>
      <c r="AE174" s="25">
        <f t="shared" si="34"/>
        <v>44958</v>
      </c>
      <c r="AF174" s="37" t="s">
        <v>3</v>
      </c>
      <c r="AG174" s="44"/>
    </row>
    <row r="175" spans="2:33" s="53" customFormat="1" ht="24.75" customHeight="1" x14ac:dyDescent="0.3">
      <c r="B175" s="37">
        <f t="shared" si="30"/>
        <v>168</v>
      </c>
      <c r="C175" s="37" t="s">
        <v>138</v>
      </c>
      <c r="D175" s="37" t="s">
        <v>3843</v>
      </c>
      <c r="E175" s="50">
        <v>44887</v>
      </c>
      <c r="F175" s="37">
        <v>2015408561</v>
      </c>
      <c r="G175" s="44" t="s">
        <v>656</v>
      </c>
      <c r="H175" s="45" t="s">
        <v>45</v>
      </c>
      <c r="I175" s="37" t="s">
        <v>160</v>
      </c>
      <c r="J175" s="45" t="s">
        <v>522</v>
      </c>
      <c r="K175" s="44" t="s">
        <v>523</v>
      </c>
      <c r="L175" s="37" t="s">
        <v>524</v>
      </c>
      <c r="M175" s="37" t="s">
        <v>162</v>
      </c>
      <c r="N175" s="55">
        <v>44898</v>
      </c>
      <c r="O175" s="97" t="s">
        <v>4971</v>
      </c>
      <c r="P175" s="97" t="s">
        <v>4972</v>
      </c>
      <c r="Q175" s="97" t="s">
        <v>4973</v>
      </c>
      <c r="R175" s="97" t="s">
        <v>4974</v>
      </c>
      <c r="S175" s="98" t="s">
        <v>4975</v>
      </c>
      <c r="T175" s="97" t="s">
        <v>4976</v>
      </c>
      <c r="U175" s="48">
        <v>9.4</v>
      </c>
      <c r="V175" s="48">
        <v>9.58</v>
      </c>
      <c r="W175" s="48">
        <v>9.64</v>
      </c>
      <c r="X175" s="48">
        <v>9.7100000000000009</v>
      </c>
      <c r="Y175" s="51">
        <f t="shared" si="31"/>
        <v>9.5824999999999996</v>
      </c>
      <c r="Z175" s="52">
        <f>VLOOKUP(F175,'LEMBAR JAWABAN PRE'!$B$4:$AI$1048576,34,0)</f>
        <v>7.2</v>
      </c>
      <c r="AA175" s="52">
        <f>VLOOKUP(F175,'LEMBAR JAWABAN POST'!$B$4:$AI$1048576,34,0)</f>
        <v>8</v>
      </c>
      <c r="AB175" s="52">
        <f t="shared" si="32"/>
        <v>8.7912499999999998</v>
      </c>
      <c r="AC175" s="49" t="str">
        <f t="shared" si="33"/>
        <v>LULUS</v>
      </c>
      <c r="AD175" s="25">
        <v>44959</v>
      </c>
      <c r="AE175" s="25">
        <f t="shared" si="34"/>
        <v>44958</v>
      </c>
      <c r="AF175" s="37" t="s">
        <v>3</v>
      </c>
      <c r="AG175" s="44"/>
    </row>
    <row r="176" spans="2:33" s="53" customFormat="1" ht="24.75" customHeight="1" x14ac:dyDescent="0.3">
      <c r="B176" s="37">
        <f t="shared" si="30"/>
        <v>169</v>
      </c>
      <c r="C176" s="37" t="s">
        <v>138</v>
      </c>
      <c r="D176" s="37" t="s">
        <v>147</v>
      </c>
      <c r="E176" s="50">
        <v>44890</v>
      </c>
      <c r="F176" s="37">
        <v>2015404944</v>
      </c>
      <c r="G176" s="44" t="s">
        <v>657</v>
      </c>
      <c r="H176" s="45" t="s">
        <v>45</v>
      </c>
      <c r="I176" s="37" t="s">
        <v>160</v>
      </c>
      <c r="J176" s="45" t="s">
        <v>658</v>
      </c>
      <c r="K176" s="44" t="s">
        <v>659</v>
      </c>
      <c r="L176" s="37" t="s">
        <v>359</v>
      </c>
      <c r="M176" s="37" t="s">
        <v>168</v>
      </c>
      <c r="N176" s="55">
        <v>44896</v>
      </c>
      <c r="O176" s="97" t="s">
        <v>3305</v>
      </c>
      <c r="P176" s="97" t="s">
        <v>3306</v>
      </c>
      <c r="Q176" s="97" t="s">
        <v>1916</v>
      </c>
      <c r="R176" s="97" t="s">
        <v>3307</v>
      </c>
      <c r="S176" s="98" t="s">
        <v>3308</v>
      </c>
      <c r="T176" s="97" t="s">
        <v>3309</v>
      </c>
      <c r="U176" s="48">
        <v>7.13</v>
      </c>
      <c r="V176" s="48">
        <v>7.22</v>
      </c>
      <c r="W176" s="48">
        <v>7.2</v>
      </c>
      <c r="X176" s="48">
        <v>7.25</v>
      </c>
      <c r="Y176" s="99">
        <f t="shared" si="31"/>
        <v>7.2</v>
      </c>
      <c r="Z176" s="52">
        <f>VLOOKUP(F176,'LEMBAR JAWABAN PRE'!$B$4:$AI$1048576,34,0)</f>
        <v>5.6</v>
      </c>
      <c r="AA176" s="52">
        <f>VLOOKUP(F176,'LEMBAR JAWABAN POST'!$B$4:$AI$1048576,34,0)</f>
        <v>6</v>
      </c>
      <c r="AB176" s="52">
        <f t="shared" si="32"/>
        <v>6.6</v>
      </c>
      <c r="AC176" s="49" t="str">
        <f t="shared" si="33"/>
        <v>LULUS</v>
      </c>
      <c r="AD176" s="25">
        <v>44956</v>
      </c>
      <c r="AE176" s="25">
        <f t="shared" si="34"/>
        <v>44956</v>
      </c>
      <c r="AF176" s="37" t="s">
        <v>3</v>
      </c>
      <c r="AG176" s="44"/>
    </row>
    <row r="177" spans="2:33" s="53" customFormat="1" ht="24.75" customHeight="1" x14ac:dyDescent="0.3">
      <c r="B177" s="37">
        <f t="shared" si="30"/>
        <v>170</v>
      </c>
      <c r="C177" s="37" t="s">
        <v>138</v>
      </c>
      <c r="D177" s="37" t="s">
        <v>147</v>
      </c>
      <c r="E177" s="50">
        <v>44890</v>
      </c>
      <c r="F177" s="37">
        <v>2015404952</v>
      </c>
      <c r="G177" s="44" t="s">
        <v>660</v>
      </c>
      <c r="H177" s="45" t="s">
        <v>45</v>
      </c>
      <c r="I177" s="37" t="s">
        <v>160</v>
      </c>
      <c r="J177" s="45" t="s">
        <v>661</v>
      </c>
      <c r="K177" s="44" t="s">
        <v>662</v>
      </c>
      <c r="L177" s="37" t="s">
        <v>282</v>
      </c>
      <c r="M177" s="37" t="s">
        <v>261</v>
      </c>
      <c r="N177" s="55">
        <v>44896</v>
      </c>
      <c r="O177" s="97" t="s">
        <v>3359</v>
      </c>
      <c r="P177" s="97" t="s">
        <v>3360</v>
      </c>
      <c r="Q177" s="97" t="s">
        <v>3361</v>
      </c>
      <c r="R177" s="97" t="s">
        <v>3362</v>
      </c>
      <c r="S177" s="98" t="s">
        <v>3363</v>
      </c>
      <c r="T177" s="97" t="s">
        <v>3364</v>
      </c>
      <c r="U177" s="48">
        <v>7.07</v>
      </c>
      <c r="V177" s="48">
        <v>8</v>
      </c>
      <c r="W177" s="48">
        <v>8</v>
      </c>
      <c r="X177" s="48">
        <v>8.18</v>
      </c>
      <c r="Y177" s="99">
        <f t="shared" si="31"/>
        <v>7.8125</v>
      </c>
      <c r="Z177" s="52">
        <f>VLOOKUP(F177,'LEMBAR JAWABAN PRE'!$B$4:$AI$1048576,34,0)</f>
        <v>4.4000000000000004</v>
      </c>
      <c r="AA177" s="52">
        <f>VLOOKUP(F177,'LEMBAR JAWABAN POST'!$B$4:$AI$1048576,34,0)</f>
        <v>5.2</v>
      </c>
      <c r="AB177" s="52">
        <f t="shared" si="32"/>
        <v>6.5062499999999996</v>
      </c>
      <c r="AC177" s="49" t="str">
        <f t="shared" si="33"/>
        <v>LULUS</v>
      </c>
      <c r="AD177" s="25">
        <v>44956</v>
      </c>
      <c r="AE177" s="25">
        <f t="shared" si="34"/>
        <v>44956</v>
      </c>
      <c r="AF177" s="37" t="s">
        <v>3</v>
      </c>
      <c r="AG177" s="44"/>
    </row>
    <row r="178" spans="2:33" s="53" customFormat="1" ht="24.75" customHeight="1" x14ac:dyDescent="0.3">
      <c r="B178" s="37">
        <f t="shared" si="30"/>
        <v>171</v>
      </c>
      <c r="C178" s="37" t="s">
        <v>138</v>
      </c>
      <c r="D178" s="37" t="s">
        <v>147</v>
      </c>
      <c r="E178" s="50">
        <v>44890</v>
      </c>
      <c r="F178" s="37">
        <v>2015405295</v>
      </c>
      <c r="G178" s="44" t="s">
        <v>663</v>
      </c>
      <c r="H178" s="45" t="s">
        <v>46</v>
      </c>
      <c r="I178" s="37" t="s">
        <v>155</v>
      </c>
      <c r="J178" s="45" t="s">
        <v>664</v>
      </c>
      <c r="K178" s="44" t="s">
        <v>665</v>
      </c>
      <c r="L178" s="37" t="s">
        <v>666</v>
      </c>
      <c r="M178" s="37" t="s">
        <v>164</v>
      </c>
      <c r="N178" s="55">
        <v>44896</v>
      </c>
      <c r="O178" s="97" t="s">
        <v>2737</v>
      </c>
      <c r="P178" s="97" t="s">
        <v>3303</v>
      </c>
      <c r="Q178" s="97" t="s">
        <v>721</v>
      </c>
      <c r="R178" s="97" t="s">
        <v>725</v>
      </c>
      <c r="S178" s="98" t="s">
        <v>3304</v>
      </c>
      <c r="T178" s="97" t="s">
        <v>725</v>
      </c>
      <c r="U178" s="48">
        <v>9.89</v>
      </c>
      <c r="V178" s="48">
        <v>9.93</v>
      </c>
      <c r="W178" s="48">
        <v>9.9600000000000009</v>
      </c>
      <c r="X178" s="48">
        <v>10</v>
      </c>
      <c r="Y178" s="99">
        <f t="shared" si="31"/>
        <v>9.9450000000000003</v>
      </c>
      <c r="Z178" s="52">
        <f>VLOOKUP(F178,'LEMBAR JAWABAN PRE'!$B$4:$AI$1048576,34,0)</f>
        <v>5.6</v>
      </c>
      <c r="AA178" s="52">
        <f>VLOOKUP(F178,'LEMBAR JAWABAN POST'!$B$4:$AI$1048576,34,0)</f>
        <v>6.8</v>
      </c>
      <c r="AB178" s="52">
        <f t="shared" si="32"/>
        <v>8.3725000000000005</v>
      </c>
      <c r="AC178" s="49" t="str">
        <f t="shared" si="33"/>
        <v>LULUS</v>
      </c>
      <c r="AD178" s="25">
        <v>44956</v>
      </c>
      <c r="AE178" s="25">
        <f t="shared" si="34"/>
        <v>44956</v>
      </c>
      <c r="AF178" s="37" t="s">
        <v>3</v>
      </c>
      <c r="AG178" s="44"/>
    </row>
    <row r="179" spans="2:33" s="53" customFormat="1" ht="24.75" customHeight="1" x14ac:dyDescent="0.3">
      <c r="B179" s="37">
        <f t="shared" si="30"/>
        <v>172</v>
      </c>
      <c r="C179" s="37" t="s">
        <v>138</v>
      </c>
      <c r="D179" s="37" t="s">
        <v>147</v>
      </c>
      <c r="E179" s="50">
        <v>44890</v>
      </c>
      <c r="F179" s="37">
        <v>2015405121</v>
      </c>
      <c r="G179" s="44" t="s">
        <v>667</v>
      </c>
      <c r="H179" s="45" t="s">
        <v>45</v>
      </c>
      <c r="I179" s="37" t="s">
        <v>160</v>
      </c>
      <c r="J179" s="45" t="s">
        <v>518</v>
      </c>
      <c r="K179" s="44" t="s">
        <v>519</v>
      </c>
      <c r="L179" s="37" t="s">
        <v>247</v>
      </c>
      <c r="M179" s="37" t="s">
        <v>168</v>
      </c>
      <c r="N179" s="55">
        <v>44896</v>
      </c>
      <c r="O179" s="97" t="s">
        <v>3345</v>
      </c>
      <c r="P179" s="97" t="s">
        <v>3346</v>
      </c>
      <c r="Q179" s="97" t="s">
        <v>3347</v>
      </c>
      <c r="R179" s="97" t="s">
        <v>718</v>
      </c>
      <c r="S179" s="98" t="s">
        <v>3348</v>
      </c>
      <c r="T179" s="97" t="s">
        <v>3349</v>
      </c>
      <c r="U179" s="48">
        <v>6.82</v>
      </c>
      <c r="V179" s="48">
        <v>7.91</v>
      </c>
      <c r="W179" s="48">
        <v>7.98</v>
      </c>
      <c r="X179" s="48">
        <v>8.07</v>
      </c>
      <c r="Y179" s="99">
        <f t="shared" si="31"/>
        <v>7.6950000000000003</v>
      </c>
      <c r="Z179" s="52">
        <f>VLOOKUP(F179,'LEMBAR JAWABAN PRE'!$B$4:$AI$1048576,34,0)</f>
        <v>6</v>
      </c>
      <c r="AA179" s="52">
        <f>VLOOKUP(F179,'LEMBAR JAWABAN POST'!$B$4:$AI$1048576,34,0)</f>
        <v>6</v>
      </c>
      <c r="AB179" s="52">
        <f t="shared" si="32"/>
        <v>6.8475000000000001</v>
      </c>
      <c r="AC179" s="49" t="str">
        <f t="shared" si="33"/>
        <v>LULUS</v>
      </c>
      <c r="AD179" s="25">
        <v>44956</v>
      </c>
      <c r="AE179" s="25">
        <f t="shared" si="34"/>
        <v>44956</v>
      </c>
      <c r="AF179" s="37" t="s">
        <v>3</v>
      </c>
      <c r="AG179" s="44"/>
    </row>
    <row r="180" spans="2:33" s="53" customFormat="1" ht="24.75" customHeight="1" x14ac:dyDescent="0.3">
      <c r="B180" s="37">
        <f t="shared" si="30"/>
        <v>173</v>
      </c>
      <c r="C180" s="37" t="s">
        <v>138</v>
      </c>
      <c r="D180" s="37" t="s">
        <v>147</v>
      </c>
      <c r="E180" s="50">
        <v>44890</v>
      </c>
      <c r="F180" s="37">
        <v>2015405131</v>
      </c>
      <c r="G180" s="44" t="s">
        <v>668</v>
      </c>
      <c r="H180" s="45" t="s">
        <v>45</v>
      </c>
      <c r="I180" s="37" t="s">
        <v>160</v>
      </c>
      <c r="J180" s="45" t="s">
        <v>669</v>
      </c>
      <c r="K180" s="44" t="s">
        <v>670</v>
      </c>
      <c r="L180" s="37" t="s">
        <v>671</v>
      </c>
      <c r="M180" s="37" t="s">
        <v>166</v>
      </c>
      <c r="N180" s="55">
        <v>44896</v>
      </c>
      <c r="O180" s="97" t="s">
        <v>719</v>
      </c>
      <c r="P180" s="97" t="s">
        <v>719</v>
      </c>
      <c r="Q180" s="97" t="s">
        <v>719</v>
      </c>
      <c r="R180" s="97" t="s">
        <v>719</v>
      </c>
      <c r="S180" s="98" t="s">
        <v>3378</v>
      </c>
      <c r="T180" s="97" t="s">
        <v>719</v>
      </c>
      <c r="U180" s="48">
        <v>7.67</v>
      </c>
      <c r="V180" s="48">
        <v>8.02</v>
      </c>
      <c r="W180" s="48">
        <v>8.02</v>
      </c>
      <c r="X180" s="48">
        <v>7.98</v>
      </c>
      <c r="Y180" s="99">
        <f t="shared" si="31"/>
        <v>7.9225000000000003</v>
      </c>
      <c r="Z180" s="52">
        <f>VLOOKUP(F180,'LEMBAR JAWABAN PRE'!$B$4:$AI$1048576,34,0)</f>
        <v>5.2</v>
      </c>
      <c r="AA180" s="52">
        <f>VLOOKUP(F180,'LEMBAR JAWABAN POST'!$B$4:$AI$1048576,34,0)</f>
        <v>4.8</v>
      </c>
      <c r="AB180" s="52">
        <f t="shared" si="32"/>
        <v>6.3612500000000001</v>
      </c>
      <c r="AC180" s="49" t="str">
        <f t="shared" si="33"/>
        <v>LULUS</v>
      </c>
      <c r="AD180" s="25">
        <v>44956</v>
      </c>
      <c r="AE180" s="25">
        <f t="shared" si="34"/>
        <v>44956</v>
      </c>
      <c r="AF180" s="37" t="s">
        <v>3</v>
      </c>
      <c r="AG180" s="44"/>
    </row>
    <row r="181" spans="2:33" s="53" customFormat="1" ht="24.75" customHeight="1" x14ac:dyDescent="0.3">
      <c r="B181" s="37">
        <f t="shared" si="30"/>
        <v>174</v>
      </c>
      <c r="C181" s="37" t="s">
        <v>138</v>
      </c>
      <c r="D181" s="37" t="s">
        <v>147</v>
      </c>
      <c r="E181" s="50">
        <v>44890</v>
      </c>
      <c r="F181" s="37">
        <v>2015405302</v>
      </c>
      <c r="G181" s="44" t="s">
        <v>672</v>
      </c>
      <c r="H181" s="45" t="s">
        <v>46</v>
      </c>
      <c r="I181" s="37" t="s">
        <v>155</v>
      </c>
      <c r="J181" s="45" t="s">
        <v>661</v>
      </c>
      <c r="K181" s="44" t="s">
        <v>662</v>
      </c>
      <c r="L181" s="37" t="s">
        <v>282</v>
      </c>
      <c r="M181" s="37" t="s">
        <v>261</v>
      </c>
      <c r="N181" s="55">
        <v>44896</v>
      </c>
      <c r="O181" s="97" t="s">
        <v>3337</v>
      </c>
      <c r="P181" s="97" t="s">
        <v>3338</v>
      </c>
      <c r="Q181" s="97" t="s">
        <v>3339</v>
      </c>
      <c r="R181" s="97" t="s">
        <v>718</v>
      </c>
      <c r="S181" s="98" t="s">
        <v>718</v>
      </c>
      <c r="T181" s="97" t="s">
        <v>733</v>
      </c>
      <c r="U181" s="48">
        <v>7.78</v>
      </c>
      <c r="V181" s="48">
        <v>7.93</v>
      </c>
      <c r="W181" s="48">
        <v>8.02</v>
      </c>
      <c r="X181" s="48">
        <v>8</v>
      </c>
      <c r="Y181" s="99">
        <f t="shared" si="31"/>
        <v>7.9325000000000001</v>
      </c>
      <c r="Z181" s="52">
        <f>VLOOKUP(F181,'LEMBAR JAWABAN PRE'!$B$4:$AI$1048576,34,0)</f>
        <v>6</v>
      </c>
      <c r="AA181" s="52">
        <f>VLOOKUP(F181,'LEMBAR JAWABAN POST'!$B$4:$AI$1048576,34,0)</f>
        <v>7.2</v>
      </c>
      <c r="AB181" s="52">
        <f t="shared" si="32"/>
        <v>7.5662500000000001</v>
      </c>
      <c r="AC181" s="49" t="str">
        <f t="shared" si="33"/>
        <v>LULUS</v>
      </c>
      <c r="AD181" s="25">
        <v>44956</v>
      </c>
      <c r="AE181" s="25">
        <f t="shared" si="34"/>
        <v>44956</v>
      </c>
      <c r="AF181" s="37" t="s">
        <v>3</v>
      </c>
      <c r="AG181" s="44"/>
    </row>
    <row r="182" spans="2:33" s="53" customFormat="1" ht="24.75" customHeight="1" x14ac:dyDescent="0.3">
      <c r="B182" s="37">
        <f t="shared" si="30"/>
        <v>175</v>
      </c>
      <c r="C182" s="37" t="s">
        <v>138</v>
      </c>
      <c r="D182" s="37" t="s">
        <v>147</v>
      </c>
      <c r="E182" s="50">
        <v>44890</v>
      </c>
      <c r="F182" s="37">
        <v>2015405149</v>
      </c>
      <c r="G182" s="44" t="s">
        <v>673</v>
      </c>
      <c r="H182" s="45" t="s">
        <v>45</v>
      </c>
      <c r="I182" s="37" t="s">
        <v>160</v>
      </c>
      <c r="J182" s="45" t="s">
        <v>674</v>
      </c>
      <c r="K182" s="44" t="s">
        <v>675</v>
      </c>
      <c r="L182" s="37" t="s">
        <v>163</v>
      </c>
      <c r="M182" s="37" t="s">
        <v>164</v>
      </c>
      <c r="N182" s="55">
        <v>44896</v>
      </c>
      <c r="O182" s="97" t="s">
        <v>3371</v>
      </c>
      <c r="P182" s="97" t="s">
        <v>719</v>
      </c>
      <c r="Q182" s="97" t="s">
        <v>734</v>
      </c>
      <c r="R182" s="97" t="s">
        <v>719</v>
      </c>
      <c r="S182" s="98" t="s">
        <v>719</v>
      </c>
      <c r="T182" s="97" t="s">
        <v>717</v>
      </c>
      <c r="U182" s="48">
        <v>6</v>
      </c>
      <c r="V182" s="48">
        <v>6</v>
      </c>
      <c r="W182" s="48">
        <v>7</v>
      </c>
      <c r="X182" s="48">
        <v>8</v>
      </c>
      <c r="Y182" s="99">
        <f t="shared" ref="Y182:Y213" si="35">AVERAGE(U182:X182)</f>
        <v>6.75</v>
      </c>
      <c r="Z182" s="52">
        <f>VLOOKUP(F182,'LEMBAR JAWABAN PRE'!$B$4:$AI$1048576,34,0)</f>
        <v>2.4</v>
      </c>
      <c r="AA182" s="52">
        <f>VLOOKUP(F182,'LEMBAR JAWABAN POST'!$B$4:$AI$1048576,34,0)</f>
        <v>6.4</v>
      </c>
      <c r="AB182" s="52">
        <f t="shared" ref="AB182:AB213" si="36">AVERAGE(Y182,AA182)</f>
        <v>6.5750000000000002</v>
      </c>
      <c r="AC182" s="49" t="str">
        <f t="shared" ref="AC182:AC213" si="37">IF(AB182&gt;=6,"LULUS","TIDAK LULUS")</f>
        <v>LULUS</v>
      </c>
      <c r="AD182" s="25">
        <v>44956</v>
      </c>
      <c r="AE182" s="25">
        <f t="shared" ref="AE182:AE217" si="38">N182+60</f>
        <v>44956</v>
      </c>
      <c r="AF182" s="37" t="s">
        <v>3</v>
      </c>
      <c r="AG182" s="44"/>
    </row>
    <row r="183" spans="2:33" s="53" customFormat="1" ht="24.75" customHeight="1" x14ac:dyDescent="0.3">
      <c r="B183" s="37">
        <f t="shared" si="30"/>
        <v>176</v>
      </c>
      <c r="C183" s="37" t="s">
        <v>138</v>
      </c>
      <c r="D183" s="37" t="s">
        <v>3843</v>
      </c>
      <c r="E183" s="50">
        <v>44890</v>
      </c>
      <c r="F183" s="37">
        <v>2015405157</v>
      </c>
      <c r="G183" s="44" t="s">
        <v>676</v>
      </c>
      <c r="H183" s="45" t="s">
        <v>45</v>
      </c>
      <c r="I183" s="37" t="s">
        <v>160</v>
      </c>
      <c r="J183" s="45" t="s">
        <v>411</v>
      </c>
      <c r="K183" s="44" t="s">
        <v>412</v>
      </c>
      <c r="L183" s="37" t="s">
        <v>359</v>
      </c>
      <c r="M183" s="37" t="s">
        <v>168</v>
      </c>
      <c r="N183" s="55">
        <v>44896</v>
      </c>
      <c r="O183" s="97" t="s">
        <v>4848</v>
      </c>
      <c r="P183" s="97" t="s">
        <v>717</v>
      </c>
      <c r="Q183" s="97" t="s">
        <v>717</v>
      </c>
      <c r="R183" s="97" t="s">
        <v>717</v>
      </c>
      <c r="S183" s="98" t="s">
        <v>716</v>
      </c>
      <c r="T183" s="97" t="s">
        <v>716</v>
      </c>
      <c r="U183" s="48">
        <v>7.67</v>
      </c>
      <c r="V183" s="48">
        <v>8</v>
      </c>
      <c r="W183" s="48">
        <v>7.89</v>
      </c>
      <c r="X183" s="48">
        <v>7.96</v>
      </c>
      <c r="Y183" s="51">
        <f t="shared" si="35"/>
        <v>7.88</v>
      </c>
      <c r="Z183" s="52">
        <f>VLOOKUP(F183,'LEMBAR JAWABAN PRE'!$B$4:$AI$1048576,34,0)</f>
        <v>6.8</v>
      </c>
      <c r="AA183" s="52">
        <f>VLOOKUP(F183,'LEMBAR JAWABAN POST'!$B$4:$AI$1048576,34,0)</f>
        <v>8.4</v>
      </c>
      <c r="AB183" s="52">
        <f t="shared" si="36"/>
        <v>8.14</v>
      </c>
      <c r="AC183" s="49" t="str">
        <f t="shared" si="37"/>
        <v>LULUS</v>
      </c>
      <c r="AD183" s="25">
        <v>44959</v>
      </c>
      <c r="AE183" s="25">
        <f t="shared" si="38"/>
        <v>44956</v>
      </c>
      <c r="AF183" s="37" t="s">
        <v>3</v>
      </c>
      <c r="AG183" s="44"/>
    </row>
    <row r="184" spans="2:33" s="53" customFormat="1" ht="24.75" customHeight="1" x14ac:dyDescent="0.3">
      <c r="B184" s="37">
        <f t="shared" si="30"/>
        <v>177</v>
      </c>
      <c r="C184" s="37" t="s">
        <v>138</v>
      </c>
      <c r="D184" s="37" t="s">
        <v>147</v>
      </c>
      <c r="E184" s="50">
        <v>44890</v>
      </c>
      <c r="F184" s="37">
        <v>2015405309</v>
      </c>
      <c r="G184" s="44" t="s">
        <v>677</v>
      </c>
      <c r="H184" s="45" t="s">
        <v>46</v>
      </c>
      <c r="I184" s="37" t="s">
        <v>155</v>
      </c>
      <c r="J184" s="45" t="s">
        <v>280</v>
      </c>
      <c r="K184" s="44" t="s">
        <v>281</v>
      </c>
      <c r="L184" s="37" t="s">
        <v>282</v>
      </c>
      <c r="M184" s="37" t="s">
        <v>261</v>
      </c>
      <c r="N184" s="55">
        <v>44896</v>
      </c>
      <c r="O184" s="97" t="s">
        <v>3379</v>
      </c>
      <c r="P184" s="97" t="s">
        <v>3380</v>
      </c>
      <c r="Q184" s="97" t="s">
        <v>3381</v>
      </c>
      <c r="R184" s="97" t="s">
        <v>3382</v>
      </c>
      <c r="S184" s="98" t="s">
        <v>3383</v>
      </c>
      <c r="T184" s="97" t="s">
        <v>3384</v>
      </c>
      <c r="U184" s="48">
        <v>7.04</v>
      </c>
      <c r="V184" s="48">
        <v>6.85</v>
      </c>
      <c r="W184" s="48">
        <v>6.95</v>
      </c>
      <c r="X184" s="48">
        <v>6.82</v>
      </c>
      <c r="Y184" s="99">
        <f t="shared" si="35"/>
        <v>6.915</v>
      </c>
      <c r="Z184" s="52">
        <f>VLOOKUP(F184,'LEMBAR JAWABAN PRE'!$B$4:$AI$1048576,34,0)</f>
        <v>4.4000000000000004</v>
      </c>
      <c r="AA184" s="52">
        <f>VLOOKUP(F184,'LEMBAR JAWABAN POST'!$B$4:$AI$1048576,34,0)</f>
        <v>6.4</v>
      </c>
      <c r="AB184" s="52">
        <f t="shared" si="36"/>
        <v>6.6575000000000006</v>
      </c>
      <c r="AC184" s="49" t="str">
        <f t="shared" si="37"/>
        <v>LULUS</v>
      </c>
      <c r="AD184" s="25">
        <v>44956</v>
      </c>
      <c r="AE184" s="25">
        <f t="shared" si="38"/>
        <v>44956</v>
      </c>
      <c r="AF184" s="37" t="s">
        <v>3</v>
      </c>
      <c r="AG184" s="44"/>
    </row>
    <row r="185" spans="2:33" s="53" customFormat="1" ht="24.75" customHeight="1" x14ac:dyDescent="0.3">
      <c r="B185" s="37">
        <f t="shared" si="30"/>
        <v>178</v>
      </c>
      <c r="C185" s="37" t="s">
        <v>138</v>
      </c>
      <c r="D185" s="37" t="s">
        <v>147</v>
      </c>
      <c r="E185" s="50">
        <v>44890</v>
      </c>
      <c r="F185" s="37">
        <v>2015405159</v>
      </c>
      <c r="G185" s="44" t="s">
        <v>678</v>
      </c>
      <c r="H185" s="45" t="s">
        <v>45</v>
      </c>
      <c r="I185" s="37" t="s">
        <v>160</v>
      </c>
      <c r="J185" s="45" t="s">
        <v>679</v>
      </c>
      <c r="K185" s="44" t="s">
        <v>680</v>
      </c>
      <c r="L185" s="37" t="s">
        <v>172</v>
      </c>
      <c r="M185" s="37" t="s">
        <v>157</v>
      </c>
      <c r="N185" s="55">
        <v>44896</v>
      </c>
      <c r="O185" s="97" t="s">
        <v>3296</v>
      </c>
      <c r="P185" s="97" t="s">
        <v>3297</v>
      </c>
      <c r="Q185" s="97" t="s">
        <v>3298</v>
      </c>
      <c r="R185" s="97" t="s">
        <v>834</v>
      </c>
      <c r="S185" s="98" t="s">
        <v>717</v>
      </c>
      <c r="T185" s="97" t="s">
        <v>3299</v>
      </c>
      <c r="U185" s="48">
        <v>8.09</v>
      </c>
      <c r="V185" s="48">
        <v>8.0399999999999991</v>
      </c>
      <c r="W185" s="48">
        <v>8.02</v>
      </c>
      <c r="X185" s="48">
        <v>8</v>
      </c>
      <c r="Y185" s="99">
        <f t="shared" si="35"/>
        <v>8.0374999999999996</v>
      </c>
      <c r="Z185" s="52">
        <f>VLOOKUP(F185,'LEMBAR JAWABAN PRE'!$B$4:$AI$1048576,34,0)</f>
        <v>6</v>
      </c>
      <c r="AA185" s="52">
        <f>VLOOKUP(F185,'LEMBAR JAWABAN POST'!$B$4:$AI$1048576,34,0)</f>
        <v>6</v>
      </c>
      <c r="AB185" s="52">
        <f t="shared" si="36"/>
        <v>7.0187499999999998</v>
      </c>
      <c r="AC185" s="49" t="str">
        <f t="shared" si="37"/>
        <v>LULUS</v>
      </c>
      <c r="AD185" s="25">
        <v>44956</v>
      </c>
      <c r="AE185" s="25">
        <f t="shared" si="38"/>
        <v>44956</v>
      </c>
      <c r="AF185" s="37" t="s">
        <v>3</v>
      </c>
      <c r="AG185" s="44"/>
    </row>
    <row r="186" spans="2:33" s="53" customFormat="1" ht="24.75" customHeight="1" x14ac:dyDescent="0.3">
      <c r="B186" s="37">
        <f t="shared" si="30"/>
        <v>179</v>
      </c>
      <c r="C186" s="37" t="s">
        <v>138</v>
      </c>
      <c r="D186" s="37" t="s">
        <v>3843</v>
      </c>
      <c r="E186" s="50">
        <v>44890</v>
      </c>
      <c r="F186" s="37">
        <v>2015405167</v>
      </c>
      <c r="G186" s="44" t="s">
        <v>681</v>
      </c>
      <c r="H186" s="45" t="s">
        <v>45</v>
      </c>
      <c r="I186" s="37" t="s">
        <v>160</v>
      </c>
      <c r="J186" s="45" t="s">
        <v>280</v>
      </c>
      <c r="K186" s="44" t="s">
        <v>281</v>
      </c>
      <c r="L186" s="37" t="s">
        <v>282</v>
      </c>
      <c r="M186" s="37" t="s">
        <v>261</v>
      </c>
      <c r="N186" s="55">
        <v>44896</v>
      </c>
      <c r="O186" s="97" t="s">
        <v>4849</v>
      </c>
      <c r="P186" s="97" t="s">
        <v>4850</v>
      </c>
      <c r="Q186" s="97" t="s">
        <v>4851</v>
      </c>
      <c r="R186" s="97" t="s">
        <v>4852</v>
      </c>
      <c r="S186" s="98" t="s">
        <v>4853</v>
      </c>
      <c r="T186" s="97" t="s">
        <v>4854</v>
      </c>
      <c r="U186" s="48">
        <v>6.62</v>
      </c>
      <c r="V186" s="48">
        <v>7</v>
      </c>
      <c r="W186" s="48">
        <v>7</v>
      </c>
      <c r="X186" s="48">
        <v>7.02</v>
      </c>
      <c r="Y186" s="51">
        <f t="shared" si="35"/>
        <v>6.91</v>
      </c>
      <c r="Z186" s="52">
        <f>VLOOKUP(F186,'LEMBAR JAWABAN PRE'!$B$4:$AI$1048576,34,0)</f>
        <v>4.4000000000000004</v>
      </c>
      <c r="AA186" s="52">
        <f>VLOOKUP(F186,'LEMBAR JAWABAN POST'!$B$4:$AI$1048576,34,0)</f>
        <v>5.2</v>
      </c>
      <c r="AB186" s="52">
        <f t="shared" si="36"/>
        <v>6.0549999999999997</v>
      </c>
      <c r="AC186" s="49" t="str">
        <f t="shared" si="37"/>
        <v>LULUS</v>
      </c>
      <c r="AD186" s="25">
        <v>44959</v>
      </c>
      <c r="AE186" s="25">
        <f t="shared" si="38"/>
        <v>44956</v>
      </c>
      <c r="AF186" s="37" t="s">
        <v>3</v>
      </c>
      <c r="AG186" s="44"/>
    </row>
    <row r="187" spans="2:33" s="53" customFormat="1" ht="24.75" customHeight="1" x14ac:dyDescent="0.3">
      <c r="B187" s="37">
        <f t="shared" si="30"/>
        <v>180</v>
      </c>
      <c r="C187" s="37" t="s">
        <v>138</v>
      </c>
      <c r="D187" s="37" t="s">
        <v>147</v>
      </c>
      <c r="E187" s="50">
        <v>44890</v>
      </c>
      <c r="F187" s="37">
        <v>2015405169</v>
      </c>
      <c r="G187" s="44" t="s">
        <v>682</v>
      </c>
      <c r="H187" s="45" t="s">
        <v>45</v>
      </c>
      <c r="I187" s="37" t="s">
        <v>160</v>
      </c>
      <c r="J187" s="45" t="s">
        <v>683</v>
      </c>
      <c r="K187" s="44" t="s">
        <v>684</v>
      </c>
      <c r="L187" s="37" t="s">
        <v>685</v>
      </c>
      <c r="M187" s="37" t="s">
        <v>170</v>
      </c>
      <c r="N187" s="55">
        <v>44896</v>
      </c>
      <c r="O187" s="97" t="s">
        <v>3369</v>
      </c>
      <c r="P187" s="97" t="s">
        <v>3370</v>
      </c>
      <c r="Q187" s="97" t="s">
        <v>721</v>
      </c>
      <c r="R187" s="97" t="s">
        <v>2722</v>
      </c>
      <c r="S187" s="98" t="s">
        <v>725</v>
      </c>
      <c r="T187" s="97" t="s">
        <v>725</v>
      </c>
      <c r="U187" s="48">
        <v>7.65</v>
      </c>
      <c r="V187" s="48">
        <v>7.93</v>
      </c>
      <c r="W187" s="48">
        <v>7.96</v>
      </c>
      <c r="X187" s="48">
        <v>7.95</v>
      </c>
      <c r="Y187" s="99">
        <f t="shared" si="35"/>
        <v>7.8724999999999996</v>
      </c>
      <c r="Z187" s="52">
        <f>VLOOKUP(F187,'LEMBAR JAWABAN PRE'!$B$4:$AI$1048576,34,0)</f>
        <v>4.8</v>
      </c>
      <c r="AA187" s="52">
        <f>VLOOKUP(F187,'LEMBAR JAWABAN POST'!$B$4:$AI$1048576,34,0)</f>
        <v>6.8</v>
      </c>
      <c r="AB187" s="52">
        <f t="shared" si="36"/>
        <v>7.3362499999999997</v>
      </c>
      <c r="AC187" s="49" t="str">
        <f t="shared" si="37"/>
        <v>LULUS</v>
      </c>
      <c r="AD187" s="25">
        <v>44956</v>
      </c>
      <c r="AE187" s="25">
        <f t="shared" si="38"/>
        <v>44956</v>
      </c>
      <c r="AF187" s="37" t="s">
        <v>3</v>
      </c>
      <c r="AG187" s="44"/>
    </row>
    <row r="188" spans="2:33" s="53" customFormat="1" ht="24.75" customHeight="1" x14ac:dyDescent="0.3">
      <c r="B188" s="37">
        <f t="shared" si="30"/>
        <v>181</v>
      </c>
      <c r="C188" s="37" t="s">
        <v>138</v>
      </c>
      <c r="D188" s="37" t="s">
        <v>147</v>
      </c>
      <c r="E188" s="50">
        <v>44890</v>
      </c>
      <c r="F188" s="37">
        <v>2015405175</v>
      </c>
      <c r="G188" s="44" t="s">
        <v>686</v>
      </c>
      <c r="H188" s="45" t="s">
        <v>45</v>
      </c>
      <c r="I188" s="37" t="s">
        <v>160</v>
      </c>
      <c r="J188" s="45" t="s">
        <v>687</v>
      </c>
      <c r="K188" s="44" t="s">
        <v>688</v>
      </c>
      <c r="L188" s="37" t="s">
        <v>199</v>
      </c>
      <c r="M188" s="37" t="s">
        <v>168</v>
      </c>
      <c r="N188" s="55">
        <v>44896</v>
      </c>
      <c r="O188" s="97" t="s">
        <v>3314</v>
      </c>
      <c r="P188" s="97" t="s">
        <v>3315</v>
      </c>
      <c r="Q188" s="97" t="s">
        <v>717</v>
      </c>
      <c r="R188" s="97" t="s">
        <v>717</v>
      </c>
      <c r="S188" s="98" t="s">
        <v>717</v>
      </c>
      <c r="T188" s="97" t="s">
        <v>716</v>
      </c>
      <c r="U188" s="48">
        <v>7.35</v>
      </c>
      <c r="V188" s="48">
        <v>8</v>
      </c>
      <c r="W188" s="48">
        <v>8.2200000000000006</v>
      </c>
      <c r="X188" s="48">
        <v>8.7100000000000009</v>
      </c>
      <c r="Y188" s="99">
        <f t="shared" si="35"/>
        <v>8.07</v>
      </c>
      <c r="Z188" s="52">
        <f>VLOOKUP(F188,'LEMBAR JAWABAN PRE'!$B$4:$AI$1048576,34,0)</f>
        <v>6.4</v>
      </c>
      <c r="AA188" s="52">
        <f>VLOOKUP(F188,'LEMBAR JAWABAN POST'!$B$4:$AI$1048576,34,0)</f>
        <v>6.8</v>
      </c>
      <c r="AB188" s="52">
        <f t="shared" si="36"/>
        <v>7.4350000000000005</v>
      </c>
      <c r="AC188" s="49" t="str">
        <f t="shared" si="37"/>
        <v>LULUS</v>
      </c>
      <c r="AD188" s="25">
        <v>44956</v>
      </c>
      <c r="AE188" s="25">
        <f t="shared" si="38"/>
        <v>44956</v>
      </c>
      <c r="AF188" s="37" t="s">
        <v>3</v>
      </c>
      <c r="AG188" s="44"/>
    </row>
    <row r="189" spans="2:33" s="53" customFormat="1" ht="24.75" customHeight="1" x14ac:dyDescent="0.3">
      <c r="B189" s="37">
        <f t="shared" si="30"/>
        <v>182</v>
      </c>
      <c r="C189" s="37" t="s">
        <v>138</v>
      </c>
      <c r="D189" s="37" t="s">
        <v>147</v>
      </c>
      <c r="E189" s="50">
        <v>44890</v>
      </c>
      <c r="F189" s="37">
        <v>2015405233</v>
      </c>
      <c r="G189" s="44" t="s">
        <v>689</v>
      </c>
      <c r="H189" s="45" t="s">
        <v>45</v>
      </c>
      <c r="I189" s="37" t="s">
        <v>160</v>
      </c>
      <c r="J189" s="45" t="s">
        <v>690</v>
      </c>
      <c r="K189" s="44" t="s">
        <v>691</v>
      </c>
      <c r="L189" s="37" t="s">
        <v>176</v>
      </c>
      <c r="M189" s="37" t="s">
        <v>157</v>
      </c>
      <c r="N189" s="55">
        <v>44896</v>
      </c>
      <c r="O189" s="97" t="s">
        <v>3313</v>
      </c>
      <c r="P189" s="97" t="s">
        <v>716</v>
      </c>
      <c r="Q189" s="97" t="s">
        <v>716</v>
      </c>
      <c r="R189" s="97" t="s">
        <v>716</v>
      </c>
      <c r="S189" s="98" t="s">
        <v>716</v>
      </c>
      <c r="T189" s="97" t="s">
        <v>716</v>
      </c>
      <c r="U189" s="48">
        <v>8.33</v>
      </c>
      <c r="V189" s="48">
        <v>8.1300000000000008</v>
      </c>
      <c r="W189" s="48">
        <v>8.1300000000000008</v>
      </c>
      <c r="X189" s="48">
        <v>8.15</v>
      </c>
      <c r="Y189" s="99">
        <f t="shared" si="35"/>
        <v>8.1850000000000005</v>
      </c>
      <c r="Z189" s="52">
        <f>VLOOKUP(F189,'LEMBAR JAWABAN PRE'!$B$4:$AI$1048576,34,0)</f>
        <v>4</v>
      </c>
      <c r="AA189" s="52">
        <f>VLOOKUP(F189,'LEMBAR JAWABAN POST'!$B$4:$AI$1048576,34,0)</f>
        <v>5.2</v>
      </c>
      <c r="AB189" s="52">
        <f t="shared" si="36"/>
        <v>6.6925000000000008</v>
      </c>
      <c r="AC189" s="49" t="str">
        <f t="shared" si="37"/>
        <v>LULUS</v>
      </c>
      <c r="AD189" s="25">
        <v>44956</v>
      </c>
      <c r="AE189" s="25">
        <f t="shared" si="38"/>
        <v>44956</v>
      </c>
      <c r="AF189" s="37" t="s">
        <v>3</v>
      </c>
      <c r="AG189" s="44"/>
    </row>
    <row r="190" spans="2:33" s="53" customFormat="1" ht="24.75" customHeight="1" x14ac:dyDescent="0.3">
      <c r="B190" s="37">
        <f t="shared" si="30"/>
        <v>183</v>
      </c>
      <c r="C190" s="37" t="s">
        <v>138</v>
      </c>
      <c r="D190" s="37" t="s">
        <v>147</v>
      </c>
      <c r="E190" s="50">
        <v>44890</v>
      </c>
      <c r="F190" s="37">
        <v>2015405237</v>
      </c>
      <c r="G190" s="44" t="s">
        <v>692</v>
      </c>
      <c r="H190" s="45" t="s">
        <v>45</v>
      </c>
      <c r="I190" s="37" t="s">
        <v>160</v>
      </c>
      <c r="J190" s="45" t="s">
        <v>547</v>
      </c>
      <c r="K190" s="44" t="s">
        <v>548</v>
      </c>
      <c r="L190" s="37" t="s">
        <v>282</v>
      </c>
      <c r="M190" s="37" t="s">
        <v>261</v>
      </c>
      <c r="N190" s="55">
        <v>44896</v>
      </c>
      <c r="O190" s="97" t="s">
        <v>3354</v>
      </c>
      <c r="P190" s="97" t="s">
        <v>3355</v>
      </c>
      <c r="Q190" s="97" t="s">
        <v>3356</v>
      </c>
      <c r="R190" s="97" t="s">
        <v>3357</v>
      </c>
      <c r="S190" s="98" t="s">
        <v>3358</v>
      </c>
      <c r="T190" s="97" t="s">
        <v>718</v>
      </c>
      <c r="U190" s="48">
        <v>8.4</v>
      </c>
      <c r="V190" s="48">
        <v>8.35</v>
      </c>
      <c r="W190" s="48">
        <v>8.9499999999999993</v>
      </c>
      <c r="X190" s="48">
        <v>9</v>
      </c>
      <c r="Y190" s="99">
        <f t="shared" si="35"/>
        <v>8.6750000000000007</v>
      </c>
      <c r="Z190" s="52">
        <f>VLOOKUP(F190,'LEMBAR JAWABAN PRE'!$B$4:$AI$1048576,34,0)</f>
        <v>5.6</v>
      </c>
      <c r="AA190" s="52">
        <f>VLOOKUP(F190,'LEMBAR JAWABAN POST'!$B$4:$AI$1048576,34,0)</f>
        <v>6.8</v>
      </c>
      <c r="AB190" s="52">
        <f t="shared" si="36"/>
        <v>7.7375000000000007</v>
      </c>
      <c r="AC190" s="49" t="str">
        <f t="shared" si="37"/>
        <v>LULUS</v>
      </c>
      <c r="AD190" s="25">
        <v>44956</v>
      </c>
      <c r="AE190" s="25">
        <f t="shared" si="38"/>
        <v>44956</v>
      </c>
      <c r="AF190" s="37" t="s">
        <v>3</v>
      </c>
      <c r="AG190" s="44"/>
    </row>
    <row r="191" spans="2:33" s="53" customFormat="1" ht="24.75" customHeight="1" x14ac:dyDescent="0.3">
      <c r="B191" s="37">
        <f t="shared" si="30"/>
        <v>184</v>
      </c>
      <c r="C191" s="37" t="s">
        <v>138</v>
      </c>
      <c r="D191" s="37" t="s">
        <v>147</v>
      </c>
      <c r="E191" s="50">
        <v>44890</v>
      </c>
      <c r="F191" s="37">
        <v>2015405250</v>
      </c>
      <c r="G191" s="44" t="s">
        <v>693</v>
      </c>
      <c r="H191" s="45" t="s">
        <v>45</v>
      </c>
      <c r="I191" s="37" t="s">
        <v>160</v>
      </c>
      <c r="J191" s="45" t="s">
        <v>694</v>
      </c>
      <c r="K191" s="44" t="s">
        <v>695</v>
      </c>
      <c r="L191" s="37" t="s">
        <v>175</v>
      </c>
      <c r="M191" s="37" t="s">
        <v>162</v>
      </c>
      <c r="N191" s="55">
        <v>44896</v>
      </c>
      <c r="O191" s="97" t="s">
        <v>3316</v>
      </c>
      <c r="P191" s="97" t="s">
        <v>716</v>
      </c>
      <c r="Q191" s="97" t="s">
        <v>908</v>
      </c>
      <c r="R191" s="97" t="s">
        <v>3317</v>
      </c>
      <c r="S191" s="98" t="s">
        <v>716</v>
      </c>
      <c r="T191" s="97" t="s">
        <v>3318</v>
      </c>
      <c r="U191" s="48">
        <v>8.15</v>
      </c>
      <c r="V191" s="48">
        <v>8.02</v>
      </c>
      <c r="W191" s="48">
        <v>7.98</v>
      </c>
      <c r="X191" s="48">
        <v>8</v>
      </c>
      <c r="Y191" s="99">
        <f t="shared" si="35"/>
        <v>8.0375000000000014</v>
      </c>
      <c r="Z191" s="52">
        <f>VLOOKUP(F191,'LEMBAR JAWABAN PRE'!$B$4:$AI$1048576,34,0)</f>
        <v>4.4000000000000004</v>
      </c>
      <c r="AA191" s="52">
        <f>VLOOKUP(F191,'LEMBAR JAWABAN POST'!$B$4:$AI$1048576,34,0)</f>
        <v>4.4000000000000004</v>
      </c>
      <c r="AB191" s="52">
        <f t="shared" si="36"/>
        <v>6.2187500000000009</v>
      </c>
      <c r="AC191" s="49" t="str">
        <f t="shared" si="37"/>
        <v>LULUS</v>
      </c>
      <c r="AD191" s="25">
        <v>44956</v>
      </c>
      <c r="AE191" s="25">
        <f t="shared" si="38"/>
        <v>44956</v>
      </c>
      <c r="AF191" s="37" t="s">
        <v>3</v>
      </c>
      <c r="AG191" s="44"/>
    </row>
    <row r="192" spans="2:33" s="53" customFormat="1" ht="24.75" customHeight="1" x14ac:dyDescent="0.3">
      <c r="B192" s="37">
        <f t="shared" si="30"/>
        <v>185</v>
      </c>
      <c r="C192" s="37" t="s">
        <v>138</v>
      </c>
      <c r="D192" s="37" t="s">
        <v>147</v>
      </c>
      <c r="E192" s="50">
        <v>44890</v>
      </c>
      <c r="F192" s="37">
        <v>2015405263</v>
      </c>
      <c r="G192" s="44" t="s">
        <v>696</v>
      </c>
      <c r="H192" s="45" t="s">
        <v>45</v>
      </c>
      <c r="I192" s="37" t="s">
        <v>160</v>
      </c>
      <c r="J192" s="45" t="s">
        <v>697</v>
      </c>
      <c r="K192" s="44" t="s">
        <v>698</v>
      </c>
      <c r="L192" s="37" t="s">
        <v>181</v>
      </c>
      <c r="M192" s="37" t="s">
        <v>182</v>
      </c>
      <c r="N192" s="55">
        <v>44896</v>
      </c>
      <c r="O192" s="97" t="s">
        <v>3374</v>
      </c>
      <c r="P192" s="97" t="s">
        <v>3375</v>
      </c>
      <c r="Q192" s="97" t="s">
        <v>722</v>
      </c>
      <c r="R192" s="97" t="s">
        <v>748</v>
      </c>
      <c r="S192" s="98" t="s">
        <v>3376</v>
      </c>
      <c r="T192" s="97" t="s">
        <v>3377</v>
      </c>
      <c r="U192" s="48">
        <v>7.13</v>
      </c>
      <c r="V192" s="48">
        <v>7.95</v>
      </c>
      <c r="W192" s="48">
        <v>8.0500000000000007</v>
      </c>
      <c r="X192" s="48">
        <v>8.0399999999999991</v>
      </c>
      <c r="Y192" s="99">
        <f t="shared" si="35"/>
        <v>7.7925000000000004</v>
      </c>
      <c r="Z192" s="52">
        <f>VLOOKUP(F192,'LEMBAR JAWABAN PRE'!$B$4:$AI$1048576,34,0)</f>
        <v>4</v>
      </c>
      <c r="AA192" s="52">
        <f>VLOOKUP(F192,'LEMBAR JAWABAN POST'!$B$4:$AI$1048576,34,0)</f>
        <v>5.2</v>
      </c>
      <c r="AB192" s="52">
        <f t="shared" si="36"/>
        <v>6.4962499999999999</v>
      </c>
      <c r="AC192" s="49" t="str">
        <f t="shared" si="37"/>
        <v>LULUS</v>
      </c>
      <c r="AD192" s="25">
        <v>44956</v>
      </c>
      <c r="AE192" s="25">
        <f t="shared" si="38"/>
        <v>44956</v>
      </c>
      <c r="AF192" s="37" t="s">
        <v>3</v>
      </c>
      <c r="AG192" s="44"/>
    </row>
    <row r="193" spans="2:33" s="53" customFormat="1" ht="24.75" customHeight="1" x14ac:dyDescent="0.3">
      <c r="B193" s="37">
        <f t="shared" si="30"/>
        <v>186</v>
      </c>
      <c r="C193" s="37" t="s">
        <v>138</v>
      </c>
      <c r="D193" s="37" t="s">
        <v>147</v>
      </c>
      <c r="E193" s="50">
        <v>44890</v>
      </c>
      <c r="F193" s="37">
        <v>2015405267</v>
      </c>
      <c r="G193" s="44" t="s">
        <v>699</v>
      </c>
      <c r="H193" s="45" t="s">
        <v>45</v>
      </c>
      <c r="I193" s="37" t="s">
        <v>160</v>
      </c>
      <c r="J193" s="45" t="s">
        <v>494</v>
      </c>
      <c r="K193" s="44" t="s">
        <v>495</v>
      </c>
      <c r="L193" s="37" t="s">
        <v>492</v>
      </c>
      <c r="M193" s="37" t="s">
        <v>159</v>
      </c>
      <c r="N193" s="55">
        <v>44896</v>
      </c>
      <c r="O193" s="97" t="s">
        <v>3300</v>
      </c>
      <c r="P193" s="97" t="s">
        <v>716</v>
      </c>
      <c r="Q193" s="97" t="s">
        <v>3301</v>
      </c>
      <c r="R193" s="97" t="s">
        <v>3302</v>
      </c>
      <c r="S193" s="98" t="s">
        <v>1904</v>
      </c>
      <c r="T193" s="97" t="s">
        <v>717</v>
      </c>
      <c r="U193" s="48">
        <v>7</v>
      </c>
      <c r="V193" s="48">
        <v>6.84</v>
      </c>
      <c r="W193" s="48">
        <v>6.96</v>
      </c>
      <c r="X193" s="48">
        <v>7.07</v>
      </c>
      <c r="Y193" s="99">
        <f t="shared" si="35"/>
        <v>6.9675000000000002</v>
      </c>
      <c r="Z193" s="52">
        <f>VLOOKUP(F193,'LEMBAR JAWABAN PRE'!$B$4:$AI$1048576,34,0)</f>
        <v>5.2</v>
      </c>
      <c r="AA193" s="52">
        <f>VLOOKUP(F193,'LEMBAR JAWABAN POST'!$B$4:$AI$1048576,34,0)</f>
        <v>6</v>
      </c>
      <c r="AB193" s="52">
        <f t="shared" si="36"/>
        <v>6.4837500000000006</v>
      </c>
      <c r="AC193" s="49" t="str">
        <f t="shared" si="37"/>
        <v>LULUS</v>
      </c>
      <c r="AD193" s="25">
        <v>44956</v>
      </c>
      <c r="AE193" s="25">
        <f t="shared" si="38"/>
        <v>44956</v>
      </c>
      <c r="AF193" s="37" t="s">
        <v>3</v>
      </c>
      <c r="AG193" s="44"/>
    </row>
    <row r="194" spans="2:33" s="53" customFormat="1" ht="24.75" customHeight="1" x14ac:dyDescent="0.3">
      <c r="B194" s="37">
        <f t="shared" si="30"/>
        <v>187</v>
      </c>
      <c r="C194" s="37" t="s">
        <v>138</v>
      </c>
      <c r="D194" s="37" t="s">
        <v>147</v>
      </c>
      <c r="E194" s="50">
        <v>44890</v>
      </c>
      <c r="F194" s="37">
        <v>2015405315</v>
      </c>
      <c r="G194" s="44" t="s">
        <v>700</v>
      </c>
      <c r="H194" s="45" t="s">
        <v>46</v>
      </c>
      <c r="I194" s="37" t="s">
        <v>155</v>
      </c>
      <c r="J194" s="45" t="s">
        <v>173</v>
      </c>
      <c r="K194" s="44" t="s">
        <v>174</v>
      </c>
      <c r="L194" s="37" t="s">
        <v>172</v>
      </c>
      <c r="M194" s="37" t="s">
        <v>157</v>
      </c>
      <c r="N194" s="55">
        <v>44896</v>
      </c>
      <c r="O194" s="97" t="s">
        <v>3322</v>
      </c>
      <c r="P194" s="97" t="s">
        <v>3323</v>
      </c>
      <c r="Q194" s="97" t="s">
        <v>3324</v>
      </c>
      <c r="R194" s="97" t="s">
        <v>3324</v>
      </c>
      <c r="S194" s="98" t="s">
        <v>3325</v>
      </c>
      <c r="T194" s="97" t="s">
        <v>3324</v>
      </c>
      <c r="U194" s="48">
        <v>8.6</v>
      </c>
      <c r="V194" s="48">
        <v>8.82</v>
      </c>
      <c r="W194" s="48">
        <v>8.93</v>
      </c>
      <c r="X194" s="48">
        <v>9.1300000000000008</v>
      </c>
      <c r="Y194" s="99">
        <f t="shared" si="35"/>
        <v>8.870000000000001</v>
      </c>
      <c r="Z194" s="52">
        <f>VLOOKUP(F194,'LEMBAR JAWABAN PRE'!$B$4:$AI$1048576,34,0)</f>
        <v>5.6</v>
      </c>
      <c r="AA194" s="52">
        <f>VLOOKUP(F194,'LEMBAR JAWABAN POST'!$B$4:$AI$1048576,34,0)</f>
        <v>6.8</v>
      </c>
      <c r="AB194" s="52">
        <f t="shared" si="36"/>
        <v>7.8350000000000009</v>
      </c>
      <c r="AC194" s="49" t="str">
        <f t="shared" si="37"/>
        <v>LULUS</v>
      </c>
      <c r="AD194" s="25">
        <v>44956</v>
      </c>
      <c r="AE194" s="25">
        <f t="shared" si="38"/>
        <v>44956</v>
      </c>
      <c r="AF194" s="37" t="s">
        <v>3</v>
      </c>
      <c r="AG194" s="44"/>
    </row>
    <row r="195" spans="2:33" s="53" customFormat="1" ht="24.75" customHeight="1" x14ac:dyDescent="0.3">
      <c r="B195" s="37">
        <f t="shared" si="30"/>
        <v>188</v>
      </c>
      <c r="C195" s="37" t="s">
        <v>138</v>
      </c>
      <c r="D195" s="37" t="s">
        <v>147</v>
      </c>
      <c r="E195" s="50">
        <v>44890</v>
      </c>
      <c r="F195" s="37">
        <v>2015405271</v>
      </c>
      <c r="G195" s="44" t="s">
        <v>701</v>
      </c>
      <c r="H195" s="45" t="s">
        <v>45</v>
      </c>
      <c r="I195" s="37" t="s">
        <v>160</v>
      </c>
      <c r="J195" s="45" t="s">
        <v>702</v>
      </c>
      <c r="K195" s="44" t="s">
        <v>703</v>
      </c>
      <c r="L195" s="37" t="s">
        <v>396</v>
      </c>
      <c r="M195" s="37" t="s">
        <v>261</v>
      </c>
      <c r="N195" s="55">
        <v>44896</v>
      </c>
      <c r="O195" s="97" t="s">
        <v>717</v>
      </c>
      <c r="P195" s="97" t="s">
        <v>3310</v>
      </c>
      <c r="Q195" s="97" t="s">
        <v>719</v>
      </c>
      <c r="R195" s="97" t="s">
        <v>3311</v>
      </c>
      <c r="S195" s="98" t="s">
        <v>719</v>
      </c>
      <c r="T195" s="97" t="s">
        <v>3312</v>
      </c>
      <c r="U195" s="48">
        <v>7.18</v>
      </c>
      <c r="V195" s="48">
        <v>7.84</v>
      </c>
      <c r="W195" s="48">
        <v>8.64</v>
      </c>
      <c r="X195" s="48">
        <v>8.76</v>
      </c>
      <c r="Y195" s="99">
        <f t="shared" si="35"/>
        <v>8.1050000000000004</v>
      </c>
      <c r="Z195" s="52">
        <f>VLOOKUP(F195,'LEMBAR JAWABAN PRE'!$B$4:$AI$1048576,34,0)</f>
        <v>6.4</v>
      </c>
      <c r="AA195" s="52">
        <f>VLOOKUP(F195,'LEMBAR JAWABAN POST'!$B$4:$AI$1048576,34,0)</f>
        <v>5.6</v>
      </c>
      <c r="AB195" s="52">
        <f t="shared" si="36"/>
        <v>6.8525</v>
      </c>
      <c r="AC195" s="49" t="str">
        <f t="shared" si="37"/>
        <v>LULUS</v>
      </c>
      <c r="AD195" s="25">
        <v>44956</v>
      </c>
      <c r="AE195" s="25">
        <f t="shared" si="38"/>
        <v>44956</v>
      </c>
      <c r="AF195" s="37" t="s">
        <v>3</v>
      </c>
      <c r="AG195" s="44"/>
    </row>
    <row r="196" spans="2:33" s="53" customFormat="1" ht="24.75" customHeight="1" x14ac:dyDescent="0.3">
      <c r="B196" s="37">
        <f t="shared" si="30"/>
        <v>189</v>
      </c>
      <c r="C196" s="37" t="s">
        <v>138</v>
      </c>
      <c r="D196" s="37" t="s">
        <v>147</v>
      </c>
      <c r="E196" s="50">
        <v>44890</v>
      </c>
      <c r="F196" s="37">
        <v>2015405276</v>
      </c>
      <c r="G196" s="44" t="s">
        <v>704</v>
      </c>
      <c r="H196" s="45" t="s">
        <v>45</v>
      </c>
      <c r="I196" s="37" t="s">
        <v>160</v>
      </c>
      <c r="J196" s="45" t="s">
        <v>518</v>
      </c>
      <c r="K196" s="44" t="s">
        <v>519</v>
      </c>
      <c r="L196" s="37" t="s">
        <v>247</v>
      </c>
      <c r="M196" s="37" t="s">
        <v>168</v>
      </c>
      <c r="N196" s="55">
        <v>44896</v>
      </c>
      <c r="O196" s="97" t="s">
        <v>3372</v>
      </c>
      <c r="P196" s="97" t="s">
        <v>717</v>
      </c>
      <c r="Q196" s="97" t="s">
        <v>717</v>
      </c>
      <c r="R196" s="97" t="s">
        <v>717</v>
      </c>
      <c r="S196" s="98" t="s">
        <v>3373</v>
      </c>
      <c r="T196" s="97" t="s">
        <v>717</v>
      </c>
      <c r="U196" s="48">
        <v>7.47</v>
      </c>
      <c r="V196" s="48">
        <v>7.96</v>
      </c>
      <c r="W196" s="48">
        <v>7.96</v>
      </c>
      <c r="X196" s="48">
        <v>8</v>
      </c>
      <c r="Y196" s="99">
        <f t="shared" si="35"/>
        <v>7.8475000000000001</v>
      </c>
      <c r="Z196" s="52">
        <f>VLOOKUP(F196,'LEMBAR JAWABAN PRE'!$B$4:$AI$1048576,34,0)</f>
        <v>5.2</v>
      </c>
      <c r="AA196" s="52">
        <f>VLOOKUP(F196,'LEMBAR JAWABAN POST'!$B$4:$AI$1048576,34,0)</f>
        <v>6.4</v>
      </c>
      <c r="AB196" s="52">
        <f t="shared" si="36"/>
        <v>7.1237500000000002</v>
      </c>
      <c r="AC196" s="49" t="str">
        <f t="shared" si="37"/>
        <v>LULUS</v>
      </c>
      <c r="AD196" s="25">
        <v>44956</v>
      </c>
      <c r="AE196" s="25">
        <f t="shared" si="38"/>
        <v>44956</v>
      </c>
      <c r="AF196" s="37" t="s">
        <v>3</v>
      </c>
      <c r="AG196" s="44"/>
    </row>
    <row r="197" spans="2:33" s="53" customFormat="1" ht="24.75" customHeight="1" x14ac:dyDescent="0.3">
      <c r="B197" s="37">
        <f t="shared" si="30"/>
        <v>190</v>
      </c>
      <c r="C197" s="37" t="s">
        <v>138</v>
      </c>
      <c r="D197" s="37" t="s">
        <v>147</v>
      </c>
      <c r="E197" s="50">
        <v>44890</v>
      </c>
      <c r="F197" s="37">
        <v>2015405321</v>
      </c>
      <c r="G197" s="44" t="s">
        <v>705</v>
      </c>
      <c r="H197" s="45" t="s">
        <v>46</v>
      </c>
      <c r="I197" s="37" t="s">
        <v>155</v>
      </c>
      <c r="J197" s="45" t="s">
        <v>706</v>
      </c>
      <c r="K197" s="44" t="s">
        <v>707</v>
      </c>
      <c r="L197" s="37" t="s">
        <v>639</v>
      </c>
      <c r="M197" s="37" t="s">
        <v>166</v>
      </c>
      <c r="N197" s="55">
        <v>44896</v>
      </c>
      <c r="O197" s="97" t="s">
        <v>3330</v>
      </c>
      <c r="P197" s="97" t="s">
        <v>717</v>
      </c>
      <c r="Q197" s="97" t="s">
        <v>3331</v>
      </c>
      <c r="R197" s="97" t="s">
        <v>720</v>
      </c>
      <c r="S197" s="98" t="s">
        <v>3332</v>
      </c>
      <c r="T197" s="97" t="s">
        <v>733</v>
      </c>
      <c r="U197" s="48">
        <v>7.4</v>
      </c>
      <c r="V197" s="48">
        <v>7.22</v>
      </c>
      <c r="W197" s="48">
        <v>7.15</v>
      </c>
      <c r="X197" s="48">
        <v>7.22</v>
      </c>
      <c r="Y197" s="99">
        <f t="shared" si="35"/>
        <v>7.2475000000000005</v>
      </c>
      <c r="Z197" s="52">
        <f>VLOOKUP(F197,'LEMBAR JAWABAN PRE'!$B$4:$AI$1048576,34,0)</f>
        <v>7.6</v>
      </c>
      <c r="AA197" s="52">
        <f>VLOOKUP(F197,'LEMBAR JAWABAN POST'!$B$4:$AI$1048576,34,0)</f>
        <v>8.4</v>
      </c>
      <c r="AB197" s="52">
        <f t="shared" si="36"/>
        <v>7.8237500000000004</v>
      </c>
      <c r="AC197" s="49" t="str">
        <f t="shared" si="37"/>
        <v>LULUS</v>
      </c>
      <c r="AD197" s="25">
        <v>44956</v>
      </c>
      <c r="AE197" s="25">
        <f t="shared" si="38"/>
        <v>44956</v>
      </c>
      <c r="AF197" s="37" t="s">
        <v>3</v>
      </c>
      <c r="AG197" s="44"/>
    </row>
    <row r="198" spans="2:33" s="53" customFormat="1" ht="24.75" customHeight="1" x14ac:dyDescent="0.3">
      <c r="B198" s="37">
        <f t="shared" si="30"/>
        <v>191</v>
      </c>
      <c r="C198" s="37" t="s">
        <v>138</v>
      </c>
      <c r="D198" s="37" t="s">
        <v>147</v>
      </c>
      <c r="E198" s="50">
        <v>44890</v>
      </c>
      <c r="F198" s="37">
        <v>2015405284</v>
      </c>
      <c r="G198" s="44" t="s">
        <v>708</v>
      </c>
      <c r="H198" s="45" t="s">
        <v>45</v>
      </c>
      <c r="I198" s="37" t="s">
        <v>160</v>
      </c>
      <c r="J198" s="45" t="s">
        <v>709</v>
      </c>
      <c r="K198" s="44" t="s">
        <v>710</v>
      </c>
      <c r="L198" s="37" t="s">
        <v>711</v>
      </c>
      <c r="M198" s="37" t="s">
        <v>166</v>
      </c>
      <c r="N198" s="55">
        <v>44896</v>
      </c>
      <c r="O198" s="97" t="s">
        <v>3350</v>
      </c>
      <c r="P198" s="97" t="s">
        <v>3351</v>
      </c>
      <c r="Q198" s="97" t="s">
        <v>3352</v>
      </c>
      <c r="R198" s="97" t="s">
        <v>834</v>
      </c>
      <c r="S198" s="98" t="s">
        <v>3353</v>
      </c>
      <c r="T198" s="97" t="s">
        <v>717</v>
      </c>
      <c r="U198" s="48">
        <v>8.15</v>
      </c>
      <c r="V198" s="48">
        <v>8.76</v>
      </c>
      <c r="W198" s="48">
        <v>8.9499999999999993</v>
      </c>
      <c r="X198" s="48">
        <v>8.98</v>
      </c>
      <c r="Y198" s="99">
        <f t="shared" si="35"/>
        <v>8.7100000000000009</v>
      </c>
      <c r="Z198" s="52">
        <f>VLOOKUP(F198,'LEMBAR JAWABAN PRE'!$B$4:$AI$1048576,34,0)</f>
        <v>6</v>
      </c>
      <c r="AA198" s="52">
        <f>VLOOKUP(F198,'LEMBAR JAWABAN POST'!$B$4:$AI$1048576,34,0)</f>
        <v>5.6</v>
      </c>
      <c r="AB198" s="52">
        <f t="shared" si="36"/>
        <v>7.1550000000000002</v>
      </c>
      <c r="AC198" s="49" t="str">
        <f t="shared" si="37"/>
        <v>LULUS</v>
      </c>
      <c r="AD198" s="25">
        <v>44956</v>
      </c>
      <c r="AE198" s="25">
        <f t="shared" si="38"/>
        <v>44956</v>
      </c>
      <c r="AF198" s="37" t="s">
        <v>3</v>
      </c>
      <c r="AG198" s="44"/>
    </row>
    <row r="199" spans="2:33" s="53" customFormat="1" ht="24.75" customHeight="1" x14ac:dyDescent="0.3">
      <c r="B199" s="37">
        <f t="shared" si="30"/>
        <v>192</v>
      </c>
      <c r="C199" s="37" t="s">
        <v>138</v>
      </c>
      <c r="D199" s="37" t="s">
        <v>147</v>
      </c>
      <c r="E199" s="50">
        <v>44890</v>
      </c>
      <c r="F199" s="37">
        <v>2015405409</v>
      </c>
      <c r="G199" s="44" t="s">
        <v>712</v>
      </c>
      <c r="H199" s="45" t="s">
        <v>46</v>
      </c>
      <c r="I199" s="37" t="s">
        <v>155</v>
      </c>
      <c r="J199" s="45" t="s">
        <v>713</v>
      </c>
      <c r="K199" s="44" t="s">
        <v>714</v>
      </c>
      <c r="L199" s="37" t="s">
        <v>175</v>
      </c>
      <c r="M199" s="37" t="s">
        <v>162</v>
      </c>
      <c r="N199" s="55">
        <v>44896</v>
      </c>
      <c r="O199" s="97" t="s">
        <v>3333</v>
      </c>
      <c r="P199" s="97" t="s">
        <v>717</v>
      </c>
      <c r="Q199" s="97" t="s">
        <v>717</v>
      </c>
      <c r="R199" s="97" t="s">
        <v>717</v>
      </c>
      <c r="S199" s="98" t="s">
        <v>3334</v>
      </c>
      <c r="T199" s="97" t="s">
        <v>717</v>
      </c>
      <c r="U199" s="48">
        <v>7.29</v>
      </c>
      <c r="V199" s="48">
        <v>7.95</v>
      </c>
      <c r="W199" s="48">
        <v>8</v>
      </c>
      <c r="X199" s="48">
        <v>8.02</v>
      </c>
      <c r="Y199" s="99">
        <f t="shared" si="35"/>
        <v>7.8150000000000004</v>
      </c>
      <c r="Z199" s="52">
        <f>VLOOKUP(F199,'LEMBAR JAWABAN PRE'!$B$4:$AI$1048576,34,0)</f>
        <v>4.4000000000000004</v>
      </c>
      <c r="AA199" s="52">
        <f>VLOOKUP(F199,'LEMBAR JAWABAN POST'!$B$4:$AI$1048576,34,0)</f>
        <v>6.8</v>
      </c>
      <c r="AB199" s="52">
        <f t="shared" si="36"/>
        <v>7.3075000000000001</v>
      </c>
      <c r="AC199" s="49" t="str">
        <f t="shared" si="37"/>
        <v>LULUS</v>
      </c>
      <c r="AD199" s="25">
        <v>44956</v>
      </c>
      <c r="AE199" s="25">
        <f t="shared" si="38"/>
        <v>44956</v>
      </c>
      <c r="AF199" s="37" t="s">
        <v>3</v>
      </c>
      <c r="AG199" s="44"/>
    </row>
    <row r="200" spans="2:33" s="53" customFormat="1" ht="24.75" customHeight="1" x14ac:dyDescent="0.3">
      <c r="B200" s="37">
        <f t="shared" si="30"/>
        <v>193</v>
      </c>
      <c r="C200" s="37" t="s">
        <v>138</v>
      </c>
      <c r="D200" s="37" t="s">
        <v>147</v>
      </c>
      <c r="E200" s="50">
        <v>44890</v>
      </c>
      <c r="F200" s="37">
        <v>2015405343</v>
      </c>
      <c r="G200" s="44" t="s">
        <v>715</v>
      </c>
      <c r="H200" s="45" t="s">
        <v>46</v>
      </c>
      <c r="I200" s="37" t="s">
        <v>155</v>
      </c>
      <c r="J200" s="45" t="s">
        <v>367</v>
      </c>
      <c r="K200" s="44" t="s">
        <v>368</v>
      </c>
      <c r="L200" s="37" t="s">
        <v>163</v>
      </c>
      <c r="M200" s="37" t="s">
        <v>164</v>
      </c>
      <c r="N200" s="55">
        <v>44896</v>
      </c>
      <c r="O200" s="97" t="s">
        <v>3326</v>
      </c>
      <c r="P200" s="97" t="s">
        <v>3327</v>
      </c>
      <c r="Q200" s="97" t="s">
        <v>3328</v>
      </c>
      <c r="R200" s="97" t="s">
        <v>834</v>
      </c>
      <c r="S200" s="98" t="s">
        <v>834</v>
      </c>
      <c r="T200" s="97" t="s">
        <v>3329</v>
      </c>
      <c r="U200" s="48">
        <v>7</v>
      </c>
      <c r="V200" s="48">
        <v>7.45</v>
      </c>
      <c r="W200" s="48">
        <v>7.55</v>
      </c>
      <c r="X200" s="48">
        <v>8.18</v>
      </c>
      <c r="Y200" s="99">
        <f t="shared" si="35"/>
        <v>7.5449999999999999</v>
      </c>
      <c r="Z200" s="52">
        <f>VLOOKUP(F200,'LEMBAR JAWABAN PRE'!$B$4:$AI$1048576,34,0)</f>
        <v>4.4000000000000004</v>
      </c>
      <c r="AA200" s="52">
        <f>VLOOKUP(F200,'LEMBAR JAWABAN POST'!$B$4:$AI$1048576,34,0)</f>
        <v>6.4</v>
      </c>
      <c r="AB200" s="52">
        <f t="shared" si="36"/>
        <v>6.9725000000000001</v>
      </c>
      <c r="AC200" s="49" t="str">
        <f t="shared" si="37"/>
        <v>LULUS</v>
      </c>
      <c r="AD200" s="25">
        <v>44956</v>
      </c>
      <c r="AE200" s="25">
        <f t="shared" si="38"/>
        <v>44956</v>
      </c>
      <c r="AF200" s="37" t="s">
        <v>3</v>
      </c>
      <c r="AG200" s="44"/>
    </row>
    <row r="201" spans="2:33" s="53" customFormat="1" ht="24.75" customHeight="1" x14ac:dyDescent="0.3">
      <c r="B201" s="37">
        <f t="shared" ref="B201:B264" si="39">B200+1</f>
        <v>194</v>
      </c>
      <c r="C201" s="37" t="s">
        <v>138</v>
      </c>
      <c r="D201" s="37" t="s">
        <v>3844</v>
      </c>
      <c r="E201" s="50">
        <v>44893</v>
      </c>
      <c r="F201" s="37">
        <v>2015409094</v>
      </c>
      <c r="G201" s="44" t="s">
        <v>3851</v>
      </c>
      <c r="H201" s="45" t="s">
        <v>45</v>
      </c>
      <c r="I201" s="37" t="s">
        <v>160</v>
      </c>
      <c r="J201" s="45" t="s">
        <v>298</v>
      </c>
      <c r="K201" s="44" t="s">
        <v>299</v>
      </c>
      <c r="L201" s="37" t="s">
        <v>205</v>
      </c>
      <c r="M201" s="37" t="s">
        <v>159</v>
      </c>
      <c r="N201" s="55">
        <v>44899</v>
      </c>
      <c r="O201" s="97" t="s">
        <v>4977</v>
      </c>
      <c r="P201" s="97" t="s">
        <v>4978</v>
      </c>
      <c r="Q201" s="97" t="s">
        <v>4979</v>
      </c>
      <c r="R201" s="97" t="s">
        <v>719</v>
      </c>
      <c r="S201" s="98" t="s">
        <v>4980</v>
      </c>
      <c r="T201" s="97" t="s">
        <v>723</v>
      </c>
      <c r="U201" s="48">
        <v>8.9600000000000009</v>
      </c>
      <c r="V201" s="48">
        <v>8.9600000000000009</v>
      </c>
      <c r="W201" s="48">
        <v>8.9600000000000009</v>
      </c>
      <c r="X201" s="48">
        <v>9.0399999999999991</v>
      </c>
      <c r="Y201" s="51">
        <f t="shared" si="35"/>
        <v>8.98</v>
      </c>
      <c r="Z201" s="52">
        <f>VLOOKUP(F201,'LEMBAR JAWABAN PRE'!$B$4:$AI$1048576,34,0)</f>
        <v>6.8</v>
      </c>
      <c r="AA201" s="52">
        <f>VLOOKUP(F201,'LEMBAR JAWABAN POST'!$B$4:$AI$1048576,34,0)</f>
        <v>6</v>
      </c>
      <c r="AB201" s="52">
        <f t="shared" si="36"/>
        <v>7.49</v>
      </c>
      <c r="AC201" s="49" t="str">
        <f t="shared" si="37"/>
        <v>LULUS</v>
      </c>
      <c r="AD201" s="25">
        <v>44963</v>
      </c>
      <c r="AE201" s="25">
        <f t="shared" si="38"/>
        <v>44959</v>
      </c>
      <c r="AF201" s="37" t="s">
        <v>3</v>
      </c>
      <c r="AG201" s="44"/>
    </row>
    <row r="202" spans="2:33" s="53" customFormat="1" ht="24.75" customHeight="1" x14ac:dyDescent="0.3">
      <c r="B202" s="37">
        <f t="shared" si="39"/>
        <v>195</v>
      </c>
      <c r="C202" s="37" t="s">
        <v>138</v>
      </c>
      <c r="D202" s="37" t="s">
        <v>3844</v>
      </c>
      <c r="E202" s="50">
        <v>44893</v>
      </c>
      <c r="F202" s="37">
        <v>2015409148</v>
      </c>
      <c r="G202" s="44" t="s">
        <v>3854</v>
      </c>
      <c r="H202" s="45" t="s">
        <v>46</v>
      </c>
      <c r="I202" s="37" t="s">
        <v>155</v>
      </c>
      <c r="J202" s="45" t="s">
        <v>239</v>
      </c>
      <c r="K202" s="44" t="s">
        <v>240</v>
      </c>
      <c r="L202" s="37" t="s">
        <v>186</v>
      </c>
      <c r="M202" s="37" t="s">
        <v>179</v>
      </c>
      <c r="N202" s="55">
        <v>44899</v>
      </c>
      <c r="O202" s="97" t="s">
        <v>4981</v>
      </c>
      <c r="P202" s="97" t="s">
        <v>4982</v>
      </c>
      <c r="Q202" s="97" t="s">
        <v>4983</v>
      </c>
      <c r="R202" s="97" t="s">
        <v>4984</v>
      </c>
      <c r="S202" s="98" t="s">
        <v>4985</v>
      </c>
      <c r="T202" s="97" t="s">
        <v>4986</v>
      </c>
      <c r="U202" s="48">
        <v>8.84</v>
      </c>
      <c r="V202" s="48">
        <v>9.2100000000000009</v>
      </c>
      <c r="W202" s="48">
        <v>9.4700000000000006</v>
      </c>
      <c r="X202" s="48">
        <v>9.6199999999999992</v>
      </c>
      <c r="Y202" s="51">
        <f t="shared" si="35"/>
        <v>9.2850000000000001</v>
      </c>
      <c r="Z202" s="52">
        <f>VLOOKUP(F202,'LEMBAR JAWABAN PRE'!$B$4:$AI$1048576,34,0)</f>
        <v>6.8</v>
      </c>
      <c r="AA202" s="52">
        <f>VLOOKUP(F202,'LEMBAR JAWABAN POST'!$B$4:$AI$1048576,34,0)</f>
        <v>7.6</v>
      </c>
      <c r="AB202" s="52">
        <f t="shared" si="36"/>
        <v>8.442499999999999</v>
      </c>
      <c r="AC202" s="49" t="str">
        <f t="shared" si="37"/>
        <v>LULUS</v>
      </c>
      <c r="AD202" s="25">
        <v>44963</v>
      </c>
      <c r="AE202" s="25">
        <f t="shared" si="38"/>
        <v>44959</v>
      </c>
      <c r="AF202" s="37" t="s">
        <v>3</v>
      </c>
      <c r="AG202" s="44"/>
    </row>
    <row r="203" spans="2:33" s="53" customFormat="1" ht="24.75" customHeight="1" x14ac:dyDescent="0.3">
      <c r="B203" s="37">
        <f t="shared" si="39"/>
        <v>196</v>
      </c>
      <c r="C203" s="37" t="s">
        <v>138</v>
      </c>
      <c r="D203" s="37" t="s">
        <v>3844</v>
      </c>
      <c r="E203" s="50">
        <v>44893</v>
      </c>
      <c r="F203" s="37">
        <v>2015409097</v>
      </c>
      <c r="G203" s="44" t="s">
        <v>3855</v>
      </c>
      <c r="H203" s="45" t="s">
        <v>45</v>
      </c>
      <c r="I203" s="37" t="s">
        <v>160</v>
      </c>
      <c r="J203" s="45" t="s">
        <v>3930</v>
      </c>
      <c r="K203" s="44" t="s">
        <v>3931</v>
      </c>
      <c r="L203" s="37" t="s">
        <v>186</v>
      </c>
      <c r="M203" s="37" t="s">
        <v>179</v>
      </c>
      <c r="N203" s="55">
        <v>44899</v>
      </c>
      <c r="O203" s="97" t="s">
        <v>4987</v>
      </c>
      <c r="P203" s="97" t="s">
        <v>4988</v>
      </c>
      <c r="Q203" s="97" t="s">
        <v>846</v>
      </c>
      <c r="R203" s="97" t="s">
        <v>4989</v>
      </c>
      <c r="S203" s="98" t="s">
        <v>4990</v>
      </c>
      <c r="T203" s="97" t="s">
        <v>4991</v>
      </c>
      <c r="U203" s="48">
        <v>7.51</v>
      </c>
      <c r="V203" s="48">
        <v>7.68</v>
      </c>
      <c r="W203" s="48">
        <v>8.35</v>
      </c>
      <c r="X203" s="48">
        <v>8.67</v>
      </c>
      <c r="Y203" s="51">
        <f t="shared" si="35"/>
        <v>8.0525000000000002</v>
      </c>
      <c r="Z203" s="52">
        <f>VLOOKUP(F203,'LEMBAR JAWABAN PRE'!$B$4:$AI$1048576,34,0)</f>
        <v>6.4</v>
      </c>
      <c r="AA203" s="52">
        <f>VLOOKUP(F203,'LEMBAR JAWABAN POST'!$B$4:$AI$1048576,34,0)</f>
        <v>5.2</v>
      </c>
      <c r="AB203" s="52">
        <f t="shared" si="36"/>
        <v>6.6262500000000006</v>
      </c>
      <c r="AC203" s="49" t="str">
        <f t="shared" si="37"/>
        <v>LULUS</v>
      </c>
      <c r="AD203" s="25">
        <v>44963</v>
      </c>
      <c r="AE203" s="25">
        <f t="shared" si="38"/>
        <v>44959</v>
      </c>
      <c r="AF203" s="37" t="s">
        <v>3</v>
      </c>
      <c r="AG203" s="44"/>
    </row>
    <row r="204" spans="2:33" s="53" customFormat="1" ht="24.75" customHeight="1" x14ac:dyDescent="0.3">
      <c r="B204" s="37">
        <f t="shared" si="39"/>
        <v>197</v>
      </c>
      <c r="C204" s="37" t="s">
        <v>138</v>
      </c>
      <c r="D204" s="37" t="s">
        <v>3844</v>
      </c>
      <c r="E204" s="50">
        <v>44893</v>
      </c>
      <c r="F204" s="37">
        <v>2015409101</v>
      </c>
      <c r="G204" s="44" t="s">
        <v>3856</v>
      </c>
      <c r="H204" s="45" t="s">
        <v>45</v>
      </c>
      <c r="I204" s="37" t="s">
        <v>160</v>
      </c>
      <c r="J204" s="45" t="s">
        <v>3932</v>
      </c>
      <c r="K204" s="44" t="s">
        <v>3933</v>
      </c>
      <c r="L204" s="37" t="s">
        <v>290</v>
      </c>
      <c r="M204" s="37" t="s">
        <v>159</v>
      </c>
      <c r="N204" s="55">
        <v>44899</v>
      </c>
      <c r="O204" s="97" t="s">
        <v>733</v>
      </c>
      <c r="P204" s="97" t="s">
        <v>717</v>
      </c>
      <c r="Q204" s="97" t="s">
        <v>4992</v>
      </c>
      <c r="R204" s="97" t="s">
        <v>717</v>
      </c>
      <c r="S204" s="98" t="s">
        <v>717</v>
      </c>
      <c r="T204" s="97" t="s">
        <v>4993</v>
      </c>
      <c r="U204" s="48">
        <v>6.87</v>
      </c>
      <c r="V204" s="48">
        <v>7.15</v>
      </c>
      <c r="W204" s="48">
        <v>7.68</v>
      </c>
      <c r="X204" s="48">
        <v>8.3000000000000007</v>
      </c>
      <c r="Y204" s="51">
        <f t="shared" si="35"/>
        <v>7.5</v>
      </c>
      <c r="Z204" s="52">
        <f>VLOOKUP(F204,'LEMBAR JAWABAN PRE'!$B$4:$AI$1048576,34,0)</f>
        <v>5.6</v>
      </c>
      <c r="AA204" s="52">
        <f>VLOOKUP(F204,'LEMBAR JAWABAN POST'!$B$4:$AI$1048576,34,0)</f>
        <v>7.6</v>
      </c>
      <c r="AB204" s="52">
        <f t="shared" si="36"/>
        <v>7.55</v>
      </c>
      <c r="AC204" s="49" t="str">
        <f t="shared" si="37"/>
        <v>LULUS</v>
      </c>
      <c r="AD204" s="25">
        <v>44963</v>
      </c>
      <c r="AE204" s="25">
        <f t="shared" si="38"/>
        <v>44959</v>
      </c>
      <c r="AF204" s="37" t="s">
        <v>3</v>
      </c>
      <c r="AG204" s="44"/>
    </row>
    <row r="205" spans="2:33" s="53" customFormat="1" ht="24.75" customHeight="1" x14ac:dyDescent="0.3">
      <c r="B205" s="37">
        <f t="shared" si="39"/>
        <v>198</v>
      </c>
      <c r="C205" s="37" t="s">
        <v>138</v>
      </c>
      <c r="D205" s="37" t="s">
        <v>3844</v>
      </c>
      <c r="E205" s="50">
        <v>44893</v>
      </c>
      <c r="F205" s="37">
        <v>2015409109</v>
      </c>
      <c r="G205" s="44" t="s">
        <v>3859</v>
      </c>
      <c r="H205" s="45" t="s">
        <v>45</v>
      </c>
      <c r="I205" s="37" t="s">
        <v>160</v>
      </c>
      <c r="J205" s="45" t="s">
        <v>3938</v>
      </c>
      <c r="K205" s="44" t="s">
        <v>3939</v>
      </c>
      <c r="L205" s="37" t="s">
        <v>566</v>
      </c>
      <c r="M205" s="37" t="s">
        <v>567</v>
      </c>
      <c r="N205" s="55">
        <v>44899</v>
      </c>
      <c r="O205" s="97" t="s">
        <v>717</v>
      </c>
      <c r="P205" s="97" t="s">
        <v>719</v>
      </c>
      <c r="Q205" s="97" t="s">
        <v>719</v>
      </c>
      <c r="R205" s="97" t="s">
        <v>719</v>
      </c>
      <c r="S205" s="98" t="s">
        <v>719</v>
      </c>
      <c r="T205" s="97" t="s">
        <v>719</v>
      </c>
      <c r="U205" s="48">
        <v>8.11</v>
      </c>
      <c r="V205" s="48">
        <v>8.3000000000000007</v>
      </c>
      <c r="W205" s="48">
        <v>8.65</v>
      </c>
      <c r="X205" s="48">
        <v>8.7799999999999994</v>
      </c>
      <c r="Y205" s="51">
        <f t="shared" si="35"/>
        <v>8.4600000000000009</v>
      </c>
      <c r="Z205" s="52">
        <f>VLOOKUP(F205,'LEMBAR JAWABAN PRE'!$B$4:$AI$1048576,34,0)</f>
        <v>4.4000000000000004</v>
      </c>
      <c r="AA205" s="52">
        <f>VLOOKUP(F205,'LEMBAR JAWABAN POST'!$B$4:$AI$1048576,34,0)</f>
        <v>6</v>
      </c>
      <c r="AB205" s="52">
        <f t="shared" si="36"/>
        <v>7.23</v>
      </c>
      <c r="AC205" s="49" t="str">
        <f t="shared" si="37"/>
        <v>LULUS</v>
      </c>
      <c r="AD205" s="25">
        <v>44963</v>
      </c>
      <c r="AE205" s="25">
        <f t="shared" si="38"/>
        <v>44959</v>
      </c>
      <c r="AF205" s="37" t="s">
        <v>3</v>
      </c>
      <c r="AG205" s="44"/>
    </row>
    <row r="206" spans="2:33" s="53" customFormat="1" ht="24.75" customHeight="1" x14ac:dyDescent="0.3">
      <c r="B206" s="37">
        <f t="shared" si="39"/>
        <v>199</v>
      </c>
      <c r="C206" s="37" t="s">
        <v>138</v>
      </c>
      <c r="D206" s="37" t="s">
        <v>3844</v>
      </c>
      <c r="E206" s="50">
        <v>44893</v>
      </c>
      <c r="F206" s="37">
        <v>2015409116</v>
      </c>
      <c r="G206" s="44" t="s">
        <v>3860</v>
      </c>
      <c r="H206" s="45" t="s">
        <v>45</v>
      </c>
      <c r="I206" s="37" t="s">
        <v>160</v>
      </c>
      <c r="J206" s="45" t="s">
        <v>3940</v>
      </c>
      <c r="K206" s="44" t="s">
        <v>3941</v>
      </c>
      <c r="L206" s="37" t="s">
        <v>396</v>
      </c>
      <c r="M206" s="37" t="s">
        <v>261</v>
      </c>
      <c r="N206" s="55">
        <v>44899</v>
      </c>
      <c r="O206" s="97" t="s">
        <v>4995</v>
      </c>
      <c r="P206" s="97" t="s">
        <v>4996</v>
      </c>
      <c r="Q206" s="97" t="s">
        <v>4997</v>
      </c>
      <c r="R206" s="97" t="s">
        <v>717</v>
      </c>
      <c r="S206" s="98" t="s">
        <v>4998</v>
      </c>
      <c r="T206" s="97" t="s">
        <v>4999</v>
      </c>
      <c r="U206" s="48">
        <v>6.6</v>
      </c>
      <c r="V206" s="48">
        <v>6.75</v>
      </c>
      <c r="W206" s="48">
        <v>7.5</v>
      </c>
      <c r="X206" s="48">
        <v>7.87</v>
      </c>
      <c r="Y206" s="51">
        <f t="shared" si="35"/>
        <v>7.1800000000000006</v>
      </c>
      <c r="Z206" s="52">
        <f>VLOOKUP(F206,'LEMBAR JAWABAN PRE'!$B$4:$AI$1048576,34,0)</f>
        <v>6.4</v>
      </c>
      <c r="AA206" s="52">
        <f>VLOOKUP(F206,'LEMBAR JAWABAN POST'!$B$4:$AI$1048576,34,0)</f>
        <v>6</v>
      </c>
      <c r="AB206" s="52">
        <f t="shared" si="36"/>
        <v>6.59</v>
      </c>
      <c r="AC206" s="49" t="str">
        <f t="shared" si="37"/>
        <v>LULUS</v>
      </c>
      <c r="AD206" s="25">
        <v>44963</v>
      </c>
      <c r="AE206" s="25">
        <f t="shared" si="38"/>
        <v>44959</v>
      </c>
      <c r="AF206" s="37" t="s">
        <v>3</v>
      </c>
      <c r="AG206" s="44"/>
    </row>
    <row r="207" spans="2:33" s="53" customFormat="1" ht="24.75" customHeight="1" x14ac:dyDescent="0.3">
      <c r="B207" s="37">
        <f t="shared" si="39"/>
        <v>200</v>
      </c>
      <c r="C207" s="37" t="s">
        <v>138</v>
      </c>
      <c r="D207" s="37" t="s">
        <v>3844</v>
      </c>
      <c r="E207" s="50">
        <v>44893</v>
      </c>
      <c r="F207" s="37">
        <v>2015409151</v>
      </c>
      <c r="G207" s="44" t="s">
        <v>3861</v>
      </c>
      <c r="H207" s="45" t="s">
        <v>46</v>
      </c>
      <c r="I207" s="37" t="s">
        <v>155</v>
      </c>
      <c r="J207" s="45" t="s">
        <v>3942</v>
      </c>
      <c r="K207" s="44" t="s">
        <v>3943</v>
      </c>
      <c r="L207" s="37" t="s">
        <v>186</v>
      </c>
      <c r="M207" s="37" t="s">
        <v>179</v>
      </c>
      <c r="N207" s="55">
        <v>44899</v>
      </c>
      <c r="O207" s="97" t="s">
        <v>5000</v>
      </c>
      <c r="P207" s="97" t="s">
        <v>5001</v>
      </c>
      <c r="Q207" s="97" t="s">
        <v>716</v>
      </c>
      <c r="R207" s="97" t="s">
        <v>718</v>
      </c>
      <c r="S207" s="98" t="s">
        <v>717</v>
      </c>
      <c r="T207" s="97" t="s">
        <v>5002</v>
      </c>
      <c r="U207" s="48">
        <v>7.2</v>
      </c>
      <c r="V207" s="48">
        <v>7.89</v>
      </c>
      <c r="W207" s="48">
        <v>8.11</v>
      </c>
      <c r="X207" s="48">
        <v>8.25</v>
      </c>
      <c r="Y207" s="51">
        <f t="shared" si="35"/>
        <v>7.8624999999999998</v>
      </c>
      <c r="Z207" s="52">
        <f>VLOOKUP(F207,'LEMBAR JAWABAN PRE'!$B$4:$AI$1048576,34,0)</f>
        <v>4</v>
      </c>
      <c r="AA207" s="52">
        <f>VLOOKUP(F207,'LEMBAR JAWABAN POST'!$B$4:$AI$1048576,34,0)</f>
        <v>6.4</v>
      </c>
      <c r="AB207" s="52">
        <f t="shared" si="36"/>
        <v>7.1312499999999996</v>
      </c>
      <c r="AC207" s="49" t="str">
        <f t="shared" si="37"/>
        <v>LULUS</v>
      </c>
      <c r="AD207" s="25">
        <v>44963</v>
      </c>
      <c r="AE207" s="25">
        <f t="shared" si="38"/>
        <v>44959</v>
      </c>
      <c r="AF207" s="37" t="s">
        <v>3</v>
      </c>
      <c r="AG207" s="44"/>
    </row>
    <row r="208" spans="2:33" s="53" customFormat="1" ht="24.75" customHeight="1" x14ac:dyDescent="0.3">
      <c r="B208" s="37">
        <f t="shared" si="39"/>
        <v>201</v>
      </c>
      <c r="C208" s="37" t="s">
        <v>138</v>
      </c>
      <c r="D208" s="37" t="s">
        <v>3844</v>
      </c>
      <c r="E208" s="50">
        <v>44893</v>
      </c>
      <c r="F208" s="37">
        <v>2015409118</v>
      </c>
      <c r="G208" s="44" t="s">
        <v>3862</v>
      </c>
      <c r="H208" s="45" t="s">
        <v>45</v>
      </c>
      <c r="I208" s="37" t="s">
        <v>160</v>
      </c>
      <c r="J208" s="45" t="s">
        <v>3944</v>
      </c>
      <c r="K208" s="44" t="s">
        <v>3945</v>
      </c>
      <c r="L208" s="37" t="s">
        <v>163</v>
      </c>
      <c r="M208" s="37" t="s">
        <v>164</v>
      </c>
      <c r="N208" s="55">
        <v>44899</v>
      </c>
      <c r="O208" s="97" t="s">
        <v>733</v>
      </c>
      <c r="P208" s="97" t="s">
        <v>733</v>
      </c>
      <c r="Q208" s="97" t="s">
        <v>733</v>
      </c>
      <c r="R208" s="97" t="s">
        <v>733</v>
      </c>
      <c r="S208" s="98" t="s">
        <v>5003</v>
      </c>
      <c r="T208" s="97" t="s">
        <v>733</v>
      </c>
      <c r="U208" s="48">
        <v>9.65</v>
      </c>
      <c r="V208" s="48">
        <v>9.68</v>
      </c>
      <c r="W208" s="48">
        <v>9.6999999999999993</v>
      </c>
      <c r="X208" s="48">
        <v>9.75</v>
      </c>
      <c r="Y208" s="51">
        <f t="shared" si="35"/>
        <v>9.6950000000000003</v>
      </c>
      <c r="Z208" s="52">
        <f>VLOOKUP(F208,'LEMBAR JAWABAN PRE'!$B$4:$AI$1048576,34,0)</f>
        <v>7.6</v>
      </c>
      <c r="AA208" s="52">
        <f>VLOOKUP(F208,'LEMBAR JAWABAN POST'!$B$4:$AI$1048576,34,0)</f>
        <v>7.6</v>
      </c>
      <c r="AB208" s="52">
        <f t="shared" si="36"/>
        <v>8.6475000000000009</v>
      </c>
      <c r="AC208" s="49" t="str">
        <f t="shared" si="37"/>
        <v>LULUS</v>
      </c>
      <c r="AD208" s="25">
        <v>44963</v>
      </c>
      <c r="AE208" s="25">
        <f t="shared" si="38"/>
        <v>44959</v>
      </c>
      <c r="AF208" s="37" t="s">
        <v>3</v>
      </c>
      <c r="AG208" s="44"/>
    </row>
    <row r="209" spans="2:33" s="53" customFormat="1" ht="24.75" customHeight="1" x14ac:dyDescent="0.3">
      <c r="B209" s="37">
        <f t="shared" si="39"/>
        <v>202</v>
      </c>
      <c r="C209" s="37" t="s">
        <v>138</v>
      </c>
      <c r="D209" s="37" t="s">
        <v>3844</v>
      </c>
      <c r="E209" s="50">
        <v>44893</v>
      </c>
      <c r="F209" s="37">
        <v>2015409155</v>
      </c>
      <c r="G209" s="44" t="s">
        <v>3864</v>
      </c>
      <c r="H209" s="45" t="s">
        <v>46</v>
      </c>
      <c r="I209" s="37" t="s">
        <v>155</v>
      </c>
      <c r="J209" s="45" t="s">
        <v>526</v>
      </c>
      <c r="K209" s="44" t="s">
        <v>527</v>
      </c>
      <c r="L209" s="37" t="s">
        <v>524</v>
      </c>
      <c r="M209" s="37" t="s">
        <v>162</v>
      </c>
      <c r="N209" s="55">
        <v>44899</v>
      </c>
      <c r="O209" s="97" t="s">
        <v>5005</v>
      </c>
      <c r="P209" s="97" t="s">
        <v>5006</v>
      </c>
      <c r="Q209" s="97" t="s">
        <v>5007</v>
      </c>
      <c r="R209" s="97" t="s">
        <v>5008</v>
      </c>
      <c r="S209" s="98" t="s">
        <v>5009</v>
      </c>
      <c r="T209" s="97" t="s">
        <v>5010</v>
      </c>
      <c r="U209" s="48">
        <v>8.64</v>
      </c>
      <c r="V209" s="48">
        <v>8.73</v>
      </c>
      <c r="W209" s="48">
        <v>8.65</v>
      </c>
      <c r="X209" s="48">
        <v>8.73</v>
      </c>
      <c r="Y209" s="51">
        <f t="shared" si="35"/>
        <v>8.6875</v>
      </c>
      <c r="Z209" s="52">
        <f>VLOOKUP(F209,'LEMBAR JAWABAN PRE'!$B$4:$AI$1048576,34,0)</f>
        <v>4</v>
      </c>
      <c r="AA209" s="52">
        <f>VLOOKUP(F209,'LEMBAR JAWABAN POST'!$B$4:$AI$1048576,34,0)</f>
        <v>5.6</v>
      </c>
      <c r="AB209" s="52">
        <f t="shared" si="36"/>
        <v>7.1437499999999998</v>
      </c>
      <c r="AC209" s="49" t="str">
        <f t="shared" si="37"/>
        <v>LULUS</v>
      </c>
      <c r="AD209" s="25">
        <v>44963</v>
      </c>
      <c r="AE209" s="25">
        <f t="shared" si="38"/>
        <v>44959</v>
      </c>
      <c r="AF209" s="37" t="s">
        <v>3</v>
      </c>
      <c r="AG209" s="44"/>
    </row>
    <row r="210" spans="2:33" s="53" customFormat="1" ht="24.75" customHeight="1" x14ac:dyDescent="0.3">
      <c r="B210" s="37">
        <f t="shared" si="39"/>
        <v>203</v>
      </c>
      <c r="C210" s="37" t="s">
        <v>138</v>
      </c>
      <c r="D210" s="37" t="s">
        <v>3844</v>
      </c>
      <c r="E210" s="50">
        <v>44893</v>
      </c>
      <c r="F210" s="37">
        <v>2015409156</v>
      </c>
      <c r="G210" s="44" t="s">
        <v>3865</v>
      </c>
      <c r="H210" s="45" t="s">
        <v>46</v>
      </c>
      <c r="I210" s="37" t="s">
        <v>155</v>
      </c>
      <c r="J210" s="45" t="s">
        <v>331</v>
      </c>
      <c r="K210" s="44" t="s">
        <v>332</v>
      </c>
      <c r="L210" s="37" t="s">
        <v>290</v>
      </c>
      <c r="M210" s="37" t="s">
        <v>159</v>
      </c>
      <c r="N210" s="55">
        <v>44899</v>
      </c>
      <c r="O210" s="97" t="s">
        <v>720</v>
      </c>
      <c r="P210" s="97" t="s">
        <v>718</v>
      </c>
      <c r="Q210" s="97" t="s">
        <v>718</v>
      </c>
      <c r="R210" s="97" t="s">
        <v>718</v>
      </c>
      <c r="S210" s="98" t="s">
        <v>718</v>
      </c>
      <c r="T210" s="97" t="s">
        <v>5011</v>
      </c>
      <c r="U210" s="48">
        <v>9.31</v>
      </c>
      <c r="V210" s="48">
        <v>9.3800000000000008</v>
      </c>
      <c r="W210" s="48">
        <v>9.66</v>
      </c>
      <c r="X210" s="48">
        <v>9.66</v>
      </c>
      <c r="Y210" s="51">
        <f t="shared" si="35"/>
        <v>9.5025000000000013</v>
      </c>
      <c r="Z210" s="52">
        <f>VLOOKUP(F210,'LEMBAR JAWABAN PRE'!$B$4:$AI$1048576,34,0)</f>
        <v>6</v>
      </c>
      <c r="AA210" s="52">
        <f>VLOOKUP(F210,'LEMBAR JAWABAN POST'!$B$4:$AI$1048576,34,0)</f>
        <v>6.4</v>
      </c>
      <c r="AB210" s="52">
        <f t="shared" si="36"/>
        <v>7.9512500000000008</v>
      </c>
      <c r="AC210" s="49" t="str">
        <f t="shared" si="37"/>
        <v>LULUS</v>
      </c>
      <c r="AD210" s="25">
        <v>44963</v>
      </c>
      <c r="AE210" s="25">
        <f t="shared" si="38"/>
        <v>44959</v>
      </c>
      <c r="AF210" s="37" t="s">
        <v>3</v>
      </c>
      <c r="AG210" s="44"/>
    </row>
    <row r="211" spans="2:33" s="53" customFormat="1" ht="24.75" customHeight="1" x14ac:dyDescent="0.3">
      <c r="B211" s="37">
        <f t="shared" si="39"/>
        <v>204</v>
      </c>
      <c r="C211" s="37" t="s">
        <v>138</v>
      </c>
      <c r="D211" s="37" t="s">
        <v>3844</v>
      </c>
      <c r="E211" s="50">
        <v>44893</v>
      </c>
      <c r="F211" s="37">
        <v>2015409125</v>
      </c>
      <c r="G211" s="44" t="s">
        <v>3867</v>
      </c>
      <c r="H211" s="45" t="s">
        <v>45</v>
      </c>
      <c r="I211" s="37" t="s">
        <v>160</v>
      </c>
      <c r="J211" s="45" t="s">
        <v>3948</v>
      </c>
      <c r="K211" s="44" t="s">
        <v>3949</v>
      </c>
      <c r="L211" s="37" t="s">
        <v>181</v>
      </c>
      <c r="M211" s="37" t="s">
        <v>182</v>
      </c>
      <c r="N211" s="55">
        <v>44899</v>
      </c>
      <c r="O211" s="97" t="s">
        <v>5016</v>
      </c>
      <c r="P211" s="97" t="s">
        <v>5017</v>
      </c>
      <c r="Q211" s="97" t="s">
        <v>5018</v>
      </c>
      <c r="R211" s="97" t="s">
        <v>716</v>
      </c>
      <c r="S211" s="98" t="s">
        <v>717</v>
      </c>
      <c r="T211" s="97" t="s">
        <v>717</v>
      </c>
      <c r="U211" s="48">
        <v>7.02</v>
      </c>
      <c r="V211" s="48">
        <v>7.95</v>
      </c>
      <c r="W211" s="48">
        <v>8.36</v>
      </c>
      <c r="X211" s="48">
        <v>9.36</v>
      </c>
      <c r="Y211" s="51">
        <f t="shared" si="35"/>
        <v>8.1724999999999994</v>
      </c>
      <c r="Z211" s="52">
        <f>VLOOKUP(F211,'LEMBAR JAWABAN PRE'!$B$4:$AI$1048576,34,0)</f>
        <v>6.4</v>
      </c>
      <c r="AA211" s="52">
        <f>VLOOKUP(F211,'LEMBAR JAWABAN POST'!$B$4:$AI$1048576,34,0)</f>
        <v>7.6</v>
      </c>
      <c r="AB211" s="52">
        <f t="shared" si="36"/>
        <v>7.8862499999999995</v>
      </c>
      <c r="AC211" s="49" t="str">
        <f t="shared" si="37"/>
        <v>LULUS</v>
      </c>
      <c r="AD211" s="25">
        <v>44963</v>
      </c>
      <c r="AE211" s="25">
        <f t="shared" si="38"/>
        <v>44959</v>
      </c>
      <c r="AF211" s="37" t="s">
        <v>3</v>
      </c>
      <c r="AG211" s="44"/>
    </row>
    <row r="212" spans="2:33" s="53" customFormat="1" ht="24.75" customHeight="1" x14ac:dyDescent="0.3">
      <c r="B212" s="37">
        <f t="shared" si="39"/>
        <v>205</v>
      </c>
      <c r="C212" s="37" t="s">
        <v>138</v>
      </c>
      <c r="D212" s="37" t="s">
        <v>3845</v>
      </c>
      <c r="E212" s="50">
        <v>44893</v>
      </c>
      <c r="F212" s="37">
        <v>2015409102</v>
      </c>
      <c r="G212" s="44" t="s">
        <v>3858</v>
      </c>
      <c r="H212" s="45" t="s">
        <v>45</v>
      </c>
      <c r="I212" s="37" t="s">
        <v>160</v>
      </c>
      <c r="J212" s="45" t="s">
        <v>3936</v>
      </c>
      <c r="K212" s="44" t="s">
        <v>3937</v>
      </c>
      <c r="L212" s="37" t="s">
        <v>227</v>
      </c>
      <c r="M212" s="37" t="s">
        <v>164</v>
      </c>
      <c r="N212" s="55">
        <v>44899</v>
      </c>
      <c r="O212" s="97" t="s">
        <v>2227</v>
      </c>
      <c r="P212" s="97" t="s">
        <v>717</v>
      </c>
      <c r="Q212" s="97" t="s">
        <v>717</v>
      </c>
      <c r="R212" s="97" t="s">
        <v>719</v>
      </c>
      <c r="S212" s="98" t="s">
        <v>717</v>
      </c>
      <c r="T212" s="97" t="s">
        <v>4994</v>
      </c>
      <c r="U212" s="48">
        <v>6.75</v>
      </c>
      <c r="V212" s="48">
        <v>6.8</v>
      </c>
      <c r="W212" s="48">
        <v>7.02</v>
      </c>
      <c r="X212" s="48">
        <v>7.35</v>
      </c>
      <c r="Y212" s="51">
        <f t="shared" si="35"/>
        <v>6.98</v>
      </c>
      <c r="Z212" s="52">
        <f>VLOOKUP(F212,'LEMBAR JAWABAN PRE'!$B$4:$AI$1048576,34,0)</f>
        <v>5.2</v>
      </c>
      <c r="AA212" s="52">
        <f>VLOOKUP(F212,'LEMBAR JAWABAN POST'!$B$4:$AI$1048576,34,0)</f>
        <v>9.6</v>
      </c>
      <c r="AB212" s="52">
        <f t="shared" si="36"/>
        <v>8.2899999999999991</v>
      </c>
      <c r="AC212" s="49" t="str">
        <f t="shared" si="37"/>
        <v>LULUS</v>
      </c>
      <c r="AD212" s="25">
        <v>44970</v>
      </c>
      <c r="AE212" s="25">
        <f t="shared" si="38"/>
        <v>44959</v>
      </c>
      <c r="AF212" s="37" t="s">
        <v>3</v>
      </c>
      <c r="AG212" s="44"/>
    </row>
    <row r="213" spans="2:33" s="53" customFormat="1" ht="24.75" customHeight="1" x14ac:dyDescent="0.3">
      <c r="B213" s="37">
        <f t="shared" si="39"/>
        <v>206</v>
      </c>
      <c r="C213" s="37" t="s">
        <v>138</v>
      </c>
      <c r="D213" s="37" t="s">
        <v>3845</v>
      </c>
      <c r="E213" s="50">
        <v>44893</v>
      </c>
      <c r="F213" s="37">
        <v>2015409119</v>
      </c>
      <c r="G213" s="44" t="s">
        <v>3863</v>
      </c>
      <c r="H213" s="45" t="s">
        <v>45</v>
      </c>
      <c r="I213" s="37" t="s">
        <v>160</v>
      </c>
      <c r="J213" s="45" t="s">
        <v>3946</v>
      </c>
      <c r="K213" s="44" t="s">
        <v>3947</v>
      </c>
      <c r="L213" s="37" t="s">
        <v>163</v>
      </c>
      <c r="M213" s="37" t="s">
        <v>164</v>
      </c>
      <c r="N213" s="55">
        <v>44899</v>
      </c>
      <c r="O213" s="97" t="s">
        <v>719</v>
      </c>
      <c r="P213" s="97" t="s">
        <v>5004</v>
      </c>
      <c r="Q213" s="97" t="s">
        <v>719</v>
      </c>
      <c r="R213" s="97" t="s">
        <v>719</v>
      </c>
      <c r="S213" s="98" t="s">
        <v>719</v>
      </c>
      <c r="T213" s="97" t="s">
        <v>719</v>
      </c>
      <c r="U213" s="48">
        <v>7.07</v>
      </c>
      <c r="V213" s="48">
        <v>7.35</v>
      </c>
      <c r="W213" s="48">
        <v>7.44</v>
      </c>
      <c r="X213" s="48">
        <v>7.51</v>
      </c>
      <c r="Y213" s="51">
        <f t="shared" si="35"/>
        <v>7.3424999999999994</v>
      </c>
      <c r="Z213" s="52">
        <f>VLOOKUP(F213,'LEMBAR JAWABAN PRE'!$B$4:$AI$1048576,34,0)</f>
        <v>4.4000000000000004</v>
      </c>
      <c r="AA213" s="52">
        <f>VLOOKUP(F213,'LEMBAR JAWABAN POST'!$B$4:$AI$1048576,34,0)</f>
        <v>9.1999999999999993</v>
      </c>
      <c r="AB213" s="52">
        <f t="shared" si="36"/>
        <v>8.2712499999999984</v>
      </c>
      <c r="AC213" s="49" t="str">
        <f t="shared" si="37"/>
        <v>LULUS</v>
      </c>
      <c r="AD213" s="25">
        <v>44970</v>
      </c>
      <c r="AE213" s="25">
        <f t="shared" si="38"/>
        <v>44959</v>
      </c>
      <c r="AF213" s="37" t="s">
        <v>3</v>
      </c>
      <c r="AG213" s="44"/>
    </row>
    <row r="214" spans="2:33" s="53" customFormat="1" ht="24.75" customHeight="1" x14ac:dyDescent="0.3">
      <c r="B214" s="37">
        <f t="shared" si="39"/>
        <v>207</v>
      </c>
      <c r="C214" s="37" t="s">
        <v>138</v>
      </c>
      <c r="D214" s="37" t="s">
        <v>3845</v>
      </c>
      <c r="E214" s="50">
        <v>44893</v>
      </c>
      <c r="F214" s="37">
        <v>2015409159</v>
      </c>
      <c r="G214" s="44" t="s">
        <v>3866</v>
      </c>
      <c r="H214" s="45" t="s">
        <v>46</v>
      </c>
      <c r="I214" s="37" t="s">
        <v>155</v>
      </c>
      <c r="J214" s="45" t="s">
        <v>594</v>
      </c>
      <c r="K214" s="44" t="s">
        <v>595</v>
      </c>
      <c r="L214" s="37" t="s">
        <v>509</v>
      </c>
      <c r="M214" s="37" t="s">
        <v>162</v>
      </c>
      <c r="N214" s="55">
        <v>44899</v>
      </c>
      <c r="O214" s="97" t="s">
        <v>5012</v>
      </c>
      <c r="P214" s="97" t="s">
        <v>5013</v>
      </c>
      <c r="Q214" s="97" t="s">
        <v>716</v>
      </c>
      <c r="R214" s="97" t="s">
        <v>716</v>
      </c>
      <c r="S214" s="98" t="s">
        <v>5014</v>
      </c>
      <c r="T214" s="97" t="s">
        <v>5015</v>
      </c>
      <c r="U214" s="48">
        <v>7.85</v>
      </c>
      <c r="V214" s="48">
        <v>7.89</v>
      </c>
      <c r="W214" s="48">
        <v>8</v>
      </c>
      <c r="X214" s="48">
        <v>7.91</v>
      </c>
      <c r="Y214" s="51">
        <f t="shared" ref="Y214:Y217" si="40">AVERAGE(U214:X214)</f>
        <v>7.9124999999999996</v>
      </c>
      <c r="Z214" s="52">
        <f>VLOOKUP(F214,'LEMBAR JAWABAN PRE'!$B$4:$AI$1048576,34,0)</f>
        <v>6.8</v>
      </c>
      <c r="AA214" s="52">
        <f>VLOOKUP(F214,'LEMBAR JAWABAN POST'!$B$4:$AI$1048576,34,0)</f>
        <v>9.6</v>
      </c>
      <c r="AB214" s="52">
        <f t="shared" ref="AB214:AB217" si="41">AVERAGE(Y214,AA214)</f>
        <v>8.7562499999999996</v>
      </c>
      <c r="AC214" s="49" t="str">
        <f t="shared" ref="AC214:AC217" si="42">IF(AB214&gt;=6,"LULUS","TIDAK LULUS")</f>
        <v>LULUS</v>
      </c>
      <c r="AD214" s="25">
        <v>44970</v>
      </c>
      <c r="AE214" s="25">
        <f t="shared" si="38"/>
        <v>44959</v>
      </c>
      <c r="AF214" s="37" t="s">
        <v>3</v>
      </c>
      <c r="AG214" s="44"/>
    </row>
    <row r="215" spans="2:33" s="53" customFormat="1" ht="24.75" customHeight="1" x14ac:dyDescent="0.3">
      <c r="B215" s="37">
        <f t="shared" si="39"/>
        <v>208</v>
      </c>
      <c r="C215" s="37" t="s">
        <v>138</v>
      </c>
      <c r="D215" s="37" t="s">
        <v>3847</v>
      </c>
      <c r="E215" s="50">
        <v>44893</v>
      </c>
      <c r="F215" s="114">
        <v>2015409144</v>
      </c>
      <c r="G215" s="115" t="s">
        <v>3853</v>
      </c>
      <c r="H215" s="45" t="s">
        <v>46</v>
      </c>
      <c r="I215" s="37" t="s">
        <v>155</v>
      </c>
      <c r="J215" s="45" t="s">
        <v>3928</v>
      </c>
      <c r="K215" s="44" t="s">
        <v>3929</v>
      </c>
      <c r="L215" s="37" t="s">
        <v>671</v>
      </c>
      <c r="M215" s="37" t="s">
        <v>166</v>
      </c>
      <c r="N215" s="55">
        <v>44899</v>
      </c>
      <c r="O215" s="97" t="s">
        <v>720</v>
      </c>
      <c r="P215" s="97" t="s">
        <v>5394</v>
      </c>
      <c r="Q215" s="97" t="s">
        <v>5395</v>
      </c>
      <c r="R215" s="97" t="s">
        <v>5396</v>
      </c>
      <c r="S215" s="98" t="s">
        <v>5397</v>
      </c>
      <c r="T215" s="97" t="s">
        <v>5398</v>
      </c>
      <c r="U215" s="48">
        <v>8.1999999999999993</v>
      </c>
      <c r="V215" s="48">
        <v>8.44</v>
      </c>
      <c r="W215" s="48">
        <v>8.42</v>
      </c>
      <c r="X215" s="48">
        <v>8.56</v>
      </c>
      <c r="Y215" s="51">
        <f t="shared" si="40"/>
        <v>8.4050000000000011</v>
      </c>
      <c r="Z215" s="52">
        <f>VLOOKUP(F215,'LEMBAR JAWABAN PRE'!$B$4:$AI$1048576,34,0)</f>
        <v>6.8</v>
      </c>
      <c r="AA215" s="52">
        <f>VLOOKUP(F215,'LEMBAR JAWABAN POST'!$B$4:$AI$1048576,34,0)</f>
        <v>8.4</v>
      </c>
      <c r="AB215" s="52">
        <f t="shared" si="41"/>
        <v>8.4024999999999999</v>
      </c>
      <c r="AC215" s="49" t="str">
        <f t="shared" si="42"/>
        <v>LULUS</v>
      </c>
      <c r="AD215" s="25">
        <v>44977</v>
      </c>
      <c r="AE215" s="25">
        <f t="shared" si="38"/>
        <v>44959</v>
      </c>
      <c r="AF215" s="37" t="s">
        <v>3</v>
      </c>
      <c r="AG215" s="44"/>
    </row>
    <row r="216" spans="2:33" s="53" customFormat="1" ht="24.75" customHeight="1" x14ac:dyDescent="0.3">
      <c r="B216" s="37">
        <f t="shared" si="39"/>
        <v>209</v>
      </c>
      <c r="C216" s="37" t="s">
        <v>138</v>
      </c>
      <c r="D216" s="37" t="s">
        <v>3847</v>
      </c>
      <c r="E216" s="50">
        <v>44893</v>
      </c>
      <c r="F216" s="114">
        <v>2015409106</v>
      </c>
      <c r="G216" s="115" t="s">
        <v>3857</v>
      </c>
      <c r="H216" s="45" t="s">
        <v>45</v>
      </c>
      <c r="I216" s="37" t="s">
        <v>160</v>
      </c>
      <c r="J216" s="45" t="s">
        <v>3934</v>
      </c>
      <c r="K216" s="44" t="s">
        <v>3935</v>
      </c>
      <c r="L216" s="37" t="s">
        <v>685</v>
      </c>
      <c r="M216" s="37" t="s">
        <v>170</v>
      </c>
      <c r="N216" s="55">
        <v>44899</v>
      </c>
      <c r="O216" s="97" t="s">
        <v>5423</v>
      </c>
      <c r="P216" s="97" t="s">
        <v>5424</v>
      </c>
      <c r="Q216" s="97" t="s">
        <v>5425</v>
      </c>
      <c r="R216" s="97" t="s">
        <v>5426</v>
      </c>
      <c r="S216" s="98" t="s">
        <v>5427</v>
      </c>
      <c r="T216" s="97" t="s">
        <v>5428</v>
      </c>
      <c r="U216" s="48">
        <v>6.38</v>
      </c>
      <c r="V216" s="48">
        <v>7.36</v>
      </c>
      <c r="W216" s="48">
        <v>8.0500000000000007</v>
      </c>
      <c r="X216" s="48">
        <v>8.42</v>
      </c>
      <c r="Y216" s="51">
        <f t="shared" si="40"/>
        <v>7.5525000000000002</v>
      </c>
      <c r="Z216" s="52">
        <f>VLOOKUP(F216,'LEMBAR JAWABAN PRE'!$B$4:$AI$1048576,34,0)</f>
        <v>6</v>
      </c>
      <c r="AA216" s="52">
        <f>VLOOKUP(F216,'LEMBAR JAWABAN POST'!$B$4:$AI$1048576,34,0)</f>
        <v>6.8</v>
      </c>
      <c r="AB216" s="52">
        <f t="shared" si="41"/>
        <v>7.1762499999999996</v>
      </c>
      <c r="AC216" s="49" t="str">
        <f t="shared" si="42"/>
        <v>LULUS</v>
      </c>
      <c r="AD216" s="25">
        <v>44977</v>
      </c>
      <c r="AE216" s="25">
        <f t="shared" si="38"/>
        <v>44959</v>
      </c>
      <c r="AF216" s="37" t="s">
        <v>3</v>
      </c>
      <c r="AG216" s="44"/>
    </row>
    <row r="217" spans="2:33" s="53" customFormat="1" ht="24.75" customHeight="1" x14ac:dyDescent="0.3">
      <c r="B217" s="37">
        <f t="shared" si="39"/>
        <v>210</v>
      </c>
      <c r="C217" s="37" t="s">
        <v>138</v>
      </c>
      <c r="D217" s="105"/>
      <c r="E217" s="106">
        <v>44893</v>
      </c>
      <c r="F217" s="105">
        <v>2015409160</v>
      </c>
      <c r="G217" s="107" t="s">
        <v>3852</v>
      </c>
      <c r="H217" s="105" t="s">
        <v>46</v>
      </c>
      <c r="I217" s="105" t="s">
        <v>155</v>
      </c>
      <c r="J217" s="105" t="s">
        <v>389</v>
      </c>
      <c r="K217" s="107" t="s">
        <v>390</v>
      </c>
      <c r="L217" s="105" t="s">
        <v>391</v>
      </c>
      <c r="M217" s="105" t="s">
        <v>179</v>
      </c>
      <c r="N217" s="106">
        <v>44899</v>
      </c>
      <c r="O217" s="108"/>
      <c r="P217" s="108"/>
      <c r="Q217" s="108"/>
      <c r="R217" s="108"/>
      <c r="S217" s="109"/>
      <c r="T217" s="108"/>
      <c r="U217" s="110"/>
      <c r="V217" s="110"/>
      <c r="W217" s="110"/>
      <c r="X217" s="110"/>
      <c r="Y217" s="111" t="e">
        <f t="shared" si="40"/>
        <v>#DIV/0!</v>
      </c>
      <c r="Z217" s="112" t="e">
        <f>VLOOKUP(F217,'LEMBAR JAWABAN PRE'!$B$4:$AI$1048576,34,0)</f>
        <v>#N/A</v>
      </c>
      <c r="AA217" s="112" t="e">
        <f>VLOOKUP(F217,'LEMBAR JAWABAN POST'!$B$4:$AI$1048576,34,0)</f>
        <v>#N/A</v>
      </c>
      <c r="AB217" s="112" t="e">
        <f t="shared" si="41"/>
        <v>#DIV/0!</v>
      </c>
      <c r="AC217" s="113" t="e">
        <f t="shared" si="42"/>
        <v>#DIV/0!</v>
      </c>
      <c r="AD217" s="106" t="s">
        <v>5039</v>
      </c>
      <c r="AE217" s="106">
        <f t="shared" si="38"/>
        <v>44959</v>
      </c>
      <c r="AF217" s="106" t="s">
        <v>5039</v>
      </c>
      <c r="AG217" s="106" t="s">
        <v>5039</v>
      </c>
    </row>
    <row r="218" spans="2:33" s="53" customFormat="1" ht="24.75" customHeight="1" x14ac:dyDescent="0.3">
      <c r="B218" s="37">
        <f t="shared" si="39"/>
        <v>211</v>
      </c>
      <c r="C218" s="37" t="s">
        <v>138</v>
      </c>
      <c r="D218" s="37" t="s">
        <v>3846</v>
      </c>
      <c r="E218" s="50">
        <v>44897</v>
      </c>
      <c r="F218" s="37">
        <v>2015409870</v>
      </c>
      <c r="G218" s="44" t="s">
        <v>3868</v>
      </c>
      <c r="H218" s="45" t="s">
        <v>45</v>
      </c>
      <c r="I218" s="37" t="s">
        <v>160</v>
      </c>
      <c r="J218" s="45" t="s">
        <v>3950</v>
      </c>
      <c r="K218" s="44" t="s">
        <v>3951</v>
      </c>
      <c r="L218" s="37" t="s">
        <v>653</v>
      </c>
      <c r="M218" s="37" t="s">
        <v>159</v>
      </c>
      <c r="N218" s="55">
        <v>44903</v>
      </c>
      <c r="O218" s="97" t="s">
        <v>5095</v>
      </c>
      <c r="P218" s="97" t="s">
        <v>5096</v>
      </c>
      <c r="Q218" s="97" t="s">
        <v>5097</v>
      </c>
      <c r="R218" s="97" t="s">
        <v>891</v>
      </c>
      <c r="S218" s="98" t="s">
        <v>5098</v>
      </c>
      <c r="T218" s="97" t="s">
        <v>891</v>
      </c>
      <c r="U218" s="48">
        <v>6.9</v>
      </c>
      <c r="V218" s="48">
        <v>6.84</v>
      </c>
      <c r="W218" s="48">
        <v>6.9</v>
      </c>
      <c r="X218" s="48">
        <v>6.9</v>
      </c>
      <c r="Y218" s="99">
        <f t="shared" ref="Y218:Y228" si="43">AVERAGE(U218:X218)</f>
        <v>6.8849999999999998</v>
      </c>
      <c r="Z218" s="52">
        <f>VLOOKUP(F218,'LEMBAR JAWABAN PRE'!$B$4:$AI$1048576,34,0)</f>
        <v>6.4</v>
      </c>
      <c r="AA218" s="52">
        <f>VLOOKUP(F218,'LEMBAR JAWABAN POST'!$B$4:$AI$1048576,34,0)</f>
        <v>7.2</v>
      </c>
      <c r="AB218" s="52">
        <f t="shared" ref="AB218:AB228" si="44">AVERAGE(Y218,AA218)</f>
        <v>7.0425000000000004</v>
      </c>
      <c r="AC218" s="49" t="str">
        <f t="shared" ref="AC218:AC228" si="45">IF(AB218&gt;=6,"LULUS","TIDAK LULUS")</f>
        <v>LULUS</v>
      </c>
      <c r="AD218" s="25">
        <v>44973</v>
      </c>
      <c r="AE218" s="25">
        <f t="shared" ref="AE218:AE228" si="46">N218+60</f>
        <v>44963</v>
      </c>
      <c r="AF218" s="37" t="s">
        <v>3</v>
      </c>
      <c r="AG218" s="44"/>
    </row>
    <row r="219" spans="2:33" s="53" customFormat="1" ht="24.75" customHeight="1" x14ac:dyDescent="0.3">
      <c r="B219" s="37">
        <f t="shared" si="39"/>
        <v>212</v>
      </c>
      <c r="C219" s="37" t="s">
        <v>138</v>
      </c>
      <c r="D219" s="37" t="s">
        <v>3845</v>
      </c>
      <c r="E219" s="50">
        <v>44897</v>
      </c>
      <c r="F219" s="37">
        <v>2015409871</v>
      </c>
      <c r="G219" s="44" t="s">
        <v>283</v>
      </c>
      <c r="H219" s="45" t="s">
        <v>45</v>
      </c>
      <c r="I219" s="37" t="s">
        <v>160</v>
      </c>
      <c r="J219" s="45" t="s">
        <v>3952</v>
      </c>
      <c r="K219" s="44" t="s">
        <v>3953</v>
      </c>
      <c r="L219" s="37" t="s">
        <v>653</v>
      </c>
      <c r="M219" s="37" t="s">
        <v>159</v>
      </c>
      <c r="N219" s="55">
        <v>44903</v>
      </c>
      <c r="O219" s="97" t="s">
        <v>722</v>
      </c>
      <c r="P219" s="97" t="s">
        <v>5019</v>
      </c>
      <c r="Q219" s="97" t="s">
        <v>718</v>
      </c>
      <c r="R219" s="97" t="s">
        <v>718</v>
      </c>
      <c r="S219" s="98" t="s">
        <v>718</v>
      </c>
      <c r="T219" s="97" t="s">
        <v>5020</v>
      </c>
      <c r="U219" s="48">
        <v>7.5</v>
      </c>
      <c r="V219" s="48">
        <v>7.5</v>
      </c>
      <c r="W219" s="48">
        <v>7.35</v>
      </c>
      <c r="X219" s="48">
        <v>7.6</v>
      </c>
      <c r="Y219" s="99">
        <f t="shared" si="43"/>
        <v>7.4875000000000007</v>
      </c>
      <c r="Z219" s="52">
        <f>VLOOKUP(F219,'LEMBAR JAWABAN PRE'!$B$4:$AI$1048576,34,0)</f>
        <v>6.4</v>
      </c>
      <c r="AA219" s="52">
        <f>VLOOKUP(F219,'LEMBAR JAWABAN POST'!$B$4:$AI$1048576,34,0)</f>
        <v>8.8000000000000007</v>
      </c>
      <c r="AB219" s="52">
        <f t="shared" si="44"/>
        <v>8.1437500000000007</v>
      </c>
      <c r="AC219" s="49" t="str">
        <f t="shared" si="45"/>
        <v>LULUS</v>
      </c>
      <c r="AD219" s="25">
        <v>44970</v>
      </c>
      <c r="AE219" s="25">
        <f t="shared" si="46"/>
        <v>44963</v>
      </c>
      <c r="AF219" s="37" t="s">
        <v>3</v>
      </c>
      <c r="AG219" s="44"/>
    </row>
    <row r="220" spans="2:33" s="53" customFormat="1" ht="24.75" customHeight="1" x14ac:dyDescent="0.3">
      <c r="B220" s="37">
        <f t="shared" si="39"/>
        <v>213</v>
      </c>
      <c r="C220" s="37" t="s">
        <v>138</v>
      </c>
      <c r="D220" s="37" t="s">
        <v>3845</v>
      </c>
      <c r="E220" s="50">
        <v>44897</v>
      </c>
      <c r="F220" s="37">
        <v>2015409876</v>
      </c>
      <c r="G220" s="44" t="s">
        <v>3869</v>
      </c>
      <c r="H220" s="45" t="s">
        <v>46</v>
      </c>
      <c r="I220" s="37" t="s">
        <v>155</v>
      </c>
      <c r="J220" s="45" t="s">
        <v>3950</v>
      </c>
      <c r="K220" s="44" t="s">
        <v>3951</v>
      </c>
      <c r="L220" s="37" t="s">
        <v>653</v>
      </c>
      <c r="M220" s="37" t="s">
        <v>159</v>
      </c>
      <c r="N220" s="55">
        <v>44903</v>
      </c>
      <c r="O220" s="97" t="s">
        <v>721</v>
      </c>
      <c r="P220" s="97" t="s">
        <v>721</v>
      </c>
      <c r="Q220" s="97" t="s">
        <v>721</v>
      </c>
      <c r="R220" s="97" t="s">
        <v>721</v>
      </c>
      <c r="S220" s="98" t="s">
        <v>721</v>
      </c>
      <c r="T220" s="97" t="s">
        <v>724</v>
      </c>
      <c r="U220" s="48">
        <v>6.75</v>
      </c>
      <c r="V220" s="48">
        <v>6.75</v>
      </c>
      <c r="W220" s="48">
        <v>7.75</v>
      </c>
      <c r="X220" s="48">
        <v>7.75</v>
      </c>
      <c r="Y220" s="99">
        <f t="shared" si="43"/>
        <v>7.25</v>
      </c>
      <c r="Z220" s="52">
        <f>VLOOKUP(F220,'LEMBAR JAWABAN PRE'!$B$4:$AI$1048576,34,0)</f>
        <v>4.8</v>
      </c>
      <c r="AA220" s="52">
        <f>VLOOKUP(F220,'LEMBAR JAWABAN POST'!$B$4:$AI$1048576,34,0)</f>
        <v>8.4</v>
      </c>
      <c r="AB220" s="52">
        <f t="shared" si="44"/>
        <v>7.8250000000000002</v>
      </c>
      <c r="AC220" s="49" t="str">
        <f t="shared" si="45"/>
        <v>LULUS</v>
      </c>
      <c r="AD220" s="25">
        <v>44970</v>
      </c>
      <c r="AE220" s="25">
        <f t="shared" si="46"/>
        <v>44963</v>
      </c>
      <c r="AF220" s="37" t="s">
        <v>3</v>
      </c>
      <c r="AG220" s="44"/>
    </row>
    <row r="221" spans="2:33" s="53" customFormat="1" ht="24.75" customHeight="1" x14ac:dyDescent="0.3">
      <c r="B221" s="37">
        <f t="shared" si="39"/>
        <v>214</v>
      </c>
      <c r="C221" s="37" t="s">
        <v>138</v>
      </c>
      <c r="D221" s="37" t="s">
        <v>3845</v>
      </c>
      <c r="E221" s="50">
        <v>44897</v>
      </c>
      <c r="F221" s="37">
        <v>2015409872</v>
      </c>
      <c r="G221" s="44" t="s">
        <v>3870</v>
      </c>
      <c r="H221" s="45" t="s">
        <v>45</v>
      </c>
      <c r="I221" s="37" t="s">
        <v>160</v>
      </c>
      <c r="J221" s="45" t="s">
        <v>554</v>
      </c>
      <c r="K221" s="44" t="s">
        <v>555</v>
      </c>
      <c r="L221" s="37" t="s">
        <v>156</v>
      </c>
      <c r="M221" s="37" t="s">
        <v>157</v>
      </c>
      <c r="N221" s="55">
        <v>44903</v>
      </c>
      <c r="O221" s="97" t="s">
        <v>5021</v>
      </c>
      <c r="P221" s="97" t="s">
        <v>5021</v>
      </c>
      <c r="Q221" s="97" t="s">
        <v>5022</v>
      </c>
      <c r="R221" s="97" t="s">
        <v>5021</v>
      </c>
      <c r="S221" s="98" t="s">
        <v>5021</v>
      </c>
      <c r="T221" s="97" t="s">
        <v>5021</v>
      </c>
      <c r="U221" s="48">
        <v>7.6</v>
      </c>
      <c r="V221" s="48">
        <v>7.75</v>
      </c>
      <c r="W221" s="48">
        <v>8.5</v>
      </c>
      <c r="X221" s="48">
        <v>9</v>
      </c>
      <c r="Y221" s="99">
        <f t="shared" si="43"/>
        <v>8.2125000000000004</v>
      </c>
      <c r="Z221" s="52">
        <f>VLOOKUP(F221,'LEMBAR JAWABAN PRE'!$B$4:$AI$1048576,34,0)</f>
        <v>7.2</v>
      </c>
      <c r="AA221" s="52">
        <f>VLOOKUP(F221,'LEMBAR JAWABAN POST'!$B$4:$AI$1048576,34,0)</f>
        <v>8.8000000000000007</v>
      </c>
      <c r="AB221" s="52">
        <f t="shared" si="44"/>
        <v>8.5062500000000014</v>
      </c>
      <c r="AC221" s="49" t="str">
        <f t="shared" si="45"/>
        <v>LULUS</v>
      </c>
      <c r="AD221" s="25">
        <v>44970</v>
      </c>
      <c r="AE221" s="25">
        <f t="shared" si="46"/>
        <v>44963</v>
      </c>
      <c r="AF221" s="37" t="s">
        <v>3</v>
      </c>
      <c r="AG221" s="44"/>
    </row>
    <row r="222" spans="2:33" s="53" customFormat="1" ht="24.75" customHeight="1" x14ac:dyDescent="0.3">
      <c r="B222" s="37">
        <f t="shared" si="39"/>
        <v>215</v>
      </c>
      <c r="C222" s="37" t="s">
        <v>138</v>
      </c>
      <c r="D222" s="37" t="s">
        <v>3845</v>
      </c>
      <c r="E222" s="50">
        <v>44897</v>
      </c>
      <c r="F222" s="37">
        <v>2015409874</v>
      </c>
      <c r="G222" s="44" t="s">
        <v>3871</v>
      </c>
      <c r="H222" s="45" t="s">
        <v>45</v>
      </c>
      <c r="I222" s="37" t="s">
        <v>160</v>
      </c>
      <c r="J222" s="45" t="s">
        <v>3954</v>
      </c>
      <c r="K222" s="44" t="s">
        <v>3955</v>
      </c>
      <c r="L222" s="37" t="s">
        <v>290</v>
      </c>
      <c r="M222" s="37" t="s">
        <v>159</v>
      </c>
      <c r="N222" s="55">
        <v>44903</v>
      </c>
      <c r="O222" s="97" t="s">
        <v>2774</v>
      </c>
      <c r="P222" s="97" t="s">
        <v>5023</v>
      </c>
      <c r="Q222" s="97" t="s">
        <v>5024</v>
      </c>
      <c r="R222" s="97" t="s">
        <v>5024</v>
      </c>
      <c r="S222" s="98" t="s">
        <v>5024</v>
      </c>
      <c r="T222" s="97" t="s">
        <v>5025</v>
      </c>
      <c r="U222" s="48">
        <v>6.55</v>
      </c>
      <c r="V222" s="48">
        <v>6.29</v>
      </c>
      <c r="W222" s="48">
        <v>6.33</v>
      </c>
      <c r="X222" s="48">
        <v>6.29</v>
      </c>
      <c r="Y222" s="99">
        <f t="shared" si="43"/>
        <v>6.3650000000000002</v>
      </c>
      <c r="Z222" s="52">
        <f>VLOOKUP(F222,'LEMBAR JAWABAN PRE'!$B$4:$AI$1048576,34,0)</f>
        <v>7.2</v>
      </c>
      <c r="AA222" s="52">
        <f>VLOOKUP(F222,'LEMBAR JAWABAN POST'!$B$4:$AI$1048576,34,0)</f>
        <v>9.1999999999999993</v>
      </c>
      <c r="AB222" s="52">
        <f t="shared" si="44"/>
        <v>7.7824999999999998</v>
      </c>
      <c r="AC222" s="49" t="str">
        <f t="shared" si="45"/>
        <v>LULUS</v>
      </c>
      <c r="AD222" s="25">
        <v>44970</v>
      </c>
      <c r="AE222" s="25">
        <f t="shared" si="46"/>
        <v>44963</v>
      </c>
      <c r="AF222" s="37" t="s">
        <v>3</v>
      </c>
      <c r="AG222" s="44"/>
    </row>
    <row r="223" spans="2:33" s="53" customFormat="1" ht="24.75" customHeight="1" x14ac:dyDescent="0.3">
      <c r="B223" s="37">
        <f t="shared" si="39"/>
        <v>216</v>
      </c>
      <c r="C223" s="37" t="s">
        <v>138</v>
      </c>
      <c r="D223" s="37" t="s">
        <v>3845</v>
      </c>
      <c r="E223" s="50">
        <v>44897</v>
      </c>
      <c r="F223" s="37">
        <v>2015409878</v>
      </c>
      <c r="G223" s="44" t="s">
        <v>3872</v>
      </c>
      <c r="H223" s="45" t="s">
        <v>46</v>
      </c>
      <c r="I223" s="37" t="s">
        <v>155</v>
      </c>
      <c r="J223" s="45" t="s">
        <v>417</v>
      </c>
      <c r="K223" s="44" t="s">
        <v>418</v>
      </c>
      <c r="L223" s="37" t="s">
        <v>188</v>
      </c>
      <c r="M223" s="37" t="s">
        <v>189</v>
      </c>
      <c r="N223" s="55">
        <v>44903</v>
      </c>
      <c r="O223" s="97" t="s">
        <v>5026</v>
      </c>
      <c r="P223" s="97" t="s">
        <v>5027</v>
      </c>
      <c r="Q223" s="97" t="s">
        <v>5028</v>
      </c>
      <c r="R223" s="97" t="s">
        <v>5026</v>
      </c>
      <c r="S223" s="98" t="s">
        <v>5026</v>
      </c>
      <c r="T223" s="97" t="s">
        <v>5026</v>
      </c>
      <c r="U223" s="48">
        <v>9.02</v>
      </c>
      <c r="V223" s="48">
        <v>8.9499999999999993</v>
      </c>
      <c r="W223" s="48">
        <v>9</v>
      </c>
      <c r="X223" s="48">
        <v>9</v>
      </c>
      <c r="Y223" s="99">
        <f t="shared" si="43"/>
        <v>8.9924999999999997</v>
      </c>
      <c r="Z223" s="52">
        <f>VLOOKUP(F223,'LEMBAR JAWABAN PRE'!$B$4:$AI$1048576,34,0)</f>
        <v>7.2</v>
      </c>
      <c r="AA223" s="52">
        <f>VLOOKUP(F223,'LEMBAR JAWABAN POST'!$B$4:$AI$1048576,34,0)</f>
        <v>9.1999999999999993</v>
      </c>
      <c r="AB223" s="52">
        <f t="shared" si="44"/>
        <v>9.0962499999999995</v>
      </c>
      <c r="AC223" s="49" t="str">
        <f t="shared" si="45"/>
        <v>LULUS</v>
      </c>
      <c r="AD223" s="25">
        <v>44970</v>
      </c>
      <c r="AE223" s="25">
        <f t="shared" si="46"/>
        <v>44963</v>
      </c>
      <c r="AF223" s="37" t="s">
        <v>3</v>
      </c>
      <c r="AG223" s="44"/>
    </row>
    <row r="224" spans="2:33" s="53" customFormat="1" ht="24.75" customHeight="1" x14ac:dyDescent="0.3">
      <c r="B224" s="37">
        <f t="shared" si="39"/>
        <v>217</v>
      </c>
      <c r="C224" s="37" t="s">
        <v>138</v>
      </c>
      <c r="D224" s="37" t="s">
        <v>3845</v>
      </c>
      <c r="E224" s="50">
        <v>44897</v>
      </c>
      <c r="F224" s="37">
        <v>2015409881</v>
      </c>
      <c r="G224" s="44" t="s">
        <v>3873</v>
      </c>
      <c r="H224" s="45" t="s">
        <v>46</v>
      </c>
      <c r="I224" s="37" t="s">
        <v>155</v>
      </c>
      <c r="J224" s="45" t="s">
        <v>3956</v>
      </c>
      <c r="K224" s="44" t="s">
        <v>3957</v>
      </c>
      <c r="L224" s="37" t="s">
        <v>181</v>
      </c>
      <c r="M224" s="37" t="s">
        <v>182</v>
      </c>
      <c r="N224" s="55">
        <v>44903</v>
      </c>
      <c r="O224" s="97" t="s">
        <v>5029</v>
      </c>
      <c r="P224" s="97" t="s">
        <v>5030</v>
      </c>
      <c r="Q224" s="97" t="s">
        <v>5031</v>
      </c>
      <c r="R224" s="97" t="s">
        <v>5032</v>
      </c>
      <c r="S224" s="98" t="s">
        <v>5033</v>
      </c>
      <c r="T224" s="97" t="s">
        <v>5034</v>
      </c>
      <c r="U224" s="48">
        <v>8</v>
      </c>
      <c r="V224" s="48">
        <v>8.25</v>
      </c>
      <c r="W224" s="48">
        <v>8.25</v>
      </c>
      <c r="X224" s="48">
        <v>8.5</v>
      </c>
      <c r="Y224" s="99">
        <f t="shared" si="43"/>
        <v>8.25</v>
      </c>
      <c r="Z224" s="52">
        <f>VLOOKUP(F224,'LEMBAR JAWABAN PRE'!$B$4:$AI$1048576,34,0)</f>
        <v>6.4</v>
      </c>
      <c r="AA224" s="52">
        <f>VLOOKUP(F224,'LEMBAR JAWABAN POST'!$B$4:$AI$1048576,34,0)</f>
        <v>9.1999999999999993</v>
      </c>
      <c r="AB224" s="52">
        <f t="shared" si="44"/>
        <v>8.7249999999999996</v>
      </c>
      <c r="AC224" s="49" t="str">
        <f t="shared" si="45"/>
        <v>LULUS</v>
      </c>
      <c r="AD224" s="25">
        <v>44970</v>
      </c>
      <c r="AE224" s="25">
        <f t="shared" si="46"/>
        <v>44963</v>
      </c>
      <c r="AF224" s="37" t="s">
        <v>3</v>
      </c>
      <c r="AG224" s="44"/>
    </row>
    <row r="225" spans="2:33" s="53" customFormat="1" ht="24.75" customHeight="1" x14ac:dyDescent="0.3">
      <c r="B225" s="37">
        <f t="shared" si="39"/>
        <v>218</v>
      </c>
      <c r="C225" s="37" t="s">
        <v>138</v>
      </c>
      <c r="D225" s="37" t="s">
        <v>3845</v>
      </c>
      <c r="E225" s="50">
        <v>44897</v>
      </c>
      <c r="F225" s="37">
        <v>2015409875</v>
      </c>
      <c r="G225" s="44" t="s">
        <v>3874</v>
      </c>
      <c r="H225" s="45" t="s">
        <v>45</v>
      </c>
      <c r="I225" s="37" t="s">
        <v>160</v>
      </c>
      <c r="J225" s="45" t="s">
        <v>402</v>
      </c>
      <c r="K225" s="44" t="s">
        <v>403</v>
      </c>
      <c r="L225" s="37" t="s">
        <v>205</v>
      </c>
      <c r="M225" s="37" t="s">
        <v>159</v>
      </c>
      <c r="N225" s="55">
        <v>44903</v>
      </c>
      <c r="O225" s="97" t="s">
        <v>718</v>
      </c>
      <c r="P225" s="97" t="s">
        <v>718</v>
      </c>
      <c r="Q225" s="97" t="s">
        <v>718</v>
      </c>
      <c r="R225" s="97" t="s">
        <v>718</v>
      </c>
      <c r="S225" s="98" t="s">
        <v>718</v>
      </c>
      <c r="T225" s="97" t="s">
        <v>718</v>
      </c>
      <c r="U225" s="48">
        <v>7.6</v>
      </c>
      <c r="V225" s="48">
        <v>7.9</v>
      </c>
      <c r="W225" s="48">
        <v>8.1</v>
      </c>
      <c r="X225" s="48">
        <v>8.6</v>
      </c>
      <c r="Y225" s="99">
        <f t="shared" si="43"/>
        <v>8.0500000000000007</v>
      </c>
      <c r="Z225" s="52">
        <f>VLOOKUP(F225,'LEMBAR JAWABAN PRE'!$B$4:$AI$1048576,34,0)</f>
        <v>2.4</v>
      </c>
      <c r="AA225" s="52">
        <f>VLOOKUP(F225,'LEMBAR JAWABAN POST'!$B$4:$AI$1048576,34,0)</f>
        <v>8.8000000000000007</v>
      </c>
      <c r="AB225" s="52">
        <f t="shared" si="44"/>
        <v>8.4250000000000007</v>
      </c>
      <c r="AC225" s="49" t="str">
        <f t="shared" si="45"/>
        <v>LULUS</v>
      </c>
      <c r="AD225" s="25">
        <v>44970</v>
      </c>
      <c r="AE225" s="25">
        <f t="shared" si="46"/>
        <v>44963</v>
      </c>
      <c r="AF225" s="37" t="s">
        <v>3</v>
      </c>
      <c r="AG225" s="44"/>
    </row>
    <row r="226" spans="2:33" s="53" customFormat="1" ht="24.75" customHeight="1" x14ac:dyDescent="0.3">
      <c r="B226" s="37">
        <f t="shared" si="39"/>
        <v>219</v>
      </c>
      <c r="C226" s="37" t="s">
        <v>138</v>
      </c>
      <c r="D226" s="37" t="s">
        <v>3846</v>
      </c>
      <c r="E226" s="50">
        <v>44897</v>
      </c>
      <c r="F226" s="37">
        <v>2015409884</v>
      </c>
      <c r="G226" s="44" t="s">
        <v>3875</v>
      </c>
      <c r="H226" s="45" t="s">
        <v>46</v>
      </c>
      <c r="I226" s="37" t="s">
        <v>155</v>
      </c>
      <c r="J226" s="45" t="s">
        <v>3952</v>
      </c>
      <c r="K226" s="44" t="s">
        <v>3953</v>
      </c>
      <c r="L226" s="37" t="s">
        <v>653</v>
      </c>
      <c r="M226" s="37" t="s">
        <v>159</v>
      </c>
      <c r="N226" s="55">
        <v>44903</v>
      </c>
      <c r="O226" s="97" t="s">
        <v>5080</v>
      </c>
      <c r="P226" s="97" t="s">
        <v>5081</v>
      </c>
      <c r="Q226" s="97" t="s">
        <v>5082</v>
      </c>
      <c r="R226" s="97" t="s">
        <v>5083</v>
      </c>
      <c r="S226" s="98" t="s">
        <v>5084</v>
      </c>
      <c r="T226" s="97" t="s">
        <v>5085</v>
      </c>
      <c r="U226" s="48">
        <v>7.26</v>
      </c>
      <c r="V226" s="48">
        <v>7.26</v>
      </c>
      <c r="W226" s="48">
        <v>7.54</v>
      </c>
      <c r="X226" s="48">
        <v>7.3</v>
      </c>
      <c r="Y226" s="99">
        <f t="shared" si="43"/>
        <v>7.34</v>
      </c>
      <c r="Z226" s="52">
        <f>VLOOKUP(F226,'LEMBAR JAWABAN PRE'!$B$4:$AI$1048576,34,0)</f>
        <v>4.8</v>
      </c>
      <c r="AA226" s="52">
        <f>VLOOKUP(F226,'LEMBAR JAWABAN POST'!$B$4:$AI$1048576,34,0)</f>
        <v>8</v>
      </c>
      <c r="AB226" s="52">
        <f t="shared" si="44"/>
        <v>7.67</v>
      </c>
      <c r="AC226" s="49" t="str">
        <f t="shared" si="45"/>
        <v>LULUS</v>
      </c>
      <c r="AD226" s="25">
        <v>44973</v>
      </c>
      <c r="AE226" s="25">
        <f t="shared" si="46"/>
        <v>44963</v>
      </c>
      <c r="AF226" s="37" t="s">
        <v>3</v>
      </c>
      <c r="AG226" s="44"/>
    </row>
    <row r="227" spans="2:33" s="53" customFormat="1" ht="24.75" customHeight="1" x14ac:dyDescent="0.3">
      <c r="B227" s="37">
        <f t="shared" si="39"/>
        <v>220</v>
      </c>
      <c r="C227" s="37" t="s">
        <v>138</v>
      </c>
      <c r="D227" s="37" t="s">
        <v>3845</v>
      </c>
      <c r="E227" s="50">
        <v>44897</v>
      </c>
      <c r="F227" s="37">
        <v>2015409887</v>
      </c>
      <c r="G227" s="44" t="s">
        <v>3876</v>
      </c>
      <c r="H227" s="45" t="s">
        <v>46</v>
      </c>
      <c r="I227" s="37" t="s">
        <v>155</v>
      </c>
      <c r="J227" s="45" t="s">
        <v>477</v>
      </c>
      <c r="K227" s="44" t="s">
        <v>478</v>
      </c>
      <c r="L227" s="37" t="s">
        <v>479</v>
      </c>
      <c r="M227" s="37" t="s">
        <v>182</v>
      </c>
      <c r="N227" s="55">
        <v>44903</v>
      </c>
      <c r="O227" s="97" t="s">
        <v>5035</v>
      </c>
      <c r="P227" s="97" t="s">
        <v>5036</v>
      </c>
      <c r="Q227" s="97" t="s">
        <v>5037</v>
      </c>
      <c r="R227" s="97" t="s">
        <v>5038</v>
      </c>
      <c r="S227" s="98" t="s">
        <v>748</v>
      </c>
      <c r="T227" s="97" t="s">
        <v>727</v>
      </c>
      <c r="U227" s="48">
        <v>7.35</v>
      </c>
      <c r="V227" s="48">
        <v>7.35</v>
      </c>
      <c r="W227" s="48">
        <v>7.35</v>
      </c>
      <c r="X227" s="48">
        <v>7.35</v>
      </c>
      <c r="Y227" s="99">
        <f t="shared" si="43"/>
        <v>7.35</v>
      </c>
      <c r="Z227" s="52">
        <f>VLOOKUP(F227,'LEMBAR JAWABAN PRE'!$B$4:$AI$1048576,34,0)</f>
        <v>7.6</v>
      </c>
      <c r="AA227" s="52">
        <f>VLOOKUP(F227,'LEMBAR JAWABAN POST'!$B$4:$AI$1048576,34,0)</f>
        <v>9.1999999999999993</v>
      </c>
      <c r="AB227" s="52">
        <f t="shared" si="44"/>
        <v>8.2749999999999986</v>
      </c>
      <c r="AC227" s="49" t="str">
        <f t="shared" si="45"/>
        <v>LULUS</v>
      </c>
      <c r="AD227" s="25">
        <v>44970</v>
      </c>
      <c r="AE227" s="25">
        <f t="shared" si="46"/>
        <v>44963</v>
      </c>
      <c r="AF227" s="37" t="s">
        <v>3</v>
      </c>
      <c r="AG227" s="44"/>
    </row>
    <row r="228" spans="2:33" s="53" customFormat="1" ht="24.75" customHeight="1" x14ac:dyDescent="0.3">
      <c r="B228" s="37">
        <f t="shared" si="39"/>
        <v>221</v>
      </c>
      <c r="C228" s="37" t="s">
        <v>138</v>
      </c>
      <c r="D228" s="105"/>
      <c r="E228" s="106">
        <v>44897</v>
      </c>
      <c r="F228" s="105">
        <v>2015409888</v>
      </c>
      <c r="G228" s="107" t="s">
        <v>3877</v>
      </c>
      <c r="H228" s="105" t="s">
        <v>46</v>
      </c>
      <c r="I228" s="105" t="s">
        <v>155</v>
      </c>
      <c r="J228" s="105" t="s">
        <v>471</v>
      </c>
      <c r="K228" s="107" t="s">
        <v>472</v>
      </c>
      <c r="L228" s="105" t="s">
        <v>359</v>
      </c>
      <c r="M228" s="105" t="s">
        <v>189</v>
      </c>
      <c r="N228" s="106">
        <v>44903</v>
      </c>
      <c r="O228" s="108"/>
      <c r="P228" s="108"/>
      <c r="Q228" s="108"/>
      <c r="R228" s="108"/>
      <c r="S228" s="109"/>
      <c r="T228" s="108"/>
      <c r="U228" s="110"/>
      <c r="V228" s="110"/>
      <c r="W228" s="110"/>
      <c r="X228" s="110"/>
      <c r="Y228" s="111" t="e">
        <f t="shared" si="43"/>
        <v>#DIV/0!</v>
      </c>
      <c r="Z228" s="112" t="e">
        <f>VLOOKUP(F228,'LEMBAR JAWABAN PRE'!$B$4:$AI$1048576,34,0)</f>
        <v>#N/A</v>
      </c>
      <c r="AA228" s="112" t="e">
        <f>VLOOKUP(F228,'LEMBAR JAWABAN POST'!$B$4:$AI$1048576,34,0)</f>
        <v>#N/A</v>
      </c>
      <c r="AB228" s="112" t="e">
        <f t="shared" si="44"/>
        <v>#DIV/0!</v>
      </c>
      <c r="AC228" s="113" t="e">
        <f t="shared" si="45"/>
        <v>#DIV/0!</v>
      </c>
      <c r="AD228" s="106" t="s">
        <v>6351</v>
      </c>
      <c r="AE228" s="106">
        <f t="shared" si="46"/>
        <v>44963</v>
      </c>
      <c r="AF228" s="106" t="s">
        <v>6351</v>
      </c>
      <c r="AG228" s="106" t="s">
        <v>6351</v>
      </c>
    </row>
    <row r="229" spans="2:33" s="53" customFormat="1" ht="24.75" customHeight="1" x14ac:dyDescent="0.3">
      <c r="B229" s="37">
        <f t="shared" si="39"/>
        <v>222</v>
      </c>
      <c r="C229" s="37" t="s">
        <v>138</v>
      </c>
      <c r="D229" s="37" t="s">
        <v>3846</v>
      </c>
      <c r="E229" s="50">
        <v>44900</v>
      </c>
      <c r="F229" s="37">
        <v>2015411600</v>
      </c>
      <c r="G229" s="44" t="s">
        <v>3878</v>
      </c>
      <c r="H229" s="45" t="s">
        <v>46</v>
      </c>
      <c r="I229" s="37" t="s">
        <v>155</v>
      </c>
      <c r="J229" s="45" t="s">
        <v>3958</v>
      </c>
      <c r="K229" s="44" t="s">
        <v>3959</v>
      </c>
      <c r="L229" s="37" t="s">
        <v>186</v>
      </c>
      <c r="M229" s="37" t="s">
        <v>179</v>
      </c>
      <c r="N229" s="55">
        <v>44911</v>
      </c>
      <c r="O229" s="97" t="s">
        <v>5040</v>
      </c>
      <c r="P229" s="97" t="s">
        <v>5041</v>
      </c>
      <c r="Q229" s="97" t="s">
        <v>5042</v>
      </c>
      <c r="R229" s="97" t="s">
        <v>5043</v>
      </c>
      <c r="S229" s="98" t="s">
        <v>5044</v>
      </c>
      <c r="T229" s="97" t="s">
        <v>5045</v>
      </c>
      <c r="U229" s="48">
        <v>6.73</v>
      </c>
      <c r="V229" s="48">
        <v>7.16</v>
      </c>
      <c r="W229" s="48">
        <v>7.5</v>
      </c>
      <c r="X229" s="48">
        <v>7.66</v>
      </c>
      <c r="Y229" s="99">
        <f t="shared" ref="Y229:Y260" si="47">AVERAGE(U229:X229)</f>
        <v>7.2625000000000002</v>
      </c>
      <c r="Z229" s="52">
        <f>VLOOKUP(F229,'LEMBAR JAWABAN PRE'!$B$4:$AI$1048576,34,0)</f>
        <v>5.2</v>
      </c>
      <c r="AA229" s="52">
        <f>VLOOKUP(F229,'LEMBAR JAWABAN POST'!$B$4:$AI$1048576,34,0)</f>
        <v>7.2</v>
      </c>
      <c r="AB229" s="52">
        <f t="shared" ref="AB229:AB260" si="48">AVERAGE(Y229,AA229)</f>
        <v>7.2312500000000002</v>
      </c>
      <c r="AC229" s="49" t="str">
        <f t="shared" ref="AC229:AC260" si="49">IF(AB229&gt;=6,"LULUS","TIDAK LULUS")</f>
        <v>LULUS</v>
      </c>
      <c r="AD229" s="25">
        <v>44973</v>
      </c>
      <c r="AE229" s="25">
        <f t="shared" ref="AE229:AE260" si="50">N229+60</f>
        <v>44971</v>
      </c>
      <c r="AF229" s="37" t="s">
        <v>3</v>
      </c>
      <c r="AG229" s="44"/>
    </row>
    <row r="230" spans="2:33" s="53" customFormat="1" ht="24.75" customHeight="1" x14ac:dyDescent="0.3">
      <c r="B230" s="37">
        <f t="shared" si="39"/>
        <v>223</v>
      </c>
      <c r="C230" s="37" t="s">
        <v>138</v>
      </c>
      <c r="D230" s="37" t="s">
        <v>3846</v>
      </c>
      <c r="E230" s="50">
        <v>44900</v>
      </c>
      <c r="F230" s="37">
        <v>2015411567</v>
      </c>
      <c r="G230" s="44" t="s">
        <v>3880</v>
      </c>
      <c r="H230" s="45" t="s">
        <v>45</v>
      </c>
      <c r="I230" s="37" t="s">
        <v>160</v>
      </c>
      <c r="J230" s="45" t="s">
        <v>3960</v>
      </c>
      <c r="K230" s="44" t="s">
        <v>3961</v>
      </c>
      <c r="L230" s="37" t="s">
        <v>685</v>
      </c>
      <c r="M230" s="37" t="s">
        <v>170</v>
      </c>
      <c r="N230" s="55">
        <v>44911</v>
      </c>
      <c r="O230" s="97" t="s">
        <v>5046</v>
      </c>
      <c r="P230" s="97" t="s">
        <v>5047</v>
      </c>
      <c r="Q230" s="97" t="s">
        <v>5048</v>
      </c>
      <c r="R230" s="97" t="s">
        <v>5049</v>
      </c>
      <c r="S230" s="98" t="s">
        <v>5050</v>
      </c>
      <c r="T230" s="97" t="s">
        <v>5051</v>
      </c>
      <c r="U230" s="48">
        <v>8.16</v>
      </c>
      <c r="V230" s="48">
        <v>8.11</v>
      </c>
      <c r="W230" s="48">
        <v>8.1999999999999993</v>
      </c>
      <c r="X230" s="48">
        <v>8.2200000000000006</v>
      </c>
      <c r="Y230" s="99">
        <f t="shared" si="47"/>
        <v>8.1724999999999994</v>
      </c>
      <c r="Z230" s="52">
        <f>VLOOKUP(F230,'LEMBAR JAWABAN PRE'!$B$4:$AI$1048576,34,0)</f>
        <v>5.2</v>
      </c>
      <c r="AA230" s="52">
        <f>VLOOKUP(F230,'LEMBAR JAWABAN POST'!$B$4:$AI$1048576,34,0)</f>
        <v>6</v>
      </c>
      <c r="AB230" s="52">
        <f t="shared" si="48"/>
        <v>7.0862499999999997</v>
      </c>
      <c r="AC230" s="49" t="str">
        <f t="shared" si="49"/>
        <v>LULUS</v>
      </c>
      <c r="AD230" s="25">
        <v>44973</v>
      </c>
      <c r="AE230" s="25">
        <f t="shared" si="50"/>
        <v>44971</v>
      </c>
      <c r="AF230" s="37" t="s">
        <v>3</v>
      </c>
      <c r="AG230" s="44"/>
    </row>
    <row r="231" spans="2:33" s="53" customFormat="1" ht="24.75" customHeight="1" x14ac:dyDescent="0.3">
      <c r="B231" s="37">
        <f t="shared" si="39"/>
        <v>224</v>
      </c>
      <c r="C231" s="37" t="s">
        <v>138</v>
      </c>
      <c r="D231" s="37" t="s">
        <v>3846</v>
      </c>
      <c r="E231" s="50">
        <v>44900</v>
      </c>
      <c r="F231" s="37">
        <v>2015411570</v>
      </c>
      <c r="G231" s="44" t="s">
        <v>3881</v>
      </c>
      <c r="H231" s="45" t="s">
        <v>45</v>
      </c>
      <c r="I231" s="37" t="s">
        <v>160</v>
      </c>
      <c r="J231" s="45" t="s">
        <v>3962</v>
      </c>
      <c r="K231" s="44" t="s">
        <v>3963</v>
      </c>
      <c r="L231" s="37" t="s">
        <v>3964</v>
      </c>
      <c r="M231" s="37" t="s">
        <v>159</v>
      </c>
      <c r="N231" s="55">
        <v>44911</v>
      </c>
      <c r="O231" s="97" t="s">
        <v>5052</v>
      </c>
      <c r="P231" s="97" t="s">
        <v>5052</v>
      </c>
      <c r="Q231" s="97" t="s">
        <v>5052</v>
      </c>
      <c r="R231" s="97" t="s">
        <v>5052</v>
      </c>
      <c r="S231" s="98" t="s">
        <v>5052</v>
      </c>
      <c r="T231" s="97" t="s">
        <v>5052</v>
      </c>
      <c r="U231" s="48">
        <v>6.94</v>
      </c>
      <c r="V231" s="48">
        <v>7.67</v>
      </c>
      <c r="W231" s="48">
        <v>8.44</v>
      </c>
      <c r="X231" s="48">
        <v>8.75</v>
      </c>
      <c r="Y231" s="99">
        <f t="shared" si="47"/>
        <v>7.9499999999999993</v>
      </c>
      <c r="Z231" s="52">
        <f>VLOOKUP(F231,'LEMBAR JAWABAN PRE'!$B$4:$AI$1048576,34,0)</f>
        <v>6.8</v>
      </c>
      <c r="AA231" s="52">
        <f>VLOOKUP(F231,'LEMBAR JAWABAN POST'!$B$4:$AI$1048576,34,0)</f>
        <v>7.6</v>
      </c>
      <c r="AB231" s="52">
        <f t="shared" si="48"/>
        <v>7.7749999999999995</v>
      </c>
      <c r="AC231" s="49" t="str">
        <f t="shared" si="49"/>
        <v>LULUS</v>
      </c>
      <c r="AD231" s="25">
        <v>44973</v>
      </c>
      <c r="AE231" s="25">
        <f t="shared" si="50"/>
        <v>44971</v>
      </c>
      <c r="AF231" s="37" t="s">
        <v>3</v>
      </c>
      <c r="AG231" s="44"/>
    </row>
    <row r="232" spans="2:33" s="53" customFormat="1" ht="24.75" customHeight="1" x14ac:dyDescent="0.3">
      <c r="B232" s="37">
        <f t="shared" si="39"/>
        <v>225</v>
      </c>
      <c r="C232" s="37" t="s">
        <v>138</v>
      </c>
      <c r="D232" s="37" t="s">
        <v>3846</v>
      </c>
      <c r="E232" s="50">
        <v>44900</v>
      </c>
      <c r="F232" s="37">
        <v>2015411572</v>
      </c>
      <c r="G232" s="44" t="s">
        <v>3882</v>
      </c>
      <c r="H232" s="45" t="s">
        <v>45</v>
      </c>
      <c r="I232" s="37" t="s">
        <v>160</v>
      </c>
      <c r="J232" s="45" t="s">
        <v>3965</v>
      </c>
      <c r="K232" s="44" t="s">
        <v>3966</v>
      </c>
      <c r="L232" s="37" t="s">
        <v>212</v>
      </c>
      <c r="M232" s="37" t="s">
        <v>189</v>
      </c>
      <c r="N232" s="55">
        <v>44911</v>
      </c>
      <c r="O232" s="97" t="s">
        <v>717</v>
      </c>
      <c r="P232" s="97" t="s">
        <v>717</v>
      </c>
      <c r="Q232" s="97" t="s">
        <v>717</v>
      </c>
      <c r="R232" s="97" t="s">
        <v>717</v>
      </c>
      <c r="S232" s="98" t="s">
        <v>5053</v>
      </c>
      <c r="T232" s="97" t="s">
        <v>717</v>
      </c>
      <c r="U232" s="48">
        <v>7.82</v>
      </c>
      <c r="V232" s="48">
        <v>7.86</v>
      </c>
      <c r="W232" s="48">
        <v>8.2200000000000006</v>
      </c>
      <c r="X232" s="48">
        <v>8.35</v>
      </c>
      <c r="Y232" s="99">
        <f t="shared" si="47"/>
        <v>8.0625</v>
      </c>
      <c r="Z232" s="52">
        <f>VLOOKUP(F232,'LEMBAR JAWABAN PRE'!$B$4:$AI$1048576,34,0)</f>
        <v>5.6</v>
      </c>
      <c r="AA232" s="52">
        <f>VLOOKUP(F232,'LEMBAR JAWABAN POST'!$B$4:$AI$1048576,34,0)</f>
        <v>6.8</v>
      </c>
      <c r="AB232" s="52">
        <f t="shared" si="48"/>
        <v>7.4312500000000004</v>
      </c>
      <c r="AC232" s="49" t="str">
        <f t="shared" si="49"/>
        <v>LULUS</v>
      </c>
      <c r="AD232" s="25">
        <v>44973</v>
      </c>
      <c r="AE232" s="25">
        <f t="shared" si="50"/>
        <v>44971</v>
      </c>
      <c r="AF232" s="37" t="s">
        <v>3</v>
      </c>
      <c r="AG232" s="44"/>
    </row>
    <row r="233" spans="2:33" s="53" customFormat="1" ht="24.75" customHeight="1" x14ac:dyDescent="0.3">
      <c r="B233" s="37">
        <f t="shared" si="39"/>
        <v>226</v>
      </c>
      <c r="C233" s="37" t="s">
        <v>138</v>
      </c>
      <c r="D233" s="37" t="s">
        <v>3846</v>
      </c>
      <c r="E233" s="50">
        <v>44900</v>
      </c>
      <c r="F233" s="37">
        <v>2015411576</v>
      </c>
      <c r="G233" s="44" t="s">
        <v>3883</v>
      </c>
      <c r="H233" s="45" t="s">
        <v>45</v>
      </c>
      <c r="I233" s="37" t="s">
        <v>160</v>
      </c>
      <c r="J233" s="45" t="s">
        <v>490</v>
      </c>
      <c r="K233" s="44" t="s">
        <v>491</v>
      </c>
      <c r="L233" s="37" t="s">
        <v>492</v>
      </c>
      <c r="M233" s="37" t="s">
        <v>159</v>
      </c>
      <c r="N233" s="55">
        <v>44911</v>
      </c>
      <c r="O233" s="97" t="s">
        <v>5054</v>
      </c>
      <c r="P233" s="97" t="s">
        <v>5055</v>
      </c>
      <c r="Q233" s="97" t="s">
        <v>5056</v>
      </c>
      <c r="R233" s="97" t="s">
        <v>5057</v>
      </c>
      <c r="S233" s="98" t="s">
        <v>5058</v>
      </c>
      <c r="T233" s="97" t="s">
        <v>5058</v>
      </c>
      <c r="U233" s="48">
        <v>7.6</v>
      </c>
      <c r="V233" s="48">
        <v>7.7</v>
      </c>
      <c r="W233" s="48">
        <v>8.1</v>
      </c>
      <c r="X233" s="48">
        <v>8.5</v>
      </c>
      <c r="Y233" s="99">
        <f t="shared" si="47"/>
        <v>7.9749999999999996</v>
      </c>
      <c r="Z233" s="52">
        <f>VLOOKUP(F233,'LEMBAR JAWABAN PRE'!$B$4:$AI$1048576,34,0)</f>
        <v>5.2</v>
      </c>
      <c r="AA233" s="52">
        <f>VLOOKUP(F233,'LEMBAR JAWABAN POST'!$B$4:$AI$1048576,34,0)</f>
        <v>6.8</v>
      </c>
      <c r="AB233" s="52">
        <f t="shared" si="48"/>
        <v>7.3874999999999993</v>
      </c>
      <c r="AC233" s="49" t="str">
        <f t="shared" si="49"/>
        <v>LULUS</v>
      </c>
      <c r="AD233" s="25">
        <v>44973</v>
      </c>
      <c r="AE233" s="25">
        <f t="shared" si="50"/>
        <v>44971</v>
      </c>
      <c r="AF233" s="37" t="s">
        <v>3</v>
      </c>
      <c r="AG233" s="44"/>
    </row>
    <row r="234" spans="2:33" s="53" customFormat="1" ht="24.75" customHeight="1" x14ac:dyDescent="0.3">
      <c r="B234" s="37">
        <f t="shared" si="39"/>
        <v>227</v>
      </c>
      <c r="C234" s="37" t="s">
        <v>138</v>
      </c>
      <c r="D234" s="37" t="s">
        <v>3846</v>
      </c>
      <c r="E234" s="50">
        <v>44900</v>
      </c>
      <c r="F234" s="37">
        <v>2015411610</v>
      </c>
      <c r="G234" s="44" t="s">
        <v>3885</v>
      </c>
      <c r="H234" s="45" t="s">
        <v>46</v>
      </c>
      <c r="I234" s="37" t="s">
        <v>155</v>
      </c>
      <c r="J234" s="45" t="s">
        <v>3936</v>
      </c>
      <c r="K234" s="44" t="s">
        <v>3937</v>
      </c>
      <c r="L234" s="37" t="s">
        <v>227</v>
      </c>
      <c r="M234" s="37" t="s">
        <v>164</v>
      </c>
      <c r="N234" s="55">
        <v>44911</v>
      </c>
      <c r="O234" s="97" t="s">
        <v>5059</v>
      </c>
      <c r="P234" s="97" t="s">
        <v>5059</v>
      </c>
      <c r="Q234" s="97" t="s">
        <v>5060</v>
      </c>
      <c r="R234" s="97" t="s">
        <v>5059</v>
      </c>
      <c r="S234" s="98" t="s">
        <v>5059</v>
      </c>
      <c r="T234" s="97" t="s">
        <v>5059</v>
      </c>
      <c r="U234" s="48">
        <v>8.8000000000000007</v>
      </c>
      <c r="V234" s="48">
        <v>8.8000000000000007</v>
      </c>
      <c r="W234" s="48">
        <v>8.8000000000000007</v>
      </c>
      <c r="X234" s="48">
        <v>8.8000000000000007</v>
      </c>
      <c r="Y234" s="99">
        <f t="shared" si="47"/>
        <v>8.8000000000000007</v>
      </c>
      <c r="Z234" s="52">
        <f>VLOOKUP(F234,'LEMBAR JAWABAN PRE'!$B$4:$AI$1048576,34,0)</f>
        <v>4.8</v>
      </c>
      <c r="AA234" s="52">
        <f>VLOOKUP(F234,'LEMBAR JAWABAN POST'!$B$4:$AI$1048576,34,0)</f>
        <v>6</v>
      </c>
      <c r="AB234" s="52">
        <f t="shared" si="48"/>
        <v>7.4</v>
      </c>
      <c r="AC234" s="49" t="str">
        <f t="shared" si="49"/>
        <v>LULUS</v>
      </c>
      <c r="AD234" s="25">
        <v>44973</v>
      </c>
      <c r="AE234" s="25">
        <f t="shared" si="50"/>
        <v>44971</v>
      </c>
      <c r="AF234" s="37" t="s">
        <v>3</v>
      </c>
      <c r="AG234" s="44"/>
    </row>
    <row r="235" spans="2:33" s="53" customFormat="1" ht="24.75" customHeight="1" x14ac:dyDescent="0.3">
      <c r="B235" s="37">
        <f t="shared" si="39"/>
        <v>228</v>
      </c>
      <c r="C235" s="37" t="s">
        <v>138</v>
      </c>
      <c r="D235" s="37" t="s">
        <v>3846</v>
      </c>
      <c r="E235" s="50">
        <v>44900</v>
      </c>
      <c r="F235" s="37">
        <v>2015411583</v>
      </c>
      <c r="G235" s="44" t="s">
        <v>3887</v>
      </c>
      <c r="H235" s="45" t="s">
        <v>45</v>
      </c>
      <c r="I235" s="37" t="s">
        <v>160</v>
      </c>
      <c r="J235" s="45" t="s">
        <v>3967</v>
      </c>
      <c r="K235" s="44" t="s">
        <v>3968</v>
      </c>
      <c r="L235" s="37" t="s">
        <v>185</v>
      </c>
      <c r="M235" s="37" t="s">
        <v>179</v>
      </c>
      <c r="N235" s="55">
        <v>44911</v>
      </c>
      <c r="O235" s="97" t="s">
        <v>717</v>
      </c>
      <c r="P235" s="97" t="s">
        <v>717</v>
      </c>
      <c r="Q235" s="97" t="s">
        <v>717</v>
      </c>
      <c r="R235" s="97" t="s">
        <v>717</v>
      </c>
      <c r="S235" s="98" t="s">
        <v>717</v>
      </c>
      <c r="T235" s="97" t="s">
        <v>717</v>
      </c>
      <c r="U235" s="48">
        <v>6.8</v>
      </c>
      <c r="V235" s="48">
        <v>8.1</v>
      </c>
      <c r="W235" s="48">
        <v>8.3000000000000007</v>
      </c>
      <c r="X235" s="48">
        <v>8.6</v>
      </c>
      <c r="Y235" s="99">
        <f t="shared" si="47"/>
        <v>7.9499999999999993</v>
      </c>
      <c r="Z235" s="52">
        <f>VLOOKUP(F235,'LEMBAR JAWABAN PRE'!$B$4:$AI$1048576,34,0)</f>
        <v>6.8</v>
      </c>
      <c r="AA235" s="52">
        <f>VLOOKUP(F235,'LEMBAR JAWABAN POST'!$B$4:$AI$1048576,34,0)</f>
        <v>8.4</v>
      </c>
      <c r="AB235" s="52">
        <f t="shared" si="48"/>
        <v>8.1750000000000007</v>
      </c>
      <c r="AC235" s="49" t="str">
        <f t="shared" si="49"/>
        <v>LULUS</v>
      </c>
      <c r="AD235" s="25">
        <v>44973</v>
      </c>
      <c r="AE235" s="25">
        <f t="shared" si="50"/>
        <v>44971</v>
      </c>
      <c r="AF235" s="37" t="s">
        <v>3</v>
      </c>
      <c r="AG235" s="44"/>
    </row>
    <row r="236" spans="2:33" s="53" customFormat="1" ht="24.75" customHeight="1" x14ac:dyDescent="0.3">
      <c r="B236" s="37">
        <f t="shared" si="39"/>
        <v>229</v>
      </c>
      <c r="C236" s="37" t="s">
        <v>138</v>
      </c>
      <c r="D236" s="37" t="s">
        <v>3846</v>
      </c>
      <c r="E236" s="50">
        <v>44900</v>
      </c>
      <c r="F236" s="37">
        <v>2015411613</v>
      </c>
      <c r="G236" s="44" t="s">
        <v>3888</v>
      </c>
      <c r="H236" s="45" t="s">
        <v>46</v>
      </c>
      <c r="I236" s="37" t="s">
        <v>155</v>
      </c>
      <c r="J236" s="45" t="s">
        <v>3969</v>
      </c>
      <c r="K236" s="44" t="s">
        <v>3970</v>
      </c>
      <c r="L236" s="37" t="s">
        <v>3971</v>
      </c>
      <c r="M236" s="37" t="s">
        <v>157</v>
      </c>
      <c r="N236" s="55">
        <v>44911</v>
      </c>
      <c r="O236" s="97" t="s">
        <v>5061</v>
      </c>
      <c r="P236" s="97" t="s">
        <v>5062</v>
      </c>
      <c r="Q236" s="97" t="s">
        <v>5063</v>
      </c>
      <c r="R236" s="97" t="s">
        <v>5064</v>
      </c>
      <c r="S236" s="98" t="s">
        <v>5065</v>
      </c>
      <c r="T236" s="97" t="s">
        <v>5066</v>
      </c>
      <c r="U236" s="48">
        <v>6.7</v>
      </c>
      <c r="V236" s="48">
        <v>6.55</v>
      </c>
      <c r="W236" s="48">
        <v>7.1</v>
      </c>
      <c r="X236" s="48">
        <v>7</v>
      </c>
      <c r="Y236" s="99">
        <f t="shared" si="47"/>
        <v>6.8375000000000004</v>
      </c>
      <c r="Z236" s="52">
        <f>VLOOKUP(F236,'LEMBAR JAWABAN PRE'!$B$4:$AI$1048576,34,0)</f>
        <v>7.6</v>
      </c>
      <c r="AA236" s="52">
        <f>VLOOKUP(F236,'LEMBAR JAWABAN POST'!$B$4:$AI$1048576,34,0)</f>
        <v>8.4</v>
      </c>
      <c r="AB236" s="52">
        <f t="shared" si="48"/>
        <v>7.6187500000000004</v>
      </c>
      <c r="AC236" s="49" t="str">
        <f t="shared" si="49"/>
        <v>LULUS</v>
      </c>
      <c r="AD236" s="25">
        <v>44973</v>
      </c>
      <c r="AE236" s="25">
        <f t="shared" si="50"/>
        <v>44971</v>
      </c>
      <c r="AF236" s="37" t="s">
        <v>3</v>
      </c>
      <c r="AG236" s="44"/>
    </row>
    <row r="237" spans="2:33" s="53" customFormat="1" ht="24.75" customHeight="1" x14ac:dyDescent="0.3">
      <c r="B237" s="37">
        <f t="shared" si="39"/>
        <v>230</v>
      </c>
      <c r="C237" s="37" t="s">
        <v>138</v>
      </c>
      <c r="D237" s="37" t="s">
        <v>3846</v>
      </c>
      <c r="E237" s="50">
        <v>44900</v>
      </c>
      <c r="F237" s="37">
        <v>2015411586</v>
      </c>
      <c r="G237" s="44" t="s">
        <v>3889</v>
      </c>
      <c r="H237" s="45" t="s">
        <v>45</v>
      </c>
      <c r="I237" s="37" t="s">
        <v>160</v>
      </c>
      <c r="J237" s="45" t="s">
        <v>3972</v>
      </c>
      <c r="K237" s="44" t="s">
        <v>3973</v>
      </c>
      <c r="L237" s="37" t="s">
        <v>3974</v>
      </c>
      <c r="M237" s="37" t="s">
        <v>179</v>
      </c>
      <c r="N237" s="55">
        <v>44911</v>
      </c>
      <c r="O237" s="97" t="s">
        <v>5067</v>
      </c>
      <c r="P237" s="97" t="s">
        <v>5068</v>
      </c>
      <c r="Q237" s="97" t="s">
        <v>5069</v>
      </c>
      <c r="R237" s="97" t="s">
        <v>5070</v>
      </c>
      <c r="S237" s="98" t="s">
        <v>5071</v>
      </c>
      <c r="T237" s="97" t="s">
        <v>5072</v>
      </c>
      <c r="U237" s="48">
        <v>7.31</v>
      </c>
      <c r="V237" s="48">
        <v>8</v>
      </c>
      <c r="W237" s="48">
        <v>8</v>
      </c>
      <c r="X237" s="48">
        <v>8.27</v>
      </c>
      <c r="Y237" s="99">
        <f t="shared" si="47"/>
        <v>7.8949999999999996</v>
      </c>
      <c r="Z237" s="52">
        <f>VLOOKUP(F237,'LEMBAR JAWABAN PRE'!$B$4:$AI$1048576,34,0)</f>
        <v>7.2</v>
      </c>
      <c r="AA237" s="52">
        <f>VLOOKUP(F237,'LEMBAR JAWABAN POST'!$B$4:$AI$1048576,34,0)</f>
        <v>7.2</v>
      </c>
      <c r="AB237" s="52">
        <f t="shared" si="48"/>
        <v>7.5474999999999994</v>
      </c>
      <c r="AC237" s="49" t="str">
        <f t="shared" si="49"/>
        <v>LULUS</v>
      </c>
      <c r="AD237" s="25">
        <v>44973</v>
      </c>
      <c r="AE237" s="25">
        <f t="shared" si="50"/>
        <v>44971</v>
      </c>
      <c r="AF237" s="37" t="s">
        <v>3</v>
      </c>
      <c r="AG237" s="44"/>
    </row>
    <row r="238" spans="2:33" s="53" customFormat="1" ht="24.75" customHeight="1" x14ac:dyDescent="0.3">
      <c r="B238" s="37">
        <f t="shared" si="39"/>
        <v>231</v>
      </c>
      <c r="C238" s="37" t="s">
        <v>138</v>
      </c>
      <c r="D238" s="37" t="s">
        <v>3846</v>
      </c>
      <c r="E238" s="50">
        <v>44900</v>
      </c>
      <c r="F238" s="37">
        <v>2015411593</v>
      </c>
      <c r="G238" s="44" t="s">
        <v>3890</v>
      </c>
      <c r="H238" s="45" t="s">
        <v>45</v>
      </c>
      <c r="I238" s="37" t="s">
        <v>160</v>
      </c>
      <c r="J238" s="45" t="s">
        <v>3967</v>
      </c>
      <c r="K238" s="44" t="s">
        <v>3968</v>
      </c>
      <c r="L238" s="37" t="s">
        <v>185</v>
      </c>
      <c r="M238" s="37" t="s">
        <v>179</v>
      </c>
      <c r="N238" s="55">
        <v>44911</v>
      </c>
      <c r="O238" s="97" t="s">
        <v>5073</v>
      </c>
      <c r="P238" s="97" t="s">
        <v>719</v>
      </c>
      <c r="Q238" s="97" t="s">
        <v>5074</v>
      </c>
      <c r="R238" s="97" t="s">
        <v>891</v>
      </c>
      <c r="S238" s="98" t="s">
        <v>891</v>
      </c>
      <c r="T238" s="97" t="s">
        <v>891</v>
      </c>
      <c r="U238" s="48">
        <v>7.7</v>
      </c>
      <c r="V238" s="48">
        <v>8.1</v>
      </c>
      <c r="W238" s="48">
        <v>8.5</v>
      </c>
      <c r="X238" s="48">
        <v>8.8000000000000007</v>
      </c>
      <c r="Y238" s="99">
        <f t="shared" si="47"/>
        <v>8.2750000000000004</v>
      </c>
      <c r="Z238" s="52">
        <f>VLOOKUP(F238,'LEMBAR JAWABAN PRE'!$B$4:$AI$1048576,34,0)</f>
        <v>5.2</v>
      </c>
      <c r="AA238" s="52">
        <f>VLOOKUP(F238,'LEMBAR JAWABAN POST'!$B$4:$AI$1048576,34,0)</f>
        <v>5.2</v>
      </c>
      <c r="AB238" s="52">
        <f t="shared" si="48"/>
        <v>6.7375000000000007</v>
      </c>
      <c r="AC238" s="49" t="str">
        <f t="shared" si="49"/>
        <v>LULUS</v>
      </c>
      <c r="AD238" s="25">
        <v>44973</v>
      </c>
      <c r="AE238" s="25">
        <f t="shared" si="50"/>
        <v>44971</v>
      </c>
      <c r="AF238" s="37" t="s">
        <v>3</v>
      </c>
      <c r="AG238" s="44"/>
    </row>
    <row r="239" spans="2:33" s="53" customFormat="1" ht="24.75" customHeight="1" x14ac:dyDescent="0.3">
      <c r="B239" s="37">
        <f t="shared" si="39"/>
        <v>232</v>
      </c>
      <c r="C239" s="37" t="s">
        <v>138</v>
      </c>
      <c r="D239" s="37" t="s">
        <v>3846</v>
      </c>
      <c r="E239" s="50">
        <v>44900</v>
      </c>
      <c r="F239" s="37">
        <v>2015411599</v>
      </c>
      <c r="G239" s="44" t="s">
        <v>3891</v>
      </c>
      <c r="H239" s="45" t="s">
        <v>45</v>
      </c>
      <c r="I239" s="37" t="s">
        <v>160</v>
      </c>
      <c r="J239" s="45" t="s">
        <v>3975</v>
      </c>
      <c r="K239" s="44" t="s">
        <v>3976</v>
      </c>
      <c r="L239" s="37" t="s">
        <v>290</v>
      </c>
      <c r="M239" s="37" t="s">
        <v>159</v>
      </c>
      <c r="N239" s="55">
        <v>44911</v>
      </c>
      <c r="O239" s="97" t="s">
        <v>5075</v>
      </c>
      <c r="P239" s="97" t="s">
        <v>719</v>
      </c>
      <c r="Q239" s="97" t="s">
        <v>5076</v>
      </c>
      <c r="R239" s="97" t="s">
        <v>5077</v>
      </c>
      <c r="S239" s="98" t="s">
        <v>5078</v>
      </c>
      <c r="T239" s="97" t="s">
        <v>5079</v>
      </c>
      <c r="U239" s="48">
        <v>5.81</v>
      </c>
      <c r="V239" s="48">
        <v>6.58</v>
      </c>
      <c r="W239" s="48">
        <v>6.73</v>
      </c>
      <c r="X239" s="48">
        <v>7.47</v>
      </c>
      <c r="Y239" s="99">
        <f t="shared" si="47"/>
        <v>6.6475</v>
      </c>
      <c r="Z239" s="52">
        <f>VLOOKUP(F239,'LEMBAR JAWABAN PRE'!$B$4:$AI$1048576,34,0)</f>
        <v>6.4</v>
      </c>
      <c r="AA239" s="52">
        <f>VLOOKUP(F239,'LEMBAR JAWABAN POST'!$B$4:$AI$1048576,34,0)</f>
        <v>7.2</v>
      </c>
      <c r="AB239" s="52">
        <f t="shared" si="48"/>
        <v>6.9237500000000001</v>
      </c>
      <c r="AC239" s="49" t="str">
        <f t="shared" si="49"/>
        <v>LULUS</v>
      </c>
      <c r="AD239" s="25">
        <v>44973</v>
      </c>
      <c r="AE239" s="25">
        <f t="shared" si="50"/>
        <v>44971</v>
      </c>
      <c r="AF239" s="37" t="s">
        <v>3</v>
      </c>
      <c r="AG239" s="44"/>
    </row>
    <row r="240" spans="2:33" s="53" customFormat="1" ht="24.75" customHeight="1" x14ac:dyDescent="0.3">
      <c r="B240" s="37">
        <f t="shared" si="39"/>
        <v>233</v>
      </c>
      <c r="C240" s="37" t="s">
        <v>138</v>
      </c>
      <c r="D240" s="37" t="s">
        <v>3846</v>
      </c>
      <c r="E240" s="50">
        <v>44900</v>
      </c>
      <c r="F240" s="37">
        <v>2015411631</v>
      </c>
      <c r="G240" s="44" t="s">
        <v>3892</v>
      </c>
      <c r="H240" s="45" t="s">
        <v>46</v>
      </c>
      <c r="I240" s="37" t="s">
        <v>155</v>
      </c>
      <c r="J240" s="45" t="s">
        <v>3977</v>
      </c>
      <c r="K240" s="44" t="s">
        <v>3978</v>
      </c>
      <c r="L240" s="37" t="s">
        <v>180</v>
      </c>
      <c r="M240" s="37" t="s">
        <v>179</v>
      </c>
      <c r="N240" s="55">
        <v>44911</v>
      </c>
      <c r="O240" s="97" t="s">
        <v>5086</v>
      </c>
      <c r="P240" s="97" t="s">
        <v>5087</v>
      </c>
      <c r="Q240" s="97" t="s">
        <v>5088</v>
      </c>
      <c r="R240" s="97" t="s">
        <v>5089</v>
      </c>
      <c r="S240" s="98" t="s">
        <v>5090</v>
      </c>
      <c r="T240" s="97" t="s">
        <v>5091</v>
      </c>
      <c r="U240" s="48">
        <v>8.07</v>
      </c>
      <c r="V240" s="48">
        <v>8.33</v>
      </c>
      <c r="W240" s="48">
        <v>8.5299999999999994</v>
      </c>
      <c r="X240" s="48">
        <v>8.51</v>
      </c>
      <c r="Y240" s="99">
        <f t="shared" si="47"/>
        <v>8.36</v>
      </c>
      <c r="Z240" s="52">
        <f>VLOOKUP(F240,'LEMBAR JAWABAN PRE'!$B$4:$AI$1048576,34,0)</f>
        <v>5.6</v>
      </c>
      <c r="AA240" s="52">
        <f>VLOOKUP(F240,'LEMBAR JAWABAN POST'!$B$4:$AI$1048576,34,0)</f>
        <v>5.2</v>
      </c>
      <c r="AB240" s="52">
        <f t="shared" si="48"/>
        <v>6.7799999999999994</v>
      </c>
      <c r="AC240" s="49" t="str">
        <f t="shared" si="49"/>
        <v>LULUS</v>
      </c>
      <c r="AD240" s="25">
        <v>44973</v>
      </c>
      <c r="AE240" s="25">
        <f t="shared" si="50"/>
        <v>44971</v>
      </c>
      <c r="AF240" s="37" t="s">
        <v>3</v>
      </c>
      <c r="AG240" s="44"/>
    </row>
    <row r="241" spans="2:33" s="53" customFormat="1" ht="24.75" customHeight="1" x14ac:dyDescent="0.3">
      <c r="B241" s="37">
        <f t="shared" si="39"/>
        <v>234</v>
      </c>
      <c r="C241" s="37" t="s">
        <v>138</v>
      </c>
      <c r="D241" s="37" t="s">
        <v>3846</v>
      </c>
      <c r="E241" s="50">
        <v>44900</v>
      </c>
      <c r="F241" s="37">
        <v>2015411620</v>
      </c>
      <c r="G241" s="44" t="s">
        <v>3893</v>
      </c>
      <c r="H241" s="45" t="s">
        <v>46</v>
      </c>
      <c r="I241" s="37" t="s">
        <v>155</v>
      </c>
      <c r="J241" s="45" t="s">
        <v>3979</v>
      </c>
      <c r="K241" s="44" t="s">
        <v>3980</v>
      </c>
      <c r="L241" s="37" t="s">
        <v>3981</v>
      </c>
      <c r="M241" s="37" t="s">
        <v>567</v>
      </c>
      <c r="N241" s="55">
        <v>44911</v>
      </c>
      <c r="O241" s="97" t="s">
        <v>720</v>
      </c>
      <c r="P241" s="97" t="s">
        <v>5092</v>
      </c>
      <c r="Q241" s="97" t="s">
        <v>719</v>
      </c>
      <c r="R241" s="97" t="s">
        <v>719</v>
      </c>
      <c r="S241" s="98" t="s">
        <v>5093</v>
      </c>
      <c r="T241" s="97" t="s">
        <v>5094</v>
      </c>
      <c r="U241" s="48">
        <v>6.6</v>
      </c>
      <c r="V241" s="48">
        <v>6.6</v>
      </c>
      <c r="W241" s="48">
        <v>7</v>
      </c>
      <c r="X241" s="48">
        <v>7.4</v>
      </c>
      <c r="Y241" s="99">
        <f t="shared" si="47"/>
        <v>6.9</v>
      </c>
      <c r="Z241" s="52">
        <f>VLOOKUP(F241,'LEMBAR JAWABAN PRE'!$B$4:$AI$1048576,34,0)</f>
        <v>5.6</v>
      </c>
      <c r="AA241" s="52">
        <f>VLOOKUP(F241,'LEMBAR JAWABAN POST'!$B$4:$AI$1048576,34,0)</f>
        <v>6</v>
      </c>
      <c r="AB241" s="52">
        <f t="shared" si="48"/>
        <v>6.45</v>
      </c>
      <c r="AC241" s="49" t="str">
        <f t="shared" si="49"/>
        <v>LULUS</v>
      </c>
      <c r="AD241" s="25">
        <v>44973</v>
      </c>
      <c r="AE241" s="25">
        <f t="shared" si="50"/>
        <v>44971</v>
      </c>
      <c r="AF241" s="37" t="s">
        <v>3</v>
      </c>
      <c r="AG241" s="44"/>
    </row>
    <row r="242" spans="2:33" s="53" customFormat="1" ht="24.75" customHeight="1" x14ac:dyDescent="0.3">
      <c r="B242" s="37">
        <f t="shared" si="39"/>
        <v>235</v>
      </c>
      <c r="C242" s="37" t="s">
        <v>138</v>
      </c>
      <c r="D242" s="37" t="s">
        <v>3847</v>
      </c>
      <c r="E242" s="50">
        <v>44900</v>
      </c>
      <c r="F242" s="114">
        <v>2015411578</v>
      </c>
      <c r="G242" s="115" t="s">
        <v>3884</v>
      </c>
      <c r="H242" s="45" t="s">
        <v>45</v>
      </c>
      <c r="I242" s="37" t="s">
        <v>160</v>
      </c>
      <c r="J242" s="45" t="s">
        <v>3958</v>
      </c>
      <c r="K242" s="44" t="s">
        <v>3959</v>
      </c>
      <c r="L242" s="37" t="s">
        <v>186</v>
      </c>
      <c r="M242" s="37" t="s">
        <v>179</v>
      </c>
      <c r="N242" s="55">
        <v>44911</v>
      </c>
      <c r="O242" s="97" t="s">
        <v>5406</v>
      </c>
      <c r="P242" s="97" t="s">
        <v>5407</v>
      </c>
      <c r="Q242" s="97" t="s">
        <v>5408</v>
      </c>
      <c r="R242" s="97" t="s">
        <v>5409</v>
      </c>
      <c r="S242" s="98" t="s">
        <v>5410</v>
      </c>
      <c r="T242" s="97" t="s">
        <v>5411</v>
      </c>
      <c r="U242" s="48">
        <v>7.82</v>
      </c>
      <c r="V242" s="48">
        <v>7.94</v>
      </c>
      <c r="W242" s="48">
        <v>8.06</v>
      </c>
      <c r="X242" s="48">
        <v>8</v>
      </c>
      <c r="Y242" s="99">
        <f t="shared" si="47"/>
        <v>7.9550000000000001</v>
      </c>
      <c r="Z242" s="52">
        <f>VLOOKUP(F242,'LEMBAR JAWABAN PRE'!$B$4:$AI$1048576,34,0)</f>
        <v>4.4000000000000004</v>
      </c>
      <c r="AA242" s="52">
        <f>VLOOKUP(F242,'LEMBAR JAWABAN POST'!$B$4:$AI$1048576,34,0)</f>
        <v>5.6</v>
      </c>
      <c r="AB242" s="52">
        <f t="shared" si="48"/>
        <v>6.7774999999999999</v>
      </c>
      <c r="AC242" s="49" t="str">
        <f t="shared" si="49"/>
        <v>LULUS</v>
      </c>
      <c r="AD242" s="25">
        <v>44977</v>
      </c>
      <c r="AE242" s="25">
        <f t="shared" si="50"/>
        <v>44971</v>
      </c>
      <c r="AF242" s="37" t="s">
        <v>3</v>
      </c>
      <c r="AG242" s="44"/>
    </row>
    <row r="243" spans="2:33" s="53" customFormat="1" ht="24.75" customHeight="1" x14ac:dyDescent="0.3">
      <c r="B243" s="37">
        <f t="shared" si="39"/>
        <v>236</v>
      </c>
      <c r="C243" s="37" t="s">
        <v>138</v>
      </c>
      <c r="D243" s="37" t="s">
        <v>3848</v>
      </c>
      <c r="E243" s="50">
        <v>44900</v>
      </c>
      <c r="F243" s="37">
        <v>2015411581</v>
      </c>
      <c r="G243" s="44" t="s">
        <v>3886</v>
      </c>
      <c r="H243" s="45" t="s">
        <v>45</v>
      </c>
      <c r="I243" s="37" t="s">
        <v>160</v>
      </c>
      <c r="J243" s="45" t="s">
        <v>239</v>
      </c>
      <c r="K243" s="44" t="s">
        <v>240</v>
      </c>
      <c r="L243" s="37" t="s">
        <v>186</v>
      </c>
      <c r="M243" s="37" t="s">
        <v>179</v>
      </c>
      <c r="N243" s="55">
        <v>44911</v>
      </c>
      <c r="O243" s="97" t="s">
        <v>733</v>
      </c>
      <c r="P243" s="97" t="s">
        <v>719</v>
      </c>
      <c r="Q243" s="97" t="s">
        <v>719</v>
      </c>
      <c r="R243" s="97" t="s">
        <v>719</v>
      </c>
      <c r="S243" s="98" t="s">
        <v>719</v>
      </c>
      <c r="T243" s="97" t="s">
        <v>719</v>
      </c>
      <c r="U243" s="48">
        <v>7.31</v>
      </c>
      <c r="V243" s="48">
        <v>7.8</v>
      </c>
      <c r="W243" s="48">
        <v>8.3800000000000008</v>
      </c>
      <c r="X243" s="48">
        <v>8.51</v>
      </c>
      <c r="Y243" s="99">
        <f t="shared" si="47"/>
        <v>8</v>
      </c>
      <c r="Z243" s="52">
        <f>VLOOKUP(F243,'LEMBAR JAWABAN PRE'!$B$4:$AI$1048576,34,0)</f>
        <v>7.6</v>
      </c>
      <c r="AA243" s="52">
        <f>VLOOKUP(F243,'LEMBAR JAWABAN POST'!$B$4:$AI$1048576,34,0)</f>
        <v>9.1999999999999993</v>
      </c>
      <c r="AB243" s="52">
        <f t="shared" si="48"/>
        <v>8.6</v>
      </c>
      <c r="AC243" s="49" t="str">
        <f t="shared" si="49"/>
        <v>LULUS</v>
      </c>
      <c r="AD243" s="25">
        <v>44979</v>
      </c>
      <c r="AE243" s="25">
        <f t="shared" si="50"/>
        <v>44971</v>
      </c>
      <c r="AF243" s="37" t="s">
        <v>3</v>
      </c>
      <c r="AG243" s="44"/>
    </row>
    <row r="244" spans="2:33" s="53" customFormat="1" ht="24.75" customHeight="1" x14ac:dyDescent="0.3">
      <c r="B244" s="37">
        <f t="shared" si="39"/>
        <v>237</v>
      </c>
      <c r="C244" s="37" t="s">
        <v>138</v>
      </c>
      <c r="D244" s="105"/>
      <c r="E244" s="106">
        <v>44900</v>
      </c>
      <c r="F244" s="105">
        <v>2015411606</v>
      </c>
      <c r="G244" s="107" t="s">
        <v>3879</v>
      </c>
      <c r="H244" s="105" t="s">
        <v>46</v>
      </c>
      <c r="I244" s="105" t="s">
        <v>155</v>
      </c>
      <c r="J244" s="105" t="s">
        <v>252</v>
      </c>
      <c r="K244" s="107" t="s">
        <v>253</v>
      </c>
      <c r="L244" s="105" t="s">
        <v>180</v>
      </c>
      <c r="M244" s="105" t="s">
        <v>179</v>
      </c>
      <c r="N244" s="106">
        <v>44911</v>
      </c>
      <c r="O244" s="108"/>
      <c r="P244" s="108"/>
      <c r="Q244" s="108"/>
      <c r="R244" s="108"/>
      <c r="S244" s="109"/>
      <c r="T244" s="108"/>
      <c r="U244" s="110"/>
      <c r="V244" s="110"/>
      <c r="W244" s="110"/>
      <c r="X244" s="110"/>
      <c r="Y244" s="111" t="e">
        <f t="shared" si="47"/>
        <v>#DIV/0!</v>
      </c>
      <c r="Z244" s="112" t="e">
        <f>VLOOKUP(F244,'LEMBAR JAWABAN PRE'!$B$4:$AI$1048576,34,0)</f>
        <v>#N/A</v>
      </c>
      <c r="AA244" s="112" t="e">
        <f>VLOOKUP(F244,'LEMBAR JAWABAN POST'!$B$4:$AI$1048576,34,0)</f>
        <v>#N/A</v>
      </c>
      <c r="AB244" s="112" t="e">
        <f t="shared" si="48"/>
        <v>#DIV/0!</v>
      </c>
      <c r="AC244" s="113" t="e">
        <f t="shared" si="49"/>
        <v>#DIV/0!</v>
      </c>
      <c r="AD244" s="106" t="s">
        <v>7710</v>
      </c>
      <c r="AE244" s="106">
        <f t="shared" si="50"/>
        <v>44971</v>
      </c>
      <c r="AF244" s="106" t="s">
        <v>7710</v>
      </c>
      <c r="AG244" s="106" t="s">
        <v>7710</v>
      </c>
    </row>
    <row r="245" spans="2:33" s="53" customFormat="1" ht="24.75" customHeight="1" x14ac:dyDescent="0.3">
      <c r="B245" s="37">
        <f t="shared" si="39"/>
        <v>238</v>
      </c>
      <c r="C245" s="37" t="s">
        <v>138</v>
      </c>
      <c r="D245" s="37" t="s">
        <v>3847</v>
      </c>
      <c r="E245" s="50">
        <v>44907</v>
      </c>
      <c r="F245" s="114">
        <v>2015412580</v>
      </c>
      <c r="G245" s="115" t="s">
        <v>5365</v>
      </c>
      <c r="H245" s="45" t="s">
        <v>46</v>
      </c>
      <c r="I245" s="37" t="str">
        <f>VLOOKUP(F245,'[1]data kary'!$B$3:$IV$4787,5,0)</f>
        <v>Store Crew Girl</v>
      </c>
      <c r="J245" s="45" t="str">
        <f>VLOOKUP(F245,'[1]data kary'!$B$3:$IV$4787,3,0)</f>
        <v>TM3R</v>
      </c>
      <c r="K245" s="44" t="str">
        <f>VLOOKUP(F245,'[1]data kary'!$B$3:$IV$4787,4,0)</f>
        <v>IDM CIPETIR KADUDAMPIT</v>
      </c>
      <c r="L245" s="37" t="str">
        <f>VLOOKUP(J245,[2]AM!$B$6:$TMI$730,3,0)</f>
        <v>BUDI UTOMO</v>
      </c>
      <c r="M245" s="37" t="str">
        <f>VLOOKUP(F245,'[1]data kary'!$B$3:$IV$4787,4,0)</f>
        <v>IDM CIPETIR KADUDAMPIT</v>
      </c>
      <c r="N245" s="55">
        <v>44913</v>
      </c>
      <c r="O245" s="97" t="s">
        <v>5437</v>
      </c>
      <c r="P245" s="97" t="s">
        <v>5438</v>
      </c>
      <c r="Q245" s="97" t="s">
        <v>5439</v>
      </c>
      <c r="R245" s="97" t="s">
        <v>2774</v>
      </c>
      <c r="S245" s="98" t="s">
        <v>5440</v>
      </c>
      <c r="T245" s="97" t="s">
        <v>717</v>
      </c>
      <c r="U245" s="48">
        <v>7.31</v>
      </c>
      <c r="V245" s="48">
        <v>7.98</v>
      </c>
      <c r="W245" s="48">
        <v>8</v>
      </c>
      <c r="X245" s="48">
        <v>8</v>
      </c>
      <c r="Y245" s="51">
        <f t="shared" si="47"/>
        <v>7.8224999999999998</v>
      </c>
      <c r="Z245" s="52">
        <f>VLOOKUP(F245,'LEMBAR JAWABAN PRE'!$B$4:$AI$1048576,34,0)</f>
        <v>6.8</v>
      </c>
      <c r="AA245" s="52">
        <f>VLOOKUP(F245,'LEMBAR JAWABAN POST'!$B$4:$AI$1048576,34,0)</f>
        <v>8</v>
      </c>
      <c r="AB245" s="52">
        <f t="shared" si="48"/>
        <v>7.9112499999999999</v>
      </c>
      <c r="AC245" s="49" t="str">
        <f t="shared" si="49"/>
        <v>LULUS</v>
      </c>
      <c r="AD245" s="25">
        <v>44977</v>
      </c>
      <c r="AE245" s="25">
        <f t="shared" si="50"/>
        <v>44973</v>
      </c>
      <c r="AF245" s="37" t="s">
        <v>3</v>
      </c>
      <c r="AG245" s="44"/>
    </row>
    <row r="246" spans="2:33" s="53" customFormat="1" ht="24.75" customHeight="1" x14ac:dyDescent="0.3">
      <c r="B246" s="37">
        <f t="shared" si="39"/>
        <v>239</v>
      </c>
      <c r="C246" s="37" t="s">
        <v>138</v>
      </c>
      <c r="D246" s="37" t="s">
        <v>3847</v>
      </c>
      <c r="E246" s="50">
        <v>44907</v>
      </c>
      <c r="F246" s="114">
        <v>2015412583</v>
      </c>
      <c r="G246" s="115" t="s">
        <v>5366</v>
      </c>
      <c r="H246" s="45" t="s">
        <v>46</v>
      </c>
      <c r="I246" s="37" t="str">
        <f>VLOOKUP(F246,'[1]data kary'!$B$3:$IV$4787,5,0)</f>
        <v>Store Crew Girl</v>
      </c>
      <c r="J246" s="45" t="str">
        <f>VLOOKUP(F246,'[1]data kary'!$B$3:$IV$4787,3,0)</f>
        <v>TVSU</v>
      </c>
      <c r="K246" s="44" t="str">
        <f>VLOOKUP(F246,'[1]data kary'!$B$3:$IV$4787,4,0)</f>
        <v>IDM WARUNG NANGKA</v>
      </c>
      <c r="L246" s="37" t="str">
        <f>VLOOKUP(J246,[2]AM!$B$6:$TMI$730,3,0)</f>
        <v>INDRA LESMANA</v>
      </c>
      <c r="M246" s="37" t="str">
        <f>VLOOKUP(F246,'[1]data kary'!$B$3:$IV$4787,4,0)</f>
        <v>IDM WARUNG NANGKA</v>
      </c>
      <c r="N246" s="55">
        <v>44913</v>
      </c>
      <c r="O246" s="97" t="s">
        <v>5429</v>
      </c>
      <c r="P246" s="97" t="s">
        <v>5430</v>
      </c>
      <c r="Q246" s="97" t="s">
        <v>5431</v>
      </c>
      <c r="R246" s="97" t="s">
        <v>717</v>
      </c>
      <c r="S246" s="98" t="s">
        <v>5432</v>
      </c>
      <c r="T246" s="97" t="s">
        <v>5433</v>
      </c>
      <c r="U246" s="48">
        <v>7.4</v>
      </c>
      <c r="V246" s="48">
        <v>7.67</v>
      </c>
      <c r="W246" s="48">
        <v>8</v>
      </c>
      <c r="X246" s="48">
        <v>8</v>
      </c>
      <c r="Y246" s="51">
        <f t="shared" si="47"/>
        <v>7.7675000000000001</v>
      </c>
      <c r="Z246" s="52">
        <f>VLOOKUP(F246,'LEMBAR JAWABAN PRE'!$B$4:$AI$1048576,34,0)</f>
        <v>6.4</v>
      </c>
      <c r="AA246" s="52">
        <f>VLOOKUP(F246,'LEMBAR JAWABAN POST'!$B$4:$AI$1048576,34,0)</f>
        <v>8.4</v>
      </c>
      <c r="AB246" s="52">
        <f t="shared" si="48"/>
        <v>8.0837500000000002</v>
      </c>
      <c r="AC246" s="49" t="str">
        <f t="shared" si="49"/>
        <v>LULUS</v>
      </c>
      <c r="AD246" s="25">
        <v>44977</v>
      </c>
      <c r="AE246" s="25">
        <f t="shared" si="50"/>
        <v>44973</v>
      </c>
      <c r="AF246" s="37" t="s">
        <v>3</v>
      </c>
      <c r="AG246" s="44"/>
    </row>
    <row r="247" spans="2:33" s="53" customFormat="1" ht="24.75" customHeight="1" x14ac:dyDescent="0.3">
      <c r="B247" s="37">
        <f t="shared" si="39"/>
        <v>240</v>
      </c>
      <c r="C247" s="37" t="s">
        <v>138</v>
      </c>
      <c r="D247" s="37" t="s">
        <v>3847</v>
      </c>
      <c r="E247" s="50">
        <v>44907</v>
      </c>
      <c r="F247" s="114">
        <v>2015412584</v>
      </c>
      <c r="G247" s="115" t="s">
        <v>5367</v>
      </c>
      <c r="H247" s="45" t="s">
        <v>46</v>
      </c>
      <c r="I247" s="37" t="str">
        <f>VLOOKUP(F247,'[1]data kary'!$B$3:$IV$4787,5,0)</f>
        <v>Store Crew Girl</v>
      </c>
      <c r="J247" s="45" t="str">
        <f>VLOOKUP(F247,'[1]data kary'!$B$3:$IV$4787,3,0)</f>
        <v>T9PI</v>
      </c>
      <c r="K247" s="44" t="str">
        <f>VLOOKUP(F247,'[1]data kary'!$B$3:$IV$4787,4,0)</f>
        <v>IDM WATERPARK CITEPUS</v>
      </c>
      <c r="L247" s="37" t="str">
        <f>VLOOKUP(J247,[2]AM!$B$6:$TMI$730,3,0)</f>
        <v>DENI IRAWAN</v>
      </c>
      <c r="M247" s="37" t="str">
        <f>VLOOKUP(F247,'[1]data kary'!$B$3:$IV$4787,4,0)</f>
        <v>IDM WATERPARK CITEPUS</v>
      </c>
      <c r="N247" s="55">
        <v>44913</v>
      </c>
      <c r="O247" s="97" t="s">
        <v>725</v>
      </c>
      <c r="P247" s="97" t="s">
        <v>717</v>
      </c>
      <c r="Q247" s="97" t="s">
        <v>5434</v>
      </c>
      <c r="R247" s="97" t="s">
        <v>5435</v>
      </c>
      <c r="S247" s="98" t="s">
        <v>717</v>
      </c>
      <c r="T247" s="97" t="s">
        <v>5436</v>
      </c>
      <c r="U247" s="48">
        <v>5.85</v>
      </c>
      <c r="V247" s="48">
        <v>6.07</v>
      </c>
      <c r="W247" s="48">
        <v>6.93</v>
      </c>
      <c r="X247" s="48">
        <v>7.09</v>
      </c>
      <c r="Y247" s="51">
        <f t="shared" si="47"/>
        <v>6.4850000000000003</v>
      </c>
      <c r="Z247" s="52">
        <f>VLOOKUP(F247,'LEMBAR JAWABAN PRE'!$B$4:$AI$1048576,34,0)</f>
        <v>6.8</v>
      </c>
      <c r="AA247" s="52">
        <f>VLOOKUP(F247,'LEMBAR JAWABAN POST'!$B$4:$AI$1048576,34,0)</f>
        <v>8.4</v>
      </c>
      <c r="AB247" s="52">
        <f t="shared" si="48"/>
        <v>7.4425000000000008</v>
      </c>
      <c r="AC247" s="49" t="str">
        <f t="shared" si="49"/>
        <v>LULUS</v>
      </c>
      <c r="AD247" s="25">
        <v>44977</v>
      </c>
      <c r="AE247" s="25">
        <f t="shared" si="50"/>
        <v>44973</v>
      </c>
      <c r="AF247" s="37" t="s">
        <v>3</v>
      </c>
      <c r="AG247" s="44"/>
    </row>
    <row r="248" spans="2:33" s="53" customFormat="1" ht="24.75" customHeight="1" x14ac:dyDescent="0.3">
      <c r="B248" s="37">
        <f t="shared" si="39"/>
        <v>241</v>
      </c>
      <c r="C248" s="37" t="s">
        <v>138</v>
      </c>
      <c r="D248" s="37" t="s">
        <v>3847</v>
      </c>
      <c r="E248" s="50">
        <v>44907</v>
      </c>
      <c r="F248" s="114">
        <v>2015412558</v>
      </c>
      <c r="G248" s="115" t="s">
        <v>5368</v>
      </c>
      <c r="H248" s="45" t="s">
        <v>45</v>
      </c>
      <c r="I248" s="37" t="str">
        <f>VLOOKUP(F248,'[1]data kary'!$B$3:$IV$4787,5,0)</f>
        <v>Store Crew Boy</v>
      </c>
      <c r="J248" s="45" t="str">
        <f>VLOOKUP(F248,'[1]data kary'!$B$3:$IV$4787,3,0)</f>
        <v>TB0G</v>
      </c>
      <c r="K248" s="44" t="str">
        <f>VLOOKUP(F248,'[1]data kary'!$B$3:$IV$4787,4,0)</f>
        <v>IDM SUKAMEKAR SUKARAJA</v>
      </c>
      <c r="L248" s="37" t="str">
        <f>VLOOKUP(J248,[2]AM!$B$6:$TMI$730,3,0)</f>
        <v>ACEP SARIPUDIN</v>
      </c>
      <c r="M248" s="37" t="str">
        <f>VLOOKUP(F248,'[1]data kary'!$B$3:$IV$4787,4,0)</f>
        <v>IDM SUKAMEKAR SUKARAJA</v>
      </c>
      <c r="N248" s="55">
        <v>44913</v>
      </c>
      <c r="O248" s="97" t="s">
        <v>5402</v>
      </c>
      <c r="P248" s="97" t="s">
        <v>5403</v>
      </c>
      <c r="Q248" s="97" t="s">
        <v>5404</v>
      </c>
      <c r="R248" s="97" t="s">
        <v>718</v>
      </c>
      <c r="S248" s="98" t="s">
        <v>717</v>
      </c>
      <c r="T248" s="97" t="s">
        <v>5405</v>
      </c>
      <c r="U248" s="48">
        <v>7.78</v>
      </c>
      <c r="V248" s="48">
        <v>7.91</v>
      </c>
      <c r="W248" s="48">
        <v>7.89</v>
      </c>
      <c r="X248" s="48">
        <v>7.75</v>
      </c>
      <c r="Y248" s="51">
        <f t="shared" si="47"/>
        <v>7.8325000000000005</v>
      </c>
      <c r="Z248" s="52">
        <f>VLOOKUP(F248,'LEMBAR JAWABAN PRE'!$B$4:$AI$1048576,34,0)</f>
        <v>4</v>
      </c>
      <c r="AA248" s="52">
        <f>VLOOKUP(F248,'LEMBAR JAWABAN POST'!$B$4:$AI$1048576,34,0)</f>
        <v>8.8000000000000007</v>
      </c>
      <c r="AB248" s="52">
        <f t="shared" si="48"/>
        <v>8.3162500000000001</v>
      </c>
      <c r="AC248" s="49" t="str">
        <f t="shared" si="49"/>
        <v>LULUS</v>
      </c>
      <c r="AD248" s="25">
        <v>44977</v>
      </c>
      <c r="AE248" s="25">
        <f t="shared" si="50"/>
        <v>44973</v>
      </c>
      <c r="AF248" s="37" t="s">
        <v>3</v>
      </c>
      <c r="AG248" s="44"/>
    </row>
    <row r="249" spans="2:33" s="53" customFormat="1" ht="24.75" customHeight="1" x14ac:dyDescent="0.3">
      <c r="B249" s="37">
        <f t="shared" si="39"/>
        <v>242</v>
      </c>
      <c r="C249" s="37" t="s">
        <v>138</v>
      </c>
      <c r="D249" s="37" t="s">
        <v>3847</v>
      </c>
      <c r="E249" s="50">
        <v>44907</v>
      </c>
      <c r="F249" s="114">
        <v>2015412561</v>
      </c>
      <c r="G249" s="115" t="s">
        <v>5369</v>
      </c>
      <c r="H249" s="45" t="s">
        <v>45</v>
      </c>
      <c r="I249" s="37" t="str">
        <f>VLOOKUP(F249,'[1]data kary'!$B$3:$IV$4787,5,0)</f>
        <v>Store Crew Boy</v>
      </c>
      <c r="J249" s="45" t="str">
        <f>VLOOKUP(F249,'[1]data kary'!$B$3:$IV$4787,3,0)</f>
        <v>TTIB</v>
      </c>
      <c r="K249" s="44" t="str">
        <f>VLOOKUP(F249,'[1]data kary'!$B$3:$IV$4787,4,0)</f>
        <v>IDM HARJASARI</v>
      </c>
      <c r="L249" s="37" t="str">
        <f>VLOOKUP(J249,[2]AM!$B$6:$TMI$730,3,0)</f>
        <v>INDRA LESMANA</v>
      </c>
      <c r="M249" s="37" t="str">
        <f>VLOOKUP(F249,'[1]data kary'!$B$3:$IV$4787,4,0)</f>
        <v>IDM HARJASARI</v>
      </c>
      <c r="N249" s="55">
        <v>44913</v>
      </c>
      <c r="O249" s="97" t="s">
        <v>5441</v>
      </c>
      <c r="P249" s="97" t="s">
        <v>5442</v>
      </c>
      <c r="Q249" s="97" t="s">
        <v>5443</v>
      </c>
      <c r="R249" s="97" t="s">
        <v>717</v>
      </c>
      <c r="S249" s="98" t="s">
        <v>5444</v>
      </c>
      <c r="T249" s="97" t="s">
        <v>5445</v>
      </c>
      <c r="U249" s="48">
        <v>7.16</v>
      </c>
      <c r="V249" s="48">
        <v>7.07</v>
      </c>
      <c r="W249" s="48">
        <v>7.05</v>
      </c>
      <c r="X249" s="48">
        <v>7.05</v>
      </c>
      <c r="Y249" s="51">
        <f t="shared" si="47"/>
        <v>7.0825000000000005</v>
      </c>
      <c r="Z249" s="52">
        <f>VLOOKUP(F249,'LEMBAR JAWABAN PRE'!$B$4:$AI$1048576,34,0)</f>
        <v>6.4</v>
      </c>
      <c r="AA249" s="52">
        <f>VLOOKUP(F249,'LEMBAR JAWABAN POST'!$B$4:$AI$1048576,34,0)</f>
        <v>6.8</v>
      </c>
      <c r="AB249" s="52">
        <f t="shared" si="48"/>
        <v>6.9412500000000001</v>
      </c>
      <c r="AC249" s="49" t="str">
        <f t="shared" si="49"/>
        <v>LULUS</v>
      </c>
      <c r="AD249" s="25">
        <v>44977</v>
      </c>
      <c r="AE249" s="25">
        <f t="shared" si="50"/>
        <v>44973</v>
      </c>
      <c r="AF249" s="37" t="s">
        <v>3</v>
      </c>
      <c r="AG249" s="44"/>
    </row>
    <row r="250" spans="2:33" s="53" customFormat="1" ht="24.75" customHeight="1" x14ac:dyDescent="0.3">
      <c r="B250" s="37">
        <f t="shared" si="39"/>
        <v>243</v>
      </c>
      <c r="C250" s="37" t="s">
        <v>138</v>
      </c>
      <c r="D250" s="37" t="s">
        <v>3847</v>
      </c>
      <c r="E250" s="50">
        <v>44907</v>
      </c>
      <c r="F250" s="114">
        <v>2015412567</v>
      </c>
      <c r="G250" s="115" t="s">
        <v>5370</v>
      </c>
      <c r="H250" s="45" t="s">
        <v>45</v>
      </c>
      <c r="I250" s="37" t="str">
        <f>VLOOKUP(F250,'[1]data kary'!$B$3:$IV$4787,5,0)</f>
        <v>Store Crew Boy</v>
      </c>
      <c r="J250" s="45" t="str">
        <f>VLOOKUP(F250,'[1]data kary'!$B$3:$IV$4787,3,0)</f>
        <v>TJ70</v>
      </c>
      <c r="K250" s="44" t="str">
        <f>VLOOKUP(F250,'[1]data kary'!$B$3:$IV$4787,4,0)</f>
        <v>IDM CIAWI-SUKABUMI</v>
      </c>
      <c r="L250" s="37" t="str">
        <f>VLOOKUP(J250,[2]AM!$B$6:$TMI$730,3,0)</f>
        <v>INDRA LESMANA</v>
      </c>
      <c r="M250" s="37" t="str">
        <f>VLOOKUP(F250,'[1]data kary'!$B$3:$IV$4787,4,0)</f>
        <v>IDM CIAWI-SUKABUMI</v>
      </c>
      <c r="N250" s="55">
        <v>44913</v>
      </c>
      <c r="O250" s="97" t="s">
        <v>5446</v>
      </c>
      <c r="P250" s="97" t="s">
        <v>5447</v>
      </c>
      <c r="Q250" s="97" t="s">
        <v>5448</v>
      </c>
      <c r="R250" s="97" t="s">
        <v>5449</v>
      </c>
      <c r="S250" s="98" t="s">
        <v>718</v>
      </c>
      <c r="T250" s="97" t="s">
        <v>5450</v>
      </c>
      <c r="U250" s="48">
        <v>6.85</v>
      </c>
      <c r="V250" s="48">
        <v>7.16</v>
      </c>
      <c r="W250" s="48">
        <v>7.33</v>
      </c>
      <c r="X250" s="48">
        <v>7.36</v>
      </c>
      <c r="Y250" s="51">
        <f t="shared" si="47"/>
        <v>7.1749999999999998</v>
      </c>
      <c r="Z250" s="52">
        <f>VLOOKUP(F250,'LEMBAR JAWABAN PRE'!$B$4:$AI$1048576,34,0)</f>
        <v>7.2</v>
      </c>
      <c r="AA250" s="52">
        <f>VLOOKUP(F250,'LEMBAR JAWABAN POST'!$B$4:$AI$1048576,34,0)</f>
        <v>7.6</v>
      </c>
      <c r="AB250" s="52">
        <f t="shared" si="48"/>
        <v>7.3874999999999993</v>
      </c>
      <c r="AC250" s="49" t="str">
        <f t="shared" si="49"/>
        <v>LULUS</v>
      </c>
      <c r="AD250" s="25">
        <v>44977</v>
      </c>
      <c r="AE250" s="25">
        <f t="shared" si="50"/>
        <v>44973</v>
      </c>
      <c r="AF250" s="37" t="s">
        <v>3</v>
      </c>
      <c r="AG250" s="44"/>
    </row>
    <row r="251" spans="2:33" s="53" customFormat="1" ht="24.75" customHeight="1" x14ac:dyDescent="0.3">
      <c r="B251" s="37">
        <f t="shared" si="39"/>
        <v>244</v>
      </c>
      <c r="C251" s="37" t="s">
        <v>138</v>
      </c>
      <c r="D251" s="37" t="s">
        <v>3847</v>
      </c>
      <c r="E251" s="50">
        <v>44907</v>
      </c>
      <c r="F251" s="114">
        <v>2015412570</v>
      </c>
      <c r="G251" s="115" t="s">
        <v>5371</v>
      </c>
      <c r="H251" s="45" t="s">
        <v>45</v>
      </c>
      <c r="I251" s="37" t="str">
        <f>VLOOKUP(F251,'[1]data kary'!$B$3:$IV$4787,5,0)</f>
        <v>Store Crew Boy</v>
      </c>
      <c r="J251" s="45" t="str">
        <f>VLOOKUP(F251,'[1]data kary'!$B$3:$IV$4787,3,0)</f>
        <v>TXF9</v>
      </c>
      <c r="K251" s="44" t="str">
        <f>VLOOKUP(F251,'[1]data kary'!$B$3:$IV$4787,4,0)</f>
        <v>IDM RANCAMAYA 2</v>
      </c>
      <c r="L251" s="37" t="str">
        <f>VLOOKUP(J251,[2]AM!$B$6:$TMI$730,3,0)</f>
        <v>INDRA LESMANA</v>
      </c>
      <c r="M251" s="37" t="str">
        <f>VLOOKUP(F251,'[1]data kary'!$B$3:$IV$4787,4,0)</f>
        <v>IDM RANCAMAYA 2</v>
      </c>
      <c r="N251" s="55">
        <v>44913</v>
      </c>
      <c r="O251" s="97" t="s">
        <v>5457</v>
      </c>
      <c r="P251" s="97" t="s">
        <v>5458</v>
      </c>
      <c r="Q251" s="97" t="s">
        <v>5459</v>
      </c>
      <c r="R251" s="97" t="s">
        <v>5460</v>
      </c>
      <c r="S251" s="98" t="s">
        <v>724</v>
      </c>
      <c r="T251" s="97" t="s">
        <v>5461</v>
      </c>
      <c r="U251" s="48">
        <v>6.84</v>
      </c>
      <c r="V251" s="48">
        <v>7.91</v>
      </c>
      <c r="W251" s="48">
        <v>7.87</v>
      </c>
      <c r="X251" s="48">
        <v>8.16</v>
      </c>
      <c r="Y251" s="51">
        <f t="shared" si="47"/>
        <v>7.6950000000000003</v>
      </c>
      <c r="Z251" s="52">
        <f>VLOOKUP(F251,'LEMBAR JAWABAN PRE'!$B$4:$AI$1048576,34,0)</f>
        <v>5.2</v>
      </c>
      <c r="AA251" s="52">
        <f>VLOOKUP(F251,'LEMBAR JAWABAN POST'!$B$4:$AI$1048576,34,0)</f>
        <v>7.6</v>
      </c>
      <c r="AB251" s="52">
        <f t="shared" si="48"/>
        <v>7.6475</v>
      </c>
      <c r="AC251" s="49" t="str">
        <f t="shared" si="49"/>
        <v>LULUS</v>
      </c>
      <c r="AD251" s="25">
        <v>44977</v>
      </c>
      <c r="AE251" s="25">
        <f t="shared" si="50"/>
        <v>44973</v>
      </c>
      <c r="AF251" s="37" t="s">
        <v>3</v>
      </c>
      <c r="AG251" s="44"/>
    </row>
    <row r="252" spans="2:33" s="53" customFormat="1" ht="24.75" customHeight="1" x14ac:dyDescent="0.3">
      <c r="B252" s="37">
        <f t="shared" si="39"/>
        <v>245</v>
      </c>
      <c r="C252" s="37" t="s">
        <v>138</v>
      </c>
      <c r="D252" s="37" t="s">
        <v>3847</v>
      </c>
      <c r="E252" s="50">
        <v>44907</v>
      </c>
      <c r="F252" s="114">
        <v>2015412571</v>
      </c>
      <c r="G252" s="115" t="s">
        <v>5372</v>
      </c>
      <c r="H252" s="45" t="s">
        <v>45</v>
      </c>
      <c r="I252" s="37" t="str">
        <f>VLOOKUP(F252,'[1]data kary'!$B$3:$IV$4787,5,0)</f>
        <v>Store Crew Boy</v>
      </c>
      <c r="J252" s="45" t="str">
        <f>VLOOKUP(F252,'[1]data kary'!$B$3:$IV$4787,3,0)</f>
        <v>FN8P</v>
      </c>
      <c r="K252" s="44" t="str">
        <f>VLOOKUP(F252,'[1]data kary'!$B$3:$IV$4787,4,0)</f>
        <v>FRC ADNAWIJAYA</v>
      </c>
      <c r="L252" s="37" t="str">
        <f>VLOOKUP(J252,[2]AM!$B$6:$TMI$730,3,0)</f>
        <v>MUJI TRIYONO</v>
      </c>
      <c r="M252" s="37" t="str">
        <f>VLOOKUP(F252,'[1]data kary'!$B$3:$IV$4787,4,0)</f>
        <v>FRC ADNAWIJAYA</v>
      </c>
      <c r="N252" s="55">
        <v>44913</v>
      </c>
      <c r="O252" s="97" t="s">
        <v>2774</v>
      </c>
      <c r="P252" s="97" t="s">
        <v>5399</v>
      </c>
      <c r="Q252" s="97" t="s">
        <v>718</v>
      </c>
      <c r="R252" s="97" t="s">
        <v>718</v>
      </c>
      <c r="S252" s="98" t="s">
        <v>5400</v>
      </c>
      <c r="T252" s="97" t="s">
        <v>718</v>
      </c>
      <c r="U252" s="48">
        <v>8.24</v>
      </c>
      <c r="V252" s="48">
        <v>8.75</v>
      </c>
      <c r="W252" s="48">
        <v>8.98</v>
      </c>
      <c r="X252" s="48">
        <v>9</v>
      </c>
      <c r="Y252" s="51">
        <f t="shared" si="47"/>
        <v>8.7424999999999997</v>
      </c>
      <c r="Z252" s="52">
        <f>VLOOKUP(F252,'LEMBAR JAWABAN PRE'!$B$4:$AI$1048576,34,0)</f>
        <v>6</v>
      </c>
      <c r="AA252" s="52">
        <f>VLOOKUP(F252,'LEMBAR JAWABAN POST'!$B$4:$AI$1048576,34,0)</f>
        <v>6</v>
      </c>
      <c r="AB252" s="52">
        <f t="shared" si="48"/>
        <v>7.3712499999999999</v>
      </c>
      <c r="AC252" s="49" t="str">
        <f t="shared" si="49"/>
        <v>LULUS</v>
      </c>
      <c r="AD252" s="25">
        <v>44977</v>
      </c>
      <c r="AE252" s="25">
        <f t="shared" si="50"/>
        <v>44973</v>
      </c>
      <c r="AF252" s="37" t="s">
        <v>3</v>
      </c>
      <c r="AG252" s="44"/>
    </row>
    <row r="253" spans="2:33" s="53" customFormat="1" ht="24.75" customHeight="1" x14ac:dyDescent="0.3">
      <c r="B253" s="37">
        <f t="shared" si="39"/>
        <v>246</v>
      </c>
      <c r="C253" s="37" t="s">
        <v>138</v>
      </c>
      <c r="D253" s="37" t="s">
        <v>3847</v>
      </c>
      <c r="E253" s="50">
        <v>44907</v>
      </c>
      <c r="F253" s="114">
        <v>2015412587</v>
      </c>
      <c r="G253" s="115" t="s">
        <v>5373</v>
      </c>
      <c r="H253" s="45" t="s">
        <v>46</v>
      </c>
      <c r="I253" s="37" t="str">
        <f>VLOOKUP(F253,'[1]data kary'!$B$3:$IV$4787,5,0)</f>
        <v>Store Crew Girl</v>
      </c>
      <c r="J253" s="45" t="str">
        <f>VLOOKUP(F253,'[1]data kary'!$B$3:$IV$4787,3,0)</f>
        <v>T7AJ</v>
      </c>
      <c r="K253" s="44" t="str">
        <f>VLOOKUP(F253,'[1]data kary'!$B$3:$IV$4787,4,0)</f>
        <v>IDM CIOMAS SUKAMAKMUR</v>
      </c>
      <c r="L253" s="37" t="str">
        <f>VLOOKUP(J253,[2]AM!$B$6:$TMI$730,3,0)</f>
        <v>GUNADI</v>
      </c>
      <c r="M253" s="37" t="str">
        <f>VLOOKUP(F253,'[1]data kary'!$B$3:$IV$4787,4,0)</f>
        <v>IDM CIOMAS SUKAMAKMUR</v>
      </c>
      <c r="N253" s="55">
        <v>44913</v>
      </c>
      <c r="O253" s="97" t="s">
        <v>5462</v>
      </c>
      <c r="P253" s="97" t="s">
        <v>725</v>
      </c>
      <c r="Q253" s="97" t="s">
        <v>5439</v>
      </c>
      <c r="R253" s="97" t="s">
        <v>725</v>
      </c>
      <c r="S253" s="98" t="s">
        <v>5463</v>
      </c>
      <c r="T253" s="97" t="s">
        <v>725</v>
      </c>
      <c r="U253" s="48">
        <v>7.84</v>
      </c>
      <c r="V253" s="48">
        <v>8.11</v>
      </c>
      <c r="W253" s="48">
        <v>8.35</v>
      </c>
      <c r="X253" s="48">
        <v>8.51</v>
      </c>
      <c r="Y253" s="51">
        <f t="shared" si="47"/>
        <v>8.2024999999999988</v>
      </c>
      <c r="Z253" s="52">
        <f>VLOOKUP(F253,'LEMBAR JAWABAN PRE'!$B$4:$AI$1048576,34,0)</f>
        <v>6.4</v>
      </c>
      <c r="AA253" s="52">
        <f>VLOOKUP(F253,'LEMBAR JAWABAN POST'!$B$4:$AI$1048576,34,0)</f>
        <v>9.1999999999999993</v>
      </c>
      <c r="AB253" s="52">
        <f t="shared" si="48"/>
        <v>8.7012499999999982</v>
      </c>
      <c r="AC253" s="49" t="str">
        <f t="shared" si="49"/>
        <v>LULUS</v>
      </c>
      <c r="AD253" s="25">
        <v>44977</v>
      </c>
      <c r="AE253" s="25">
        <f t="shared" si="50"/>
        <v>44973</v>
      </c>
      <c r="AF253" s="37" t="s">
        <v>3</v>
      </c>
      <c r="AG253" s="44"/>
    </row>
    <row r="254" spans="2:33" s="53" customFormat="1" ht="24.75" customHeight="1" x14ac:dyDescent="0.3">
      <c r="B254" s="37">
        <f t="shared" si="39"/>
        <v>247</v>
      </c>
      <c r="C254" s="37" t="s">
        <v>138</v>
      </c>
      <c r="D254" s="37" t="s">
        <v>3847</v>
      </c>
      <c r="E254" s="50">
        <v>44907</v>
      </c>
      <c r="F254" s="114">
        <v>2015412574</v>
      </c>
      <c r="G254" s="115" t="s">
        <v>5374</v>
      </c>
      <c r="H254" s="45" t="s">
        <v>45</v>
      </c>
      <c r="I254" s="37" t="str">
        <f>VLOOKUP(F254,'[1]data kary'!$B$3:$IV$4787,5,0)</f>
        <v>Store Crew Boy</v>
      </c>
      <c r="J254" s="45" t="str">
        <f>VLOOKUP(F254,'[1]data kary'!$B$3:$IV$4787,3,0)</f>
        <v>FD80</v>
      </c>
      <c r="K254" s="44" t="str">
        <f>VLOOKUP(F254,'[1]data kary'!$B$3:$IV$4787,4,0)</f>
        <v>FRC UBRUG SUKABUMI</v>
      </c>
      <c r="L254" s="37" t="str">
        <f>VLOOKUP(J254,[2]AM!$B$6:$TMI$730,3,0)</f>
        <v>YOSEP SUPRIADI</v>
      </c>
      <c r="M254" s="37" t="str">
        <f>VLOOKUP(F254,'[1]data kary'!$B$3:$IV$4787,4,0)</f>
        <v>FRC UBRUG SUKABUMI</v>
      </c>
      <c r="N254" s="55">
        <v>44913</v>
      </c>
      <c r="O254" s="97" t="s">
        <v>2774</v>
      </c>
      <c r="P254" s="97" t="s">
        <v>5413</v>
      </c>
      <c r="Q254" s="97" t="s">
        <v>718</v>
      </c>
      <c r="R254" s="97" t="s">
        <v>5414</v>
      </c>
      <c r="S254" s="98" t="s">
        <v>5415</v>
      </c>
      <c r="T254" s="97" t="s">
        <v>5416</v>
      </c>
      <c r="U254" s="48">
        <v>6.16</v>
      </c>
      <c r="V254" s="48">
        <v>6.93</v>
      </c>
      <c r="W254" s="48">
        <v>7.67</v>
      </c>
      <c r="X254" s="48">
        <v>7.76</v>
      </c>
      <c r="Y254" s="51">
        <f t="shared" si="47"/>
        <v>7.129999999999999</v>
      </c>
      <c r="Z254" s="52">
        <f>VLOOKUP(F254,'LEMBAR JAWABAN PRE'!$B$4:$AI$1048576,34,0)</f>
        <v>6.4</v>
      </c>
      <c r="AA254" s="52">
        <f>VLOOKUP(F254,'LEMBAR JAWABAN POST'!$B$4:$AI$1048576,34,0)</f>
        <v>6.4</v>
      </c>
      <c r="AB254" s="52">
        <f t="shared" si="48"/>
        <v>6.7649999999999997</v>
      </c>
      <c r="AC254" s="49" t="str">
        <f t="shared" si="49"/>
        <v>LULUS</v>
      </c>
      <c r="AD254" s="25">
        <v>44977</v>
      </c>
      <c r="AE254" s="25">
        <f t="shared" si="50"/>
        <v>44973</v>
      </c>
      <c r="AF254" s="37" t="s">
        <v>3</v>
      </c>
      <c r="AG254" s="44"/>
    </row>
    <row r="255" spans="2:33" s="53" customFormat="1" ht="24.75" customHeight="1" x14ac:dyDescent="0.3">
      <c r="B255" s="37">
        <f t="shared" si="39"/>
        <v>248</v>
      </c>
      <c r="C255" s="37" t="s">
        <v>138</v>
      </c>
      <c r="D255" s="37" t="s">
        <v>3847</v>
      </c>
      <c r="E255" s="50">
        <v>44907</v>
      </c>
      <c r="F255" s="114">
        <v>2015412576</v>
      </c>
      <c r="G255" s="115" t="s">
        <v>5375</v>
      </c>
      <c r="H255" s="45" t="s">
        <v>45</v>
      </c>
      <c r="I255" s="37" t="str">
        <f>VLOOKUP(F255,'[1]data kary'!$B$3:$IV$4787,5,0)</f>
        <v>Store Crew Boy</v>
      </c>
      <c r="J255" s="45" t="str">
        <f>VLOOKUP(F255,'[1]data kary'!$B$3:$IV$4787,3,0)</f>
        <v>F298</v>
      </c>
      <c r="K255" s="44" t="str">
        <f>VLOOKUP(F255,'[1]data kary'!$B$3:$IV$4787,4,0)</f>
        <v>FRC BUKIT SENTUL</v>
      </c>
      <c r="L255" s="37" t="str">
        <f>VLOOKUP(J255,[2]AM!$B$6:$TMI$730,3,0)</f>
        <v>DWI SURYO NUGROHO</v>
      </c>
      <c r="M255" s="37" t="str">
        <f>VLOOKUP(F255,'[1]data kary'!$B$3:$IV$4787,4,0)</f>
        <v>FRC BUKIT SENTUL</v>
      </c>
      <c r="N255" s="55">
        <v>44913</v>
      </c>
      <c r="O255" s="97" t="s">
        <v>5451</v>
      </c>
      <c r="P255" s="97" t="s">
        <v>5452</v>
      </c>
      <c r="Q255" s="97" t="s">
        <v>5453</v>
      </c>
      <c r="R255" s="97" t="s">
        <v>5454</v>
      </c>
      <c r="S255" s="98" t="s">
        <v>5455</v>
      </c>
      <c r="T255" s="97" t="s">
        <v>5456</v>
      </c>
      <c r="U255" s="48">
        <v>7.18</v>
      </c>
      <c r="V255" s="48">
        <v>7.62</v>
      </c>
      <c r="W255" s="48">
        <v>7.56</v>
      </c>
      <c r="X255" s="48">
        <v>7.64</v>
      </c>
      <c r="Y255" s="51">
        <f t="shared" si="47"/>
        <v>7.5</v>
      </c>
      <c r="Z255" s="52">
        <f>VLOOKUP(F255,'LEMBAR JAWABAN PRE'!$B$4:$AI$1048576,34,0)</f>
        <v>6.8</v>
      </c>
      <c r="AA255" s="52">
        <f>VLOOKUP(F255,'LEMBAR JAWABAN POST'!$B$4:$AI$1048576,34,0)</f>
        <v>8</v>
      </c>
      <c r="AB255" s="52">
        <f t="shared" si="48"/>
        <v>7.75</v>
      </c>
      <c r="AC255" s="49" t="str">
        <f t="shared" si="49"/>
        <v>LULUS</v>
      </c>
      <c r="AD255" s="25">
        <v>44977</v>
      </c>
      <c r="AE255" s="25">
        <f t="shared" si="50"/>
        <v>44973</v>
      </c>
      <c r="AF255" s="37" t="s">
        <v>3</v>
      </c>
      <c r="AG255" s="44"/>
    </row>
    <row r="256" spans="2:33" s="53" customFormat="1" ht="24.75" customHeight="1" x14ac:dyDescent="0.3">
      <c r="B256" s="37">
        <f t="shared" si="39"/>
        <v>249</v>
      </c>
      <c r="C256" s="37" t="s">
        <v>138</v>
      </c>
      <c r="D256" s="37" t="s">
        <v>3847</v>
      </c>
      <c r="E256" s="50">
        <v>44907</v>
      </c>
      <c r="F256" s="114">
        <v>2015412592</v>
      </c>
      <c r="G256" s="115" t="s">
        <v>5376</v>
      </c>
      <c r="H256" s="45" t="s">
        <v>46</v>
      </c>
      <c r="I256" s="37" t="str">
        <f>VLOOKUP(F256,'[1]data kary'!$B$3:$IV$4787,5,0)</f>
        <v>Store Crew Girl</v>
      </c>
      <c r="J256" s="45" t="str">
        <f>VLOOKUP(F256,'[1]data kary'!$B$3:$IV$4787,3,0)</f>
        <v>TCV1</v>
      </c>
      <c r="K256" s="44" t="str">
        <f>VLOOKUP(F256,'[1]data kary'!$B$3:$IV$4787,4,0)</f>
        <v>IDM CIKEAS SUKARAJA</v>
      </c>
      <c r="L256" s="37" t="str">
        <f>VLOOKUP(J256,[2]AM!$B$6:$TMI$730,3,0)</f>
        <v>DWI SURYO NUGROHO</v>
      </c>
      <c r="M256" s="37" t="str">
        <f>VLOOKUP(F256,'[1]data kary'!$B$3:$IV$4787,4,0)</f>
        <v>IDM CIKEAS SUKARAJA</v>
      </c>
      <c r="N256" s="55">
        <v>44913</v>
      </c>
      <c r="O256" s="97" t="s">
        <v>717</v>
      </c>
      <c r="P256" s="97" t="s">
        <v>717</v>
      </c>
      <c r="Q256" s="97" t="s">
        <v>717</v>
      </c>
      <c r="R256" s="97" t="s">
        <v>5401</v>
      </c>
      <c r="S256" s="98" t="s">
        <v>717</v>
      </c>
      <c r="T256" s="97" t="s">
        <v>717</v>
      </c>
      <c r="U256" s="48">
        <v>8.9499999999999993</v>
      </c>
      <c r="V256" s="48">
        <v>9.1300000000000008</v>
      </c>
      <c r="W256" s="48">
        <v>9.02</v>
      </c>
      <c r="X256" s="48">
        <v>8.9499999999999993</v>
      </c>
      <c r="Y256" s="51">
        <f t="shared" si="47"/>
        <v>9.0124999999999993</v>
      </c>
      <c r="Z256" s="52">
        <f>VLOOKUP(F256,'LEMBAR JAWABAN PRE'!$B$4:$AI$1048576,34,0)</f>
        <v>7.6</v>
      </c>
      <c r="AA256" s="52">
        <f>VLOOKUP(F256,'LEMBAR JAWABAN POST'!$B$4:$AI$1048576,34,0)</f>
        <v>9.1999999999999993</v>
      </c>
      <c r="AB256" s="52">
        <f t="shared" si="48"/>
        <v>9.1062499999999993</v>
      </c>
      <c r="AC256" s="49" t="str">
        <f t="shared" si="49"/>
        <v>LULUS</v>
      </c>
      <c r="AD256" s="25">
        <v>44977</v>
      </c>
      <c r="AE256" s="25">
        <f t="shared" si="50"/>
        <v>44973</v>
      </c>
      <c r="AF256" s="37" t="s">
        <v>3</v>
      </c>
      <c r="AG256" s="44"/>
    </row>
    <row r="257" spans="2:33" s="53" customFormat="1" ht="24.75" customHeight="1" x14ac:dyDescent="0.3">
      <c r="B257" s="37">
        <f t="shared" si="39"/>
        <v>250</v>
      </c>
      <c r="C257" s="37" t="s">
        <v>138</v>
      </c>
      <c r="D257" s="37" t="s">
        <v>3847</v>
      </c>
      <c r="E257" s="50">
        <v>44907</v>
      </c>
      <c r="F257" s="114">
        <v>2015412603</v>
      </c>
      <c r="G257" s="115" t="s">
        <v>5378</v>
      </c>
      <c r="H257" s="45" t="s">
        <v>46</v>
      </c>
      <c r="I257" s="37" t="str">
        <f>VLOOKUP(F257,'[1]data kary'!$B$3:$IV$4787,5,0)</f>
        <v>Store Crew Girl</v>
      </c>
      <c r="J257" s="45" t="str">
        <f>VLOOKUP(F257,'[1]data kary'!$B$3:$IV$4787,3,0)</f>
        <v>TMOL</v>
      </c>
      <c r="K257" s="44" t="str">
        <f>VLOOKUP(F257,'[1]data kary'!$B$3:$IV$4787,4,0)</f>
        <v>IDM PINE FOREST</v>
      </c>
      <c r="L257" s="37" t="str">
        <f>VLOOKUP(J257,[2]AM!$B$6:$TMI$730,3,0)</f>
        <v>DWI SURYO NUGROHO</v>
      </c>
      <c r="M257" s="37" t="str">
        <f>VLOOKUP(F257,'[1]data kary'!$B$3:$IV$4787,4,0)</f>
        <v>IDM PINE FOREST</v>
      </c>
      <c r="N257" s="55">
        <v>44913</v>
      </c>
      <c r="O257" s="97" t="s">
        <v>5412</v>
      </c>
      <c r="P257" s="97" t="s">
        <v>724</v>
      </c>
      <c r="Q257" s="97" t="s">
        <v>724</v>
      </c>
      <c r="R257" s="97" t="s">
        <v>724</v>
      </c>
      <c r="S257" s="98" t="s">
        <v>725</v>
      </c>
      <c r="T257" s="97" t="s">
        <v>725</v>
      </c>
      <c r="U257" s="48">
        <v>7.49</v>
      </c>
      <c r="V257" s="48">
        <v>7.62</v>
      </c>
      <c r="W257" s="48">
        <v>7.96</v>
      </c>
      <c r="X257" s="48">
        <v>8.11</v>
      </c>
      <c r="Y257" s="51">
        <f t="shared" si="47"/>
        <v>7.7949999999999999</v>
      </c>
      <c r="Z257" s="52">
        <f>VLOOKUP(F257,'LEMBAR JAWABAN PRE'!$B$4:$AI$1048576,34,0)</f>
        <v>7.6</v>
      </c>
      <c r="AA257" s="52">
        <f>VLOOKUP(F257,'LEMBAR JAWABAN POST'!$B$4:$AI$1048576,34,0)</f>
        <v>9.1999999999999993</v>
      </c>
      <c r="AB257" s="52">
        <f t="shared" si="48"/>
        <v>8.4974999999999987</v>
      </c>
      <c r="AC257" s="49" t="str">
        <f t="shared" si="49"/>
        <v>LULUS</v>
      </c>
      <c r="AD257" s="25">
        <v>44977</v>
      </c>
      <c r="AE257" s="25">
        <f t="shared" si="50"/>
        <v>44973</v>
      </c>
      <c r="AF257" s="37" t="s">
        <v>3</v>
      </c>
      <c r="AG257" s="44"/>
    </row>
    <row r="258" spans="2:33" s="53" customFormat="1" ht="24.75" customHeight="1" x14ac:dyDescent="0.3">
      <c r="B258" s="37">
        <f t="shared" si="39"/>
        <v>251</v>
      </c>
      <c r="C258" s="37" t="s">
        <v>138</v>
      </c>
      <c r="D258" s="37" t="s">
        <v>3847</v>
      </c>
      <c r="E258" s="50">
        <v>44907</v>
      </c>
      <c r="F258" s="114">
        <v>2015412578</v>
      </c>
      <c r="G258" s="115" t="s">
        <v>5379</v>
      </c>
      <c r="H258" s="45" t="s">
        <v>45</v>
      </c>
      <c r="I258" s="37" t="str">
        <f>VLOOKUP(F258,'[1]data kary'!$B$3:$IV$4787,5,0)</f>
        <v>Store Crew Boy</v>
      </c>
      <c r="J258" s="45" t="str">
        <f>VLOOKUP(F258,'[1]data kary'!$B$3:$IV$4787,3,0)</f>
        <v>TCXH</v>
      </c>
      <c r="K258" s="44" t="str">
        <f>VLOOKUP(F258,'[1]data kary'!$B$3:$IV$4787,4,0)</f>
        <v>IDM M. TOHA CIAWI</v>
      </c>
      <c r="L258" s="37" t="str">
        <f>VLOOKUP(J258,[2]AM!$B$6:$TMI$730,3,0)</f>
        <v>INDRA LESMANA</v>
      </c>
      <c r="M258" s="37" t="str">
        <f>VLOOKUP(F258,'[1]data kary'!$B$3:$IV$4787,4,0)</f>
        <v>IDM M. TOHA CIAWI</v>
      </c>
      <c r="N258" s="55">
        <v>44913</v>
      </c>
      <c r="O258" s="97" t="s">
        <v>5417</v>
      </c>
      <c r="P258" s="97" t="s">
        <v>5418</v>
      </c>
      <c r="Q258" s="97" t="s">
        <v>5419</v>
      </c>
      <c r="R258" s="97" t="s">
        <v>5420</v>
      </c>
      <c r="S258" s="98" t="s">
        <v>5421</v>
      </c>
      <c r="T258" s="97" t="s">
        <v>5422</v>
      </c>
      <c r="U258" s="48">
        <v>7.93</v>
      </c>
      <c r="V258" s="48">
        <v>8</v>
      </c>
      <c r="W258" s="48">
        <v>8</v>
      </c>
      <c r="X258" s="48">
        <v>8</v>
      </c>
      <c r="Y258" s="51">
        <f t="shared" si="47"/>
        <v>7.9824999999999999</v>
      </c>
      <c r="Z258" s="52">
        <f>VLOOKUP(F258,'LEMBAR JAWABAN PRE'!$B$4:$AI$1048576,34,0)</f>
        <v>6.8</v>
      </c>
      <c r="AA258" s="52">
        <f>VLOOKUP(F258,'LEMBAR JAWABAN POST'!$B$4:$AI$1048576,34,0)</f>
        <v>8.4</v>
      </c>
      <c r="AB258" s="52">
        <f t="shared" si="48"/>
        <v>8.1912500000000001</v>
      </c>
      <c r="AC258" s="49" t="str">
        <f t="shared" si="49"/>
        <v>LULUS</v>
      </c>
      <c r="AD258" s="25">
        <v>44977</v>
      </c>
      <c r="AE258" s="25">
        <f t="shared" si="50"/>
        <v>44973</v>
      </c>
      <c r="AF258" s="37" t="s">
        <v>3</v>
      </c>
      <c r="AG258" s="44"/>
    </row>
    <row r="259" spans="2:33" s="53" customFormat="1" ht="24.75" customHeight="1" x14ac:dyDescent="0.3">
      <c r="B259" s="37">
        <f t="shared" si="39"/>
        <v>252</v>
      </c>
      <c r="C259" s="37" t="s">
        <v>138</v>
      </c>
      <c r="D259" s="37" t="s">
        <v>3849</v>
      </c>
      <c r="E259" s="50">
        <v>44907</v>
      </c>
      <c r="F259" s="37">
        <v>2015414156</v>
      </c>
      <c r="G259" s="44" t="s">
        <v>3904</v>
      </c>
      <c r="H259" s="45" t="s">
        <v>45</v>
      </c>
      <c r="I259" s="37" t="s">
        <v>160</v>
      </c>
      <c r="J259" s="45" t="s">
        <v>3994</v>
      </c>
      <c r="K259" s="44" t="s">
        <v>3995</v>
      </c>
      <c r="L259" s="37" t="s">
        <v>566</v>
      </c>
      <c r="M259" s="37" t="s">
        <v>567</v>
      </c>
      <c r="N259" s="55">
        <v>44918</v>
      </c>
      <c r="O259" s="97" t="s">
        <v>6005</v>
      </c>
      <c r="P259" s="97" t="s">
        <v>6006</v>
      </c>
      <c r="Q259" s="97" t="s">
        <v>6007</v>
      </c>
      <c r="R259" s="97" t="s">
        <v>6008</v>
      </c>
      <c r="S259" s="98" t="s">
        <v>6009</v>
      </c>
      <c r="T259" s="97" t="s">
        <v>6010</v>
      </c>
      <c r="U259" s="48">
        <v>7</v>
      </c>
      <c r="V259" s="48">
        <v>7.27</v>
      </c>
      <c r="W259" s="48">
        <v>8.31</v>
      </c>
      <c r="X259" s="48">
        <v>8.56</v>
      </c>
      <c r="Y259" s="99">
        <f t="shared" si="47"/>
        <v>7.7850000000000001</v>
      </c>
      <c r="Z259" s="52">
        <f>VLOOKUP(F259,'LEMBAR JAWABAN PRE'!$B$4:$AI$1048576,34,0)</f>
        <v>5.6</v>
      </c>
      <c r="AA259" s="52">
        <f>VLOOKUP(F259,'LEMBAR JAWABAN POST'!$B$4:$AI$1048576,34,0)</f>
        <v>8.4</v>
      </c>
      <c r="AB259" s="52">
        <f t="shared" si="48"/>
        <v>8.0925000000000011</v>
      </c>
      <c r="AC259" s="49" t="str">
        <f t="shared" si="49"/>
        <v>LULUS</v>
      </c>
      <c r="AD259" s="25">
        <v>44980</v>
      </c>
      <c r="AE259" s="25">
        <f t="shared" si="50"/>
        <v>44978</v>
      </c>
      <c r="AF259" s="37" t="s">
        <v>3</v>
      </c>
      <c r="AG259" s="44"/>
    </row>
    <row r="260" spans="2:33" s="53" customFormat="1" ht="24.75" customHeight="1" x14ac:dyDescent="0.3">
      <c r="B260" s="37">
        <f t="shared" si="39"/>
        <v>253</v>
      </c>
      <c r="C260" s="37" t="s">
        <v>138</v>
      </c>
      <c r="D260" s="37" t="s">
        <v>3849</v>
      </c>
      <c r="E260" s="50">
        <v>44907</v>
      </c>
      <c r="F260" s="37">
        <v>2015414158</v>
      </c>
      <c r="G260" s="44" t="s">
        <v>3905</v>
      </c>
      <c r="H260" s="45" t="s">
        <v>45</v>
      </c>
      <c r="I260" s="37" t="s">
        <v>160</v>
      </c>
      <c r="J260" s="45" t="s">
        <v>3996</v>
      </c>
      <c r="K260" s="44" t="s">
        <v>3997</v>
      </c>
      <c r="L260" s="37" t="s">
        <v>3981</v>
      </c>
      <c r="M260" s="37" t="s">
        <v>567</v>
      </c>
      <c r="N260" s="55">
        <v>44918</v>
      </c>
      <c r="O260" s="97" t="s">
        <v>5936</v>
      </c>
      <c r="P260" s="97" t="s">
        <v>5937</v>
      </c>
      <c r="Q260" s="97" t="s">
        <v>5938</v>
      </c>
      <c r="R260" s="97" t="s">
        <v>2257</v>
      </c>
      <c r="S260" s="98" t="s">
        <v>5939</v>
      </c>
      <c r="T260" s="97" t="s">
        <v>725</v>
      </c>
      <c r="U260" s="48">
        <v>7.56</v>
      </c>
      <c r="V260" s="48">
        <v>7.82</v>
      </c>
      <c r="W260" s="48">
        <v>7.98</v>
      </c>
      <c r="X260" s="48">
        <v>8</v>
      </c>
      <c r="Y260" s="99">
        <f t="shared" si="47"/>
        <v>7.84</v>
      </c>
      <c r="Z260" s="52">
        <f>VLOOKUP(F260,'LEMBAR JAWABAN PRE'!$B$4:$AI$1048576,34,0)</f>
        <v>6</v>
      </c>
      <c r="AA260" s="52">
        <f>VLOOKUP(F260,'LEMBAR JAWABAN POST'!$B$4:$AI$1048576,34,0)</f>
        <v>8.8000000000000007</v>
      </c>
      <c r="AB260" s="52">
        <f t="shared" si="48"/>
        <v>8.32</v>
      </c>
      <c r="AC260" s="49" t="str">
        <f t="shared" si="49"/>
        <v>LULUS</v>
      </c>
      <c r="AD260" s="25">
        <v>44980</v>
      </c>
      <c r="AE260" s="25">
        <f t="shared" si="50"/>
        <v>44978</v>
      </c>
      <c r="AF260" s="37" t="s">
        <v>3</v>
      </c>
      <c r="AG260" s="44"/>
    </row>
    <row r="261" spans="2:33" s="53" customFormat="1" ht="24.75" customHeight="1" x14ac:dyDescent="0.3">
      <c r="B261" s="37">
        <f t="shared" si="39"/>
        <v>254</v>
      </c>
      <c r="C261" s="37" t="s">
        <v>138</v>
      </c>
      <c r="D261" s="37" t="s">
        <v>3849</v>
      </c>
      <c r="E261" s="50">
        <v>44907</v>
      </c>
      <c r="F261" s="37">
        <v>2015414201</v>
      </c>
      <c r="G261" s="44" t="s">
        <v>3906</v>
      </c>
      <c r="H261" s="45" t="s">
        <v>46</v>
      </c>
      <c r="I261" s="37" t="s">
        <v>155</v>
      </c>
      <c r="J261" s="45" t="s">
        <v>3998</v>
      </c>
      <c r="K261" s="44" t="s">
        <v>3999</v>
      </c>
      <c r="L261" s="37" t="s">
        <v>185</v>
      </c>
      <c r="M261" s="37" t="s">
        <v>179</v>
      </c>
      <c r="N261" s="55">
        <v>44918</v>
      </c>
      <c r="O261" s="97" t="s">
        <v>717</v>
      </c>
      <c r="P261" s="97" t="s">
        <v>5971</v>
      </c>
      <c r="Q261" s="97" t="s">
        <v>727</v>
      </c>
      <c r="R261" s="97" t="s">
        <v>717</v>
      </c>
      <c r="S261" s="98" t="s">
        <v>717</v>
      </c>
      <c r="T261" s="97" t="s">
        <v>717</v>
      </c>
      <c r="U261" s="48">
        <v>7.87</v>
      </c>
      <c r="V261" s="48">
        <v>8.7799999999999994</v>
      </c>
      <c r="W261" s="48">
        <v>8.98</v>
      </c>
      <c r="X261" s="48">
        <v>8.91</v>
      </c>
      <c r="Y261" s="99">
        <f t="shared" ref="Y261:Y284" si="51">AVERAGE(U261:X261)</f>
        <v>8.6349999999999998</v>
      </c>
      <c r="Z261" s="52">
        <f>VLOOKUP(F261,'LEMBAR JAWABAN PRE'!$B$4:$AI$1048576,34,0)</f>
        <v>6.4</v>
      </c>
      <c r="AA261" s="52">
        <f>VLOOKUP(F261,'LEMBAR JAWABAN POST'!$B$4:$AI$1048576,34,0)</f>
        <v>9.1999999999999993</v>
      </c>
      <c r="AB261" s="52">
        <f t="shared" ref="AB261:AB284" si="52">AVERAGE(Y261,AA261)</f>
        <v>8.9175000000000004</v>
      </c>
      <c r="AC261" s="49" t="str">
        <f t="shared" ref="AC261:AC284" si="53">IF(AB261&gt;=6,"LULUS","TIDAK LULUS")</f>
        <v>LULUS</v>
      </c>
      <c r="AD261" s="25">
        <v>44980</v>
      </c>
      <c r="AE261" s="25">
        <f t="shared" ref="AE261:AE282" si="54">N261+60</f>
        <v>44978</v>
      </c>
      <c r="AF261" s="37" t="s">
        <v>3</v>
      </c>
      <c r="AG261" s="44"/>
    </row>
    <row r="262" spans="2:33" s="53" customFormat="1" ht="24.75" customHeight="1" x14ac:dyDescent="0.3">
      <c r="B262" s="37">
        <f t="shared" si="39"/>
        <v>255</v>
      </c>
      <c r="C262" s="37" t="s">
        <v>138</v>
      </c>
      <c r="D262" s="37" t="s">
        <v>3849</v>
      </c>
      <c r="E262" s="50">
        <v>44907</v>
      </c>
      <c r="F262" s="37">
        <v>2015414160</v>
      </c>
      <c r="G262" s="44" t="s">
        <v>3907</v>
      </c>
      <c r="H262" s="45" t="s">
        <v>45</v>
      </c>
      <c r="I262" s="37" t="s">
        <v>160</v>
      </c>
      <c r="J262" s="45" t="s">
        <v>4000</v>
      </c>
      <c r="K262" s="44" t="s">
        <v>4001</v>
      </c>
      <c r="L262" s="37" t="s">
        <v>4002</v>
      </c>
      <c r="M262" s="37" t="s">
        <v>198</v>
      </c>
      <c r="N262" s="55">
        <v>44918</v>
      </c>
      <c r="O262" s="97" t="s">
        <v>5994</v>
      </c>
      <c r="P262" s="97" t="s">
        <v>5995</v>
      </c>
      <c r="Q262" s="97" t="s">
        <v>5996</v>
      </c>
      <c r="R262" s="97" t="s">
        <v>5997</v>
      </c>
      <c r="S262" s="98" t="s">
        <v>5998</v>
      </c>
      <c r="T262" s="97" t="s">
        <v>5999</v>
      </c>
      <c r="U262" s="48">
        <v>6.58</v>
      </c>
      <c r="V262" s="48">
        <v>7.53</v>
      </c>
      <c r="W262" s="48">
        <v>8</v>
      </c>
      <c r="X262" s="48">
        <v>8.18</v>
      </c>
      <c r="Y262" s="99">
        <f t="shared" si="51"/>
        <v>7.5724999999999998</v>
      </c>
      <c r="Z262" s="52">
        <f>VLOOKUP(F262,'LEMBAR JAWABAN PRE'!$B$4:$AI$1048576,34,0)</f>
        <v>6.4</v>
      </c>
      <c r="AA262" s="52">
        <f>VLOOKUP(F262,'LEMBAR JAWABAN POST'!$B$4:$AI$1048576,34,0)</f>
        <v>8.8000000000000007</v>
      </c>
      <c r="AB262" s="52">
        <f t="shared" si="52"/>
        <v>8.1862500000000011</v>
      </c>
      <c r="AC262" s="49" t="str">
        <f t="shared" si="53"/>
        <v>LULUS</v>
      </c>
      <c r="AD262" s="25">
        <v>44980</v>
      </c>
      <c r="AE262" s="25">
        <f t="shared" si="54"/>
        <v>44978</v>
      </c>
      <c r="AF262" s="37" t="s">
        <v>3</v>
      </c>
      <c r="AG262" s="44"/>
    </row>
    <row r="263" spans="2:33" s="53" customFormat="1" ht="24.75" customHeight="1" x14ac:dyDescent="0.3">
      <c r="B263" s="37">
        <f t="shared" si="39"/>
        <v>256</v>
      </c>
      <c r="C263" s="37" t="s">
        <v>138</v>
      </c>
      <c r="D263" s="37" t="s">
        <v>3849</v>
      </c>
      <c r="E263" s="50">
        <v>44907</v>
      </c>
      <c r="F263" s="37">
        <v>2015414167</v>
      </c>
      <c r="G263" s="44" t="s">
        <v>3908</v>
      </c>
      <c r="H263" s="45" t="s">
        <v>45</v>
      </c>
      <c r="I263" s="37" t="s">
        <v>160</v>
      </c>
      <c r="J263" s="45" t="s">
        <v>581</v>
      </c>
      <c r="K263" s="44" t="s">
        <v>582</v>
      </c>
      <c r="L263" s="37" t="s">
        <v>260</v>
      </c>
      <c r="M263" s="37" t="s">
        <v>261</v>
      </c>
      <c r="N263" s="55">
        <v>44918</v>
      </c>
      <c r="O263" s="97" t="s">
        <v>5932</v>
      </c>
      <c r="P263" s="97" t="s">
        <v>724</v>
      </c>
      <c r="Q263" s="97" t="s">
        <v>724</v>
      </c>
      <c r="R263" s="97" t="s">
        <v>5933</v>
      </c>
      <c r="S263" s="98" t="s">
        <v>724</v>
      </c>
      <c r="T263" s="97" t="s">
        <v>724</v>
      </c>
      <c r="U263" s="48">
        <v>6.51</v>
      </c>
      <c r="V263" s="48">
        <v>6.8</v>
      </c>
      <c r="W263" s="48">
        <v>7.02</v>
      </c>
      <c r="X263" s="48">
        <v>7.11</v>
      </c>
      <c r="Y263" s="99">
        <f t="shared" si="51"/>
        <v>6.8599999999999994</v>
      </c>
      <c r="Z263" s="52">
        <f>VLOOKUP(F263,'LEMBAR JAWABAN PRE'!$B$4:$AI$1048576,34,0)</f>
        <v>6.4</v>
      </c>
      <c r="AA263" s="52">
        <f>VLOOKUP(F263,'LEMBAR JAWABAN POST'!$B$4:$AI$1048576,34,0)</f>
        <v>8.8000000000000007</v>
      </c>
      <c r="AB263" s="52">
        <f t="shared" si="52"/>
        <v>7.83</v>
      </c>
      <c r="AC263" s="49" t="str">
        <f t="shared" si="53"/>
        <v>LULUS</v>
      </c>
      <c r="AD263" s="25">
        <v>44980</v>
      </c>
      <c r="AE263" s="25">
        <f t="shared" si="54"/>
        <v>44978</v>
      </c>
      <c r="AF263" s="37" t="s">
        <v>3</v>
      </c>
      <c r="AG263" s="44"/>
    </row>
    <row r="264" spans="2:33" s="53" customFormat="1" ht="24.75" customHeight="1" x14ac:dyDescent="0.3">
      <c r="B264" s="37">
        <f t="shared" si="39"/>
        <v>257</v>
      </c>
      <c r="C264" s="37" t="s">
        <v>138</v>
      </c>
      <c r="D264" s="37" t="s">
        <v>3849</v>
      </c>
      <c r="E264" s="50">
        <v>44907</v>
      </c>
      <c r="F264" s="37">
        <v>2015414204</v>
      </c>
      <c r="G264" s="44" t="s">
        <v>3909</v>
      </c>
      <c r="H264" s="45" t="s">
        <v>46</v>
      </c>
      <c r="I264" s="37" t="s">
        <v>155</v>
      </c>
      <c r="J264" s="45" t="s">
        <v>4003</v>
      </c>
      <c r="K264" s="44" t="s">
        <v>4004</v>
      </c>
      <c r="L264" s="37" t="s">
        <v>359</v>
      </c>
      <c r="M264" s="37" t="s">
        <v>168</v>
      </c>
      <c r="N264" s="55">
        <v>44918</v>
      </c>
      <c r="O264" s="97" t="s">
        <v>5983</v>
      </c>
      <c r="P264" s="97" t="s">
        <v>5984</v>
      </c>
      <c r="Q264" s="97" t="s">
        <v>5985</v>
      </c>
      <c r="R264" s="97" t="s">
        <v>5986</v>
      </c>
      <c r="S264" s="98" t="s">
        <v>5987</v>
      </c>
      <c r="T264" s="97" t="s">
        <v>5988</v>
      </c>
      <c r="U264" s="48">
        <v>6.98</v>
      </c>
      <c r="V264" s="48">
        <v>7</v>
      </c>
      <c r="W264" s="48">
        <v>7.04</v>
      </c>
      <c r="X264" s="48">
        <v>7.98</v>
      </c>
      <c r="Y264" s="99">
        <f t="shared" si="51"/>
        <v>7.25</v>
      </c>
      <c r="Z264" s="52">
        <f>VLOOKUP(F264,'LEMBAR JAWABAN PRE'!$B$4:$AI$1048576,34,0)</f>
        <v>5.6</v>
      </c>
      <c r="AA264" s="52">
        <f>VLOOKUP(F264,'LEMBAR JAWABAN POST'!$B$4:$AI$1048576,34,0)</f>
        <v>8.8000000000000007</v>
      </c>
      <c r="AB264" s="52">
        <f t="shared" si="52"/>
        <v>8.0250000000000004</v>
      </c>
      <c r="AC264" s="49" t="str">
        <f t="shared" si="53"/>
        <v>LULUS</v>
      </c>
      <c r="AD264" s="25">
        <v>44980</v>
      </c>
      <c r="AE264" s="25">
        <f t="shared" si="54"/>
        <v>44978</v>
      </c>
      <c r="AF264" s="37" t="s">
        <v>3</v>
      </c>
      <c r="AG264" s="44"/>
    </row>
    <row r="265" spans="2:33" s="53" customFormat="1" ht="24.75" customHeight="1" x14ac:dyDescent="0.3">
      <c r="B265" s="37">
        <f t="shared" ref="B265:B328" si="55">B264+1</f>
        <v>258</v>
      </c>
      <c r="C265" s="37" t="s">
        <v>138</v>
      </c>
      <c r="D265" s="37" t="s">
        <v>3849</v>
      </c>
      <c r="E265" s="50">
        <v>44907</v>
      </c>
      <c r="F265" s="37">
        <v>2015414174</v>
      </c>
      <c r="G265" s="44" t="s">
        <v>3912</v>
      </c>
      <c r="H265" s="45" t="s">
        <v>45</v>
      </c>
      <c r="I265" s="37" t="s">
        <v>160</v>
      </c>
      <c r="J265" s="45" t="s">
        <v>3982</v>
      </c>
      <c r="K265" s="44" t="s">
        <v>3983</v>
      </c>
      <c r="L265" s="37" t="s">
        <v>204</v>
      </c>
      <c r="M265" s="37" t="s">
        <v>198</v>
      </c>
      <c r="N265" s="55">
        <v>44918</v>
      </c>
      <c r="O265" s="97" t="s">
        <v>5940</v>
      </c>
      <c r="P265" s="97" t="s">
        <v>5941</v>
      </c>
      <c r="Q265" s="97" t="s">
        <v>5942</v>
      </c>
      <c r="R265" s="97" t="s">
        <v>716</v>
      </c>
      <c r="S265" s="98" t="s">
        <v>748</v>
      </c>
      <c r="T265" s="97" t="s">
        <v>5943</v>
      </c>
      <c r="U265" s="48">
        <v>7.3018867924528301</v>
      </c>
      <c r="V265" s="48">
        <v>8.0188679245283012</v>
      </c>
      <c r="W265" s="48">
        <v>8.1509433962264151</v>
      </c>
      <c r="X265" s="48">
        <v>8.3773584905660385</v>
      </c>
      <c r="Y265" s="99">
        <f t="shared" si="51"/>
        <v>7.9622641509433958</v>
      </c>
      <c r="Z265" s="52">
        <f>VLOOKUP(F265,'LEMBAR JAWABAN PRE'!$B$4:$AI$1048576,34,0)</f>
        <v>6</v>
      </c>
      <c r="AA265" s="52">
        <f>VLOOKUP(F265,'LEMBAR JAWABAN POST'!$B$4:$AI$1048576,34,0)</f>
        <v>8</v>
      </c>
      <c r="AB265" s="52">
        <f t="shared" si="52"/>
        <v>7.9811320754716979</v>
      </c>
      <c r="AC265" s="49" t="str">
        <f t="shared" si="53"/>
        <v>LULUS</v>
      </c>
      <c r="AD265" s="25">
        <v>44980</v>
      </c>
      <c r="AE265" s="25">
        <f t="shared" si="54"/>
        <v>44978</v>
      </c>
      <c r="AF265" s="37" t="s">
        <v>3</v>
      </c>
      <c r="AG265" s="44"/>
    </row>
    <row r="266" spans="2:33" s="53" customFormat="1" ht="24.75" customHeight="1" x14ac:dyDescent="0.3">
      <c r="B266" s="37">
        <f t="shared" si="55"/>
        <v>259</v>
      </c>
      <c r="C266" s="37" t="s">
        <v>138</v>
      </c>
      <c r="D266" s="37" t="s">
        <v>3849</v>
      </c>
      <c r="E266" s="50">
        <v>44907</v>
      </c>
      <c r="F266" s="37">
        <v>2015414180</v>
      </c>
      <c r="G266" s="44" t="s">
        <v>3913</v>
      </c>
      <c r="H266" s="45" t="s">
        <v>45</v>
      </c>
      <c r="I266" s="37" t="s">
        <v>160</v>
      </c>
      <c r="J266" s="45" t="s">
        <v>202</v>
      </c>
      <c r="K266" s="44" t="s">
        <v>203</v>
      </c>
      <c r="L266" s="37" t="s">
        <v>204</v>
      </c>
      <c r="M266" s="37" t="s">
        <v>198</v>
      </c>
      <c r="N266" s="55">
        <v>44918</v>
      </c>
      <c r="O266" s="97" t="s">
        <v>5972</v>
      </c>
      <c r="P266" s="97" t="s">
        <v>5973</v>
      </c>
      <c r="Q266" s="97" t="s">
        <v>5974</v>
      </c>
      <c r="R266" s="97" t="s">
        <v>5975</v>
      </c>
      <c r="S266" s="98" t="s">
        <v>5976</v>
      </c>
      <c r="T266" s="97" t="s">
        <v>5977</v>
      </c>
      <c r="U266" s="48">
        <v>7.65</v>
      </c>
      <c r="V266" s="48">
        <v>8.16</v>
      </c>
      <c r="W266" s="48">
        <v>8.15</v>
      </c>
      <c r="X266" s="48">
        <v>8.09</v>
      </c>
      <c r="Y266" s="99">
        <f t="shared" si="51"/>
        <v>8.0124999999999993</v>
      </c>
      <c r="Z266" s="52">
        <f>VLOOKUP(F266,'LEMBAR JAWABAN PRE'!$B$4:$AI$1048576,34,0)</f>
        <v>4.8</v>
      </c>
      <c r="AA266" s="52">
        <f>VLOOKUP(F266,'LEMBAR JAWABAN POST'!$B$4:$AI$1048576,34,0)</f>
        <v>8.8000000000000007</v>
      </c>
      <c r="AB266" s="52">
        <f t="shared" si="52"/>
        <v>8.40625</v>
      </c>
      <c r="AC266" s="49" t="str">
        <f t="shared" si="53"/>
        <v>LULUS</v>
      </c>
      <c r="AD266" s="25">
        <v>44980</v>
      </c>
      <c r="AE266" s="25">
        <f t="shared" si="54"/>
        <v>44978</v>
      </c>
      <c r="AF266" s="37" t="s">
        <v>3</v>
      </c>
      <c r="AG266" s="44"/>
    </row>
    <row r="267" spans="2:33" s="53" customFormat="1" ht="24.75" customHeight="1" x14ac:dyDescent="0.3">
      <c r="B267" s="37">
        <f t="shared" si="55"/>
        <v>260</v>
      </c>
      <c r="C267" s="37" t="s">
        <v>138</v>
      </c>
      <c r="D267" s="37" t="s">
        <v>3849</v>
      </c>
      <c r="E267" s="50">
        <v>44907</v>
      </c>
      <c r="F267" s="37">
        <v>2015414181</v>
      </c>
      <c r="G267" s="44" t="s">
        <v>3914</v>
      </c>
      <c r="H267" s="45" t="s">
        <v>45</v>
      </c>
      <c r="I267" s="37" t="s">
        <v>160</v>
      </c>
      <c r="J267" s="45" t="s">
        <v>4007</v>
      </c>
      <c r="K267" s="44" t="s">
        <v>4008</v>
      </c>
      <c r="L267" s="37" t="s">
        <v>290</v>
      </c>
      <c r="M267" s="37" t="s">
        <v>159</v>
      </c>
      <c r="N267" s="55">
        <v>44918</v>
      </c>
      <c r="O267" s="97" t="s">
        <v>5989</v>
      </c>
      <c r="P267" s="97" t="s">
        <v>5990</v>
      </c>
      <c r="Q267" s="97" t="s">
        <v>5991</v>
      </c>
      <c r="R267" s="97" t="s">
        <v>5992</v>
      </c>
      <c r="S267" s="98" t="s">
        <v>2280</v>
      </c>
      <c r="T267" s="97" t="s">
        <v>5993</v>
      </c>
      <c r="U267" s="48">
        <v>8.33</v>
      </c>
      <c r="V267" s="48">
        <v>8.2200000000000006</v>
      </c>
      <c r="W267" s="48">
        <v>8.35</v>
      </c>
      <c r="X267" s="48">
        <v>8.31</v>
      </c>
      <c r="Y267" s="99">
        <f t="shared" si="51"/>
        <v>8.3025000000000002</v>
      </c>
      <c r="Z267" s="52">
        <f>VLOOKUP(F267,'LEMBAR JAWABAN PRE'!$B$4:$AI$1048576,34,0)</f>
        <v>4.4000000000000004</v>
      </c>
      <c r="AA267" s="52">
        <f>VLOOKUP(F267,'LEMBAR JAWABAN POST'!$B$4:$AI$1048576,34,0)</f>
        <v>9.1999999999999993</v>
      </c>
      <c r="AB267" s="52">
        <f t="shared" si="52"/>
        <v>8.7512499999999989</v>
      </c>
      <c r="AC267" s="49" t="str">
        <f t="shared" si="53"/>
        <v>LULUS</v>
      </c>
      <c r="AD267" s="25">
        <v>44980</v>
      </c>
      <c r="AE267" s="25">
        <f t="shared" si="54"/>
        <v>44978</v>
      </c>
      <c r="AF267" s="37" t="s">
        <v>3</v>
      </c>
      <c r="AG267" s="44"/>
    </row>
    <row r="268" spans="2:33" s="53" customFormat="1" ht="24.75" customHeight="1" x14ac:dyDescent="0.3">
      <c r="B268" s="37">
        <f t="shared" si="55"/>
        <v>261</v>
      </c>
      <c r="C268" s="37" t="s">
        <v>138</v>
      </c>
      <c r="D268" s="37" t="s">
        <v>3849</v>
      </c>
      <c r="E268" s="50">
        <v>44907</v>
      </c>
      <c r="F268" s="37">
        <v>2015414183</v>
      </c>
      <c r="G268" s="44" t="s">
        <v>3915</v>
      </c>
      <c r="H268" s="45" t="s">
        <v>45</v>
      </c>
      <c r="I268" s="37" t="s">
        <v>160</v>
      </c>
      <c r="J268" s="45" t="s">
        <v>683</v>
      </c>
      <c r="K268" s="44" t="s">
        <v>684</v>
      </c>
      <c r="L268" s="37" t="s">
        <v>685</v>
      </c>
      <c r="M268" s="37" t="s">
        <v>170</v>
      </c>
      <c r="N268" s="55">
        <v>44918</v>
      </c>
      <c r="O268" s="97" t="s">
        <v>733</v>
      </c>
      <c r="P268" s="97" t="s">
        <v>733</v>
      </c>
      <c r="Q268" s="97" t="s">
        <v>5967</v>
      </c>
      <c r="R268" s="97" t="s">
        <v>5968</v>
      </c>
      <c r="S268" s="98" t="s">
        <v>733</v>
      </c>
      <c r="T268" s="97" t="s">
        <v>3086</v>
      </c>
      <c r="U268" s="48">
        <v>8.0399999999999991</v>
      </c>
      <c r="V268" s="48">
        <v>8.31</v>
      </c>
      <c r="W268" s="48">
        <v>8.36</v>
      </c>
      <c r="X268" s="48">
        <v>8.82</v>
      </c>
      <c r="Y268" s="99">
        <f t="shared" si="51"/>
        <v>8.3825000000000003</v>
      </c>
      <c r="Z268" s="52">
        <f>VLOOKUP(F268,'LEMBAR JAWABAN PRE'!$B$4:$AI$1048576,34,0)</f>
        <v>4</v>
      </c>
      <c r="AA268" s="52">
        <f>VLOOKUP(F268,'LEMBAR JAWABAN POST'!$B$4:$AI$1048576,34,0)</f>
        <v>7.6</v>
      </c>
      <c r="AB268" s="52">
        <f t="shared" si="52"/>
        <v>7.99125</v>
      </c>
      <c r="AC268" s="49" t="str">
        <f t="shared" si="53"/>
        <v>LULUS</v>
      </c>
      <c r="AD268" s="25">
        <v>44980</v>
      </c>
      <c r="AE268" s="25">
        <f t="shared" si="54"/>
        <v>44978</v>
      </c>
      <c r="AF268" s="37" t="s">
        <v>3</v>
      </c>
      <c r="AG268" s="44"/>
    </row>
    <row r="269" spans="2:33" s="53" customFormat="1" ht="24.75" customHeight="1" x14ac:dyDescent="0.3">
      <c r="B269" s="37">
        <f t="shared" si="55"/>
        <v>262</v>
      </c>
      <c r="C269" s="37" t="s">
        <v>138</v>
      </c>
      <c r="D269" s="37" t="s">
        <v>3849</v>
      </c>
      <c r="E269" s="50">
        <v>44907</v>
      </c>
      <c r="F269" s="37">
        <v>2015414186</v>
      </c>
      <c r="G269" s="44" t="s">
        <v>3916</v>
      </c>
      <c r="H269" s="45" t="s">
        <v>45</v>
      </c>
      <c r="I269" s="37" t="s">
        <v>160</v>
      </c>
      <c r="J269" s="45" t="s">
        <v>4000</v>
      </c>
      <c r="K269" s="44" t="s">
        <v>4001</v>
      </c>
      <c r="L269" s="37" t="s">
        <v>4002</v>
      </c>
      <c r="M269" s="37" t="s">
        <v>198</v>
      </c>
      <c r="N269" s="55">
        <v>44918</v>
      </c>
      <c r="O269" s="97" t="s">
        <v>6000</v>
      </c>
      <c r="P269" s="97" t="s">
        <v>6001</v>
      </c>
      <c r="Q269" s="97" t="s">
        <v>6002</v>
      </c>
      <c r="R269" s="97" t="s">
        <v>6003</v>
      </c>
      <c r="S269" s="98" t="s">
        <v>6004</v>
      </c>
      <c r="T269" s="97" t="s">
        <v>733</v>
      </c>
      <c r="U269" s="48">
        <v>6.6</v>
      </c>
      <c r="V269" s="48">
        <v>7.49</v>
      </c>
      <c r="W269" s="48">
        <v>7.98</v>
      </c>
      <c r="X269" s="48">
        <v>8.18</v>
      </c>
      <c r="Y269" s="99">
        <f t="shared" si="51"/>
        <v>7.5625</v>
      </c>
      <c r="Z269" s="52">
        <f>VLOOKUP(F269,'LEMBAR JAWABAN PRE'!$B$4:$AI$1048576,34,0)</f>
        <v>6.4</v>
      </c>
      <c r="AA269" s="52">
        <f>VLOOKUP(F269,'LEMBAR JAWABAN POST'!$B$4:$AI$1048576,34,0)</f>
        <v>8</v>
      </c>
      <c r="AB269" s="52">
        <f t="shared" si="52"/>
        <v>7.78125</v>
      </c>
      <c r="AC269" s="49" t="str">
        <f t="shared" si="53"/>
        <v>LULUS</v>
      </c>
      <c r="AD269" s="25">
        <v>44980</v>
      </c>
      <c r="AE269" s="25">
        <f t="shared" si="54"/>
        <v>44978</v>
      </c>
      <c r="AF269" s="37" t="s">
        <v>3</v>
      </c>
      <c r="AG269" s="44"/>
    </row>
    <row r="270" spans="2:33" s="53" customFormat="1" ht="24.75" customHeight="1" x14ac:dyDescent="0.3">
      <c r="B270" s="37">
        <f t="shared" si="55"/>
        <v>263</v>
      </c>
      <c r="C270" s="37" t="s">
        <v>138</v>
      </c>
      <c r="D270" s="37" t="s">
        <v>3849</v>
      </c>
      <c r="E270" s="50">
        <v>44907</v>
      </c>
      <c r="F270" s="37">
        <v>2015414187</v>
      </c>
      <c r="G270" s="44" t="s">
        <v>3917</v>
      </c>
      <c r="H270" s="45" t="s">
        <v>45</v>
      </c>
      <c r="I270" s="37" t="s">
        <v>160</v>
      </c>
      <c r="J270" s="45" t="s">
        <v>4009</v>
      </c>
      <c r="K270" s="44" t="s">
        <v>4010</v>
      </c>
      <c r="L270" s="37" t="s">
        <v>186</v>
      </c>
      <c r="M270" s="37" t="s">
        <v>179</v>
      </c>
      <c r="N270" s="55">
        <v>44918</v>
      </c>
      <c r="O270" s="97" t="s">
        <v>717</v>
      </c>
      <c r="P270" s="97" t="s">
        <v>5969</v>
      </c>
      <c r="Q270" s="97" t="s">
        <v>717</v>
      </c>
      <c r="R270" s="97" t="s">
        <v>717</v>
      </c>
      <c r="S270" s="98" t="s">
        <v>5970</v>
      </c>
      <c r="T270" s="97" t="s">
        <v>717</v>
      </c>
      <c r="U270" s="48">
        <v>7.22</v>
      </c>
      <c r="V270" s="48">
        <v>7.55</v>
      </c>
      <c r="W270" s="48">
        <v>7.6</v>
      </c>
      <c r="X270" s="48">
        <v>7.58</v>
      </c>
      <c r="Y270" s="99">
        <f t="shared" si="51"/>
        <v>7.4874999999999989</v>
      </c>
      <c r="Z270" s="52">
        <f>VLOOKUP(F270,'LEMBAR JAWABAN PRE'!$B$4:$AI$1048576,34,0)</f>
        <v>6</v>
      </c>
      <c r="AA270" s="52">
        <f>VLOOKUP(F270,'LEMBAR JAWABAN POST'!$B$4:$AI$1048576,34,0)</f>
        <v>7.6</v>
      </c>
      <c r="AB270" s="52">
        <f t="shared" si="52"/>
        <v>7.5437499999999993</v>
      </c>
      <c r="AC270" s="49" t="str">
        <f t="shared" si="53"/>
        <v>LULUS</v>
      </c>
      <c r="AD270" s="25">
        <v>44980</v>
      </c>
      <c r="AE270" s="25">
        <f t="shared" si="54"/>
        <v>44978</v>
      </c>
      <c r="AF270" s="37" t="s">
        <v>3</v>
      </c>
      <c r="AG270" s="44"/>
    </row>
    <row r="271" spans="2:33" s="53" customFormat="1" ht="24.75" customHeight="1" x14ac:dyDescent="0.3">
      <c r="B271" s="37">
        <f t="shared" si="55"/>
        <v>264</v>
      </c>
      <c r="C271" s="37" t="s">
        <v>138</v>
      </c>
      <c r="D271" s="37" t="s">
        <v>3849</v>
      </c>
      <c r="E271" s="50">
        <v>44907</v>
      </c>
      <c r="F271" s="37">
        <v>2015414191</v>
      </c>
      <c r="G271" s="44" t="s">
        <v>3918</v>
      </c>
      <c r="H271" s="45" t="s">
        <v>45</v>
      </c>
      <c r="I271" s="37" t="s">
        <v>160</v>
      </c>
      <c r="J271" s="45" t="s">
        <v>651</v>
      </c>
      <c r="K271" s="44" t="s">
        <v>652</v>
      </c>
      <c r="L271" s="37" t="s">
        <v>653</v>
      </c>
      <c r="M271" s="37" t="s">
        <v>159</v>
      </c>
      <c r="N271" s="55">
        <v>44918</v>
      </c>
      <c r="O271" s="97" t="s">
        <v>724</v>
      </c>
      <c r="P271" s="97" t="s">
        <v>5934</v>
      </c>
      <c r="Q271" s="97" t="s">
        <v>724</v>
      </c>
      <c r="R271" s="97" t="s">
        <v>5935</v>
      </c>
      <c r="S271" s="98" t="s">
        <v>725</v>
      </c>
      <c r="T271" s="97" t="s">
        <v>724</v>
      </c>
      <c r="U271" s="48">
        <v>7.25</v>
      </c>
      <c r="V271" s="48">
        <v>7.85</v>
      </c>
      <c r="W271" s="48">
        <v>7.85</v>
      </c>
      <c r="X271" s="48">
        <v>8</v>
      </c>
      <c r="Y271" s="99">
        <f t="shared" si="51"/>
        <v>7.7374999999999998</v>
      </c>
      <c r="Z271" s="52">
        <f>VLOOKUP(F271,'LEMBAR JAWABAN PRE'!$B$4:$AI$1048576,34,0)</f>
        <v>7.2</v>
      </c>
      <c r="AA271" s="52">
        <f>VLOOKUP(F271,'LEMBAR JAWABAN POST'!$B$4:$AI$1048576,34,0)</f>
        <v>9.6</v>
      </c>
      <c r="AB271" s="52">
        <f t="shared" si="52"/>
        <v>8.6687499999999993</v>
      </c>
      <c r="AC271" s="49" t="str">
        <f t="shared" si="53"/>
        <v>LULUS</v>
      </c>
      <c r="AD271" s="25">
        <v>44980</v>
      </c>
      <c r="AE271" s="25">
        <f t="shared" si="54"/>
        <v>44978</v>
      </c>
      <c r="AF271" s="37" t="s">
        <v>3</v>
      </c>
      <c r="AG271" s="44"/>
    </row>
    <row r="272" spans="2:33" s="53" customFormat="1" ht="24.75" customHeight="1" x14ac:dyDescent="0.3">
      <c r="B272" s="37">
        <f t="shared" si="55"/>
        <v>265</v>
      </c>
      <c r="C272" s="37" t="s">
        <v>138</v>
      </c>
      <c r="D272" s="37" t="s">
        <v>3849</v>
      </c>
      <c r="E272" s="50">
        <v>44907</v>
      </c>
      <c r="F272" s="37">
        <v>2015414213</v>
      </c>
      <c r="G272" s="44" t="s">
        <v>3919</v>
      </c>
      <c r="H272" s="45" t="s">
        <v>45</v>
      </c>
      <c r="I272" s="37" t="s">
        <v>155</v>
      </c>
      <c r="J272" s="45" t="s">
        <v>202</v>
      </c>
      <c r="K272" s="44" t="s">
        <v>203</v>
      </c>
      <c r="L272" s="37" t="s">
        <v>204</v>
      </c>
      <c r="M272" s="37" t="s">
        <v>198</v>
      </c>
      <c r="N272" s="55">
        <v>44918</v>
      </c>
      <c r="O272" s="97" t="s">
        <v>716</v>
      </c>
      <c r="P272" s="97" t="s">
        <v>716</v>
      </c>
      <c r="Q272" s="97" t="s">
        <v>716</v>
      </c>
      <c r="R272" s="97" t="s">
        <v>716</v>
      </c>
      <c r="S272" s="98" t="s">
        <v>716</v>
      </c>
      <c r="T272" s="97" t="s">
        <v>716</v>
      </c>
      <c r="U272" s="48">
        <v>6.38</v>
      </c>
      <c r="V272" s="48">
        <v>6.89</v>
      </c>
      <c r="W272" s="48">
        <v>6.95</v>
      </c>
      <c r="X272" s="48">
        <v>7.16</v>
      </c>
      <c r="Y272" s="99">
        <f t="shared" si="51"/>
        <v>6.8449999999999998</v>
      </c>
      <c r="Z272" s="52">
        <f>VLOOKUP(F272,'LEMBAR JAWABAN PRE'!$B$4:$AI$1048576,34,0)</f>
        <v>6.4</v>
      </c>
      <c r="AA272" s="52">
        <f>VLOOKUP(F272,'LEMBAR JAWABAN POST'!$B$4:$AI$1048576,34,0)</f>
        <v>9.1999999999999993</v>
      </c>
      <c r="AB272" s="52">
        <f t="shared" si="52"/>
        <v>8.0224999999999991</v>
      </c>
      <c r="AC272" s="49" t="str">
        <f t="shared" si="53"/>
        <v>LULUS</v>
      </c>
      <c r="AD272" s="25">
        <v>44980</v>
      </c>
      <c r="AE272" s="25">
        <f t="shared" si="54"/>
        <v>44978</v>
      </c>
      <c r="AF272" s="37" t="s">
        <v>3</v>
      </c>
      <c r="AG272" s="44"/>
    </row>
    <row r="273" spans="2:33" s="53" customFormat="1" ht="24.75" customHeight="1" x14ac:dyDescent="0.3">
      <c r="B273" s="37">
        <f t="shared" si="55"/>
        <v>266</v>
      </c>
      <c r="C273" s="37" t="s">
        <v>138</v>
      </c>
      <c r="D273" s="37" t="s">
        <v>3849</v>
      </c>
      <c r="E273" s="50">
        <v>44907</v>
      </c>
      <c r="F273" s="37">
        <v>2015414194</v>
      </c>
      <c r="G273" s="44" t="s">
        <v>3920</v>
      </c>
      <c r="H273" s="45" t="s">
        <v>45</v>
      </c>
      <c r="I273" s="37" t="s">
        <v>160</v>
      </c>
      <c r="J273" s="45" t="s">
        <v>4011</v>
      </c>
      <c r="K273" s="44" t="s">
        <v>4012</v>
      </c>
      <c r="L273" s="37" t="s">
        <v>186</v>
      </c>
      <c r="M273" s="37" t="s">
        <v>179</v>
      </c>
      <c r="N273" s="55">
        <v>44918</v>
      </c>
      <c r="O273" s="97" t="s">
        <v>718</v>
      </c>
      <c r="P273" s="97" t="s">
        <v>5946</v>
      </c>
      <c r="Q273" s="97" t="s">
        <v>5947</v>
      </c>
      <c r="R273" s="97" t="s">
        <v>5948</v>
      </c>
      <c r="S273" s="98" t="s">
        <v>5949</v>
      </c>
      <c r="T273" s="97" t="s">
        <v>5950</v>
      </c>
      <c r="U273" s="48">
        <v>6.64</v>
      </c>
      <c r="V273" s="48">
        <v>6.51</v>
      </c>
      <c r="W273" s="48">
        <v>7.85</v>
      </c>
      <c r="X273" s="48">
        <v>8.4700000000000006</v>
      </c>
      <c r="Y273" s="99">
        <f t="shared" si="51"/>
        <v>7.3674999999999997</v>
      </c>
      <c r="Z273" s="52">
        <f>VLOOKUP(F273,'LEMBAR JAWABAN PRE'!$B$4:$AI$1048576,34,0)</f>
        <v>7.2</v>
      </c>
      <c r="AA273" s="52">
        <f>VLOOKUP(F273,'LEMBAR JAWABAN POST'!$B$4:$AI$1048576,34,0)</f>
        <v>9.6</v>
      </c>
      <c r="AB273" s="52">
        <f t="shared" si="52"/>
        <v>8.4837500000000006</v>
      </c>
      <c r="AC273" s="49" t="str">
        <f t="shared" si="53"/>
        <v>LULUS</v>
      </c>
      <c r="AD273" s="25">
        <v>44980</v>
      </c>
      <c r="AE273" s="25">
        <f t="shared" si="54"/>
        <v>44978</v>
      </c>
      <c r="AF273" s="37" t="s">
        <v>3</v>
      </c>
      <c r="AG273" s="44"/>
    </row>
    <row r="274" spans="2:33" s="53" customFormat="1" ht="24.75" customHeight="1" x14ac:dyDescent="0.3">
      <c r="B274" s="37">
        <f t="shared" si="55"/>
        <v>267</v>
      </c>
      <c r="C274" s="37" t="s">
        <v>138</v>
      </c>
      <c r="D274" s="37" t="s">
        <v>3849</v>
      </c>
      <c r="E274" s="50">
        <v>44907</v>
      </c>
      <c r="F274" s="37">
        <v>2015414214</v>
      </c>
      <c r="G274" s="44" t="s">
        <v>3921</v>
      </c>
      <c r="H274" s="45" t="s">
        <v>46</v>
      </c>
      <c r="I274" s="37" t="s">
        <v>155</v>
      </c>
      <c r="J274" s="45" t="s">
        <v>4013</v>
      </c>
      <c r="K274" s="44" t="s">
        <v>4014</v>
      </c>
      <c r="L274" s="37" t="s">
        <v>4015</v>
      </c>
      <c r="M274" s="37" t="s">
        <v>182</v>
      </c>
      <c r="N274" s="55">
        <v>44918</v>
      </c>
      <c r="O274" s="97" t="s">
        <v>5964</v>
      </c>
      <c r="P274" s="97" t="s">
        <v>5965</v>
      </c>
      <c r="Q274" s="97" t="s">
        <v>5966</v>
      </c>
      <c r="R274" s="97" t="s">
        <v>725</v>
      </c>
      <c r="S274" s="98" t="s">
        <v>725</v>
      </c>
      <c r="T274" s="97" t="s">
        <v>725</v>
      </c>
      <c r="U274" s="48">
        <v>8.0500000000000007</v>
      </c>
      <c r="V274" s="48">
        <v>8.35</v>
      </c>
      <c r="W274" s="48">
        <v>8.73</v>
      </c>
      <c r="X274" s="48">
        <v>8.85</v>
      </c>
      <c r="Y274" s="99">
        <f t="shared" si="51"/>
        <v>8.4949999999999992</v>
      </c>
      <c r="Z274" s="52">
        <f>VLOOKUP(F274,'LEMBAR JAWABAN PRE'!$B$4:$AI$1048576,34,0)</f>
        <v>6.4</v>
      </c>
      <c r="AA274" s="52">
        <f>VLOOKUP(F274,'LEMBAR JAWABAN POST'!$B$4:$AI$1048576,34,0)</f>
        <v>8.8000000000000007</v>
      </c>
      <c r="AB274" s="52">
        <f t="shared" si="52"/>
        <v>8.6475000000000009</v>
      </c>
      <c r="AC274" s="49" t="str">
        <f t="shared" si="53"/>
        <v>LULUS</v>
      </c>
      <c r="AD274" s="25">
        <v>44980</v>
      </c>
      <c r="AE274" s="25">
        <f t="shared" si="54"/>
        <v>44978</v>
      </c>
      <c r="AF274" s="37" t="s">
        <v>3</v>
      </c>
      <c r="AG274" s="44"/>
    </row>
    <row r="275" spans="2:33" s="53" customFormat="1" ht="24.75" customHeight="1" x14ac:dyDescent="0.3">
      <c r="B275" s="37">
        <f t="shared" si="55"/>
        <v>268</v>
      </c>
      <c r="C275" s="37" t="s">
        <v>138</v>
      </c>
      <c r="D275" s="37" t="s">
        <v>3849</v>
      </c>
      <c r="E275" s="50">
        <v>44907</v>
      </c>
      <c r="F275" s="37">
        <v>2015414216</v>
      </c>
      <c r="G275" s="44" t="s">
        <v>3922</v>
      </c>
      <c r="H275" s="45" t="s">
        <v>46</v>
      </c>
      <c r="I275" s="37" t="s">
        <v>155</v>
      </c>
      <c r="J275" s="45" t="s">
        <v>3982</v>
      </c>
      <c r="K275" s="44" t="s">
        <v>3983</v>
      </c>
      <c r="L275" s="37" t="s">
        <v>204</v>
      </c>
      <c r="M275" s="37" t="s">
        <v>198</v>
      </c>
      <c r="N275" s="55">
        <v>44918</v>
      </c>
      <c r="O275" s="97" t="s">
        <v>5959</v>
      </c>
      <c r="P275" s="97" t="s">
        <v>5960</v>
      </c>
      <c r="Q275" s="97" t="s">
        <v>5961</v>
      </c>
      <c r="R275" s="97" t="s">
        <v>748</v>
      </c>
      <c r="S275" s="98" t="s">
        <v>5962</v>
      </c>
      <c r="T275" s="97" t="s">
        <v>5963</v>
      </c>
      <c r="U275" s="48">
        <v>6.867924528301887</v>
      </c>
      <c r="V275" s="48">
        <v>6.9622641509433958</v>
      </c>
      <c r="W275" s="48">
        <v>7.5471698113207548</v>
      </c>
      <c r="X275" s="48">
        <v>7.5660377358490569</v>
      </c>
      <c r="Y275" s="99">
        <f t="shared" si="51"/>
        <v>7.2358490566037741</v>
      </c>
      <c r="Z275" s="52">
        <f>VLOOKUP(F275,'LEMBAR JAWABAN PRE'!$B$4:$AI$1048576,34,0)</f>
        <v>6.4</v>
      </c>
      <c r="AA275" s="52">
        <f>VLOOKUP(F275,'LEMBAR JAWABAN POST'!$B$4:$AI$1048576,34,0)</f>
        <v>8.8000000000000007</v>
      </c>
      <c r="AB275" s="52">
        <f t="shared" si="52"/>
        <v>8.0179245283018865</v>
      </c>
      <c r="AC275" s="49" t="str">
        <f t="shared" si="53"/>
        <v>LULUS</v>
      </c>
      <c r="AD275" s="25">
        <v>44980</v>
      </c>
      <c r="AE275" s="25">
        <f t="shared" si="54"/>
        <v>44978</v>
      </c>
      <c r="AF275" s="37" t="s">
        <v>3</v>
      </c>
      <c r="AG275" s="44"/>
    </row>
    <row r="276" spans="2:33" s="53" customFormat="1" ht="24.75" customHeight="1" x14ac:dyDescent="0.3">
      <c r="B276" s="37">
        <f t="shared" si="55"/>
        <v>269</v>
      </c>
      <c r="C276" s="37" t="s">
        <v>138</v>
      </c>
      <c r="D276" s="37" t="s">
        <v>3849</v>
      </c>
      <c r="E276" s="50">
        <v>44907</v>
      </c>
      <c r="F276" s="37">
        <v>2015414220</v>
      </c>
      <c r="G276" s="44" t="s">
        <v>3924</v>
      </c>
      <c r="H276" s="45" t="s">
        <v>46</v>
      </c>
      <c r="I276" s="37" t="s">
        <v>155</v>
      </c>
      <c r="J276" s="45" t="s">
        <v>4016</v>
      </c>
      <c r="K276" s="44" t="s">
        <v>4017</v>
      </c>
      <c r="L276" s="37" t="s">
        <v>3981</v>
      </c>
      <c r="M276" s="37" t="s">
        <v>567</v>
      </c>
      <c r="N276" s="55">
        <v>44918</v>
      </c>
      <c r="O276" s="97" t="s">
        <v>717</v>
      </c>
      <c r="P276" s="97" t="s">
        <v>5982</v>
      </c>
      <c r="Q276" s="97" t="s">
        <v>717</v>
      </c>
      <c r="R276" s="97" t="s">
        <v>717</v>
      </c>
      <c r="S276" s="98" t="s">
        <v>717</v>
      </c>
      <c r="T276" s="97" t="s">
        <v>717</v>
      </c>
      <c r="U276" s="48">
        <v>9.18</v>
      </c>
      <c r="V276" s="48">
        <v>9.56</v>
      </c>
      <c r="W276" s="48">
        <v>9.7799999999999994</v>
      </c>
      <c r="X276" s="48">
        <v>9.84</v>
      </c>
      <c r="Y276" s="99">
        <f t="shared" si="51"/>
        <v>9.59</v>
      </c>
      <c r="Z276" s="52">
        <f>VLOOKUP(F276,'LEMBAR JAWABAN PRE'!$B$4:$AI$1048576,34,0)</f>
        <v>4.4000000000000004</v>
      </c>
      <c r="AA276" s="52">
        <f>VLOOKUP(F276,'LEMBAR JAWABAN POST'!$B$4:$AI$1048576,34,0)</f>
        <v>8</v>
      </c>
      <c r="AB276" s="52">
        <f t="shared" si="52"/>
        <v>8.7949999999999999</v>
      </c>
      <c r="AC276" s="49" t="str">
        <f t="shared" si="53"/>
        <v>LULUS</v>
      </c>
      <c r="AD276" s="25">
        <v>44980</v>
      </c>
      <c r="AE276" s="25">
        <f t="shared" si="54"/>
        <v>44978</v>
      </c>
      <c r="AF276" s="37" t="s">
        <v>3</v>
      </c>
      <c r="AG276" s="44"/>
    </row>
    <row r="277" spans="2:33" s="53" customFormat="1" ht="24.75" customHeight="1" x14ac:dyDescent="0.3">
      <c r="B277" s="37">
        <f t="shared" si="55"/>
        <v>270</v>
      </c>
      <c r="C277" s="37" t="s">
        <v>138</v>
      </c>
      <c r="D277" s="37" t="s">
        <v>3849</v>
      </c>
      <c r="E277" s="50">
        <v>44907</v>
      </c>
      <c r="F277" s="37">
        <v>2015414222</v>
      </c>
      <c r="G277" s="44" t="s">
        <v>3925</v>
      </c>
      <c r="H277" s="45" t="s">
        <v>46</v>
      </c>
      <c r="I277" s="37" t="s">
        <v>155</v>
      </c>
      <c r="J277" s="45" t="s">
        <v>3990</v>
      </c>
      <c r="K277" s="44" t="s">
        <v>3991</v>
      </c>
      <c r="L277" s="37" t="s">
        <v>185</v>
      </c>
      <c r="M277" s="37" t="s">
        <v>179</v>
      </c>
      <c r="N277" s="55">
        <v>44918</v>
      </c>
      <c r="O277" s="97" t="s">
        <v>5955</v>
      </c>
      <c r="P277" s="97" t="s">
        <v>5956</v>
      </c>
      <c r="Q277" s="97" t="s">
        <v>5957</v>
      </c>
      <c r="R277" s="97" t="s">
        <v>5958</v>
      </c>
      <c r="S277" s="98" t="s">
        <v>5055</v>
      </c>
      <c r="T277" s="97" t="s">
        <v>718</v>
      </c>
      <c r="U277" s="48">
        <v>7.87</v>
      </c>
      <c r="V277" s="48">
        <v>7.84</v>
      </c>
      <c r="W277" s="48">
        <v>7.87</v>
      </c>
      <c r="X277" s="48">
        <v>8</v>
      </c>
      <c r="Y277" s="99">
        <f t="shared" si="51"/>
        <v>7.8950000000000005</v>
      </c>
      <c r="Z277" s="52">
        <f>VLOOKUP(F277,'LEMBAR JAWABAN PRE'!$B$4:$AI$1048576,34,0)</f>
        <v>6.4</v>
      </c>
      <c r="AA277" s="52">
        <f>VLOOKUP(F277,'LEMBAR JAWABAN POST'!$B$4:$AI$1048576,34,0)</f>
        <v>9.6</v>
      </c>
      <c r="AB277" s="52">
        <f t="shared" si="52"/>
        <v>8.7475000000000005</v>
      </c>
      <c r="AC277" s="49" t="str">
        <f t="shared" si="53"/>
        <v>LULUS</v>
      </c>
      <c r="AD277" s="25">
        <v>44980</v>
      </c>
      <c r="AE277" s="25">
        <f t="shared" si="54"/>
        <v>44978</v>
      </c>
      <c r="AF277" s="37" t="s">
        <v>3</v>
      </c>
      <c r="AG277" s="44"/>
    </row>
    <row r="278" spans="2:33" s="53" customFormat="1" ht="24.75" customHeight="1" x14ac:dyDescent="0.3">
      <c r="B278" s="37">
        <f t="shared" si="55"/>
        <v>271</v>
      </c>
      <c r="C278" s="37" t="s">
        <v>138</v>
      </c>
      <c r="D278" s="37" t="s">
        <v>3849</v>
      </c>
      <c r="E278" s="50">
        <v>44907</v>
      </c>
      <c r="F278" s="37">
        <v>2015414197</v>
      </c>
      <c r="G278" s="44" t="s">
        <v>3926</v>
      </c>
      <c r="H278" s="45" t="s">
        <v>46</v>
      </c>
      <c r="I278" s="37" t="s">
        <v>160</v>
      </c>
      <c r="J278" s="45" t="s">
        <v>3998</v>
      </c>
      <c r="K278" s="44" t="s">
        <v>3999</v>
      </c>
      <c r="L278" s="37" t="s">
        <v>185</v>
      </c>
      <c r="M278" s="37" t="s">
        <v>179</v>
      </c>
      <c r="N278" s="55">
        <v>44918</v>
      </c>
      <c r="O278" s="97" t="s">
        <v>5951</v>
      </c>
      <c r="P278" s="97" t="s">
        <v>5952</v>
      </c>
      <c r="Q278" s="97" t="s">
        <v>5953</v>
      </c>
      <c r="R278" s="97" t="s">
        <v>2761</v>
      </c>
      <c r="S278" s="98" t="s">
        <v>2761</v>
      </c>
      <c r="T278" s="97" t="s">
        <v>5954</v>
      </c>
      <c r="U278" s="48">
        <v>7.6</v>
      </c>
      <c r="V278" s="48">
        <v>7.96</v>
      </c>
      <c r="W278" s="48">
        <v>8.35</v>
      </c>
      <c r="X278" s="48">
        <v>8.44</v>
      </c>
      <c r="Y278" s="99">
        <f t="shared" si="51"/>
        <v>8.0874999999999986</v>
      </c>
      <c r="Z278" s="52">
        <f>VLOOKUP(F278,'LEMBAR JAWABAN PRE'!$B$4:$AI$1048576,34,0)</f>
        <v>7.2</v>
      </c>
      <c r="AA278" s="52">
        <f>VLOOKUP(F278,'LEMBAR JAWABAN POST'!$B$4:$AI$1048576,34,0)</f>
        <v>8.8000000000000007</v>
      </c>
      <c r="AB278" s="52">
        <f t="shared" si="52"/>
        <v>8.4437499999999996</v>
      </c>
      <c r="AC278" s="49" t="str">
        <f t="shared" si="53"/>
        <v>LULUS</v>
      </c>
      <c r="AD278" s="25">
        <v>44980</v>
      </c>
      <c r="AE278" s="25">
        <f t="shared" si="54"/>
        <v>44978</v>
      </c>
      <c r="AF278" s="37" t="s">
        <v>3</v>
      </c>
      <c r="AG278" s="44"/>
    </row>
    <row r="279" spans="2:33" s="53" customFormat="1" ht="24.75" customHeight="1" x14ac:dyDescent="0.3">
      <c r="B279" s="37">
        <f t="shared" si="55"/>
        <v>272</v>
      </c>
      <c r="C279" s="37" t="s">
        <v>138</v>
      </c>
      <c r="D279" s="37" t="s">
        <v>3849</v>
      </c>
      <c r="E279" s="50">
        <v>44907</v>
      </c>
      <c r="F279" s="37">
        <v>2015414200</v>
      </c>
      <c r="G279" s="44" t="s">
        <v>3927</v>
      </c>
      <c r="H279" s="45" t="s">
        <v>45</v>
      </c>
      <c r="I279" s="37" t="s">
        <v>160</v>
      </c>
      <c r="J279" s="45" t="s">
        <v>602</v>
      </c>
      <c r="K279" s="44" t="s">
        <v>603</v>
      </c>
      <c r="L279" s="37" t="s">
        <v>359</v>
      </c>
      <c r="M279" s="37" t="s">
        <v>168</v>
      </c>
      <c r="N279" s="55">
        <v>44918</v>
      </c>
      <c r="O279" s="97" t="s">
        <v>881</v>
      </c>
      <c r="P279" s="97" t="s">
        <v>724</v>
      </c>
      <c r="Q279" s="97" t="s">
        <v>5978</v>
      </c>
      <c r="R279" s="97" t="s">
        <v>5979</v>
      </c>
      <c r="S279" s="98" t="s">
        <v>5980</v>
      </c>
      <c r="T279" s="97" t="s">
        <v>5981</v>
      </c>
      <c r="U279" s="48">
        <v>7.55</v>
      </c>
      <c r="V279" s="48">
        <v>7.91</v>
      </c>
      <c r="W279" s="48">
        <v>8.6199999999999992</v>
      </c>
      <c r="X279" s="48">
        <v>8.85</v>
      </c>
      <c r="Y279" s="99">
        <f t="shared" si="51"/>
        <v>8.2324999999999999</v>
      </c>
      <c r="Z279" s="52">
        <f>VLOOKUP(F279,'LEMBAR JAWABAN PRE'!$B$4:$AI$1048576,34,0)</f>
        <v>3.6</v>
      </c>
      <c r="AA279" s="52">
        <f>VLOOKUP(F279,'LEMBAR JAWABAN POST'!$B$4:$AI$1048576,34,0)</f>
        <v>8.8000000000000007</v>
      </c>
      <c r="AB279" s="52">
        <f t="shared" si="52"/>
        <v>8.5162499999999994</v>
      </c>
      <c r="AC279" s="49" t="str">
        <f t="shared" si="53"/>
        <v>LULUS</v>
      </c>
      <c r="AD279" s="25">
        <v>44980</v>
      </c>
      <c r="AE279" s="25">
        <f t="shared" si="54"/>
        <v>44978</v>
      </c>
      <c r="AF279" s="37" t="s">
        <v>3</v>
      </c>
      <c r="AG279" s="44"/>
    </row>
    <row r="280" spans="2:33" s="53" customFormat="1" ht="24.75" customHeight="1" x14ac:dyDescent="0.3">
      <c r="B280" s="37">
        <f t="shared" si="55"/>
        <v>273</v>
      </c>
      <c r="C280" s="37" t="s">
        <v>138</v>
      </c>
      <c r="D280" s="37" t="s">
        <v>6316</v>
      </c>
      <c r="E280" s="50">
        <v>44907</v>
      </c>
      <c r="F280" s="37">
        <v>2015414151</v>
      </c>
      <c r="G280" s="44" t="s">
        <v>3903</v>
      </c>
      <c r="H280" s="45" t="s">
        <v>45</v>
      </c>
      <c r="I280" s="37" t="s">
        <v>160</v>
      </c>
      <c r="J280" s="45" t="s">
        <v>651</v>
      </c>
      <c r="K280" s="44" t="s">
        <v>652</v>
      </c>
      <c r="L280" s="37" t="s">
        <v>653</v>
      </c>
      <c r="M280" s="37" t="s">
        <v>159</v>
      </c>
      <c r="N280" s="55">
        <v>44918</v>
      </c>
      <c r="O280" s="97" t="s">
        <v>6303</v>
      </c>
      <c r="P280" s="97" t="s">
        <v>734</v>
      </c>
      <c r="Q280" s="97" t="s">
        <v>6304</v>
      </c>
      <c r="R280" s="97" t="s">
        <v>3357</v>
      </c>
      <c r="S280" s="98" t="s">
        <v>6305</v>
      </c>
      <c r="T280" s="97" t="s">
        <v>6306</v>
      </c>
      <c r="U280" s="48">
        <v>6.65</v>
      </c>
      <c r="V280" s="48">
        <v>7.31</v>
      </c>
      <c r="W280" s="48">
        <v>7.82</v>
      </c>
      <c r="X280" s="48">
        <v>7.84</v>
      </c>
      <c r="Y280" s="51">
        <f t="shared" si="51"/>
        <v>7.4050000000000002</v>
      </c>
      <c r="Z280" s="52">
        <f>VLOOKUP(F280,'LEMBAR JAWABAN PRE'!$B$4:$AI$1048576,34,0)</f>
        <v>5.2</v>
      </c>
      <c r="AA280" s="52">
        <f>VLOOKUP(F280,'LEMBAR JAWABAN POST'!$B$4:$AI$1048576,34,0)</f>
        <v>4.8</v>
      </c>
      <c r="AB280" s="52">
        <f t="shared" si="52"/>
        <v>6.1025</v>
      </c>
      <c r="AC280" s="49" t="str">
        <f t="shared" si="53"/>
        <v>LULUS</v>
      </c>
      <c r="AD280" s="25">
        <v>44984</v>
      </c>
      <c r="AE280" s="25">
        <f t="shared" si="54"/>
        <v>44978</v>
      </c>
      <c r="AF280" s="37" t="s">
        <v>3</v>
      </c>
      <c r="AG280" s="44"/>
    </row>
    <row r="281" spans="2:33" s="53" customFormat="1" ht="24.75" customHeight="1" x14ac:dyDescent="0.3">
      <c r="B281" s="37">
        <f t="shared" si="55"/>
        <v>274</v>
      </c>
      <c r="C281" s="37" t="s">
        <v>138</v>
      </c>
      <c r="D281" s="37" t="s">
        <v>6316</v>
      </c>
      <c r="E281" s="50">
        <v>44907</v>
      </c>
      <c r="F281" s="37">
        <v>2015414172</v>
      </c>
      <c r="G281" s="44" t="s">
        <v>3910</v>
      </c>
      <c r="H281" s="45" t="s">
        <v>45</v>
      </c>
      <c r="I281" s="37" t="s">
        <v>160</v>
      </c>
      <c r="J281" s="45" t="s">
        <v>383</v>
      </c>
      <c r="K281" s="44" t="s">
        <v>384</v>
      </c>
      <c r="L281" s="37" t="s">
        <v>204</v>
      </c>
      <c r="M281" s="37" t="s">
        <v>198</v>
      </c>
      <c r="N281" s="55">
        <v>44918</v>
      </c>
      <c r="O281" s="97" t="s">
        <v>6307</v>
      </c>
      <c r="P281" s="97" t="s">
        <v>6308</v>
      </c>
      <c r="Q281" s="97" t="s">
        <v>6309</v>
      </c>
      <c r="R281" s="97" t="s">
        <v>6310</v>
      </c>
      <c r="S281" s="98" t="s">
        <v>1916</v>
      </c>
      <c r="T281" s="97" t="s">
        <v>6311</v>
      </c>
      <c r="U281" s="48">
        <v>7</v>
      </c>
      <c r="V281" s="48">
        <v>7.27</v>
      </c>
      <c r="W281" s="48">
        <v>7.78</v>
      </c>
      <c r="X281" s="48">
        <v>7.93</v>
      </c>
      <c r="Y281" s="51">
        <f t="shared" si="51"/>
        <v>7.4950000000000001</v>
      </c>
      <c r="Z281" s="52">
        <f>VLOOKUP(F281,'LEMBAR JAWABAN PRE'!$B$4:$AI$1048576,34,0)</f>
        <v>4</v>
      </c>
      <c r="AA281" s="52">
        <f>VLOOKUP(F281,'LEMBAR JAWABAN POST'!$B$4:$AI$1048576,34,0)</f>
        <v>5.6</v>
      </c>
      <c r="AB281" s="52">
        <f t="shared" si="52"/>
        <v>6.5474999999999994</v>
      </c>
      <c r="AC281" s="49" t="str">
        <f t="shared" si="53"/>
        <v>LULUS</v>
      </c>
      <c r="AD281" s="25">
        <v>44984</v>
      </c>
      <c r="AE281" s="25">
        <f t="shared" si="54"/>
        <v>44978</v>
      </c>
      <c r="AF281" s="37" t="s">
        <v>3</v>
      </c>
      <c r="AG281" s="44"/>
    </row>
    <row r="282" spans="2:33" s="53" customFormat="1" ht="24.75" customHeight="1" x14ac:dyDescent="0.3">
      <c r="B282" s="37">
        <f t="shared" si="55"/>
        <v>275</v>
      </c>
      <c r="C282" s="37" t="s">
        <v>138</v>
      </c>
      <c r="D282" s="37" t="s">
        <v>6316</v>
      </c>
      <c r="E282" s="50">
        <v>44907</v>
      </c>
      <c r="F282" s="37">
        <v>2015414207</v>
      </c>
      <c r="G282" s="44" t="s">
        <v>3911</v>
      </c>
      <c r="H282" s="45" t="s">
        <v>46</v>
      </c>
      <c r="I282" s="37" t="s">
        <v>155</v>
      </c>
      <c r="J282" s="45" t="s">
        <v>4005</v>
      </c>
      <c r="K282" s="44" t="s">
        <v>4006</v>
      </c>
      <c r="L282" s="37" t="s">
        <v>181</v>
      </c>
      <c r="M282" s="37" t="s">
        <v>182</v>
      </c>
      <c r="N282" s="55">
        <v>44918</v>
      </c>
      <c r="O282" s="97" t="s">
        <v>6312</v>
      </c>
      <c r="P282" s="97" t="s">
        <v>6313</v>
      </c>
      <c r="Q282" s="97" t="s">
        <v>6314</v>
      </c>
      <c r="R282" s="97" t="s">
        <v>6315</v>
      </c>
      <c r="S282" s="98" t="s">
        <v>716</v>
      </c>
      <c r="T282" s="97" t="s">
        <v>717</v>
      </c>
      <c r="U282" s="48">
        <v>6.85</v>
      </c>
      <c r="V282" s="48">
        <v>7.04</v>
      </c>
      <c r="W282" s="48">
        <v>7.15</v>
      </c>
      <c r="X282" s="48">
        <v>7.13</v>
      </c>
      <c r="Y282" s="51">
        <f t="shared" si="51"/>
        <v>7.0424999999999995</v>
      </c>
      <c r="Z282" s="52">
        <f>VLOOKUP(F282,'LEMBAR JAWABAN PRE'!$B$4:$AI$1048576,34,0)</f>
        <v>4.8</v>
      </c>
      <c r="AA282" s="52">
        <f>VLOOKUP(F282,'LEMBAR JAWABAN POST'!$B$4:$AI$1048576,34,0)</f>
        <v>7.2</v>
      </c>
      <c r="AB282" s="52">
        <f t="shared" si="52"/>
        <v>7.1212499999999999</v>
      </c>
      <c r="AC282" s="49" t="str">
        <f t="shared" si="53"/>
        <v>LULUS</v>
      </c>
      <c r="AD282" s="25">
        <v>44984</v>
      </c>
      <c r="AE282" s="25">
        <f t="shared" si="54"/>
        <v>44978</v>
      </c>
      <c r="AF282" s="37" t="s">
        <v>3</v>
      </c>
      <c r="AG282" s="44"/>
    </row>
    <row r="283" spans="2:33" s="53" customFormat="1" ht="24.75" customHeight="1" x14ac:dyDescent="0.3">
      <c r="B283" s="37">
        <f t="shared" si="55"/>
        <v>276</v>
      </c>
      <c r="C283" s="37" t="s">
        <v>138</v>
      </c>
      <c r="D283" s="105"/>
      <c r="E283" s="106">
        <v>44907</v>
      </c>
      <c r="F283" s="105">
        <v>2015412594</v>
      </c>
      <c r="G283" s="107" t="s">
        <v>5377</v>
      </c>
      <c r="H283" s="105" t="s">
        <v>46</v>
      </c>
      <c r="I283" s="105"/>
      <c r="J283" s="105" t="e">
        <f>VLOOKUP(F283,'[1]data kary'!$B$3:$IV$4787,3,0)</f>
        <v>#N/A</v>
      </c>
      <c r="K283" s="107" t="e">
        <f>VLOOKUP(F283,'[1]data kary'!$B$3:$IV$4787,4,0)</f>
        <v>#N/A</v>
      </c>
      <c r="L283" s="105" t="e">
        <f>VLOOKUP(J283,[2]AM!$B$6:$TMI$730,3,0)</f>
        <v>#N/A</v>
      </c>
      <c r="M283" s="105" t="e">
        <f>VLOOKUP(F283,'[1]data kary'!$B$3:$IV$4787,4,0)</f>
        <v>#N/A</v>
      </c>
      <c r="N283" s="106">
        <v>44913</v>
      </c>
      <c r="O283" s="108"/>
      <c r="P283" s="108"/>
      <c r="Q283" s="108"/>
      <c r="R283" s="108"/>
      <c r="S283" s="109"/>
      <c r="T283" s="108"/>
      <c r="U283" s="110"/>
      <c r="V283" s="110"/>
      <c r="W283" s="110"/>
      <c r="X283" s="110"/>
      <c r="Y283" s="111" t="e">
        <f t="shared" si="51"/>
        <v>#DIV/0!</v>
      </c>
      <c r="Z283" s="112" t="e">
        <f>VLOOKUP(F283,'LEMBAR JAWABAN PRE'!$B$4:$AI$1048576,34,0)</f>
        <v>#N/A</v>
      </c>
      <c r="AA283" s="112" t="e">
        <f>VLOOKUP(F283,'LEMBAR JAWABAN POST'!$B$4:$AI$1048576,34,0)</f>
        <v>#N/A</v>
      </c>
      <c r="AB283" s="112" t="e">
        <f t="shared" si="52"/>
        <v>#DIV/0!</v>
      </c>
      <c r="AC283" s="113" t="e">
        <f t="shared" si="53"/>
        <v>#DIV/0!</v>
      </c>
      <c r="AD283" s="106" t="s">
        <v>6350</v>
      </c>
      <c r="AE283" s="106">
        <v>44978</v>
      </c>
      <c r="AF283" s="106" t="s">
        <v>6350</v>
      </c>
      <c r="AG283" s="106" t="s">
        <v>6350</v>
      </c>
    </row>
    <row r="284" spans="2:33" s="53" customFormat="1" ht="24.75" customHeight="1" x14ac:dyDescent="0.3">
      <c r="B284" s="37">
        <f t="shared" si="55"/>
        <v>277</v>
      </c>
      <c r="C284" s="37" t="s">
        <v>138</v>
      </c>
      <c r="D284" s="105"/>
      <c r="E284" s="106">
        <v>44907</v>
      </c>
      <c r="F284" s="105">
        <v>2015414218</v>
      </c>
      <c r="G284" s="107" t="s">
        <v>3923</v>
      </c>
      <c r="H284" s="105" t="s">
        <v>46</v>
      </c>
      <c r="I284" s="105" t="s">
        <v>155</v>
      </c>
      <c r="J284" s="105" t="s">
        <v>4018</v>
      </c>
      <c r="K284" s="107" t="s">
        <v>4019</v>
      </c>
      <c r="L284" s="105" t="s">
        <v>4020</v>
      </c>
      <c r="M284" s="105" t="s">
        <v>184</v>
      </c>
      <c r="N284" s="106">
        <v>44918</v>
      </c>
      <c r="O284" s="108"/>
      <c r="P284" s="108"/>
      <c r="Q284" s="108"/>
      <c r="R284" s="108"/>
      <c r="S284" s="109"/>
      <c r="T284" s="108"/>
      <c r="U284" s="110"/>
      <c r="V284" s="110"/>
      <c r="W284" s="110"/>
      <c r="X284" s="110"/>
      <c r="Y284" s="111" t="e">
        <f t="shared" si="51"/>
        <v>#DIV/0!</v>
      </c>
      <c r="Z284" s="112" t="e">
        <f>VLOOKUP(F284,'LEMBAR JAWABAN PRE'!$B$4:$AI$1048576,34,0)</f>
        <v>#N/A</v>
      </c>
      <c r="AA284" s="112" t="e">
        <f>VLOOKUP(F284,'LEMBAR JAWABAN POST'!$B$4:$AI$1048576,34,0)</f>
        <v>#N/A</v>
      </c>
      <c r="AB284" s="112" t="e">
        <f t="shared" si="52"/>
        <v>#DIV/0!</v>
      </c>
      <c r="AC284" s="113" t="e">
        <f t="shared" si="53"/>
        <v>#DIV/0!</v>
      </c>
      <c r="AD284" s="106" t="s">
        <v>6348</v>
      </c>
      <c r="AE284" s="106">
        <f t="shared" ref="AE284" si="56">N284+60</f>
        <v>44978</v>
      </c>
      <c r="AF284" s="106" t="s">
        <v>6348</v>
      </c>
      <c r="AG284" s="106" t="s">
        <v>6348</v>
      </c>
    </row>
    <row r="285" spans="2:33" s="53" customFormat="1" ht="24.75" customHeight="1" x14ac:dyDescent="0.3">
      <c r="B285" s="37">
        <f t="shared" si="55"/>
        <v>278</v>
      </c>
      <c r="C285" s="37" t="s">
        <v>138</v>
      </c>
      <c r="D285" s="37" t="s">
        <v>3849</v>
      </c>
      <c r="E285" s="50">
        <v>44911</v>
      </c>
      <c r="F285" s="37">
        <v>2015413715</v>
      </c>
      <c r="G285" s="44" t="s">
        <v>3894</v>
      </c>
      <c r="H285" s="45" t="s">
        <v>45</v>
      </c>
      <c r="I285" s="37" t="s">
        <v>160</v>
      </c>
      <c r="J285" s="45" t="s">
        <v>3982</v>
      </c>
      <c r="K285" s="44" t="s">
        <v>3983</v>
      </c>
      <c r="L285" s="37" t="s">
        <v>204</v>
      </c>
      <c r="M285" s="37" t="s">
        <v>198</v>
      </c>
      <c r="N285" s="55">
        <v>44917</v>
      </c>
      <c r="O285" s="97" t="s">
        <v>2245</v>
      </c>
      <c r="P285" s="97" t="s">
        <v>5944</v>
      </c>
      <c r="Q285" s="97" t="s">
        <v>748</v>
      </c>
      <c r="R285" s="97" t="s">
        <v>748</v>
      </c>
      <c r="S285" s="98" t="s">
        <v>716</v>
      </c>
      <c r="T285" s="97" t="s">
        <v>716</v>
      </c>
      <c r="U285" s="48">
        <v>7.3018867924528301</v>
      </c>
      <c r="V285" s="48">
        <v>8.0188679245283012</v>
      </c>
      <c r="W285" s="48">
        <v>8.1509433962264151</v>
      </c>
      <c r="X285" s="48">
        <v>8.3207547169811313</v>
      </c>
      <c r="Y285" s="99">
        <f t="shared" ref="Y285:Y316" si="57">AVERAGE(U285:X285)</f>
        <v>7.948113207547169</v>
      </c>
      <c r="Z285" s="52">
        <f>VLOOKUP(F285,'LEMBAR JAWABAN PRE'!$B$4:$AI$1048576,34,0)</f>
        <v>6</v>
      </c>
      <c r="AA285" s="52">
        <f>VLOOKUP(F285,'LEMBAR JAWABAN POST'!$B$4:$AI$1048576,34,0)</f>
        <v>8.4</v>
      </c>
      <c r="AB285" s="52">
        <f t="shared" ref="AB285:AB316" si="58">AVERAGE(Y285,AA285)</f>
        <v>8.1740566037735842</v>
      </c>
      <c r="AC285" s="49" t="str">
        <f t="shared" ref="AC285:AC316" si="59">IF(AB285&gt;=6,"LULUS","TIDAK LULUS")</f>
        <v>LULUS</v>
      </c>
      <c r="AD285" s="25">
        <v>44980</v>
      </c>
      <c r="AE285" s="25">
        <f t="shared" ref="AE285:AE316" si="60">N285+60</f>
        <v>44977</v>
      </c>
      <c r="AF285" s="37" t="s">
        <v>3</v>
      </c>
      <c r="AG285" s="44"/>
    </row>
    <row r="286" spans="2:33" s="53" customFormat="1" ht="24.75" customHeight="1" x14ac:dyDescent="0.3">
      <c r="B286" s="37">
        <f t="shared" si="55"/>
        <v>279</v>
      </c>
      <c r="C286" s="37" t="s">
        <v>138</v>
      </c>
      <c r="D286" s="37" t="s">
        <v>3849</v>
      </c>
      <c r="E286" s="50">
        <v>44911</v>
      </c>
      <c r="F286" s="37">
        <v>2015413734</v>
      </c>
      <c r="G286" s="44" t="s">
        <v>3895</v>
      </c>
      <c r="H286" s="45" t="s">
        <v>46</v>
      </c>
      <c r="I286" s="37" t="s">
        <v>155</v>
      </c>
      <c r="J286" s="45" t="s">
        <v>295</v>
      </c>
      <c r="K286" s="44" t="s">
        <v>296</v>
      </c>
      <c r="L286" s="37" t="s">
        <v>176</v>
      </c>
      <c r="M286" s="37" t="s">
        <v>157</v>
      </c>
      <c r="N286" s="55">
        <v>44917</v>
      </c>
      <c r="O286" s="97" t="s">
        <v>735</v>
      </c>
      <c r="P286" s="97" t="s">
        <v>5945</v>
      </c>
      <c r="Q286" s="97" t="s">
        <v>5945</v>
      </c>
      <c r="R286" s="97" t="s">
        <v>5945</v>
      </c>
      <c r="S286" s="98" t="s">
        <v>5945</v>
      </c>
      <c r="T286" s="97" t="s">
        <v>5945</v>
      </c>
      <c r="U286" s="48">
        <v>6.16</v>
      </c>
      <c r="V286" s="48">
        <v>6.36</v>
      </c>
      <c r="W286" s="48">
        <v>6.64</v>
      </c>
      <c r="X286" s="48">
        <v>6.49</v>
      </c>
      <c r="Y286" s="99">
        <f t="shared" si="57"/>
        <v>6.4124999999999996</v>
      </c>
      <c r="Z286" s="52">
        <f>VLOOKUP(F286,'LEMBAR JAWABAN PRE'!$B$4:$AI$1048576,34,0)</f>
        <v>7.2</v>
      </c>
      <c r="AA286" s="52">
        <f>VLOOKUP(F286,'LEMBAR JAWABAN POST'!$B$4:$AI$1048576,34,0)</f>
        <v>7.6</v>
      </c>
      <c r="AB286" s="52">
        <f t="shared" si="58"/>
        <v>7.0062499999999996</v>
      </c>
      <c r="AC286" s="49" t="str">
        <f t="shared" si="59"/>
        <v>LULUS</v>
      </c>
      <c r="AD286" s="25">
        <v>44980</v>
      </c>
      <c r="AE286" s="25">
        <f t="shared" si="60"/>
        <v>44977</v>
      </c>
      <c r="AF286" s="37" t="s">
        <v>3</v>
      </c>
      <c r="AG286" s="44"/>
    </row>
    <row r="287" spans="2:33" s="53" customFormat="1" ht="24.75" customHeight="1" x14ac:dyDescent="0.3">
      <c r="B287" s="37">
        <f t="shared" si="55"/>
        <v>280</v>
      </c>
      <c r="C287" s="37" t="s">
        <v>138</v>
      </c>
      <c r="D287" s="37" t="s">
        <v>3848</v>
      </c>
      <c r="E287" s="50">
        <v>44911</v>
      </c>
      <c r="F287" s="37">
        <v>2015413720</v>
      </c>
      <c r="G287" s="44" t="s">
        <v>3896</v>
      </c>
      <c r="H287" s="45" t="s">
        <v>45</v>
      </c>
      <c r="I287" s="37" t="s">
        <v>160</v>
      </c>
      <c r="J287" s="45" t="s">
        <v>3984</v>
      </c>
      <c r="K287" s="44" t="s">
        <v>3985</v>
      </c>
      <c r="L287" s="37" t="s">
        <v>185</v>
      </c>
      <c r="M287" s="37" t="s">
        <v>179</v>
      </c>
      <c r="N287" s="55">
        <v>44917</v>
      </c>
      <c r="O287" s="97" t="s">
        <v>5827</v>
      </c>
      <c r="P287" s="97" t="s">
        <v>5828</v>
      </c>
      <c r="Q287" s="97" t="s">
        <v>717</v>
      </c>
      <c r="R287" s="97" t="s">
        <v>717</v>
      </c>
      <c r="S287" s="98" t="s">
        <v>717</v>
      </c>
      <c r="T287" s="97" t="s">
        <v>5837</v>
      </c>
      <c r="U287" s="48">
        <v>7.69</v>
      </c>
      <c r="V287" s="48">
        <v>8.0399999999999991</v>
      </c>
      <c r="W287" s="48">
        <v>8.4700000000000006</v>
      </c>
      <c r="X287" s="48">
        <v>8.76</v>
      </c>
      <c r="Y287" s="51">
        <f t="shared" si="57"/>
        <v>8.24</v>
      </c>
      <c r="Z287" s="52">
        <f>VLOOKUP(F287,'LEMBAR JAWABAN PRE'!$B$4:$AI$1048576,34,0)</f>
        <v>4</v>
      </c>
      <c r="AA287" s="52">
        <f>VLOOKUP(F287,'LEMBAR JAWABAN POST'!$B$4:$AI$1048576,34,0)</f>
        <v>7.2</v>
      </c>
      <c r="AB287" s="52">
        <f t="shared" si="58"/>
        <v>7.7200000000000006</v>
      </c>
      <c r="AC287" s="49" t="str">
        <f t="shared" si="59"/>
        <v>LULUS</v>
      </c>
      <c r="AD287" s="25">
        <v>44979</v>
      </c>
      <c r="AE287" s="25">
        <f t="shared" si="60"/>
        <v>44977</v>
      </c>
      <c r="AF287" s="37" t="s">
        <v>3</v>
      </c>
      <c r="AG287" s="44"/>
    </row>
    <row r="288" spans="2:33" s="53" customFormat="1" ht="24.75" customHeight="1" x14ac:dyDescent="0.3">
      <c r="B288" s="37">
        <f t="shared" si="55"/>
        <v>281</v>
      </c>
      <c r="C288" s="37" t="s">
        <v>138</v>
      </c>
      <c r="D288" s="37" t="s">
        <v>3848</v>
      </c>
      <c r="E288" s="50">
        <v>44911</v>
      </c>
      <c r="F288" s="37">
        <v>2015413722</v>
      </c>
      <c r="G288" s="44" t="s">
        <v>3897</v>
      </c>
      <c r="H288" s="45" t="s">
        <v>45</v>
      </c>
      <c r="I288" s="37" t="s">
        <v>160</v>
      </c>
      <c r="J288" s="45" t="s">
        <v>3986</v>
      </c>
      <c r="K288" s="44" t="s">
        <v>3987</v>
      </c>
      <c r="L288" s="37" t="s">
        <v>260</v>
      </c>
      <c r="M288" s="37" t="s">
        <v>261</v>
      </c>
      <c r="N288" s="55">
        <v>44917</v>
      </c>
      <c r="O288" s="97" t="s">
        <v>733</v>
      </c>
      <c r="P288" s="97" t="s">
        <v>733</v>
      </c>
      <c r="Q288" s="97" t="s">
        <v>5839</v>
      </c>
      <c r="R288" s="97" t="s">
        <v>790</v>
      </c>
      <c r="S288" s="98" t="s">
        <v>5840</v>
      </c>
      <c r="T288" s="97" t="s">
        <v>5841</v>
      </c>
      <c r="U288" s="48">
        <v>5.8</v>
      </c>
      <c r="V288" s="48">
        <v>5.9</v>
      </c>
      <c r="W288" s="48">
        <v>6.3</v>
      </c>
      <c r="X288" s="48">
        <v>6.3</v>
      </c>
      <c r="Y288" s="51">
        <f t="shared" si="57"/>
        <v>6.0750000000000002</v>
      </c>
      <c r="Z288" s="52">
        <f>VLOOKUP(F288,'LEMBAR JAWABAN PRE'!$B$4:$AI$1048576,34,0)</f>
        <v>5.6</v>
      </c>
      <c r="AA288" s="52">
        <f>VLOOKUP(F288,'LEMBAR JAWABAN POST'!$B$4:$AI$1048576,34,0)</f>
        <v>8.8000000000000007</v>
      </c>
      <c r="AB288" s="52">
        <f t="shared" si="58"/>
        <v>7.4375</v>
      </c>
      <c r="AC288" s="49" t="str">
        <f t="shared" si="59"/>
        <v>LULUS</v>
      </c>
      <c r="AD288" s="25">
        <v>44979</v>
      </c>
      <c r="AE288" s="25">
        <f t="shared" si="60"/>
        <v>44977</v>
      </c>
      <c r="AF288" s="37" t="s">
        <v>3</v>
      </c>
      <c r="AG288" s="44"/>
    </row>
    <row r="289" spans="2:33" s="53" customFormat="1" ht="24.75" customHeight="1" x14ac:dyDescent="0.3">
      <c r="B289" s="37">
        <f t="shared" si="55"/>
        <v>282</v>
      </c>
      <c r="C289" s="37" t="s">
        <v>138</v>
      </c>
      <c r="D289" s="37" t="s">
        <v>3848</v>
      </c>
      <c r="E289" s="50">
        <v>44911</v>
      </c>
      <c r="F289" s="37">
        <v>2015413726</v>
      </c>
      <c r="G289" s="44" t="s">
        <v>3898</v>
      </c>
      <c r="H289" s="45" t="s">
        <v>45</v>
      </c>
      <c r="I289" s="37" t="s">
        <v>160</v>
      </c>
      <c r="J289" s="45" t="s">
        <v>3988</v>
      </c>
      <c r="K289" s="44" t="s">
        <v>3989</v>
      </c>
      <c r="L289" s="37" t="s">
        <v>320</v>
      </c>
      <c r="M289" s="37" t="s">
        <v>182</v>
      </c>
      <c r="N289" s="55">
        <v>44917</v>
      </c>
      <c r="O289" s="97" t="s">
        <v>5835</v>
      </c>
      <c r="P289" s="97" t="s">
        <v>717</v>
      </c>
      <c r="Q289" s="97" t="s">
        <v>719</v>
      </c>
      <c r="R289" s="97" t="s">
        <v>717</v>
      </c>
      <c r="S289" s="98" t="s">
        <v>5836</v>
      </c>
      <c r="T289" s="97" t="s">
        <v>719</v>
      </c>
      <c r="U289" s="48">
        <v>8</v>
      </c>
      <c r="V289" s="48">
        <v>8.1</v>
      </c>
      <c r="W289" s="48">
        <v>8.1999999999999993</v>
      </c>
      <c r="X289" s="48">
        <v>8.1999999999999993</v>
      </c>
      <c r="Y289" s="51">
        <f t="shared" si="57"/>
        <v>8.125</v>
      </c>
      <c r="Z289" s="52">
        <f>VLOOKUP(F289,'LEMBAR JAWABAN PRE'!$B$4:$AI$1048576,34,0)</f>
        <v>6.4</v>
      </c>
      <c r="AA289" s="52">
        <f>VLOOKUP(F289,'LEMBAR JAWABAN POST'!$B$4:$AI$1048576,34,0)</f>
        <v>8.4</v>
      </c>
      <c r="AB289" s="52">
        <f t="shared" si="58"/>
        <v>8.2624999999999993</v>
      </c>
      <c r="AC289" s="49" t="str">
        <f t="shared" si="59"/>
        <v>LULUS</v>
      </c>
      <c r="AD289" s="25">
        <v>44979</v>
      </c>
      <c r="AE289" s="25">
        <f t="shared" si="60"/>
        <v>44977</v>
      </c>
      <c r="AF289" s="37" t="s">
        <v>3</v>
      </c>
      <c r="AG289" s="44"/>
    </row>
    <row r="290" spans="2:33" s="53" customFormat="1" ht="24.75" customHeight="1" x14ac:dyDescent="0.3">
      <c r="B290" s="37">
        <f t="shared" si="55"/>
        <v>283</v>
      </c>
      <c r="C290" s="37" t="s">
        <v>138</v>
      </c>
      <c r="D290" s="37" t="s">
        <v>3848</v>
      </c>
      <c r="E290" s="50">
        <v>44911</v>
      </c>
      <c r="F290" s="37">
        <v>2015413740</v>
      </c>
      <c r="G290" s="44" t="s">
        <v>3899</v>
      </c>
      <c r="H290" s="45" t="s">
        <v>46</v>
      </c>
      <c r="I290" s="37" t="s">
        <v>155</v>
      </c>
      <c r="J290" s="45" t="s">
        <v>3967</v>
      </c>
      <c r="K290" s="44" t="s">
        <v>3968</v>
      </c>
      <c r="L290" s="37" t="s">
        <v>185</v>
      </c>
      <c r="M290" s="37" t="s">
        <v>179</v>
      </c>
      <c r="N290" s="55">
        <v>44917</v>
      </c>
      <c r="O290" s="97" t="s">
        <v>5838</v>
      </c>
      <c r="P290" s="97" t="s">
        <v>5829</v>
      </c>
      <c r="Q290" s="97" t="s">
        <v>5830</v>
      </c>
      <c r="R290" s="97" t="s">
        <v>717</v>
      </c>
      <c r="S290" s="98" t="s">
        <v>5831</v>
      </c>
      <c r="T290" s="97" t="s">
        <v>5832</v>
      </c>
      <c r="U290" s="48">
        <v>8.67</v>
      </c>
      <c r="V290" s="48">
        <v>8.6199999999999992</v>
      </c>
      <c r="W290" s="48">
        <v>8.56</v>
      </c>
      <c r="X290" s="48">
        <v>8.51</v>
      </c>
      <c r="Y290" s="51">
        <f t="shared" si="57"/>
        <v>8.59</v>
      </c>
      <c r="Z290" s="52">
        <f>VLOOKUP(F290,'LEMBAR JAWABAN PRE'!$B$4:$AI$1048576,34,0)</f>
        <v>6</v>
      </c>
      <c r="AA290" s="52">
        <f>VLOOKUP(F290,'LEMBAR JAWABAN POST'!$B$4:$AI$1048576,34,0)</f>
        <v>9.6</v>
      </c>
      <c r="AB290" s="52">
        <f t="shared" si="58"/>
        <v>9.0949999999999989</v>
      </c>
      <c r="AC290" s="49" t="str">
        <f t="shared" si="59"/>
        <v>LULUS</v>
      </c>
      <c r="AD290" s="25">
        <v>44979</v>
      </c>
      <c r="AE290" s="25">
        <f t="shared" si="60"/>
        <v>44977</v>
      </c>
      <c r="AF290" s="37" t="s">
        <v>3</v>
      </c>
      <c r="AG290" s="44"/>
    </row>
    <row r="291" spans="2:33" s="53" customFormat="1" ht="24.75" customHeight="1" x14ac:dyDescent="0.3">
      <c r="B291" s="37">
        <f t="shared" si="55"/>
        <v>284</v>
      </c>
      <c r="C291" s="37" t="s">
        <v>138</v>
      </c>
      <c r="D291" s="37" t="s">
        <v>3848</v>
      </c>
      <c r="E291" s="50">
        <v>44911</v>
      </c>
      <c r="F291" s="37">
        <v>2015413731</v>
      </c>
      <c r="G291" s="44" t="s">
        <v>3900</v>
      </c>
      <c r="H291" s="45" t="s">
        <v>45</v>
      </c>
      <c r="I291" s="37" t="s">
        <v>160</v>
      </c>
      <c r="J291" s="45" t="s">
        <v>3990</v>
      </c>
      <c r="K291" s="44" t="s">
        <v>3991</v>
      </c>
      <c r="L291" s="37" t="s">
        <v>185</v>
      </c>
      <c r="M291" s="37" t="s">
        <v>179</v>
      </c>
      <c r="N291" s="55">
        <v>44917</v>
      </c>
      <c r="O291" s="97" t="s">
        <v>1916</v>
      </c>
      <c r="P291" s="97" t="s">
        <v>1916</v>
      </c>
      <c r="Q291" s="97" t="s">
        <v>5833</v>
      </c>
      <c r="R291" s="97" t="s">
        <v>1916</v>
      </c>
      <c r="S291" s="98" t="s">
        <v>1916</v>
      </c>
      <c r="T291" s="97" t="s">
        <v>1916</v>
      </c>
      <c r="U291" s="48">
        <v>5.78</v>
      </c>
      <c r="V291" s="48">
        <v>6.09</v>
      </c>
      <c r="W291" s="48">
        <v>7</v>
      </c>
      <c r="X291" s="48">
        <v>7.25</v>
      </c>
      <c r="Y291" s="51">
        <f t="shared" si="57"/>
        <v>6.53</v>
      </c>
      <c r="Z291" s="52">
        <f>VLOOKUP(F291,'LEMBAR JAWABAN PRE'!$B$4:$AI$1048576,34,0)</f>
        <v>5.6</v>
      </c>
      <c r="AA291" s="52">
        <f>VLOOKUP(F291,'LEMBAR JAWABAN POST'!$B$4:$AI$1048576,34,0)</f>
        <v>9.1999999999999993</v>
      </c>
      <c r="AB291" s="52">
        <f t="shared" si="58"/>
        <v>7.8650000000000002</v>
      </c>
      <c r="AC291" s="49" t="str">
        <f t="shared" si="59"/>
        <v>LULUS</v>
      </c>
      <c r="AD291" s="25">
        <v>44979</v>
      </c>
      <c r="AE291" s="25">
        <f t="shared" si="60"/>
        <v>44977</v>
      </c>
      <c r="AF291" s="37" t="s">
        <v>3</v>
      </c>
      <c r="AG291" s="44"/>
    </row>
    <row r="292" spans="2:33" s="53" customFormat="1" ht="24.75" customHeight="1" x14ac:dyDescent="0.3">
      <c r="B292" s="37">
        <f t="shared" si="55"/>
        <v>285</v>
      </c>
      <c r="C292" s="37" t="s">
        <v>138</v>
      </c>
      <c r="D292" s="37" t="s">
        <v>3848</v>
      </c>
      <c r="E292" s="50">
        <v>44911</v>
      </c>
      <c r="F292" s="37">
        <v>2015413733</v>
      </c>
      <c r="G292" s="44" t="s">
        <v>3901</v>
      </c>
      <c r="H292" s="45" t="s">
        <v>45</v>
      </c>
      <c r="I292" s="37" t="s">
        <v>160</v>
      </c>
      <c r="J292" s="45" t="s">
        <v>3992</v>
      </c>
      <c r="K292" s="44" t="s">
        <v>3993</v>
      </c>
      <c r="L292" s="37" t="s">
        <v>552</v>
      </c>
      <c r="M292" s="37" t="s">
        <v>261</v>
      </c>
      <c r="N292" s="55">
        <v>44917</v>
      </c>
      <c r="O292" s="97" t="s">
        <v>724</v>
      </c>
      <c r="P292" s="97" t="s">
        <v>724</v>
      </c>
      <c r="Q292" s="97" t="s">
        <v>724</v>
      </c>
      <c r="R292" s="97" t="s">
        <v>724</v>
      </c>
      <c r="S292" s="98" t="s">
        <v>724</v>
      </c>
      <c r="T292" s="97" t="s">
        <v>724</v>
      </c>
      <c r="U292" s="48">
        <v>7</v>
      </c>
      <c r="V292" s="48">
        <v>7.1</v>
      </c>
      <c r="W292" s="48">
        <v>7.21</v>
      </c>
      <c r="X292" s="48">
        <v>7.49</v>
      </c>
      <c r="Y292" s="51">
        <f t="shared" si="57"/>
        <v>7.1999999999999993</v>
      </c>
      <c r="Z292" s="52">
        <f>VLOOKUP(F292,'LEMBAR JAWABAN PRE'!$B$4:$AI$1048576,34,0)</f>
        <v>5.2</v>
      </c>
      <c r="AA292" s="52">
        <f>VLOOKUP(F292,'LEMBAR JAWABAN POST'!$B$4:$AI$1048576,34,0)</f>
        <v>8</v>
      </c>
      <c r="AB292" s="52">
        <f t="shared" si="58"/>
        <v>7.6</v>
      </c>
      <c r="AC292" s="49" t="str">
        <f t="shared" si="59"/>
        <v>LULUS</v>
      </c>
      <c r="AD292" s="25">
        <v>44979</v>
      </c>
      <c r="AE292" s="25">
        <f t="shared" si="60"/>
        <v>44977</v>
      </c>
      <c r="AF292" s="37" t="s">
        <v>3</v>
      </c>
      <c r="AG292" s="44"/>
    </row>
    <row r="293" spans="2:33" s="53" customFormat="1" ht="24.75" customHeight="1" x14ac:dyDescent="0.3">
      <c r="B293" s="37">
        <f t="shared" si="55"/>
        <v>286</v>
      </c>
      <c r="C293" s="37" t="s">
        <v>138</v>
      </c>
      <c r="D293" s="37" t="s">
        <v>3848</v>
      </c>
      <c r="E293" s="50">
        <v>44911</v>
      </c>
      <c r="F293" s="37">
        <v>2015413738</v>
      </c>
      <c r="G293" s="44" t="s">
        <v>3902</v>
      </c>
      <c r="H293" s="45" t="s">
        <v>46</v>
      </c>
      <c r="I293" s="37" t="s">
        <v>155</v>
      </c>
      <c r="J293" s="45" t="s">
        <v>3982</v>
      </c>
      <c r="K293" s="44" t="s">
        <v>3983</v>
      </c>
      <c r="L293" s="37" t="s">
        <v>204</v>
      </c>
      <c r="M293" s="37" t="s">
        <v>198</v>
      </c>
      <c r="N293" s="55">
        <v>44917</v>
      </c>
      <c r="O293" s="97" t="s">
        <v>716</v>
      </c>
      <c r="P293" s="97" t="s">
        <v>5834</v>
      </c>
      <c r="Q293" s="97" t="s">
        <v>808</v>
      </c>
      <c r="R293" s="97" t="s">
        <v>717</v>
      </c>
      <c r="S293" s="98" t="s">
        <v>717</v>
      </c>
      <c r="T293" s="97" t="s">
        <v>717</v>
      </c>
      <c r="U293" s="48">
        <v>6.5</v>
      </c>
      <c r="V293" s="48">
        <v>7.2</v>
      </c>
      <c r="W293" s="48">
        <v>7.63</v>
      </c>
      <c r="X293" s="48">
        <v>8.1</v>
      </c>
      <c r="Y293" s="51">
        <f t="shared" si="57"/>
        <v>7.3574999999999999</v>
      </c>
      <c r="Z293" s="52">
        <f>VLOOKUP(F293,'LEMBAR JAWABAN PRE'!$B$4:$AI$1048576,34,0)</f>
        <v>7.2</v>
      </c>
      <c r="AA293" s="52">
        <f>VLOOKUP(F293,'LEMBAR JAWABAN POST'!$B$4:$AI$1048576,34,0)</f>
        <v>9.6</v>
      </c>
      <c r="AB293" s="52">
        <f t="shared" si="58"/>
        <v>8.4787499999999998</v>
      </c>
      <c r="AC293" s="49" t="str">
        <f t="shared" si="59"/>
        <v>LULUS</v>
      </c>
      <c r="AD293" s="25">
        <v>44979</v>
      </c>
      <c r="AE293" s="25">
        <f t="shared" si="60"/>
        <v>44977</v>
      </c>
      <c r="AF293" s="37" t="s">
        <v>3</v>
      </c>
      <c r="AG293" s="44"/>
    </row>
    <row r="294" spans="2:33" s="53" customFormat="1" ht="24.75" customHeight="1" x14ac:dyDescent="0.3">
      <c r="B294" s="37">
        <f t="shared" si="55"/>
        <v>287</v>
      </c>
      <c r="C294" s="37" t="s">
        <v>138</v>
      </c>
      <c r="D294" s="37" t="s">
        <v>6517</v>
      </c>
      <c r="E294" s="50">
        <v>44914</v>
      </c>
      <c r="F294" s="37">
        <v>2015417068</v>
      </c>
      <c r="G294" s="44" t="s">
        <v>6352</v>
      </c>
      <c r="H294" s="45" t="s">
        <v>46</v>
      </c>
      <c r="I294" s="37" t="str">
        <f t="shared" ref="I294:I325" si="61">IF(H294="WANITA","Store Crew Girl","Store Crew Boy")</f>
        <v>Store Crew Girl</v>
      </c>
      <c r="J294" s="45" t="s">
        <v>6432</v>
      </c>
      <c r="K294" s="44" t="s">
        <v>6433</v>
      </c>
      <c r="L294" s="37" t="s">
        <v>566</v>
      </c>
      <c r="M294" s="37" t="s">
        <v>567</v>
      </c>
      <c r="N294" s="55">
        <v>44925</v>
      </c>
      <c r="O294" s="97" t="s">
        <v>3086</v>
      </c>
      <c r="P294" s="97" t="s">
        <v>6518</v>
      </c>
      <c r="Q294" s="97" t="s">
        <v>748</v>
      </c>
      <c r="R294" s="97" t="s">
        <v>6519</v>
      </c>
      <c r="S294" s="98" t="s">
        <v>733</v>
      </c>
      <c r="T294" s="97" t="s">
        <v>6520</v>
      </c>
      <c r="U294" s="48">
        <v>8.98</v>
      </c>
      <c r="V294" s="48">
        <v>9.11</v>
      </c>
      <c r="W294" s="48">
        <v>9.44</v>
      </c>
      <c r="X294" s="48">
        <v>9.67</v>
      </c>
      <c r="Y294" s="51">
        <f t="shared" si="57"/>
        <v>9.3000000000000007</v>
      </c>
      <c r="Z294" s="52">
        <f>VLOOKUP(F294,'LEMBAR JAWABAN PRE'!$B$4:$AI$1048576,34,0)</f>
        <v>4.4000000000000004</v>
      </c>
      <c r="AA294" s="52">
        <f>VLOOKUP(F294,'LEMBAR JAWABAN POST'!$B$4:$AI$1048576,34,0)</f>
        <v>7.2</v>
      </c>
      <c r="AB294" s="52">
        <f t="shared" si="58"/>
        <v>8.25</v>
      </c>
      <c r="AC294" s="49" t="str">
        <f t="shared" si="59"/>
        <v>LULUS</v>
      </c>
      <c r="AD294" s="25">
        <v>44987</v>
      </c>
      <c r="AE294" s="25">
        <f t="shared" si="60"/>
        <v>44985</v>
      </c>
      <c r="AF294" s="37" t="s">
        <v>3</v>
      </c>
      <c r="AG294" s="44"/>
    </row>
    <row r="295" spans="2:33" s="53" customFormat="1" ht="24.75" customHeight="1" x14ac:dyDescent="0.3">
      <c r="B295" s="37">
        <f t="shared" si="55"/>
        <v>288</v>
      </c>
      <c r="C295" s="37" t="s">
        <v>138</v>
      </c>
      <c r="D295" s="37" t="s">
        <v>6517</v>
      </c>
      <c r="E295" s="50">
        <v>44914</v>
      </c>
      <c r="F295" s="37">
        <v>2015417070</v>
      </c>
      <c r="G295" s="44" t="s">
        <v>6353</v>
      </c>
      <c r="H295" s="45" t="s">
        <v>46</v>
      </c>
      <c r="I295" s="37" t="str">
        <f t="shared" si="61"/>
        <v>Store Crew Girl</v>
      </c>
      <c r="J295" s="45" t="s">
        <v>658</v>
      </c>
      <c r="K295" s="44" t="s">
        <v>659</v>
      </c>
      <c r="L295" s="37" t="s">
        <v>359</v>
      </c>
      <c r="M295" s="37" t="s">
        <v>168</v>
      </c>
      <c r="N295" s="55">
        <v>44925</v>
      </c>
      <c r="O295" s="97" t="s">
        <v>834</v>
      </c>
      <c r="P295" s="97" t="s">
        <v>719</v>
      </c>
      <c r="Q295" s="97" t="s">
        <v>6537</v>
      </c>
      <c r="R295" s="97" t="s">
        <v>720</v>
      </c>
      <c r="S295" s="98" t="s">
        <v>718</v>
      </c>
      <c r="T295" s="97" t="s">
        <v>718</v>
      </c>
      <c r="U295" s="48">
        <v>7.04</v>
      </c>
      <c r="V295" s="48">
        <v>7</v>
      </c>
      <c r="W295" s="48">
        <v>7</v>
      </c>
      <c r="X295" s="48">
        <v>7.02</v>
      </c>
      <c r="Y295" s="51">
        <f t="shared" si="57"/>
        <v>7.0149999999999997</v>
      </c>
      <c r="Z295" s="52">
        <f>VLOOKUP(F295,'LEMBAR JAWABAN PRE'!$B$4:$AI$1048576,34,0)</f>
        <v>6.8</v>
      </c>
      <c r="AA295" s="52">
        <f>VLOOKUP(F295,'LEMBAR JAWABAN POST'!$B$4:$AI$1048576,34,0)</f>
        <v>6.4</v>
      </c>
      <c r="AB295" s="52">
        <f t="shared" si="58"/>
        <v>6.7074999999999996</v>
      </c>
      <c r="AC295" s="49" t="str">
        <f t="shared" si="59"/>
        <v>LULUS</v>
      </c>
      <c r="AD295" s="25">
        <v>44987</v>
      </c>
      <c r="AE295" s="25">
        <f t="shared" si="60"/>
        <v>44985</v>
      </c>
      <c r="AF295" s="37" t="s">
        <v>3</v>
      </c>
      <c r="AG295" s="44"/>
    </row>
    <row r="296" spans="2:33" s="53" customFormat="1" ht="24.75" customHeight="1" x14ac:dyDescent="0.3">
      <c r="B296" s="37">
        <f t="shared" si="55"/>
        <v>289</v>
      </c>
      <c r="C296" s="37" t="s">
        <v>138</v>
      </c>
      <c r="D296" s="37" t="s">
        <v>6517</v>
      </c>
      <c r="E296" s="50">
        <v>44914</v>
      </c>
      <c r="F296" s="37">
        <v>2015417072</v>
      </c>
      <c r="G296" s="44" t="s">
        <v>6354</v>
      </c>
      <c r="H296" s="45" t="s">
        <v>46</v>
      </c>
      <c r="I296" s="37" t="str">
        <f t="shared" si="61"/>
        <v>Store Crew Girl</v>
      </c>
      <c r="J296" s="45" t="s">
        <v>6434</v>
      </c>
      <c r="K296" s="44" t="s">
        <v>6435</v>
      </c>
      <c r="L296" s="37" t="s">
        <v>180</v>
      </c>
      <c r="M296" s="37" t="s">
        <v>179</v>
      </c>
      <c r="N296" s="55">
        <v>44925</v>
      </c>
      <c r="O296" s="97" t="s">
        <v>790</v>
      </c>
      <c r="P296" s="97" t="s">
        <v>718</v>
      </c>
      <c r="Q296" s="97" t="s">
        <v>718</v>
      </c>
      <c r="R296" s="97" t="s">
        <v>718</v>
      </c>
      <c r="S296" s="98" t="s">
        <v>718</v>
      </c>
      <c r="T296" s="97" t="s">
        <v>718</v>
      </c>
      <c r="U296" s="48">
        <v>7.9</v>
      </c>
      <c r="V296" s="48">
        <v>8.15</v>
      </c>
      <c r="W296" s="48">
        <v>8.25</v>
      </c>
      <c r="X296" s="48">
        <v>9</v>
      </c>
      <c r="Y296" s="51">
        <f t="shared" si="57"/>
        <v>8.3249999999999993</v>
      </c>
      <c r="Z296" s="52">
        <f>VLOOKUP(F296,'LEMBAR JAWABAN PRE'!$B$4:$AI$1048576,34,0)</f>
        <v>4.4000000000000004</v>
      </c>
      <c r="AA296" s="52">
        <f>VLOOKUP(F296,'LEMBAR JAWABAN POST'!$B$4:$AI$1048576,34,0)</f>
        <v>5.2</v>
      </c>
      <c r="AB296" s="52">
        <f t="shared" si="58"/>
        <v>6.7624999999999993</v>
      </c>
      <c r="AC296" s="49" t="str">
        <f t="shared" si="59"/>
        <v>LULUS</v>
      </c>
      <c r="AD296" s="25">
        <v>44987</v>
      </c>
      <c r="AE296" s="25">
        <f t="shared" si="60"/>
        <v>44985</v>
      </c>
      <c r="AF296" s="37" t="s">
        <v>3</v>
      </c>
      <c r="AG296" s="44"/>
    </row>
    <row r="297" spans="2:33" s="53" customFormat="1" ht="24.75" customHeight="1" x14ac:dyDescent="0.3">
      <c r="B297" s="37">
        <f t="shared" si="55"/>
        <v>290</v>
      </c>
      <c r="C297" s="37" t="s">
        <v>138</v>
      </c>
      <c r="D297" s="37" t="s">
        <v>6517</v>
      </c>
      <c r="E297" s="50">
        <v>44914</v>
      </c>
      <c r="F297" s="37">
        <v>2015417076</v>
      </c>
      <c r="G297" s="44" t="s">
        <v>6355</v>
      </c>
      <c r="H297" s="45" t="s">
        <v>46</v>
      </c>
      <c r="I297" s="37" t="str">
        <f t="shared" si="61"/>
        <v>Store Crew Girl</v>
      </c>
      <c r="J297" s="45" t="s">
        <v>6436</v>
      </c>
      <c r="K297" s="44" t="s">
        <v>6437</v>
      </c>
      <c r="L297" s="37" t="s">
        <v>176</v>
      </c>
      <c r="M297" s="37" t="s">
        <v>157</v>
      </c>
      <c r="N297" s="55">
        <v>44925</v>
      </c>
      <c r="O297" s="97" t="s">
        <v>722</v>
      </c>
      <c r="P297" s="97" t="s">
        <v>722</v>
      </c>
      <c r="Q297" s="97" t="s">
        <v>722</v>
      </c>
      <c r="R297" s="97" t="s">
        <v>722</v>
      </c>
      <c r="S297" s="98" t="s">
        <v>722</v>
      </c>
      <c r="T297" s="97" t="s">
        <v>722</v>
      </c>
      <c r="U297" s="48">
        <v>7.41</v>
      </c>
      <c r="V297" s="48">
        <v>7.45</v>
      </c>
      <c r="W297" s="48">
        <v>7.46</v>
      </c>
      <c r="X297" s="48">
        <v>7.48</v>
      </c>
      <c r="Y297" s="51">
        <f t="shared" si="57"/>
        <v>7.45</v>
      </c>
      <c r="Z297" s="52">
        <f>VLOOKUP(F297,'LEMBAR JAWABAN PRE'!$B$4:$AI$1048576,34,0)</f>
        <v>5.2</v>
      </c>
      <c r="AA297" s="52">
        <f>VLOOKUP(F297,'LEMBAR JAWABAN POST'!$B$4:$AI$1048576,34,0)</f>
        <v>6.8</v>
      </c>
      <c r="AB297" s="52">
        <f t="shared" si="58"/>
        <v>7.125</v>
      </c>
      <c r="AC297" s="49" t="str">
        <f t="shared" si="59"/>
        <v>LULUS</v>
      </c>
      <c r="AD297" s="25">
        <v>44987</v>
      </c>
      <c r="AE297" s="25">
        <f t="shared" si="60"/>
        <v>44985</v>
      </c>
      <c r="AF297" s="37" t="s">
        <v>3</v>
      </c>
      <c r="AG297" s="44"/>
    </row>
    <row r="298" spans="2:33" s="53" customFormat="1" ht="24.75" customHeight="1" x14ac:dyDescent="0.3">
      <c r="B298" s="37">
        <f t="shared" si="55"/>
        <v>291</v>
      </c>
      <c r="C298" s="37" t="s">
        <v>138</v>
      </c>
      <c r="D298" s="37" t="s">
        <v>6517</v>
      </c>
      <c r="E298" s="50">
        <v>44914</v>
      </c>
      <c r="F298" s="37">
        <v>2015416949</v>
      </c>
      <c r="G298" s="44" t="s">
        <v>6356</v>
      </c>
      <c r="H298" s="45" t="s">
        <v>45</v>
      </c>
      <c r="I298" s="37" t="str">
        <f t="shared" si="61"/>
        <v>Store Crew Boy</v>
      </c>
      <c r="J298" s="45" t="s">
        <v>6438</v>
      </c>
      <c r="K298" s="44" t="s">
        <v>6439</v>
      </c>
      <c r="L298" s="37" t="s">
        <v>6440</v>
      </c>
      <c r="M298" s="37" t="s">
        <v>157</v>
      </c>
      <c r="N298" s="55">
        <v>44925</v>
      </c>
      <c r="O298" s="97" t="s">
        <v>718</v>
      </c>
      <c r="P298" s="97" t="s">
        <v>718</v>
      </c>
      <c r="Q298" s="97" t="s">
        <v>718</v>
      </c>
      <c r="R298" s="97" t="s">
        <v>718</v>
      </c>
      <c r="S298" s="98" t="s">
        <v>718</v>
      </c>
      <c r="T298" s="97" t="s">
        <v>727</v>
      </c>
      <c r="U298" s="48">
        <v>6.5</v>
      </c>
      <c r="V298" s="48">
        <v>6.6</v>
      </c>
      <c r="W298" s="48">
        <v>7.1</v>
      </c>
      <c r="X298" s="48">
        <v>7.35</v>
      </c>
      <c r="Y298" s="51">
        <f t="shared" si="57"/>
        <v>6.8874999999999993</v>
      </c>
      <c r="Z298" s="52">
        <f>VLOOKUP(F298,'LEMBAR JAWABAN PRE'!$B$4:$AI$1048576,34,0)</f>
        <v>5.6</v>
      </c>
      <c r="AA298" s="52">
        <f>VLOOKUP(F298,'LEMBAR JAWABAN POST'!$B$4:$AI$1048576,34,0)</f>
        <v>7.2</v>
      </c>
      <c r="AB298" s="52">
        <f t="shared" si="58"/>
        <v>7.0437499999999993</v>
      </c>
      <c r="AC298" s="49" t="str">
        <f t="shared" si="59"/>
        <v>LULUS</v>
      </c>
      <c r="AD298" s="25">
        <v>44987</v>
      </c>
      <c r="AE298" s="25">
        <f t="shared" si="60"/>
        <v>44985</v>
      </c>
      <c r="AF298" s="37" t="s">
        <v>3</v>
      </c>
      <c r="AG298" s="44"/>
    </row>
    <row r="299" spans="2:33" s="53" customFormat="1" ht="24.75" customHeight="1" x14ac:dyDescent="0.3">
      <c r="B299" s="37">
        <f t="shared" si="55"/>
        <v>292</v>
      </c>
      <c r="C299" s="37" t="s">
        <v>138</v>
      </c>
      <c r="D299" s="37" t="s">
        <v>6517</v>
      </c>
      <c r="E299" s="50">
        <v>44914</v>
      </c>
      <c r="F299" s="37">
        <v>2015416956</v>
      </c>
      <c r="G299" s="44" t="s">
        <v>6357</v>
      </c>
      <c r="H299" s="45" t="s">
        <v>45</v>
      </c>
      <c r="I299" s="37" t="str">
        <f t="shared" si="61"/>
        <v>Store Crew Boy</v>
      </c>
      <c r="J299" s="45" t="s">
        <v>357</v>
      </c>
      <c r="K299" s="44" t="s">
        <v>358</v>
      </c>
      <c r="L299" s="37" t="s">
        <v>359</v>
      </c>
      <c r="M299" s="37" t="s">
        <v>168</v>
      </c>
      <c r="N299" s="55">
        <v>44925</v>
      </c>
      <c r="O299" s="97" t="s">
        <v>6526</v>
      </c>
      <c r="P299" s="97" t="s">
        <v>6527</v>
      </c>
      <c r="Q299" s="97" t="s">
        <v>6526</v>
      </c>
      <c r="R299" s="97" t="s">
        <v>6526</v>
      </c>
      <c r="S299" s="98" t="s">
        <v>6526</v>
      </c>
      <c r="T299" s="97" t="s">
        <v>6528</v>
      </c>
      <c r="U299" s="48">
        <v>7.11</v>
      </c>
      <c r="V299" s="48">
        <v>7.44</v>
      </c>
      <c r="W299" s="48">
        <v>7.49</v>
      </c>
      <c r="X299" s="48">
        <v>7.47</v>
      </c>
      <c r="Y299" s="51">
        <f t="shared" si="57"/>
        <v>7.3774999999999995</v>
      </c>
      <c r="Z299" s="52">
        <f>VLOOKUP(F299,'LEMBAR JAWABAN PRE'!$B$4:$AI$1048576,34,0)</f>
        <v>7.2</v>
      </c>
      <c r="AA299" s="52">
        <f>VLOOKUP(F299,'LEMBAR JAWABAN POST'!$B$4:$AI$1048576,34,0)</f>
        <v>8</v>
      </c>
      <c r="AB299" s="52">
        <f t="shared" si="58"/>
        <v>7.6887499999999998</v>
      </c>
      <c r="AC299" s="49" t="str">
        <f t="shared" si="59"/>
        <v>LULUS</v>
      </c>
      <c r="AD299" s="25">
        <v>44987</v>
      </c>
      <c r="AE299" s="25">
        <f t="shared" si="60"/>
        <v>44985</v>
      </c>
      <c r="AF299" s="37" t="s">
        <v>3</v>
      </c>
      <c r="AG299" s="44"/>
    </row>
    <row r="300" spans="2:33" s="53" customFormat="1" ht="24.75" customHeight="1" x14ac:dyDescent="0.3">
      <c r="B300" s="37">
        <f t="shared" si="55"/>
        <v>293</v>
      </c>
      <c r="C300" s="37" t="s">
        <v>138</v>
      </c>
      <c r="D300" s="37" t="s">
        <v>6517</v>
      </c>
      <c r="E300" s="50">
        <v>44914</v>
      </c>
      <c r="F300" s="37">
        <v>2015417079</v>
      </c>
      <c r="G300" s="44" t="s">
        <v>6358</v>
      </c>
      <c r="H300" s="45" t="s">
        <v>46</v>
      </c>
      <c r="I300" s="37" t="str">
        <f t="shared" si="61"/>
        <v>Store Crew Girl</v>
      </c>
      <c r="J300" s="45" t="s">
        <v>651</v>
      </c>
      <c r="K300" s="44" t="s">
        <v>652</v>
      </c>
      <c r="L300" s="37" t="s">
        <v>653</v>
      </c>
      <c r="M300" s="37" t="s">
        <v>159</v>
      </c>
      <c r="N300" s="55">
        <v>44925</v>
      </c>
      <c r="O300" s="97" t="s">
        <v>718</v>
      </c>
      <c r="P300" s="97" t="s">
        <v>720</v>
      </c>
      <c r="Q300" s="97" t="s">
        <v>720</v>
      </c>
      <c r="R300" s="97" t="s">
        <v>720</v>
      </c>
      <c r="S300" s="98" t="s">
        <v>720</v>
      </c>
      <c r="T300" s="97" t="s">
        <v>720</v>
      </c>
      <c r="U300" s="48">
        <v>7.31</v>
      </c>
      <c r="V300" s="48">
        <v>7.31</v>
      </c>
      <c r="W300" s="48">
        <v>7.35</v>
      </c>
      <c r="X300" s="48">
        <v>7.4</v>
      </c>
      <c r="Y300" s="51">
        <f t="shared" si="57"/>
        <v>7.3424999999999994</v>
      </c>
      <c r="Z300" s="52">
        <f>VLOOKUP(F300,'LEMBAR JAWABAN PRE'!$B$4:$AI$1048576,34,0)</f>
        <v>6.8</v>
      </c>
      <c r="AA300" s="52">
        <f>VLOOKUP(F300,'LEMBAR JAWABAN POST'!$B$4:$AI$1048576,34,0)</f>
        <v>8</v>
      </c>
      <c r="AB300" s="52">
        <f t="shared" si="58"/>
        <v>7.6712499999999997</v>
      </c>
      <c r="AC300" s="49" t="str">
        <f t="shared" si="59"/>
        <v>LULUS</v>
      </c>
      <c r="AD300" s="25">
        <v>44987</v>
      </c>
      <c r="AE300" s="25">
        <f t="shared" si="60"/>
        <v>44985</v>
      </c>
      <c r="AF300" s="37" t="s">
        <v>3</v>
      </c>
      <c r="AG300" s="44"/>
    </row>
    <row r="301" spans="2:33" s="53" customFormat="1" ht="24.75" customHeight="1" x14ac:dyDescent="0.3">
      <c r="B301" s="37">
        <f t="shared" si="55"/>
        <v>294</v>
      </c>
      <c r="C301" s="37" t="s">
        <v>138</v>
      </c>
      <c r="D301" s="37" t="s">
        <v>6517</v>
      </c>
      <c r="E301" s="50">
        <v>44914</v>
      </c>
      <c r="F301" s="37">
        <v>2015416958</v>
      </c>
      <c r="G301" s="44" t="s">
        <v>6359</v>
      </c>
      <c r="H301" s="45" t="s">
        <v>45</v>
      </c>
      <c r="I301" s="37" t="str">
        <f t="shared" si="61"/>
        <v>Store Crew Boy</v>
      </c>
      <c r="J301" s="45" t="s">
        <v>6441</v>
      </c>
      <c r="K301" s="44" t="s">
        <v>6442</v>
      </c>
      <c r="L301" s="37" t="s">
        <v>193</v>
      </c>
      <c r="M301" s="37" t="s">
        <v>189</v>
      </c>
      <c r="N301" s="55">
        <v>44925</v>
      </c>
      <c r="O301" s="97" t="s">
        <v>6532</v>
      </c>
      <c r="P301" s="97" t="s">
        <v>6533</v>
      </c>
      <c r="Q301" s="97" t="s">
        <v>6534</v>
      </c>
      <c r="R301" s="97" t="s">
        <v>6535</v>
      </c>
      <c r="S301" s="98" t="s">
        <v>6532</v>
      </c>
      <c r="T301" s="97" t="s">
        <v>6532</v>
      </c>
      <c r="U301" s="48">
        <v>8.4499999999999993</v>
      </c>
      <c r="V301" s="48">
        <v>8.67</v>
      </c>
      <c r="W301" s="48">
        <v>9.07</v>
      </c>
      <c r="X301" s="48">
        <v>9.2899999999999991</v>
      </c>
      <c r="Y301" s="51">
        <f t="shared" si="57"/>
        <v>8.8699999999999992</v>
      </c>
      <c r="Z301" s="52">
        <f>VLOOKUP(F301,'LEMBAR JAWABAN PRE'!$B$4:$AI$1048576,34,0)</f>
        <v>4.8</v>
      </c>
      <c r="AA301" s="52">
        <f>VLOOKUP(F301,'LEMBAR JAWABAN POST'!$B$4:$AI$1048576,34,0)</f>
        <v>7.2</v>
      </c>
      <c r="AB301" s="52">
        <f t="shared" si="58"/>
        <v>8.0350000000000001</v>
      </c>
      <c r="AC301" s="49" t="str">
        <f t="shared" si="59"/>
        <v>LULUS</v>
      </c>
      <c r="AD301" s="25">
        <v>44987</v>
      </c>
      <c r="AE301" s="25">
        <f t="shared" si="60"/>
        <v>44985</v>
      </c>
      <c r="AF301" s="37" t="s">
        <v>3</v>
      </c>
      <c r="AG301" s="44"/>
    </row>
    <row r="302" spans="2:33" s="53" customFormat="1" ht="24.75" customHeight="1" x14ac:dyDescent="0.3">
      <c r="B302" s="37">
        <f t="shared" si="55"/>
        <v>295</v>
      </c>
      <c r="C302" s="37" t="s">
        <v>138</v>
      </c>
      <c r="D302" s="37" t="s">
        <v>6517</v>
      </c>
      <c r="E302" s="50">
        <v>44914</v>
      </c>
      <c r="F302" s="37">
        <v>2015417080</v>
      </c>
      <c r="G302" s="44" t="s">
        <v>6361</v>
      </c>
      <c r="H302" s="45" t="s">
        <v>46</v>
      </c>
      <c r="I302" s="37" t="str">
        <f t="shared" si="61"/>
        <v>Store Crew Girl</v>
      </c>
      <c r="J302" s="45" t="s">
        <v>6445</v>
      </c>
      <c r="K302" s="44" t="s">
        <v>6446</v>
      </c>
      <c r="L302" s="37" t="s">
        <v>6447</v>
      </c>
      <c r="M302" s="37" t="s">
        <v>184</v>
      </c>
      <c r="N302" s="55">
        <v>44925</v>
      </c>
      <c r="O302" s="97" t="s">
        <v>6521</v>
      </c>
      <c r="P302" s="97" t="s">
        <v>6522</v>
      </c>
      <c r="Q302" s="97" t="s">
        <v>6523</v>
      </c>
      <c r="R302" s="97" t="s">
        <v>724</v>
      </c>
      <c r="S302" s="98" t="s">
        <v>724</v>
      </c>
      <c r="T302" s="97" t="s">
        <v>6524</v>
      </c>
      <c r="U302" s="48">
        <v>7.62</v>
      </c>
      <c r="V302" s="48">
        <v>8.07</v>
      </c>
      <c r="W302" s="48">
        <v>8.5399999999999991</v>
      </c>
      <c r="X302" s="48">
        <v>8.64</v>
      </c>
      <c r="Y302" s="51">
        <f t="shared" si="57"/>
        <v>8.2175000000000011</v>
      </c>
      <c r="Z302" s="52">
        <f>VLOOKUP(F302,'LEMBAR JAWABAN PRE'!$B$4:$AI$1048576,34,0)</f>
        <v>4.4000000000000004</v>
      </c>
      <c r="AA302" s="52">
        <f>VLOOKUP(F302,'LEMBAR JAWABAN POST'!$B$4:$AI$1048576,34,0)</f>
        <v>5.6</v>
      </c>
      <c r="AB302" s="52">
        <f t="shared" si="58"/>
        <v>6.9087500000000004</v>
      </c>
      <c r="AC302" s="49" t="str">
        <f t="shared" si="59"/>
        <v>LULUS</v>
      </c>
      <c r="AD302" s="25">
        <v>44987</v>
      </c>
      <c r="AE302" s="25">
        <f t="shared" si="60"/>
        <v>44985</v>
      </c>
      <c r="AF302" s="37" t="s">
        <v>3</v>
      </c>
      <c r="AG302" s="44"/>
    </row>
    <row r="303" spans="2:33" s="53" customFormat="1" ht="24.75" customHeight="1" x14ac:dyDescent="0.3">
      <c r="B303" s="37">
        <f t="shared" si="55"/>
        <v>296</v>
      </c>
      <c r="C303" s="37" t="s">
        <v>138</v>
      </c>
      <c r="D303" s="37" t="s">
        <v>6517</v>
      </c>
      <c r="E303" s="50">
        <v>44914</v>
      </c>
      <c r="F303" s="37">
        <v>2015416969</v>
      </c>
      <c r="G303" s="44" t="s">
        <v>6362</v>
      </c>
      <c r="H303" s="45" t="s">
        <v>45</v>
      </c>
      <c r="I303" s="37" t="str">
        <f t="shared" si="61"/>
        <v>Store Crew Boy</v>
      </c>
      <c r="J303" s="45" t="s">
        <v>6448</v>
      </c>
      <c r="K303" s="44" t="s">
        <v>6449</v>
      </c>
      <c r="L303" s="37" t="s">
        <v>188</v>
      </c>
      <c r="M303" s="37" t="s">
        <v>189</v>
      </c>
      <c r="N303" s="55">
        <v>44925</v>
      </c>
      <c r="O303" s="97" t="s">
        <v>6543</v>
      </c>
      <c r="P303" s="97" t="s">
        <v>6544</v>
      </c>
      <c r="Q303" s="97" t="s">
        <v>6545</v>
      </c>
      <c r="R303" s="97" t="s">
        <v>6546</v>
      </c>
      <c r="S303" s="98" t="s">
        <v>717</v>
      </c>
      <c r="T303" s="97" t="s">
        <v>719</v>
      </c>
      <c r="U303" s="48">
        <v>7.31</v>
      </c>
      <c r="V303" s="48">
        <v>7.98</v>
      </c>
      <c r="W303" s="48">
        <v>8.35</v>
      </c>
      <c r="X303" s="48">
        <v>9.02</v>
      </c>
      <c r="Y303" s="51">
        <f t="shared" si="57"/>
        <v>8.1649999999999991</v>
      </c>
      <c r="Z303" s="52">
        <f>VLOOKUP(F303,'LEMBAR JAWABAN PRE'!$B$4:$AI$1048576,34,0)</f>
        <v>6</v>
      </c>
      <c r="AA303" s="52">
        <f>VLOOKUP(F303,'LEMBAR JAWABAN POST'!$B$4:$AI$1048576,34,0)</f>
        <v>7.6</v>
      </c>
      <c r="AB303" s="52">
        <f t="shared" si="58"/>
        <v>7.8824999999999994</v>
      </c>
      <c r="AC303" s="49" t="str">
        <f t="shared" si="59"/>
        <v>LULUS</v>
      </c>
      <c r="AD303" s="25">
        <v>44987</v>
      </c>
      <c r="AE303" s="25">
        <f t="shared" si="60"/>
        <v>44985</v>
      </c>
      <c r="AF303" s="37" t="s">
        <v>3</v>
      </c>
      <c r="AG303" s="44"/>
    </row>
    <row r="304" spans="2:33" s="53" customFormat="1" ht="24.75" customHeight="1" x14ac:dyDescent="0.3">
      <c r="B304" s="37">
        <f t="shared" si="55"/>
        <v>297</v>
      </c>
      <c r="C304" s="37" t="s">
        <v>138</v>
      </c>
      <c r="D304" s="37" t="s">
        <v>6517</v>
      </c>
      <c r="E304" s="50">
        <v>44914</v>
      </c>
      <c r="F304" s="37">
        <v>2015416974</v>
      </c>
      <c r="G304" s="44" t="s">
        <v>6363</v>
      </c>
      <c r="H304" s="45" t="s">
        <v>45</v>
      </c>
      <c r="I304" s="37" t="str">
        <f t="shared" si="61"/>
        <v>Store Crew Boy</v>
      </c>
      <c r="J304" s="45" t="s">
        <v>380</v>
      </c>
      <c r="K304" s="44" t="s">
        <v>381</v>
      </c>
      <c r="L304" s="37" t="s">
        <v>185</v>
      </c>
      <c r="M304" s="37" t="s">
        <v>179</v>
      </c>
      <c r="N304" s="55">
        <v>44925</v>
      </c>
      <c r="O304" s="97" t="s">
        <v>6559</v>
      </c>
      <c r="P304" s="97" t="s">
        <v>6560</v>
      </c>
      <c r="Q304" s="97" t="s">
        <v>6561</v>
      </c>
      <c r="R304" s="97" t="s">
        <v>6562</v>
      </c>
      <c r="S304" s="98" t="s">
        <v>6563</v>
      </c>
      <c r="T304" s="97" t="s">
        <v>6564</v>
      </c>
      <c r="U304" s="48">
        <v>8.73</v>
      </c>
      <c r="V304" s="48">
        <v>8.89</v>
      </c>
      <c r="W304" s="48">
        <v>8.93</v>
      </c>
      <c r="X304" s="48">
        <v>8.85</v>
      </c>
      <c r="Y304" s="51">
        <f t="shared" si="57"/>
        <v>8.85</v>
      </c>
      <c r="Z304" s="52">
        <f>VLOOKUP(F304,'LEMBAR JAWABAN PRE'!$B$4:$AI$1048576,34,0)</f>
        <v>6</v>
      </c>
      <c r="AA304" s="52">
        <f>VLOOKUP(F304,'LEMBAR JAWABAN POST'!$B$4:$AI$1048576,34,0)</f>
        <v>7.2</v>
      </c>
      <c r="AB304" s="52">
        <f t="shared" si="58"/>
        <v>8.0250000000000004</v>
      </c>
      <c r="AC304" s="49" t="str">
        <f t="shared" si="59"/>
        <v>LULUS</v>
      </c>
      <c r="AD304" s="25">
        <v>44987</v>
      </c>
      <c r="AE304" s="25">
        <f t="shared" si="60"/>
        <v>44985</v>
      </c>
      <c r="AF304" s="37" t="s">
        <v>3</v>
      </c>
      <c r="AG304" s="44"/>
    </row>
    <row r="305" spans="2:33" s="53" customFormat="1" ht="24.75" customHeight="1" x14ac:dyDescent="0.3">
      <c r="B305" s="37">
        <f t="shared" si="55"/>
        <v>298</v>
      </c>
      <c r="C305" s="37" t="s">
        <v>138</v>
      </c>
      <c r="D305" s="37" t="s">
        <v>6517</v>
      </c>
      <c r="E305" s="50">
        <v>44914</v>
      </c>
      <c r="F305" s="37">
        <v>2015416981</v>
      </c>
      <c r="G305" s="44" t="s">
        <v>6364</v>
      </c>
      <c r="H305" s="45" t="s">
        <v>45</v>
      </c>
      <c r="I305" s="37" t="str">
        <f t="shared" si="61"/>
        <v>Store Crew Boy</v>
      </c>
      <c r="J305" s="45" t="s">
        <v>6450</v>
      </c>
      <c r="K305" s="44" t="s">
        <v>6451</v>
      </c>
      <c r="L305" s="37" t="s">
        <v>6447</v>
      </c>
      <c r="M305" s="37" t="s">
        <v>184</v>
      </c>
      <c r="N305" s="55">
        <v>44925</v>
      </c>
      <c r="O305" s="97" t="s">
        <v>6536</v>
      </c>
      <c r="P305" s="97" t="s">
        <v>6536</v>
      </c>
      <c r="Q305" s="97" t="s">
        <v>6536</v>
      </c>
      <c r="R305" s="97" t="s">
        <v>6536</v>
      </c>
      <c r="S305" s="98" t="s">
        <v>733</v>
      </c>
      <c r="T305" s="97" t="s">
        <v>733</v>
      </c>
      <c r="U305" s="48">
        <v>8.82</v>
      </c>
      <c r="V305" s="48">
        <v>9.09</v>
      </c>
      <c r="W305" s="48">
        <v>9.27</v>
      </c>
      <c r="X305" s="48">
        <v>9.4</v>
      </c>
      <c r="Y305" s="51">
        <f t="shared" si="57"/>
        <v>9.1449999999999996</v>
      </c>
      <c r="Z305" s="52">
        <f>VLOOKUP(F305,'LEMBAR JAWABAN PRE'!$B$4:$AI$1048576,34,0)</f>
        <v>3.2</v>
      </c>
      <c r="AA305" s="52">
        <f>VLOOKUP(F305,'LEMBAR JAWABAN POST'!$B$4:$AI$1048576,34,0)</f>
        <v>6</v>
      </c>
      <c r="AB305" s="52">
        <f t="shared" si="58"/>
        <v>7.5724999999999998</v>
      </c>
      <c r="AC305" s="49" t="str">
        <f t="shared" si="59"/>
        <v>LULUS</v>
      </c>
      <c r="AD305" s="25">
        <v>44987</v>
      </c>
      <c r="AE305" s="25">
        <f t="shared" si="60"/>
        <v>44985</v>
      </c>
      <c r="AF305" s="37" t="s">
        <v>3</v>
      </c>
      <c r="AG305" s="44"/>
    </row>
    <row r="306" spans="2:33" s="53" customFormat="1" ht="24.75" customHeight="1" x14ac:dyDescent="0.3">
      <c r="B306" s="37">
        <f t="shared" si="55"/>
        <v>299</v>
      </c>
      <c r="C306" s="37" t="s">
        <v>138</v>
      </c>
      <c r="D306" s="37" t="s">
        <v>6517</v>
      </c>
      <c r="E306" s="50">
        <v>44914</v>
      </c>
      <c r="F306" s="37">
        <v>2015417361</v>
      </c>
      <c r="G306" s="44" t="s">
        <v>6366</v>
      </c>
      <c r="H306" s="45" t="s">
        <v>45</v>
      </c>
      <c r="I306" s="37" t="str">
        <f t="shared" si="61"/>
        <v>Store Crew Boy</v>
      </c>
      <c r="J306" s="45" t="s">
        <v>3967</v>
      </c>
      <c r="K306" s="44" t="s">
        <v>3968</v>
      </c>
      <c r="L306" s="37" t="s">
        <v>185</v>
      </c>
      <c r="M306" s="37" t="s">
        <v>179</v>
      </c>
      <c r="N306" s="55">
        <v>44925</v>
      </c>
      <c r="O306" s="97" t="s">
        <v>2774</v>
      </c>
      <c r="P306" s="97" t="s">
        <v>2227</v>
      </c>
      <c r="Q306" s="97" t="s">
        <v>718</v>
      </c>
      <c r="R306" s="97" t="s">
        <v>718</v>
      </c>
      <c r="S306" s="98" t="s">
        <v>6525</v>
      </c>
      <c r="T306" s="97" t="s">
        <v>718</v>
      </c>
      <c r="U306" s="48">
        <v>7.25</v>
      </c>
      <c r="V306" s="48">
        <v>7.3</v>
      </c>
      <c r="W306" s="48">
        <v>7.55</v>
      </c>
      <c r="X306" s="48">
        <v>7.67</v>
      </c>
      <c r="Y306" s="51">
        <f t="shared" si="57"/>
        <v>7.4425000000000008</v>
      </c>
      <c r="Z306" s="52">
        <f>VLOOKUP(F306,'LEMBAR JAWABAN PRE'!$B$4:$AI$1048576,34,0)</f>
        <v>6</v>
      </c>
      <c r="AA306" s="52">
        <f>VLOOKUP(F306,'LEMBAR JAWABAN POST'!$B$4:$AI$1048576,34,0)</f>
        <v>6.8</v>
      </c>
      <c r="AB306" s="52">
        <f t="shared" si="58"/>
        <v>7.1212499999999999</v>
      </c>
      <c r="AC306" s="49" t="str">
        <f t="shared" si="59"/>
        <v>LULUS</v>
      </c>
      <c r="AD306" s="25">
        <v>44987</v>
      </c>
      <c r="AE306" s="25">
        <f t="shared" si="60"/>
        <v>44985</v>
      </c>
      <c r="AF306" s="37" t="s">
        <v>3</v>
      </c>
      <c r="AG306" s="44"/>
    </row>
    <row r="307" spans="2:33" s="53" customFormat="1" ht="24.75" customHeight="1" x14ac:dyDescent="0.3">
      <c r="B307" s="37">
        <f t="shared" si="55"/>
        <v>300</v>
      </c>
      <c r="C307" s="37" t="s">
        <v>138</v>
      </c>
      <c r="D307" s="37" t="s">
        <v>6517</v>
      </c>
      <c r="E307" s="50">
        <v>44914</v>
      </c>
      <c r="F307" s="37">
        <v>2015417046</v>
      </c>
      <c r="G307" s="44" t="s">
        <v>6367</v>
      </c>
      <c r="H307" s="45" t="s">
        <v>45</v>
      </c>
      <c r="I307" s="37" t="str">
        <f t="shared" si="61"/>
        <v>Store Crew Boy</v>
      </c>
      <c r="J307" s="45" t="s">
        <v>690</v>
      </c>
      <c r="K307" s="44" t="s">
        <v>691</v>
      </c>
      <c r="L307" s="37" t="s">
        <v>176</v>
      </c>
      <c r="M307" s="37" t="s">
        <v>157</v>
      </c>
      <c r="N307" s="55">
        <v>44925</v>
      </c>
      <c r="O307" s="97" t="s">
        <v>6552</v>
      </c>
      <c r="P307" s="97" t="s">
        <v>6553</v>
      </c>
      <c r="Q307" s="97" t="s">
        <v>6554</v>
      </c>
      <c r="R307" s="97" t="s">
        <v>6555</v>
      </c>
      <c r="S307" s="98" t="s">
        <v>718</v>
      </c>
      <c r="T307" s="97" t="s">
        <v>717</v>
      </c>
      <c r="U307" s="48">
        <v>8.2200000000000006</v>
      </c>
      <c r="V307" s="48">
        <v>8.4499999999999993</v>
      </c>
      <c r="W307" s="48">
        <v>8.82</v>
      </c>
      <c r="X307" s="48">
        <v>8.89</v>
      </c>
      <c r="Y307" s="51">
        <f t="shared" si="57"/>
        <v>8.5950000000000006</v>
      </c>
      <c r="Z307" s="52">
        <f>VLOOKUP(F307,'LEMBAR JAWABAN PRE'!$B$4:$AI$1048576,34,0)</f>
        <v>5.2</v>
      </c>
      <c r="AA307" s="52">
        <f>VLOOKUP(F307,'LEMBAR JAWABAN POST'!$B$4:$AI$1048576,34,0)</f>
        <v>8.8000000000000007</v>
      </c>
      <c r="AB307" s="52">
        <f t="shared" si="58"/>
        <v>8.6975000000000016</v>
      </c>
      <c r="AC307" s="49" t="str">
        <f t="shared" si="59"/>
        <v>LULUS</v>
      </c>
      <c r="AD307" s="25">
        <v>44987</v>
      </c>
      <c r="AE307" s="25">
        <f t="shared" si="60"/>
        <v>44985</v>
      </c>
      <c r="AF307" s="37" t="s">
        <v>3</v>
      </c>
      <c r="AG307" s="44"/>
    </row>
    <row r="308" spans="2:33" s="53" customFormat="1" ht="24.75" customHeight="1" x14ac:dyDescent="0.3">
      <c r="B308" s="37">
        <f t="shared" si="55"/>
        <v>301</v>
      </c>
      <c r="C308" s="37" t="s">
        <v>138</v>
      </c>
      <c r="D308" s="37" t="s">
        <v>6517</v>
      </c>
      <c r="E308" s="50">
        <v>44914</v>
      </c>
      <c r="F308" s="37">
        <v>2015417052</v>
      </c>
      <c r="G308" s="44" t="s">
        <v>6368</v>
      </c>
      <c r="H308" s="45" t="s">
        <v>45</v>
      </c>
      <c r="I308" s="37" t="str">
        <f t="shared" si="61"/>
        <v>Store Crew Boy</v>
      </c>
      <c r="J308" s="45" t="s">
        <v>6452</v>
      </c>
      <c r="K308" s="44" t="s">
        <v>6453</v>
      </c>
      <c r="L308" s="37" t="s">
        <v>653</v>
      </c>
      <c r="M308" s="37" t="s">
        <v>159</v>
      </c>
      <c r="N308" s="55">
        <v>44925</v>
      </c>
      <c r="O308" s="97" t="s">
        <v>733</v>
      </c>
      <c r="P308" s="97" t="s">
        <v>6538</v>
      </c>
      <c r="Q308" s="97" t="s">
        <v>6539</v>
      </c>
      <c r="R308" s="97" t="s">
        <v>6540</v>
      </c>
      <c r="S308" s="98" t="s">
        <v>6541</v>
      </c>
      <c r="T308" s="97" t="s">
        <v>6542</v>
      </c>
      <c r="U308" s="48">
        <v>8.1</v>
      </c>
      <c r="V308" s="48">
        <v>8</v>
      </c>
      <c r="W308" s="48">
        <v>7.9</v>
      </c>
      <c r="X308" s="48">
        <v>8</v>
      </c>
      <c r="Y308" s="51">
        <f t="shared" si="57"/>
        <v>8</v>
      </c>
      <c r="Z308" s="52">
        <f>VLOOKUP(F308,'LEMBAR JAWABAN PRE'!$B$4:$AI$1048576,34,0)</f>
        <v>4.8</v>
      </c>
      <c r="AA308" s="52">
        <f>VLOOKUP(F308,'LEMBAR JAWABAN POST'!$B$4:$AI$1048576,34,0)</f>
        <v>7.2</v>
      </c>
      <c r="AB308" s="52">
        <f t="shared" si="58"/>
        <v>7.6</v>
      </c>
      <c r="AC308" s="49" t="str">
        <f t="shared" si="59"/>
        <v>LULUS</v>
      </c>
      <c r="AD308" s="25">
        <v>44987</v>
      </c>
      <c r="AE308" s="25">
        <f t="shared" si="60"/>
        <v>44985</v>
      </c>
      <c r="AF308" s="37" t="s">
        <v>3</v>
      </c>
      <c r="AG308" s="44"/>
    </row>
    <row r="309" spans="2:33" s="53" customFormat="1" ht="24.75" customHeight="1" x14ac:dyDescent="0.3">
      <c r="B309" s="37">
        <f t="shared" si="55"/>
        <v>302</v>
      </c>
      <c r="C309" s="37" t="s">
        <v>138</v>
      </c>
      <c r="D309" s="37" t="s">
        <v>6517</v>
      </c>
      <c r="E309" s="50">
        <v>44914</v>
      </c>
      <c r="F309" s="37">
        <v>2015417059</v>
      </c>
      <c r="G309" s="44" t="s">
        <v>6369</v>
      </c>
      <c r="H309" s="45" t="s">
        <v>45</v>
      </c>
      <c r="I309" s="37" t="str">
        <f t="shared" si="61"/>
        <v>Store Crew Boy</v>
      </c>
      <c r="J309" s="45" t="s">
        <v>6454</v>
      </c>
      <c r="K309" s="44" t="s">
        <v>6455</v>
      </c>
      <c r="L309" s="37" t="s">
        <v>165</v>
      </c>
      <c r="M309" s="37" t="s">
        <v>166</v>
      </c>
      <c r="N309" s="55">
        <v>44925</v>
      </c>
      <c r="O309" s="97" t="s">
        <v>6529</v>
      </c>
      <c r="P309" s="97" t="s">
        <v>6530</v>
      </c>
      <c r="Q309" s="97" t="s">
        <v>6531</v>
      </c>
      <c r="R309" s="97" t="s">
        <v>790</v>
      </c>
      <c r="S309" s="98" t="s">
        <v>4859</v>
      </c>
      <c r="T309" s="97" t="s">
        <v>6531</v>
      </c>
      <c r="U309" s="48">
        <v>6.75</v>
      </c>
      <c r="V309" s="48">
        <v>6.75</v>
      </c>
      <c r="W309" s="48">
        <v>6.75</v>
      </c>
      <c r="X309" s="48">
        <v>7.25</v>
      </c>
      <c r="Y309" s="51">
        <f t="shared" si="57"/>
        <v>6.875</v>
      </c>
      <c r="Z309" s="52">
        <f>VLOOKUP(F309,'LEMBAR JAWABAN PRE'!$B$4:$AI$1048576,34,0)</f>
        <v>3.2</v>
      </c>
      <c r="AA309" s="52">
        <f>VLOOKUP(F309,'LEMBAR JAWABAN POST'!$B$4:$AI$1048576,34,0)</f>
        <v>6.4</v>
      </c>
      <c r="AB309" s="52">
        <f t="shared" si="58"/>
        <v>6.6375000000000002</v>
      </c>
      <c r="AC309" s="49" t="str">
        <f t="shared" si="59"/>
        <v>LULUS</v>
      </c>
      <c r="AD309" s="25">
        <v>44987</v>
      </c>
      <c r="AE309" s="25">
        <f t="shared" si="60"/>
        <v>44985</v>
      </c>
      <c r="AF309" s="37" t="s">
        <v>3</v>
      </c>
      <c r="AG309" s="44"/>
    </row>
    <row r="310" spans="2:33" s="53" customFormat="1" ht="24.75" customHeight="1" x14ac:dyDescent="0.3">
      <c r="B310" s="37">
        <f t="shared" si="55"/>
        <v>303</v>
      </c>
      <c r="C310" s="37" t="s">
        <v>138</v>
      </c>
      <c r="D310" s="37" t="s">
        <v>6517</v>
      </c>
      <c r="E310" s="50">
        <v>44914</v>
      </c>
      <c r="F310" s="37">
        <v>2015417063</v>
      </c>
      <c r="G310" s="44" t="s">
        <v>6370</v>
      </c>
      <c r="H310" s="45" t="s">
        <v>45</v>
      </c>
      <c r="I310" s="37" t="str">
        <f t="shared" si="61"/>
        <v>Store Crew Boy</v>
      </c>
      <c r="J310" s="45" t="s">
        <v>6456</v>
      </c>
      <c r="K310" s="44" t="s">
        <v>6457</v>
      </c>
      <c r="L310" s="37" t="s">
        <v>172</v>
      </c>
      <c r="M310" s="37" t="s">
        <v>157</v>
      </c>
      <c r="N310" s="55">
        <v>44925</v>
      </c>
      <c r="O310" s="97" t="s">
        <v>718</v>
      </c>
      <c r="P310" s="97" t="s">
        <v>718</v>
      </c>
      <c r="Q310" s="97" t="s">
        <v>718</v>
      </c>
      <c r="R310" s="97" t="s">
        <v>718</v>
      </c>
      <c r="S310" s="98" t="s">
        <v>718</v>
      </c>
      <c r="T310" s="97" t="s">
        <v>718</v>
      </c>
      <c r="U310" s="48">
        <v>7.9</v>
      </c>
      <c r="V310" s="48">
        <v>7.85</v>
      </c>
      <c r="W310" s="48">
        <v>7.9</v>
      </c>
      <c r="X310" s="48">
        <v>7.9</v>
      </c>
      <c r="Y310" s="51">
        <f t="shared" si="57"/>
        <v>7.8874999999999993</v>
      </c>
      <c r="Z310" s="52">
        <f>VLOOKUP(F310,'LEMBAR JAWABAN PRE'!$B$4:$AI$1048576,34,0)</f>
        <v>5.6</v>
      </c>
      <c r="AA310" s="52">
        <f>VLOOKUP(F310,'LEMBAR JAWABAN POST'!$B$4:$AI$1048576,34,0)</f>
        <v>6.8</v>
      </c>
      <c r="AB310" s="52">
        <f t="shared" si="58"/>
        <v>7.34375</v>
      </c>
      <c r="AC310" s="49" t="str">
        <f t="shared" si="59"/>
        <v>LULUS</v>
      </c>
      <c r="AD310" s="25">
        <v>44987</v>
      </c>
      <c r="AE310" s="25">
        <f t="shared" si="60"/>
        <v>44985</v>
      </c>
      <c r="AF310" s="37" t="s">
        <v>3</v>
      </c>
      <c r="AG310" s="44"/>
    </row>
    <row r="311" spans="2:33" s="53" customFormat="1" ht="24.75" customHeight="1" x14ac:dyDescent="0.3">
      <c r="B311" s="37">
        <f t="shared" si="55"/>
        <v>304</v>
      </c>
      <c r="C311" s="37" t="s">
        <v>138</v>
      </c>
      <c r="D311" s="37" t="s">
        <v>6517</v>
      </c>
      <c r="E311" s="50">
        <v>44914</v>
      </c>
      <c r="F311" s="37">
        <v>2015417065</v>
      </c>
      <c r="G311" s="44" t="s">
        <v>6371</v>
      </c>
      <c r="H311" s="45" t="s">
        <v>45</v>
      </c>
      <c r="I311" s="37" t="str">
        <f t="shared" si="61"/>
        <v>Store Crew Boy</v>
      </c>
      <c r="J311" s="45" t="s">
        <v>687</v>
      </c>
      <c r="K311" s="44" t="s">
        <v>688</v>
      </c>
      <c r="L311" s="37" t="s">
        <v>199</v>
      </c>
      <c r="M311" s="37" t="s">
        <v>168</v>
      </c>
      <c r="N311" s="55">
        <v>44925</v>
      </c>
      <c r="O311" s="97" t="s">
        <v>1012</v>
      </c>
      <c r="P311" s="97" t="s">
        <v>6565</v>
      </c>
      <c r="Q311" s="97" t="s">
        <v>6566</v>
      </c>
      <c r="R311" s="97" t="s">
        <v>727</v>
      </c>
      <c r="S311" s="98" t="s">
        <v>6567</v>
      </c>
      <c r="T311" s="97" t="s">
        <v>727</v>
      </c>
      <c r="U311" s="48">
        <v>6.38</v>
      </c>
      <c r="V311" s="48">
        <v>7.04</v>
      </c>
      <c r="W311" s="48">
        <v>7.13</v>
      </c>
      <c r="X311" s="48">
        <v>8</v>
      </c>
      <c r="Y311" s="51">
        <f t="shared" si="57"/>
        <v>7.1375000000000002</v>
      </c>
      <c r="Z311" s="52">
        <f>VLOOKUP(F311,'LEMBAR JAWABAN PRE'!$B$4:$AI$1048576,34,0)</f>
        <v>4.8</v>
      </c>
      <c r="AA311" s="52">
        <f>VLOOKUP(F311,'LEMBAR JAWABAN POST'!$B$4:$AI$1048576,34,0)</f>
        <v>6.8</v>
      </c>
      <c r="AB311" s="52">
        <f t="shared" si="58"/>
        <v>6.96875</v>
      </c>
      <c r="AC311" s="49" t="str">
        <f t="shared" si="59"/>
        <v>LULUS</v>
      </c>
      <c r="AD311" s="25">
        <v>44987</v>
      </c>
      <c r="AE311" s="25">
        <f t="shared" si="60"/>
        <v>44985</v>
      </c>
      <c r="AF311" s="37" t="s">
        <v>3</v>
      </c>
      <c r="AG311" s="44"/>
    </row>
    <row r="312" spans="2:33" s="53" customFormat="1" ht="24.75" customHeight="1" x14ac:dyDescent="0.3">
      <c r="B312" s="37">
        <f t="shared" si="55"/>
        <v>305</v>
      </c>
      <c r="C312" s="37" t="s">
        <v>138</v>
      </c>
      <c r="D312" s="37" t="s">
        <v>7082</v>
      </c>
      <c r="E312" s="50">
        <v>44914</v>
      </c>
      <c r="F312" s="37">
        <v>2015417379</v>
      </c>
      <c r="G312" s="44" t="s">
        <v>6360</v>
      </c>
      <c r="H312" s="45" t="s">
        <v>45</v>
      </c>
      <c r="I312" s="37" t="str">
        <f t="shared" si="61"/>
        <v>Store Crew Boy</v>
      </c>
      <c r="J312" s="45" t="s">
        <v>6443</v>
      </c>
      <c r="K312" s="44" t="s">
        <v>6444</v>
      </c>
      <c r="L312" s="37" t="s">
        <v>286</v>
      </c>
      <c r="M312" s="37" t="s">
        <v>198</v>
      </c>
      <c r="N312" s="55">
        <v>44925</v>
      </c>
      <c r="O312" s="97" t="s">
        <v>7021</v>
      </c>
      <c r="P312" s="97" t="s">
        <v>7022</v>
      </c>
      <c r="Q312" s="97" t="s">
        <v>7023</v>
      </c>
      <c r="R312" s="97" t="s">
        <v>7024</v>
      </c>
      <c r="S312" s="98" t="s">
        <v>7025</v>
      </c>
      <c r="T312" s="97" t="s">
        <v>7026</v>
      </c>
      <c r="U312" s="48">
        <v>7.5</v>
      </c>
      <c r="V312" s="48">
        <v>7.08</v>
      </c>
      <c r="W312" s="48">
        <v>8.0500000000000007</v>
      </c>
      <c r="X312" s="48">
        <v>8</v>
      </c>
      <c r="Y312" s="51">
        <f t="shared" si="57"/>
        <v>7.6575000000000006</v>
      </c>
      <c r="Z312" s="52">
        <f>VLOOKUP(F312,'LEMBAR JAWABAN PRE'!$B$4:$AI$1048576,34,0)</f>
        <v>1.6</v>
      </c>
      <c r="AA312" s="52">
        <f>VLOOKUP(F312,'LEMBAR JAWABAN POST'!$B$4:$AI$1048576,34,0)</f>
        <v>6.8</v>
      </c>
      <c r="AB312" s="52">
        <f t="shared" si="58"/>
        <v>7.2287499999999998</v>
      </c>
      <c r="AC312" s="49" t="str">
        <f t="shared" si="59"/>
        <v>LULUS</v>
      </c>
      <c r="AD312" s="25">
        <v>45001</v>
      </c>
      <c r="AE312" s="25">
        <f t="shared" si="60"/>
        <v>44985</v>
      </c>
      <c r="AF312" s="37" t="s">
        <v>3</v>
      </c>
      <c r="AG312" s="44"/>
    </row>
    <row r="313" spans="2:33" s="53" customFormat="1" ht="24.75" customHeight="1" x14ac:dyDescent="0.3">
      <c r="B313" s="37">
        <f t="shared" si="55"/>
        <v>306</v>
      </c>
      <c r="C313" s="37" t="s">
        <v>138</v>
      </c>
      <c r="D313" s="37" t="s">
        <v>7082</v>
      </c>
      <c r="E313" s="50">
        <v>44914</v>
      </c>
      <c r="F313" s="37">
        <v>2015416964</v>
      </c>
      <c r="G313" s="44" t="s">
        <v>419</v>
      </c>
      <c r="H313" s="45" t="s">
        <v>45</v>
      </c>
      <c r="I313" s="37" t="str">
        <f t="shared" si="61"/>
        <v>Store Crew Boy</v>
      </c>
      <c r="J313" s="45" t="s">
        <v>6436</v>
      </c>
      <c r="K313" s="44" t="s">
        <v>6437</v>
      </c>
      <c r="L313" s="37" t="s">
        <v>176</v>
      </c>
      <c r="M313" s="37" t="s">
        <v>157</v>
      </c>
      <c r="N313" s="55">
        <v>44925</v>
      </c>
      <c r="O313" s="97" t="s">
        <v>7032</v>
      </c>
      <c r="P313" s="97" t="s">
        <v>7033</v>
      </c>
      <c r="Q313" s="97" t="s">
        <v>7034</v>
      </c>
      <c r="R313" s="97" t="s">
        <v>733</v>
      </c>
      <c r="S313" s="98" t="s">
        <v>7035</v>
      </c>
      <c r="T313" s="97" t="s">
        <v>7036</v>
      </c>
      <c r="U313" s="48">
        <v>6.5</v>
      </c>
      <c r="V313" s="48">
        <v>6.6</v>
      </c>
      <c r="W313" s="48">
        <v>7</v>
      </c>
      <c r="X313" s="48">
        <v>7.01</v>
      </c>
      <c r="Y313" s="51">
        <f t="shared" si="57"/>
        <v>6.7774999999999999</v>
      </c>
      <c r="Z313" s="52">
        <f>VLOOKUP(F313,'LEMBAR JAWABAN PRE'!$B$4:$AI$1048576,34,0)</f>
        <v>4.4000000000000004</v>
      </c>
      <c r="AA313" s="52">
        <f>VLOOKUP(F313,'LEMBAR JAWABAN POST'!$B$4:$AI$1048576,34,0)</f>
        <v>6</v>
      </c>
      <c r="AB313" s="52">
        <f t="shared" si="58"/>
        <v>6.3887499999999999</v>
      </c>
      <c r="AC313" s="49" t="str">
        <f t="shared" si="59"/>
        <v>LULUS</v>
      </c>
      <c r="AD313" s="25">
        <v>45001</v>
      </c>
      <c r="AE313" s="25">
        <f t="shared" si="60"/>
        <v>44985</v>
      </c>
      <c r="AF313" s="37" t="s">
        <v>3</v>
      </c>
      <c r="AG313" s="44"/>
    </row>
    <row r="314" spans="2:33" s="53" customFormat="1" ht="24.75" customHeight="1" x14ac:dyDescent="0.3">
      <c r="B314" s="37">
        <f t="shared" si="55"/>
        <v>307</v>
      </c>
      <c r="C314" s="37" t="s">
        <v>138</v>
      </c>
      <c r="D314" s="37" t="s">
        <v>7082</v>
      </c>
      <c r="E314" s="50">
        <v>44914</v>
      </c>
      <c r="F314" s="37">
        <v>2015416985</v>
      </c>
      <c r="G314" s="44" t="s">
        <v>6365</v>
      </c>
      <c r="H314" s="45" t="s">
        <v>45</v>
      </c>
      <c r="I314" s="37" t="str">
        <f t="shared" si="61"/>
        <v>Store Crew Boy</v>
      </c>
      <c r="J314" s="45" t="s">
        <v>484</v>
      </c>
      <c r="K314" s="44" t="s">
        <v>485</v>
      </c>
      <c r="L314" s="37" t="s">
        <v>199</v>
      </c>
      <c r="M314" s="37" t="s">
        <v>168</v>
      </c>
      <c r="N314" s="55">
        <v>44925</v>
      </c>
      <c r="O314" s="97" t="s">
        <v>7039</v>
      </c>
      <c r="P314" s="97" t="s">
        <v>7040</v>
      </c>
      <c r="Q314" s="97" t="s">
        <v>724</v>
      </c>
      <c r="R314" s="97" t="s">
        <v>7041</v>
      </c>
      <c r="S314" s="98" t="s">
        <v>7042</v>
      </c>
      <c r="T314" s="97" t="s">
        <v>7043</v>
      </c>
      <c r="U314" s="48">
        <v>6.4</v>
      </c>
      <c r="V314" s="48">
        <v>7</v>
      </c>
      <c r="W314" s="48">
        <v>7.04</v>
      </c>
      <c r="X314" s="48">
        <v>7.9</v>
      </c>
      <c r="Y314" s="51">
        <f t="shared" si="57"/>
        <v>7.0850000000000009</v>
      </c>
      <c r="Z314" s="52">
        <f>VLOOKUP(F314,'LEMBAR JAWABAN PRE'!$B$4:$AI$1048576,34,0)</f>
        <v>5.6</v>
      </c>
      <c r="AA314" s="52">
        <f>VLOOKUP(F314,'LEMBAR JAWABAN POST'!$B$4:$AI$1048576,34,0)</f>
        <v>8</v>
      </c>
      <c r="AB314" s="52">
        <f t="shared" si="58"/>
        <v>7.5425000000000004</v>
      </c>
      <c r="AC314" s="49" t="str">
        <f t="shared" si="59"/>
        <v>LULUS</v>
      </c>
      <c r="AD314" s="25">
        <v>45001</v>
      </c>
      <c r="AE314" s="25">
        <f t="shared" si="60"/>
        <v>44985</v>
      </c>
      <c r="AF314" s="37" t="s">
        <v>3</v>
      </c>
      <c r="AG314" s="44"/>
    </row>
    <row r="315" spans="2:33" s="53" customFormat="1" ht="24.75" customHeight="1" x14ac:dyDescent="0.3">
      <c r="B315" s="37">
        <f t="shared" si="55"/>
        <v>308</v>
      </c>
      <c r="C315" s="37" t="s">
        <v>138</v>
      </c>
      <c r="D315" s="37" t="s">
        <v>7082</v>
      </c>
      <c r="E315" s="50">
        <v>44914</v>
      </c>
      <c r="F315" s="37">
        <v>2015417083</v>
      </c>
      <c r="G315" s="44" t="s">
        <v>6372</v>
      </c>
      <c r="H315" s="45" t="s">
        <v>46</v>
      </c>
      <c r="I315" s="37" t="str">
        <f t="shared" si="61"/>
        <v>Store Crew Girl</v>
      </c>
      <c r="J315" s="45" t="s">
        <v>679</v>
      </c>
      <c r="K315" s="44" t="s">
        <v>680</v>
      </c>
      <c r="L315" s="37" t="s">
        <v>172</v>
      </c>
      <c r="M315" s="37" t="s">
        <v>157</v>
      </c>
      <c r="N315" s="55">
        <v>44925</v>
      </c>
      <c r="O315" s="97" t="s">
        <v>717</v>
      </c>
      <c r="P315" s="97" t="s">
        <v>7068</v>
      </c>
      <c r="Q315" s="97" t="s">
        <v>717</v>
      </c>
      <c r="R315" s="97" t="s">
        <v>7069</v>
      </c>
      <c r="S315" s="98" t="s">
        <v>7070</v>
      </c>
      <c r="T315" s="97" t="s">
        <v>7071</v>
      </c>
      <c r="U315" s="48">
        <v>7.02</v>
      </c>
      <c r="V315" s="48">
        <v>7.53</v>
      </c>
      <c r="W315" s="48">
        <v>7.8</v>
      </c>
      <c r="X315" s="48">
        <v>7.91</v>
      </c>
      <c r="Y315" s="51">
        <f t="shared" si="57"/>
        <v>7.5650000000000004</v>
      </c>
      <c r="Z315" s="52">
        <f>VLOOKUP(F315,'LEMBAR JAWABAN PRE'!$B$4:$AI$1048576,34,0)</f>
        <v>4.8</v>
      </c>
      <c r="AA315" s="52">
        <f>VLOOKUP(F315,'LEMBAR JAWABAN POST'!$B$4:$AI$1048576,34,0)</f>
        <v>8.8000000000000007</v>
      </c>
      <c r="AB315" s="52">
        <f t="shared" si="58"/>
        <v>8.182500000000001</v>
      </c>
      <c r="AC315" s="49" t="str">
        <f t="shared" si="59"/>
        <v>LULUS</v>
      </c>
      <c r="AD315" s="25">
        <v>45001</v>
      </c>
      <c r="AE315" s="25">
        <f t="shared" si="60"/>
        <v>44985</v>
      </c>
      <c r="AF315" s="37" t="s">
        <v>3</v>
      </c>
      <c r="AG315" s="44"/>
    </row>
    <row r="316" spans="2:33" s="53" customFormat="1" ht="24.75" customHeight="1" x14ac:dyDescent="0.3">
      <c r="B316" s="37">
        <f t="shared" si="55"/>
        <v>309</v>
      </c>
      <c r="C316" s="37" t="s">
        <v>138</v>
      </c>
      <c r="D316" s="37" t="s">
        <v>6517</v>
      </c>
      <c r="E316" s="50">
        <v>44918</v>
      </c>
      <c r="F316" s="37">
        <v>2015417113</v>
      </c>
      <c r="G316" s="44" t="s">
        <v>6373</v>
      </c>
      <c r="H316" s="45" t="s">
        <v>45</v>
      </c>
      <c r="I316" s="37" t="str">
        <f t="shared" si="61"/>
        <v>Store Crew Boy</v>
      </c>
      <c r="J316" s="45" t="s">
        <v>380</v>
      </c>
      <c r="K316" s="44" t="s">
        <v>381</v>
      </c>
      <c r="L316" s="37" t="s">
        <v>185</v>
      </c>
      <c r="M316" s="37" t="s">
        <v>179</v>
      </c>
      <c r="N316" s="55">
        <v>44925</v>
      </c>
      <c r="O316" s="97" t="s">
        <v>6547</v>
      </c>
      <c r="P316" s="97" t="s">
        <v>6548</v>
      </c>
      <c r="Q316" s="97" t="s">
        <v>6549</v>
      </c>
      <c r="R316" s="97" t="s">
        <v>6550</v>
      </c>
      <c r="S316" s="98" t="s">
        <v>754</v>
      </c>
      <c r="T316" s="97" t="s">
        <v>6551</v>
      </c>
      <c r="U316" s="48">
        <v>8.93</v>
      </c>
      <c r="V316" s="48">
        <v>8.89</v>
      </c>
      <c r="W316" s="48">
        <v>8.82</v>
      </c>
      <c r="X316" s="48">
        <v>9.09</v>
      </c>
      <c r="Y316" s="51">
        <f t="shared" si="57"/>
        <v>8.932500000000001</v>
      </c>
      <c r="Z316" s="52">
        <f>VLOOKUP(F316,'LEMBAR JAWABAN PRE'!$B$4:$AI$1048576,34,0)</f>
        <v>4.8</v>
      </c>
      <c r="AA316" s="52">
        <f>VLOOKUP(F316,'LEMBAR JAWABAN POST'!$B$4:$AI$1048576,34,0)</f>
        <v>5.6</v>
      </c>
      <c r="AB316" s="52">
        <f t="shared" si="58"/>
        <v>7.2662500000000003</v>
      </c>
      <c r="AC316" s="49" t="str">
        <f t="shared" si="59"/>
        <v>LULUS</v>
      </c>
      <c r="AD316" s="25">
        <v>44987</v>
      </c>
      <c r="AE316" s="25">
        <f t="shared" si="60"/>
        <v>44985</v>
      </c>
      <c r="AF316" s="37" t="s">
        <v>3</v>
      </c>
      <c r="AG316" s="44"/>
    </row>
    <row r="317" spans="2:33" s="53" customFormat="1" ht="24.75" customHeight="1" x14ac:dyDescent="0.3">
      <c r="B317" s="37">
        <f t="shared" si="55"/>
        <v>310</v>
      </c>
      <c r="C317" s="37" t="s">
        <v>138</v>
      </c>
      <c r="D317" s="37" t="s">
        <v>6517</v>
      </c>
      <c r="E317" s="50">
        <v>44918</v>
      </c>
      <c r="F317" s="37">
        <v>2015417145</v>
      </c>
      <c r="G317" s="44" t="s">
        <v>6374</v>
      </c>
      <c r="H317" s="45" t="s">
        <v>46</v>
      </c>
      <c r="I317" s="37" t="str">
        <f t="shared" si="61"/>
        <v>Store Crew Girl</v>
      </c>
      <c r="J317" s="45" t="s">
        <v>398</v>
      </c>
      <c r="K317" s="44" t="s">
        <v>399</v>
      </c>
      <c r="L317" s="37" t="s">
        <v>193</v>
      </c>
      <c r="M317" s="37" t="s">
        <v>189</v>
      </c>
      <c r="N317" s="55">
        <v>44925</v>
      </c>
      <c r="O317" s="97" t="s">
        <v>719</v>
      </c>
      <c r="P317" s="97" t="s">
        <v>719</v>
      </c>
      <c r="Q317" s="97" t="s">
        <v>719</v>
      </c>
      <c r="R317" s="97" t="s">
        <v>719</v>
      </c>
      <c r="S317" s="98" t="s">
        <v>719</v>
      </c>
      <c r="T317" s="97" t="s">
        <v>719</v>
      </c>
      <c r="U317" s="48">
        <v>6.22</v>
      </c>
      <c r="V317" s="48">
        <v>6.45</v>
      </c>
      <c r="W317" s="48">
        <v>6.98</v>
      </c>
      <c r="X317" s="48">
        <v>7.65</v>
      </c>
      <c r="Y317" s="51">
        <f t="shared" ref="Y317:Y348" si="62">AVERAGE(U317:X317)</f>
        <v>6.8249999999999993</v>
      </c>
      <c r="Z317" s="52">
        <f>VLOOKUP(F317,'LEMBAR JAWABAN PRE'!$B$4:$AI$1048576,34,0)</f>
        <v>6.8</v>
      </c>
      <c r="AA317" s="52">
        <f>VLOOKUP(F317,'LEMBAR JAWABAN POST'!$B$4:$AI$1048576,34,0)</f>
        <v>7.6</v>
      </c>
      <c r="AB317" s="52">
        <f t="shared" ref="AB317:AB348" si="63">AVERAGE(Y317,AA317)</f>
        <v>7.2124999999999995</v>
      </c>
      <c r="AC317" s="49" t="str">
        <f t="shared" ref="AC317:AC342" si="64">IF(AB317&gt;=6,"LULUS","TIDAK LULUS")</f>
        <v>LULUS</v>
      </c>
      <c r="AD317" s="25">
        <v>44987</v>
      </c>
      <c r="AE317" s="25">
        <f t="shared" ref="AE317:AE348" si="65">N317+60</f>
        <v>44985</v>
      </c>
      <c r="AF317" s="37" t="s">
        <v>3</v>
      </c>
      <c r="AG317" s="44"/>
    </row>
    <row r="318" spans="2:33" s="53" customFormat="1" ht="24.75" customHeight="1" x14ac:dyDescent="0.3">
      <c r="B318" s="37">
        <f t="shared" si="55"/>
        <v>311</v>
      </c>
      <c r="C318" s="37" t="s">
        <v>138</v>
      </c>
      <c r="D318" s="37" t="s">
        <v>6517</v>
      </c>
      <c r="E318" s="50">
        <v>44918</v>
      </c>
      <c r="F318" s="37">
        <v>2015417120</v>
      </c>
      <c r="G318" s="44" t="s">
        <v>6376</v>
      </c>
      <c r="H318" s="45" t="s">
        <v>45</v>
      </c>
      <c r="I318" s="37" t="str">
        <f t="shared" si="61"/>
        <v>Store Crew Boy</v>
      </c>
      <c r="J318" s="45" t="s">
        <v>6458</v>
      </c>
      <c r="K318" s="44" t="s">
        <v>6459</v>
      </c>
      <c r="L318" s="37" t="s">
        <v>6440</v>
      </c>
      <c r="M318" s="37" t="s">
        <v>157</v>
      </c>
      <c r="N318" s="55">
        <v>44925</v>
      </c>
      <c r="O318" s="97" t="s">
        <v>6568</v>
      </c>
      <c r="P318" s="97" t="s">
        <v>6569</v>
      </c>
      <c r="Q318" s="97" t="s">
        <v>6570</v>
      </c>
      <c r="R318" s="97" t="s">
        <v>5958</v>
      </c>
      <c r="S318" s="98" t="s">
        <v>6571</v>
      </c>
      <c r="T318" s="97" t="s">
        <v>753</v>
      </c>
      <c r="U318" s="48">
        <v>2.2799999999999998</v>
      </c>
      <c r="V318" s="48">
        <v>8.35</v>
      </c>
      <c r="W318" s="48">
        <v>8.73</v>
      </c>
      <c r="X318" s="48">
        <v>8.9</v>
      </c>
      <c r="Y318" s="51">
        <f t="shared" si="62"/>
        <v>7.0649999999999995</v>
      </c>
      <c r="Z318" s="52">
        <f>VLOOKUP(F318,'LEMBAR JAWABAN PRE'!$B$4:$AI$1048576,34,0)</f>
        <v>4.8</v>
      </c>
      <c r="AA318" s="52">
        <f>VLOOKUP(F318,'LEMBAR JAWABAN POST'!$B$4:$AI$1048576,34,0)</f>
        <v>6.4</v>
      </c>
      <c r="AB318" s="52">
        <f t="shared" si="63"/>
        <v>6.7324999999999999</v>
      </c>
      <c r="AC318" s="49" t="str">
        <f t="shared" si="64"/>
        <v>LULUS</v>
      </c>
      <c r="AD318" s="25">
        <v>44987</v>
      </c>
      <c r="AE318" s="25">
        <f t="shared" si="65"/>
        <v>44985</v>
      </c>
      <c r="AF318" s="37" t="s">
        <v>3</v>
      </c>
      <c r="AG318" s="44"/>
    </row>
    <row r="319" spans="2:33" s="53" customFormat="1" ht="24.75" customHeight="1" x14ac:dyDescent="0.3">
      <c r="B319" s="37">
        <f t="shared" si="55"/>
        <v>312</v>
      </c>
      <c r="C319" s="37" t="s">
        <v>138</v>
      </c>
      <c r="D319" s="37" t="s">
        <v>6517</v>
      </c>
      <c r="E319" s="50">
        <v>44918</v>
      </c>
      <c r="F319" s="37">
        <v>2015417128</v>
      </c>
      <c r="G319" s="44" t="s">
        <v>6377</v>
      </c>
      <c r="H319" s="45" t="s">
        <v>45</v>
      </c>
      <c r="I319" s="37" t="str">
        <f t="shared" si="61"/>
        <v>Store Crew Boy</v>
      </c>
      <c r="J319" s="45" t="s">
        <v>6460</v>
      </c>
      <c r="K319" s="44" t="s">
        <v>6461</v>
      </c>
      <c r="L319" s="37" t="s">
        <v>479</v>
      </c>
      <c r="M319" s="37" t="s">
        <v>182</v>
      </c>
      <c r="N319" s="55">
        <v>44925</v>
      </c>
      <c r="O319" s="97" t="s">
        <v>6556</v>
      </c>
      <c r="P319" s="97" t="s">
        <v>6532</v>
      </c>
      <c r="Q319" s="97" t="s">
        <v>733</v>
      </c>
      <c r="R319" s="97" t="s">
        <v>733</v>
      </c>
      <c r="S319" s="98" t="s">
        <v>6557</v>
      </c>
      <c r="T319" s="97" t="s">
        <v>6558</v>
      </c>
      <c r="U319" s="48">
        <v>8.51</v>
      </c>
      <c r="V319" s="48">
        <v>8.5500000000000007</v>
      </c>
      <c r="W319" s="48">
        <v>8.5500000000000007</v>
      </c>
      <c r="X319" s="48">
        <v>8.6</v>
      </c>
      <c r="Y319" s="51">
        <f t="shared" si="62"/>
        <v>8.5525000000000002</v>
      </c>
      <c r="Z319" s="52">
        <f>VLOOKUP(F319,'LEMBAR JAWABAN PRE'!$B$4:$AI$1048576,34,0)</f>
        <v>3.6</v>
      </c>
      <c r="AA319" s="52">
        <f>VLOOKUP(F319,'LEMBAR JAWABAN POST'!$B$4:$AI$1048576,34,0)</f>
        <v>6.8</v>
      </c>
      <c r="AB319" s="52">
        <f t="shared" si="63"/>
        <v>7.6762499999999996</v>
      </c>
      <c r="AC319" s="49" t="str">
        <f t="shared" si="64"/>
        <v>LULUS</v>
      </c>
      <c r="AD319" s="25">
        <v>44987</v>
      </c>
      <c r="AE319" s="25">
        <f t="shared" si="65"/>
        <v>44985</v>
      </c>
      <c r="AF319" s="37" t="s">
        <v>3</v>
      </c>
      <c r="AG319" s="44"/>
    </row>
    <row r="320" spans="2:33" s="53" customFormat="1" ht="24.75" customHeight="1" x14ac:dyDescent="0.3">
      <c r="B320" s="37">
        <f t="shared" si="55"/>
        <v>313</v>
      </c>
      <c r="C320" s="37" t="s">
        <v>138</v>
      </c>
      <c r="D320" s="37" t="s">
        <v>6517</v>
      </c>
      <c r="E320" s="50">
        <v>44918</v>
      </c>
      <c r="F320" s="37">
        <v>2015417132</v>
      </c>
      <c r="G320" s="44" t="s">
        <v>6378</v>
      </c>
      <c r="H320" s="45" t="s">
        <v>45</v>
      </c>
      <c r="I320" s="37" t="str">
        <f t="shared" si="61"/>
        <v>Store Crew Boy</v>
      </c>
      <c r="J320" s="45" t="s">
        <v>225</v>
      </c>
      <c r="K320" s="44" t="s">
        <v>226</v>
      </c>
      <c r="L320" s="37" t="s">
        <v>227</v>
      </c>
      <c r="M320" s="37" t="s">
        <v>164</v>
      </c>
      <c r="N320" s="55">
        <v>44925</v>
      </c>
      <c r="O320" s="97" t="s">
        <v>3086</v>
      </c>
      <c r="P320" s="97" t="s">
        <v>748</v>
      </c>
      <c r="Q320" s="97" t="s">
        <v>773</v>
      </c>
      <c r="R320" s="97" t="s">
        <v>727</v>
      </c>
      <c r="S320" s="98" t="s">
        <v>773</v>
      </c>
      <c r="T320" s="97" t="s">
        <v>773</v>
      </c>
      <c r="U320" s="48">
        <v>7.51</v>
      </c>
      <c r="V320" s="48">
        <v>7.64</v>
      </c>
      <c r="W320" s="48">
        <v>8</v>
      </c>
      <c r="X320" s="48">
        <v>8</v>
      </c>
      <c r="Y320" s="51">
        <f t="shared" si="62"/>
        <v>7.7874999999999996</v>
      </c>
      <c r="Z320" s="52">
        <f>VLOOKUP(F320,'LEMBAR JAWABAN PRE'!$B$4:$AI$1048576,34,0)</f>
        <v>4.8</v>
      </c>
      <c r="AA320" s="52">
        <f>VLOOKUP(F320,'LEMBAR JAWABAN POST'!$B$4:$AI$1048576,34,0)</f>
        <v>4.8</v>
      </c>
      <c r="AB320" s="52">
        <f t="shared" si="63"/>
        <v>6.2937499999999993</v>
      </c>
      <c r="AC320" s="49" t="str">
        <f t="shared" si="64"/>
        <v>LULUS</v>
      </c>
      <c r="AD320" s="25">
        <v>44987</v>
      </c>
      <c r="AE320" s="25">
        <f t="shared" si="65"/>
        <v>44985</v>
      </c>
      <c r="AF320" s="37" t="s">
        <v>3</v>
      </c>
      <c r="AG320" s="44"/>
    </row>
    <row r="321" spans="2:33" s="53" customFormat="1" ht="24.75" customHeight="1" x14ac:dyDescent="0.3">
      <c r="B321" s="37">
        <f t="shared" si="55"/>
        <v>314</v>
      </c>
      <c r="C321" s="37" t="s">
        <v>138</v>
      </c>
      <c r="D321" s="37" t="s">
        <v>7082</v>
      </c>
      <c r="E321" s="50">
        <v>44918</v>
      </c>
      <c r="F321" s="37">
        <v>2015417150</v>
      </c>
      <c r="G321" s="44" t="s">
        <v>6375</v>
      </c>
      <c r="H321" s="45" t="s">
        <v>46</v>
      </c>
      <c r="I321" s="37" t="str">
        <f t="shared" si="61"/>
        <v>Store Crew Girl</v>
      </c>
      <c r="J321" s="45" t="s">
        <v>690</v>
      </c>
      <c r="K321" s="44" t="s">
        <v>691</v>
      </c>
      <c r="L321" s="37" t="s">
        <v>176</v>
      </c>
      <c r="M321" s="37" t="s">
        <v>157</v>
      </c>
      <c r="N321" s="55">
        <v>44925</v>
      </c>
      <c r="O321" s="97" t="s">
        <v>7014</v>
      </c>
      <c r="P321" s="97" t="s">
        <v>7015</v>
      </c>
      <c r="Q321" s="97" t="s">
        <v>1916</v>
      </c>
      <c r="R321" s="97" t="s">
        <v>7016</v>
      </c>
      <c r="S321" s="98" t="s">
        <v>7017</v>
      </c>
      <c r="T321" s="97" t="s">
        <v>1916</v>
      </c>
      <c r="U321" s="48">
        <v>8.06</v>
      </c>
      <c r="V321" s="48">
        <v>8.06</v>
      </c>
      <c r="W321" s="48">
        <v>8.07</v>
      </c>
      <c r="X321" s="48">
        <v>8.08</v>
      </c>
      <c r="Y321" s="51">
        <f t="shared" si="62"/>
        <v>8.0675000000000008</v>
      </c>
      <c r="Z321" s="52">
        <f>VLOOKUP(F321,'LEMBAR JAWABAN PRE'!$B$4:$AI$1048576,34,0)</f>
        <v>7.6</v>
      </c>
      <c r="AA321" s="52">
        <f>VLOOKUP(F321,'LEMBAR JAWABAN POST'!$B$4:$AI$1048576,34,0)</f>
        <v>8.8000000000000007</v>
      </c>
      <c r="AB321" s="52">
        <f t="shared" si="63"/>
        <v>8.4337499999999999</v>
      </c>
      <c r="AC321" s="49" t="str">
        <f t="shared" si="64"/>
        <v>LULUS</v>
      </c>
      <c r="AD321" s="25">
        <v>45001</v>
      </c>
      <c r="AE321" s="25">
        <f t="shared" si="65"/>
        <v>44985</v>
      </c>
      <c r="AF321" s="37" t="s">
        <v>3</v>
      </c>
      <c r="AG321" s="44"/>
    </row>
    <row r="322" spans="2:33" s="53" customFormat="1" ht="24.75" customHeight="1" x14ac:dyDescent="0.3">
      <c r="B322" s="37">
        <f t="shared" si="55"/>
        <v>315</v>
      </c>
      <c r="C322" s="37" t="s">
        <v>138</v>
      </c>
      <c r="D322" s="37" t="s">
        <v>7082</v>
      </c>
      <c r="E322" s="50">
        <v>44918</v>
      </c>
      <c r="F322" s="37">
        <v>2015417139</v>
      </c>
      <c r="G322" s="44" t="s">
        <v>6379</v>
      </c>
      <c r="H322" s="45" t="s">
        <v>45</v>
      </c>
      <c r="I322" s="37" t="str">
        <f t="shared" si="61"/>
        <v>Store Crew Boy</v>
      </c>
      <c r="J322" s="45" t="s">
        <v>6462</v>
      </c>
      <c r="K322" s="44" t="s">
        <v>6463</v>
      </c>
      <c r="L322" s="37" t="s">
        <v>6464</v>
      </c>
      <c r="M322" s="37" t="s">
        <v>567</v>
      </c>
      <c r="N322" s="55">
        <v>44925</v>
      </c>
      <c r="O322" s="97" t="s">
        <v>7064</v>
      </c>
      <c r="P322" s="97" t="s">
        <v>4869</v>
      </c>
      <c r="Q322" s="97" t="s">
        <v>7065</v>
      </c>
      <c r="R322" s="97" t="s">
        <v>4869</v>
      </c>
      <c r="S322" s="98" t="s">
        <v>7066</v>
      </c>
      <c r="T322" s="97" t="s">
        <v>5024</v>
      </c>
      <c r="U322" s="48">
        <v>7.22</v>
      </c>
      <c r="V322" s="48">
        <v>7.13</v>
      </c>
      <c r="W322" s="48">
        <v>7.25</v>
      </c>
      <c r="X322" s="48">
        <v>7.04</v>
      </c>
      <c r="Y322" s="51">
        <f t="shared" si="62"/>
        <v>7.16</v>
      </c>
      <c r="Z322" s="52">
        <f>VLOOKUP(F322,'LEMBAR JAWABAN PRE'!$B$4:$AI$1048576,34,0)</f>
        <v>6.4</v>
      </c>
      <c r="AA322" s="52">
        <f>VLOOKUP(F322,'LEMBAR JAWABAN POST'!$B$4:$AI$1048576,34,0)</f>
        <v>7.2</v>
      </c>
      <c r="AB322" s="52">
        <f t="shared" si="63"/>
        <v>7.18</v>
      </c>
      <c r="AC322" s="49" t="str">
        <f t="shared" si="64"/>
        <v>LULUS</v>
      </c>
      <c r="AD322" s="25">
        <v>45001</v>
      </c>
      <c r="AE322" s="25">
        <f t="shared" si="65"/>
        <v>44985</v>
      </c>
      <c r="AF322" s="37" t="s">
        <v>3</v>
      </c>
      <c r="AG322" s="44"/>
    </row>
    <row r="323" spans="2:33" s="53" customFormat="1" ht="24.75" customHeight="1" x14ac:dyDescent="0.3">
      <c r="B323" s="37">
        <f t="shared" si="55"/>
        <v>316</v>
      </c>
      <c r="C323" s="37" t="s">
        <v>138</v>
      </c>
      <c r="D323" s="37" t="s">
        <v>7082</v>
      </c>
      <c r="E323" s="50">
        <v>44932</v>
      </c>
      <c r="F323" s="37">
        <v>2015422255</v>
      </c>
      <c r="G323" s="44" t="s">
        <v>6380</v>
      </c>
      <c r="H323" s="45" t="s">
        <v>46</v>
      </c>
      <c r="I323" s="37" t="str">
        <f t="shared" si="61"/>
        <v>Store Crew Girl</v>
      </c>
      <c r="J323" s="45" t="s">
        <v>3990</v>
      </c>
      <c r="K323" s="44" t="s">
        <v>3991</v>
      </c>
      <c r="L323" s="37" t="s">
        <v>185</v>
      </c>
      <c r="M323" s="37" t="s">
        <v>179</v>
      </c>
      <c r="N323" s="55">
        <v>44938</v>
      </c>
      <c r="O323" s="97" t="s">
        <v>717</v>
      </c>
      <c r="P323" s="97" t="s">
        <v>717</v>
      </c>
      <c r="Q323" s="97" t="s">
        <v>717</v>
      </c>
      <c r="R323" s="97" t="s">
        <v>717</v>
      </c>
      <c r="S323" s="98" t="s">
        <v>717</v>
      </c>
      <c r="T323" s="97" t="s">
        <v>727</v>
      </c>
      <c r="U323" s="48">
        <v>5.96</v>
      </c>
      <c r="V323" s="48">
        <v>6.4</v>
      </c>
      <c r="W323" s="48">
        <v>6.95</v>
      </c>
      <c r="X323" s="48">
        <v>7</v>
      </c>
      <c r="Y323" s="51">
        <f t="shared" si="62"/>
        <v>6.5774999999999997</v>
      </c>
      <c r="Z323" s="52">
        <f>VLOOKUP(F323,'LEMBAR JAWABAN PRE'!$B$4:$AI$1048576,34,0)</f>
        <v>6</v>
      </c>
      <c r="AA323" s="52">
        <f>VLOOKUP(F323,'LEMBAR JAWABAN POST'!$B$4:$AI$1048576,34,0)</f>
        <v>8.4</v>
      </c>
      <c r="AB323" s="52">
        <f t="shared" si="63"/>
        <v>7.4887499999999996</v>
      </c>
      <c r="AC323" s="49" t="str">
        <f t="shared" si="64"/>
        <v>LULUS</v>
      </c>
      <c r="AD323" s="25">
        <v>45001</v>
      </c>
      <c r="AE323" s="25">
        <f t="shared" si="65"/>
        <v>44998</v>
      </c>
      <c r="AF323" s="37" t="s">
        <v>3</v>
      </c>
      <c r="AG323" s="44"/>
    </row>
    <row r="324" spans="2:33" s="53" customFormat="1" ht="24.75" customHeight="1" x14ac:dyDescent="0.3">
      <c r="B324" s="37">
        <f t="shared" si="55"/>
        <v>317</v>
      </c>
      <c r="C324" s="37" t="s">
        <v>138</v>
      </c>
      <c r="D324" s="37" t="s">
        <v>7082</v>
      </c>
      <c r="E324" s="50">
        <v>44932</v>
      </c>
      <c r="F324" s="37">
        <v>2015422216</v>
      </c>
      <c r="G324" s="44" t="s">
        <v>6381</v>
      </c>
      <c r="H324" s="45" t="s">
        <v>45</v>
      </c>
      <c r="I324" s="37" t="str">
        <f t="shared" si="61"/>
        <v>Store Crew Boy</v>
      </c>
      <c r="J324" s="45" t="s">
        <v>6465</v>
      </c>
      <c r="K324" s="44" t="s">
        <v>6466</v>
      </c>
      <c r="L324" s="37" t="s">
        <v>177</v>
      </c>
      <c r="M324" s="37" t="s">
        <v>164</v>
      </c>
      <c r="N324" s="55">
        <v>44938</v>
      </c>
      <c r="O324" s="97" t="s">
        <v>7011</v>
      </c>
      <c r="P324" s="97" t="s">
        <v>7012</v>
      </c>
      <c r="Q324" s="97" t="s">
        <v>718</v>
      </c>
      <c r="R324" s="97" t="s">
        <v>718</v>
      </c>
      <c r="S324" s="98" t="s">
        <v>7013</v>
      </c>
      <c r="T324" s="97" t="s">
        <v>718</v>
      </c>
      <c r="U324" s="48">
        <v>7.05</v>
      </c>
      <c r="V324" s="48">
        <v>7.98</v>
      </c>
      <c r="W324" s="48">
        <v>8.07</v>
      </c>
      <c r="X324" s="48">
        <v>8.1300000000000008</v>
      </c>
      <c r="Y324" s="51">
        <f t="shared" si="62"/>
        <v>7.807500000000001</v>
      </c>
      <c r="Z324" s="52">
        <f>VLOOKUP(F324,'LEMBAR JAWABAN PRE'!$B$4:$AI$1048576,34,0)</f>
        <v>7.2</v>
      </c>
      <c r="AA324" s="52">
        <f>VLOOKUP(F324,'LEMBAR JAWABAN POST'!$B$4:$AI$1048576,34,0)</f>
        <v>8.4</v>
      </c>
      <c r="AB324" s="52">
        <f t="shared" si="63"/>
        <v>8.1037500000000016</v>
      </c>
      <c r="AC324" s="49" t="str">
        <f t="shared" si="64"/>
        <v>LULUS</v>
      </c>
      <c r="AD324" s="25">
        <v>45001</v>
      </c>
      <c r="AE324" s="25">
        <f t="shared" si="65"/>
        <v>44998</v>
      </c>
      <c r="AF324" s="37" t="s">
        <v>3</v>
      </c>
      <c r="AG324" s="44"/>
    </row>
    <row r="325" spans="2:33" s="53" customFormat="1" ht="24.75" customHeight="1" x14ac:dyDescent="0.3">
      <c r="B325" s="37">
        <f t="shared" si="55"/>
        <v>318</v>
      </c>
      <c r="C325" s="37" t="s">
        <v>138</v>
      </c>
      <c r="D325" s="37" t="s">
        <v>7082</v>
      </c>
      <c r="E325" s="50">
        <v>44932</v>
      </c>
      <c r="F325" s="37">
        <v>2015422257</v>
      </c>
      <c r="G325" s="44" t="s">
        <v>6382</v>
      </c>
      <c r="H325" s="45" t="s">
        <v>46</v>
      </c>
      <c r="I325" s="37" t="str">
        <f t="shared" si="61"/>
        <v>Store Crew Girl</v>
      </c>
      <c r="J325" s="45" t="s">
        <v>6467</v>
      </c>
      <c r="K325" s="44" t="s">
        <v>6468</v>
      </c>
      <c r="L325" s="37" t="s">
        <v>177</v>
      </c>
      <c r="M325" s="37" t="s">
        <v>164</v>
      </c>
      <c r="N325" s="55">
        <v>44938</v>
      </c>
      <c r="O325" s="97" t="s">
        <v>891</v>
      </c>
      <c r="P325" s="97" t="s">
        <v>891</v>
      </c>
      <c r="Q325" s="97" t="s">
        <v>891</v>
      </c>
      <c r="R325" s="97" t="s">
        <v>891</v>
      </c>
      <c r="S325" s="98" t="s">
        <v>7018</v>
      </c>
      <c r="T325" s="97" t="s">
        <v>891</v>
      </c>
      <c r="U325" s="48">
        <v>7.33</v>
      </c>
      <c r="V325" s="48">
        <v>8.0399999999999991</v>
      </c>
      <c r="W325" s="48">
        <v>8.7100000000000009</v>
      </c>
      <c r="X325" s="48">
        <v>8.9499999999999993</v>
      </c>
      <c r="Y325" s="51">
        <f t="shared" si="62"/>
        <v>8.2575000000000003</v>
      </c>
      <c r="Z325" s="52">
        <f>VLOOKUP(F325,'LEMBAR JAWABAN PRE'!$B$4:$AI$1048576,34,0)</f>
        <v>4.8</v>
      </c>
      <c r="AA325" s="52">
        <f>VLOOKUP(F325,'LEMBAR JAWABAN POST'!$B$4:$AI$1048576,34,0)</f>
        <v>7.2</v>
      </c>
      <c r="AB325" s="52">
        <f t="shared" si="63"/>
        <v>7.7287499999999998</v>
      </c>
      <c r="AC325" s="49" t="str">
        <f t="shared" si="64"/>
        <v>LULUS</v>
      </c>
      <c r="AD325" s="25">
        <v>45001</v>
      </c>
      <c r="AE325" s="25">
        <f t="shared" si="65"/>
        <v>44998</v>
      </c>
      <c r="AF325" s="37" t="s">
        <v>3</v>
      </c>
      <c r="AG325" s="44"/>
    </row>
    <row r="326" spans="2:33" s="53" customFormat="1" ht="24.75" customHeight="1" x14ac:dyDescent="0.3">
      <c r="B326" s="37">
        <f t="shared" si="55"/>
        <v>319</v>
      </c>
      <c r="C326" s="37" t="s">
        <v>138</v>
      </c>
      <c r="D326" s="37" t="s">
        <v>7082</v>
      </c>
      <c r="E326" s="50">
        <v>44932</v>
      </c>
      <c r="F326" s="37">
        <v>2015422275</v>
      </c>
      <c r="G326" s="44" t="s">
        <v>6383</v>
      </c>
      <c r="H326" s="45" t="s">
        <v>46</v>
      </c>
      <c r="I326" s="37" t="str">
        <f t="shared" ref="I326:I357" si="66">IF(H326="WANITA","Store Crew Girl","Store Crew Boy")</f>
        <v>Store Crew Girl</v>
      </c>
      <c r="J326" s="45" t="s">
        <v>6469</v>
      </c>
      <c r="K326" s="44" t="s">
        <v>6470</v>
      </c>
      <c r="L326" s="37" t="s">
        <v>227</v>
      </c>
      <c r="M326" s="37" t="s">
        <v>164</v>
      </c>
      <c r="N326" s="55">
        <v>44938</v>
      </c>
      <c r="O326" s="97" t="s">
        <v>725</v>
      </c>
      <c r="P326" s="97" t="s">
        <v>725</v>
      </c>
      <c r="Q326" s="97" t="s">
        <v>725</v>
      </c>
      <c r="R326" s="97" t="s">
        <v>725</v>
      </c>
      <c r="S326" s="98" t="s">
        <v>725</v>
      </c>
      <c r="T326" s="97" t="s">
        <v>725</v>
      </c>
      <c r="U326" s="48">
        <v>7.42</v>
      </c>
      <c r="V326" s="48">
        <v>7.47</v>
      </c>
      <c r="W326" s="48">
        <v>7.73</v>
      </c>
      <c r="X326" s="48">
        <v>7.71</v>
      </c>
      <c r="Y326" s="51">
        <f t="shared" si="62"/>
        <v>7.5825000000000005</v>
      </c>
      <c r="Z326" s="52">
        <f>VLOOKUP(F326,'LEMBAR JAWABAN PRE'!$B$4:$AI$1048576,34,0)</f>
        <v>6.4</v>
      </c>
      <c r="AA326" s="52">
        <f>VLOOKUP(F326,'LEMBAR JAWABAN POST'!$B$4:$AI$1048576,34,0)</f>
        <v>8.4</v>
      </c>
      <c r="AB326" s="52">
        <f t="shared" si="63"/>
        <v>7.9912500000000009</v>
      </c>
      <c r="AC326" s="49" t="str">
        <f t="shared" si="64"/>
        <v>LULUS</v>
      </c>
      <c r="AD326" s="25">
        <v>45001</v>
      </c>
      <c r="AE326" s="25">
        <f t="shared" si="65"/>
        <v>44998</v>
      </c>
      <c r="AF326" s="37" t="s">
        <v>3</v>
      </c>
      <c r="AG326" s="44"/>
    </row>
    <row r="327" spans="2:33" s="53" customFormat="1" ht="24.75" customHeight="1" x14ac:dyDescent="0.3">
      <c r="B327" s="37">
        <f t="shared" si="55"/>
        <v>320</v>
      </c>
      <c r="C327" s="37" t="s">
        <v>138</v>
      </c>
      <c r="D327" s="37" t="s">
        <v>7082</v>
      </c>
      <c r="E327" s="50">
        <v>44932</v>
      </c>
      <c r="F327" s="37">
        <v>2015422260</v>
      </c>
      <c r="G327" s="44" t="s">
        <v>6384</v>
      </c>
      <c r="H327" s="45" t="s">
        <v>46</v>
      </c>
      <c r="I327" s="37" t="str">
        <f t="shared" si="66"/>
        <v>Store Crew Girl</v>
      </c>
      <c r="J327" s="45" t="s">
        <v>6471</v>
      </c>
      <c r="K327" s="44" t="s">
        <v>6472</v>
      </c>
      <c r="L327" s="37" t="s">
        <v>4020</v>
      </c>
      <c r="M327" s="37" t="s">
        <v>184</v>
      </c>
      <c r="N327" s="55">
        <v>44938</v>
      </c>
      <c r="O327" s="97" t="s">
        <v>719</v>
      </c>
      <c r="P327" s="97" t="s">
        <v>719</v>
      </c>
      <c r="Q327" s="97" t="s">
        <v>719</v>
      </c>
      <c r="R327" s="97" t="s">
        <v>719</v>
      </c>
      <c r="S327" s="98" t="s">
        <v>7019</v>
      </c>
      <c r="T327" s="97" t="s">
        <v>7020</v>
      </c>
      <c r="U327" s="48">
        <v>7.95</v>
      </c>
      <c r="V327" s="48">
        <v>8.07</v>
      </c>
      <c r="W327" s="48">
        <v>8.25</v>
      </c>
      <c r="X327" s="48">
        <v>9</v>
      </c>
      <c r="Y327" s="51">
        <f t="shared" si="62"/>
        <v>8.317499999999999</v>
      </c>
      <c r="Z327" s="52">
        <f>VLOOKUP(F327,'LEMBAR JAWABAN PRE'!$B$4:$AI$1048576,34,0)</f>
        <v>5.2</v>
      </c>
      <c r="AA327" s="52">
        <f>VLOOKUP(F327,'LEMBAR JAWABAN POST'!$B$4:$AI$1048576,34,0)</f>
        <v>7.2</v>
      </c>
      <c r="AB327" s="52">
        <f t="shared" si="63"/>
        <v>7.7587499999999991</v>
      </c>
      <c r="AC327" s="49" t="str">
        <f t="shared" si="64"/>
        <v>LULUS</v>
      </c>
      <c r="AD327" s="25">
        <v>45001</v>
      </c>
      <c r="AE327" s="25">
        <f t="shared" si="65"/>
        <v>44998</v>
      </c>
      <c r="AF327" s="37" t="s">
        <v>3</v>
      </c>
      <c r="AG327" s="44"/>
    </row>
    <row r="328" spans="2:33" s="53" customFormat="1" ht="24.75" customHeight="1" x14ac:dyDescent="0.3">
      <c r="B328" s="37">
        <f t="shared" si="55"/>
        <v>321</v>
      </c>
      <c r="C328" s="37" t="s">
        <v>138</v>
      </c>
      <c r="D328" s="37" t="s">
        <v>7082</v>
      </c>
      <c r="E328" s="50">
        <v>44932</v>
      </c>
      <c r="F328" s="37">
        <v>2015422220</v>
      </c>
      <c r="G328" s="44" t="s">
        <v>6385</v>
      </c>
      <c r="H328" s="45" t="s">
        <v>45</v>
      </c>
      <c r="I328" s="37" t="str">
        <f t="shared" si="66"/>
        <v>Store Crew Boy</v>
      </c>
      <c r="J328" s="45" t="s">
        <v>6473</v>
      </c>
      <c r="K328" s="44" t="s">
        <v>6474</v>
      </c>
      <c r="L328" s="37" t="s">
        <v>591</v>
      </c>
      <c r="M328" s="37" t="s">
        <v>164</v>
      </c>
      <c r="N328" s="55">
        <v>44938</v>
      </c>
      <c r="O328" s="97" t="s">
        <v>7027</v>
      </c>
      <c r="P328" s="97" t="s">
        <v>7028</v>
      </c>
      <c r="Q328" s="97" t="s">
        <v>7029</v>
      </c>
      <c r="R328" s="97" t="s">
        <v>834</v>
      </c>
      <c r="S328" s="98" t="s">
        <v>7030</v>
      </c>
      <c r="T328" s="97" t="s">
        <v>7031</v>
      </c>
      <c r="U328" s="48">
        <v>6.6</v>
      </c>
      <c r="V328" s="48">
        <v>6.4</v>
      </c>
      <c r="W328" s="48">
        <v>6.56</v>
      </c>
      <c r="X328" s="48">
        <v>6.71</v>
      </c>
      <c r="Y328" s="51">
        <f t="shared" si="62"/>
        <v>6.5674999999999999</v>
      </c>
      <c r="Z328" s="52">
        <f>VLOOKUP(F328,'LEMBAR JAWABAN PRE'!$B$4:$AI$1048576,34,0)</f>
        <v>4.8</v>
      </c>
      <c r="AA328" s="52">
        <f>VLOOKUP(F328,'LEMBAR JAWABAN POST'!$B$4:$AI$1048576,34,0)</f>
        <v>8.4</v>
      </c>
      <c r="AB328" s="52">
        <f t="shared" si="63"/>
        <v>7.4837500000000006</v>
      </c>
      <c r="AC328" s="49" t="str">
        <f t="shared" si="64"/>
        <v>LULUS</v>
      </c>
      <c r="AD328" s="25">
        <v>45001</v>
      </c>
      <c r="AE328" s="25">
        <f t="shared" si="65"/>
        <v>44998</v>
      </c>
      <c r="AF328" s="37" t="s">
        <v>3</v>
      </c>
      <c r="AG328" s="44"/>
    </row>
    <row r="329" spans="2:33" s="53" customFormat="1" ht="24.75" customHeight="1" x14ac:dyDescent="0.3">
      <c r="B329" s="37">
        <f t="shared" ref="B329:B392" si="67">B328+1</f>
        <v>322</v>
      </c>
      <c r="C329" s="37" t="s">
        <v>138</v>
      </c>
      <c r="D329" s="37" t="s">
        <v>7082</v>
      </c>
      <c r="E329" s="50">
        <v>44932</v>
      </c>
      <c r="F329" s="37">
        <v>2015422230</v>
      </c>
      <c r="G329" s="44" t="s">
        <v>6386</v>
      </c>
      <c r="H329" s="45" t="s">
        <v>45</v>
      </c>
      <c r="I329" s="37" t="str">
        <f t="shared" si="66"/>
        <v>Store Crew Boy</v>
      </c>
      <c r="J329" s="45" t="s">
        <v>6475</v>
      </c>
      <c r="K329" s="44" t="s">
        <v>6476</v>
      </c>
      <c r="L329" s="37" t="s">
        <v>177</v>
      </c>
      <c r="M329" s="37" t="s">
        <v>164</v>
      </c>
      <c r="N329" s="55">
        <v>44938</v>
      </c>
      <c r="O329" s="97" t="s">
        <v>717</v>
      </c>
      <c r="P329" s="97" t="s">
        <v>719</v>
      </c>
      <c r="Q329" s="97" t="s">
        <v>719</v>
      </c>
      <c r="R329" s="97" t="s">
        <v>719</v>
      </c>
      <c r="S329" s="98" t="s">
        <v>7037</v>
      </c>
      <c r="T329" s="97" t="s">
        <v>7038</v>
      </c>
      <c r="U329" s="48">
        <v>7.65</v>
      </c>
      <c r="V329" s="48">
        <v>7.69</v>
      </c>
      <c r="W329" s="48">
        <v>8.18</v>
      </c>
      <c r="X329" s="48">
        <v>8.09</v>
      </c>
      <c r="Y329" s="51">
        <f t="shared" si="62"/>
        <v>7.9024999999999999</v>
      </c>
      <c r="Z329" s="52">
        <f>VLOOKUP(F329,'LEMBAR JAWABAN PRE'!$B$4:$AI$1048576,34,0)</f>
        <v>5.2</v>
      </c>
      <c r="AA329" s="52">
        <f>VLOOKUP(F329,'LEMBAR JAWABAN POST'!$B$4:$AI$1048576,34,0)</f>
        <v>8</v>
      </c>
      <c r="AB329" s="52">
        <f t="shared" si="63"/>
        <v>7.9512499999999999</v>
      </c>
      <c r="AC329" s="49" t="str">
        <f t="shared" si="64"/>
        <v>LULUS</v>
      </c>
      <c r="AD329" s="25">
        <v>45001</v>
      </c>
      <c r="AE329" s="25">
        <f t="shared" si="65"/>
        <v>44998</v>
      </c>
      <c r="AF329" s="37" t="s">
        <v>3</v>
      </c>
      <c r="AG329" s="44"/>
    </row>
    <row r="330" spans="2:33" s="53" customFormat="1" ht="24.75" customHeight="1" x14ac:dyDescent="0.3">
      <c r="B330" s="37">
        <f t="shared" si="67"/>
        <v>323</v>
      </c>
      <c r="C330" s="37" t="s">
        <v>138</v>
      </c>
      <c r="D330" s="37" t="s">
        <v>7082</v>
      </c>
      <c r="E330" s="50">
        <v>44932</v>
      </c>
      <c r="F330" s="37">
        <v>2015422233</v>
      </c>
      <c r="G330" s="44" t="s">
        <v>6388</v>
      </c>
      <c r="H330" s="45" t="s">
        <v>45</v>
      </c>
      <c r="I330" s="37" t="str">
        <f t="shared" si="66"/>
        <v>Store Crew Boy</v>
      </c>
      <c r="J330" s="45" t="s">
        <v>6477</v>
      </c>
      <c r="K330" s="44" t="s">
        <v>6478</v>
      </c>
      <c r="L330" s="37" t="s">
        <v>653</v>
      </c>
      <c r="M330" s="37" t="s">
        <v>159</v>
      </c>
      <c r="N330" s="55">
        <v>44938</v>
      </c>
      <c r="O330" s="97" t="s">
        <v>717</v>
      </c>
      <c r="P330" s="97" t="s">
        <v>7044</v>
      </c>
      <c r="Q330" s="97" t="s">
        <v>7045</v>
      </c>
      <c r="R330" s="97" t="s">
        <v>7046</v>
      </c>
      <c r="S330" s="98" t="s">
        <v>717</v>
      </c>
      <c r="T330" s="97" t="s">
        <v>727</v>
      </c>
      <c r="U330" s="48">
        <v>6</v>
      </c>
      <c r="V330" s="48">
        <v>7</v>
      </c>
      <c r="W330" s="48">
        <v>8</v>
      </c>
      <c r="X330" s="48">
        <v>8.5299999999999994</v>
      </c>
      <c r="Y330" s="51">
        <f t="shared" si="62"/>
        <v>7.3825000000000003</v>
      </c>
      <c r="Z330" s="52">
        <f>VLOOKUP(F330,'LEMBAR JAWABAN PRE'!$B$4:$AI$1048576,34,0)</f>
        <v>4.8</v>
      </c>
      <c r="AA330" s="52">
        <f>VLOOKUP(F330,'LEMBAR JAWABAN POST'!$B$4:$AI$1048576,34,0)</f>
        <v>8.8000000000000007</v>
      </c>
      <c r="AB330" s="52">
        <f t="shared" si="63"/>
        <v>8.0912500000000005</v>
      </c>
      <c r="AC330" s="49" t="str">
        <f t="shared" si="64"/>
        <v>LULUS</v>
      </c>
      <c r="AD330" s="25">
        <v>45001</v>
      </c>
      <c r="AE330" s="25">
        <f t="shared" si="65"/>
        <v>44998</v>
      </c>
      <c r="AF330" s="37" t="s">
        <v>3</v>
      </c>
      <c r="AG330" s="44"/>
    </row>
    <row r="331" spans="2:33" s="53" customFormat="1" ht="24.75" customHeight="1" x14ac:dyDescent="0.3">
      <c r="B331" s="37">
        <f t="shared" si="67"/>
        <v>324</v>
      </c>
      <c r="C331" s="37" t="s">
        <v>138</v>
      </c>
      <c r="D331" s="37" t="s">
        <v>7082</v>
      </c>
      <c r="E331" s="50">
        <v>44932</v>
      </c>
      <c r="F331" s="37">
        <v>2015422234</v>
      </c>
      <c r="G331" s="44" t="s">
        <v>6389</v>
      </c>
      <c r="H331" s="45" t="s">
        <v>45</v>
      </c>
      <c r="I331" s="37" t="str">
        <f t="shared" si="66"/>
        <v>Store Crew Boy</v>
      </c>
      <c r="J331" s="45" t="s">
        <v>328</v>
      </c>
      <c r="K331" s="44" t="s">
        <v>329</v>
      </c>
      <c r="L331" s="37" t="s">
        <v>227</v>
      </c>
      <c r="M331" s="37" t="s">
        <v>164</v>
      </c>
      <c r="N331" s="55">
        <v>44938</v>
      </c>
      <c r="O331" s="97" t="s">
        <v>7047</v>
      </c>
      <c r="P331" s="97" t="s">
        <v>7048</v>
      </c>
      <c r="Q331" s="97" t="s">
        <v>7048</v>
      </c>
      <c r="R331" s="97" t="s">
        <v>7048</v>
      </c>
      <c r="S331" s="98" t="s">
        <v>7049</v>
      </c>
      <c r="T331" s="97" t="s">
        <v>7048</v>
      </c>
      <c r="U331" s="48">
        <v>6.16</v>
      </c>
      <c r="V331" s="48">
        <v>6.62</v>
      </c>
      <c r="W331" s="48">
        <v>7</v>
      </c>
      <c r="X331" s="48">
        <v>7.13</v>
      </c>
      <c r="Y331" s="51">
        <f t="shared" si="62"/>
        <v>6.7275</v>
      </c>
      <c r="Z331" s="52">
        <f>VLOOKUP(F331,'LEMBAR JAWABAN PRE'!$B$4:$AI$1048576,34,0)</f>
        <v>5.6</v>
      </c>
      <c r="AA331" s="52">
        <f>VLOOKUP(F331,'LEMBAR JAWABAN POST'!$B$4:$AI$1048576,34,0)</f>
        <v>8.8000000000000007</v>
      </c>
      <c r="AB331" s="52">
        <f t="shared" si="63"/>
        <v>7.7637499999999999</v>
      </c>
      <c r="AC331" s="49" t="str">
        <f t="shared" si="64"/>
        <v>LULUS</v>
      </c>
      <c r="AD331" s="25">
        <v>45001</v>
      </c>
      <c r="AE331" s="25">
        <f t="shared" si="65"/>
        <v>44998</v>
      </c>
      <c r="AF331" s="37" t="s">
        <v>3</v>
      </c>
      <c r="AG331" s="44"/>
    </row>
    <row r="332" spans="2:33" s="53" customFormat="1" ht="24.75" customHeight="1" x14ac:dyDescent="0.3">
      <c r="B332" s="37">
        <f t="shared" si="67"/>
        <v>325</v>
      </c>
      <c r="C332" s="37" t="s">
        <v>138</v>
      </c>
      <c r="D332" s="37" t="s">
        <v>7082</v>
      </c>
      <c r="E332" s="50">
        <v>44932</v>
      </c>
      <c r="F332" s="37">
        <v>2015422297</v>
      </c>
      <c r="G332" s="44" t="s">
        <v>6392</v>
      </c>
      <c r="H332" s="45" t="s">
        <v>45</v>
      </c>
      <c r="I332" s="37" t="str">
        <f t="shared" si="66"/>
        <v>Store Crew Boy</v>
      </c>
      <c r="J332" s="45" t="s">
        <v>225</v>
      </c>
      <c r="K332" s="44" t="s">
        <v>226</v>
      </c>
      <c r="L332" s="37" t="s">
        <v>227</v>
      </c>
      <c r="M332" s="37" t="s">
        <v>164</v>
      </c>
      <c r="N332" s="55">
        <v>44938</v>
      </c>
      <c r="O332" s="97" t="s">
        <v>7050</v>
      </c>
      <c r="P332" s="97" t="s">
        <v>7051</v>
      </c>
      <c r="Q332" s="97" t="s">
        <v>5048</v>
      </c>
      <c r="R332" s="97" t="s">
        <v>717</v>
      </c>
      <c r="S332" s="98" t="s">
        <v>7052</v>
      </c>
      <c r="T332" s="97" t="s">
        <v>7053</v>
      </c>
      <c r="U332" s="48">
        <v>8.24</v>
      </c>
      <c r="V332" s="48">
        <v>8.33</v>
      </c>
      <c r="W332" s="48">
        <v>8.4499999999999993</v>
      </c>
      <c r="X332" s="48">
        <v>7.13</v>
      </c>
      <c r="Y332" s="51">
        <f t="shared" si="62"/>
        <v>8.0374999999999996</v>
      </c>
      <c r="Z332" s="52">
        <f>VLOOKUP(F332,'LEMBAR JAWABAN PRE'!$B$4:$AI$1048576,34,0)</f>
        <v>4.4000000000000004</v>
      </c>
      <c r="AA332" s="52">
        <f>VLOOKUP(F332,'LEMBAR JAWABAN POST'!$B$4:$AI$1048576,34,0)</f>
        <v>8.4</v>
      </c>
      <c r="AB332" s="52">
        <f t="shared" si="63"/>
        <v>8.21875</v>
      </c>
      <c r="AC332" s="49" t="str">
        <f t="shared" si="64"/>
        <v>LULUS</v>
      </c>
      <c r="AD332" s="25">
        <v>45001</v>
      </c>
      <c r="AE332" s="25">
        <f t="shared" si="65"/>
        <v>44998</v>
      </c>
      <c r="AF332" s="37" t="s">
        <v>3</v>
      </c>
      <c r="AG332" s="44"/>
    </row>
    <row r="333" spans="2:33" s="53" customFormat="1" ht="24.75" customHeight="1" x14ac:dyDescent="0.3">
      <c r="B333" s="37">
        <f t="shared" si="67"/>
        <v>326</v>
      </c>
      <c r="C333" s="37" t="s">
        <v>138</v>
      </c>
      <c r="D333" s="37" t="s">
        <v>7082</v>
      </c>
      <c r="E333" s="50">
        <v>44932</v>
      </c>
      <c r="F333" s="37">
        <v>2015422243</v>
      </c>
      <c r="G333" s="44" t="s">
        <v>6393</v>
      </c>
      <c r="H333" s="45" t="s">
        <v>45</v>
      </c>
      <c r="I333" s="37" t="str">
        <f t="shared" si="66"/>
        <v>Store Crew Boy</v>
      </c>
      <c r="J333" s="45" t="s">
        <v>3984</v>
      </c>
      <c r="K333" s="44" t="s">
        <v>3985</v>
      </c>
      <c r="L333" s="37" t="s">
        <v>185</v>
      </c>
      <c r="M333" s="37" t="s">
        <v>179</v>
      </c>
      <c r="N333" s="55">
        <v>44938</v>
      </c>
      <c r="O333" s="97" t="s">
        <v>7054</v>
      </c>
      <c r="P333" s="97" t="s">
        <v>7055</v>
      </c>
      <c r="Q333" s="97" t="s">
        <v>719</v>
      </c>
      <c r="R333" s="97" t="s">
        <v>841</v>
      </c>
      <c r="S333" s="98" t="s">
        <v>7056</v>
      </c>
      <c r="T333" s="97" t="s">
        <v>717</v>
      </c>
      <c r="U333" s="48">
        <v>7.95</v>
      </c>
      <c r="V333" s="48">
        <v>7.95</v>
      </c>
      <c r="W333" s="48">
        <v>8.09</v>
      </c>
      <c r="X333" s="48">
        <v>8.0500000000000007</v>
      </c>
      <c r="Y333" s="51">
        <f t="shared" si="62"/>
        <v>8.0100000000000016</v>
      </c>
      <c r="Z333" s="52">
        <f>VLOOKUP(F333,'LEMBAR JAWABAN PRE'!$B$4:$AI$1048576,34,0)</f>
        <v>4.8</v>
      </c>
      <c r="AA333" s="52">
        <f>VLOOKUP(F333,'LEMBAR JAWABAN POST'!$B$4:$AI$1048576,34,0)</f>
        <v>9.1999999999999993</v>
      </c>
      <c r="AB333" s="52">
        <f t="shared" si="63"/>
        <v>8.6050000000000004</v>
      </c>
      <c r="AC333" s="49" t="str">
        <f t="shared" si="64"/>
        <v>LULUS</v>
      </c>
      <c r="AD333" s="25">
        <v>45001</v>
      </c>
      <c r="AE333" s="25">
        <f t="shared" si="65"/>
        <v>44998</v>
      </c>
      <c r="AF333" s="37" t="s">
        <v>3</v>
      </c>
      <c r="AG333" s="44"/>
    </row>
    <row r="334" spans="2:33" s="53" customFormat="1" ht="24.75" customHeight="1" x14ac:dyDescent="0.3">
      <c r="B334" s="37">
        <f t="shared" si="67"/>
        <v>327</v>
      </c>
      <c r="C334" s="37" t="s">
        <v>138</v>
      </c>
      <c r="D334" s="37" t="s">
        <v>7082</v>
      </c>
      <c r="E334" s="50">
        <v>44932</v>
      </c>
      <c r="F334" s="37">
        <v>2015422278</v>
      </c>
      <c r="G334" s="44" t="s">
        <v>6394</v>
      </c>
      <c r="H334" s="45" t="s">
        <v>46</v>
      </c>
      <c r="I334" s="37" t="str">
        <f t="shared" si="66"/>
        <v>Store Crew Girl</v>
      </c>
      <c r="J334" s="45" t="s">
        <v>3936</v>
      </c>
      <c r="K334" s="44" t="s">
        <v>3937</v>
      </c>
      <c r="L334" s="37" t="s">
        <v>227</v>
      </c>
      <c r="M334" s="37" t="s">
        <v>164</v>
      </c>
      <c r="N334" s="55">
        <v>44938</v>
      </c>
      <c r="O334" s="97" t="s">
        <v>891</v>
      </c>
      <c r="P334" s="97" t="s">
        <v>891</v>
      </c>
      <c r="Q334" s="97" t="s">
        <v>891</v>
      </c>
      <c r="R334" s="97" t="s">
        <v>891</v>
      </c>
      <c r="S334" s="98" t="s">
        <v>7057</v>
      </c>
      <c r="T334" s="97" t="s">
        <v>891</v>
      </c>
      <c r="U334" s="48">
        <v>8.76</v>
      </c>
      <c r="V334" s="48">
        <v>8.73</v>
      </c>
      <c r="W334" s="48">
        <v>7.76</v>
      </c>
      <c r="X334" s="48">
        <v>7.64</v>
      </c>
      <c r="Y334" s="51">
        <f t="shared" si="62"/>
        <v>8.2225000000000001</v>
      </c>
      <c r="Z334" s="52">
        <f>VLOOKUP(F334,'LEMBAR JAWABAN PRE'!$B$4:$AI$1048576,34,0)</f>
        <v>7.2</v>
      </c>
      <c r="AA334" s="52">
        <f>VLOOKUP(F334,'LEMBAR JAWABAN POST'!$B$4:$AI$1048576,34,0)</f>
        <v>9.1999999999999993</v>
      </c>
      <c r="AB334" s="52">
        <f t="shared" si="63"/>
        <v>8.7112499999999997</v>
      </c>
      <c r="AC334" s="49" t="str">
        <f t="shared" si="64"/>
        <v>LULUS</v>
      </c>
      <c r="AD334" s="25">
        <v>45001</v>
      </c>
      <c r="AE334" s="25">
        <f t="shared" si="65"/>
        <v>44998</v>
      </c>
      <c r="AF334" s="37" t="s">
        <v>3</v>
      </c>
      <c r="AG334" s="44"/>
    </row>
    <row r="335" spans="2:33" s="53" customFormat="1" ht="24.75" customHeight="1" x14ac:dyDescent="0.3">
      <c r="B335" s="37">
        <f t="shared" si="67"/>
        <v>328</v>
      </c>
      <c r="C335" s="37" t="s">
        <v>138</v>
      </c>
      <c r="D335" s="37" t="s">
        <v>7082</v>
      </c>
      <c r="E335" s="50">
        <v>44932</v>
      </c>
      <c r="F335" s="37">
        <v>2015422245</v>
      </c>
      <c r="G335" s="44" t="s">
        <v>6395</v>
      </c>
      <c r="H335" s="45" t="s">
        <v>45</v>
      </c>
      <c r="I335" s="37" t="str">
        <f t="shared" si="66"/>
        <v>Store Crew Boy</v>
      </c>
      <c r="J335" s="45" t="s">
        <v>490</v>
      </c>
      <c r="K335" s="44" t="s">
        <v>491</v>
      </c>
      <c r="L335" s="37" t="s">
        <v>492</v>
      </c>
      <c r="M335" s="37" t="s">
        <v>159</v>
      </c>
      <c r="N335" s="55">
        <v>44938</v>
      </c>
      <c r="O335" s="97" t="s">
        <v>7058</v>
      </c>
      <c r="P335" s="97" t="s">
        <v>7058</v>
      </c>
      <c r="Q335" s="97" t="s">
        <v>7058</v>
      </c>
      <c r="R335" s="97" t="s">
        <v>7058</v>
      </c>
      <c r="S335" s="98" t="s">
        <v>7059</v>
      </c>
      <c r="T335" s="97" t="s">
        <v>7060</v>
      </c>
      <c r="U335" s="48">
        <v>7.49</v>
      </c>
      <c r="V335" s="48">
        <v>7.82</v>
      </c>
      <c r="W335" s="48">
        <v>7.73</v>
      </c>
      <c r="X335" s="48">
        <v>8</v>
      </c>
      <c r="Y335" s="51">
        <f t="shared" si="62"/>
        <v>7.76</v>
      </c>
      <c r="Z335" s="52">
        <f>VLOOKUP(F335,'LEMBAR JAWABAN PRE'!$B$4:$AI$1048576,34,0)</f>
        <v>6.8</v>
      </c>
      <c r="AA335" s="52">
        <f>VLOOKUP(F335,'LEMBAR JAWABAN POST'!$B$4:$AI$1048576,34,0)</f>
        <v>9.1999999999999993</v>
      </c>
      <c r="AB335" s="52">
        <f t="shared" si="63"/>
        <v>8.48</v>
      </c>
      <c r="AC335" s="49" t="str">
        <f t="shared" si="64"/>
        <v>LULUS</v>
      </c>
      <c r="AD335" s="25">
        <v>45001</v>
      </c>
      <c r="AE335" s="25">
        <f t="shared" si="65"/>
        <v>44998</v>
      </c>
      <c r="AF335" s="37" t="s">
        <v>3</v>
      </c>
      <c r="AG335" s="44"/>
    </row>
    <row r="336" spans="2:33" s="53" customFormat="1" ht="24.75" customHeight="1" x14ac:dyDescent="0.3">
      <c r="B336" s="37">
        <f t="shared" si="67"/>
        <v>329</v>
      </c>
      <c r="C336" s="37" t="s">
        <v>138</v>
      </c>
      <c r="D336" s="37" t="s">
        <v>7082</v>
      </c>
      <c r="E336" s="50">
        <v>44932</v>
      </c>
      <c r="F336" s="37">
        <v>2015422249</v>
      </c>
      <c r="G336" s="44" t="s">
        <v>6396</v>
      </c>
      <c r="H336" s="45" t="s">
        <v>45</v>
      </c>
      <c r="I336" s="37" t="str">
        <f t="shared" si="66"/>
        <v>Store Crew Boy</v>
      </c>
      <c r="J336" s="45" t="s">
        <v>561</v>
      </c>
      <c r="K336" s="44" t="s">
        <v>562</v>
      </c>
      <c r="L336" s="37" t="s">
        <v>177</v>
      </c>
      <c r="M336" s="37" t="s">
        <v>164</v>
      </c>
      <c r="N336" s="55">
        <v>44938</v>
      </c>
      <c r="O336" s="97" t="s">
        <v>722</v>
      </c>
      <c r="P336" s="97" t="s">
        <v>7061</v>
      </c>
      <c r="Q336" s="97" t="s">
        <v>7062</v>
      </c>
      <c r="R336" s="97" t="s">
        <v>748</v>
      </c>
      <c r="S336" s="98" t="s">
        <v>7063</v>
      </c>
      <c r="T336" s="97" t="s">
        <v>748</v>
      </c>
      <c r="U336" s="48">
        <v>8.36</v>
      </c>
      <c r="V336" s="48">
        <v>8.15</v>
      </c>
      <c r="W336" s="48">
        <v>7.98</v>
      </c>
      <c r="X336" s="48">
        <v>8.09</v>
      </c>
      <c r="Y336" s="51">
        <f t="shared" si="62"/>
        <v>8.1449999999999996</v>
      </c>
      <c r="Z336" s="52">
        <f>VLOOKUP(F336,'LEMBAR JAWABAN PRE'!$B$4:$AI$1048576,34,0)</f>
        <v>5.6</v>
      </c>
      <c r="AA336" s="52">
        <f>VLOOKUP(F336,'LEMBAR JAWABAN POST'!$B$4:$AI$1048576,34,0)</f>
        <v>7.6</v>
      </c>
      <c r="AB336" s="52">
        <f t="shared" si="63"/>
        <v>7.8724999999999996</v>
      </c>
      <c r="AC336" s="49" t="str">
        <f t="shared" si="64"/>
        <v>LULUS</v>
      </c>
      <c r="AD336" s="25">
        <v>45001</v>
      </c>
      <c r="AE336" s="25">
        <f t="shared" si="65"/>
        <v>44998</v>
      </c>
      <c r="AF336" s="37" t="s">
        <v>3</v>
      </c>
      <c r="AG336" s="44"/>
    </row>
    <row r="337" spans="2:33" s="53" customFormat="1" ht="24.75" customHeight="1" x14ac:dyDescent="0.3">
      <c r="B337" s="37">
        <f t="shared" si="67"/>
        <v>330</v>
      </c>
      <c r="C337" s="37" t="s">
        <v>138</v>
      </c>
      <c r="D337" s="37" t="s">
        <v>7082</v>
      </c>
      <c r="E337" s="50">
        <v>44932</v>
      </c>
      <c r="F337" s="37">
        <v>2015422265</v>
      </c>
      <c r="G337" s="44" t="s">
        <v>6397</v>
      </c>
      <c r="H337" s="45" t="s">
        <v>46</v>
      </c>
      <c r="I337" s="37" t="str">
        <f t="shared" si="66"/>
        <v>Store Crew Girl</v>
      </c>
      <c r="J337" s="45" t="s">
        <v>4011</v>
      </c>
      <c r="K337" s="44" t="s">
        <v>4012</v>
      </c>
      <c r="L337" s="37" t="s">
        <v>186</v>
      </c>
      <c r="M337" s="37" t="s">
        <v>179</v>
      </c>
      <c r="N337" s="55">
        <v>44938</v>
      </c>
      <c r="O337" s="97" t="s">
        <v>891</v>
      </c>
      <c r="P337" s="97" t="s">
        <v>891</v>
      </c>
      <c r="Q337" s="97" t="s">
        <v>891</v>
      </c>
      <c r="R337" s="97" t="s">
        <v>891</v>
      </c>
      <c r="S337" s="98" t="s">
        <v>7067</v>
      </c>
      <c r="T337" s="97" t="s">
        <v>891</v>
      </c>
      <c r="U337" s="48">
        <v>6.95</v>
      </c>
      <c r="V337" s="48">
        <v>7.44</v>
      </c>
      <c r="W337" s="48">
        <v>7.84</v>
      </c>
      <c r="X337" s="48">
        <v>8.3800000000000008</v>
      </c>
      <c r="Y337" s="51">
        <f t="shared" si="62"/>
        <v>7.6524999999999999</v>
      </c>
      <c r="Z337" s="52">
        <f>VLOOKUP(F337,'LEMBAR JAWABAN PRE'!$B$4:$AI$1048576,34,0)</f>
        <v>6.8</v>
      </c>
      <c r="AA337" s="52">
        <f>VLOOKUP(F337,'LEMBAR JAWABAN POST'!$B$4:$AI$1048576,34,0)</f>
        <v>8.4</v>
      </c>
      <c r="AB337" s="52">
        <f t="shared" si="63"/>
        <v>8.026250000000001</v>
      </c>
      <c r="AC337" s="49" t="str">
        <f t="shared" si="64"/>
        <v>LULUS</v>
      </c>
      <c r="AD337" s="25">
        <v>45001</v>
      </c>
      <c r="AE337" s="25">
        <f t="shared" si="65"/>
        <v>44998</v>
      </c>
      <c r="AF337" s="37" t="s">
        <v>3</v>
      </c>
      <c r="AG337" s="44"/>
    </row>
    <row r="338" spans="2:33" s="53" customFormat="1" ht="24.75" customHeight="1" x14ac:dyDescent="0.3">
      <c r="B338" s="37">
        <f t="shared" si="67"/>
        <v>331</v>
      </c>
      <c r="C338" s="37" t="s">
        <v>138</v>
      </c>
      <c r="D338" s="37" t="s">
        <v>7082</v>
      </c>
      <c r="E338" s="50">
        <v>44932</v>
      </c>
      <c r="F338" s="37">
        <v>2015422268</v>
      </c>
      <c r="G338" s="44" t="s">
        <v>6398</v>
      </c>
      <c r="H338" s="45" t="s">
        <v>46</v>
      </c>
      <c r="I338" s="37" t="str">
        <f t="shared" si="66"/>
        <v>Store Crew Girl</v>
      </c>
      <c r="J338" s="45" t="s">
        <v>6481</v>
      </c>
      <c r="K338" s="44" t="s">
        <v>6482</v>
      </c>
      <c r="L338" s="37" t="s">
        <v>479</v>
      </c>
      <c r="M338" s="37" t="s">
        <v>182</v>
      </c>
      <c r="N338" s="55">
        <v>44938</v>
      </c>
      <c r="O338" s="97" t="s">
        <v>891</v>
      </c>
      <c r="P338" s="97" t="s">
        <v>7072</v>
      </c>
      <c r="Q338" s="97" t="s">
        <v>891</v>
      </c>
      <c r="R338" s="97" t="s">
        <v>891</v>
      </c>
      <c r="S338" s="98" t="s">
        <v>7073</v>
      </c>
      <c r="T338" s="97" t="s">
        <v>891</v>
      </c>
      <c r="U338" s="48">
        <v>8.18</v>
      </c>
      <c r="V338" s="48">
        <v>8.6199999999999992</v>
      </c>
      <c r="W338" s="48">
        <v>9</v>
      </c>
      <c r="X338" s="48">
        <v>9</v>
      </c>
      <c r="Y338" s="51">
        <f t="shared" si="62"/>
        <v>8.6999999999999993</v>
      </c>
      <c r="Z338" s="52">
        <f>VLOOKUP(F338,'LEMBAR JAWABAN PRE'!$B$4:$AI$1048576,34,0)</f>
        <v>6</v>
      </c>
      <c r="AA338" s="52">
        <f>VLOOKUP(F338,'LEMBAR JAWABAN POST'!$B$4:$AI$1048576,34,0)</f>
        <v>7.6</v>
      </c>
      <c r="AB338" s="52">
        <f t="shared" si="63"/>
        <v>8.1499999999999986</v>
      </c>
      <c r="AC338" s="49" t="str">
        <f t="shared" si="64"/>
        <v>LULUS</v>
      </c>
      <c r="AD338" s="25">
        <v>45001</v>
      </c>
      <c r="AE338" s="25">
        <f t="shared" si="65"/>
        <v>44998</v>
      </c>
      <c r="AF338" s="37" t="s">
        <v>3</v>
      </c>
      <c r="AG338" s="44"/>
    </row>
    <row r="339" spans="2:33" s="53" customFormat="1" ht="24.75" customHeight="1" x14ac:dyDescent="0.3">
      <c r="B339" s="37">
        <f t="shared" si="67"/>
        <v>332</v>
      </c>
      <c r="C339" s="37" t="s">
        <v>138</v>
      </c>
      <c r="D339" s="37" t="s">
        <v>7082</v>
      </c>
      <c r="E339" s="50">
        <v>44932</v>
      </c>
      <c r="F339" s="37">
        <v>2015422251</v>
      </c>
      <c r="G339" s="44" t="s">
        <v>6399</v>
      </c>
      <c r="H339" s="45" t="s">
        <v>45</v>
      </c>
      <c r="I339" s="37" t="str">
        <f t="shared" si="66"/>
        <v>Store Crew Boy</v>
      </c>
      <c r="J339" s="45" t="s">
        <v>341</v>
      </c>
      <c r="K339" s="44" t="s">
        <v>342</v>
      </c>
      <c r="L339" s="37" t="s">
        <v>180</v>
      </c>
      <c r="M339" s="37" t="s">
        <v>179</v>
      </c>
      <c r="N339" s="55">
        <v>44938</v>
      </c>
      <c r="O339" s="97" t="s">
        <v>7074</v>
      </c>
      <c r="P339" s="97" t="s">
        <v>7075</v>
      </c>
      <c r="Q339" s="97" t="s">
        <v>7076</v>
      </c>
      <c r="R339" s="97" t="s">
        <v>7077</v>
      </c>
      <c r="S339" s="98" t="s">
        <v>7078</v>
      </c>
      <c r="T339" s="97" t="s">
        <v>7079</v>
      </c>
      <c r="U339" s="48">
        <v>8.0500000000000007</v>
      </c>
      <c r="V339" s="48">
        <v>8.5500000000000007</v>
      </c>
      <c r="W339" s="48">
        <v>8.51</v>
      </c>
      <c r="X339" s="48">
        <v>8.2200000000000006</v>
      </c>
      <c r="Y339" s="51">
        <f t="shared" si="62"/>
        <v>8.3324999999999996</v>
      </c>
      <c r="Z339" s="52">
        <f>VLOOKUP(F339,'LEMBAR JAWABAN PRE'!$B$4:$AI$1048576,34,0)</f>
        <v>6.8</v>
      </c>
      <c r="AA339" s="52">
        <f>VLOOKUP(F339,'LEMBAR JAWABAN POST'!$B$4:$AI$1048576,34,0)</f>
        <v>8.4</v>
      </c>
      <c r="AB339" s="52">
        <f t="shared" si="63"/>
        <v>8.3662500000000009</v>
      </c>
      <c r="AC339" s="49" t="str">
        <f t="shared" si="64"/>
        <v>LULUS</v>
      </c>
      <c r="AD339" s="25">
        <v>45001</v>
      </c>
      <c r="AE339" s="25">
        <f t="shared" si="65"/>
        <v>44998</v>
      </c>
      <c r="AF339" s="37" t="s">
        <v>3</v>
      </c>
      <c r="AG339" s="44"/>
    </row>
    <row r="340" spans="2:33" s="53" customFormat="1" ht="24.75" customHeight="1" x14ac:dyDescent="0.3">
      <c r="B340" s="37">
        <f t="shared" si="67"/>
        <v>333</v>
      </c>
      <c r="C340" s="37" t="s">
        <v>138</v>
      </c>
      <c r="D340" s="37" t="s">
        <v>7082</v>
      </c>
      <c r="E340" s="50">
        <v>44932</v>
      </c>
      <c r="F340" s="37">
        <v>2015422253</v>
      </c>
      <c r="G340" s="44" t="s">
        <v>6400</v>
      </c>
      <c r="H340" s="45" t="s">
        <v>45</v>
      </c>
      <c r="I340" s="37" t="str">
        <f t="shared" si="66"/>
        <v>Store Crew Boy</v>
      </c>
      <c r="J340" s="45" t="s">
        <v>637</v>
      </c>
      <c r="K340" s="44" t="s">
        <v>638</v>
      </c>
      <c r="L340" s="37" t="s">
        <v>639</v>
      </c>
      <c r="M340" s="37" t="s">
        <v>166</v>
      </c>
      <c r="N340" s="55">
        <v>44938</v>
      </c>
      <c r="O340" s="97" t="s">
        <v>733</v>
      </c>
      <c r="P340" s="97" t="s">
        <v>733</v>
      </c>
      <c r="Q340" s="97" t="s">
        <v>7080</v>
      </c>
      <c r="R340" s="97" t="s">
        <v>735</v>
      </c>
      <c r="S340" s="98" t="s">
        <v>7081</v>
      </c>
      <c r="T340" s="97" t="s">
        <v>733</v>
      </c>
      <c r="U340" s="48">
        <v>8.4499999999999993</v>
      </c>
      <c r="V340" s="48">
        <v>8.73</v>
      </c>
      <c r="W340" s="48">
        <v>8.69</v>
      </c>
      <c r="X340" s="48">
        <v>8.8699999999999992</v>
      </c>
      <c r="Y340" s="51">
        <f t="shared" si="62"/>
        <v>8.6849999999999987</v>
      </c>
      <c r="Z340" s="52">
        <f>VLOOKUP(F340,'LEMBAR JAWABAN PRE'!$B$4:$AI$1048576,34,0)</f>
        <v>6.8</v>
      </c>
      <c r="AA340" s="52">
        <f>VLOOKUP(F340,'LEMBAR JAWABAN POST'!$B$4:$AI$1048576,34,0)</f>
        <v>8.8000000000000007</v>
      </c>
      <c r="AB340" s="52">
        <f t="shared" si="63"/>
        <v>8.7424999999999997</v>
      </c>
      <c r="AC340" s="49" t="str">
        <f t="shared" si="64"/>
        <v>LULUS</v>
      </c>
      <c r="AD340" s="25">
        <v>45001</v>
      </c>
      <c r="AE340" s="25">
        <f t="shared" si="65"/>
        <v>44998</v>
      </c>
      <c r="AF340" s="37" t="s">
        <v>3</v>
      </c>
      <c r="AG340" s="44"/>
    </row>
    <row r="341" spans="2:33" s="53" customFormat="1" ht="24.75" customHeight="1" x14ac:dyDescent="0.3">
      <c r="B341" s="37">
        <f t="shared" si="67"/>
        <v>334</v>
      </c>
      <c r="C341" s="37" t="s">
        <v>138</v>
      </c>
      <c r="D341" s="37" t="s">
        <v>7128</v>
      </c>
      <c r="E341" s="50">
        <v>44932</v>
      </c>
      <c r="F341" s="37">
        <v>2015422232</v>
      </c>
      <c r="G341" s="44" t="s">
        <v>6387</v>
      </c>
      <c r="H341" s="45" t="s">
        <v>45</v>
      </c>
      <c r="I341" s="37" t="str">
        <f t="shared" si="66"/>
        <v>Store Crew Boy</v>
      </c>
      <c r="J341" s="45" t="s">
        <v>589</v>
      </c>
      <c r="K341" s="44" t="s">
        <v>590</v>
      </c>
      <c r="L341" s="37" t="s">
        <v>591</v>
      </c>
      <c r="M341" s="37" t="s">
        <v>164</v>
      </c>
      <c r="N341" s="55">
        <v>44938</v>
      </c>
      <c r="O341" s="97" t="s">
        <v>7106</v>
      </c>
      <c r="P341" s="97" t="s">
        <v>7107</v>
      </c>
      <c r="Q341" s="97" t="s">
        <v>7108</v>
      </c>
      <c r="R341" s="97" t="s">
        <v>727</v>
      </c>
      <c r="S341" s="98" t="s">
        <v>716</v>
      </c>
      <c r="T341" s="97" t="s">
        <v>5014</v>
      </c>
      <c r="U341" s="48">
        <v>7.62</v>
      </c>
      <c r="V341" s="48">
        <v>7.36</v>
      </c>
      <c r="W341" s="48">
        <v>7.67</v>
      </c>
      <c r="X341" s="48">
        <v>7.65</v>
      </c>
      <c r="Y341" s="51">
        <f t="shared" si="62"/>
        <v>7.5749999999999993</v>
      </c>
      <c r="Z341" s="52">
        <f>VLOOKUP(F341,'LEMBAR JAWABAN PRE'!$B$4:$AI$1048576,34,0)</f>
        <v>6</v>
      </c>
      <c r="AA341" s="52">
        <f>VLOOKUP(F341,'LEMBAR JAWABAN POST'!$B$4:$AI$1048576,34,0)</f>
        <v>9.6</v>
      </c>
      <c r="AB341" s="52">
        <f t="shared" si="63"/>
        <v>8.5874999999999986</v>
      </c>
      <c r="AC341" s="49" t="str">
        <f t="shared" si="64"/>
        <v>LULUS</v>
      </c>
      <c r="AD341" s="25">
        <v>45008</v>
      </c>
      <c r="AE341" s="25">
        <f t="shared" si="65"/>
        <v>44998</v>
      </c>
      <c r="AF341" s="37" t="s">
        <v>3</v>
      </c>
      <c r="AG341" s="44"/>
    </row>
    <row r="342" spans="2:33" s="53" customFormat="1" ht="24.75" customHeight="1" x14ac:dyDescent="0.3">
      <c r="B342" s="37">
        <f t="shared" si="67"/>
        <v>335</v>
      </c>
      <c r="C342" s="37" t="s">
        <v>138</v>
      </c>
      <c r="D342" s="37" t="s">
        <v>7128</v>
      </c>
      <c r="E342" s="50">
        <v>44932</v>
      </c>
      <c r="F342" s="37">
        <v>2015422238</v>
      </c>
      <c r="G342" s="44" t="s">
        <v>6390</v>
      </c>
      <c r="H342" s="45" t="s">
        <v>45</v>
      </c>
      <c r="I342" s="37" t="str">
        <f t="shared" si="66"/>
        <v>Store Crew Boy</v>
      </c>
      <c r="J342" s="45" t="s">
        <v>6469</v>
      </c>
      <c r="K342" s="44" t="s">
        <v>6470</v>
      </c>
      <c r="L342" s="37" t="s">
        <v>227</v>
      </c>
      <c r="M342" s="37" t="s">
        <v>164</v>
      </c>
      <c r="N342" s="55">
        <v>44938</v>
      </c>
      <c r="O342" s="97" t="s">
        <v>7115</v>
      </c>
      <c r="P342" s="97" t="s">
        <v>7116</v>
      </c>
      <c r="Q342" s="97" t="s">
        <v>7117</v>
      </c>
      <c r="R342" s="97" t="s">
        <v>7118</v>
      </c>
      <c r="S342" s="98" t="s">
        <v>717</v>
      </c>
      <c r="T342" s="97" t="s">
        <v>7119</v>
      </c>
      <c r="U342" s="48">
        <v>7.51</v>
      </c>
      <c r="V342" s="48">
        <v>7.55</v>
      </c>
      <c r="W342" s="48">
        <v>7.6</v>
      </c>
      <c r="X342" s="48">
        <v>7.58</v>
      </c>
      <c r="Y342" s="51">
        <f t="shared" si="62"/>
        <v>7.5599999999999987</v>
      </c>
      <c r="Z342" s="52">
        <f>VLOOKUP(F342,'LEMBAR JAWABAN PRE'!$B$4:$AI$1048576,34,0)</f>
        <v>4.4000000000000004</v>
      </c>
      <c r="AA342" s="52">
        <f>VLOOKUP(F342,'LEMBAR JAWABAN POST'!$B$4:$AI$1048576,34,0)</f>
        <v>9.6</v>
      </c>
      <c r="AB342" s="52">
        <f t="shared" si="63"/>
        <v>8.5799999999999983</v>
      </c>
      <c r="AC342" s="49" t="str">
        <f t="shared" si="64"/>
        <v>LULUS</v>
      </c>
      <c r="AD342" s="25">
        <v>45008</v>
      </c>
      <c r="AE342" s="25">
        <f t="shared" si="65"/>
        <v>44998</v>
      </c>
      <c r="AF342" s="37" t="s">
        <v>3</v>
      </c>
      <c r="AG342" s="44"/>
    </row>
    <row r="343" spans="2:33" s="53" customFormat="1" ht="24.75" customHeight="1" x14ac:dyDescent="0.3">
      <c r="B343" s="37">
        <f t="shared" si="67"/>
        <v>336</v>
      </c>
      <c r="C343" s="37" t="s">
        <v>138</v>
      </c>
      <c r="D343" s="105"/>
      <c r="E343" s="106">
        <v>44932</v>
      </c>
      <c r="F343" s="105">
        <v>2015422241</v>
      </c>
      <c r="G343" s="107" t="s">
        <v>6391</v>
      </c>
      <c r="H343" s="105" t="s">
        <v>45</v>
      </c>
      <c r="I343" s="105" t="str">
        <f t="shared" si="66"/>
        <v>Store Crew Boy</v>
      </c>
      <c r="J343" s="105" t="s">
        <v>6479</v>
      </c>
      <c r="K343" s="107" t="s">
        <v>6480</v>
      </c>
      <c r="L343" s="105" t="s">
        <v>591</v>
      </c>
      <c r="M343" s="105" t="s">
        <v>164</v>
      </c>
      <c r="N343" s="106">
        <v>44938</v>
      </c>
      <c r="O343" s="108"/>
      <c r="P343" s="108"/>
      <c r="Q343" s="108"/>
      <c r="R343" s="108"/>
      <c r="S343" s="109"/>
      <c r="T343" s="108"/>
      <c r="U343" s="110"/>
      <c r="V343" s="110"/>
      <c r="W343" s="110"/>
      <c r="X343" s="110"/>
      <c r="Y343" s="111" t="e">
        <f t="shared" si="62"/>
        <v>#DIV/0!</v>
      </c>
      <c r="Z343" s="112" t="e">
        <f>VLOOKUP(F343,'LEMBAR JAWABAN PRE'!$B$4:$AI$1048576,34,0)</f>
        <v>#N/A</v>
      </c>
      <c r="AA343" s="112" t="e">
        <f>VLOOKUP(F343,'LEMBAR JAWABAN POST'!$B$4:$AI$1048576,34,0)</f>
        <v>#N/A</v>
      </c>
      <c r="AB343" s="112" t="e">
        <f t="shared" si="63"/>
        <v>#DIV/0!</v>
      </c>
      <c r="AC343" s="113"/>
      <c r="AD343" s="106" t="s">
        <v>7083</v>
      </c>
      <c r="AE343" s="106">
        <f t="shared" si="65"/>
        <v>44998</v>
      </c>
      <c r="AF343" s="106" t="s">
        <v>7083</v>
      </c>
      <c r="AG343" s="106" t="s">
        <v>7083</v>
      </c>
    </row>
    <row r="344" spans="2:33" s="53" customFormat="1" ht="24.75" customHeight="1" x14ac:dyDescent="0.3">
      <c r="B344" s="37">
        <f t="shared" si="67"/>
        <v>337</v>
      </c>
      <c r="C344" s="37" t="s">
        <v>138</v>
      </c>
      <c r="D344" s="37" t="s">
        <v>7128</v>
      </c>
      <c r="E344" s="50">
        <v>44935</v>
      </c>
      <c r="F344" s="37">
        <v>2015424058</v>
      </c>
      <c r="G344" s="44" t="s">
        <v>6401</v>
      </c>
      <c r="H344" s="45" t="s">
        <v>45</v>
      </c>
      <c r="I344" s="37" t="str">
        <f t="shared" si="66"/>
        <v>Store Crew Boy</v>
      </c>
      <c r="J344" s="45" t="s">
        <v>6483</v>
      </c>
      <c r="K344" s="44" t="s">
        <v>6484</v>
      </c>
      <c r="L344" s="37" t="s">
        <v>177</v>
      </c>
      <c r="M344" s="37" t="s">
        <v>164</v>
      </c>
      <c r="N344" s="55">
        <v>44946</v>
      </c>
      <c r="O344" s="97" t="s">
        <v>7085</v>
      </c>
      <c r="P344" s="97" t="s">
        <v>7086</v>
      </c>
      <c r="Q344" s="97" t="s">
        <v>716</v>
      </c>
      <c r="R344" s="97" t="s">
        <v>808</v>
      </c>
      <c r="S344" s="98" t="s">
        <v>748</v>
      </c>
      <c r="T344" s="97" t="s">
        <v>7087</v>
      </c>
      <c r="U344" s="48">
        <v>6.95</v>
      </c>
      <c r="V344" s="48">
        <v>7.76</v>
      </c>
      <c r="W344" s="48">
        <v>8</v>
      </c>
      <c r="X344" s="48">
        <v>8</v>
      </c>
      <c r="Y344" s="51">
        <f t="shared" si="62"/>
        <v>7.6775000000000002</v>
      </c>
      <c r="Z344" s="52">
        <f>VLOOKUP(F344,'LEMBAR JAWABAN PRE'!$B$4:$AI$1048576,34,0)</f>
        <v>6</v>
      </c>
      <c r="AA344" s="52">
        <f>VLOOKUP(F344,'LEMBAR JAWABAN POST'!$B$4:$AI$1048576,34,0)</f>
        <v>8.8000000000000007</v>
      </c>
      <c r="AB344" s="52">
        <f t="shared" si="63"/>
        <v>8.2387499999999996</v>
      </c>
      <c r="AC344" s="49" t="str">
        <f t="shared" ref="AC344:AC353" si="68">IF(AB344&gt;=6,"LULUS","TIDAK LULUS")</f>
        <v>LULUS</v>
      </c>
      <c r="AD344" s="25">
        <v>45008</v>
      </c>
      <c r="AE344" s="25">
        <f t="shared" si="65"/>
        <v>45006</v>
      </c>
      <c r="AF344" s="37" t="s">
        <v>3</v>
      </c>
      <c r="AG344" s="44"/>
    </row>
    <row r="345" spans="2:33" s="53" customFormat="1" ht="24.75" customHeight="1" x14ac:dyDescent="0.3">
      <c r="B345" s="37">
        <f t="shared" si="67"/>
        <v>338</v>
      </c>
      <c r="C345" s="37" t="s">
        <v>138</v>
      </c>
      <c r="D345" s="37" t="s">
        <v>7128</v>
      </c>
      <c r="E345" s="50">
        <v>44935</v>
      </c>
      <c r="F345" s="37">
        <v>2015424061</v>
      </c>
      <c r="G345" s="44" t="s">
        <v>6403</v>
      </c>
      <c r="H345" s="45" t="s">
        <v>45</v>
      </c>
      <c r="I345" s="37" t="str">
        <f t="shared" si="66"/>
        <v>Store Crew Boy</v>
      </c>
      <c r="J345" s="45" t="s">
        <v>6485</v>
      </c>
      <c r="K345" s="44" t="s">
        <v>6486</v>
      </c>
      <c r="L345" s="37" t="s">
        <v>231</v>
      </c>
      <c r="M345" s="37" t="s">
        <v>170</v>
      </c>
      <c r="N345" s="55">
        <v>44946</v>
      </c>
      <c r="O345" s="97" t="s">
        <v>718</v>
      </c>
      <c r="P345" s="97" t="s">
        <v>7120</v>
      </c>
      <c r="Q345" s="97" t="s">
        <v>7121</v>
      </c>
      <c r="R345" s="97" t="s">
        <v>7122</v>
      </c>
      <c r="S345" s="98" t="s">
        <v>7123</v>
      </c>
      <c r="T345" s="97" t="s">
        <v>717</v>
      </c>
      <c r="U345" s="48">
        <v>7.11</v>
      </c>
      <c r="V345" s="48">
        <v>7.93</v>
      </c>
      <c r="W345" s="48">
        <v>8</v>
      </c>
      <c r="X345" s="48">
        <v>8</v>
      </c>
      <c r="Y345" s="51">
        <f t="shared" si="62"/>
        <v>7.76</v>
      </c>
      <c r="Z345" s="52">
        <f>VLOOKUP(F345,'LEMBAR JAWABAN PRE'!$B$4:$AI$1048576,34,0)</f>
        <v>6.8</v>
      </c>
      <c r="AA345" s="52">
        <f>VLOOKUP(F345,'LEMBAR JAWABAN POST'!$B$4:$AI$1048576,34,0)</f>
        <v>9.6</v>
      </c>
      <c r="AB345" s="52">
        <f t="shared" si="63"/>
        <v>8.68</v>
      </c>
      <c r="AC345" s="49" t="str">
        <f t="shared" si="68"/>
        <v>LULUS</v>
      </c>
      <c r="AD345" s="25">
        <v>45008</v>
      </c>
      <c r="AE345" s="25">
        <f t="shared" si="65"/>
        <v>45006</v>
      </c>
      <c r="AF345" s="37" t="s">
        <v>3</v>
      </c>
      <c r="AG345" s="44"/>
    </row>
    <row r="346" spans="2:33" s="53" customFormat="1" ht="24.75" customHeight="1" x14ac:dyDescent="0.3">
      <c r="B346" s="37">
        <f t="shared" si="67"/>
        <v>339</v>
      </c>
      <c r="C346" s="37" t="s">
        <v>138</v>
      </c>
      <c r="D346" s="37" t="s">
        <v>7128</v>
      </c>
      <c r="E346" s="50">
        <v>44935</v>
      </c>
      <c r="F346" s="37">
        <v>2015424069</v>
      </c>
      <c r="G346" s="44" t="s">
        <v>6404</v>
      </c>
      <c r="H346" s="45" t="s">
        <v>45</v>
      </c>
      <c r="I346" s="37" t="str">
        <f t="shared" si="66"/>
        <v>Store Crew Boy</v>
      </c>
      <c r="J346" s="45" t="s">
        <v>589</v>
      </c>
      <c r="K346" s="44" t="s">
        <v>590</v>
      </c>
      <c r="L346" s="37" t="s">
        <v>591</v>
      </c>
      <c r="M346" s="37" t="s">
        <v>164</v>
      </c>
      <c r="N346" s="55">
        <v>44946</v>
      </c>
      <c r="O346" s="97" t="s">
        <v>7124</v>
      </c>
      <c r="P346" s="97" t="s">
        <v>7125</v>
      </c>
      <c r="Q346" s="97" t="s">
        <v>7126</v>
      </c>
      <c r="R346" s="97" t="s">
        <v>5832</v>
      </c>
      <c r="S346" s="98" t="s">
        <v>7127</v>
      </c>
      <c r="T346" s="97" t="s">
        <v>5832</v>
      </c>
      <c r="U346" s="48">
        <v>9.24</v>
      </c>
      <c r="V346" s="48">
        <v>9.2200000000000006</v>
      </c>
      <c r="W346" s="48">
        <v>9.2200000000000006</v>
      </c>
      <c r="X346" s="48">
        <v>9</v>
      </c>
      <c r="Y346" s="51">
        <f t="shared" si="62"/>
        <v>9.17</v>
      </c>
      <c r="Z346" s="52">
        <f>VLOOKUP(F346,'LEMBAR JAWABAN PRE'!$B$4:$AI$1048576,34,0)</f>
        <v>6</v>
      </c>
      <c r="AA346" s="52">
        <f>VLOOKUP(F346,'LEMBAR JAWABAN POST'!$B$4:$AI$1048576,34,0)</f>
        <v>9.1999999999999993</v>
      </c>
      <c r="AB346" s="52">
        <f t="shared" si="63"/>
        <v>9.1849999999999987</v>
      </c>
      <c r="AC346" s="49" t="str">
        <f t="shared" si="68"/>
        <v>LULUS</v>
      </c>
      <c r="AD346" s="25">
        <v>45008</v>
      </c>
      <c r="AE346" s="25">
        <f t="shared" si="65"/>
        <v>45006</v>
      </c>
      <c r="AF346" s="37" t="s">
        <v>3</v>
      </c>
      <c r="AG346" s="44"/>
    </row>
    <row r="347" spans="2:33" s="53" customFormat="1" ht="24.75" customHeight="1" x14ac:dyDescent="0.3">
      <c r="B347" s="37">
        <f t="shared" si="67"/>
        <v>340</v>
      </c>
      <c r="C347" s="37" t="s">
        <v>138</v>
      </c>
      <c r="D347" s="37" t="s">
        <v>7128</v>
      </c>
      <c r="E347" s="50">
        <v>44935</v>
      </c>
      <c r="F347" s="37">
        <v>2015424072</v>
      </c>
      <c r="G347" s="44" t="s">
        <v>6405</v>
      </c>
      <c r="H347" s="45" t="s">
        <v>45</v>
      </c>
      <c r="I347" s="37" t="str">
        <f t="shared" si="66"/>
        <v>Store Crew Boy</v>
      </c>
      <c r="J347" s="45" t="s">
        <v>6487</v>
      </c>
      <c r="K347" s="44" t="s">
        <v>6488</v>
      </c>
      <c r="L347" s="37" t="s">
        <v>231</v>
      </c>
      <c r="M347" s="37" t="s">
        <v>170</v>
      </c>
      <c r="N347" s="55">
        <v>44946</v>
      </c>
      <c r="O347" s="97" t="s">
        <v>7104</v>
      </c>
      <c r="P347" s="97" t="s">
        <v>7105</v>
      </c>
      <c r="Q347" s="97" t="s">
        <v>718</v>
      </c>
      <c r="R347" s="97" t="s">
        <v>718</v>
      </c>
      <c r="S347" s="98" t="s">
        <v>718</v>
      </c>
      <c r="T347" s="97" t="s">
        <v>718</v>
      </c>
      <c r="U347" s="48">
        <v>8</v>
      </c>
      <c r="V347" s="48">
        <v>8.1999999999999993</v>
      </c>
      <c r="W347" s="48">
        <v>8.5</v>
      </c>
      <c r="X347" s="48">
        <v>8.5</v>
      </c>
      <c r="Y347" s="51">
        <f t="shared" si="62"/>
        <v>8.3000000000000007</v>
      </c>
      <c r="Z347" s="52">
        <f>VLOOKUP(F347,'LEMBAR JAWABAN PRE'!$B$4:$AI$1048576,34,0)</f>
        <v>5.2</v>
      </c>
      <c r="AA347" s="52">
        <f>VLOOKUP(F347,'LEMBAR JAWABAN POST'!$B$4:$AI$1048576,34,0)</f>
        <v>9.1999999999999993</v>
      </c>
      <c r="AB347" s="52">
        <f t="shared" si="63"/>
        <v>8.75</v>
      </c>
      <c r="AC347" s="49" t="str">
        <f t="shared" si="68"/>
        <v>LULUS</v>
      </c>
      <c r="AD347" s="25">
        <v>45008</v>
      </c>
      <c r="AE347" s="25">
        <f t="shared" si="65"/>
        <v>45006</v>
      </c>
      <c r="AF347" s="37" t="s">
        <v>3</v>
      </c>
      <c r="AG347" s="44"/>
    </row>
    <row r="348" spans="2:33" s="53" customFormat="1" ht="24.75" customHeight="1" x14ac:dyDescent="0.3">
      <c r="B348" s="37">
        <f t="shared" si="67"/>
        <v>341</v>
      </c>
      <c r="C348" s="37" t="s">
        <v>138</v>
      </c>
      <c r="D348" s="37" t="s">
        <v>7128</v>
      </c>
      <c r="E348" s="50">
        <v>44935</v>
      </c>
      <c r="F348" s="37">
        <v>2015424076</v>
      </c>
      <c r="G348" s="44" t="s">
        <v>6406</v>
      </c>
      <c r="H348" s="45" t="s">
        <v>45</v>
      </c>
      <c r="I348" s="37" t="str">
        <f t="shared" si="66"/>
        <v>Store Crew Boy</v>
      </c>
      <c r="J348" s="45" t="s">
        <v>6473</v>
      </c>
      <c r="K348" s="44" t="s">
        <v>6474</v>
      </c>
      <c r="L348" s="37" t="s">
        <v>591</v>
      </c>
      <c r="M348" s="37" t="s">
        <v>164</v>
      </c>
      <c r="N348" s="55">
        <v>44946</v>
      </c>
      <c r="O348" s="97" t="s">
        <v>7094</v>
      </c>
      <c r="P348" s="97" t="s">
        <v>7095</v>
      </c>
      <c r="Q348" s="97" t="s">
        <v>719</v>
      </c>
      <c r="R348" s="97" t="s">
        <v>719</v>
      </c>
      <c r="S348" s="98" t="s">
        <v>719</v>
      </c>
      <c r="T348" s="97" t="s">
        <v>717</v>
      </c>
      <c r="U348" s="48">
        <v>7.4</v>
      </c>
      <c r="V348" s="48">
        <v>7.64</v>
      </c>
      <c r="W348" s="48">
        <v>7.84</v>
      </c>
      <c r="X348" s="48">
        <v>7.8</v>
      </c>
      <c r="Y348" s="51">
        <f t="shared" si="62"/>
        <v>7.67</v>
      </c>
      <c r="Z348" s="52">
        <f>VLOOKUP(F348,'LEMBAR JAWABAN PRE'!$B$4:$AI$1048576,34,0)</f>
        <v>5.2</v>
      </c>
      <c r="AA348" s="52">
        <f>VLOOKUP(F348,'LEMBAR JAWABAN POST'!$B$4:$AI$1048576,34,0)</f>
        <v>9.1999999999999993</v>
      </c>
      <c r="AB348" s="52">
        <f t="shared" si="63"/>
        <v>8.4349999999999987</v>
      </c>
      <c r="AC348" s="49" t="str">
        <f t="shared" si="68"/>
        <v>LULUS</v>
      </c>
      <c r="AD348" s="25">
        <v>45008</v>
      </c>
      <c r="AE348" s="25">
        <f t="shared" si="65"/>
        <v>45006</v>
      </c>
      <c r="AF348" s="37" t="s">
        <v>3</v>
      </c>
      <c r="AG348" s="44"/>
    </row>
    <row r="349" spans="2:33" s="53" customFormat="1" ht="24.75" customHeight="1" x14ac:dyDescent="0.3">
      <c r="B349" s="37">
        <f t="shared" si="67"/>
        <v>342</v>
      </c>
      <c r="C349" s="37" t="s">
        <v>138</v>
      </c>
      <c r="D349" s="37" t="s">
        <v>7128</v>
      </c>
      <c r="E349" s="50">
        <v>44935</v>
      </c>
      <c r="F349" s="37">
        <v>2015424087</v>
      </c>
      <c r="G349" s="44" t="s">
        <v>6408</v>
      </c>
      <c r="H349" s="45" t="s">
        <v>45</v>
      </c>
      <c r="I349" s="37" t="str">
        <f t="shared" si="66"/>
        <v>Store Crew Boy</v>
      </c>
      <c r="J349" s="45" t="s">
        <v>3936</v>
      </c>
      <c r="K349" s="44" t="s">
        <v>3937</v>
      </c>
      <c r="L349" s="37" t="s">
        <v>227</v>
      </c>
      <c r="M349" s="37" t="s">
        <v>164</v>
      </c>
      <c r="N349" s="55">
        <v>44946</v>
      </c>
      <c r="O349" s="97" t="s">
        <v>733</v>
      </c>
      <c r="P349" s="97" t="s">
        <v>733</v>
      </c>
      <c r="Q349" s="97" t="s">
        <v>733</v>
      </c>
      <c r="R349" s="97" t="s">
        <v>7102</v>
      </c>
      <c r="S349" s="98" t="s">
        <v>7103</v>
      </c>
      <c r="T349" s="97" t="s">
        <v>733</v>
      </c>
      <c r="U349" s="48">
        <v>7.62</v>
      </c>
      <c r="V349" s="48">
        <v>7.27</v>
      </c>
      <c r="W349" s="48">
        <v>7.65</v>
      </c>
      <c r="X349" s="48">
        <v>8</v>
      </c>
      <c r="Y349" s="51">
        <f t="shared" ref="Y349:Y373" si="69">AVERAGE(U349:X349)</f>
        <v>7.6349999999999998</v>
      </c>
      <c r="Z349" s="52">
        <f>VLOOKUP(F349,'LEMBAR JAWABAN PRE'!$B$4:$AI$1048576,34,0)</f>
        <v>6.4</v>
      </c>
      <c r="AA349" s="52">
        <f>VLOOKUP(F349,'LEMBAR JAWABAN POST'!$B$4:$AI$1048576,34,0)</f>
        <v>8.4</v>
      </c>
      <c r="AB349" s="52">
        <f t="shared" ref="AB349:AB373" si="70">AVERAGE(Y349,AA349)</f>
        <v>8.0175000000000001</v>
      </c>
      <c r="AC349" s="49" t="str">
        <f t="shared" si="68"/>
        <v>LULUS</v>
      </c>
      <c r="AD349" s="25">
        <v>45008</v>
      </c>
      <c r="AE349" s="25">
        <f t="shared" ref="AE349:AE412" si="71">N349+60</f>
        <v>45006</v>
      </c>
      <c r="AF349" s="37" t="s">
        <v>3</v>
      </c>
      <c r="AG349" s="44"/>
    </row>
    <row r="350" spans="2:33" s="53" customFormat="1" ht="24.75" customHeight="1" x14ac:dyDescent="0.3">
      <c r="B350" s="37">
        <f t="shared" si="67"/>
        <v>343</v>
      </c>
      <c r="C350" s="37" t="s">
        <v>138</v>
      </c>
      <c r="D350" s="37" t="s">
        <v>7128</v>
      </c>
      <c r="E350" s="50">
        <v>44935</v>
      </c>
      <c r="F350" s="37">
        <v>2015424088</v>
      </c>
      <c r="G350" s="44" t="s">
        <v>6409</v>
      </c>
      <c r="H350" s="45" t="s">
        <v>45</v>
      </c>
      <c r="I350" s="37" t="str">
        <f t="shared" si="66"/>
        <v>Store Crew Boy</v>
      </c>
      <c r="J350" s="45" t="s">
        <v>6489</v>
      </c>
      <c r="K350" s="44" t="s">
        <v>6490</v>
      </c>
      <c r="L350" s="37" t="s">
        <v>351</v>
      </c>
      <c r="M350" s="37" t="s">
        <v>189</v>
      </c>
      <c r="N350" s="55">
        <v>44946</v>
      </c>
      <c r="O350" s="97" t="s">
        <v>720</v>
      </c>
      <c r="P350" s="97" t="s">
        <v>720</v>
      </c>
      <c r="Q350" s="97" t="s">
        <v>720</v>
      </c>
      <c r="R350" s="97" t="s">
        <v>720</v>
      </c>
      <c r="S350" s="98" t="s">
        <v>720</v>
      </c>
      <c r="T350" s="97" t="s">
        <v>720</v>
      </c>
      <c r="U350" s="48">
        <v>6.85</v>
      </c>
      <c r="V350" s="48">
        <v>7.36</v>
      </c>
      <c r="W350" s="48">
        <v>7.53</v>
      </c>
      <c r="X350" s="48">
        <v>7.38</v>
      </c>
      <c r="Y350" s="51">
        <f t="shared" si="69"/>
        <v>7.28</v>
      </c>
      <c r="Z350" s="52">
        <f>VLOOKUP(F350,'LEMBAR JAWABAN PRE'!$B$4:$AI$1048576,34,0)</f>
        <v>6</v>
      </c>
      <c r="AA350" s="52">
        <f>VLOOKUP(F350,'LEMBAR JAWABAN POST'!$B$4:$AI$1048576,34,0)</f>
        <v>8.4</v>
      </c>
      <c r="AB350" s="52">
        <f t="shared" si="70"/>
        <v>7.84</v>
      </c>
      <c r="AC350" s="49" t="str">
        <f t="shared" si="68"/>
        <v>LULUS</v>
      </c>
      <c r="AD350" s="25">
        <v>45008</v>
      </c>
      <c r="AE350" s="25">
        <f t="shared" si="71"/>
        <v>45006</v>
      </c>
      <c r="AF350" s="37" t="s">
        <v>3</v>
      </c>
      <c r="AG350" s="44"/>
    </row>
    <row r="351" spans="2:33" s="53" customFormat="1" ht="24.75" customHeight="1" x14ac:dyDescent="0.3">
      <c r="B351" s="37">
        <f t="shared" si="67"/>
        <v>344</v>
      </c>
      <c r="C351" s="37" t="s">
        <v>138</v>
      </c>
      <c r="D351" s="37" t="s">
        <v>7128</v>
      </c>
      <c r="E351" s="50">
        <v>44935</v>
      </c>
      <c r="F351" s="37">
        <v>2015424099</v>
      </c>
      <c r="G351" s="44" t="s">
        <v>6410</v>
      </c>
      <c r="H351" s="45" t="s">
        <v>46</v>
      </c>
      <c r="I351" s="37" t="str">
        <f t="shared" si="66"/>
        <v>Store Crew Girl</v>
      </c>
      <c r="J351" s="45" t="s">
        <v>6448</v>
      </c>
      <c r="K351" s="44" t="s">
        <v>6449</v>
      </c>
      <c r="L351" s="37" t="s">
        <v>188</v>
      </c>
      <c r="M351" s="37" t="s">
        <v>189</v>
      </c>
      <c r="N351" s="55">
        <v>44946</v>
      </c>
      <c r="O351" s="97" t="s">
        <v>7096</v>
      </c>
      <c r="P351" s="97" t="s">
        <v>7097</v>
      </c>
      <c r="Q351" s="97" t="s">
        <v>7098</v>
      </c>
      <c r="R351" s="97" t="s">
        <v>7099</v>
      </c>
      <c r="S351" s="98" t="s">
        <v>7100</v>
      </c>
      <c r="T351" s="97" t="s">
        <v>7101</v>
      </c>
      <c r="U351" s="48">
        <v>6.2</v>
      </c>
      <c r="V351" s="48">
        <v>7.09</v>
      </c>
      <c r="W351" s="48">
        <v>8.0399999999999991</v>
      </c>
      <c r="X351" s="48">
        <v>8.8000000000000007</v>
      </c>
      <c r="Y351" s="51">
        <f t="shared" si="69"/>
        <v>7.5324999999999998</v>
      </c>
      <c r="Z351" s="52">
        <f>VLOOKUP(F351,'LEMBAR JAWABAN PRE'!$B$4:$AI$1048576,34,0)</f>
        <v>7.6</v>
      </c>
      <c r="AA351" s="52">
        <f>VLOOKUP(F351,'LEMBAR JAWABAN POST'!$B$4:$AI$1048576,34,0)</f>
        <v>9.6</v>
      </c>
      <c r="AB351" s="52">
        <f t="shared" si="70"/>
        <v>8.5662500000000001</v>
      </c>
      <c r="AC351" s="49" t="str">
        <f t="shared" si="68"/>
        <v>LULUS</v>
      </c>
      <c r="AD351" s="25">
        <v>45008</v>
      </c>
      <c r="AE351" s="25">
        <f t="shared" si="71"/>
        <v>45006</v>
      </c>
      <c r="AF351" s="37" t="s">
        <v>3</v>
      </c>
      <c r="AG351" s="44"/>
    </row>
    <row r="352" spans="2:33" s="53" customFormat="1" ht="24.75" customHeight="1" x14ac:dyDescent="0.3">
      <c r="B352" s="37">
        <f t="shared" si="67"/>
        <v>345</v>
      </c>
      <c r="C352" s="37" t="s">
        <v>138</v>
      </c>
      <c r="D352" s="37" t="s">
        <v>7128</v>
      </c>
      <c r="E352" s="50">
        <v>44935</v>
      </c>
      <c r="F352" s="37">
        <v>2015424089</v>
      </c>
      <c r="G352" s="44" t="s">
        <v>6411</v>
      </c>
      <c r="H352" s="45" t="s">
        <v>45</v>
      </c>
      <c r="I352" s="37" t="str">
        <f t="shared" si="66"/>
        <v>Store Crew Boy</v>
      </c>
      <c r="J352" s="45" t="s">
        <v>6479</v>
      </c>
      <c r="K352" s="44" t="s">
        <v>6480</v>
      </c>
      <c r="L352" s="37" t="s">
        <v>591</v>
      </c>
      <c r="M352" s="37" t="s">
        <v>164</v>
      </c>
      <c r="N352" s="55">
        <v>44946</v>
      </c>
      <c r="O352" s="97" t="s">
        <v>7088</v>
      </c>
      <c r="P352" s="97" t="s">
        <v>7089</v>
      </c>
      <c r="Q352" s="97" t="s">
        <v>7090</v>
      </c>
      <c r="R352" s="97" t="s">
        <v>7091</v>
      </c>
      <c r="S352" s="98" t="s">
        <v>7092</v>
      </c>
      <c r="T352" s="97" t="s">
        <v>7093</v>
      </c>
      <c r="U352" s="48">
        <v>8</v>
      </c>
      <c r="V352" s="48">
        <v>8</v>
      </c>
      <c r="W352" s="48">
        <v>8.02</v>
      </c>
      <c r="X352" s="48">
        <v>8</v>
      </c>
      <c r="Y352" s="51">
        <f t="shared" si="69"/>
        <v>8.004999999999999</v>
      </c>
      <c r="Z352" s="52">
        <f>VLOOKUP(F352,'LEMBAR JAWABAN PRE'!$B$4:$AI$1048576,34,0)</f>
        <v>4</v>
      </c>
      <c r="AA352" s="52">
        <f>VLOOKUP(F352,'LEMBAR JAWABAN POST'!$B$4:$AI$1048576,34,0)</f>
        <v>6.4</v>
      </c>
      <c r="AB352" s="52">
        <f t="shared" si="70"/>
        <v>7.2024999999999997</v>
      </c>
      <c r="AC352" s="49" t="str">
        <f t="shared" si="68"/>
        <v>LULUS</v>
      </c>
      <c r="AD352" s="25">
        <v>45008</v>
      </c>
      <c r="AE352" s="25">
        <f t="shared" si="71"/>
        <v>45006</v>
      </c>
      <c r="AF352" s="37" t="s">
        <v>3</v>
      </c>
      <c r="AG352" s="44"/>
    </row>
    <row r="353" spans="2:33" s="53" customFormat="1" ht="24.75" customHeight="1" x14ac:dyDescent="0.3">
      <c r="B353" s="37">
        <f t="shared" si="67"/>
        <v>346</v>
      </c>
      <c r="C353" s="37" t="s">
        <v>138</v>
      </c>
      <c r="D353" s="37" t="s">
        <v>7128</v>
      </c>
      <c r="E353" s="50">
        <v>44935</v>
      </c>
      <c r="F353" s="37">
        <v>2015424101</v>
      </c>
      <c r="G353" s="44" t="s">
        <v>6412</v>
      </c>
      <c r="H353" s="45" t="s">
        <v>46</v>
      </c>
      <c r="I353" s="37" t="str">
        <f t="shared" si="66"/>
        <v>Store Crew Girl</v>
      </c>
      <c r="J353" s="45" t="s">
        <v>6491</v>
      </c>
      <c r="K353" s="44" t="s">
        <v>6492</v>
      </c>
      <c r="L353" s="37" t="s">
        <v>178</v>
      </c>
      <c r="M353" s="37" t="s">
        <v>170</v>
      </c>
      <c r="N353" s="55">
        <v>44946</v>
      </c>
      <c r="O353" s="97" t="s">
        <v>7109</v>
      </c>
      <c r="P353" s="97" t="s">
        <v>7110</v>
      </c>
      <c r="Q353" s="97" t="s">
        <v>7111</v>
      </c>
      <c r="R353" s="97" t="s">
        <v>7112</v>
      </c>
      <c r="S353" s="98" t="s">
        <v>7113</v>
      </c>
      <c r="T353" s="97" t="s">
        <v>7114</v>
      </c>
      <c r="U353" s="48">
        <v>7.6792452830188678</v>
      </c>
      <c r="V353" s="48">
        <v>7.6792452830188678</v>
      </c>
      <c r="W353" s="48">
        <v>8.3207547169811313</v>
      </c>
      <c r="X353" s="48">
        <v>8.6792452830188687</v>
      </c>
      <c r="Y353" s="51">
        <f t="shared" si="69"/>
        <v>8.0896226415094326</v>
      </c>
      <c r="Z353" s="52">
        <f>VLOOKUP(F353,'LEMBAR JAWABAN PRE'!$B$4:$AI$1048576,34,0)</f>
        <v>5.6</v>
      </c>
      <c r="AA353" s="52">
        <f>VLOOKUP(F353,'LEMBAR JAWABAN POST'!$B$4:$AI$1048576,34,0)</f>
        <v>9.1999999999999993</v>
      </c>
      <c r="AB353" s="52">
        <f t="shared" si="70"/>
        <v>8.6448113207547159</v>
      </c>
      <c r="AC353" s="49" t="str">
        <f t="shared" si="68"/>
        <v>LULUS</v>
      </c>
      <c r="AD353" s="25">
        <v>45008</v>
      </c>
      <c r="AE353" s="25">
        <f t="shared" si="71"/>
        <v>45006</v>
      </c>
      <c r="AF353" s="37" t="s">
        <v>3</v>
      </c>
      <c r="AG353" s="44"/>
    </row>
    <row r="354" spans="2:33" s="53" customFormat="1" ht="24.75" customHeight="1" x14ac:dyDescent="0.3">
      <c r="B354" s="37">
        <f t="shared" si="67"/>
        <v>347</v>
      </c>
      <c r="C354" s="37" t="s">
        <v>138</v>
      </c>
      <c r="D354" s="105"/>
      <c r="E354" s="106">
        <v>44935</v>
      </c>
      <c r="F354" s="105">
        <v>2015424090</v>
      </c>
      <c r="G354" s="107" t="s">
        <v>6402</v>
      </c>
      <c r="H354" s="105" t="s">
        <v>46</v>
      </c>
      <c r="I354" s="105" t="str">
        <f t="shared" si="66"/>
        <v>Store Crew Girl</v>
      </c>
      <c r="J354" s="105" t="s">
        <v>6479</v>
      </c>
      <c r="K354" s="107" t="s">
        <v>6480</v>
      </c>
      <c r="L354" s="105" t="s">
        <v>591</v>
      </c>
      <c r="M354" s="105" t="s">
        <v>164</v>
      </c>
      <c r="N354" s="106">
        <v>44946</v>
      </c>
      <c r="O354" s="108"/>
      <c r="P354" s="108"/>
      <c r="Q354" s="108"/>
      <c r="R354" s="108"/>
      <c r="S354" s="109"/>
      <c r="T354" s="108"/>
      <c r="U354" s="110"/>
      <c r="V354" s="110"/>
      <c r="W354" s="110"/>
      <c r="X354" s="110"/>
      <c r="Y354" s="111" t="e">
        <f t="shared" si="69"/>
        <v>#DIV/0!</v>
      </c>
      <c r="Z354" s="112" t="e">
        <f>VLOOKUP(F354,'LEMBAR JAWABAN PRE'!$B$4:$AI$1048576,34,0)</f>
        <v>#N/A</v>
      </c>
      <c r="AA354" s="112" t="e">
        <f>VLOOKUP(F354,'LEMBAR JAWABAN POST'!$B$4:$AI$1048576,34,0)</f>
        <v>#N/A</v>
      </c>
      <c r="AB354" s="112" t="e">
        <f t="shared" si="70"/>
        <v>#DIV/0!</v>
      </c>
      <c r="AC354" s="113"/>
      <c r="AD354" s="106" t="s">
        <v>7084</v>
      </c>
      <c r="AE354" s="106">
        <f t="shared" si="71"/>
        <v>45006</v>
      </c>
      <c r="AF354" s="106" t="s">
        <v>7084</v>
      </c>
      <c r="AG354" s="106" t="s">
        <v>7084</v>
      </c>
    </row>
    <row r="355" spans="2:33" s="53" customFormat="1" ht="24.75" customHeight="1" x14ac:dyDescent="0.3">
      <c r="B355" s="37">
        <f t="shared" si="67"/>
        <v>348</v>
      </c>
      <c r="C355" s="37" t="s">
        <v>138</v>
      </c>
      <c r="D355" s="105"/>
      <c r="E355" s="106">
        <v>44935</v>
      </c>
      <c r="F355" s="105">
        <v>2015424083</v>
      </c>
      <c r="G355" s="107" t="s">
        <v>6407</v>
      </c>
      <c r="H355" s="105" t="s">
        <v>45</v>
      </c>
      <c r="I355" s="105" t="str">
        <f t="shared" si="66"/>
        <v>Store Crew Boy</v>
      </c>
      <c r="J355" s="105" t="s">
        <v>6467</v>
      </c>
      <c r="K355" s="107" t="s">
        <v>6468</v>
      </c>
      <c r="L355" s="105" t="s">
        <v>177</v>
      </c>
      <c r="M355" s="105" t="s">
        <v>164</v>
      </c>
      <c r="N355" s="106">
        <v>44946</v>
      </c>
      <c r="O355" s="108"/>
      <c r="P355" s="108"/>
      <c r="Q355" s="108"/>
      <c r="R355" s="108"/>
      <c r="S355" s="109"/>
      <c r="T355" s="108"/>
      <c r="U355" s="110"/>
      <c r="V355" s="110"/>
      <c r="W355" s="110"/>
      <c r="X355" s="110"/>
      <c r="Y355" s="111" t="e">
        <f t="shared" si="69"/>
        <v>#DIV/0!</v>
      </c>
      <c r="Z355" s="112" t="e">
        <f>VLOOKUP(F355,'LEMBAR JAWABAN PRE'!$B$4:$AI$1048576,34,0)</f>
        <v>#N/A</v>
      </c>
      <c r="AA355" s="112" t="e">
        <f>VLOOKUP(F355,'LEMBAR JAWABAN POST'!$B$4:$AI$1048576,34,0)</f>
        <v>#N/A</v>
      </c>
      <c r="AB355" s="112" t="e">
        <f t="shared" si="70"/>
        <v>#DIV/0!</v>
      </c>
      <c r="AC355" s="113"/>
      <c r="AD355" s="106" t="s">
        <v>7709</v>
      </c>
      <c r="AE355" s="106">
        <f t="shared" si="71"/>
        <v>45006</v>
      </c>
      <c r="AF355" s="106" t="s">
        <v>7709</v>
      </c>
      <c r="AG355" s="106" t="s">
        <v>7709</v>
      </c>
    </row>
    <row r="356" spans="2:33" s="53" customFormat="1" ht="24.75" customHeight="1" x14ac:dyDescent="0.3">
      <c r="B356" s="37">
        <f t="shared" si="67"/>
        <v>349</v>
      </c>
      <c r="C356" s="37" t="s">
        <v>138</v>
      </c>
      <c r="D356" s="37" t="s">
        <v>7708</v>
      </c>
      <c r="E356" s="50">
        <v>44942</v>
      </c>
      <c r="F356" s="37">
        <v>2015425551</v>
      </c>
      <c r="G356" s="44" t="s">
        <v>6413</v>
      </c>
      <c r="H356" s="45" t="s">
        <v>45</v>
      </c>
      <c r="I356" s="37" t="str">
        <f t="shared" si="66"/>
        <v>Store Crew Boy</v>
      </c>
      <c r="J356" s="45" t="s">
        <v>6493</v>
      </c>
      <c r="K356" s="44" t="s">
        <v>6494</v>
      </c>
      <c r="L356" s="37" t="s">
        <v>6447</v>
      </c>
      <c r="M356" s="37" t="s">
        <v>184</v>
      </c>
      <c r="N356" s="55">
        <v>44953</v>
      </c>
      <c r="O356" s="97" t="s">
        <v>7711</v>
      </c>
      <c r="P356" s="97" t="s">
        <v>724</v>
      </c>
      <c r="Q356" s="97" t="s">
        <v>4956</v>
      </c>
      <c r="R356" s="97" t="s">
        <v>7712</v>
      </c>
      <c r="S356" s="98" t="s">
        <v>1916</v>
      </c>
      <c r="T356" s="97" t="s">
        <v>7712</v>
      </c>
      <c r="U356" s="48">
        <v>8.6</v>
      </c>
      <c r="V356" s="48">
        <v>8.35</v>
      </c>
      <c r="W356" s="48">
        <v>8.3800000000000008</v>
      </c>
      <c r="X356" s="48">
        <v>8.51</v>
      </c>
      <c r="Y356" s="51">
        <f t="shared" si="69"/>
        <v>8.4599999999999991</v>
      </c>
      <c r="Z356" s="52">
        <f>VLOOKUP(F356,'LEMBAR JAWABAN PRE'!$B$4:$AI$1048576,34,0)</f>
        <v>4.8</v>
      </c>
      <c r="AA356" s="52">
        <f>VLOOKUP(F356,'LEMBAR JAWABAN POST'!$B$4:$AI$1048576,34,0)</f>
        <v>8.8000000000000007</v>
      </c>
      <c r="AB356" s="52">
        <f t="shared" si="70"/>
        <v>8.629999999999999</v>
      </c>
      <c r="AC356" s="49" t="str">
        <f t="shared" ref="AC356:AC419" si="72">IF(AB356&gt;=6,"LULUS","TIDAK LULUS")</f>
        <v>LULUS</v>
      </c>
      <c r="AD356" s="25">
        <v>45015</v>
      </c>
      <c r="AE356" s="25">
        <f t="shared" si="71"/>
        <v>45013</v>
      </c>
      <c r="AF356" s="37" t="s">
        <v>3</v>
      </c>
      <c r="AG356" s="44"/>
    </row>
    <row r="357" spans="2:33" s="53" customFormat="1" ht="24.75" customHeight="1" x14ac:dyDescent="0.3">
      <c r="B357" s="37">
        <f t="shared" si="67"/>
        <v>350</v>
      </c>
      <c r="C357" s="37" t="s">
        <v>138</v>
      </c>
      <c r="D357" s="37" t="s">
        <v>7708</v>
      </c>
      <c r="E357" s="50">
        <v>44942</v>
      </c>
      <c r="F357" s="37">
        <v>2015425558</v>
      </c>
      <c r="G357" s="44" t="s">
        <v>6414</v>
      </c>
      <c r="H357" s="45" t="s">
        <v>45</v>
      </c>
      <c r="I357" s="37" t="str">
        <f t="shared" si="66"/>
        <v>Store Crew Boy</v>
      </c>
      <c r="J357" s="45" t="s">
        <v>497</v>
      </c>
      <c r="K357" s="44" t="s">
        <v>498</v>
      </c>
      <c r="L357" s="37" t="s">
        <v>175</v>
      </c>
      <c r="M357" s="37" t="s">
        <v>162</v>
      </c>
      <c r="N357" s="55">
        <v>44953</v>
      </c>
      <c r="O357" s="97" t="s">
        <v>7713</v>
      </c>
      <c r="P357" s="97" t="s">
        <v>7714</v>
      </c>
      <c r="Q357" s="97" t="s">
        <v>7714</v>
      </c>
      <c r="R357" s="97" t="s">
        <v>7714</v>
      </c>
      <c r="S357" s="98" t="s">
        <v>7714</v>
      </c>
      <c r="T357" s="97" t="s">
        <v>7714</v>
      </c>
      <c r="U357" s="48">
        <v>8</v>
      </c>
      <c r="V357" s="48">
        <v>8</v>
      </c>
      <c r="W357" s="48">
        <v>8.15</v>
      </c>
      <c r="X357" s="48">
        <v>8.5</v>
      </c>
      <c r="Y357" s="51">
        <f t="shared" si="69"/>
        <v>8.1624999999999996</v>
      </c>
      <c r="Z357" s="52">
        <f>VLOOKUP(F357,'LEMBAR JAWABAN PRE'!$B$4:$AI$1048576,34,0)</f>
        <v>4.8</v>
      </c>
      <c r="AA357" s="52">
        <f>VLOOKUP(F357,'LEMBAR JAWABAN POST'!$B$4:$AI$1048576,34,0)</f>
        <v>6.4</v>
      </c>
      <c r="AB357" s="52">
        <f t="shared" si="70"/>
        <v>7.28125</v>
      </c>
      <c r="AC357" s="49" t="str">
        <f t="shared" si="72"/>
        <v>LULUS</v>
      </c>
      <c r="AD357" s="25">
        <v>45015</v>
      </c>
      <c r="AE357" s="25">
        <f t="shared" si="71"/>
        <v>45013</v>
      </c>
      <c r="AF357" s="37" t="s">
        <v>3</v>
      </c>
      <c r="AG357" s="44"/>
    </row>
    <row r="358" spans="2:33" s="53" customFormat="1" ht="24.75" customHeight="1" x14ac:dyDescent="0.3">
      <c r="B358" s="37">
        <f t="shared" si="67"/>
        <v>351</v>
      </c>
      <c r="C358" s="37" t="s">
        <v>138</v>
      </c>
      <c r="D358" s="37" t="s">
        <v>7708</v>
      </c>
      <c r="E358" s="50">
        <v>44942</v>
      </c>
      <c r="F358" s="37">
        <v>2015425567</v>
      </c>
      <c r="G358" s="44" t="s">
        <v>6415</v>
      </c>
      <c r="H358" s="45" t="s">
        <v>45</v>
      </c>
      <c r="I358" s="37" t="str">
        <f t="shared" ref="I358:I372" si="73">IF(H358="WANITA","Store Crew Girl","Store Crew Boy")</f>
        <v>Store Crew Boy</v>
      </c>
      <c r="J358" s="45" t="s">
        <v>713</v>
      </c>
      <c r="K358" s="44" t="s">
        <v>714</v>
      </c>
      <c r="L358" s="37" t="s">
        <v>175</v>
      </c>
      <c r="M358" s="37" t="s">
        <v>162</v>
      </c>
      <c r="N358" s="55">
        <v>44953</v>
      </c>
      <c r="O358" s="97" t="s">
        <v>735</v>
      </c>
      <c r="P358" s="97" t="s">
        <v>735</v>
      </c>
      <c r="Q358" s="97" t="s">
        <v>735</v>
      </c>
      <c r="R358" s="97" t="s">
        <v>735</v>
      </c>
      <c r="S358" s="98" t="s">
        <v>735</v>
      </c>
      <c r="T358" s="97" t="s">
        <v>735</v>
      </c>
      <c r="U358" s="48">
        <v>7.24</v>
      </c>
      <c r="V358" s="48">
        <v>7.51</v>
      </c>
      <c r="W358" s="48">
        <v>7.85</v>
      </c>
      <c r="X358" s="48">
        <v>8</v>
      </c>
      <c r="Y358" s="51">
        <f t="shared" si="69"/>
        <v>7.65</v>
      </c>
      <c r="Z358" s="52">
        <f>VLOOKUP(F358,'LEMBAR JAWABAN PRE'!$B$4:$AI$1048576,34,0)</f>
        <v>4.8</v>
      </c>
      <c r="AA358" s="52">
        <f>VLOOKUP(F358,'LEMBAR JAWABAN POST'!$B$4:$AI$1048576,34,0)</f>
        <v>7.6</v>
      </c>
      <c r="AB358" s="52">
        <f t="shared" si="70"/>
        <v>7.625</v>
      </c>
      <c r="AC358" s="49" t="str">
        <f t="shared" si="72"/>
        <v>LULUS</v>
      </c>
      <c r="AD358" s="25">
        <v>45015</v>
      </c>
      <c r="AE358" s="25">
        <f t="shared" si="71"/>
        <v>45013</v>
      </c>
      <c r="AF358" s="37" t="s">
        <v>3</v>
      </c>
      <c r="AG358" s="44"/>
    </row>
    <row r="359" spans="2:33" s="53" customFormat="1" ht="24.75" customHeight="1" x14ac:dyDescent="0.3">
      <c r="B359" s="37">
        <f t="shared" si="67"/>
        <v>352</v>
      </c>
      <c r="C359" s="37" t="s">
        <v>138</v>
      </c>
      <c r="D359" s="37" t="s">
        <v>7708</v>
      </c>
      <c r="E359" s="50">
        <v>44942</v>
      </c>
      <c r="F359" s="37">
        <v>2015425633</v>
      </c>
      <c r="G359" s="44" t="s">
        <v>6416</v>
      </c>
      <c r="H359" s="45" t="s">
        <v>46</v>
      </c>
      <c r="I359" s="37" t="str">
        <f t="shared" si="73"/>
        <v>Store Crew Girl</v>
      </c>
      <c r="J359" s="45" t="s">
        <v>6495</v>
      </c>
      <c r="K359" s="44" t="s">
        <v>6496</v>
      </c>
      <c r="L359" s="37" t="s">
        <v>591</v>
      </c>
      <c r="M359" s="37" t="s">
        <v>164</v>
      </c>
      <c r="N359" s="55">
        <v>44953</v>
      </c>
      <c r="O359" s="97" t="s">
        <v>7715</v>
      </c>
      <c r="P359" s="97" t="s">
        <v>7716</v>
      </c>
      <c r="Q359" s="97" t="s">
        <v>7716</v>
      </c>
      <c r="R359" s="97" t="s">
        <v>4859</v>
      </c>
      <c r="S359" s="98" t="s">
        <v>7716</v>
      </c>
      <c r="T359" s="97" t="s">
        <v>733</v>
      </c>
      <c r="U359" s="48">
        <v>7.82</v>
      </c>
      <c r="V359" s="48">
        <v>7.95</v>
      </c>
      <c r="W359" s="48">
        <v>8.1300000000000008</v>
      </c>
      <c r="X359" s="48">
        <v>8.25</v>
      </c>
      <c r="Y359" s="51">
        <f t="shared" si="69"/>
        <v>8.0374999999999996</v>
      </c>
      <c r="Z359" s="52">
        <f>VLOOKUP(F359,'LEMBAR JAWABAN PRE'!$B$4:$AI$1048576,34,0)</f>
        <v>4</v>
      </c>
      <c r="AA359" s="52">
        <f>VLOOKUP(F359,'LEMBAR JAWABAN POST'!$B$4:$AI$1048576,34,0)</f>
        <v>7.6</v>
      </c>
      <c r="AB359" s="52">
        <f t="shared" si="70"/>
        <v>7.8187499999999996</v>
      </c>
      <c r="AC359" s="49" t="str">
        <f t="shared" si="72"/>
        <v>LULUS</v>
      </c>
      <c r="AD359" s="25">
        <v>45015</v>
      </c>
      <c r="AE359" s="25">
        <f t="shared" si="71"/>
        <v>45013</v>
      </c>
      <c r="AF359" s="37" t="s">
        <v>3</v>
      </c>
      <c r="AG359" s="44"/>
    </row>
    <row r="360" spans="2:33" s="53" customFormat="1" ht="24.75" customHeight="1" x14ac:dyDescent="0.3">
      <c r="B360" s="37">
        <f t="shared" si="67"/>
        <v>353</v>
      </c>
      <c r="C360" s="37" t="s">
        <v>138</v>
      </c>
      <c r="D360" s="37" t="s">
        <v>7708</v>
      </c>
      <c r="E360" s="50">
        <v>44942</v>
      </c>
      <c r="F360" s="37">
        <v>2015425637</v>
      </c>
      <c r="G360" s="44" t="s">
        <v>6417</v>
      </c>
      <c r="H360" s="45" t="s">
        <v>46</v>
      </c>
      <c r="I360" s="37" t="str">
        <f t="shared" si="73"/>
        <v>Store Crew Girl</v>
      </c>
      <c r="J360" s="45" t="s">
        <v>6497</v>
      </c>
      <c r="K360" s="44" t="s">
        <v>6498</v>
      </c>
      <c r="L360" s="37" t="s">
        <v>169</v>
      </c>
      <c r="M360" s="37" t="s">
        <v>170</v>
      </c>
      <c r="N360" s="55">
        <v>44953</v>
      </c>
      <c r="O360" s="97" t="s">
        <v>7717</v>
      </c>
      <c r="P360" s="97" t="s">
        <v>7718</v>
      </c>
      <c r="Q360" s="97" t="s">
        <v>7719</v>
      </c>
      <c r="R360" s="97" t="s">
        <v>7720</v>
      </c>
      <c r="S360" s="98" t="s">
        <v>721</v>
      </c>
      <c r="T360" s="97" t="s">
        <v>725</v>
      </c>
      <c r="U360" s="48">
        <v>8.4905660377358494</v>
      </c>
      <c r="V360" s="48">
        <v>8.1999999999999993</v>
      </c>
      <c r="W360" s="48">
        <v>8.1999999999999993</v>
      </c>
      <c r="X360" s="48">
        <v>8.5</v>
      </c>
      <c r="Y360" s="51">
        <f t="shared" si="69"/>
        <v>8.3476415094339629</v>
      </c>
      <c r="Z360" s="52">
        <f>VLOOKUP(F360,'LEMBAR JAWABAN PRE'!$B$4:$AI$1048576,34,0)</f>
        <v>5.6</v>
      </c>
      <c r="AA360" s="52">
        <f>VLOOKUP(F360,'LEMBAR JAWABAN POST'!$B$4:$AI$1048576,34,0)</f>
        <v>10</v>
      </c>
      <c r="AB360" s="52">
        <f t="shared" si="70"/>
        <v>9.1738207547169814</v>
      </c>
      <c r="AC360" s="49" t="str">
        <f t="shared" si="72"/>
        <v>LULUS</v>
      </c>
      <c r="AD360" s="25">
        <v>45015</v>
      </c>
      <c r="AE360" s="25">
        <f t="shared" si="71"/>
        <v>45013</v>
      </c>
      <c r="AF360" s="37" t="s">
        <v>3</v>
      </c>
      <c r="AG360" s="44"/>
    </row>
    <row r="361" spans="2:33" s="53" customFormat="1" ht="24.75" customHeight="1" x14ac:dyDescent="0.3">
      <c r="B361" s="37">
        <f t="shared" si="67"/>
        <v>354</v>
      </c>
      <c r="C361" s="37" t="s">
        <v>138</v>
      </c>
      <c r="D361" s="37" t="s">
        <v>7708</v>
      </c>
      <c r="E361" s="50">
        <v>44942</v>
      </c>
      <c r="F361" s="37">
        <v>2015425569</v>
      </c>
      <c r="G361" s="44" t="s">
        <v>6418</v>
      </c>
      <c r="H361" s="45" t="s">
        <v>45</v>
      </c>
      <c r="I361" s="37" t="str">
        <f t="shared" si="73"/>
        <v>Store Crew Boy</v>
      </c>
      <c r="J361" s="45" t="s">
        <v>6499</v>
      </c>
      <c r="K361" s="44" t="s">
        <v>6500</v>
      </c>
      <c r="L361" s="37" t="s">
        <v>4020</v>
      </c>
      <c r="M361" s="37" t="s">
        <v>184</v>
      </c>
      <c r="N361" s="55">
        <v>44953</v>
      </c>
      <c r="O361" s="97" t="s">
        <v>717</v>
      </c>
      <c r="P361" s="97" t="s">
        <v>717</v>
      </c>
      <c r="Q361" s="97" t="s">
        <v>717</v>
      </c>
      <c r="R361" s="97" t="s">
        <v>717</v>
      </c>
      <c r="S361" s="98" t="s">
        <v>717</v>
      </c>
      <c r="T361" s="97" t="s">
        <v>7721</v>
      </c>
      <c r="U361" s="48">
        <v>7.4</v>
      </c>
      <c r="V361" s="48">
        <v>7.29</v>
      </c>
      <c r="W361" s="48">
        <v>7.47</v>
      </c>
      <c r="X361" s="48">
        <v>7.87</v>
      </c>
      <c r="Y361" s="51">
        <f t="shared" si="69"/>
        <v>7.5075000000000003</v>
      </c>
      <c r="Z361" s="52">
        <f>VLOOKUP(F361,'LEMBAR JAWABAN PRE'!$B$4:$AI$1048576,34,0)</f>
        <v>5.2</v>
      </c>
      <c r="AA361" s="52">
        <f>VLOOKUP(F361,'LEMBAR JAWABAN POST'!$B$4:$AI$1048576,34,0)</f>
        <v>8.8000000000000007</v>
      </c>
      <c r="AB361" s="52">
        <f t="shared" si="70"/>
        <v>8.1537500000000005</v>
      </c>
      <c r="AC361" s="49" t="str">
        <f t="shared" si="72"/>
        <v>LULUS</v>
      </c>
      <c r="AD361" s="25">
        <v>45015</v>
      </c>
      <c r="AE361" s="25">
        <f t="shared" si="71"/>
        <v>45013</v>
      </c>
      <c r="AF361" s="37" t="s">
        <v>3</v>
      </c>
      <c r="AG361" s="44"/>
    </row>
    <row r="362" spans="2:33" s="53" customFormat="1" ht="24.75" customHeight="1" x14ac:dyDescent="0.3">
      <c r="B362" s="37">
        <f t="shared" si="67"/>
        <v>355</v>
      </c>
      <c r="C362" s="37" t="s">
        <v>138</v>
      </c>
      <c r="D362" s="37" t="s">
        <v>7708</v>
      </c>
      <c r="E362" s="50">
        <v>44942</v>
      </c>
      <c r="F362" s="37">
        <v>2015425581</v>
      </c>
      <c r="G362" s="44" t="s">
        <v>6419</v>
      </c>
      <c r="H362" s="45" t="s">
        <v>45</v>
      </c>
      <c r="I362" s="37" t="str">
        <f t="shared" si="73"/>
        <v>Store Crew Boy</v>
      </c>
      <c r="J362" s="45" t="s">
        <v>6501</v>
      </c>
      <c r="K362" s="44" t="s">
        <v>6502</v>
      </c>
      <c r="L362" s="37" t="s">
        <v>183</v>
      </c>
      <c r="M362" s="37" t="s">
        <v>184</v>
      </c>
      <c r="N362" s="55">
        <v>44953</v>
      </c>
      <c r="O362" s="97" t="s">
        <v>7723</v>
      </c>
      <c r="P362" s="97" t="s">
        <v>7724</v>
      </c>
      <c r="Q362" s="97" t="s">
        <v>718</v>
      </c>
      <c r="R362" s="97" t="s">
        <v>733</v>
      </c>
      <c r="S362" s="98" t="s">
        <v>783</v>
      </c>
      <c r="T362" s="97" t="s">
        <v>7725</v>
      </c>
      <c r="U362" s="48">
        <v>7.2</v>
      </c>
      <c r="V362" s="48">
        <v>7.25</v>
      </c>
      <c r="W362" s="48">
        <v>7.5</v>
      </c>
      <c r="X362" s="48">
        <v>7.5</v>
      </c>
      <c r="Y362" s="51">
        <f t="shared" si="69"/>
        <v>7.3624999999999998</v>
      </c>
      <c r="Z362" s="52">
        <f>VLOOKUP(F362,'LEMBAR JAWABAN PRE'!$B$4:$AI$1048576,34,0)</f>
        <v>6</v>
      </c>
      <c r="AA362" s="52">
        <f>VLOOKUP(F362,'LEMBAR JAWABAN POST'!$B$4:$AI$1048576,34,0)</f>
        <v>6.8</v>
      </c>
      <c r="AB362" s="52">
        <f t="shared" si="70"/>
        <v>7.0812499999999998</v>
      </c>
      <c r="AC362" s="49" t="str">
        <f t="shared" si="72"/>
        <v>LULUS</v>
      </c>
      <c r="AD362" s="25">
        <v>45015</v>
      </c>
      <c r="AE362" s="25">
        <f t="shared" si="71"/>
        <v>45013</v>
      </c>
      <c r="AF362" s="37" t="s">
        <v>3</v>
      </c>
      <c r="AG362" s="44"/>
    </row>
    <row r="363" spans="2:33" s="53" customFormat="1" ht="24.75" customHeight="1" x14ac:dyDescent="0.3">
      <c r="B363" s="37">
        <f t="shared" si="67"/>
        <v>356</v>
      </c>
      <c r="C363" s="37" t="s">
        <v>138</v>
      </c>
      <c r="D363" s="37" t="s">
        <v>7708</v>
      </c>
      <c r="E363" s="50">
        <v>44942</v>
      </c>
      <c r="F363" s="37">
        <v>2015425585</v>
      </c>
      <c r="G363" s="44" t="s">
        <v>6420</v>
      </c>
      <c r="H363" s="45" t="s">
        <v>45</v>
      </c>
      <c r="I363" s="37" t="str">
        <f t="shared" si="73"/>
        <v>Store Crew Boy</v>
      </c>
      <c r="J363" s="45" t="s">
        <v>6497</v>
      </c>
      <c r="K363" s="44" t="s">
        <v>6498</v>
      </c>
      <c r="L363" s="37" t="s">
        <v>169</v>
      </c>
      <c r="M363" s="37" t="s">
        <v>170</v>
      </c>
      <c r="N363" s="55">
        <v>44953</v>
      </c>
      <c r="O363" s="97" t="s">
        <v>7726</v>
      </c>
      <c r="P363" s="97" t="s">
        <v>725</v>
      </c>
      <c r="Q363" s="97" t="s">
        <v>725</v>
      </c>
      <c r="R363" s="97" t="s">
        <v>7727</v>
      </c>
      <c r="S363" s="98" t="s">
        <v>725</v>
      </c>
      <c r="T363" s="97" t="s">
        <v>725</v>
      </c>
      <c r="U363" s="48">
        <v>7.5</v>
      </c>
      <c r="V363" s="48">
        <v>7.5</v>
      </c>
      <c r="W363" s="48">
        <v>8</v>
      </c>
      <c r="X363" s="48">
        <v>8.3000000000000007</v>
      </c>
      <c r="Y363" s="51">
        <f t="shared" si="69"/>
        <v>7.8250000000000002</v>
      </c>
      <c r="Z363" s="52">
        <f>VLOOKUP(F363,'LEMBAR JAWABAN PRE'!$B$4:$AI$1048576,34,0)</f>
        <v>4</v>
      </c>
      <c r="AA363" s="52">
        <f>VLOOKUP(F363,'LEMBAR JAWABAN POST'!$B$4:$AI$1048576,34,0)</f>
        <v>9.1999999999999993</v>
      </c>
      <c r="AB363" s="52">
        <f t="shared" si="70"/>
        <v>8.5124999999999993</v>
      </c>
      <c r="AC363" s="49" t="str">
        <f t="shared" si="72"/>
        <v>LULUS</v>
      </c>
      <c r="AD363" s="25">
        <v>45015</v>
      </c>
      <c r="AE363" s="25">
        <f t="shared" si="71"/>
        <v>45013</v>
      </c>
      <c r="AF363" s="37" t="s">
        <v>3</v>
      </c>
      <c r="AG363" s="44"/>
    </row>
    <row r="364" spans="2:33" s="53" customFormat="1" ht="24.75" customHeight="1" x14ac:dyDescent="0.3">
      <c r="B364" s="37">
        <f t="shared" si="67"/>
        <v>357</v>
      </c>
      <c r="C364" s="37" t="s">
        <v>138</v>
      </c>
      <c r="D364" s="37" t="s">
        <v>7708</v>
      </c>
      <c r="E364" s="50">
        <v>44942</v>
      </c>
      <c r="F364" s="37">
        <v>2015425595</v>
      </c>
      <c r="G364" s="44" t="s">
        <v>6421</v>
      </c>
      <c r="H364" s="45" t="s">
        <v>45</v>
      </c>
      <c r="I364" s="37" t="str">
        <f t="shared" si="73"/>
        <v>Store Crew Boy</v>
      </c>
      <c r="J364" s="45" t="s">
        <v>6503</v>
      </c>
      <c r="K364" s="44" t="s">
        <v>6504</v>
      </c>
      <c r="L364" s="37" t="s">
        <v>161</v>
      </c>
      <c r="M364" s="37" t="s">
        <v>162</v>
      </c>
      <c r="N364" s="55">
        <v>44953</v>
      </c>
      <c r="O364" s="97" t="s">
        <v>7728</v>
      </c>
      <c r="P364" s="97" t="s">
        <v>1916</v>
      </c>
      <c r="Q364" s="97" t="s">
        <v>7729</v>
      </c>
      <c r="R364" s="97" t="s">
        <v>7729</v>
      </c>
      <c r="S364" s="98" t="s">
        <v>7729</v>
      </c>
      <c r="T364" s="97" t="s">
        <v>7729</v>
      </c>
      <c r="U364" s="48">
        <v>6.6</v>
      </c>
      <c r="V364" s="48">
        <v>6.96</v>
      </c>
      <c r="W364" s="48">
        <v>7.11</v>
      </c>
      <c r="X364" s="48">
        <v>7.29</v>
      </c>
      <c r="Y364" s="51">
        <f t="shared" si="69"/>
        <v>6.9899999999999993</v>
      </c>
      <c r="Z364" s="52">
        <f>VLOOKUP(F364,'LEMBAR JAWABAN PRE'!$B$4:$AI$1048576,34,0)</f>
        <v>2.4</v>
      </c>
      <c r="AA364" s="52">
        <f>VLOOKUP(F364,'LEMBAR JAWABAN POST'!$B$4:$AI$1048576,34,0)</f>
        <v>7.6</v>
      </c>
      <c r="AB364" s="52">
        <f t="shared" si="70"/>
        <v>7.2949999999999999</v>
      </c>
      <c r="AC364" s="49" t="str">
        <f t="shared" si="72"/>
        <v>LULUS</v>
      </c>
      <c r="AD364" s="25">
        <v>45015</v>
      </c>
      <c r="AE364" s="25">
        <f t="shared" si="71"/>
        <v>45013</v>
      </c>
      <c r="AF364" s="37" t="s">
        <v>3</v>
      </c>
      <c r="AG364" s="44"/>
    </row>
    <row r="365" spans="2:33" s="53" customFormat="1" ht="24.75" customHeight="1" x14ac:dyDescent="0.3">
      <c r="B365" s="37">
        <f t="shared" si="67"/>
        <v>358</v>
      </c>
      <c r="C365" s="37" t="s">
        <v>138</v>
      </c>
      <c r="D365" s="37" t="s">
        <v>7708</v>
      </c>
      <c r="E365" s="50">
        <v>44942</v>
      </c>
      <c r="F365" s="37">
        <v>2015425610</v>
      </c>
      <c r="G365" s="44" t="s">
        <v>6422</v>
      </c>
      <c r="H365" s="45" t="s">
        <v>45</v>
      </c>
      <c r="I365" s="37" t="str">
        <f t="shared" si="73"/>
        <v>Store Crew Boy</v>
      </c>
      <c r="J365" s="45" t="s">
        <v>6505</v>
      </c>
      <c r="K365" s="44" t="s">
        <v>6506</v>
      </c>
      <c r="L365" s="37" t="s">
        <v>6447</v>
      </c>
      <c r="M365" s="37" t="s">
        <v>184</v>
      </c>
      <c r="N365" s="55">
        <v>44953</v>
      </c>
      <c r="O365" s="97" t="s">
        <v>7730</v>
      </c>
      <c r="P365" s="97" t="s">
        <v>7731</v>
      </c>
      <c r="Q365" s="97" t="s">
        <v>718</v>
      </c>
      <c r="R365" s="97" t="s">
        <v>7732</v>
      </c>
      <c r="S365" s="98" t="s">
        <v>719</v>
      </c>
      <c r="T365" s="97" t="s">
        <v>716</v>
      </c>
      <c r="U365" s="48">
        <v>8.49</v>
      </c>
      <c r="V365" s="48">
        <v>8.35</v>
      </c>
      <c r="W365" s="48">
        <v>8.75</v>
      </c>
      <c r="X365" s="48">
        <v>9.18</v>
      </c>
      <c r="Y365" s="51">
        <f t="shared" si="69"/>
        <v>8.692499999999999</v>
      </c>
      <c r="Z365" s="52">
        <f>VLOOKUP(F365,'LEMBAR JAWABAN PRE'!$B$4:$AI$1048576,34,0)</f>
        <v>4.8</v>
      </c>
      <c r="AA365" s="52">
        <f>VLOOKUP(F365,'LEMBAR JAWABAN POST'!$B$4:$AI$1048576,34,0)</f>
        <v>9.1999999999999993</v>
      </c>
      <c r="AB365" s="52">
        <f t="shared" si="70"/>
        <v>8.9462499999999991</v>
      </c>
      <c r="AC365" s="49" t="str">
        <f t="shared" si="72"/>
        <v>LULUS</v>
      </c>
      <c r="AD365" s="25">
        <v>45015</v>
      </c>
      <c r="AE365" s="25">
        <f t="shared" si="71"/>
        <v>45013</v>
      </c>
      <c r="AF365" s="37" t="s">
        <v>3</v>
      </c>
      <c r="AG365" s="44"/>
    </row>
    <row r="366" spans="2:33" s="53" customFormat="1" ht="24.75" customHeight="1" x14ac:dyDescent="0.3">
      <c r="B366" s="37">
        <f t="shared" si="67"/>
        <v>359</v>
      </c>
      <c r="C366" s="37" t="s">
        <v>138</v>
      </c>
      <c r="D366" s="37" t="s">
        <v>7708</v>
      </c>
      <c r="E366" s="50">
        <v>44942</v>
      </c>
      <c r="F366" s="37">
        <v>2015425615</v>
      </c>
      <c r="G366" s="44" t="s">
        <v>6423</v>
      </c>
      <c r="H366" s="45" t="s">
        <v>45</v>
      </c>
      <c r="I366" s="37" t="str">
        <f t="shared" si="73"/>
        <v>Store Crew Boy</v>
      </c>
      <c r="J366" s="45" t="s">
        <v>6507</v>
      </c>
      <c r="K366" s="44" t="s">
        <v>6508</v>
      </c>
      <c r="L366" s="37" t="s">
        <v>453</v>
      </c>
      <c r="M366" s="37" t="s">
        <v>184</v>
      </c>
      <c r="N366" s="55">
        <v>44953</v>
      </c>
      <c r="O366" s="97" t="s">
        <v>725</v>
      </c>
      <c r="P366" s="97" t="s">
        <v>7733</v>
      </c>
      <c r="Q366" s="97" t="s">
        <v>7734</v>
      </c>
      <c r="R366" s="97" t="s">
        <v>7735</v>
      </c>
      <c r="S366" s="98" t="s">
        <v>7736</v>
      </c>
      <c r="T366" s="97" t="s">
        <v>725</v>
      </c>
      <c r="U366" s="48">
        <v>8.31</v>
      </c>
      <c r="V366" s="48">
        <v>8.3800000000000008</v>
      </c>
      <c r="W366" s="48">
        <v>8.67</v>
      </c>
      <c r="X366" s="48">
        <v>8.69</v>
      </c>
      <c r="Y366" s="51">
        <f t="shared" si="69"/>
        <v>8.5124999999999993</v>
      </c>
      <c r="Z366" s="52">
        <f>VLOOKUP(F366,'LEMBAR JAWABAN PRE'!$B$4:$AI$1048576,34,0)</f>
        <v>6</v>
      </c>
      <c r="AA366" s="52">
        <f>VLOOKUP(F366,'LEMBAR JAWABAN POST'!$B$4:$AI$1048576,34,0)</f>
        <v>8.4</v>
      </c>
      <c r="AB366" s="52">
        <f t="shared" si="70"/>
        <v>8.4562500000000007</v>
      </c>
      <c r="AC366" s="49" t="str">
        <f t="shared" si="72"/>
        <v>LULUS</v>
      </c>
      <c r="AD366" s="25">
        <v>45015</v>
      </c>
      <c r="AE366" s="25">
        <f t="shared" si="71"/>
        <v>45013</v>
      </c>
      <c r="AF366" s="37" t="s">
        <v>3</v>
      </c>
      <c r="AG366" s="44"/>
    </row>
    <row r="367" spans="2:33" s="53" customFormat="1" ht="24.75" customHeight="1" x14ac:dyDescent="0.3">
      <c r="B367" s="37">
        <f t="shared" si="67"/>
        <v>360</v>
      </c>
      <c r="C367" s="37" t="s">
        <v>138</v>
      </c>
      <c r="D367" s="37" t="s">
        <v>7708</v>
      </c>
      <c r="E367" s="50">
        <v>44942</v>
      </c>
      <c r="F367" s="37">
        <v>2015425639</v>
      </c>
      <c r="G367" s="44" t="s">
        <v>6424</v>
      </c>
      <c r="H367" s="45" t="s">
        <v>46</v>
      </c>
      <c r="I367" s="37" t="str">
        <f t="shared" si="73"/>
        <v>Store Crew Girl</v>
      </c>
      <c r="J367" s="45" t="s">
        <v>694</v>
      </c>
      <c r="K367" s="44" t="s">
        <v>695</v>
      </c>
      <c r="L367" s="37" t="s">
        <v>175</v>
      </c>
      <c r="M367" s="37" t="s">
        <v>162</v>
      </c>
      <c r="N367" s="55">
        <v>44953</v>
      </c>
      <c r="O367" s="97" t="s">
        <v>717</v>
      </c>
      <c r="P367" s="97" t="s">
        <v>7737</v>
      </c>
      <c r="Q367" s="97" t="s">
        <v>7738</v>
      </c>
      <c r="R367" s="97" t="s">
        <v>717</v>
      </c>
      <c r="S367" s="98" t="s">
        <v>716</v>
      </c>
      <c r="T367" s="97" t="s">
        <v>721</v>
      </c>
      <c r="U367" s="48">
        <v>8.1</v>
      </c>
      <c r="V367" s="48">
        <v>8.1999999999999993</v>
      </c>
      <c r="W367" s="48">
        <v>8.6</v>
      </c>
      <c r="X367" s="48">
        <v>8.6</v>
      </c>
      <c r="Y367" s="51">
        <f t="shared" si="69"/>
        <v>8.375</v>
      </c>
      <c r="Z367" s="52">
        <f>VLOOKUP(F367,'LEMBAR JAWABAN PRE'!$B$4:$AI$1048576,34,0)</f>
        <v>5.2</v>
      </c>
      <c r="AA367" s="52">
        <f>VLOOKUP(F367,'LEMBAR JAWABAN POST'!$B$4:$AI$1048576,34,0)</f>
        <v>9.1999999999999993</v>
      </c>
      <c r="AB367" s="52">
        <f t="shared" si="70"/>
        <v>8.7874999999999996</v>
      </c>
      <c r="AC367" s="49" t="str">
        <f t="shared" si="72"/>
        <v>LULUS</v>
      </c>
      <c r="AD367" s="25">
        <v>45015</v>
      </c>
      <c r="AE367" s="25">
        <f t="shared" si="71"/>
        <v>45013</v>
      </c>
      <c r="AF367" s="37" t="s">
        <v>3</v>
      </c>
      <c r="AG367" s="44"/>
    </row>
    <row r="368" spans="2:33" s="53" customFormat="1" ht="24.75" customHeight="1" x14ac:dyDescent="0.3">
      <c r="B368" s="37">
        <f t="shared" si="67"/>
        <v>361</v>
      </c>
      <c r="C368" s="37" t="s">
        <v>138</v>
      </c>
      <c r="D368" s="37" t="s">
        <v>7708</v>
      </c>
      <c r="E368" s="50">
        <v>44942</v>
      </c>
      <c r="F368" s="37">
        <v>2015425617</v>
      </c>
      <c r="G368" s="44" t="s">
        <v>6425</v>
      </c>
      <c r="H368" s="45" t="s">
        <v>45</v>
      </c>
      <c r="I368" s="37" t="str">
        <f t="shared" si="73"/>
        <v>Store Crew Boy</v>
      </c>
      <c r="J368" s="45" t="s">
        <v>6509</v>
      </c>
      <c r="K368" s="44" t="s">
        <v>6510</v>
      </c>
      <c r="L368" s="37" t="s">
        <v>175</v>
      </c>
      <c r="M368" s="37" t="s">
        <v>162</v>
      </c>
      <c r="N368" s="55">
        <v>44953</v>
      </c>
      <c r="O368" s="97" t="s">
        <v>7739</v>
      </c>
      <c r="P368" s="97" t="s">
        <v>7740</v>
      </c>
      <c r="Q368" s="97" t="s">
        <v>720</v>
      </c>
      <c r="R368" s="97" t="s">
        <v>7741</v>
      </c>
      <c r="S368" s="98" t="s">
        <v>7740</v>
      </c>
      <c r="T368" s="97" t="s">
        <v>719</v>
      </c>
      <c r="U368" s="48">
        <v>7.02</v>
      </c>
      <c r="V368" s="48">
        <v>7.07</v>
      </c>
      <c r="W368" s="48">
        <v>7.24</v>
      </c>
      <c r="X368" s="48">
        <v>7.25</v>
      </c>
      <c r="Y368" s="51">
        <f t="shared" si="69"/>
        <v>7.1449999999999996</v>
      </c>
      <c r="Z368" s="52">
        <f>VLOOKUP(F368,'LEMBAR JAWABAN PRE'!$B$4:$AI$1048576,34,0)</f>
        <v>7.2</v>
      </c>
      <c r="AA368" s="52">
        <f>VLOOKUP(F368,'LEMBAR JAWABAN POST'!$B$4:$AI$1048576,34,0)</f>
        <v>9.6</v>
      </c>
      <c r="AB368" s="52">
        <f t="shared" si="70"/>
        <v>8.3724999999999987</v>
      </c>
      <c r="AC368" s="49" t="str">
        <f t="shared" si="72"/>
        <v>LULUS</v>
      </c>
      <c r="AD368" s="25">
        <v>45015</v>
      </c>
      <c r="AE368" s="25">
        <f t="shared" si="71"/>
        <v>45013</v>
      </c>
      <c r="AF368" s="37" t="s">
        <v>3</v>
      </c>
      <c r="AG368" s="44"/>
    </row>
    <row r="369" spans="2:33" s="53" customFormat="1" ht="24.75" customHeight="1" x14ac:dyDescent="0.3">
      <c r="B369" s="37">
        <f t="shared" si="67"/>
        <v>362</v>
      </c>
      <c r="C369" s="37" t="s">
        <v>138</v>
      </c>
      <c r="D369" s="37" t="s">
        <v>7708</v>
      </c>
      <c r="E369" s="50">
        <v>44942</v>
      </c>
      <c r="F369" s="37">
        <v>2015425622</v>
      </c>
      <c r="G369" s="44" t="s">
        <v>6426</v>
      </c>
      <c r="H369" s="45" t="s">
        <v>45</v>
      </c>
      <c r="I369" s="37" t="str">
        <f t="shared" si="73"/>
        <v>Store Crew Boy</v>
      </c>
      <c r="J369" s="45" t="s">
        <v>487</v>
      </c>
      <c r="K369" s="44" t="s">
        <v>488</v>
      </c>
      <c r="L369" s="37" t="s">
        <v>161</v>
      </c>
      <c r="M369" s="37" t="s">
        <v>162</v>
      </c>
      <c r="N369" s="55">
        <v>44953</v>
      </c>
      <c r="O369" s="97" t="s">
        <v>7742</v>
      </c>
      <c r="P369" s="97" t="s">
        <v>716</v>
      </c>
      <c r="Q369" s="97" t="s">
        <v>716</v>
      </c>
      <c r="R369" s="97" t="s">
        <v>716</v>
      </c>
      <c r="S369" s="98" t="s">
        <v>717</v>
      </c>
      <c r="T369" s="97" t="s">
        <v>5002</v>
      </c>
      <c r="U369" s="48">
        <v>7.96</v>
      </c>
      <c r="V369" s="48">
        <v>8.18</v>
      </c>
      <c r="W369" s="48">
        <v>8.84</v>
      </c>
      <c r="X369" s="48">
        <v>8.7799999999999994</v>
      </c>
      <c r="Y369" s="51">
        <f t="shared" si="69"/>
        <v>8.44</v>
      </c>
      <c r="Z369" s="52">
        <f>VLOOKUP(F369,'LEMBAR JAWABAN PRE'!$B$4:$AI$1048576,34,0)</f>
        <v>5.6</v>
      </c>
      <c r="AA369" s="52">
        <f>VLOOKUP(F369,'LEMBAR JAWABAN POST'!$B$4:$AI$1048576,34,0)</f>
        <v>9.1999999999999993</v>
      </c>
      <c r="AB369" s="52">
        <f t="shared" si="70"/>
        <v>8.82</v>
      </c>
      <c r="AC369" s="49" t="str">
        <f t="shared" si="72"/>
        <v>LULUS</v>
      </c>
      <c r="AD369" s="25">
        <v>45015</v>
      </c>
      <c r="AE369" s="25">
        <f t="shared" si="71"/>
        <v>45013</v>
      </c>
      <c r="AF369" s="37" t="s">
        <v>3</v>
      </c>
      <c r="AG369" s="44"/>
    </row>
    <row r="370" spans="2:33" s="53" customFormat="1" ht="24.75" customHeight="1" x14ac:dyDescent="0.3">
      <c r="B370" s="37">
        <f t="shared" si="67"/>
        <v>363</v>
      </c>
      <c r="C370" s="37" t="s">
        <v>138</v>
      </c>
      <c r="D370" s="37" t="s">
        <v>7708</v>
      </c>
      <c r="E370" s="50">
        <v>44942</v>
      </c>
      <c r="F370" s="37">
        <v>2015425627</v>
      </c>
      <c r="G370" s="44" t="s">
        <v>6427</v>
      </c>
      <c r="H370" s="45" t="s">
        <v>45</v>
      </c>
      <c r="I370" s="37" t="str">
        <f t="shared" si="73"/>
        <v>Store Crew Boy</v>
      </c>
      <c r="J370" s="45" t="s">
        <v>501</v>
      </c>
      <c r="K370" s="44" t="s">
        <v>502</v>
      </c>
      <c r="L370" s="37" t="s">
        <v>175</v>
      </c>
      <c r="M370" s="37" t="s">
        <v>162</v>
      </c>
      <c r="N370" s="55">
        <v>44953</v>
      </c>
      <c r="O370" s="97" t="s">
        <v>7745</v>
      </c>
      <c r="P370" s="97" t="s">
        <v>7745</v>
      </c>
      <c r="Q370" s="97" t="s">
        <v>7746</v>
      </c>
      <c r="R370" s="97" t="s">
        <v>7746</v>
      </c>
      <c r="S370" s="98" t="s">
        <v>7746</v>
      </c>
      <c r="T370" s="97" t="s">
        <v>7746</v>
      </c>
      <c r="U370" s="48">
        <v>7</v>
      </c>
      <c r="V370" s="48">
        <v>7</v>
      </c>
      <c r="W370" s="48">
        <v>7.5</v>
      </c>
      <c r="X370" s="48">
        <v>7.5</v>
      </c>
      <c r="Y370" s="51">
        <f t="shared" si="69"/>
        <v>7.25</v>
      </c>
      <c r="Z370" s="52">
        <f>VLOOKUP(F370,'LEMBAR JAWABAN PRE'!$B$4:$AI$1048576,34,0)</f>
        <v>4.4000000000000004</v>
      </c>
      <c r="AA370" s="52">
        <f>VLOOKUP(F370,'LEMBAR JAWABAN POST'!$B$4:$AI$1048576,34,0)</f>
        <v>8.8000000000000007</v>
      </c>
      <c r="AB370" s="52">
        <f t="shared" si="70"/>
        <v>8.0250000000000004</v>
      </c>
      <c r="AC370" s="49" t="str">
        <f t="shared" si="72"/>
        <v>LULUS</v>
      </c>
      <c r="AD370" s="25">
        <v>45015</v>
      </c>
      <c r="AE370" s="25">
        <f t="shared" si="71"/>
        <v>45013</v>
      </c>
      <c r="AF370" s="37" t="s">
        <v>3</v>
      </c>
      <c r="AG370" s="44"/>
    </row>
    <row r="371" spans="2:33" s="53" customFormat="1" ht="24.75" customHeight="1" x14ac:dyDescent="0.3">
      <c r="B371" s="37">
        <f t="shared" si="67"/>
        <v>364</v>
      </c>
      <c r="C371" s="37" t="s">
        <v>138</v>
      </c>
      <c r="D371" s="37" t="s">
        <v>7708</v>
      </c>
      <c r="E371" s="50">
        <v>44949</v>
      </c>
      <c r="F371" s="37">
        <v>2015426579</v>
      </c>
      <c r="G371" s="44" t="s">
        <v>6428</v>
      </c>
      <c r="H371" s="45" t="s">
        <v>45</v>
      </c>
      <c r="I371" s="37" t="str">
        <f t="shared" si="73"/>
        <v>Store Crew Boy</v>
      </c>
      <c r="J371" s="45" t="s">
        <v>6511</v>
      </c>
      <c r="K371" s="44" t="s">
        <v>6512</v>
      </c>
      <c r="L371" s="37" t="s">
        <v>6513</v>
      </c>
      <c r="M371" s="37" t="s">
        <v>261</v>
      </c>
      <c r="N371" s="55">
        <v>44955</v>
      </c>
      <c r="O371" s="97" t="s">
        <v>722</v>
      </c>
      <c r="P371" s="97" t="s">
        <v>7722</v>
      </c>
      <c r="Q371" s="97" t="s">
        <v>3362</v>
      </c>
      <c r="R371" s="97" t="s">
        <v>727</v>
      </c>
      <c r="S371" s="98" t="s">
        <v>727</v>
      </c>
      <c r="T371" s="97" t="s">
        <v>727</v>
      </c>
      <c r="U371" s="48">
        <v>7.5</v>
      </c>
      <c r="V371" s="48">
        <v>7.6</v>
      </c>
      <c r="W371" s="48">
        <v>8</v>
      </c>
      <c r="X371" s="48">
        <v>8.1</v>
      </c>
      <c r="Y371" s="51">
        <f t="shared" si="69"/>
        <v>7.8000000000000007</v>
      </c>
      <c r="Z371" s="52">
        <f>VLOOKUP(F371,'LEMBAR JAWABAN PRE'!$B$4:$AI$1048576,34,0)</f>
        <v>3.6</v>
      </c>
      <c r="AA371" s="52">
        <f>VLOOKUP(F371,'LEMBAR JAWABAN POST'!$B$4:$AI$1048576,34,0)</f>
        <v>7.6</v>
      </c>
      <c r="AB371" s="52">
        <f t="shared" si="70"/>
        <v>7.7</v>
      </c>
      <c r="AC371" s="49" t="str">
        <f t="shared" si="72"/>
        <v>LULUS</v>
      </c>
      <c r="AD371" s="25">
        <v>45015</v>
      </c>
      <c r="AE371" s="25">
        <f t="shared" si="71"/>
        <v>45015</v>
      </c>
      <c r="AF371" s="37" t="s">
        <v>3</v>
      </c>
      <c r="AG371" s="44"/>
    </row>
    <row r="372" spans="2:33" s="53" customFormat="1" ht="24.75" customHeight="1" x14ac:dyDescent="0.3">
      <c r="B372" s="37">
        <f t="shared" si="67"/>
        <v>365</v>
      </c>
      <c r="C372" s="37" t="s">
        <v>138</v>
      </c>
      <c r="D372" s="37" t="s">
        <v>7708</v>
      </c>
      <c r="E372" s="50">
        <v>44949</v>
      </c>
      <c r="F372" s="37">
        <v>2015426584</v>
      </c>
      <c r="G372" s="44" t="s">
        <v>6430</v>
      </c>
      <c r="H372" s="45" t="s">
        <v>45</v>
      </c>
      <c r="I372" s="37" t="str">
        <f t="shared" si="73"/>
        <v>Store Crew Boy</v>
      </c>
      <c r="J372" s="45" t="s">
        <v>6511</v>
      </c>
      <c r="K372" s="44" t="s">
        <v>6512</v>
      </c>
      <c r="L372" s="37" t="s">
        <v>6513</v>
      </c>
      <c r="M372" s="37" t="s">
        <v>261</v>
      </c>
      <c r="N372" s="55">
        <v>44955</v>
      </c>
      <c r="O372" s="97" t="s">
        <v>7104</v>
      </c>
      <c r="P372" s="97" t="s">
        <v>7743</v>
      </c>
      <c r="Q372" s="97" t="s">
        <v>7016</v>
      </c>
      <c r="R372" s="97" t="s">
        <v>717</v>
      </c>
      <c r="S372" s="98" t="s">
        <v>7744</v>
      </c>
      <c r="T372" s="97" t="s">
        <v>717</v>
      </c>
      <c r="U372" s="48">
        <v>8</v>
      </c>
      <c r="V372" s="48">
        <v>8.1999999999999993</v>
      </c>
      <c r="W372" s="48">
        <v>8.35</v>
      </c>
      <c r="X372" s="48">
        <v>8</v>
      </c>
      <c r="Y372" s="51">
        <f t="shared" si="69"/>
        <v>8.1374999999999993</v>
      </c>
      <c r="Z372" s="52">
        <f>VLOOKUP(F372,'LEMBAR JAWABAN PRE'!$B$4:$AI$1048576,34,0)</f>
        <v>6.8</v>
      </c>
      <c r="AA372" s="52">
        <f>VLOOKUP(F372,'LEMBAR JAWABAN POST'!$B$4:$AI$1048576,34,0)</f>
        <v>8.4</v>
      </c>
      <c r="AB372" s="52">
        <f t="shared" si="70"/>
        <v>8.2687500000000007</v>
      </c>
      <c r="AC372" s="49" t="str">
        <f t="shared" si="72"/>
        <v>LULUS</v>
      </c>
      <c r="AD372" s="25">
        <v>45015</v>
      </c>
      <c r="AE372" s="25">
        <f t="shared" si="71"/>
        <v>45015</v>
      </c>
      <c r="AF372" s="37" t="s">
        <v>3</v>
      </c>
      <c r="AG372" s="44"/>
    </row>
    <row r="373" spans="2:33" s="53" customFormat="1" ht="24.75" customHeight="1" x14ac:dyDescent="0.3">
      <c r="B373" s="37">
        <f t="shared" si="67"/>
        <v>366</v>
      </c>
      <c r="C373" s="37" t="s">
        <v>138</v>
      </c>
      <c r="D373" s="105"/>
      <c r="E373" s="106">
        <v>44949</v>
      </c>
      <c r="F373" s="105">
        <v>2015426582</v>
      </c>
      <c r="G373" s="107" t="s">
        <v>6429</v>
      </c>
      <c r="H373" s="105" t="s">
        <v>45</v>
      </c>
      <c r="I373" s="105" t="s">
        <v>160</v>
      </c>
      <c r="J373" s="105" t="e">
        <v>#N/A</v>
      </c>
      <c r="K373" s="107" t="e">
        <v>#N/A</v>
      </c>
      <c r="L373" s="105" t="e">
        <v>#N/A</v>
      </c>
      <c r="M373" s="105" t="e">
        <v>#N/A</v>
      </c>
      <c r="N373" s="106">
        <v>44955</v>
      </c>
      <c r="O373" s="108"/>
      <c r="P373" s="108"/>
      <c r="Q373" s="108"/>
      <c r="R373" s="108"/>
      <c r="S373" s="109"/>
      <c r="T373" s="108"/>
      <c r="U373" s="110"/>
      <c r="V373" s="110"/>
      <c r="W373" s="110"/>
      <c r="X373" s="110"/>
      <c r="Y373" s="111" t="e">
        <f t="shared" si="69"/>
        <v>#DIV/0!</v>
      </c>
      <c r="Z373" s="112" t="e">
        <f>VLOOKUP(F373,'LEMBAR JAWABAN PRE'!$B$4:$AI$1048576,34,0)</f>
        <v>#N/A</v>
      </c>
      <c r="AA373" s="112" t="e">
        <f>VLOOKUP(F373,'LEMBAR JAWABAN POST'!$B$4:$AI$1048576,34,0)</f>
        <v>#N/A</v>
      </c>
      <c r="AB373" s="112" t="e">
        <f t="shared" si="70"/>
        <v>#DIV/0!</v>
      </c>
      <c r="AC373" s="113"/>
      <c r="AD373" s="106" t="s">
        <v>6431</v>
      </c>
      <c r="AE373" s="106">
        <f t="shared" si="71"/>
        <v>45015</v>
      </c>
      <c r="AF373" s="106" t="s">
        <v>6431</v>
      </c>
      <c r="AG373" s="106" t="s">
        <v>6431</v>
      </c>
    </row>
    <row r="374" spans="2:33" s="53" customFormat="1" ht="24.75" customHeight="1" x14ac:dyDescent="0.3">
      <c r="B374" s="37">
        <f t="shared" si="67"/>
        <v>367</v>
      </c>
      <c r="C374" s="37" t="s">
        <v>138</v>
      </c>
      <c r="D374" s="37" t="s">
        <v>8011</v>
      </c>
      <c r="E374" s="50">
        <v>44977</v>
      </c>
      <c r="F374" s="37">
        <v>2015436595</v>
      </c>
      <c r="G374" s="44" t="s">
        <v>8012</v>
      </c>
      <c r="H374" s="45" t="s">
        <v>46</v>
      </c>
      <c r="I374" s="37" t="s">
        <v>155</v>
      </c>
      <c r="J374" s="45" t="s">
        <v>8138</v>
      </c>
      <c r="K374" s="44" t="s">
        <v>8139</v>
      </c>
      <c r="L374" s="37" t="s">
        <v>158</v>
      </c>
      <c r="M374" s="37" t="s">
        <v>159</v>
      </c>
      <c r="N374" s="55">
        <v>44988</v>
      </c>
      <c r="O374" s="97" t="s">
        <v>717</v>
      </c>
      <c r="P374" s="97" t="s">
        <v>717</v>
      </c>
      <c r="Q374" s="97" t="s">
        <v>717</v>
      </c>
      <c r="R374" s="97" t="s">
        <v>717</v>
      </c>
      <c r="S374" s="98" t="s">
        <v>8271</v>
      </c>
      <c r="T374" s="97" t="s">
        <v>717</v>
      </c>
      <c r="U374" s="48">
        <v>7.1</v>
      </c>
      <c r="V374" s="48">
        <v>7.15</v>
      </c>
      <c r="W374" s="48">
        <v>7.2</v>
      </c>
      <c r="X374" s="48">
        <v>8.0500000000000007</v>
      </c>
      <c r="Y374" s="51">
        <f t="shared" ref="Y374:Y410" si="74">AVERAGE(U374:X374)</f>
        <v>7.375</v>
      </c>
      <c r="Z374" s="52">
        <f>VLOOKUP(F374,'LEMBAR JAWABAN PRE'!$B$4:$AI$1048576,34,0)</f>
        <v>5.6</v>
      </c>
      <c r="AA374" s="52">
        <f>VLOOKUP(F374,'LEMBAR JAWABAN POST'!$B$4:$AI$1048576,34,0)</f>
        <v>6.8</v>
      </c>
      <c r="AB374" s="52">
        <f t="shared" ref="AB374:AB437" si="75">AVERAGE(Y374,AA374)</f>
        <v>7.0875000000000004</v>
      </c>
      <c r="AC374" s="49" t="str">
        <f t="shared" si="72"/>
        <v>LULUS</v>
      </c>
      <c r="AD374" s="25">
        <v>45054</v>
      </c>
      <c r="AE374" s="25">
        <f t="shared" si="71"/>
        <v>45048</v>
      </c>
      <c r="AF374" s="37" t="s">
        <v>3</v>
      </c>
      <c r="AG374" s="44"/>
    </row>
    <row r="375" spans="2:33" s="53" customFormat="1" ht="24.75" customHeight="1" x14ac:dyDescent="0.3">
      <c r="B375" s="37">
        <f t="shared" si="67"/>
        <v>368</v>
      </c>
      <c r="C375" s="37" t="s">
        <v>138</v>
      </c>
      <c r="D375" s="37" t="s">
        <v>8011</v>
      </c>
      <c r="E375" s="50">
        <v>44977</v>
      </c>
      <c r="F375" s="37">
        <v>2015436606</v>
      </c>
      <c r="G375" s="44" t="s">
        <v>8013</v>
      </c>
      <c r="H375" s="45" t="s">
        <v>46</v>
      </c>
      <c r="I375" s="37" t="s">
        <v>155</v>
      </c>
      <c r="J375" s="45" t="s">
        <v>8140</v>
      </c>
      <c r="K375" s="44" t="s">
        <v>8141</v>
      </c>
      <c r="L375" s="37" t="s">
        <v>212</v>
      </c>
      <c r="M375" s="37" t="s">
        <v>189</v>
      </c>
      <c r="N375" s="55">
        <v>44988</v>
      </c>
      <c r="O375" s="97" t="s">
        <v>717</v>
      </c>
      <c r="P375" s="97" t="s">
        <v>717</v>
      </c>
      <c r="Q375" s="97" t="s">
        <v>717</v>
      </c>
      <c r="R375" s="97" t="s">
        <v>717</v>
      </c>
      <c r="S375" s="98" t="s">
        <v>717</v>
      </c>
      <c r="T375" s="97" t="s">
        <v>717</v>
      </c>
      <c r="U375" s="48">
        <v>7.78</v>
      </c>
      <c r="V375" s="48">
        <v>7.53</v>
      </c>
      <c r="W375" s="48">
        <v>7.85</v>
      </c>
      <c r="X375" s="48">
        <v>8</v>
      </c>
      <c r="Y375" s="51">
        <f t="shared" si="74"/>
        <v>7.79</v>
      </c>
      <c r="Z375" s="52">
        <f>VLOOKUP(F375,'LEMBAR JAWABAN PRE'!$B$4:$AI$1048576,34,0)</f>
        <v>5.2</v>
      </c>
      <c r="AA375" s="52">
        <f>VLOOKUP(F375,'LEMBAR JAWABAN POST'!$B$4:$AI$1048576,34,0)</f>
        <v>6.8</v>
      </c>
      <c r="AB375" s="52">
        <f t="shared" si="75"/>
        <v>7.2949999999999999</v>
      </c>
      <c r="AC375" s="49" t="str">
        <f t="shared" si="72"/>
        <v>LULUS</v>
      </c>
      <c r="AD375" s="25">
        <v>45054</v>
      </c>
      <c r="AE375" s="25">
        <f t="shared" si="71"/>
        <v>45048</v>
      </c>
      <c r="AF375" s="37" t="s">
        <v>3</v>
      </c>
      <c r="AG375" s="44"/>
    </row>
    <row r="376" spans="2:33" s="53" customFormat="1" ht="24.75" customHeight="1" x14ac:dyDescent="0.3">
      <c r="B376" s="37">
        <f t="shared" si="67"/>
        <v>369</v>
      </c>
      <c r="C376" s="37" t="s">
        <v>138</v>
      </c>
      <c r="D376" s="37" t="s">
        <v>8011</v>
      </c>
      <c r="E376" s="50">
        <v>44977</v>
      </c>
      <c r="F376" s="37">
        <v>2015436556</v>
      </c>
      <c r="G376" s="44" t="s">
        <v>8014</v>
      </c>
      <c r="H376" s="45" t="s">
        <v>45</v>
      </c>
      <c r="I376" s="37" t="s">
        <v>160</v>
      </c>
      <c r="J376" s="45" t="s">
        <v>8142</v>
      </c>
      <c r="K376" s="44" t="s">
        <v>8143</v>
      </c>
      <c r="L376" s="37" t="s">
        <v>436</v>
      </c>
      <c r="M376" s="37" t="s">
        <v>168</v>
      </c>
      <c r="N376" s="55">
        <v>44988</v>
      </c>
      <c r="O376" s="97" t="s">
        <v>8272</v>
      </c>
      <c r="P376" s="97" t="s">
        <v>8272</v>
      </c>
      <c r="Q376" s="97" t="s">
        <v>8272</v>
      </c>
      <c r="R376" s="97" t="s">
        <v>8272</v>
      </c>
      <c r="S376" s="98" t="s">
        <v>8272</v>
      </c>
      <c r="T376" s="97" t="s">
        <v>8272</v>
      </c>
      <c r="U376" s="48">
        <v>7.25</v>
      </c>
      <c r="V376" s="48">
        <v>7.28</v>
      </c>
      <c r="W376" s="48">
        <v>7.55</v>
      </c>
      <c r="X376" s="48">
        <v>7.8</v>
      </c>
      <c r="Y376" s="51">
        <f t="shared" si="74"/>
        <v>7.4700000000000006</v>
      </c>
      <c r="Z376" s="52">
        <f>VLOOKUP(F376,'LEMBAR JAWABAN PRE'!$B$4:$AI$1048576,34,0)</f>
        <v>4</v>
      </c>
      <c r="AA376" s="52">
        <f>VLOOKUP(F376,'LEMBAR JAWABAN POST'!$B$4:$AI$1048576,34,0)</f>
        <v>6.4</v>
      </c>
      <c r="AB376" s="52">
        <f t="shared" si="75"/>
        <v>6.9350000000000005</v>
      </c>
      <c r="AC376" s="49" t="str">
        <f t="shared" si="72"/>
        <v>LULUS</v>
      </c>
      <c r="AD376" s="25">
        <v>45054</v>
      </c>
      <c r="AE376" s="25">
        <f t="shared" si="71"/>
        <v>45048</v>
      </c>
      <c r="AF376" s="37" t="s">
        <v>3</v>
      </c>
      <c r="AG376" s="44"/>
    </row>
    <row r="377" spans="2:33" s="53" customFormat="1" ht="24.75" customHeight="1" x14ac:dyDescent="0.3">
      <c r="B377" s="37">
        <f t="shared" si="67"/>
        <v>370</v>
      </c>
      <c r="C377" s="37" t="s">
        <v>138</v>
      </c>
      <c r="D377" s="37" t="s">
        <v>8011</v>
      </c>
      <c r="E377" s="50">
        <v>44977</v>
      </c>
      <c r="F377" s="37">
        <v>2015436608</v>
      </c>
      <c r="G377" s="44" t="s">
        <v>8015</v>
      </c>
      <c r="H377" s="45" t="s">
        <v>46</v>
      </c>
      <c r="I377" s="37" t="s">
        <v>155</v>
      </c>
      <c r="J377" s="45" t="s">
        <v>8144</v>
      </c>
      <c r="K377" s="44" t="s">
        <v>8145</v>
      </c>
      <c r="L377" s="37" t="s">
        <v>666</v>
      </c>
      <c r="M377" s="37" t="s">
        <v>164</v>
      </c>
      <c r="N377" s="55">
        <v>44988</v>
      </c>
      <c r="O377" s="97" t="s">
        <v>716</v>
      </c>
      <c r="P377" s="97" t="s">
        <v>8273</v>
      </c>
      <c r="Q377" s="97" t="s">
        <v>719</v>
      </c>
      <c r="R377" s="97" t="s">
        <v>719</v>
      </c>
      <c r="S377" s="98" t="s">
        <v>834</v>
      </c>
      <c r="T377" s="97" t="s">
        <v>719</v>
      </c>
      <c r="U377" s="48">
        <v>8.1509433962264151</v>
      </c>
      <c r="V377" s="48">
        <v>8.1509433962264151</v>
      </c>
      <c r="W377" s="48">
        <v>8.1509433962264151</v>
      </c>
      <c r="X377" s="48">
        <v>8.1509433962264151</v>
      </c>
      <c r="Y377" s="51">
        <f t="shared" si="74"/>
        <v>8.1509433962264151</v>
      </c>
      <c r="Z377" s="52">
        <f>VLOOKUP(F377,'LEMBAR JAWABAN PRE'!$B$4:$AI$1048576,34,0)</f>
        <v>6</v>
      </c>
      <c r="AA377" s="52">
        <f>VLOOKUP(F377,'LEMBAR JAWABAN POST'!$B$4:$AI$1048576,34,0)</f>
        <v>6.4</v>
      </c>
      <c r="AB377" s="52">
        <f t="shared" si="75"/>
        <v>7.2754716981132077</v>
      </c>
      <c r="AC377" s="49" t="str">
        <f t="shared" si="72"/>
        <v>LULUS</v>
      </c>
      <c r="AD377" s="25">
        <v>45054</v>
      </c>
      <c r="AE377" s="25">
        <f t="shared" si="71"/>
        <v>45048</v>
      </c>
      <c r="AF377" s="37" t="s">
        <v>3</v>
      </c>
      <c r="AG377" s="44"/>
    </row>
    <row r="378" spans="2:33" s="53" customFormat="1" ht="24.75" customHeight="1" x14ac:dyDescent="0.3">
      <c r="B378" s="37">
        <f t="shared" si="67"/>
        <v>371</v>
      </c>
      <c r="C378" s="37" t="s">
        <v>138</v>
      </c>
      <c r="D378" s="37" t="s">
        <v>8011</v>
      </c>
      <c r="E378" s="50">
        <v>44977</v>
      </c>
      <c r="F378" s="37">
        <v>2015436589</v>
      </c>
      <c r="G378" s="44" t="s">
        <v>8016</v>
      </c>
      <c r="H378" s="45" t="s">
        <v>45</v>
      </c>
      <c r="I378" s="37" t="s">
        <v>160</v>
      </c>
      <c r="J378" s="45" t="s">
        <v>8146</v>
      </c>
      <c r="K378" s="44" t="s">
        <v>8147</v>
      </c>
      <c r="L378" s="37" t="s">
        <v>167</v>
      </c>
      <c r="M378" s="37" t="s">
        <v>168</v>
      </c>
      <c r="N378" s="55">
        <v>44988</v>
      </c>
      <c r="O378" s="97" t="s">
        <v>8274</v>
      </c>
      <c r="P378" s="97" t="s">
        <v>8275</v>
      </c>
      <c r="Q378" s="97" t="s">
        <v>8276</v>
      </c>
      <c r="R378" s="97" t="s">
        <v>8277</v>
      </c>
      <c r="S378" s="98" t="s">
        <v>718</v>
      </c>
      <c r="T378" s="97" t="s">
        <v>719</v>
      </c>
      <c r="U378" s="48">
        <v>8.5</v>
      </c>
      <c r="V378" s="48">
        <v>8.65</v>
      </c>
      <c r="W378" s="48">
        <v>8.85</v>
      </c>
      <c r="X378" s="48">
        <v>9.15</v>
      </c>
      <c r="Y378" s="51">
        <f t="shared" si="74"/>
        <v>8.7874999999999996</v>
      </c>
      <c r="Z378" s="52">
        <f>VLOOKUP(F378,'LEMBAR JAWABAN PRE'!$B$4:$AI$1048576,34,0)</f>
        <v>5.2</v>
      </c>
      <c r="AA378" s="52">
        <f>VLOOKUP(F378,'LEMBAR JAWABAN POST'!$B$4:$AI$1048576,34,0)</f>
        <v>6.8</v>
      </c>
      <c r="AB378" s="52">
        <f t="shared" si="75"/>
        <v>7.7937499999999993</v>
      </c>
      <c r="AC378" s="49" t="str">
        <f t="shared" si="72"/>
        <v>LULUS</v>
      </c>
      <c r="AD378" s="25">
        <v>45054</v>
      </c>
      <c r="AE378" s="25">
        <f t="shared" si="71"/>
        <v>45048</v>
      </c>
      <c r="AF378" s="37" t="s">
        <v>3</v>
      </c>
      <c r="AG378" s="44"/>
    </row>
    <row r="379" spans="2:33" s="53" customFormat="1" ht="24.75" customHeight="1" x14ac:dyDescent="0.3">
      <c r="B379" s="37">
        <f t="shared" si="67"/>
        <v>372</v>
      </c>
      <c r="C379" s="37" t="s">
        <v>138</v>
      </c>
      <c r="D379" s="37" t="s">
        <v>8011</v>
      </c>
      <c r="E379" s="50">
        <v>44977</v>
      </c>
      <c r="F379" s="37">
        <v>2015436573</v>
      </c>
      <c r="G379" s="44" t="s">
        <v>8017</v>
      </c>
      <c r="H379" s="45" t="s">
        <v>45</v>
      </c>
      <c r="I379" s="37" t="s">
        <v>160</v>
      </c>
      <c r="J379" s="45" t="s">
        <v>6483</v>
      </c>
      <c r="K379" s="44" t="s">
        <v>6484</v>
      </c>
      <c r="L379" s="37" t="s">
        <v>177</v>
      </c>
      <c r="M379" s="37" t="s">
        <v>164</v>
      </c>
      <c r="N379" s="55">
        <v>44988</v>
      </c>
      <c r="O379" s="97" t="s">
        <v>8278</v>
      </c>
      <c r="P379" s="97" t="s">
        <v>8279</v>
      </c>
      <c r="Q379" s="97" t="s">
        <v>8280</v>
      </c>
      <c r="R379" s="97" t="s">
        <v>8281</v>
      </c>
      <c r="S379" s="98" t="s">
        <v>8282</v>
      </c>
      <c r="T379" s="97" t="s">
        <v>8283</v>
      </c>
      <c r="U379" s="48">
        <v>6.85</v>
      </c>
      <c r="V379" s="48">
        <v>7.18</v>
      </c>
      <c r="W379" s="48">
        <v>7.58</v>
      </c>
      <c r="X379" s="48">
        <v>7.92</v>
      </c>
      <c r="Y379" s="51">
        <f t="shared" si="74"/>
        <v>7.3825000000000003</v>
      </c>
      <c r="Z379" s="52">
        <f>VLOOKUP(F379,'LEMBAR JAWABAN PRE'!$B$4:$AI$1048576,34,0)</f>
        <v>5.2</v>
      </c>
      <c r="AA379" s="52">
        <f>VLOOKUP(F379,'LEMBAR JAWABAN POST'!$B$4:$AI$1048576,34,0)</f>
        <v>6.4</v>
      </c>
      <c r="AB379" s="52">
        <f t="shared" si="75"/>
        <v>6.8912500000000003</v>
      </c>
      <c r="AC379" s="49" t="str">
        <f t="shared" si="72"/>
        <v>LULUS</v>
      </c>
      <c r="AD379" s="25">
        <v>45054</v>
      </c>
      <c r="AE379" s="25">
        <f t="shared" si="71"/>
        <v>45048</v>
      </c>
      <c r="AF379" s="37" t="s">
        <v>3</v>
      </c>
      <c r="AG379" s="44"/>
    </row>
    <row r="380" spans="2:33" s="53" customFormat="1" ht="24.75" customHeight="1" x14ac:dyDescent="0.3">
      <c r="B380" s="37">
        <f t="shared" si="67"/>
        <v>373</v>
      </c>
      <c r="C380" s="37" t="s">
        <v>138</v>
      </c>
      <c r="D380" s="37" t="s">
        <v>8011</v>
      </c>
      <c r="E380" s="50">
        <v>44977</v>
      </c>
      <c r="F380" s="37">
        <v>2015436574</v>
      </c>
      <c r="G380" s="44" t="s">
        <v>8018</v>
      </c>
      <c r="H380" s="45" t="s">
        <v>45</v>
      </c>
      <c r="I380" s="37" t="s">
        <v>160</v>
      </c>
      <c r="J380" s="45" t="s">
        <v>353</v>
      </c>
      <c r="K380" s="44" t="s">
        <v>354</v>
      </c>
      <c r="L380" s="37" t="s">
        <v>167</v>
      </c>
      <c r="M380" s="37" t="s">
        <v>168</v>
      </c>
      <c r="N380" s="55">
        <v>44988</v>
      </c>
      <c r="O380" s="97" t="s">
        <v>8284</v>
      </c>
      <c r="P380" s="97" t="s">
        <v>8285</v>
      </c>
      <c r="Q380" s="97" t="s">
        <v>8286</v>
      </c>
      <c r="R380" s="97" t="s">
        <v>8287</v>
      </c>
      <c r="S380" s="98" t="s">
        <v>8288</v>
      </c>
      <c r="T380" s="97" t="s">
        <v>718</v>
      </c>
      <c r="U380" s="48">
        <v>8.16</v>
      </c>
      <c r="V380" s="48">
        <v>8.35</v>
      </c>
      <c r="W380" s="48">
        <v>8.44</v>
      </c>
      <c r="X380" s="48">
        <v>8.58</v>
      </c>
      <c r="Y380" s="51">
        <f t="shared" si="74"/>
        <v>8.3824999999999985</v>
      </c>
      <c r="Z380" s="52">
        <f>VLOOKUP(F380,'LEMBAR JAWABAN PRE'!$B$4:$AI$1048576,34,0)</f>
        <v>4</v>
      </c>
      <c r="AA380" s="52">
        <f>VLOOKUP(F380,'LEMBAR JAWABAN POST'!$B$4:$AI$1048576,34,0)</f>
        <v>4.8</v>
      </c>
      <c r="AB380" s="52">
        <f t="shared" si="75"/>
        <v>6.5912499999999987</v>
      </c>
      <c r="AC380" s="49" t="str">
        <f t="shared" si="72"/>
        <v>LULUS</v>
      </c>
      <c r="AD380" s="25">
        <v>45054</v>
      </c>
      <c r="AE380" s="25">
        <f t="shared" si="71"/>
        <v>45048</v>
      </c>
      <c r="AF380" s="37" t="s">
        <v>3</v>
      </c>
      <c r="AG380" s="44"/>
    </row>
    <row r="381" spans="2:33" s="53" customFormat="1" ht="24.75" customHeight="1" x14ac:dyDescent="0.3">
      <c r="B381" s="37">
        <f t="shared" si="67"/>
        <v>374</v>
      </c>
      <c r="C381" s="37" t="s">
        <v>138</v>
      </c>
      <c r="D381" s="37" t="s">
        <v>8011</v>
      </c>
      <c r="E381" s="50">
        <v>44977</v>
      </c>
      <c r="F381" s="37">
        <v>2015436587</v>
      </c>
      <c r="G381" s="44" t="s">
        <v>8019</v>
      </c>
      <c r="H381" s="45" t="s">
        <v>45</v>
      </c>
      <c r="I381" s="37" t="s">
        <v>160</v>
      </c>
      <c r="J381" s="45" t="s">
        <v>417</v>
      </c>
      <c r="K381" s="44" t="s">
        <v>418</v>
      </c>
      <c r="L381" s="37" t="s">
        <v>188</v>
      </c>
      <c r="M381" s="37" t="s">
        <v>189</v>
      </c>
      <c r="N381" s="55">
        <v>44988</v>
      </c>
      <c r="O381" s="97" t="s">
        <v>8289</v>
      </c>
      <c r="P381" s="97" t="s">
        <v>727</v>
      </c>
      <c r="Q381" s="97" t="s">
        <v>8290</v>
      </c>
      <c r="R381" s="97" t="s">
        <v>727</v>
      </c>
      <c r="S381" s="98" t="s">
        <v>727</v>
      </c>
      <c r="T381" s="97" t="s">
        <v>727</v>
      </c>
      <c r="U381" s="48">
        <v>8.1999999999999993</v>
      </c>
      <c r="V381" s="48">
        <v>8.25</v>
      </c>
      <c r="W381" s="48">
        <v>8.1999999999999993</v>
      </c>
      <c r="X381" s="48">
        <v>8.9499999999999993</v>
      </c>
      <c r="Y381" s="51">
        <f t="shared" si="74"/>
        <v>8.3999999999999986</v>
      </c>
      <c r="Z381" s="52">
        <f>VLOOKUP(F381,'LEMBAR JAWABAN PRE'!$B$4:$AI$1048576,34,0)</f>
        <v>4</v>
      </c>
      <c r="AA381" s="52">
        <f>VLOOKUP(F381,'LEMBAR JAWABAN POST'!$B$4:$AI$1048576,34,0)</f>
        <v>4.4000000000000004</v>
      </c>
      <c r="AB381" s="52">
        <f t="shared" si="75"/>
        <v>6.3999999999999995</v>
      </c>
      <c r="AC381" s="49" t="str">
        <f t="shared" si="72"/>
        <v>LULUS</v>
      </c>
      <c r="AD381" s="25">
        <v>45054</v>
      </c>
      <c r="AE381" s="25">
        <f t="shared" si="71"/>
        <v>45048</v>
      </c>
      <c r="AF381" s="37" t="s">
        <v>3</v>
      </c>
      <c r="AG381" s="44"/>
    </row>
    <row r="382" spans="2:33" s="53" customFormat="1" ht="24.75" customHeight="1" x14ac:dyDescent="0.3">
      <c r="B382" s="37">
        <f t="shared" si="67"/>
        <v>375</v>
      </c>
      <c r="C382" s="37" t="s">
        <v>138</v>
      </c>
      <c r="D382" s="37" t="s">
        <v>8011</v>
      </c>
      <c r="E382" s="50">
        <v>44977</v>
      </c>
      <c r="F382" s="37">
        <v>2015436612</v>
      </c>
      <c r="G382" s="44" t="s">
        <v>8021</v>
      </c>
      <c r="H382" s="45" t="s">
        <v>46</v>
      </c>
      <c r="I382" s="37" t="s">
        <v>155</v>
      </c>
      <c r="J382" s="45" t="s">
        <v>425</v>
      </c>
      <c r="K382" s="44" t="s">
        <v>426</v>
      </c>
      <c r="L382" s="37" t="s">
        <v>212</v>
      </c>
      <c r="M382" s="37" t="s">
        <v>189</v>
      </c>
      <c r="N382" s="55">
        <v>44988</v>
      </c>
      <c r="O382" s="97" t="s">
        <v>8291</v>
      </c>
      <c r="P382" s="97" t="s">
        <v>8292</v>
      </c>
      <c r="Q382" s="97" t="s">
        <v>8293</v>
      </c>
      <c r="R382" s="97" t="s">
        <v>8294</v>
      </c>
      <c r="S382" s="98" t="s">
        <v>717</v>
      </c>
      <c r="T382" s="97" t="s">
        <v>727</v>
      </c>
      <c r="U382" s="48">
        <v>6.2452830188679247</v>
      </c>
      <c r="V382" s="48">
        <v>6.2452830188679247</v>
      </c>
      <c r="W382" s="48">
        <v>6.5283018867924527</v>
      </c>
      <c r="X382" s="48">
        <v>7.0188679245283021</v>
      </c>
      <c r="Y382" s="51">
        <f t="shared" si="74"/>
        <v>6.5094339622641506</v>
      </c>
      <c r="Z382" s="52">
        <f>VLOOKUP(F382,'LEMBAR JAWABAN PRE'!$B$4:$AI$1048576,34,0)</f>
        <v>1.6</v>
      </c>
      <c r="AA382" s="52">
        <f>VLOOKUP(F382,'LEMBAR JAWABAN POST'!$B$4:$AI$1048576,34,0)</f>
        <v>7.2</v>
      </c>
      <c r="AB382" s="52">
        <f t="shared" si="75"/>
        <v>6.8547169811320749</v>
      </c>
      <c r="AC382" s="49" t="str">
        <f t="shared" si="72"/>
        <v>LULUS</v>
      </c>
      <c r="AD382" s="25">
        <v>45054</v>
      </c>
      <c r="AE382" s="25">
        <f t="shared" si="71"/>
        <v>45048</v>
      </c>
      <c r="AF382" s="37" t="s">
        <v>3</v>
      </c>
      <c r="AG382" s="44"/>
    </row>
    <row r="383" spans="2:33" s="53" customFormat="1" ht="24.75" customHeight="1" x14ac:dyDescent="0.3">
      <c r="B383" s="37">
        <f t="shared" si="67"/>
        <v>376</v>
      </c>
      <c r="C383" s="37" t="s">
        <v>138</v>
      </c>
      <c r="D383" s="37" t="s">
        <v>8011</v>
      </c>
      <c r="E383" s="50">
        <v>44977</v>
      </c>
      <c r="F383" s="37">
        <v>2015436590</v>
      </c>
      <c r="G383" s="44" t="s">
        <v>8023</v>
      </c>
      <c r="H383" s="45" t="s">
        <v>45</v>
      </c>
      <c r="I383" s="37" t="s">
        <v>160</v>
      </c>
      <c r="J383" s="45" t="s">
        <v>8150</v>
      </c>
      <c r="K383" s="44" t="s">
        <v>8151</v>
      </c>
      <c r="L383" s="37" t="s">
        <v>167</v>
      </c>
      <c r="M383" s="37" t="s">
        <v>168</v>
      </c>
      <c r="N383" s="55">
        <v>44988</v>
      </c>
      <c r="O383" s="97" t="s">
        <v>8295</v>
      </c>
      <c r="P383" s="97" t="s">
        <v>8296</v>
      </c>
      <c r="Q383" s="97" t="s">
        <v>8296</v>
      </c>
      <c r="R383" s="97" t="s">
        <v>8297</v>
      </c>
      <c r="S383" s="98" t="s">
        <v>891</v>
      </c>
      <c r="T383" s="97" t="s">
        <v>8298</v>
      </c>
      <c r="U383" s="48">
        <v>7.2</v>
      </c>
      <c r="V383" s="48">
        <v>7.5</v>
      </c>
      <c r="W383" s="48">
        <v>7.67</v>
      </c>
      <c r="X383" s="48">
        <v>8.1999999999999993</v>
      </c>
      <c r="Y383" s="51">
        <f t="shared" si="74"/>
        <v>7.6424999999999992</v>
      </c>
      <c r="Z383" s="52">
        <f>VLOOKUP(F383,'LEMBAR JAWABAN PRE'!$B$4:$AI$1048576,34,0)</f>
        <v>2</v>
      </c>
      <c r="AA383" s="52">
        <f>VLOOKUP(F383,'LEMBAR JAWABAN POST'!$B$4:$AI$1048576,34,0)</f>
        <v>7.6</v>
      </c>
      <c r="AB383" s="52">
        <f t="shared" si="75"/>
        <v>7.6212499999999999</v>
      </c>
      <c r="AC383" s="49" t="str">
        <f t="shared" si="72"/>
        <v>LULUS</v>
      </c>
      <c r="AD383" s="25">
        <v>45054</v>
      </c>
      <c r="AE383" s="25">
        <f t="shared" si="71"/>
        <v>45048</v>
      </c>
      <c r="AF383" s="37" t="s">
        <v>3</v>
      </c>
      <c r="AG383" s="44"/>
    </row>
    <row r="384" spans="2:33" s="53" customFormat="1" ht="24.75" customHeight="1" x14ac:dyDescent="0.3">
      <c r="B384" s="37">
        <f t="shared" si="67"/>
        <v>377</v>
      </c>
      <c r="C384" s="37" t="s">
        <v>138</v>
      </c>
      <c r="D384" s="37" t="s">
        <v>8011</v>
      </c>
      <c r="E384" s="50">
        <v>44977</v>
      </c>
      <c r="F384" s="37">
        <v>2015436592</v>
      </c>
      <c r="G384" s="44" t="s">
        <v>8025</v>
      </c>
      <c r="H384" s="45" t="s">
        <v>45</v>
      </c>
      <c r="I384" s="37" t="s">
        <v>160</v>
      </c>
      <c r="J384" s="45" t="s">
        <v>8152</v>
      </c>
      <c r="K384" s="44" t="s">
        <v>8153</v>
      </c>
      <c r="L384" s="37" t="s">
        <v>163</v>
      </c>
      <c r="M384" s="37" t="s">
        <v>164</v>
      </c>
      <c r="N384" s="55">
        <v>44988</v>
      </c>
      <c r="O384" s="97" t="s">
        <v>8299</v>
      </c>
      <c r="P384" s="97" t="s">
        <v>8300</v>
      </c>
      <c r="Q384" s="97" t="s">
        <v>8301</v>
      </c>
      <c r="R384" s="97" t="s">
        <v>8302</v>
      </c>
      <c r="S384" s="98" t="s">
        <v>8303</v>
      </c>
      <c r="T384" s="97" t="s">
        <v>8304</v>
      </c>
      <c r="U384" s="48">
        <v>7.22</v>
      </c>
      <c r="V384" s="48">
        <v>7.24</v>
      </c>
      <c r="W384" s="48">
        <v>7.27</v>
      </c>
      <c r="X384" s="48">
        <v>7.36</v>
      </c>
      <c r="Y384" s="51">
        <f t="shared" si="74"/>
        <v>7.2725</v>
      </c>
      <c r="Z384" s="52">
        <f>VLOOKUP(F384,'LEMBAR JAWABAN PRE'!$B$4:$AI$1048576,34,0)</f>
        <v>5.6</v>
      </c>
      <c r="AA384" s="52">
        <f>VLOOKUP(F384,'LEMBAR JAWABAN POST'!$B$4:$AI$1048576,34,0)</f>
        <v>4.8</v>
      </c>
      <c r="AB384" s="52">
        <f t="shared" si="75"/>
        <v>6.0362499999999999</v>
      </c>
      <c r="AC384" s="49" t="str">
        <f t="shared" si="72"/>
        <v>LULUS</v>
      </c>
      <c r="AD384" s="25">
        <v>45054</v>
      </c>
      <c r="AE384" s="25">
        <f t="shared" si="71"/>
        <v>45048</v>
      </c>
      <c r="AF384" s="37" t="s">
        <v>3</v>
      </c>
      <c r="AG384" s="44"/>
    </row>
    <row r="385" spans="2:33" s="53" customFormat="1" ht="24.75" customHeight="1" x14ac:dyDescent="0.3">
      <c r="B385" s="37">
        <f t="shared" si="67"/>
        <v>378</v>
      </c>
      <c r="C385" s="37" t="s">
        <v>138</v>
      </c>
      <c r="D385" s="37" t="s">
        <v>8011</v>
      </c>
      <c r="E385" s="50">
        <v>44977</v>
      </c>
      <c r="F385" s="37">
        <v>2015436593</v>
      </c>
      <c r="G385" s="44" t="s">
        <v>8026</v>
      </c>
      <c r="H385" s="45" t="s">
        <v>45</v>
      </c>
      <c r="I385" s="37" t="s">
        <v>160</v>
      </c>
      <c r="J385" s="45" t="s">
        <v>8154</v>
      </c>
      <c r="K385" s="44" t="s">
        <v>8155</v>
      </c>
      <c r="L385" s="37" t="s">
        <v>177</v>
      </c>
      <c r="M385" s="37" t="s">
        <v>164</v>
      </c>
      <c r="N385" s="55">
        <v>44988</v>
      </c>
      <c r="O385" s="97" t="s">
        <v>8305</v>
      </c>
      <c r="P385" s="97" t="s">
        <v>8306</v>
      </c>
      <c r="Q385" s="97" t="s">
        <v>8307</v>
      </c>
      <c r="R385" s="97" t="s">
        <v>8308</v>
      </c>
      <c r="S385" s="98" t="s">
        <v>8309</v>
      </c>
      <c r="T385" s="97" t="s">
        <v>8310</v>
      </c>
      <c r="U385" s="48">
        <v>6.85</v>
      </c>
      <c r="V385" s="48">
        <v>7.35</v>
      </c>
      <c r="W385" s="48">
        <v>7.75</v>
      </c>
      <c r="X385" s="48">
        <v>8.15</v>
      </c>
      <c r="Y385" s="51">
        <f t="shared" si="74"/>
        <v>7.5250000000000004</v>
      </c>
      <c r="Z385" s="52">
        <f>VLOOKUP(F385,'LEMBAR JAWABAN PRE'!$B$4:$AI$1048576,34,0)</f>
        <v>4</v>
      </c>
      <c r="AA385" s="52">
        <f>VLOOKUP(F385,'LEMBAR JAWABAN POST'!$B$4:$AI$1048576,34,0)</f>
        <v>6</v>
      </c>
      <c r="AB385" s="52">
        <f t="shared" si="75"/>
        <v>6.7625000000000002</v>
      </c>
      <c r="AC385" s="49" t="str">
        <f t="shared" si="72"/>
        <v>LULUS</v>
      </c>
      <c r="AD385" s="25">
        <v>45054</v>
      </c>
      <c r="AE385" s="25">
        <f t="shared" si="71"/>
        <v>45048</v>
      </c>
      <c r="AF385" s="37" t="s">
        <v>3</v>
      </c>
      <c r="AG385" s="44"/>
    </row>
    <row r="386" spans="2:33" s="53" customFormat="1" ht="24.75" customHeight="1" x14ac:dyDescent="0.3">
      <c r="B386" s="37">
        <f t="shared" si="67"/>
        <v>379</v>
      </c>
      <c r="C386" s="37" t="s">
        <v>138</v>
      </c>
      <c r="D386" s="37" t="s">
        <v>8011</v>
      </c>
      <c r="E386" s="50">
        <v>44977</v>
      </c>
      <c r="F386" s="37">
        <v>2015436614</v>
      </c>
      <c r="G386" s="44" t="s">
        <v>8027</v>
      </c>
      <c r="H386" s="45" t="s">
        <v>46</v>
      </c>
      <c r="I386" s="37" t="s">
        <v>155</v>
      </c>
      <c r="J386" s="45" t="s">
        <v>233</v>
      </c>
      <c r="K386" s="44" t="s">
        <v>234</v>
      </c>
      <c r="L386" s="37" t="s">
        <v>167</v>
      </c>
      <c r="M386" s="37" t="s">
        <v>168</v>
      </c>
      <c r="N386" s="55">
        <v>44988</v>
      </c>
      <c r="O386" s="97" t="s">
        <v>718</v>
      </c>
      <c r="P386" s="97" t="s">
        <v>8311</v>
      </c>
      <c r="Q386" s="97" t="s">
        <v>718</v>
      </c>
      <c r="R386" s="97" t="s">
        <v>8312</v>
      </c>
      <c r="S386" s="98" t="s">
        <v>718</v>
      </c>
      <c r="T386" s="97" t="s">
        <v>718</v>
      </c>
      <c r="U386" s="48">
        <v>7.3018867924528301</v>
      </c>
      <c r="V386" s="48">
        <v>7.3018867924528301</v>
      </c>
      <c r="W386" s="48">
        <v>7.6415094339622645</v>
      </c>
      <c r="X386" s="48">
        <v>8.1132075471698109</v>
      </c>
      <c r="Y386" s="51">
        <f t="shared" si="74"/>
        <v>7.5896226415094334</v>
      </c>
      <c r="Z386" s="52">
        <f>VLOOKUP(F386,'LEMBAR JAWABAN PRE'!$B$4:$AI$1048576,34,0)</f>
        <v>6</v>
      </c>
      <c r="AA386" s="52">
        <f>VLOOKUP(F386,'LEMBAR JAWABAN POST'!$B$4:$AI$1048576,34,0)</f>
        <v>7.2</v>
      </c>
      <c r="AB386" s="52">
        <f t="shared" si="75"/>
        <v>7.3948113207547168</v>
      </c>
      <c r="AC386" s="49" t="str">
        <f t="shared" si="72"/>
        <v>LULUS</v>
      </c>
      <c r="AD386" s="25">
        <v>45054</v>
      </c>
      <c r="AE386" s="25">
        <f t="shared" si="71"/>
        <v>45048</v>
      </c>
      <c r="AF386" s="37" t="s">
        <v>3</v>
      </c>
      <c r="AG386" s="44"/>
    </row>
    <row r="387" spans="2:33" s="53" customFormat="1" ht="24.75" customHeight="1" x14ac:dyDescent="0.3">
      <c r="B387" s="37">
        <f t="shared" si="67"/>
        <v>380</v>
      </c>
      <c r="C387" s="37" t="s">
        <v>138</v>
      </c>
      <c r="D387" s="37" t="s">
        <v>8011</v>
      </c>
      <c r="E387" s="50">
        <v>44977</v>
      </c>
      <c r="F387" s="37">
        <v>2015436594</v>
      </c>
      <c r="G387" s="44" t="s">
        <v>8029</v>
      </c>
      <c r="H387" s="45" t="s">
        <v>45</v>
      </c>
      <c r="I387" s="37" t="s">
        <v>160</v>
      </c>
      <c r="J387" s="45" t="s">
        <v>8156</v>
      </c>
      <c r="K387" s="44" t="s">
        <v>8157</v>
      </c>
      <c r="L387" s="37" t="s">
        <v>167</v>
      </c>
      <c r="M387" s="37" t="s">
        <v>168</v>
      </c>
      <c r="N387" s="55">
        <v>44988</v>
      </c>
      <c r="O387" s="97" t="s">
        <v>8313</v>
      </c>
      <c r="P387" s="97" t="s">
        <v>8314</v>
      </c>
      <c r="Q387" s="97" t="s">
        <v>8315</v>
      </c>
      <c r="R387" s="97" t="s">
        <v>719</v>
      </c>
      <c r="S387" s="98" t="s">
        <v>8316</v>
      </c>
      <c r="T387" s="97" t="s">
        <v>718</v>
      </c>
      <c r="U387" s="48">
        <v>6.8</v>
      </c>
      <c r="V387" s="48">
        <v>7</v>
      </c>
      <c r="W387" s="48">
        <v>7.15</v>
      </c>
      <c r="X387" s="48">
        <v>7.28</v>
      </c>
      <c r="Y387" s="51">
        <f t="shared" si="74"/>
        <v>7.057500000000001</v>
      </c>
      <c r="Z387" s="52">
        <f>VLOOKUP(F387,'LEMBAR JAWABAN PRE'!$B$4:$AI$1048576,34,0)</f>
        <v>4.8</v>
      </c>
      <c r="AA387" s="52">
        <f>VLOOKUP(F387,'LEMBAR JAWABAN POST'!$B$4:$AI$1048576,34,0)</f>
        <v>6</v>
      </c>
      <c r="AB387" s="52">
        <f t="shared" si="75"/>
        <v>6.5287500000000005</v>
      </c>
      <c r="AC387" s="49" t="str">
        <f t="shared" si="72"/>
        <v>LULUS</v>
      </c>
      <c r="AD387" s="25">
        <v>45054</v>
      </c>
      <c r="AE387" s="25">
        <f t="shared" si="71"/>
        <v>45048</v>
      </c>
      <c r="AF387" s="37" t="s">
        <v>3</v>
      </c>
      <c r="AG387" s="44"/>
    </row>
    <row r="388" spans="2:33" s="53" customFormat="1" ht="24.75" customHeight="1" x14ac:dyDescent="0.3">
      <c r="B388" s="37">
        <f t="shared" si="67"/>
        <v>381</v>
      </c>
      <c r="C388" s="37" t="s">
        <v>138</v>
      </c>
      <c r="D388" s="37" t="s">
        <v>8011</v>
      </c>
      <c r="E388" s="50">
        <v>44977</v>
      </c>
      <c r="F388" s="37">
        <v>2015436618</v>
      </c>
      <c r="G388" s="44" t="s">
        <v>8031</v>
      </c>
      <c r="H388" s="45" t="s">
        <v>46</v>
      </c>
      <c r="I388" s="37" t="s">
        <v>155</v>
      </c>
      <c r="J388" s="45" t="s">
        <v>421</v>
      </c>
      <c r="K388" s="44" t="s">
        <v>422</v>
      </c>
      <c r="L388" s="37" t="s">
        <v>167</v>
      </c>
      <c r="M388" s="37" t="s">
        <v>168</v>
      </c>
      <c r="N388" s="55">
        <v>44988</v>
      </c>
      <c r="O388" s="97" t="s">
        <v>727</v>
      </c>
      <c r="P388" s="97" t="s">
        <v>717</v>
      </c>
      <c r="Q388" s="97" t="s">
        <v>717</v>
      </c>
      <c r="R388" s="97" t="s">
        <v>717</v>
      </c>
      <c r="S388" s="98" t="s">
        <v>8317</v>
      </c>
      <c r="T388" s="97" t="s">
        <v>8318</v>
      </c>
      <c r="U388" s="48">
        <v>7.2641509433962268</v>
      </c>
      <c r="V388" s="48">
        <v>7.2641509433962268</v>
      </c>
      <c r="W388" s="48">
        <v>7.4339622641509431</v>
      </c>
      <c r="X388" s="48">
        <v>7.9245283018867925</v>
      </c>
      <c r="Y388" s="51">
        <f t="shared" si="74"/>
        <v>7.4716981132075473</v>
      </c>
      <c r="Z388" s="52">
        <f>VLOOKUP(F388,'LEMBAR JAWABAN PRE'!$B$4:$AI$1048576,34,0)</f>
        <v>5.6</v>
      </c>
      <c r="AA388" s="52">
        <f>VLOOKUP(F388,'LEMBAR JAWABAN POST'!$B$4:$AI$1048576,34,0)</f>
        <v>6.8</v>
      </c>
      <c r="AB388" s="52">
        <f t="shared" si="75"/>
        <v>7.1358490566037736</v>
      </c>
      <c r="AC388" s="49" t="str">
        <f t="shared" si="72"/>
        <v>LULUS</v>
      </c>
      <c r="AD388" s="25">
        <v>45054</v>
      </c>
      <c r="AE388" s="25">
        <f t="shared" si="71"/>
        <v>45048</v>
      </c>
      <c r="AF388" s="37" t="s">
        <v>3</v>
      </c>
      <c r="AG388" s="44"/>
    </row>
    <row r="389" spans="2:33" s="53" customFormat="1" ht="24.75" customHeight="1" x14ac:dyDescent="0.3">
      <c r="B389" s="37">
        <f t="shared" si="67"/>
        <v>382</v>
      </c>
      <c r="C389" s="37" t="s">
        <v>138</v>
      </c>
      <c r="D389" s="37" t="s">
        <v>8514</v>
      </c>
      <c r="E389" s="50">
        <v>44984</v>
      </c>
      <c r="F389" s="37">
        <v>2015437950</v>
      </c>
      <c r="G389" s="44" t="s">
        <v>8032</v>
      </c>
      <c r="H389" s="45" t="s">
        <v>45</v>
      </c>
      <c r="I389" s="37" t="s">
        <v>160</v>
      </c>
      <c r="J389" s="45" t="s">
        <v>3977</v>
      </c>
      <c r="K389" s="44" t="s">
        <v>3978</v>
      </c>
      <c r="L389" s="37" t="s">
        <v>180</v>
      </c>
      <c r="M389" s="37" t="s">
        <v>179</v>
      </c>
      <c r="N389" s="55">
        <v>44995</v>
      </c>
      <c r="O389" s="97" t="s">
        <v>735</v>
      </c>
      <c r="P389" s="97" t="s">
        <v>7104</v>
      </c>
      <c r="Q389" s="97" t="s">
        <v>5939</v>
      </c>
      <c r="R389" s="97" t="s">
        <v>725</v>
      </c>
      <c r="S389" s="98" t="s">
        <v>725</v>
      </c>
      <c r="T389" s="97" t="s">
        <v>725</v>
      </c>
      <c r="U389" s="48">
        <v>6.867924528301887</v>
      </c>
      <c r="V389" s="48">
        <v>7.0566037735849054</v>
      </c>
      <c r="W389" s="48">
        <v>7.2452830188679247</v>
      </c>
      <c r="X389" s="48">
        <v>7.3207547169811322</v>
      </c>
      <c r="Y389" s="51">
        <f t="shared" si="74"/>
        <v>7.1226415094339623</v>
      </c>
      <c r="Z389" s="52">
        <f>VLOOKUP(F389,'LEMBAR JAWABAN PRE'!$B$4:$AI$1048576,34,0)</f>
        <v>5.6</v>
      </c>
      <c r="AA389" s="52">
        <f>VLOOKUP(F389,'LEMBAR JAWABAN POST'!$B$4:$AI$1048576,34,0)</f>
        <v>7.2</v>
      </c>
      <c r="AB389" s="52">
        <f t="shared" si="75"/>
        <v>7.1613207547169813</v>
      </c>
      <c r="AC389" s="49" t="str">
        <f t="shared" si="72"/>
        <v>LULUS</v>
      </c>
      <c r="AD389" s="25">
        <v>45057</v>
      </c>
      <c r="AE389" s="25">
        <f t="shared" si="71"/>
        <v>45055</v>
      </c>
      <c r="AF389" s="37" t="s">
        <v>3</v>
      </c>
      <c r="AG389" s="44"/>
    </row>
    <row r="390" spans="2:33" s="53" customFormat="1" ht="24.75" customHeight="1" x14ac:dyDescent="0.3">
      <c r="B390" s="37">
        <f t="shared" si="67"/>
        <v>383</v>
      </c>
      <c r="C390" s="37" t="s">
        <v>138</v>
      </c>
      <c r="D390" s="37" t="s">
        <v>8514</v>
      </c>
      <c r="E390" s="50">
        <v>44984</v>
      </c>
      <c r="F390" s="37">
        <v>2015437231</v>
      </c>
      <c r="G390" s="44" t="s">
        <v>8108</v>
      </c>
      <c r="H390" s="45" t="s">
        <v>46</v>
      </c>
      <c r="I390" s="37" t="s">
        <v>155</v>
      </c>
      <c r="J390" s="45" t="s">
        <v>471</v>
      </c>
      <c r="K390" s="44" t="s">
        <v>472</v>
      </c>
      <c r="L390" s="37" t="s">
        <v>351</v>
      </c>
      <c r="M390" s="37" t="s">
        <v>189</v>
      </c>
      <c r="N390" s="55">
        <v>44990</v>
      </c>
      <c r="O390" s="97" t="s">
        <v>8515</v>
      </c>
      <c r="P390" s="97" t="s">
        <v>8516</v>
      </c>
      <c r="Q390" s="97" t="s">
        <v>8517</v>
      </c>
      <c r="R390" s="97" t="s">
        <v>8518</v>
      </c>
      <c r="S390" s="98" t="s">
        <v>8519</v>
      </c>
      <c r="T390" s="97" t="s">
        <v>8520</v>
      </c>
      <c r="U390" s="48">
        <v>7</v>
      </c>
      <c r="V390" s="48">
        <v>7.11</v>
      </c>
      <c r="W390" s="48">
        <v>8.02</v>
      </c>
      <c r="X390" s="48">
        <v>9</v>
      </c>
      <c r="Y390" s="51">
        <f t="shared" si="74"/>
        <v>7.7824999999999998</v>
      </c>
      <c r="Z390" s="52">
        <f>VLOOKUP(F390,'LEMBAR JAWABAN PRE'!$B$4:$AI$1048576,34,0)</f>
        <v>6</v>
      </c>
      <c r="AA390" s="52">
        <f>VLOOKUP(F390,'LEMBAR JAWABAN POST'!$B$4:$AI$1048576,34,0)</f>
        <v>7.6</v>
      </c>
      <c r="AB390" s="52">
        <f t="shared" si="75"/>
        <v>7.6912500000000001</v>
      </c>
      <c r="AC390" s="49" t="str">
        <f t="shared" si="72"/>
        <v>LULUS</v>
      </c>
      <c r="AD390" s="25">
        <v>45057</v>
      </c>
      <c r="AE390" s="25">
        <f t="shared" si="71"/>
        <v>45050</v>
      </c>
      <c r="AF390" s="37" t="s">
        <v>3</v>
      </c>
      <c r="AG390" s="44"/>
    </row>
    <row r="391" spans="2:33" s="53" customFormat="1" ht="24.75" customHeight="1" x14ac:dyDescent="0.3">
      <c r="B391" s="37">
        <f t="shared" si="67"/>
        <v>384</v>
      </c>
      <c r="C391" s="37" t="s">
        <v>138</v>
      </c>
      <c r="D391" s="37" t="s">
        <v>8514</v>
      </c>
      <c r="E391" s="50">
        <v>44984</v>
      </c>
      <c r="F391" s="37">
        <v>2015437232</v>
      </c>
      <c r="G391" s="44" t="s">
        <v>8109</v>
      </c>
      <c r="H391" s="45" t="s">
        <v>46</v>
      </c>
      <c r="I391" s="37" t="s">
        <v>155</v>
      </c>
      <c r="J391" s="45" t="s">
        <v>8253</v>
      </c>
      <c r="K391" s="44" t="s">
        <v>8254</v>
      </c>
      <c r="L391" s="37" t="s">
        <v>320</v>
      </c>
      <c r="M391" s="37" t="s">
        <v>182</v>
      </c>
      <c r="N391" s="55">
        <v>44990</v>
      </c>
      <c r="O391" s="97" t="s">
        <v>8521</v>
      </c>
      <c r="P391" s="97" t="s">
        <v>8522</v>
      </c>
      <c r="Q391" s="97" t="s">
        <v>8523</v>
      </c>
      <c r="R391" s="97" t="s">
        <v>8524</v>
      </c>
      <c r="S391" s="98" t="s">
        <v>8525</v>
      </c>
      <c r="T391" s="97" t="s">
        <v>841</v>
      </c>
      <c r="U391" s="48">
        <v>8.0399999999999991</v>
      </c>
      <c r="V391" s="48">
        <v>8.07</v>
      </c>
      <c r="W391" s="48">
        <v>8</v>
      </c>
      <c r="X391" s="48">
        <v>8.0500000000000007</v>
      </c>
      <c r="Y391" s="51">
        <f t="shared" si="74"/>
        <v>8.0399999999999991</v>
      </c>
      <c r="Z391" s="52">
        <f>VLOOKUP(F391,'LEMBAR JAWABAN PRE'!$B$4:$AI$1048576,34,0)</f>
        <v>6</v>
      </c>
      <c r="AA391" s="52">
        <f>VLOOKUP(F391,'LEMBAR JAWABAN POST'!$B$4:$AI$1048576,34,0)</f>
        <v>8.8000000000000007</v>
      </c>
      <c r="AB391" s="52">
        <f t="shared" si="75"/>
        <v>8.42</v>
      </c>
      <c r="AC391" s="49" t="str">
        <f t="shared" si="72"/>
        <v>LULUS</v>
      </c>
      <c r="AD391" s="25">
        <v>45057</v>
      </c>
      <c r="AE391" s="25">
        <f t="shared" si="71"/>
        <v>45050</v>
      </c>
      <c r="AF391" s="37" t="s">
        <v>3</v>
      </c>
      <c r="AG391" s="44"/>
    </row>
    <row r="392" spans="2:33" s="53" customFormat="1" ht="24.75" customHeight="1" x14ac:dyDescent="0.3">
      <c r="B392" s="37">
        <f t="shared" si="67"/>
        <v>385</v>
      </c>
      <c r="C392" s="37" t="s">
        <v>138</v>
      </c>
      <c r="D392" s="37" t="s">
        <v>8514</v>
      </c>
      <c r="E392" s="50">
        <v>44984</v>
      </c>
      <c r="F392" s="37">
        <v>2015437225</v>
      </c>
      <c r="G392" s="44" t="s">
        <v>8110</v>
      </c>
      <c r="H392" s="45" t="s">
        <v>45</v>
      </c>
      <c r="I392" s="37" t="s">
        <v>160</v>
      </c>
      <c r="J392" s="45" t="s">
        <v>8255</v>
      </c>
      <c r="K392" s="44" t="s">
        <v>8256</v>
      </c>
      <c r="L392" s="37" t="s">
        <v>320</v>
      </c>
      <c r="M392" s="37" t="s">
        <v>182</v>
      </c>
      <c r="N392" s="55">
        <v>44990</v>
      </c>
      <c r="O392" s="97" t="s">
        <v>8526</v>
      </c>
      <c r="P392" s="97" t="s">
        <v>8527</v>
      </c>
      <c r="Q392" s="97" t="s">
        <v>8528</v>
      </c>
      <c r="R392" s="97" t="s">
        <v>8529</v>
      </c>
      <c r="S392" s="98" t="s">
        <v>8530</v>
      </c>
      <c r="T392" s="97" t="s">
        <v>8531</v>
      </c>
      <c r="U392" s="48">
        <v>8.58</v>
      </c>
      <c r="V392" s="48">
        <v>8.5299999999999994</v>
      </c>
      <c r="W392" s="48">
        <v>8.44</v>
      </c>
      <c r="X392" s="48">
        <v>8.35</v>
      </c>
      <c r="Y392" s="51">
        <f t="shared" si="74"/>
        <v>8.4749999999999996</v>
      </c>
      <c r="Z392" s="52">
        <f>VLOOKUP(F392,'LEMBAR JAWABAN PRE'!$B$4:$AI$1048576,34,0)</f>
        <v>6.4</v>
      </c>
      <c r="AA392" s="52">
        <f>VLOOKUP(F392,'LEMBAR JAWABAN POST'!$B$4:$AI$1048576,34,0)</f>
        <v>9.1999999999999993</v>
      </c>
      <c r="AB392" s="52">
        <f t="shared" si="75"/>
        <v>8.8374999999999986</v>
      </c>
      <c r="AC392" s="49" t="str">
        <f t="shared" si="72"/>
        <v>LULUS</v>
      </c>
      <c r="AD392" s="25">
        <v>45057</v>
      </c>
      <c r="AE392" s="25">
        <f t="shared" si="71"/>
        <v>45050</v>
      </c>
      <c r="AF392" s="37" t="s">
        <v>3</v>
      </c>
      <c r="AG392" s="44"/>
    </row>
    <row r="393" spans="2:33" s="53" customFormat="1" ht="24.75" customHeight="1" x14ac:dyDescent="0.3">
      <c r="B393" s="37">
        <f t="shared" ref="B393:B456" si="76">B392+1</f>
        <v>386</v>
      </c>
      <c r="C393" s="37" t="s">
        <v>138</v>
      </c>
      <c r="D393" s="37" t="s">
        <v>8514</v>
      </c>
      <c r="E393" s="50">
        <v>44984</v>
      </c>
      <c r="F393" s="37">
        <v>2015437227</v>
      </c>
      <c r="G393" s="44" t="s">
        <v>8111</v>
      </c>
      <c r="H393" s="45" t="s">
        <v>45</v>
      </c>
      <c r="I393" s="37" t="s">
        <v>160</v>
      </c>
      <c r="J393" s="45" t="s">
        <v>455</v>
      </c>
      <c r="K393" s="44" t="s">
        <v>456</v>
      </c>
      <c r="L393" s="37" t="s">
        <v>188</v>
      </c>
      <c r="M393" s="37" t="s">
        <v>189</v>
      </c>
      <c r="N393" s="55">
        <v>44990</v>
      </c>
      <c r="O393" s="97" t="s">
        <v>8532</v>
      </c>
      <c r="P393" s="97" t="s">
        <v>8533</v>
      </c>
      <c r="Q393" s="97" t="s">
        <v>8534</v>
      </c>
      <c r="R393" s="97" t="s">
        <v>8535</v>
      </c>
      <c r="S393" s="98" t="s">
        <v>724</v>
      </c>
      <c r="T393" s="97" t="s">
        <v>724</v>
      </c>
      <c r="U393" s="48">
        <v>6.82</v>
      </c>
      <c r="V393" s="48">
        <v>7</v>
      </c>
      <c r="W393" s="48">
        <v>7.35</v>
      </c>
      <c r="X393" s="48">
        <v>7.87</v>
      </c>
      <c r="Y393" s="51">
        <f t="shared" si="74"/>
        <v>7.2600000000000007</v>
      </c>
      <c r="Z393" s="52">
        <f>VLOOKUP(F393,'LEMBAR JAWABAN PRE'!$B$4:$AI$1048576,34,0)</f>
        <v>3.2</v>
      </c>
      <c r="AA393" s="52">
        <f>VLOOKUP(F393,'LEMBAR JAWABAN POST'!$B$4:$AI$1048576,34,0)</f>
        <v>8</v>
      </c>
      <c r="AB393" s="52">
        <f t="shared" si="75"/>
        <v>7.6300000000000008</v>
      </c>
      <c r="AC393" s="49" t="str">
        <f t="shared" si="72"/>
        <v>LULUS</v>
      </c>
      <c r="AD393" s="25">
        <v>45057</v>
      </c>
      <c r="AE393" s="25">
        <f t="shared" si="71"/>
        <v>45050</v>
      </c>
      <c r="AF393" s="37" t="s">
        <v>3</v>
      </c>
      <c r="AG393" s="44"/>
    </row>
    <row r="394" spans="2:33" s="53" customFormat="1" ht="24.75" customHeight="1" x14ac:dyDescent="0.3">
      <c r="B394" s="37">
        <f t="shared" si="76"/>
        <v>387</v>
      </c>
      <c r="C394" s="37" t="s">
        <v>138</v>
      </c>
      <c r="D394" s="37" t="s">
        <v>8514</v>
      </c>
      <c r="E394" s="50">
        <v>44984</v>
      </c>
      <c r="F394" s="37">
        <v>2015437954</v>
      </c>
      <c r="G394" s="44" t="s">
        <v>8033</v>
      </c>
      <c r="H394" s="45" t="s">
        <v>45</v>
      </c>
      <c r="I394" s="37" t="s">
        <v>160</v>
      </c>
      <c r="J394" s="45" t="s">
        <v>341</v>
      </c>
      <c r="K394" s="44" t="s">
        <v>342</v>
      </c>
      <c r="L394" s="37" t="s">
        <v>180</v>
      </c>
      <c r="M394" s="37" t="s">
        <v>179</v>
      </c>
      <c r="N394" s="55">
        <v>44995</v>
      </c>
      <c r="O394" s="97" t="s">
        <v>716</v>
      </c>
      <c r="P394" s="97" t="s">
        <v>8536</v>
      </c>
      <c r="Q394" s="97" t="s">
        <v>8537</v>
      </c>
      <c r="R394" s="97" t="s">
        <v>716</v>
      </c>
      <c r="S394" s="98" t="s">
        <v>716</v>
      </c>
      <c r="T394" s="97" t="s">
        <v>716</v>
      </c>
      <c r="U394" s="48">
        <v>6.7924528301886795</v>
      </c>
      <c r="V394" s="48">
        <v>6.9056603773584904</v>
      </c>
      <c r="W394" s="48">
        <v>7.0188679245283021</v>
      </c>
      <c r="X394" s="48">
        <v>7.132075471698113</v>
      </c>
      <c r="Y394" s="51">
        <f t="shared" si="74"/>
        <v>6.9622641509433958</v>
      </c>
      <c r="Z394" s="52">
        <f>VLOOKUP(F394,'LEMBAR JAWABAN PRE'!$B$4:$AI$1048576,34,0)</f>
        <v>4.4000000000000004</v>
      </c>
      <c r="AA394" s="52">
        <f>VLOOKUP(F394,'LEMBAR JAWABAN POST'!$B$4:$AI$1048576,34,0)</f>
        <v>8.4</v>
      </c>
      <c r="AB394" s="52">
        <f t="shared" si="75"/>
        <v>7.6811320754716981</v>
      </c>
      <c r="AC394" s="49" t="str">
        <f t="shared" si="72"/>
        <v>LULUS</v>
      </c>
      <c r="AD394" s="25">
        <v>45057</v>
      </c>
      <c r="AE394" s="25">
        <f t="shared" si="71"/>
        <v>45055</v>
      </c>
      <c r="AF394" s="37" t="s">
        <v>3</v>
      </c>
      <c r="AG394" s="44"/>
    </row>
    <row r="395" spans="2:33" s="53" customFormat="1" ht="24.75" customHeight="1" x14ac:dyDescent="0.3">
      <c r="B395" s="37">
        <f t="shared" si="76"/>
        <v>388</v>
      </c>
      <c r="C395" s="37" t="s">
        <v>138</v>
      </c>
      <c r="D395" s="37" t="s">
        <v>8514</v>
      </c>
      <c r="E395" s="50">
        <v>44984</v>
      </c>
      <c r="F395" s="37">
        <v>2015437233</v>
      </c>
      <c r="G395" s="44" t="s">
        <v>8112</v>
      </c>
      <c r="H395" s="45" t="s">
        <v>46</v>
      </c>
      <c r="I395" s="37" t="s">
        <v>155</v>
      </c>
      <c r="J395" s="45" t="s">
        <v>4013</v>
      </c>
      <c r="K395" s="44" t="s">
        <v>4014</v>
      </c>
      <c r="L395" s="37" t="s">
        <v>4015</v>
      </c>
      <c r="M395" s="37" t="s">
        <v>182</v>
      </c>
      <c r="N395" s="55">
        <v>44990</v>
      </c>
      <c r="O395" s="97" t="s">
        <v>8538</v>
      </c>
      <c r="P395" s="97" t="s">
        <v>8539</v>
      </c>
      <c r="Q395" s="97" t="s">
        <v>8540</v>
      </c>
      <c r="R395" s="97" t="s">
        <v>5954</v>
      </c>
      <c r="S395" s="98" t="s">
        <v>5954</v>
      </c>
      <c r="T395" s="97" t="s">
        <v>5954</v>
      </c>
      <c r="U395" s="48">
        <v>7</v>
      </c>
      <c r="V395" s="48">
        <v>7</v>
      </c>
      <c r="W395" s="48">
        <v>7</v>
      </c>
      <c r="X395" s="48">
        <v>7</v>
      </c>
      <c r="Y395" s="51">
        <f t="shared" si="74"/>
        <v>7</v>
      </c>
      <c r="Z395" s="52">
        <f>VLOOKUP(F395,'LEMBAR JAWABAN PRE'!$B$4:$AI$1048576,34,0)</f>
        <v>7.6</v>
      </c>
      <c r="AA395" s="52">
        <f>VLOOKUP(F395,'LEMBAR JAWABAN POST'!$B$4:$AI$1048576,34,0)</f>
        <v>9.1999999999999993</v>
      </c>
      <c r="AB395" s="52">
        <f t="shared" si="75"/>
        <v>8.1</v>
      </c>
      <c r="AC395" s="49" t="str">
        <f t="shared" si="72"/>
        <v>LULUS</v>
      </c>
      <c r="AD395" s="25">
        <v>45057</v>
      </c>
      <c r="AE395" s="25">
        <f t="shared" si="71"/>
        <v>45050</v>
      </c>
      <c r="AF395" s="37" t="s">
        <v>3</v>
      </c>
      <c r="AG395" s="44"/>
    </row>
    <row r="396" spans="2:33" s="53" customFormat="1" ht="24.75" customHeight="1" x14ac:dyDescent="0.3">
      <c r="B396" s="37">
        <f t="shared" si="76"/>
        <v>389</v>
      </c>
      <c r="C396" s="37" t="s">
        <v>138</v>
      </c>
      <c r="D396" s="37" t="s">
        <v>8514</v>
      </c>
      <c r="E396" s="50">
        <v>44984</v>
      </c>
      <c r="F396" s="37">
        <v>2015437229</v>
      </c>
      <c r="G396" s="44" t="s">
        <v>8113</v>
      </c>
      <c r="H396" s="45" t="s">
        <v>45</v>
      </c>
      <c r="I396" s="37" t="s">
        <v>160</v>
      </c>
      <c r="J396" s="45" t="s">
        <v>8257</v>
      </c>
      <c r="K396" s="44" t="s">
        <v>8258</v>
      </c>
      <c r="L396" s="37" t="s">
        <v>8170</v>
      </c>
      <c r="M396" s="37" t="s">
        <v>182</v>
      </c>
      <c r="N396" s="55">
        <v>44990</v>
      </c>
      <c r="O396" s="97" t="s">
        <v>8541</v>
      </c>
      <c r="P396" s="97" t="s">
        <v>834</v>
      </c>
      <c r="Q396" s="97" t="s">
        <v>719</v>
      </c>
      <c r="R396" s="97" t="s">
        <v>8542</v>
      </c>
      <c r="S396" s="98" t="s">
        <v>719</v>
      </c>
      <c r="T396" s="97" t="s">
        <v>834</v>
      </c>
      <c r="U396" s="48">
        <v>7.93</v>
      </c>
      <c r="V396" s="48">
        <v>8.0500000000000007</v>
      </c>
      <c r="W396" s="48">
        <v>8.1999999999999993</v>
      </c>
      <c r="X396" s="48">
        <v>8.09</v>
      </c>
      <c r="Y396" s="51">
        <f t="shared" si="74"/>
        <v>8.067499999999999</v>
      </c>
      <c r="Z396" s="52">
        <f>VLOOKUP(F396,'LEMBAR JAWABAN PRE'!$B$4:$AI$1048576,34,0)</f>
        <v>4</v>
      </c>
      <c r="AA396" s="52">
        <f>VLOOKUP(F396,'LEMBAR JAWABAN POST'!$B$4:$AI$1048576,34,0)</f>
        <v>8</v>
      </c>
      <c r="AB396" s="52">
        <f t="shared" si="75"/>
        <v>8.0337499999999995</v>
      </c>
      <c r="AC396" s="49" t="str">
        <f t="shared" si="72"/>
        <v>LULUS</v>
      </c>
      <c r="AD396" s="25">
        <v>45057</v>
      </c>
      <c r="AE396" s="25">
        <f t="shared" si="71"/>
        <v>45050</v>
      </c>
      <c r="AF396" s="37" t="s">
        <v>3</v>
      </c>
      <c r="AG396" s="44"/>
    </row>
    <row r="397" spans="2:33" s="53" customFormat="1" ht="24.75" customHeight="1" x14ac:dyDescent="0.3">
      <c r="B397" s="37">
        <f t="shared" si="76"/>
        <v>390</v>
      </c>
      <c r="C397" s="37" t="s">
        <v>138</v>
      </c>
      <c r="D397" s="37" t="s">
        <v>8514</v>
      </c>
      <c r="E397" s="50">
        <v>44984</v>
      </c>
      <c r="F397" s="37">
        <v>2015437959</v>
      </c>
      <c r="G397" s="44" t="s">
        <v>8034</v>
      </c>
      <c r="H397" s="45" t="s">
        <v>45</v>
      </c>
      <c r="I397" s="37" t="s">
        <v>160</v>
      </c>
      <c r="J397" s="45" t="s">
        <v>8160</v>
      </c>
      <c r="K397" s="44" t="s">
        <v>8161</v>
      </c>
      <c r="L397" s="37" t="s">
        <v>4015</v>
      </c>
      <c r="M397" s="37" t="s">
        <v>182</v>
      </c>
      <c r="N397" s="55">
        <v>44995</v>
      </c>
      <c r="O397" s="97" t="s">
        <v>8543</v>
      </c>
      <c r="P397" s="97" t="s">
        <v>722</v>
      </c>
      <c r="Q397" s="97" t="s">
        <v>8544</v>
      </c>
      <c r="R397" s="97" t="s">
        <v>931</v>
      </c>
      <c r="S397" s="98" t="s">
        <v>718</v>
      </c>
      <c r="T397" s="97" t="s">
        <v>5832</v>
      </c>
      <c r="U397" s="48">
        <v>7.71</v>
      </c>
      <c r="V397" s="48">
        <v>7.51</v>
      </c>
      <c r="W397" s="48">
        <v>7.47</v>
      </c>
      <c r="X397" s="48">
        <v>7.18</v>
      </c>
      <c r="Y397" s="51">
        <f t="shared" si="74"/>
        <v>7.4674999999999994</v>
      </c>
      <c r="Z397" s="52">
        <f>VLOOKUP(F397,'LEMBAR JAWABAN PRE'!$B$4:$AI$1048576,34,0)</f>
        <v>4</v>
      </c>
      <c r="AA397" s="52">
        <f>VLOOKUP(F397,'LEMBAR JAWABAN POST'!$B$4:$AI$1048576,34,0)</f>
        <v>8</v>
      </c>
      <c r="AB397" s="52">
        <f t="shared" si="75"/>
        <v>7.7337499999999997</v>
      </c>
      <c r="AC397" s="49" t="str">
        <f t="shared" si="72"/>
        <v>LULUS</v>
      </c>
      <c r="AD397" s="25">
        <v>45057</v>
      </c>
      <c r="AE397" s="25">
        <f t="shared" si="71"/>
        <v>45055</v>
      </c>
      <c r="AF397" s="37" t="s">
        <v>3</v>
      </c>
      <c r="AG397" s="44"/>
    </row>
    <row r="398" spans="2:33" s="53" customFormat="1" ht="24.75" customHeight="1" x14ac:dyDescent="0.3">
      <c r="B398" s="37">
        <f t="shared" si="76"/>
        <v>391</v>
      </c>
      <c r="C398" s="37" t="s">
        <v>138</v>
      </c>
      <c r="D398" s="37" t="s">
        <v>8514</v>
      </c>
      <c r="E398" s="50">
        <v>44984</v>
      </c>
      <c r="F398" s="37">
        <v>2015437975</v>
      </c>
      <c r="G398" s="44" t="s">
        <v>8035</v>
      </c>
      <c r="H398" s="45" t="s">
        <v>46</v>
      </c>
      <c r="I398" s="37" t="s">
        <v>155</v>
      </c>
      <c r="J398" s="45" t="s">
        <v>341</v>
      </c>
      <c r="K398" s="44" t="s">
        <v>342</v>
      </c>
      <c r="L398" s="37" t="s">
        <v>180</v>
      </c>
      <c r="M398" s="37" t="s">
        <v>179</v>
      </c>
      <c r="N398" s="55">
        <v>44995</v>
      </c>
      <c r="O398" s="97" t="s">
        <v>790</v>
      </c>
      <c r="P398" s="97" t="s">
        <v>8545</v>
      </c>
      <c r="Q398" s="97" t="s">
        <v>718</v>
      </c>
      <c r="R398" s="97" t="s">
        <v>718</v>
      </c>
      <c r="S398" s="98" t="s">
        <v>718</v>
      </c>
      <c r="T398" s="97" t="s">
        <v>718</v>
      </c>
      <c r="U398" s="48">
        <v>7.7358490566037732</v>
      </c>
      <c r="V398" s="48">
        <v>7.7358490566037732</v>
      </c>
      <c r="W398" s="48">
        <v>7.7358490566037732</v>
      </c>
      <c r="X398" s="48">
        <v>7.7358490566037732</v>
      </c>
      <c r="Y398" s="51">
        <f t="shared" si="74"/>
        <v>7.7358490566037732</v>
      </c>
      <c r="Z398" s="52">
        <f>VLOOKUP(F398,'LEMBAR JAWABAN PRE'!$B$4:$AI$1048576,34,0)</f>
        <v>5.2</v>
      </c>
      <c r="AA398" s="52">
        <f>VLOOKUP(F398,'LEMBAR JAWABAN POST'!$B$4:$AI$1048576,34,0)</f>
        <v>7.6</v>
      </c>
      <c r="AB398" s="52">
        <f t="shared" si="75"/>
        <v>7.6679245283018869</v>
      </c>
      <c r="AC398" s="49" t="str">
        <f t="shared" si="72"/>
        <v>LULUS</v>
      </c>
      <c r="AD398" s="25">
        <v>45057</v>
      </c>
      <c r="AE398" s="25">
        <f t="shared" si="71"/>
        <v>45055</v>
      </c>
      <c r="AF398" s="37" t="s">
        <v>3</v>
      </c>
      <c r="AG398" s="44"/>
    </row>
    <row r="399" spans="2:33" s="53" customFormat="1" ht="24.75" customHeight="1" x14ac:dyDescent="0.3">
      <c r="B399" s="37">
        <f t="shared" si="76"/>
        <v>392</v>
      </c>
      <c r="C399" s="37" t="s">
        <v>138</v>
      </c>
      <c r="D399" s="37" t="s">
        <v>8514</v>
      </c>
      <c r="E399" s="50">
        <v>44984</v>
      </c>
      <c r="F399" s="37">
        <v>2015437964</v>
      </c>
      <c r="G399" s="44" t="s">
        <v>8036</v>
      </c>
      <c r="H399" s="45" t="s">
        <v>45</v>
      </c>
      <c r="I399" s="37" t="s">
        <v>160</v>
      </c>
      <c r="J399" s="45" t="s">
        <v>6434</v>
      </c>
      <c r="K399" s="44" t="s">
        <v>6435</v>
      </c>
      <c r="L399" s="37" t="s">
        <v>180</v>
      </c>
      <c r="M399" s="37" t="s">
        <v>179</v>
      </c>
      <c r="N399" s="55">
        <v>44995</v>
      </c>
      <c r="O399" s="97" t="s">
        <v>716</v>
      </c>
      <c r="P399" s="97" t="s">
        <v>8546</v>
      </c>
      <c r="Q399" s="97" t="s">
        <v>716</v>
      </c>
      <c r="R399" s="97" t="s">
        <v>716</v>
      </c>
      <c r="S399" s="98" t="s">
        <v>716</v>
      </c>
      <c r="T399" s="97" t="s">
        <v>717</v>
      </c>
      <c r="U399" s="48">
        <v>7.6981132075471699</v>
      </c>
      <c r="V399" s="48">
        <v>7.75</v>
      </c>
      <c r="W399" s="48">
        <v>7.75</v>
      </c>
      <c r="X399" s="48">
        <v>8</v>
      </c>
      <c r="Y399" s="51">
        <f t="shared" si="74"/>
        <v>7.7995283018867925</v>
      </c>
      <c r="Z399" s="52">
        <f>VLOOKUP(F399,'LEMBAR JAWABAN PRE'!$B$4:$AI$1048576,34,0)</f>
        <v>5.2</v>
      </c>
      <c r="AA399" s="52">
        <f>VLOOKUP(F399,'LEMBAR JAWABAN POST'!$B$4:$AI$1048576,34,0)</f>
        <v>6.8</v>
      </c>
      <c r="AB399" s="52">
        <f t="shared" si="75"/>
        <v>7.2997641509433961</v>
      </c>
      <c r="AC399" s="49" t="str">
        <f t="shared" si="72"/>
        <v>LULUS</v>
      </c>
      <c r="AD399" s="25">
        <v>45057</v>
      </c>
      <c r="AE399" s="25">
        <f t="shared" si="71"/>
        <v>45055</v>
      </c>
      <c r="AF399" s="37" t="s">
        <v>3</v>
      </c>
      <c r="AG399" s="44"/>
    </row>
    <row r="400" spans="2:33" s="53" customFormat="1" ht="24.75" customHeight="1" x14ac:dyDescent="0.3">
      <c r="B400" s="37">
        <f t="shared" si="76"/>
        <v>393</v>
      </c>
      <c r="C400" s="37" t="s">
        <v>138</v>
      </c>
      <c r="D400" s="37" t="s">
        <v>8514</v>
      </c>
      <c r="E400" s="50">
        <v>44984</v>
      </c>
      <c r="F400" s="37">
        <v>2015437977</v>
      </c>
      <c r="G400" s="44" t="s">
        <v>8037</v>
      </c>
      <c r="H400" s="45" t="s">
        <v>46</v>
      </c>
      <c r="I400" s="37" t="s">
        <v>155</v>
      </c>
      <c r="J400" s="45" t="s">
        <v>8162</v>
      </c>
      <c r="K400" s="44" t="s">
        <v>8163</v>
      </c>
      <c r="L400" s="37" t="s">
        <v>391</v>
      </c>
      <c r="M400" s="37" t="s">
        <v>179</v>
      </c>
      <c r="N400" s="55">
        <v>44995</v>
      </c>
      <c r="O400" s="97" t="s">
        <v>4954</v>
      </c>
      <c r="P400" s="97" t="s">
        <v>8547</v>
      </c>
      <c r="Q400" s="97" t="s">
        <v>717</v>
      </c>
      <c r="R400" s="97" t="s">
        <v>8548</v>
      </c>
      <c r="S400" s="98" t="s">
        <v>733</v>
      </c>
      <c r="T400" s="97" t="s">
        <v>8549</v>
      </c>
      <c r="U400" s="48">
        <v>8.0188679245283012</v>
      </c>
      <c r="V400" s="48">
        <v>8.0377358490566042</v>
      </c>
      <c r="W400" s="48">
        <v>8.0566037735849054</v>
      </c>
      <c r="X400" s="48">
        <v>8.0377358490566042</v>
      </c>
      <c r="Y400" s="51">
        <f t="shared" si="74"/>
        <v>8.0377358490566024</v>
      </c>
      <c r="Z400" s="52">
        <f>VLOOKUP(F400,'LEMBAR JAWABAN PRE'!$B$4:$AI$1048576,34,0)</f>
        <v>3.2</v>
      </c>
      <c r="AA400" s="52">
        <f>VLOOKUP(F400,'LEMBAR JAWABAN POST'!$B$4:$AI$1048576,34,0)</f>
        <v>8.8000000000000007</v>
      </c>
      <c r="AB400" s="52">
        <f t="shared" si="75"/>
        <v>8.4188679245283016</v>
      </c>
      <c r="AC400" s="49" t="str">
        <f t="shared" si="72"/>
        <v>LULUS</v>
      </c>
      <c r="AD400" s="25">
        <v>45057</v>
      </c>
      <c r="AE400" s="25">
        <f t="shared" si="71"/>
        <v>45055</v>
      </c>
      <c r="AF400" s="37" t="s">
        <v>3</v>
      </c>
      <c r="AG400" s="44"/>
    </row>
    <row r="401" spans="2:33" s="53" customFormat="1" ht="24.75" customHeight="1" x14ac:dyDescent="0.3">
      <c r="B401" s="37">
        <f t="shared" si="76"/>
        <v>394</v>
      </c>
      <c r="C401" s="37" t="s">
        <v>138</v>
      </c>
      <c r="D401" s="37" t="s">
        <v>8514</v>
      </c>
      <c r="E401" s="50">
        <v>44984</v>
      </c>
      <c r="F401" s="37">
        <v>2015437978</v>
      </c>
      <c r="G401" s="44" t="s">
        <v>8038</v>
      </c>
      <c r="H401" s="45" t="s">
        <v>46</v>
      </c>
      <c r="I401" s="37" t="s">
        <v>155</v>
      </c>
      <c r="J401" s="45" t="s">
        <v>8164</v>
      </c>
      <c r="K401" s="44" t="s">
        <v>8165</v>
      </c>
      <c r="L401" s="37" t="s">
        <v>391</v>
      </c>
      <c r="M401" s="37" t="s">
        <v>179</v>
      </c>
      <c r="N401" s="55">
        <v>44995</v>
      </c>
      <c r="O401" s="97" t="s">
        <v>8550</v>
      </c>
      <c r="P401" s="97" t="s">
        <v>8551</v>
      </c>
      <c r="Q401" s="97" t="s">
        <v>8550</v>
      </c>
      <c r="R401" s="97" t="s">
        <v>716</v>
      </c>
      <c r="S401" s="98" t="s">
        <v>8552</v>
      </c>
      <c r="T401" s="97" t="s">
        <v>727</v>
      </c>
      <c r="U401" s="48">
        <v>5</v>
      </c>
      <c r="V401" s="48">
        <v>5</v>
      </c>
      <c r="W401" s="48">
        <v>5</v>
      </c>
      <c r="X401" s="48">
        <v>6.0188679245283021</v>
      </c>
      <c r="Y401" s="51">
        <f t="shared" si="74"/>
        <v>5.2547169811320753</v>
      </c>
      <c r="Z401" s="52">
        <f>VLOOKUP(F401,'LEMBAR JAWABAN PRE'!$B$4:$AI$1048576,34,0)</f>
        <v>4.8</v>
      </c>
      <c r="AA401" s="52">
        <f>VLOOKUP(F401,'LEMBAR JAWABAN POST'!$B$4:$AI$1048576,34,0)</f>
        <v>8.8000000000000007</v>
      </c>
      <c r="AB401" s="52">
        <f t="shared" si="75"/>
        <v>7.027358490566038</v>
      </c>
      <c r="AC401" s="49" t="str">
        <f t="shared" si="72"/>
        <v>LULUS</v>
      </c>
      <c r="AD401" s="25">
        <v>45057</v>
      </c>
      <c r="AE401" s="25">
        <f t="shared" si="71"/>
        <v>45055</v>
      </c>
      <c r="AF401" s="37" t="s">
        <v>3</v>
      </c>
      <c r="AG401" s="44"/>
    </row>
    <row r="402" spans="2:33" s="53" customFormat="1" ht="24.75" customHeight="1" x14ac:dyDescent="0.3">
      <c r="B402" s="37">
        <f t="shared" si="76"/>
        <v>395</v>
      </c>
      <c r="C402" s="37" t="s">
        <v>138</v>
      </c>
      <c r="D402" s="37" t="s">
        <v>8514</v>
      </c>
      <c r="E402" s="50">
        <v>44977</v>
      </c>
      <c r="F402" s="37">
        <v>2015436622</v>
      </c>
      <c r="G402" s="44" t="s">
        <v>8020</v>
      </c>
      <c r="H402" s="45" t="s">
        <v>46</v>
      </c>
      <c r="I402" s="37" t="s">
        <v>155</v>
      </c>
      <c r="J402" s="45" t="s">
        <v>353</v>
      </c>
      <c r="K402" s="44" t="s">
        <v>354</v>
      </c>
      <c r="L402" s="37" t="s">
        <v>167</v>
      </c>
      <c r="M402" s="37" t="s">
        <v>168</v>
      </c>
      <c r="N402" s="55">
        <v>44988</v>
      </c>
      <c r="O402" s="97" t="s">
        <v>8553</v>
      </c>
      <c r="P402" s="97" t="s">
        <v>8554</v>
      </c>
      <c r="Q402" s="97" t="s">
        <v>790</v>
      </c>
      <c r="R402" s="97" t="s">
        <v>735</v>
      </c>
      <c r="S402" s="98" t="s">
        <v>8555</v>
      </c>
      <c r="T402" s="97" t="s">
        <v>733</v>
      </c>
      <c r="U402" s="48">
        <v>8.2200000000000006</v>
      </c>
      <c r="V402" s="48">
        <v>8.27</v>
      </c>
      <c r="W402" s="48">
        <v>8.64</v>
      </c>
      <c r="X402" s="48">
        <v>8.5299999999999994</v>
      </c>
      <c r="Y402" s="51">
        <f t="shared" si="74"/>
        <v>8.4150000000000009</v>
      </c>
      <c r="Z402" s="52">
        <f>VLOOKUP(F402,'LEMBAR JAWABAN PRE'!$B$4:$AI$1048576,34,0)</f>
        <v>6.4</v>
      </c>
      <c r="AA402" s="52">
        <f>VLOOKUP(F402,'LEMBAR JAWABAN POST'!$B$4:$AI$1048576,34,0)</f>
        <v>6.8</v>
      </c>
      <c r="AB402" s="52">
        <f t="shared" si="75"/>
        <v>7.6074999999999999</v>
      </c>
      <c r="AC402" s="49" t="str">
        <f t="shared" si="72"/>
        <v>LULUS</v>
      </c>
      <c r="AD402" s="25">
        <v>45057</v>
      </c>
      <c r="AE402" s="25">
        <f t="shared" si="71"/>
        <v>45048</v>
      </c>
      <c r="AF402" s="37" t="s">
        <v>3</v>
      </c>
      <c r="AG402" s="44"/>
    </row>
    <row r="403" spans="2:33" s="53" customFormat="1" ht="24.75" customHeight="1" x14ac:dyDescent="0.3">
      <c r="B403" s="37">
        <f t="shared" si="76"/>
        <v>396</v>
      </c>
      <c r="C403" s="37" t="s">
        <v>138</v>
      </c>
      <c r="D403" s="37" t="s">
        <v>8514</v>
      </c>
      <c r="E403" s="50">
        <v>44977</v>
      </c>
      <c r="F403" s="37">
        <v>2015436588</v>
      </c>
      <c r="G403" s="44" t="s">
        <v>8022</v>
      </c>
      <c r="H403" s="45" t="s">
        <v>45</v>
      </c>
      <c r="I403" s="37" t="s">
        <v>160</v>
      </c>
      <c r="J403" s="45" t="s">
        <v>8148</v>
      </c>
      <c r="K403" s="44" t="s">
        <v>8149</v>
      </c>
      <c r="L403" s="37" t="s">
        <v>167</v>
      </c>
      <c r="M403" s="37" t="s">
        <v>168</v>
      </c>
      <c r="N403" s="55">
        <v>44988</v>
      </c>
      <c r="O403" s="97" t="s">
        <v>8556</v>
      </c>
      <c r="P403" s="97" t="s">
        <v>8557</v>
      </c>
      <c r="Q403" s="97" t="s">
        <v>8556</v>
      </c>
      <c r="R403" s="97" t="s">
        <v>8556</v>
      </c>
      <c r="S403" s="98" t="s">
        <v>8557</v>
      </c>
      <c r="T403" s="97" t="s">
        <v>8557</v>
      </c>
      <c r="U403" s="48">
        <v>8.73</v>
      </c>
      <c r="V403" s="48">
        <v>8.67</v>
      </c>
      <c r="W403" s="48">
        <v>8.18</v>
      </c>
      <c r="X403" s="48">
        <v>8.35</v>
      </c>
      <c r="Y403" s="51">
        <f t="shared" si="74"/>
        <v>8.4824999999999999</v>
      </c>
      <c r="Z403" s="52">
        <f>VLOOKUP(F403,'LEMBAR JAWABAN PRE'!$B$4:$AI$1048576,34,0)</f>
        <v>3.6</v>
      </c>
      <c r="AA403" s="52">
        <f>VLOOKUP(F403,'LEMBAR JAWABAN POST'!$B$4:$AI$1048576,34,0)</f>
        <v>8</v>
      </c>
      <c r="AB403" s="52">
        <f t="shared" si="75"/>
        <v>8.2412500000000009</v>
      </c>
      <c r="AC403" s="49" t="str">
        <f t="shared" si="72"/>
        <v>LULUS</v>
      </c>
      <c r="AD403" s="25">
        <v>45057</v>
      </c>
      <c r="AE403" s="25">
        <f t="shared" si="71"/>
        <v>45048</v>
      </c>
      <c r="AF403" s="37" t="s">
        <v>3</v>
      </c>
      <c r="AG403" s="44"/>
    </row>
    <row r="404" spans="2:33" s="53" customFormat="1" ht="24.75" customHeight="1" x14ac:dyDescent="0.3">
      <c r="B404" s="37">
        <f t="shared" si="76"/>
        <v>397</v>
      </c>
      <c r="C404" s="37" t="s">
        <v>138</v>
      </c>
      <c r="D404" s="37" t="s">
        <v>8514</v>
      </c>
      <c r="E404" s="50">
        <v>44984</v>
      </c>
      <c r="F404" s="37">
        <v>2015437235</v>
      </c>
      <c r="G404" s="44" t="s">
        <v>8114</v>
      </c>
      <c r="H404" s="45" t="s">
        <v>46</v>
      </c>
      <c r="I404" s="37" t="s">
        <v>155</v>
      </c>
      <c r="J404" s="45" t="s">
        <v>629</v>
      </c>
      <c r="K404" s="44" t="s">
        <v>630</v>
      </c>
      <c r="L404" s="37" t="s">
        <v>320</v>
      </c>
      <c r="M404" s="37" t="s">
        <v>182</v>
      </c>
      <c r="N404" s="55">
        <v>44990</v>
      </c>
      <c r="O404" s="97" t="s">
        <v>8558</v>
      </c>
      <c r="P404" s="97" t="s">
        <v>891</v>
      </c>
      <c r="Q404" s="97" t="s">
        <v>891</v>
      </c>
      <c r="R404" s="97" t="s">
        <v>891</v>
      </c>
      <c r="S404" s="98" t="s">
        <v>8559</v>
      </c>
      <c r="T404" s="97" t="s">
        <v>891</v>
      </c>
      <c r="U404" s="48">
        <v>7.4716981132075473</v>
      </c>
      <c r="V404" s="48">
        <v>7.3207547169811322</v>
      </c>
      <c r="W404" s="48">
        <v>7.3207547169811322</v>
      </c>
      <c r="X404" s="48">
        <v>7.2264150943396226</v>
      </c>
      <c r="Y404" s="51">
        <f t="shared" si="74"/>
        <v>7.3349056603773581</v>
      </c>
      <c r="Z404" s="52">
        <f>VLOOKUP(F404,'LEMBAR JAWABAN PRE'!$B$4:$AI$1048576,34,0)</f>
        <v>7.2</v>
      </c>
      <c r="AA404" s="52">
        <f>VLOOKUP(F404,'LEMBAR JAWABAN POST'!$B$4:$AI$1048576,34,0)</f>
        <v>8.4</v>
      </c>
      <c r="AB404" s="52">
        <f t="shared" si="75"/>
        <v>7.8674528301886788</v>
      </c>
      <c r="AC404" s="49" t="str">
        <f t="shared" si="72"/>
        <v>LULUS</v>
      </c>
      <c r="AD404" s="25">
        <v>45057</v>
      </c>
      <c r="AE404" s="25">
        <f t="shared" si="71"/>
        <v>45050</v>
      </c>
      <c r="AF404" s="37" t="s">
        <v>3</v>
      </c>
      <c r="AG404" s="44"/>
    </row>
    <row r="405" spans="2:33" s="53" customFormat="1" ht="24.75" customHeight="1" x14ac:dyDescent="0.3">
      <c r="B405" s="37">
        <f t="shared" si="76"/>
        <v>398</v>
      </c>
      <c r="C405" s="37" t="s">
        <v>138</v>
      </c>
      <c r="D405" s="37" t="s">
        <v>8514</v>
      </c>
      <c r="E405" s="50">
        <v>44984</v>
      </c>
      <c r="F405" s="37">
        <v>2015437237</v>
      </c>
      <c r="G405" s="44" t="s">
        <v>8115</v>
      </c>
      <c r="H405" s="45" t="s">
        <v>46</v>
      </c>
      <c r="I405" s="37" t="s">
        <v>155</v>
      </c>
      <c r="J405" s="45" t="s">
        <v>629</v>
      </c>
      <c r="K405" s="44" t="s">
        <v>630</v>
      </c>
      <c r="L405" s="37" t="s">
        <v>320</v>
      </c>
      <c r="M405" s="37" t="s">
        <v>182</v>
      </c>
      <c r="N405" s="55">
        <v>44990</v>
      </c>
      <c r="O405" s="97" t="s">
        <v>8560</v>
      </c>
      <c r="P405" s="97" t="s">
        <v>8561</v>
      </c>
      <c r="Q405" s="97" t="s">
        <v>8562</v>
      </c>
      <c r="R405" s="97" t="s">
        <v>8563</v>
      </c>
      <c r="S405" s="98" t="s">
        <v>8564</v>
      </c>
      <c r="T405" s="97" t="s">
        <v>8565</v>
      </c>
      <c r="U405" s="48">
        <v>7.2075471698113205</v>
      </c>
      <c r="V405" s="48">
        <v>7.5283018867924527</v>
      </c>
      <c r="W405" s="48">
        <v>7.8301886792452828</v>
      </c>
      <c r="X405" s="48">
        <v>8.1320754716981138</v>
      </c>
      <c r="Y405" s="51">
        <f t="shared" si="74"/>
        <v>7.6745283018867916</v>
      </c>
      <c r="Z405" s="52">
        <f>VLOOKUP(F405,'LEMBAR JAWABAN PRE'!$B$4:$AI$1048576,34,0)</f>
        <v>7.6</v>
      </c>
      <c r="AA405" s="52">
        <f>VLOOKUP(F405,'LEMBAR JAWABAN POST'!$B$4:$AI$1048576,34,0)</f>
        <v>7.6</v>
      </c>
      <c r="AB405" s="52">
        <f t="shared" si="75"/>
        <v>7.6372641509433956</v>
      </c>
      <c r="AC405" s="49" t="str">
        <f t="shared" si="72"/>
        <v>LULUS</v>
      </c>
      <c r="AD405" s="25">
        <v>45057</v>
      </c>
      <c r="AE405" s="25">
        <f t="shared" si="71"/>
        <v>45050</v>
      </c>
      <c r="AF405" s="37" t="s">
        <v>3</v>
      </c>
      <c r="AG405" s="44"/>
    </row>
    <row r="406" spans="2:33" s="53" customFormat="1" ht="24.75" customHeight="1" x14ac:dyDescent="0.3">
      <c r="B406" s="37">
        <f t="shared" si="76"/>
        <v>399</v>
      </c>
      <c r="C406" s="37" t="s">
        <v>138</v>
      </c>
      <c r="D406" s="37" t="s">
        <v>8514</v>
      </c>
      <c r="E406" s="50">
        <v>44984</v>
      </c>
      <c r="F406" s="37">
        <v>2015437980</v>
      </c>
      <c r="G406" s="44" t="s">
        <v>8039</v>
      </c>
      <c r="H406" s="45" t="s">
        <v>46</v>
      </c>
      <c r="I406" s="37" t="s">
        <v>155</v>
      </c>
      <c r="J406" s="45" t="s">
        <v>8166</v>
      </c>
      <c r="K406" s="44" t="s">
        <v>8167</v>
      </c>
      <c r="L406" s="37" t="s">
        <v>180</v>
      </c>
      <c r="M406" s="37" t="s">
        <v>179</v>
      </c>
      <c r="N406" s="55">
        <v>44995</v>
      </c>
      <c r="O406" s="97" t="s">
        <v>8566</v>
      </c>
      <c r="P406" s="97" t="s">
        <v>8567</v>
      </c>
      <c r="Q406" s="97" t="s">
        <v>8568</v>
      </c>
      <c r="R406" s="97" t="s">
        <v>8569</v>
      </c>
      <c r="S406" s="98" t="s">
        <v>8570</v>
      </c>
      <c r="T406" s="97" t="s">
        <v>8571</v>
      </c>
      <c r="U406" s="48">
        <v>7.8867924528301883</v>
      </c>
      <c r="V406" s="48">
        <v>8.0754716981132084</v>
      </c>
      <c r="W406" s="48">
        <v>8.0754716981132084</v>
      </c>
      <c r="X406" s="48">
        <v>8.2264150943396235</v>
      </c>
      <c r="Y406" s="51">
        <f t="shared" si="74"/>
        <v>8.0660377358490578</v>
      </c>
      <c r="Z406" s="52">
        <f>VLOOKUP(F406,'LEMBAR JAWABAN PRE'!$B$4:$AI$1048576,34,0)</f>
        <v>7.6</v>
      </c>
      <c r="AA406" s="52">
        <f>VLOOKUP(F406,'LEMBAR JAWABAN POST'!$B$4:$AI$1048576,34,0)</f>
        <v>8</v>
      </c>
      <c r="AB406" s="52">
        <f t="shared" si="75"/>
        <v>8.0330188679245289</v>
      </c>
      <c r="AC406" s="49" t="str">
        <f t="shared" si="72"/>
        <v>LULUS</v>
      </c>
      <c r="AD406" s="25">
        <v>45057</v>
      </c>
      <c r="AE406" s="25">
        <f t="shared" si="71"/>
        <v>45055</v>
      </c>
      <c r="AF406" s="37" t="s">
        <v>3</v>
      </c>
      <c r="AG406" s="44"/>
    </row>
    <row r="407" spans="2:33" s="53" customFormat="1" ht="24.75" customHeight="1" x14ac:dyDescent="0.3">
      <c r="B407" s="37">
        <f t="shared" si="76"/>
        <v>400</v>
      </c>
      <c r="C407" s="37" t="s">
        <v>138</v>
      </c>
      <c r="D407" s="37" t="s">
        <v>8514</v>
      </c>
      <c r="E407" s="50">
        <v>44977</v>
      </c>
      <c r="F407" s="37">
        <v>2015436615</v>
      </c>
      <c r="G407" s="44" t="s">
        <v>8028</v>
      </c>
      <c r="H407" s="45" t="s">
        <v>46</v>
      </c>
      <c r="I407" s="37" t="s">
        <v>155</v>
      </c>
      <c r="J407" s="45" t="s">
        <v>8144</v>
      </c>
      <c r="K407" s="44" t="s">
        <v>8145</v>
      </c>
      <c r="L407" s="37" t="s">
        <v>666</v>
      </c>
      <c r="M407" s="37" t="s">
        <v>164</v>
      </c>
      <c r="N407" s="55">
        <v>44988</v>
      </c>
      <c r="O407" s="97" t="s">
        <v>8572</v>
      </c>
      <c r="P407" s="97" t="s">
        <v>8573</v>
      </c>
      <c r="Q407" s="97" t="s">
        <v>8574</v>
      </c>
      <c r="R407" s="97" t="s">
        <v>8575</v>
      </c>
      <c r="S407" s="98" t="s">
        <v>8576</v>
      </c>
      <c r="T407" s="97" t="s">
        <v>5999</v>
      </c>
      <c r="U407" s="48">
        <v>8</v>
      </c>
      <c r="V407" s="48">
        <v>8</v>
      </c>
      <c r="W407" s="48">
        <v>8</v>
      </c>
      <c r="X407" s="48">
        <v>8</v>
      </c>
      <c r="Y407" s="51">
        <f t="shared" si="74"/>
        <v>8</v>
      </c>
      <c r="Z407" s="52">
        <f>VLOOKUP(F407,'LEMBAR JAWABAN PRE'!$B$4:$AI$1048576,34,0)</f>
        <v>7.6</v>
      </c>
      <c r="AA407" s="52">
        <f>VLOOKUP(F407,'LEMBAR JAWABAN POST'!$B$4:$AI$1048576,34,0)</f>
        <v>8.8000000000000007</v>
      </c>
      <c r="AB407" s="52">
        <f t="shared" si="75"/>
        <v>8.4</v>
      </c>
      <c r="AC407" s="49" t="str">
        <f t="shared" si="72"/>
        <v>LULUS</v>
      </c>
      <c r="AD407" s="25">
        <v>45057</v>
      </c>
      <c r="AE407" s="25">
        <f t="shared" si="71"/>
        <v>45048</v>
      </c>
      <c r="AF407" s="37" t="s">
        <v>3</v>
      </c>
      <c r="AG407" s="44"/>
    </row>
    <row r="408" spans="2:33" s="53" customFormat="1" ht="24.75" customHeight="1" x14ac:dyDescent="0.3">
      <c r="B408" s="37">
        <f t="shared" si="76"/>
        <v>401</v>
      </c>
      <c r="C408" s="37" t="s">
        <v>138</v>
      </c>
      <c r="D408" s="37" t="s">
        <v>8514</v>
      </c>
      <c r="E408" s="50">
        <v>44984</v>
      </c>
      <c r="F408" s="37">
        <v>2015437968</v>
      </c>
      <c r="G408" s="44" t="s">
        <v>8040</v>
      </c>
      <c r="H408" s="45" t="s">
        <v>45</v>
      </c>
      <c r="I408" s="37" t="s">
        <v>160</v>
      </c>
      <c r="J408" s="45" t="s">
        <v>8168</v>
      </c>
      <c r="K408" s="44" t="s">
        <v>8169</v>
      </c>
      <c r="L408" s="37" t="s">
        <v>8170</v>
      </c>
      <c r="M408" s="37" t="s">
        <v>182</v>
      </c>
      <c r="N408" s="55">
        <v>44995</v>
      </c>
      <c r="O408" s="97" t="s">
        <v>4031</v>
      </c>
      <c r="P408" s="97" t="s">
        <v>8577</v>
      </c>
      <c r="Q408" s="97" t="s">
        <v>720</v>
      </c>
      <c r="R408" s="97" t="s">
        <v>8578</v>
      </c>
      <c r="S408" s="98" t="s">
        <v>8579</v>
      </c>
      <c r="T408" s="97" t="s">
        <v>8578</v>
      </c>
      <c r="U408" s="48">
        <v>6.6226415094339623</v>
      </c>
      <c r="V408" s="48">
        <v>7.5471698113207548</v>
      </c>
      <c r="W408" s="48">
        <v>7.6603773584905657</v>
      </c>
      <c r="X408" s="48">
        <v>7.9245283018867925</v>
      </c>
      <c r="Y408" s="51">
        <f t="shared" si="74"/>
        <v>7.4386792452830184</v>
      </c>
      <c r="Z408" s="52">
        <f>VLOOKUP(F408,'LEMBAR JAWABAN PRE'!$B$4:$AI$1048576,34,0)</f>
        <v>5.2</v>
      </c>
      <c r="AA408" s="52">
        <f>VLOOKUP(F408,'LEMBAR JAWABAN POST'!$B$4:$AI$1048576,34,0)</f>
        <v>6.4</v>
      </c>
      <c r="AB408" s="52">
        <f t="shared" si="75"/>
        <v>6.9193396226415089</v>
      </c>
      <c r="AC408" s="49" t="str">
        <f t="shared" si="72"/>
        <v>LULUS</v>
      </c>
      <c r="AD408" s="25">
        <v>45057</v>
      </c>
      <c r="AE408" s="25">
        <f t="shared" si="71"/>
        <v>45055</v>
      </c>
      <c r="AF408" s="37" t="s">
        <v>3</v>
      </c>
      <c r="AG408" s="44"/>
    </row>
    <row r="409" spans="2:33" s="53" customFormat="1" ht="24.75" customHeight="1" x14ac:dyDescent="0.3">
      <c r="B409" s="37">
        <f t="shared" si="76"/>
        <v>402</v>
      </c>
      <c r="C409" s="37" t="s">
        <v>138</v>
      </c>
      <c r="D409" s="37" t="s">
        <v>8514</v>
      </c>
      <c r="E409" s="50">
        <v>44977</v>
      </c>
      <c r="F409" s="37">
        <v>2015436617</v>
      </c>
      <c r="G409" s="44" t="s">
        <v>8030</v>
      </c>
      <c r="H409" s="45" t="s">
        <v>46</v>
      </c>
      <c r="I409" s="37" t="s">
        <v>155</v>
      </c>
      <c r="J409" s="45" t="s">
        <v>8158</v>
      </c>
      <c r="K409" s="44" t="s">
        <v>8159</v>
      </c>
      <c r="L409" s="37" t="s">
        <v>666</v>
      </c>
      <c r="M409" s="37" t="s">
        <v>164</v>
      </c>
      <c r="N409" s="55">
        <v>44988</v>
      </c>
      <c r="O409" s="97" t="s">
        <v>7737</v>
      </c>
      <c r="P409" s="97" t="s">
        <v>8580</v>
      </c>
      <c r="Q409" s="97" t="s">
        <v>8581</v>
      </c>
      <c r="R409" s="97" t="s">
        <v>8582</v>
      </c>
      <c r="S409" s="98" t="s">
        <v>8583</v>
      </c>
      <c r="T409" s="97" t="s">
        <v>8584</v>
      </c>
      <c r="U409" s="48">
        <v>7.36</v>
      </c>
      <c r="V409" s="48">
        <v>7.11</v>
      </c>
      <c r="W409" s="48">
        <v>7.22</v>
      </c>
      <c r="X409" s="48">
        <v>7.36</v>
      </c>
      <c r="Y409" s="51">
        <f t="shared" si="74"/>
        <v>7.2625000000000002</v>
      </c>
      <c r="Z409" s="52">
        <f>VLOOKUP(F409,'LEMBAR JAWABAN PRE'!$B$4:$AI$1048576,34,0)</f>
        <v>5.2</v>
      </c>
      <c r="AA409" s="52">
        <f>VLOOKUP(F409,'LEMBAR JAWABAN POST'!$B$4:$AI$1048576,34,0)</f>
        <v>8.4</v>
      </c>
      <c r="AB409" s="52">
        <f t="shared" si="75"/>
        <v>7.8312500000000007</v>
      </c>
      <c r="AC409" s="49" t="str">
        <f t="shared" si="72"/>
        <v>LULUS</v>
      </c>
      <c r="AD409" s="25">
        <v>45057</v>
      </c>
      <c r="AE409" s="25">
        <f t="shared" si="71"/>
        <v>45048</v>
      </c>
      <c r="AF409" s="37" t="s">
        <v>3</v>
      </c>
      <c r="AG409" s="44"/>
    </row>
    <row r="410" spans="2:33" s="53" customFormat="1" ht="24.75" customHeight="1" x14ac:dyDescent="0.3">
      <c r="B410" s="37">
        <f t="shared" si="76"/>
        <v>403</v>
      </c>
      <c r="C410" s="37" t="s">
        <v>138</v>
      </c>
      <c r="D410" s="37" t="s">
        <v>8514</v>
      </c>
      <c r="E410" s="50">
        <v>44984</v>
      </c>
      <c r="F410" s="37">
        <v>2015437230</v>
      </c>
      <c r="G410" s="44" t="s">
        <v>8116</v>
      </c>
      <c r="H410" s="45" t="s">
        <v>45</v>
      </c>
      <c r="I410" s="37" t="s">
        <v>160</v>
      </c>
      <c r="J410" s="45" t="s">
        <v>464</v>
      </c>
      <c r="K410" s="44" t="s">
        <v>465</v>
      </c>
      <c r="L410" s="37" t="s">
        <v>351</v>
      </c>
      <c r="M410" s="37" t="s">
        <v>189</v>
      </c>
      <c r="N410" s="55">
        <v>44990</v>
      </c>
      <c r="O410" s="97" t="s">
        <v>8585</v>
      </c>
      <c r="P410" s="97" t="s">
        <v>8586</v>
      </c>
      <c r="Q410" s="97" t="s">
        <v>8587</v>
      </c>
      <c r="R410" s="97" t="s">
        <v>8588</v>
      </c>
      <c r="S410" s="98" t="s">
        <v>8589</v>
      </c>
      <c r="T410" s="97" t="s">
        <v>8590</v>
      </c>
      <c r="U410" s="48">
        <v>6.36</v>
      </c>
      <c r="V410" s="48">
        <v>7.11</v>
      </c>
      <c r="W410" s="48">
        <v>7.82</v>
      </c>
      <c r="X410" s="48">
        <v>8.25</v>
      </c>
      <c r="Y410" s="51">
        <f t="shared" si="74"/>
        <v>7.3849999999999998</v>
      </c>
      <c r="Z410" s="52">
        <f>VLOOKUP(F410,'LEMBAR JAWABAN PRE'!$B$4:$AI$1048576,34,0)</f>
        <v>2.4</v>
      </c>
      <c r="AA410" s="52">
        <f>VLOOKUP(F410,'LEMBAR JAWABAN POST'!$B$4:$AI$1048576,34,0)</f>
        <v>8</v>
      </c>
      <c r="AB410" s="52">
        <f t="shared" si="75"/>
        <v>7.6924999999999999</v>
      </c>
      <c r="AC410" s="49" t="str">
        <f t="shared" si="72"/>
        <v>LULUS</v>
      </c>
      <c r="AD410" s="25">
        <v>45057</v>
      </c>
      <c r="AE410" s="25">
        <f t="shared" si="71"/>
        <v>45050</v>
      </c>
      <c r="AF410" s="37" t="s">
        <v>3</v>
      </c>
      <c r="AG410" s="44"/>
    </row>
    <row r="411" spans="2:33" s="53" customFormat="1" ht="24.75" customHeight="1" x14ac:dyDescent="0.3">
      <c r="B411" s="37">
        <f t="shared" si="76"/>
        <v>404</v>
      </c>
      <c r="C411" s="37" t="s">
        <v>138</v>
      </c>
      <c r="D411" s="37" t="s">
        <v>8971</v>
      </c>
      <c r="E411" s="50">
        <v>44984</v>
      </c>
      <c r="F411" s="37">
        <v>2015437224</v>
      </c>
      <c r="G411" s="44" t="s">
        <v>8107</v>
      </c>
      <c r="H411" s="45" t="s">
        <v>45</v>
      </c>
      <c r="I411" s="37" t="s">
        <v>160</v>
      </c>
      <c r="J411" s="45" t="s">
        <v>8253</v>
      </c>
      <c r="K411" s="44" t="s">
        <v>8254</v>
      </c>
      <c r="L411" s="37" t="s">
        <v>320</v>
      </c>
      <c r="M411" s="37" t="s">
        <v>182</v>
      </c>
      <c r="N411" s="55">
        <v>44990</v>
      </c>
      <c r="O411" s="97" t="s">
        <v>9001</v>
      </c>
      <c r="P411" s="97" t="s">
        <v>9002</v>
      </c>
      <c r="Q411" s="97" t="s">
        <v>9003</v>
      </c>
      <c r="R411" s="97" t="s">
        <v>9004</v>
      </c>
      <c r="S411" s="98" t="s">
        <v>9005</v>
      </c>
      <c r="T411" s="97" t="s">
        <v>9006</v>
      </c>
      <c r="U411" s="48">
        <v>8.1999999999999993</v>
      </c>
      <c r="V411" s="48">
        <v>8.0500000000000007</v>
      </c>
      <c r="W411" s="48">
        <v>8.07</v>
      </c>
      <c r="X411" s="48">
        <v>8.07</v>
      </c>
      <c r="Y411" s="51">
        <f t="shared" ref="Y411:Y439" si="77">AVERAGE(U411:X411)</f>
        <v>8.0975000000000001</v>
      </c>
      <c r="Z411" s="52">
        <f>VLOOKUP(F411,'LEMBAR JAWABAN PRE'!$B$4:$AI$1048576,34,0)</f>
        <v>6.4</v>
      </c>
      <c r="AA411" s="52">
        <f>VLOOKUP(F411,'LEMBAR JAWABAN POST'!$B$4:$AI$1048576,34,0)</f>
        <v>9.1999999999999993</v>
      </c>
      <c r="AB411" s="52">
        <f t="shared" si="75"/>
        <v>8.6487499999999997</v>
      </c>
      <c r="AC411" s="49" t="str">
        <f t="shared" si="72"/>
        <v>LULUS</v>
      </c>
      <c r="AD411" s="25">
        <v>45062</v>
      </c>
      <c r="AE411" s="25">
        <f t="shared" si="71"/>
        <v>45050</v>
      </c>
      <c r="AF411" s="37" t="s">
        <v>3</v>
      </c>
      <c r="AG411" s="44"/>
    </row>
    <row r="412" spans="2:33" s="53" customFormat="1" ht="24.75" customHeight="1" x14ac:dyDescent="0.3">
      <c r="B412" s="37">
        <f t="shared" si="76"/>
        <v>405</v>
      </c>
      <c r="C412" s="37" t="s">
        <v>138</v>
      </c>
      <c r="D412" s="37" t="s">
        <v>8971</v>
      </c>
      <c r="E412" s="50">
        <v>44995</v>
      </c>
      <c r="F412" s="37">
        <v>2015439630</v>
      </c>
      <c r="G412" s="44" t="s">
        <v>8117</v>
      </c>
      <c r="H412" s="45" t="s">
        <v>45</v>
      </c>
      <c r="I412" s="37" t="s">
        <v>160</v>
      </c>
      <c r="J412" s="45" t="s">
        <v>364</v>
      </c>
      <c r="K412" s="44" t="s">
        <v>365</v>
      </c>
      <c r="L412" s="37" t="s">
        <v>158</v>
      </c>
      <c r="M412" s="37" t="s">
        <v>159</v>
      </c>
      <c r="N412" s="55">
        <v>45000</v>
      </c>
      <c r="O412" s="97" t="s">
        <v>720</v>
      </c>
      <c r="P412" s="97" t="s">
        <v>720</v>
      </c>
      <c r="Q412" s="97" t="s">
        <v>720</v>
      </c>
      <c r="R412" s="97" t="s">
        <v>720</v>
      </c>
      <c r="S412" s="98" t="s">
        <v>720</v>
      </c>
      <c r="T412" s="97" t="s">
        <v>720</v>
      </c>
      <c r="U412" s="48">
        <v>9.09</v>
      </c>
      <c r="V412" s="48">
        <v>9.35</v>
      </c>
      <c r="W412" s="48">
        <v>9.0500000000000007</v>
      </c>
      <c r="X412" s="48">
        <v>9.25</v>
      </c>
      <c r="Y412" s="51">
        <f t="shared" si="77"/>
        <v>9.1849999999999987</v>
      </c>
      <c r="Z412" s="52">
        <f>VLOOKUP(F412,'LEMBAR JAWABAN PRE'!$B$4:$AI$1048576,34,0)</f>
        <v>6.4</v>
      </c>
      <c r="AA412" s="52">
        <f>VLOOKUP(F412,'LEMBAR JAWABAN POST'!$B$4:$AI$1048576,34,0)</f>
        <v>9.1999999999999993</v>
      </c>
      <c r="AB412" s="52">
        <f t="shared" si="75"/>
        <v>9.192499999999999</v>
      </c>
      <c r="AC412" s="49" t="str">
        <f t="shared" si="72"/>
        <v>LULUS</v>
      </c>
      <c r="AD412" s="25">
        <v>45062</v>
      </c>
      <c r="AE412" s="25">
        <f t="shared" si="71"/>
        <v>45060</v>
      </c>
      <c r="AF412" s="37" t="s">
        <v>3</v>
      </c>
      <c r="AG412" s="44"/>
    </row>
    <row r="413" spans="2:33" s="53" customFormat="1" ht="24.75" customHeight="1" x14ac:dyDescent="0.3">
      <c r="B413" s="37">
        <f t="shared" si="76"/>
        <v>406</v>
      </c>
      <c r="C413" s="37" t="s">
        <v>138</v>
      </c>
      <c r="D413" s="37" t="s">
        <v>8971</v>
      </c>
      <c r="E413" s="50">
        <v>44995</v>
      </c>
      <c r="F413" s="37">
        <v>2015439640</v>
      </c>
      <c r="G413" s="44" t="s">
        <v>8118</v>
      </c>
      <c r="H413" s="45" t="s">
        <v>45</v>
      </c>
      <c r="I413" s="37" t="s">
        <v>160</v>
      </c>
      <c r="J413" s="45" t="s">
        <v>8138</v>
      </c>
      <c r="K413" s="44" t="s">
        <v>8139</v>
      </c>
      <c r="L413" s="37" t="s">
        <v>158</v>
      </c>
      <c r="M413" s="37" t="s">
        <v>159</v>
      </c>
      <c r="N413" s="55">
        <v>45000</v>
      </c>
      <c r="O413" s="97" t="s">
        <v>9007</v>
      </c>
      <c r="P413" s="97" t="s">
        <v>719</v>
      </c>
      <c r="Q413" s="97" t="s">
        <v>9008</v>
      </c>
      <c r="R413" s="97" t="s">
        <v>9009</v>
      </c>
      <c r="S413" s="98" t="s">
        <v>2287</v>
      </c>
      <c r="T413" s="97" t="s">
        <v>719</v>
      </c>
      <c r="U413" s="48">
        <v>7.95</v>
      </c>
      <c r="V413" s="48">
        <v>7.98</v>
      </c>
      <c r="W413" s="48">
        <v>8</v>
      </c>
      <c r="X413" s="48">
        <v>8.25</v>
      </c>
      <c r="Y413" s="51">
        <f t="shared" si="77"/>
        <v>8.0449999999999999</v>
      </c>
      <c r="Z413" s="52">
        <f>VLOOKUP(F413,'LEMBAR JAWABAN PRE'!$B$4:$AI$1048576,34,0)</f>
        <v>5.6</v>
      </c>
      <c r="AA413" s="52">
        <f>VLOOKUP(F413,'LEMBAR JAWABAN POST'!$B$4:$AI$1048576,34,0)</f>
        <v>7.6</v>
      </c>
      <c r="AB413" s="52">
        <f t="shared" si="75"/>
        <v>7.8224999999999998</v>
      </c>
      <c r="AC413" s="49" t="str">
        <f t="shared" si="72"/>
        <v>LULUS</v>
      </c>
      <c r="AD413" s="25">
        <v>45062</v>
      </c>
      <c r="AE413" s="25">
        <f t="shared" ref="AE413:AE439" si="78">N413+60</f>
        <v>45060</v>
      </c>
      <c r="AF413" s="37" t="s">
        <v>3</v>
      </c>
      <c r="AG413" s="44"/>
    </row>
    <row r="414" spans="2:33" s="53" customFormat="1" ht="24.75" customHeight="1" x14ac:dyDescent="0.3">
      <c r="B414" s="37">
        <f t="shared" si="76"/>
        <v>407</v>
      </c>
      <c r="C414" s="37" t="s">
        <v>138</v>
      </c>
      <c r="D414" s="37" t="s">
        <v>8971</v>
      </c>
      <c r="E414" s="50">
        <v>44991</v>
      </c>
      <c r="F414" s="37">
        <v>2015440225</v>
      </c>
      <c r="G414" s="44" t="s">
        <v>8041</v>
      </c>
      <c r="H414" s="45" t="s">
        <v>46</v>
      </c>
      <c r="I414" s="37" t="s">
        <v>155</v>
      </c>
      <c r="J414" s="45" t="s">
        <v>8171</v>
      </c>
      <c r="K414" s="44" t="s">
        <v>8172</v>
      </c>
      <c r="L414" s="37" t="s">
        <v>156</v>
      </c>
      <c r="M414" s="37" t="s">
        <v>157</v>
      </c>
      <c r="N414" s="55">
        <v>45002</v>
      </c>
      <c r="O414" s="97" t="s">
        <v>721</v>
      </c>
      <c r="P414" s="97" t="s">
        <v>7734</v>
      </c>
      <c r="Q414" s="97" t="s">
        <v>724</v>
      </c>
      <c r="R414" s="97" t="s">
        <v>724</v>
      </c>
      <c r="S414" s="98" t="s">
        <v>724</v>
      </c>
      <c r="T414" s="97" t="s">
        <v>724</v>
      </c>
      <c r="U414" s="48">
        <v>7.9245283018867925</v>
      </c>
      <c r="V414" s="48">
        <v>7.9622641509433958</v>
      </c>
      <c r="W414" s="48">
        <v>7.9622641509433958</v>
      </c>
      <c r="X414" s="48">
        <v>7.9622641509433958</v>
      </c>
      <c r="Y414" s="51">
        <f t="shared" si="77"/>
        <v>7.9528301886792452</v>
      </c>
      <c r="Z414" s="52">
        <f>VLOOKUP(F414,'LEMBAR JAWABAN PRE'!$B$4:$AI$1048576,34,0)</f>
        <v>6.4</v>
      </c>
      <c r="AA414" s="52">
        <f>VLOOKUP(F414,'LEMBAR JAWABAN POST'!$B$4:$AI$1048576,34,0)</f>
        <v>6.8</v>
      </c>
      <c r="AB414" s="52">
        <f t="shared" si="75"/>
        <v>7.3764150943396221</v>
      </c>
      <c r="AC414" s="49" t="str">
        <f t="shared" si="72"/>
        <v>LULUS</v>
      </c>
      <c r="AD414" s="25">
        <v>45062</v>
      </c>
      <c r="AE414" s="25">
        <f t="shared" si="78"/>
        <v>45062</v>
      </c>
      <c r="AF414" s="37" t="s">
        <v>3</v>
      </c>
      <c r="AG414" s="44"/>
    </row>
    <row r="415" spans="2:33" s="53" customFormat="1" ht="24.75" customHeight="1" x14ac:dyDescent="0.3">
      <c r="B415" s="37">
        <f t="shared" si="76"/>
        <v>408</v>
      </c>
      <c r="C415" s="37" t="s">
        <v>138</v>
      </c>
      <c r="D415" s="37" t="s">
        <v>8971</v>
      </c>
      <c r="E415" s="50">
        <v>44991</v>
      </c>
      <c r="F415" s="37">
        <v>2015440270</v>
      </c>
      <c r="G415" s="44" t="s">
        <v>8042</v>
      </c>
      <c r="H415" s="45" t="s">
        <v>46</v>
      </c>
      <c r="I415" s="37" t="s">
        <v>155</v>
      </c>
      <c r="J415" s="45" t="s">
        <v>8173</v>
      </c>
      <c r="K415" s="44" t="s">
        <v>8174</v>
      </c>
      <c r="L415" s="37" t="s">
        <v>217</v>
      </c>
      <c r="M415" s="37" t="s">
        <v>198</v>
      </c>
      <c r="N415" s="55">
        <v>45002</v>
      </c>
      <c r="O415" s="97" t="s">
        <v>8972</v>
      </c>
      <c r="P415" s="97" t="s">
        <v>2227</v>
      </c>
      <c r="Q415" s="97" t="s">
        <v>8972</v>
      </c>
      <c r="R415" s="97" t="s">
        <v>2227</v>
      </c>
      <c r="S415" s="98" t="s">
        <v>2227</v>
      </c>
      <c r="T415" s="97" t="s">
        <v>8972</v>
      </c>
      <c r="U415" s="48">
        <v>5.5</v>
      </c>
      <c r="V415" s="48">
        <v>6</v>
      </c>
      <c r="W415" s="48">
        <v>6.25</v>
      </c>
      <c r="X415" s="48">
        <v>7</v>
      </c>
      <c r="Y415" s="51">
        <f t="shared" si="77"/>
        <v>6.1875</v>
      </c>
      <c r="Z415" s="52">
        <f>VLOOKUP(F415,'LEMBAR JAWABAN PRE'!$B$4:$AI$1048576,34,0)</f>
        <v>4.8</v>
      </c>
      <c r="AA415" s="52">
        <f>VLOOKUP(F415,'LEMBAR JAWABAN POST'!$B$4:$AI$1048576,34,0)</f>
        <v>8</v>
      </c>
      <c r="AB415" s="52">
        <f t="shared" si="75"/>
        <v>7.09375</v>
      </c>
      <c r="AC415" s="49" t="str">
        <f t="shared" si="72"/>
        <v>LULUS</v>
      </c>
      <c r="AD415" s="25">
        <v>45062</v>
      </c>
      <c r="AE415" s="25">
        <f t="shared" si="78"/>
        <v>45062</v>
      </c>
      <c r="AF415" s="37" t="s">
        <v>3</v>
      </c>
      <c r="AG415" s="44"/>
    </row>
    <row r="416" spans="2:33" s="53" customFormat="1" ht="24.75" customHeight="1" x14ac:dyDescent="0.3">
      <c r="B416" s="37">
        <f t="shared" si="76"/>
        <v>409</v>
      </c>
      <c r="C416" s="37" t="s">
        <v>138</v>
      </c>
      <c r="D416" s="37" t="s">
        <v>8971</v>
      </c>
      <c r="E416" s="50">
        <v>44995</v>
      </c>
      <c r="F416" s="37">
        <v>2015439646</v>
      </c>
      <c r="G416" s="44" t="s">
        <v>8119</v>
      </c>
      <c r="H416" s="45" t="s">
        <v>45</v>
      </c>
      <c r="I416" s="37" t="s">
        <v>160</v>
      </c>
      <c r="J416" s="45" t="s">
        <v>280</v>
      </c>
      <c r="K416" s="44" t="s">
        <v>281</v>
      </c>
      <c r="L416" s="37" t="s">
        <v>282</v>
      </c>
      <c r="M416" s="37" t="s">
        <v>261</v>
      </c>
      <c r="N416" s="55">
        <v>45000</v>
      </c>
      <c r="O416" s="97" t="s">
        <v>716</v>
      </c>
      <c r="P416" s="97" t="s">
        <v>9032</v>
      </c>
      <c r="Q416" s="97" t="s">
        <v>716</v>
      </c>
      <c r="R416" s="97" t="s">
        <v>716</v>
      </c>
      <c r="S416" s="98" t="s">
        <v>716</v>
      </c>
      <c r="T416" s="97" t="s">
        <v>716</v>
      </c>
      <c r="U416" s="48">
        <v>7</v>
      </c>
      <c r="V416" s="48">
        <v>7.29</v>
      </c>
      <c r="W416" s="48">
        <v>7.27</v>
      </c>
      <c r="X416" s="48">
        <v>7.93</v>
      </c>
      <c r="Y416" s="51">
        <f t="shared" si="77"/>
        <v>7.3724999999999996</v>
      </c>
      <c r="Z416" s="52">
        <f>VLOOKUP(F416,'LEMBAR JAWABAN PRE'!$B$4:$AI$1048576,34,0)</f>
        <v>3.6</v>
      </c>
      <c r="AA416" s="52">
        <f>VLOOKUP(F416,'LEMBAR JAWABAN POST'!$B$4:$AI$1048576,34,0)</f>
        <v>7.2</v>
      </c>
      <c r="AB416" s="52">
        <f t="shared" si="75"/>
        <v>7.2862499999999999</v>
      </c>
      <c r="AC416" s="49" t="str">
        <f t="shared" si="72"/>
        <v>LULUS</v>
      </c>
      <c r="AD416" s="25">
        <v>45062</v>
      </c>
      <c r="AE416" s="25">
        <f t="shared" si="78"/>
        <v>45060</v>
      </c>
      <c r="AF416" s="37" t="s">
        <v>3</v>
      </c>
      <c r="AG416" s="44"/>
    </row>
    <row r="417" spans="2:33" s="53" customFormat="1" ht="24.75" customHeight="1" x14ac:dyDescent="0.3">
      <c r="B417" s="37">
        <f t="shared" si="76"/>
        <v>410</v>
      </c>
      <c r="C417" s="37" t="s">
        <v>138</v>
      </c>
      <c r="D417" s="37" t="s">
        <v>8971</v>
      </c>
      <c r="E417" s="50">
        <v>44991</v>
      </c>
      <c r="F417" s="37">
        <v>2015440242</v>
      </c>
      <c r="G417" s="44" t="s">
        <v>8043</v>
      </c>
      <c r="H417" s="45" t="s">
        <v>46</v>
      </c>
      <c r="I417" s="37" t="s">
        <v>155</v>
      </c>
      <c r="J417" s="45" t="s">
        <v>8175</v>
      </c>
      <c r="K417" s="44" t="s">
        <v>8176</v>
      </c>
      <c r="L417" s="37" t="s">
        <v>156</v>
      </c>
      <c r="M417" s="37" t="s">
        <v>157</v>
      </c>
      <c r="N417" s="55">
        <v>45002</v>
      </c>
      <c r="O417" s="97" t="s">
        <v>2227</v>
      </c>
      <c r="P417" s="97" t="s">
        <v>718</v>
      </c>
      <c r="Q417" s="97" t="s">
        <v>863</v>
      </c>
      <c r="R417" s="97" t="s">
        <v>720</v>
      </c>
      <c r="S417" s="98" t="s">
        <v>863</v>
      </c>
      <c r="T417" s="97" t="s">
        <v>2227</v>
      </c>
      <c r="U417" s="48">
        <v>6.1132075471698117</v>
      </c>
      <c r="V417" s="48">
        <v>6.3207547169811322</v>
      </c>
      <c r="W417" s="48">
        <v>6.5094339622641506</v>
      </c>
      <c r="X417" s="48">
        <v>6.5660377358490569</v>
      </c>
      <c r="Y417" s="51">
        <f t="shared" si="77"/>
        <v>6.3773584905660385</v>
      </c>
      <c r="Z417" s="52">
        <f>VLOOKUP(F417,'LEMBAR JAWABAN PRE'!$B$4:$AI$1048576,34,0)</f>
        <v>5.6</v>
      </c>
      <c r="AA417" s="52">
        <f>VLOOKUP(F417,'LEMBAR JAWABAN POST'!$B$4:$AI$1048576,34,0)</f>
        <v>7.2</v>
      </c>
      <c r="AB417" s="52">
        <f t="shared" si="75"/>
        <v>6.7886792452830189</v>
      </c>
      <c r="AC417" s="49" t="str">
        <f t="shared" si="72"/>
        <v>LULUS</v>
      </c>
      <c r="AD417" s="25">
        <v>45062</v>
      </c>
      <c r="AE417" s="25">
        <f t="shared" si="78"/>
        <v>45062</v>
      </c>
      <c r="AF417" s="37" t="s">
        <v>3</v>
      </c>
      <c r="AG417" s="44"/>
    </row>
    <row r="418" spans="2:33" s="53" customFormat="1" ht="24.75" customHeight="1" x14ac:dyDescent="0.3">
      <c r="B418" s="37">
        <f t="shared" si="76"/>
        <v>411</v>
      </c>
      <c r="C418" s="37" t="s">
        <v>138</v>
      </c>
      <c r="D418" s="37" t="s">
        <v>8971</v>
      </c>
      <c r="E418" s="50">
        <v>44995</v>
      </c>
      <c r="F418" s="37">
        <v>2015439650</v>
      </c>
      <c r="G418" s="44" t="s">
        <v>8120</v>
      </c>
      <c r="H418" s="45" t="s">
        <v>45</v>
      </c>
      <c r="I418" s="37" t="s">
        <v>160</v>
      </c>
      <c r="J418" s="45" t="s">
        <v>322</v>
      </c>
      <c r="K418" s="44" t="s">
        <v>323</v>
      </c>
      <c r="L418" s="37" t="s">
        <v>282</v>
      </c>
      <c r="M418" s="37" t="s">
        <v>261</v>
      </c>
      <c r="N418" s="55">
        <v>45000</v>
      </c>
      <c r="O418" s="97" t="s">
        <v>8991</v>
      </c>
      <c r="P418" s="97" t="s">
        <v>8992</v>
      </c>
      <c r="Q418" s="97" t="s">
        <v>8993</v>
      </c>
      <c r="R418" s="97" t="s">
        <v>8994</v>
      </c>
      <c r="S418" s="98" t="s">
        <v>834</v>
      </c>
      <c r="T418" s="97" t="s">
        <v>8995</v>
      </c>
      <c r="U418" s="48">
        <v>8.25</v>
      </c>
      <c r="V418" s="48">
        <v>8.33</v>
      </c>
      <c r="W418" s="48">
        <v>8.4499999999999993</v>
      </c>
      <c r="X418" s="48">
        <v>8.58</v>
      </c>
      <c r="Y418" s="51">
        <f t="shared" si="77"/>
        <v>8.4024999999999999</v>
      </c>
      <c r="Z418" s="52">
        <f>VLOOKUP(F418,'LEMBAR JAWABAN PRE'!$B$4:$AI$1048576,34,0)</f>
        <v>6</v>
      </c>
      <c r="AA418" s="52">
        <f>VLOOKUP(F418,'LEMBAR JAWABAN POST'!$B$4:$AI$1048576,34,0)</f>
        <v>8</v>
      </c>
      <c r="AB418" s="52">
        <f t="shared" si="75"/>
        <v>8.2012499999999999</v>
      </c>
      <c r="AC418" s="49" t="str">
        <f t="shared" si="72"/>
        <v>LULUS</v>
      </c>
      <c r="AD418" s="25">
        <v>45062</v>
      </c>
      <c r="AE418" s="25">
        <f t="shared" si="78"/>
        <v>45060</v>
      </c>
      <c r="AF418" s="37" t="s">
        <v>3</v>
      </c>
      <c r="AG418" s="44"/>
    </row>
    <row r="419" spans="2:33" s="53" customFormat="1" ht="24.75" customHeight="1" x14ac:dyDescent="0.3">
      <c r="B419" s="37">
        <f t="shared" si="76"/>
        <v>412</v>
      </c>
      <c r="C419" s="37" t="s">
        <v>138</v>
      </c>
      <c r="D419" s="37" t="s">
        <v>8971</v>
      </c>
      <c r="E419" s="50">
        <v>44995</v>
      </c>
      <c r="F419" s="37">
        <v>2015439672</v>
      </c>
      <c r="G419" s="44" t="s">
        <v>8121</v>
      </c>
      <c r="H419" s="45" t="s">
        <v>46</v>
      </c>
      <c r="I419" s="37" t="s">
        <v>155</v>
      </c>
      <c r="J419" s="45" t="s">
        <v>367</v>
      </c>
      <c r="K419" s="44" t="s">
        <v>368</v>
      </c>
      <c r="L419" s="37" t="s">
        <v>163</v>
      </c>
      <c r="M419" s="37" t="s">
        <v>164</v>
      </c>
      <c r="N419" s="55">
        <v>45000</v>
      </c>
      <c r="O419" s="97" t="s">
        <v>717</v>
      </c>
      <c r="P419" s="97" t="s">
        <v>717</v>
      </c>
      <c r="Q419" s="97" t="s">
        <v>841</v>
      </c>
      <c r="R419" s="97" t="s">
        <v>717</v>
      </c>
      <c r="S419" s="98" t="s">
        <v>717</v>
      </c>
      <c r="T419" s="97" t="s">
        <v>717</v>
      </c>
      <c r="U419" s="48">
        <v>6.44</v>
      </c>
      <c r="V419" s="48">
        <v>6.78</v>
      </c>
      <c r="W419" s="48">
        <v>7.24</v>
      </c>
      <c r="X419" s="48">
        <v>7.47</v>
      </c>
      <c r="Y419" s="51">
        <f t="shared" si="77"/>
        <v>6.9824999999999999</v>
      </c>
      <c r="Z419" s="52">
        <f>VLOOKUP(F419,'LEMBAR JAWABAN PRE'!$B$4:$AI$1048576,34,0)</f>
        <v>4.8</v>
      </c>
      <c r="AA419" s="52">
        <f>VLOOKUP(F419,'LEMBAR JAWABAN POST'!$B$4:$AI$1048576,34,0)</f>
        <v>5.6</v>
      </c>
      <c r="AB419" s="52">
        <f t="shared" si="75"/>
        <v>6.2912499999999998</v>
      </c>
      <c r="AC419" s="49" t="str">
        <f t="shared" si="72"/>
        <v>LULUS</v>
      </c>
      <c r="AD419" s="25">
        <v>45062</v>
      </c>
      <c r="AE419" s="25">
        <f t="shared" si="78"/>
        <v>45060</v>
      </c>
      <c r="AF419" s="37" t="s">
        <v>3</v>
      </c>
      <c r="AG419" s="44"/>
    </row>
    <row r="420" spans="2:33" s="53" customFormat="1" ht="24.75" customHeight="1" x14ac:dyDescent="0.3">
      <c r="B420" s="37">
        <f t="shared" si="76"/>
        <v>413</v>
      </c>
      <c r="C420" s="37" t="s">
        <v>138</v>
      </c>
      <c r="D420" s="37" t="s">
        <v>8971</v>
      </c>
      <c r="E420" s="50">
        <v>44995</v>
      </c>
      <c r="F420" s="37">
        <v>2015439656</v>
      </c>
      <c r="G420" s="44" t="s">
        <v>8122</v>
      </c>
      <c r="H420" s="45" t="s">
        <v>45</v>
      </c>
      <c r="I420" s="37" t="s">
        <v>160</v>
      </c>
      <c r="J420" s="45" t="s">
        <v>1882</v>
      </c>
      <c r="K420" s="44" t="s">
        <v>1881</v>
      </c>
      <c r="L420" s="37" t="s">
        <v>436</v>
      </c>
      <c r="M420" s="37" t="s">
        <v>168</v>
      </c>
      <c r="N420" s="55">
        <v>45000</v>
      </c>
      <c r="O420" s="97" t="s">
        <v>717</v>
      </c>
      <c r="P420" s="97" t="s">
        <v>717</v>
      </c>
      <c r="Q420" s="97" t="s">
        <v>717</v>
      </c>
      <c r="R420" s="97" t="s">
        <v>717</v>
      </c>
      <c r="S420" s="98" t="s">
        <v>8552</v>
      </c>
      <c r="T420" s="97" t="s">
        <v>717</v>
      </c>
      <c r="U420" s="48">
        <v>8.67</v>
      </c>
      <c r="V420" s="48">
        <v>9.11</v>
      </c>
      <c r="W420" s="48">
        <v>9.18</v>
      </c>
      <c r="X420" s="48">
        <v>9.3800000000000008</v>
      </c>
      <c r="Y420" s="51">
        <f t="shared" si="77"/>
        <v>9.0850000000000009</v>
      </c>
      <c r="Z420" s="52">
        <f>VLOOKUP(F420,'LEMBAR JAWABAN PRE'!$B$4:$AI$1048576,34,0)</f>
        <v>2.8</v>
      </c>
      <c r="AA420" s="52">
        <f>VLOOKUP(F420,'LEMBAR JAWABAN POST'!$B$4:$AI$1048576,34,0)</f>
        <v>8</v>
      </c>
      <c r="AB420" s="52">
        <f t="shared" si="75"/>
        <v>8.5425000000000004</v>
      </c>
      <c r="AC420" s="49" t="str">
        <f t="shared" ref="AC420:AC439" si="79">IF(AB420&gt;=6,"LULUS","TIDAK LULUS")</f>
        <v>LULUS</v>
      </c>
      <c r="AD420" s="25">
        <v>45062</v>
      </c>
      <c r="AE420" s="25">
        <f t="shared" si="78"/>
        <v>45060</v>
      </c>
      <c r="AF420" s="37" t="s">
        <v>3</v>
      </c>
      <c r="AG420" s="44"/>
    </row>
    <row r="421" spans="2:33" s="53" customFormat="1" ht="24.75" customHeight="1" x14ac:dyDescent="0.3">
      <c r="B421" s="37">
        <f t="shared" si="76"/>
        <v>414</v>
      </c>
      <c r="C421" s="37" t="s">
        <v>138</v>
      </c>
      <c r="D421" s="37" t="s">
        <v>8971</v>
      </c>
      <c r="E421" s="50">
        <v>44991</v>
      </c>
      <c r="F421" s="37">
        <v>2015440245</v>
      </c>
      <c r="G421" s="44" t="s">
        <v>8044</v>
      </c>
      <c r="H421" s="45" t="s">
        <v>46</v>
      </c>
      <c r="I421" s="37" t="s">
        <v>155</v>
      </c>
      <c r="J421" s="45" t="s">
        <v>8177</v>
      </c>
      <c r="K421" s="44" t="s">
        <v>8178</v>
      </c>
      <c r="L421" s="37" t="s">
        <v>3971</v>
      </c>
      <c r="M421" s="37" t="s">
        <v>157</v>
      </c>
      <c r="N421" s="55">
        <v>45002</v>
      </c>
      <c r="O421" s="97" t="s">
        <v>725</v>
      </c>
      <c r="P421" s="97" t="s">
        <v>8973</v>
      </c>
      <c r="Q421" s="97" t="s">
        <v>8974</v>
      </c>
      <c r="R421" s="97" t="s">
        <v>725</v>
      </c>
      <c r="S421" s="98" t="s">
        <v>725</v>
      </c>
      <c r="T421" s="97" t="s">
        <v>725</v>
      </c>
      <c r="U421" s="48">
        <v>7</v>
      </c>
      <c r="V421" s="48">
        <v>7.25</v>
      </c>
      <c r="W421" s="48">
        <v>7.5</v>
      </c>
      <c r="X421" s="48">
        <v>7.55</v>
      </c>
      <c r="Y421" s="51">
        <f t="shared" si="77"/>
        <v>7.3250000000000002</v>
      </c>
      <c r="Z421" s="52">
        <f>VLOOKUP(F421,'LEMBAR JAWABAN PRE'!$B$4:$AI$1048576,34,0)</f>
        <v>7.6</v>
      </c>
      <c r="AA421" s="52">
        <f>VLOOKUP(F421,'LEMBAR JAWABAN POST'!$B$4:$AI$1048576,34,0)</f>
        <v>7.2</v>
      </c>
      <c r="AB421" s="52">
        <f t="shared" si="75"/>
        <v>7.2625000000000002</v>
      </c>
      <c r="AC421" s="49" t="str">
        <f t="shared" si="79"/>
        <v>LULUS</v>
      </c>
      <c r="AD421" s="25">
        <v>45062</v>
      </c>
      <c r="AE421" s="25">
        <f t="shared" si="78"/>
        <v>45062</v>
      </c>
      <c r="AF421" s="37" t="s">
        <v>3</v>
      </c>
      <c r="AG421" s="44"/>
    </row>
    <row r="422" spans="2:33" s="53" customFormat="1" ht="24.75" customHeight="1" x14ac:dyDescent="0.3">
      <c r="B422" s="37">
        <f t="shared" si="76"/>
        <v>415</v>
      </c>
      <c r="C422" s="37" t="s">
        <v>138</v>
      </c>
      <c r="D422" s="37" t="s">
        <v>8971</v>
      </c>
      <c r="E422" s="50">
        <v>44991</v>
      </c>
      <c r="F422" s="37">
        <v>2015440210</v>
      </c>
      <c r="G422" s="44" t="s">
        <v>8045</v>
      </c>
      <c r="H422" s="45" t="s">
        <v>45</v>
      </c>
      <c r="I422" s="37" t="s">
        <v>160</v>
      </c>
      <c r="J422" s="45" t="s">
        <v>8179</v>
      </c>
      <c r="K422" s="44" t="s">
        <v>8180</v>
      </c>
      <c r="L422" s="37" t="s">
        <v>6440</v>
      </c>
      <c r="M422" s="37" t="s">
        <v>157</v>
      </c>
      <c r="N422" s="55">
        <v>45002</v>
      </c>
      <c r="O422" s="97" t="s">
        <v>717</v>
      </c>
      <c r="P422" s="97" t="s">
        <v>8978</v>
      </c>
      <c r="Q422" s="97" t="s">
        <v>8979</v>
      </c>
      <c r="R422" s="97" t="s">
        <v>717</v>
      </c>
      <c r="S422" s="98" t="s">
        <v>719</v>
      </c>
      <c r="T422" s="97" t="s">
        <v>8980</v>
      </c>
      <c r="U422" s="48">
        <v>7.49</v>
      </c>
      <c r="V422" s="48">
        <v>7.29</v>
      </c>
      <c r="W422" s="48">
        <v>7.38</v>
      </c>
      <c r="X422" s="48">
        <v>7.47</v>
      </c>
      <c r="Y422" s="51">
        <f t="shared" si="77"/>
        <v>7.4074999999999998</v>
      </c>
      <c r="Z422" s="52">
        <f>VLOOKUP(F422,'LEMBAR JAWABAN PRE'!$B$4:$AI$1048576,34,0)</f>
        <v>6.4</v>
      </c>
      <c r="AA422" s="52">
        <f>VLOOKUP(F422,'LEMBAR JAWABAN POST'!$B$4:$AI$1048576,34,0)</f>
        <v>8.4</v>
      </c>
      <c r="AB422" s="52">
        <f t="shared" si="75"/>
        <v>7.9037500000000005</v>
      </c>
      <c r="AC422" s="49" t="str">
        <f t="shared" si="79"/>
        <v>LULUS</v>
      </c>
      <c r="AD422" s="25">
        <v>45062</v>
      </c>
      <c r="AE422" s="25">
        <f t="shared" si="78"/>
        <v>45062</v>
      </c>
      <c r="AF422" s="37" t="s">
        <v>3</v>
      </c>
      <c r="AG422" s="44"/>
    </row>
    <row r="423" spans="2:33" s="53" customFormat="1" ht="24.75" customHeight="1" x14ac:dyDescent="0.3">
      <c r="B423" s="37">
        <f t="shared" si="76"/>
        <v>416</v>
      </c>
      <c r="C423" s="37" t="s">
        <v>138</v>
      </c>
      <c r="D423" s="37" t="s">
        <v>8971</v>
      </c>
      <c r="E423" s="50">
        <v>44991</v>
      </c>
      <c r="F423" s="37">
        <v>2015440249</v>
      </c>
      <c r="G423" s="44" t="s">
        <v>8046</v>
      </c>
      <c r="H423" s="45" t="s">
        <v>46</v>
      </c>
      <c r="I423" s="37" t="s">
        <v>155</v>
      </c>
      <c r="J423" s="45" t="s">
        <v>8181</v>
      </c>
      <c r="K423" s="44" t="s">
        <v>8182</v>
      </c>
      <c r="L423" s="37" t="s">
        <v>165</v>
      </c>
      <c r="M423" s="37" t="s">
        <v>166</v>
      </c>
      <c r="N423" s="55">
        <v>45002</v>
      </c>
      <c r="O423" s="97" t="s">
        <v>9033</v>
      </c>
      <c r="P423" s="97" t="s">
        <v>725</v>
      </c>
      <c r="Q423" s="97" t="s">
        <v>4980</v>
      </c>
      <c r="R423" s="97" t="s">
        <v>725</v>
      </c>
      <c r="S423" s="98" t="s">
        <v>725</v>
      </c>
      <c r="T423" s="97" t="s">
        <v>725</v>
      </c>
      <c r="U423" s="48">
        <v>7.4</v>
      </c>
      <c r="V423" s="48">
        <v>7.5</v>
      </c>
      <c r="W423" s="48">
        <v>8</v>
      </c>
      <c r="X423" s="48">
        <v>8.1999999999999993</v>
      </c>
      <c r="Y423" s="51">
        <f t="shared" si="77"/>
        <v>7.7749999999999995</v>
      </c>
      <c r="Z423" s="52">
        <f>VLOOKUP(F423,'LEMBAR JAWABAN PRE'!$B$4:$AI$1048576,34,0)</f>
        <v>5.2</v>
      </c>
      <c r="AA423" s="52">
        <f>VLOOKUP(F423,'LEMBAR JAWABAN POST'!$B$4:$AI$1048576,34,0)</f>
        <v>6.4</v>
      </c>
      <c r="AB423" s="52">
        <f t="shared" si="75"/>
        <v>7.0875000000000004</v>
      </c>
      <c r="AC423" s="49" t="str">
        <f t="shared" si="79"/>
        <v>LULUS</v>
      </c>
      <c r="AD423" s="25">
        <v>45062</v>
      </c>
      <c r="AE423" s="25">
        <f t="shared" si="78"/>
        <v>45062</v>
      </c>
      <c r="AF423" s="37" t="s">
        <v>3</v>
      </c>
      <c r="AG423" s="44"/>
    </row>
    <row r="424" spans="2:33" s="53" customFormat="1" ht="24.75" customHeight="1" x14ac:dyDescent="0.3">
      <c r="B424" s="37">
        <f t="shared" si="76"/>
        <v>417</v>
      </c>
      <c r="C424" s="37" t="s">
        <v>138</v>
      </c>
      <c r="D424" s="37" t="s">
        <v>8971</v>
      </c>
      <c r="E424" s="50">
        <v>44991</v>
      </c>
      <c r="F424" s="37">
        <v>2015440212</v>
      </c>
      <c r="G424" s="44" t="s">
        <v>8048</v>
      </c>
      <c r="H424" s="45" t="s">
        <v>45</v>
      </c>
      <c r="I424" s="37" t="s">
        <v>160</v>
      </c>
      <c r="J424" s="45" t="s">
        <v>8185</v>
      </c>
      <c r="K424" s="44" t="s">
        <v>8186</v>
      </c>
      <c r="L424" s="37" t="s">
        <v>156</v>
      </c>
      <c r="M424" s="37" t="s">
        <v>157</v>
      </c>
      <c r="N424" s="55">
        <v>45002</v>
      </c>
      <c r="O424" s="97" t="s">
        <v>9036</v>
      </c>
      <c r="P424" s="97" t="s">
        <v>9037</v>
      </c>
      <c r="Q424" s="97" t="s">
        <v>9038</v>
      </c>
      <c r="R424" s="97" t="s">
        <v>9039</v>
      </c>
      <c r="S424" s="98" t="s">
        <v>724</v>
      </c>
      <c r="T424" s="97" t="s">
        <v>1916</v>
      </c>
      <c r="U424" s="48">
        <v>6.7358490566037732</v>
      </c>
      <c r="V424" s="48">
        <v>7.1886792452830193</v>
      </c>
      <c r="W424" s="48">
        <v>7.4905660377358494</v>
      </c>
      <c r="X424" s="48">
        <v>8.0754716981132084</v>
      </c>
      <c r="Y424" s="51">
        <f t="shared" si="77"/>
        <v>7.3726415094339623</v>
      </c>
      <c r="Z424" s="52">
        <f>VLOOKUP(F424,'LEMBAR JAWABAN PRE'!$B$4:$AI$1048576,34,0)</f>
        <v>4.4000000000000004</v>
      </c>
      <c r="AA424" s="52">
        <f>VLOOKUP(F424,'LEMBAR JAWABAN POST'!$B$4:$AI$1048576,34,0)</f>
        <v>6.8</v>
      </c>
      <c r="AB424" s="52">
        <f t="shared" si="75"/>
        <v>7.0863207547169811</v>
      </c>
      <c r="AC424" s="49" t="str">
        <f t="shared" si="79"/>
        <v>LULUS</v>
      </c>
      <c r="AD424" s="25">
        <v>45062</v>
      </c>
      <c r="AE424" s="25">
        <f t="shared" si="78"/>
        <v>45062</v>
      </c>
      <c r="AF424" s="37" t="s">
        <v>3</v>
      </c>
      <c r="AG424" s="44"/>
    </row>
    <row r="425" spans="2:33" s="53" customFormat="1" ht="24.75" customHeight="1" x14ac:dyDescent="0.3">
      <c r="B425" s="37">
        <f t="shared" si="76"/>
        <v>418</v>
      </c>
      <c r="C425" s="37" t="s">
        <v>138</v>
      </c>
      <c r="D425" s="37" t="s">
        <v>8971</v>
      </c>
      <c r="E425" s="50">
        <v>44995</v>
      </c>
      <c r="F425" s="37">
        <v>2015439661</v>
      </c>
      <c r="G425" s="44" t="s">
        <v>8123</v>
      </c>
      <c r="H425" s="45" t="s">
        <v>45</v>
      </c>
      <c r="I425" s="37" t="s">
        <v>160</v>
      </c>
      <c r="J425" s="45" t="s">
        <v>431</v>
      </c>
      <c r="K425" s="44" t="s">
        <v>432</v>
      </c>
      <c r="L425" s="37" t="s">
        <v>282</v>
      </c>
      <c r="M425" s="37" t="s">
        <v>261</v>
      </c>
      <c r="N425" s="55">
        <v>45000</v>
      </c>
      <c r="O425" s="97" t="s">
        <v>9026</v>
      </c>
      <c r="P425" s="97" t="s">
        <v>9027</v>
      </c>
      <c r="Q425" s="97" t="s">
        <v>9028</v>
      </c>
      <c r="R425" s="97" t="s">
        <v>9029</v>
      </c>
      <c r="S425" s="98" t="s">
        <v>9030</v>
      </c>
      <c r="T425" s="97" t="s">
        <v>9031</v>
      </c>
      <c r="U425" s="48">
        <v>7.93</v>
      </c>
      <c r="V425" s="48">
        <v>8.02</v>
      </c>
      <c r="W425" s="48">
        <v>8.49</v>
      </c>
      <c r="X425" s="48">
        <v>8.65</v>
      </c>
      <c r="Y425" s="51">
        <f t="shared" si="77"/>
        <v>8.2724999999999991</v>
      </c>
      <c r="Z425" s="52">
        <f>VLOOKUP(F425,'LEMBAR JAWABAN PRE'!$B$4:$AI$1048576,34,0)</f>
        <v>4.8</v>
      </c>
      <c r="AA425" s="52">
        <f>VLOOKUP(F425,'LEMBAR JAWABAN POST'!$B$4:$AI$1048576,34,0)</f>
        <v>6.8</v>
      </c>
      <c r="AB425" s="52">
        <f t="shared" si="75"/>
        <v>7.536249999999999</v>
      </c>
      <c r="AC425" s="49" t="str">
        <f t="shared" si="79"/>
        <v>LULUS</v>
      </c>
      <c r="AD425" s="25">
        <v>45062</v>
      </c>
      <c r="AE425" s="25">
        <f t="shared" si="78"/>
        <v>45060</v>
      </c>
      <c r="AF425" s="37" t="s">
        <v>3</v>
      </c>
      <c r="AG425" s="44"/>
    </row>
    <row r="426" spans="2:33" s="53" customFormat="1" ht="24.75" customHeight="1" x14ac:dyDescent="0.3">
      <c r="B426" s="37">
        <f t="shared" si="76"/>
        <v>419</v>
      </c>
      <c r="C426" s="37" t="s">
        <v>138</v>
      </c>
      <c r="D426" s="37" t="s">
        <v>8971</v>
      </c>
      <c r="E426" s="50">
        <v>44991</v>
      </c>
      <c r="F426" s="37">
        <v>2015440215</v>
      </c>
      <c r="G426" s="44" t="s">
        <v>8049</v>
      </c>
      <c r="H426" s="45" t="s">
        <v>45</v>
      </c>
      <c r="I426" s="37" t="s">
        <v>160</v>
      </c>
      <c r="J426" s="45" t="s">
        <v>8187</v>
      </c>
      <c r="K426" s="44" t="s">
        <v>8188</v>
      </c>
      <c r="L426" s="37" t="s">
        <v>156</v>
      </c>
      <c r="M426" s="37" t="s">
        <v>157</v>
      </c>
      <c r="N426" s="55">
        <v>45002</v>
      </c>
      <c r="O426" s="97" t="s">
        <v>9011</v>
      </c>
      <c r="P426" s="97" t="s">
        <v>9012</v>
      </c>
      <c r="Q426" s="97" t="s">
        <v>9013</v>
      </c>
      <c r="R426" s="97" t="s">
        <v>9014</v>
      </c>
      <c r="S426" s="98" t="s">
        <v>9015</v>
      </c>
      <c r="T426" s="97" t="s">
        <v>9016</v>
      </c>
      <c r="U426" s="48">
        <v>8.3000000000000007</v>
      </c>
      <c r="V426" s="48">
        <v>8.6</v>
      </c>
      <c r="W426" s="48">
        <v>9.4</v>
      </c>
      <c r="X426" s="48">
        <v>9.5</v>
      </c>
      <c r="Y426" s="51">
        <f t="shared" si="77"/>
        <v>8.9499999999999993</v>
      </c>
      <c r="Z426" s="52">
        <f>VLOOKUP(F426,'LEMBAR JAWABAN PRE'!$B$4:$AI$1048576,34,0)</f>
        <v>6.4</v>
      </c>
      <c r="AA426" s="52">
        <f>VLOOKUP(F426,'LEMBAR JAWABAN POST'!$B$4:$AI$1048576,34,0)</f>
        <v>8.4</v>
      </c>
      <c r="AB426" s="52">
        <f t="shared" si="75"/>
        <v>8.6750000000000007</v>
      </c>
      <c r="AC426" s="49" t="str">
        <f t="shared" si="79"/>
        <v>LULUS</v>
      </c>
      <c r="AD426" s="25">
        <v>45062</v>
      </c>
      <c r="AE426" s="25">
        <f t="shared" si="78"/>
        <v>45062</v>
      </c>
      <c r="AF426" s="37" t="s">
        <v>3</v>
      </c>
      <c r="AG426" s="44"/>
    </row>
    <row r="427" spans="2:33" s="53" customFormat="1" ht="24.75" customHeight="1" x14ac:dyDescent="0.3">
      <c r="B427" s="37">
        <f t="shared" si="76"/>
        <v>420</v>
      </c>
      <c r="C427" s="37" t="s">
        <v>138</v>
      </c>
      <c r="D427" s="37" t="s">
        <v>8971</v>
      </c>
      <c r="E427" s="50">
        <v>44991</v>
      </c>
      <c r="F427" s="37">
        <v>2015440222</v>
      </c>
      <c r="G427" s="44" t="s">
        <v>8050</v>
      </c>
      <c r="H427" s="45" t="s">
        <v>45</v>
      </c>
      <c r="I427" s="37" t="s">
        <v>160</v>
      </c>
      <c r="J427" s="45" t="s">
        <v>8189</v>
      </c>
      <c r="K427" s="44" t="s">
        <v>8190</v>
      </c>
      <c r="L427" s="37" t="s">
        <v>176</v>
      </c>
      <c r="M427" s="37" t="s">
        <v>157</v>
      </c>
      <c r="N427" s="55">
        <v>45002</v>
      </c>
      <c r="O427" s="97" t="s">
        <v>9034</v>
      </c>
      <c r="P427" s="97" t="s">
        <v>725</v>
      </c>
      <c r="Q427" s="97" t="s">
        <v>1916</v>
      </c>
      <c r="R427" s="97" t="s">
        <v>1916</v>
      </c>
      <c r="S427" s="98" t="s">
        <v>9035</v>
      </c>
      <c r="T427" s="97" t="s">
        <v>1916</v>
      </c>
      <c r="U427" s="48">
        <v>8</v>
      </c>
      <c r="V427" s="48">
        <v>8.1999999999999993</v>
      </c>
      <c r="W427" s="48">
        <v>8.25</v>
      </c>
      <c r="X427" s="48">
        <v>8.33</v>
      </c>
      <c r="Y427" s="51">
        <f t="shared" si="77"/>
        <v>8.1950000000000003</v>
      </c>
      <c r="Z427" s="52">
        <f>VLOOKUP(F427,'LEMBAR JAWABAN PRE'!$B$4:$AI$1048576,34,0)</f>
        <v>5.6</v>
      </c>
      <c r="AA427" s="52">
        <f>VLOOKUP(F427,'LEMBAR JAWABAN POST'!$B$4:$AI$1048576,34,0)</f>
        <v>7.2</v>
      </c>
      <c r="AB427" s="52">
        <f t="shared" si="75"/>
        <v>7.6974999999999998</v>
      </c>
      <c r="AC427" s="49" t="str">
        <f t="shared" si="79"/>
        <v>LULUS</v>
      </c>
      <c r="AD427" s="25">
        <v>45062</v>
      </c>
      <c r="AE427" s="25">
        <f t="shared" si="78"/>
        <v>45062</v>
      </c>
      <c r="AF427" s="37" t="s">
        <v>3</v>
      </c>
      <c r="AG427" s="44"/>
    </row>
    <row r="428" spans="2:33" s="53" customFormat="1" ht="24.75" customHeight="1" x14ac:dyDescent="0.3">
      <c r="B428" s="37">
        <f t="shared" si="76"/>
        <v>421</v>
      </c>
      <c r="C428" s="37" t="s">
        <v>138</v>
      </c>
      <c r="D428" s="37" t="s">
        <v>8971</v>
      </c>
      <c r="E428" s="50">
        <v>44991</v>
      </c>
      <c r="F428" s="37">
        <v>2015440214</v>
      </c>
      <c r="G428" s="44" t="s">
        <v>8051</v>
      </c>
      <c r="H428" s="45" t="s">
        <v>45</v>
      </c>
      <c r="I428" s="37" t="s">
        <v>160</v>
      </c>
      <c r="J428" s="45" t="s">
        <v>8191</v>
      </c>
      <c r="K428" s="44" t="s">
        <v>8192</v>
      </c>
      <c r="L428" s="37" t="s">
        <v>6440</v>
      </c>
      <c r="M428" s="37" t="s">
        <v>157</v>
      </c>
      <c r="N428" s="55">
        <v>45002</v>
      </c>
      <c r="O428" s="97" t="s">
        <v>2292</v>
      </c>
      <c r="P428" s="97" t="s">
        <v>9017</v>
      </c>
      <c r="Q428" s="97" t="s">
        <v>9018</v>
      </c>
      <c r="R428" s="97" t="s">
        <v>9019</v>
      </c>
      <c r="S428" s="98" t="s">
        <v>9020</v>
      </c>
      <c r="T428" s="97" t="s">
        <v>9021</v>
      </c>
      <c r="U428" s="48">
        <v>6.9622641509433958</v>
      </c>
      <c r="V428" s="48">
        <v>7.2075471698113205</v>
      </c>
      <c r="W428" s="48">
        <v>7.4905660377358494</v>
      </c>
      <c r="X428" s="48">
        <v>7.7735849056603774</v>
      </c>
      <c r="Y428" s="51">
        <f t="shared" si="77"/>
        <v>7.3584905660377355</v>
      </c>
      <c r="Z428" s="52">
        <f>VLOOKUP(F428,'LEMBAR JAWABAN PRE'!$B$4:$AI$1048576,34,0)</f>
        <v>4.8</v>
      </c>
      <c r="AA428" s="52">
        <f>VLOOKUP(F428,'LEMBAR JAWABAN POST'!$B$4:$AI$1048576,34,0)</f>
        <v>8.4</v>
      </c>
      <c r="AB428" s="52">
        <f t="shared" si="75"/>
        <v>7.879245283018868</v>
      </c>
      <c r="AC428" s="49" t="str">
        <f t="shared" si="79"/>
        <v>LULUS</v>
      </c>
      <c r="AD428" s="25">
        <v>45062</v>
      </c>
      <c r="AE428" s="25">
        <f t="shared" si="78"/>
        <v>45062</v>
      </c>
      <c r="AF428" s="37" t="s">
        <v>3</v>
      </c>
      <c r="AG428" s="44"/>
    </row>
    <row r="429" spans="2:33" s="53" customFormat="1" ht="24.75" customHeight="1" x14ac:dyDescent="0.3">
      <c r="B429" s="37">
        <f t="shared" si="76"/>
        <v>422</v>
      </c>
      <c r="C429" s="37" t="s">
        <v>138</v>
      </c>
      <c r="D429" s="37" t="s">
        <v>8971</v>
      </c>
      <c r="E429" s="50">
        <v>44991</v>
      </c>
      <c r="F429" s="37">
        <v>2015440272</v>
      </c>
      <c r="G429" s="44" t="s">
        <v>8052</v>
      </c>
      <c r="H429" s="45" t="s">
        <v>46</v>
      </c>
      <c r="I429" s="37" t="s">
        <v>155</v>
      </c>
      <c r="J429" s="45" t="s">
        <v>202</v>
      </c>
      <c r="K429" s="44" t="s">
        <v>203</v>
      </c>
      <c r="L429" s="37" t="s">
        <v>204</v>
      </c>
      <c r="M429" s="37" t="s">
        <v>198</v>
      </c>
      <c r="N429" s="55">
        <v>45002</v>
      </c>
      <c r="O429" s="97" t="s">
        <v>8983</v>
      </c>
      <c r="P429" s="97" t="s">
        <v>8984</v>
      </c>
      <c r="Q429" s="97" t="s">
        <v>8983</v>
      </c>
      <c r="R429" s="97" t="s">
        <v>718</v>
      </c>
      <c r="S429" s="98" t="s">
        <v>718</v>
      </c>
      <c r="T429" s="97" t="s">
        <v>718</v>
      </c>
      <c r="U429" s="48">
        <v>6.2</v>
      </c>
      <c r="V429" s="48">
        <v>6.55</v>
      </c>
      <c r="W429" s="48">
        <v>7.33</v>
      </c>
      <c r="X429" s="48">
        <v>8.6</v>
      </c>
      <c r="Y429" s="51">
        <f t="shared" si="77"/>
        <v>7.17</v>
      </c>
      <c r="Z429" s="52">
        <f>VLOOKUP(F429,'LEMBAR JAWABAN PRE'!$B$4:$AI$1048576,34,0)</f>
        <v>5.6</v>
      </c>
      <c r="AA429" s="52">
        <f>VLOOKUP(F429,'LEMBAR JAWABAN POST'!$B$4:$AI$1048576,34,0)</f>
        <v>8</v>
      </c>
      <c r="AB429" s="52">
        <f t="shared" si="75"/>
        <v>7.585</v>
      </c>
      <c r="AC429" s="49" t="str">
        <f t="shared" si="79"/>
        <v>LULUS</v>
      </c>
      <c r="AD429" s="25">
        <v>45062</v>
      </c>
      <c r="AE429" s="25">
        <f t="shared" si="78"/>
        <v>45062</v>
      </c>
      <c r="AF429" s="37" t="s">
        <v>3</v>
      </c>
      <c r="AG429" s="44"/>
    </row>
    <row r="430" spans="2:33" s="53" customFormat="1" ht="24.75" customHeight="1" x14ac:dyDescent="0.3">
      <c r="B430" s="37">
        <f t="shared" si="76"/>
        <v>423</v>
      </c>
      <c r="C430" s="37" t="s">
        <v>138</v>
      </c>
      <c r="D430" s="37" t="s">
        <v>8971</v>
      </c>
      <c r="E430" s="50">
        <v>44991</v>
      </c>
      <c r="F430" s="37">
        <v>2015440253</v>
      </c>
      <c r="G430" s="44" t="s">
        <v>8053</v>
      </c>
      <c r="H430" s="45" t="s">
        <v>46</v>
      </c>
      <c r="I430" s="37" t="s">
        <v>155</v>
      </c>
      <c r="J430" s="45" t="s">
        <v>8193</v>
      </c>
      <c r="K430" s="44" t="s">
        <v>8194</v>
      </c>
      <c r="L430" s="37" t="s">
        <v>176</v>
      </c>
      <c r="M430" s="37" t="s">
        <v>157</v>
      </c>
      <c r="N430" s="55">
        <v>45002</v>
      </c>
      <c r="O430" s="97" t="s">
        <v>727</v>
      </c>
      <c r="P430" s="97" t="s">
        <v>727</v>
      </c>
      <c r="Q430" s="97" t="s">
        <v>8982</v>
      </c>
      <c r="R430" s="97" t="s">
        <v>727</v>
      </c>
      <c r="S430" s="98" t="s">
        <v>2722</v>
      </c>
      <c r="T430" s="97" t="s">
        <v>725</v>
      </c>
      <c r="U430" s="48">
        <v>8.4700000000000006</v>
      </c>
      <c r="V430" s="48">
        <v>8.3800000000000008</v>
      </c>
      <c r="W430" s="48">
        <v>8.3800000000000008</v>
      </c>
      <c r="X430" s="48">
        <v>8.76</v>
      </c>
      <c r="Y430" s="51">
        <f t="shared" si="77"/>
        <v>8.4975000000000005</v>
      </c>
      <c r="Z430" s="52">
        <f>VLOOKUP(F430,'LEMBAR JAWABAN PRE'!$B$4:$AI$1048576,34,0)</f>
        <v>6</v>
      </c>
      <c r="AA430" s="52">
        <f>VLOOKUP(F430,'LEMBAR JAWABAN POST'!$B$4:$AI$1048576,34,0)</f>
        <v>6.8</v>
      </c>
      <c r="AB430" s="52">
        <f t="shared" si="75"/>
        <v>7.6487499999999997</v>
      </c>
      <c r="AC430" s="49" t="str">
        <f t="shared" si="79"/>
        <v>LULUS</v>
      </c>
      <c r="AD430" s="25">
        <v>45062</v>
      </c>
      <c r="AE430" s="25">
        <f t="shared" si="78"/>
        <v>45062</v>
      </c>
      <c r="AF430" s="37" t="s">
        <v>3</v>
      </c>
      <c r="AG430" s="44"/>
    </row>
    <row r="431" spans="2:33" s="53" customFormat="1" ht="24.75" customHeight="1" x14ac:dyDescent="0.3">
      <c r="B431" s="37">
        <f t="shared" si="76"/>
        <v>424</v>
      </c>
      <c r="C431" s="37" t="s">
        <v>138</v>
      </c>
      <c r="D431" s="37" t="s">
        <v>8971</v>
      </c>
      <c r="E431" s="50">
        <v>44991</v>
      </c>
      <c r="F431" s="37">
        <v>2015440257</v>
      </c>
      <c r="G431" s="44" t="s">
        <v>8054</v>
      </c>
      <c r="H431" s="45" t="s">
        <v>46</v>
      </c>
      <c r="I431" s="37" t="s">
        <v>155</v>
      </c>
      <c r="J431" s="45" t="s">
        <v>6458</v>
      </c>
      <c r="K431" s="44" t="s">
        <v>6459</v>
      </c>
      <c r="L431" s="37" t="s">
        <v>6440</v>
      </c>
      <c r="M431" s="37" t="s">
        <v>157</v>
      </c>
      <c r="N431" s="55">
        <v>45002</v>
      </c>
      <c r="O431" s="97" t="s">
        <v>720</v>
      </c>
      <c r="P431" s="97" t="s">
        <v>720</v>
      </c>
      <c r="Q431" s="97" t="s">
        <v>720</v>
      </c>
      <c r="R431" s="97" t="s">
        <v>720</v>
      </c>
      <c r="S431" s="98" t="s">
        <v>720</v>
      </c>
      <c r="T431" s="97" t="s">
        <v>9022</v>
      </c>
      <c r="U431" s="48">
        <v>7</v>
      </c>
      <c r="V431" s="48">
        <v>8.15</v>
      </c>
      <c r="W431" s="48">
        <v>8.15</v>
      </c>
      <c r="X431" s="48">
        <v>8.3000000000000007</v>
      </c>
      <c r="Y431" s="51">
        <f t="shared" si="77"/>
        <v>7.9</v>
      </c>
      <c r="Z431" s="52">
        <f>VLOOKUP(F431,'LEMBAR JAWABAN PRE'!$B$4:$AI$1048576,34,0)</f>
        <v>4.8</v>
      </c>
      <c r="AA431" s="52">
        <f>VLOOKUP(F431,'LEMBAR JAWABAN POST'!$B$4:$AI$1048576,34,0)</f>
        <v>6</v>
      </c>
      <c r="AB431" s="52">
        <f t="shared" si="75"/>
        <v>6.95</v>
      </c>
      <c r="AC431" s="49" t="str">
        <f t="shared" si="79"/>
        <v>LULUS</v>
      </c>
      <c r="AD431" s="25">
        <v>45062</v>
      </c>
      <c r="AE431" s="25">
        <f t="shared" si="78"/>
        <v>45062</v>
      </c>
      <c r="AF431" s="37" t="s">
        <v>3</v>
      </c>
      <c r="AG431" s="44"/>
    </row>
    <row r="432" spans="2:33" s="53" customFormat="1" ht="24.75" customHeight="1" x14ac:dyDescent="0.3">
      <c r="B432" s="37">
        <f t="shared" si="76"/>
        <v>425</v>
      </c>
      <c r="C432" s="37" t="s">
        <v>138</v>
      </c>
      <c r="D432" s="37" t="s">
        <v>8971</v>
      </c>
      <c r="E432" s="50">
        <v>44991</v>
      </c>
      <c r="F432" s="37">
        <v>2015440293</v>
      </c>
      <c r="G432" s="44" t="s">
        <v>8055</v>
      </c>
      <c r="H432" s="45" t="s">
        <v>46</v>
      </c>
      <c r="I432" s="37" t="s">
        <v>155</v>
      </c>
      <c r="J432" s="45" t="s">
        <v>8173</v>
      </c>
      <c r="K432" s="44" t="s">
        <v>8174</v>
      </c>
      <c r="L432" s="37" t="s">
        <v>217</v>
      </c>
      <c r="M432" s="37" t="s">
        <v>198</v>
      </c>
      <c r="N432" s="55">
        <v>45002</v>
      </c>
      <c r="O432" s="97" t="s">
        <v>8975</v>
      </c>
      <c r="P432" s="97" t="s">
        <v>8976</v>
      </c>
      <c r="Q432" s="97" t="s">
        <v>716</v>
      </c>
      <c r="R432" s="97" t="s">
        <v>719</v>
      </c>
      <c r="S432" s="98" t="s">
        <v>8977</v>
      </c>
      <c r="T432" s="97" t="s">
        <v>730</v>
      </c>
      <c r="U432" s="48">
        <v>5.25</v>
      </c>
      <c r="V432" s="48">
        <v>5.78</v>
      </c>
      <c r="W432" s="48">
        <v>6.25</v>
      </c>
      <c r="X432" s="48">
        <v>6.8</v>
      </c>
      <c r="Y432" s="51">
        <f t="shared" si="77"/>
        <v>6.0200000000000005</v>
      </c>
      <c r="Z432" s="52">
        <f>VLOOKUP(F432,'LEMBAR JAWABAN PRE'!$B$4:$AI$1048576,34,0)</f>
        <v>5.2</v>
      </c>
      <c r="AA432" s="52">
        <f>VLOOKUP(F432,'LEMBAR JAWABAN POST'!$B$4:$AI$1048576,34,0)</f>
        <v>6.4</v>
      </c>
      <c r="AB432" s="52">
        <f t="shared" si="75"/>
        <v>6.2100000000000009</v>
      </c>
      <c r="AC432" s="49" t="str">
        <f t="shared" si="79"/>
        <v>LULUS</v>
      </c>
      <c r="AD432" s="25">
        <v>45062</v>
      </c>
      <c r="AE432" s="25">
        <f t="shared" si="78"/>
        <v>45062</v>
      </c>
      <c r="AF432" s="37" t="s">
        <v>3</v>
      </c>
      <c r="AG432" s="44"/>
    </row>
    <row r="433" spans="2:33" s="53" customFormat="1" ht="24.75" customHeight="1" x14ac:dyDescent="0.3">
      <c r="B433" s="37">
        <f t="shared" si="76"/>
        <v>426</v>
      </c>
      <c r="C433" s="37" t="s">
        <v>138</v>
      </c>
      <c r="D433" s="37" t="s">
        <v>8971</v>
      </c>
      <c r="E433" s="50">
        <v>44977</v>
      </c>
      <c r="F433" s="37">
        <v>2015436613</v>
      </c>
      <c r="G433" s="44" t="s">
        <v>8024</v>
      </c>
      <c r="H433" s="45" t="s">
        <v>46</v>
      </c>
      <c r="I433" s="37" t="s">
        <v>155</v>
      </c>
      <c r="J433" s="45" t="s">
        <v>8144</v>
      </c>
      <c r="K433" s="44" t="s">
        <v>8145</v>
      </c>
      <c r="L433" s="37" t="s">
        <v>666</v>
      </c>
      <c r="M433" s="37" t="s">
        <v>164</v>
      </c>
      <c r="N433" s="55">
        <v>44988</v>
      </c>
      <c r="O433" s="97" t="s">
        <v>8985</v>
      </c>
      <c r="P433" s="97" t="s">
        <v>8986</v>
      </c>
      <c r="Q433" s="97" t="s">
        <v>8987</v>
      </c>
      <c r="R433" s="97" t="s">
        <v>8988</v>
      </c>
      <c r="S433" s="98" t="s">
        <v>8989</v>
      </c>
      <c r="T433" s="97" t="s">
        <v>8990</v>
      </c>
      <c r="U433" s="48">
        <v>8.85</v>
      </c>
      <c r="V433" s="48">
        <v>8.9499999999999993</v>
      </c>
      <c r="W433" s="48">
        <v>9</v>
      </c>
      <c r="X433" s="48">
        <v>9</v>
      </c>
      <c r="Y433" s="51">
        <f t="shared" si="77"/>
        <v>8.9499999999999993</v>
      </c>
      <c r="Z433" s="52">
        <f>VLOOKUP(F433,'LEMBAR JAWABAN PRE'!$B$4:$AI$1048576,34,0)</f>
        <v>5.6</v>
      </c>
      <c r="AA433" s="52">
        <f>VLOOKUP(F433,'LEMBAR JAWABAN POST'!$B$4:$AI$1048576,34,0)</f>
        <v>7.6</v>
      </c>
      <c r="AB433" s="52">
        <f t="shared" si="75"/>
        <v>8.2749999999999986</v>
      </c>
      <c r="AC433" s="49" t="str">
        <f t="shared" si="79"/>
        <v>LULUS</v>
      </c>
      <c r="AD433" s="25">
        <v>45062</v>
      </c>
      <c r="AE433" s="25">
        <f t="shared" si="78"/>
        <v>45048</v>
      </c>
      <c r="AF433" s="37" t="s">
        <v>3</v>
      </c>
      <c r="AG433" s="44"/>
    </row>
    <row r="434" spans="2:33" s="53" customFormat="1" ht="24.75" customHeight="1" x14ac:dyDescent="0.3">
      <c r="B434" s="37">
        <f t="shared" si="76"/>
        <v>427</v>
      </c>
      <c r="C434" s="37" t="s">
        <v>138</v>
      </c>
      <c r="D434" s="37" t="s">
        <v>8971</v>
      </c>
      <c r="E434" s="50">
        <v>44995</v>
      </c>
      <c r="F434" s="37">
        <v>2015439665</v>
      </c>
      <c r="G434" s="44" t="s">
        <v>8124</v>
      </c>
      <c r="H434" s="45" t="s">
        <v>45</v>
      </c>
      <c r="I434" s="37" t="s">
        <v>160</v>
      </c>
      <c r="J434" s="45" t="s">
        <v>561</v>
      </c>
      <c r="K434" s="44" t="s">
        <v>562</v>
      </c>
      <c r="L434" s="37" t="s">
        <v>177</v>
      </c>
      <c r="M434" s="37" t="s">
        <v>164</v>
      </c>
      <c r="N434" s="55">
        <v>45000</v>
      </c>
      <c r="O434" s="97" t="s">
        <v>720</v>
      </c>
      <c r="P434" s="97" t="s">
        <v>720</v>
      </c>
      <c r="Q434" s="97" t="s">
        <v>720</v>
      </c>
      <c r="R434" s="97" t="s">
        <v>720</v>
      </c>
      <c r="S434" s="98" t="s">
        <v>720</v>
      </c>
      <c r="T434" s="97" t="s">
        <v>720</v>
      </c>
      <c r="U434" s="48">
        <v>6.2264150943396226</v>
      </c>
      <c r="V434" s="48">
        <v>6.3207547169811322</v>
      </c>
      <c r="W434" s="48">
        <v>6.3962264150943398</v>
      </c>
      <c r="X434" s="48">
        <v>7.9433962264150946</v>
      </c>
      <c r="Y434" s="51">
        <f t="shared" si="77"/>
        <v>6.7216981132075482</v>
      </c>
      <c r="Z434" s="52">
        <f>VLOOKUP(F434,'LEMBAR JAWABAN PRE'!$B$4:$AI$1048576,34,0)</f>
        <v>5.6</v>
      </c>
      <c r="AA434" s="52">
        <f>VLOOKUP(F434,'LEMBAR JAWABAN POST'!$B$4:$AI$1048576,34,0)</f>
        <v>8</v>
      </c>
      <c r="AB434" s="52">
        <f t="shared" si="75"/>
        <v>7.3608490566037741</v>
      </c>
      <c r="AC434" s="49" t="str">
        <f t="shared" si="79"/>
        <v>LULUS</v>
      </c>
      <c r="AD434" s="25">
        <v>45062</v>
      </c>
      <c r="AE434" s="25">
        <f t="shared" si="78"/>
        <v>45060</v>
      </c>
      <c r="AF434" s="37" t="s">
        <v>3</v>
      </c>
      <c r="AG434" s="44"/>
    </row>
    <row r="435" spans="2:33" s="53" customFormat="1" ht="24.75" customHeight="1" x14ac:dyDescent="0.3">
      <c r="B435" s="37">
        <f t="shared" si="76"/>
        <v>428</v>
      </c>
      <c r="C435" s="37" t="s">
        <v>138</v>
      </c>
      <c r="D435" s="37" t="s">
        <v>8971</v>
      </c>
      <c r="E435" s="50">
        <v>44991</v>
      </c>
      <c r="F435" s="37">
        <v>2015440294</v>
      </c>
      <c r="G435" s="44" t="s">
        <v>8056</v>
      </c>
      <c r="H435" s="45" t="s">
        <v>46</v>
      </c>
      <c r="I435" s="37" t="s">
        <v>155</v>
      </c>
      <c r="J435" s="45" t="s">
        <v>208</v>
      </c>
      <c r="K435" s="44" t="s">
        <v>209</v>
      </c>
      <c r="L435" s="37" t="s">
        <v>204</v>
      </c>
      <c r="M435" s="37" t="s">
        <v>198</v>
      </c>
      <c r="N435" s="55">
        <v>45002</v>
      </c>
      <c r="O435" s="97" t="s">
        <v>9023</v>
      </c>
      <c r="P435" s="97" t="s">
        <v>9024</v>
      </c>
      <c r="Q435" s="97" t="s">
        <v>748</v>
      </c>
      <c r="R435" s="97" t="s">
        <v>748</v>
      </c>
      <c r="S435" s="98" t="s">
        <v>748</v>
      </c>
      <c r="T435" s="97" t="s">
        <v>9025</v>
      </c>
      <c r="U435" s="48">
        <v>7</v>
      </c>
      <c r="V435" s="48">
        <v>7.25</v>
      </c>
      <c r="W435" s="48">
        <v>7.25</v>
      </c>
      <c r="X435" s="48">
        <v>7.58</v>
      </c>
      <c r="Y435" s="51">
        <f t="shared" si="77"/>
        <v>7.27</v>
      </c>
      <c r="Z435" s="52">
        <f>VLOOKUP(F435,'LEMBAR JAWABAN PRE'!$B$4:$AI$1048576,34,0)</f>
        <v>5.6</v>
      </c>
      <c r="AA435" s="52">
        <f>VLOOKUP(F435,'LEMBAR JAWABAN POST'!$B$4:$AI$1048576,34,0)</f>
        <v>8.4</v>
      </c>
      <c r="AB435" s="52">
        <f t="shared" si="75"/>
        <v>7.835</v>
      </c>
      <c r="AC435" s="49" t="str">
        <f t="shared" si="79"/>
        <v>LULUS</v>
      </c>
      <c r="AD435" s="25">
        <v>45062</v>
      </c>
      <c r="AE435" s="25">
        <f t="shared" si="78"/>
        <v>45062</v>
      </c>
      <c r="AF435" s="37" t="s">
        <v>3</v>
      </c>
      <c r="AG435" s="44"/>
    </row>
    <row r="436" spans="2:33" s="53" customFormat="1" ht="24.75" customHeight="1" x14ac:dyDescent="0.3">
      <c r="B436" s="37">
        <f t="shared" si="76"/>
        <v>429</v>
      </c>
      <c r="C436" s="37" t="s">
        <v>138</v>
      </c>
      <c r="D436" s="37" t="s">
        <v>8971</v>
      </c>
      <c r="E436" s="50">
        <v>44991</v>
      </c>
      <c r="F436" s="37">
        <v>2015440297</v>
      </c>
      <c r="G436" s="44" t="s">
        <v>8057</v>
      </c>
      <c r="H436" s="45" t="s">
        <v>46</v>
      </c>
      <c r="I436" s="37" t="s">
        <v>155</v>
      </c>
      <c r="J436" s="45" t="s">
        <v>8195</v>
      </c>
      <c r="K436" s="44" t="s">
        <v>8196</v>
      </c>
      <c r="L436" s="37" t="s">
        <v>4002</v>
      </c>
      <c r="M436" s="37" t="s">
        <v>198</v>
      </c>
      <c r="N436" s="55">
        <v>45002</v>
      </c>
      <c r="O436" s="97" t="s">
        <v>720</v>
      </c>
      <c r="P436" s="97" t="s">
        <v>8981</v>
      </c>
      <c r="Q436" s="97" t="s">
        <v>719</v>
      </c>
      <c r="R436" s="97" t="s">
        <v>719</v>
      </c>
      <c r="S436" s="98" t="s">
        <v>719</v>
      </c>
      <c r="T436" s="97" t="s">
        <v>719</v>
      </c>
      <c r="U436" s="48">
        <v>7.6415094339622645</v>
      </c>
      <c r="V436" s="48">
        <v>7.6981132075471699</v>
      </c>
      <c r="W436" s="48">
        <v>7.7358490566037732</v>
      </c>
      <c r="X436" s="48">
        <v>7.7735849056603774</v>
      </c>
      <c r="Y436" s="51">
        <f t="shared" si="77"/>
        <v>7.7122641509433967</v>
      </c>
      <c r="Z436" s="52">
        <f>VLOOKUP(F436,'LEMBAR JAWABAN PRE'!$B$4:$AI$1048576,34,0)</f>
        <v>5.2</v>
      </c>
      <c r="AA436" s="52">
        <f>VLOOKUP(F436,'LEMBAR JAWABAN POST'!$B$4:$AI$1048576,34,0)</f>
        <v>7.6</v>
      </c>
      <c r="AB436" s="52">
        <f t="shared" si="75"/>
        <v>7.6561320754716977</v>
      </c>
      <c r="AC436" s="49" t="str">
        <f t="shared" si="79"/>
        <v>LULUS</v>
      </c>
      <c r="AD436" s="25">
        <v>45062</v>
      </c>
      <c r="AE436" s="25">
        <f t="shared" si="78"/>
        <v>45062</v>
      </c>
      <c r="AF436" s="37" t="s">
        <v>3</v>
      </c>
      <c r="AG436" s="44"/>
    </row>
    <row r="437" spans="2:33" s="53" customFormat="1" ht="24.75" customHeight="1" x14ac:dyDescent="0.3">
      <c r="B437" s="37">
        <f t="shared" si="76"/>
        <v>430</v>
      </c>
      <c r="C437" s="37" t="s">
        <v>138</v>
      </c>
      <c r="D437" s="37" t="s">
        <v>8971</v>
      </c>
      <c r="E437" s="50">
        <v>44991</v>
      </c>
      <c r="F437" s="37">
        <v>2015440259</v>
      </c>
      <c r="G437" s="44" t="s">
        <v>8058</v>
      </c>
      <c r="H437" s="45" t="s">
        <v>46</v>
      </c>
      <c r="I437" s="37" t="s">
        <v>155</v>
      </c>
      <c r="J437" s="45" t="s">
        <v>8197</v>
      </c>
      <c r="K437" s="44" t="s">
        <v>8198</v>
      </c>
      <c r="L437" s="37" t="s">
        <v>176</v>
      </c>
      <c r="M437" s="37" t="s">
        <v>157</v>
      </c>
      <c r="N437" s="55">
        <v>45002</v>
      </c>
      <c r="O437" s="97" t="s">
        <v>717</v>
      </c>
      <c r="P437" s="97" t="s">
        <v>717</v>
      </c>
      <c r="Q437" s="97" t="s">
        <v>717</v>
      </c>
      <c r="R437" s="97" t="s">
        <v>717</v>
      </c>
      <c r="S437" s="98" t="s">
        <v>717</v>
      </c>
      <c r="T437" s="97" t="s">
        <v>717</v>
      </c>
      <c r="U437" s="48">
        <v>8.07</v>
      </c>
      <c r="V437" s="48">
        <v>8.0399999999999991</v>
      </c>
      <c r="W437" s="48">
        <v>8.35</v>
      </c>
      <c r="X437" s="48">
        <v>8.11</v>
      </c>
      <c r="Y437" s="51">
        <f t="shared" si="77"/>
        <v>8.1425000000000001</v>
      </c>
      <c r="Z437" s="52">
        <f>VLOOKUP(F437,'LEMBAR JAWABAN PRE'!$B$4:$AI$1048576,34,0)</f>
        <v>6.4</v>
      </c>
      <c r="AA437" s="52">
        <f>VLOOKUP(F437,'LEMBAR JAWABAN POST'!$B$4:$AI$1048576,34,0)</f>
        <v>9.1999999999999993</v>
      </c>
      <c r="AB437" s="52">
        <f t="shared" si="75"/>
        <v>8.6712500000000006</v>
      </c>
      <c r="AC437" s="49" t="str">
        <f t="shared" si="79"/>
        <v>LULUS</v>
      </c>
      <c r="AD437" s="25">
        <v>45062</v>
      </c>
      <c r="AE437" s="25">
        <f t="shared" si="78"/>
        <v>45062</v>
      </c>
      <c r="AF437" s="37" t="s">
        <v>3</v>
      </c>
      <c r="AG437" s="44"/>
    </row>
    <row r="438" spans="2:33" s="53" customFormat="1" ht="24.75" customHeight="1" x14ac:dyDescent="0.3">
      <c r="B438" s="37">
        <f t="shared" si="76"/>
        <v>431</v>
      </c>
      <c r="C438" s="37" t="s">
        <v>138</v>
      </c>
      <c r="D438" s="37" t="s">
        <v>8971</v>
      </c>
      <c r="E438" s="50">
        <v>44991</v>
      </c>
      <c r="F438" s="37">
        <v>2015440264</v>
      </c>
      <c r="G438" s="44" t="s">
        <v>8059</v>
      </c>
      <c r="H438" s="45" t="s">
        <v>46</v>
      </c>
      <c r="I438" s="37" t="s">
        <v>155</v>
      </c>
      <c r="J438" s="45" t="s">
        <v>586</v>
      </c>
      <c r="K438" s="44" t="s">
        <v>587</v>
      </c>
      <c r="L438" s="37" t="s">
        <v>165</v>
      </c>
      <c r="M438" s="37" t="s">
        <v>166</v>
      </c>
      <c r="N438" s="55">
        <v>45002</v>
      </c>
      <c r="O438" s="97" t="s">
        <v>8996</v>
      </c>
      <c r="P438" s="97" t="s">
        <v>8997</v>
      </c>
      <c r="Q438" s="97" t="s">
        <v>8998</v>
      </c>
      <c r="R438" s="97" t="s">
        <v>8999</v>
      </c>
      <c r="S438" s="98" t="s">
        <v>8999</v>
      </c>
      <c r="T438" s="97" t="s">
        <v>9000</v>
      </c>
      <c r="U438" s="48">
        <v>7</v>
      </c>
      <c r="V438" s="48">
        <v>8</v>
      </c>
      <c r="W438" s="48">
        <v>8.415094339622641</v>
      </c>
      <c r="X438" s="48">
        <v>8.6037735849056602</v>
      </c>
      <c r="Y438" s="51">
        <f t="shared" si="77"/>
        <v>8.0047169811320753</v>
      </c>
      <c r="Z438" s="52">
        <f>VLOOKUP(F438,'LEMBAR JAWABAN PRE'!$B$4:$AI$1048576,34,0)</f>
        <v>6.8</v>
      </c>
      <c r="AA438" s="52">
        <f>VLOOKUP(F438,'LEMBAR JAWABAN POST'!$B$4:$AI$1048576,34,0)</f>
        <v>6.8</v>
      </c>
      <c r="AB438" s="52">
        <f t="shared" ref="AB438:AB439" si="80">AVERAGE(Y438,AA438)</f>
        <v>7.4023584905660371</v>
      </c>
      <c r="AC438" s="49" t="str">
        <f t="shared" si="79"/>
        <v>LULUS</v>
      </c>
      <c r="AD438" s="25">
        <v>45062</v>
      </c>
      <c r="AE438" s="25">
        <f t="shared" si="78"/>
        <v>45062</v>
      </c>
      <c r="AF438" s="37" t="s">
        <v>3</v>
      </c>
      <c r="AG438" s="44"/>
    </row>
    <row r="439" spans="2:33" s="53" customFormat="1" ht="24.75" customHeight="1" x14ac:dyDescent="0.3">
      <c r="B439" s="37">
        <f t="shared" si="76"/>
        <v>432</v>
      </c>
      <c r="C439" s="37" t="s">
        <v>138</v>
      </c>
      <c r="D439" s="37" t="s">
        <v>8971</v>
      </c>
      <c r="E439" s="50">
        <v>44991</v>
      </c>
      <c r="F439" s="37">
        <v>2015440300</v>
      </c>
      <c r="G439" s="44" t="s">
        <v>8060</v>
      </c>
      <c r="H439" s="45" t="s">
        <v>46</v>
      </c>
      <c r="I439" s="37" t="s">
        <v>155</v>
      </c>
      <c r="J439" s="45" t="s">
        <v>8199</v>
      </c>
      <c r="K439" s="44" t="s">
        <v>8200</v>
      </c>
      <c r="L439" s="37" t="s">
        <v>4002</v>
      </c>
      <c r="M439" s="37" t="s">
        <v>198</v>
      </c>
      <c r="N439" s="55">
        <v>45002</v>
      </c>
      <c r="O439" s="97" t="s">
        <v>721</v>
      </c>
      <c r="P439" s="97" t="s">
        <v>721</v>
      </c>
      <c r="Q439" s="97" t="s">
        <v>716</v>
      </c>
      <c r="R439" s="97" t="s">
        <v>721</v>
      </c>
      <c r="S439" s="98" t="s">
        <v>721</v>
      </c>
      <c r="T439" s="97" t="s">
        <v>9010</v>
      </c>
      <c r="U439" s="48">
        <v>7.2</v>
      </c>
      <c r="V439" s="48">
        <v>7.55</v>
      </c>
      <c r="W439" s="48">
        <v>8</v>
      </c>
      <c r="X439" s="48">
        <v>8.25</v>
      </c>
      <c r="Y439" s="51">
        <f t="shared" si="77"/>
        <v>7.75</v>
      </c>
      <c r="Z439" s="52">
        <f>VLOOKUP(F439,'LEMBAR JAWABAN PRE'!$B$4:$AI$1048576,34,0)</f>
        <v>6.8</v>
      </c>
      <c r="AA439" s="52">
        <f>VLOOKUP(F439,'LEMBAR JAWABAN POST'!$B$4:$AI$1048576,34,0)</f>
        <v>7.2</v>
      </c>
      <c r="AB439" s="52">
        <f t="shared" si="80"/>
        <v>7.4749999999999996</v>
      </c>
      <c r="AC439" s="49" t="str">
        <f t="shared" si="79"/>
        <v>LULUS</v>
      </c>
      <c r="AD439" s="25">
        <v>45062</v>
      </c>
      <c r="AE439" s="25">
        <f t="shared" si="78"/>
        <v>45062</v>
      </c>
      <c r="AF439" s="37" t="s">
        <v>3</v>
      </c>
      <c r="AG439" s="44"/>
    </row>
    <row r="440" spans="2:33" s="53" customFormat="1" ht="24.75" customHeight="1" x14ac:dyDescent="0.3">
      <c r="B440" s="37">
        <f t="shared" si="76"/>
        <v>433</v>
      </c>
      <c r="C440" s="37" t="s">
        <v>138</v>
      </c>
      <c r="D440" s="37" t="s">
        <v>9430</v>
      </c>
      <c r="E440" s="119">
        <v>45002</v>
      </c>
      <c r="F440" s="120">
        <v>2015441703</v>
      </c>
      <c r="G440" s="121" t="s">
        <v>8125</v>
      </c>
      <c r="H440" s="45" t="s">
        <v>46</v>
      </c>
      <c r="I440" s="37" t="s">
        <v>155</v>
      </c>
      <c r="J440" s="45" t="s">
        <v>477</v>
      </c>
      <c r="K440" s="44" t="s">
        <v>478</v>
      </c>
      <c r="L440" s="37" t="s">
        <v>479</v>
      </c>
      <c r="M440" s="37" t="s">
        <v>182</v>
      </c>
      <c r="N440" s="55">
        <v>45008</v>
      </c>
      <c r="O440" s="97"/>
      <c r="P440" s="97"/>
      <c r="Q440" s="97"/>
      <c r="R440" s="97"/>
      <c r="S440" s="98"/>
      <c r="T440" s="97"/>
      <c r="U440" s="48">
        <v>8.27</v>
      </c>
      <c r="V440" s="48">
        <v>8.1999999999999993</v>
      </c>
      <c r="W440" s="48">
        <v>8.75</v>
      </c>
      <c r="X440" s="48">
        <v>8.7100000000000009</v>
      </c>
      <c r="Y440" s="51">
        <f t="shared" ref="Y440:Y452" si="81">AVERAGE(U440:X440)</f>
        <v>8.4824999999999999</v>
      </c>
      <c r="Z440" s="52">
        <f>VLOOKUP(F440,'LEMBAR JAWABAN PRE'!$B$4:$AI$1048576,34,0)</f>
        <v>0</v>
      </c>
      <c r="AA440" s="52" t="e">
        <f>VLOOKUP(F440,'LEMBAR JAWABAN POST'!$B$4:$AI$1048576,34,0)</f>
        <v>#N/A</v>
      </c>
      <c r="AB440" s="52" t="e">
        <f t="shared" ref="AB440:AB452" si="82">AVERAGE(Y440,AA440)</f>
        <v>#N/A</v>
      </c>
      <c r="AC440" s="49" t="e">
        <f t="shared" ref="AC440:AC452" si="83">IF(AB440&gt;=6,"LULUS","TIDAK LULUS")</f>
        <v>#N/A</v>
      </c>
      <c r="AD440" s="25">
        <v>45068</v>
      </c>
      <c r="AE440" s="25">
        <f t="shared" ref="AE440:AE452" si="84">N440+60</f>
        <v>45068</v>
      </c>
      <c r="AF440" s="37" t="s">
        <v>3</v>
      </c>
      <c r="AG440" s="44"/>
    </row>
    <row r="441" spans="2:33" s="53" customFormat="1" ht="24.75" customHeight="1" x14ac:dyDescent="0.3">
      <c r="B441" s="37">
        <f t="shared" si="76"/>
        <v>434</v>
      </c>
      <c r="C441" s="37" t="s">
        <v>138</v>
      </c>
      <c r="D441" s="37" t="s">
        <v>9430</v>
      </c>
      <c r="E441" s="119">
        <v>45002</v>
      </c>
      <c r="F441" s="120">
        <v>2015441349</v>
      </c>
      <c r="G441" s="121" t="s">
        <v>8127</v>
      </c>
      <c r="H441" s="45" t="s">
        <v>45</v>
      </c>
      <c r="I441" s="37" t="s">
        <v>160</v>
      </c>
      <c r="J441" s="45" t="s">
        <v>8259</v>
      </c>
      <c r="K441" s="44" t="s">
        <v>8260</v>
      </c>
      <c r="L441" s="37" t="s">
        <v>8170</v>
      </c>
      <c r="M441" s="37" t="s">
        <v>182</v>
      </c>
      <c r="N441" s="55">
        <v>45008</v>
      </c>
      <c r="O441" s="97"/>
      <c r="P441" s="97"/>
      <c r="Q441" s="97"/>
      <c r="R441" s="97"/>
      <c r="S441" s="98"/>
      <c r="T441" s="97"/>
      <c r="U441" s="48"/>
      <c r="V441" s="48"/>
      <c r="W441" s="48"/>
      <c r="X441" s="48"/>
      <c r="Y441" s="51" t="e">
        <f t="shared" si="81"/>
        <v>#DIV/0!</v>
      </c>
      <c r="Z441" s="52">
        <f>VLOOKUP(F441,'LEMBAR JAWABAN PRE'!$B$4:$AI$1048576,34,0)</f>
        <v>0</v>
      </c>
      <c r="AA441" s="52" t="e">
        <f>VLOOKUP(F441,'LEMBAR JAWABAN POST'!$B$4:$AI$1048576,34,0)</f>
        <v>#N/A</v>
      </c>
      <c r="AB441" s="52" t="e">
        <f t="shared" si="82"/>
        <v>#DIV/0!</v>
      </c>
      <c r="AC441" s="49" t="e">
        <f t="shared" si="83"/>
        <v>#DIV/0!</v>
      </c>
      <c r="AD441" s="25">
        <v>45068</v>
      </c>
      <c r="AE441" s="25">
        <f t="shared" si="84"/>
        <v>45068</v>
      </c>
      <c r="AF441" s="37" t="s">
        <v>3</v>
      </c>
      <c r="AG441" s="44"/>
    </row>
    <row r="442" spans="2:33" s="53" customFormat="1" ht="24.75" customHeight="1" x14ac:dyDescent="0.3">
      <c r="B442" s="37">
        <f t="shared" si="76"/>
        <v>435</v>
      </c>
      <c r="C442" s="37" t="s">
        <v>138</v>
      </c>
      <c r="D442" s="37" t="s">
        <v>9430</v>
      </c>
      <c r="E442" s="119">
        <v>45002</v>
      </c>
      <c r="F442" s="120">
        <v>2015441711</v>
      </c>
      <c r="G442" s="121" t="s">
        <v>8128</v>
      </c>
      <c r="H442" s="45" t="s">
        <v>46</v>
      </c>
      <c r="I442" s="37" t="s">
        <v>155</v>
      </c>
      <c r="J442" s="45" t="s">
        <v>6441</v>
      </c>
      <c r="K442" s="44" t="s">
        <v>6442</v>
      </c>
      <c r="L442" s="37" t="s">
        <v>193</v>
      </c>
      <c r="M442" s="37" t="s">
        <v>189</v>
      </c>
      <c r="N442" s="55">
        <v>45008</v>
      </c>
      <c r="O442" s="97"/>
      <c r="P442" s="97"/>
      <c r="Q442" s="97"/>
      <c r="R442" s="97"/>
      <c r="S442" s="98"/>
      <c r="T442" s="97"/>
      <c r="U442" s="48">
        <v>7.9</v>
      </c>
      <c r="V442" s="48">
        <v>8</v>
      </c>
      <c r="W442" s="48">
        <v>8.3000000000000007</v>
      </c>
      <c r="X442" s="48">
        <v>8.6</v>
      </c>
      <c r="Y442" s="51">
        <f t="shared" si="81"/>
        <v>8.2000000000000011</v>
      </c>
      <c r="Z442" s="52">
        <f>VLOOKUP(F442,'LEMBAR JAWABAN PRE'!$B$4:$AI$1048576,34,0)</f>
        <v>0</v>
      </c>
      <c r="AA442" s="52" t="e">
        <f>VLOOKUP(F442,'LEMBAR JAWABAN POST'!$B$4:$AI$1048576,34,0)</f>
        <v>#N/A</v>
      </c>
      <c r="AB442" s="52" t="e">
        <f t="shared" si="82"/>
        <v>#N/A</v>
      </c>
      <c r="AC442" s="49" t="e">
        <f t="shared" si="83"/>
        <v>#N/A</v>
      </c>
      <c r="AD442" s="25">
        <v>45068</v>
      </c>
      <c r="AE442" s="25">
        <f t="shared" si="84"/>
        <v>45068</v>
      </c>
      <c r="AF442" s="37" t="s">
        <v>3</v>
      </c>
      <c r="AG442" s="44"/>
    </row>
    <row r="443" spans="2:33" s="53" customFormat="1" ht="24.75" customHeight="1" x14ac:dyDescent="0.3">
      <c r="B443" s="37">
        <f t="shared" si="76"/>
        <v>436</v>
      </c>
      <c r="C443" s="37" t="s">
        <v>138</v>
      </c>
      <c r="D443" s="37" t="s">
        <v>9430</v>
      </c>
      <c r="E443" s="119">
        <v>45002</v>
      </c>
      <c r="F443" s="120">
        <v>2015441715</v>
      </c>
      <c r="G443" s="121" t="s">
        <v>8129</v>
      </c>
      <c r="H443" s="45" t="s">
        <v>46</v>
      </c>
      <c r="I443" s="37" t="s">
        <v>155</v>
      </c>
      <c r="J443" s="45" t="s">
        <v>361</v>
      </c>
      <c r="K443" s="44" t="s">
        <v>362</v>
      </c>
      <c r="L443" s="37" t="s">
        <v>199</v>
      </c>
      <c r="M443" s="37" t="s">
        <v>168</v>
      </c>
      <c r="N443" s="55">
        <v>45008</v>
      </c>
      <c r="O443" s="97"/>
      <c r="P443" s="97"/>
      <c r="Q443" s="97"/>
      <c r="R443" s="97"/>
      <c r="S443" s="98"/>
      <c r="T443" s="97"/>
      <c r="U443" s="48">
        <v>6.3</v>
      </c>
      <c r="V443" s="48">
        <v>6.7</v>
      </c>
      <c r="W443" s="48">
        <v>6.9</v>
      </c>
      <c r="X443" s="48">
        <v>7.1</v>
      </c>
      <c r="Y443" s="51">
        <f t="shared" si="81"/>
        <v>6.75</v>
      </c>
      <c r="Z443" s="52">
        <f>VLOOKUP(F443,'LEMBAR JAWABAN PRE'!$B$4:$AI$1048576,34,0)</f>
        <v>0</v>
      </c>
      <c r="AA443" s="52" t="e">
        <f>VLOOKUP(F443,'LEMBAR JAWABAN POST'!$B$4:$AI$1048576,34,0)</f>
        <v>#N/A</v>
      </c>
      <c r="AB443" s="52" t="e">
        <f t="shared" si="82"/>
        <v>#N/A</v>
      </c>
      <c r="AC443" s="49" t="e">
        <f t="shared" si="83"/>
        <v>#N/A</v>
      </c>
      <c r="AD443" s="25">
        <v>45068</v>
      </c>
      <c r="AE443" s="25">
        <f t="shared" si="84"/>
        <v>45068</v>
      </c>
      <c r="AF443" s="37" t="s">
        <v>3</v>
      </c>
      <c r="AG443" s="44"/>
    </row>
    <row r="444" spans="2:33" s="53" customFormat="1" ht="24.75" customHeight="1" x14ac:dyDescent="0.3">
      <c r="B444" s="37">
        <f t="shared" si="76"/>
        <v>437</v>
      </c>
      <c r="C444" s="37" t="s">
        <v>138</v>
      </c>
      <c r="D444" s="37" t="s">
        <v>9430</v>
      </c>
      <c r="E444" s="119">
        <v>45002</v>
      </c>
      <c r="F444" s="120">
        <v>2015441352</v>
      </c>
      <c r="G444" s="121" t="s">
        <v>8130</v>
      </c>
      <c r="H444" s="45" t="s">
        <v>45</v>
      </c>
      <c r="I444" s="37" t="s">
        <v>160</v>
      </c>
      <c r="J444" s="45" t="s">
        <v>8207</v>
      </c>
      <c r="K444" s="44" t="s">
        <v>8208</v>
      </c>
      <c r="L444" s="37" t="s">
        <v>8209</v>
      </c>
      <c r="M444" s="37" t="s">
        <v>189</v>
      </c>
      <c r="N444" s="55">
        <v>45008</v>
      </c>
      <c r="O444" s="97"/>
      <c r="P444" s="97"/>
      <c r="Q444" s="97"/>
      <c r="R444" s="97"/>
      <c r="S444" s="98"/>
      <c r="T444" s="97"/>
      <c r="U444" s="48">
        <v>6.6</v>
      </c>
      <c r="V444" s="48">
        <v>7</v>
      </c>
      <c r="W444" s="48">
        <v>7.3</v>
      </c>
      <c r="X444" s="48">
        <v>7.6</v>
      </c>
      <c r="Y444" s="51">
        <f t="shared" si="81"/>
        <v>7.125</v>
      </c>
      <c r="Z444" s="52">
        <f>VLOOKUP(F444,'LEMBAR JAWABAN PRE'!$B$4:$AI$1048576,34,0)</f>
        <v>0</v>
      </c>
      <c r="AA444" s="52" t="e">
        <f>VLOOKUP(F444,'LEMBAR JAWABAN POST'!$B$4:$AI$1048576,34,0)</f>
        <v>#N/A</v>
      </c>
      <c r="AB444" s="52" t="e">
        <f t="shared" si="82"/>
        <v>#N/A</v>
      </c>
      <c r="AC444" s="49" t="e">
        <f t="shared" si="83"/>
        <v>#N/A</v>
      </c>
      <c r="AD444" s="25">
        <v>45068</v>
      </c>
      <c r="AE444" s="25">
        <f t="shared" si="84"/>
        <v>45068</v>
      </c>
      <c r="AF444" s="37" t="s">
        <v>3</v>
      </c>
      <c r="AG444" s="44"/>
    </row>
    <row r="445" spans="2:33" s="53" customFormat="1" ht="24.75" customHeight="1" x14ac:dyDescent="0.3">
      <c r="B445" s="37">
        <f t="shared" si="76"/>
        <v>438</v>
      </c>
      <c r="C445" s="37" t="s">
        <v>138</v>
      </c>
      <c r="D445" s="37" t="s">
        <v>9430</v>
      </c>
      <c r="E445" s="119">
        <v>45002</v>
      </c>
      <c r="F445" s="120">
        <v>2015441721</v>
      </c>
      <c r="G445" s="121" t="s">
        <v>8131</v>
      </c>
      <c r="H445" s="45" t="s">
        <v>46</v>
      </c>
      <c r="I445" s="37" t="s">
        <v>155</v>
      </c>
      <c r="J445" s="45" t="s">
        <v>8216</v>
      </c>
      <c r="K445" s="44" t="s">
        <v>8217</v>
      </c>
      <c r="L445" s="37" t="s">
        <v>8209</v>
      </c>
      <c r="M445" s="37" t="s">
        <v>189</v>
      </c>
      <c r="N445" s="55">
        <v>45008</v>
      </c>
      <c r="O445" s="97"/>
      <c r="P445" s="97"/>
      <c r="Q445" s="97"/>
      <c r="R445" s="97"/>
      <c r="S445" s="98"/>
      <c r="T445" s="97"/>
      <c r="U445" s="48">
        <v>6.5</v>
      </c>
      <c r="V445" s="48">
        <v>6.64</v>
      </c>
      <c r="W445" s="48">
        <v>7.43</v>
      </c>
      <c r="X445" s="48">
        <v>7.8</v>
      </c>
      <c r="Y445" s="51">
        <f t="shared" si="81"/>
        <v>7.0925000000000002</v>
      </c>
      <c r="Z445" s="52">
        <f>VLOOKUP(F445,'LEMBAR JAWABAN PRE'!$B$4:$AI$1048576,34,0)</f>
        <v>0</v>
      </c>
      <c r="AA445" s="52" t="e">
        <f>VLOOKUP(F445,'LEMBAR JAWABAN POST'!$B$4:$AI$1048576,34,0)</f>
        <v>#N/A</v>
      </c>
      <c r="AB445" s="52" t="e">
        <f t="shared" si="82"/>
        <v>#N/A</v>
      </c>
      <c r="AC445" s="49" t="e">
        <f t="shared" si="83"/>
        <v>#N/A</v>
      </c>
      <c r="AD445" s="25">
        <v>45068</v>
      </c>
      <c r="AE445" s="25">
        <f t="shared" si="84"/>
        <v>45068</v>
      </c>
      <c r="AF445" s="37" t="s">
        <v>3</v>
      </c>
      <c r="AG445" s="44"/>
    </row>
    <row r="446" spans="2:33" s="53" customFormat="1" ht="24.75" customHeight="1" x14ac:dyDescent="0.3">
      <c r="B446" s="37">
        <f t="shared" si="76"/>
        <v>439</v>
      </c>
      <c r="C446" s="37" t="s">
        <v>138</v>
      </c>
      <c r="D446" s="37" t="s">
        <v>9430</v>
      </c>
      <c r="E446" s="119">
        <v>44991</v>
      </c>
      <c r="F446" s="120">
        <v>2015440211</v>
      </c>
      <c r="G446" s="121" t="s">
        <v>8047</v>
      </c>
      <c r="H446" s="45" t="s">
        <v>45</v>
      </c>
      <c r="I446" s="37" t="s">
        <v>160</v>
      </c>
      <c r="J446" s="45" t="s">
        <v>8183</v>
      </c>
      <c r="K446" s="44" t="s">
        <v>8184</v>
      </c>
      <c r="L446" s="37" t="s">
        <v>6440</v>
      </c>
      <c r="M446" s="37" t="s">
        <v>157</v>
      </c>
      <c r="N446" s="55">
        <v>45002</v>
      </c>
      <c r="O446" s="97"/>
      <c r="P446" s="97"/>
      <c r="Q446" s="97"/>
      <c r="R446" s="97"/>
      <c r="S446" s="98"/>
      <c r="T446" s="97"/>
      <c r="U446" s="48">
        <v>7</v>
      </c>
      <c r="V446" s="48">
        <v>7.3</v>
      </c>
      <c r="W446" s="48">
        <v>8.6</v>
      </c>
      <c r="X446" s="48">
        <v>8.77</v>
      </c>
      <c r="Y446" s="51">
        <f t="shared" si="81"/>
        <v>7.9174999999999995</v>
      </c>
      <c r="Z446" s="52">
        <f>VLOOKUP(F446,'LEMBAR JAWABAN PRE'!$B$4:$AI$1048576,34,0)</f>
        <v>0</v>
      </c>
      <c r="AA446" s="52" t="e">
        <f>VLOOKUP(F446,'LEMBAR JAWABAN POST'!$B$4:$AI$1048576,34,0)</f>
        <v>#N/A</v>
      </c>
      <c r="AB446" s="52" t="e">
        <f t="shared" si="82"/>
        <v>#N/A</v>
      </c>
      <c r="AC446" s="49" t="e">
        <f t="shared" si="83"/>
        <v>#N/A</v>
      </c>
      <c r="AD446" s="25">
        <v>45068</v>
      </c>
      <c r="AE446" s="25">
        <f t="shared" si="84"/>
        <v>45062</v>
      </c>
      <c r="AF446" s="37" t="s">
        <v>3</v>
      </c>
      <c r="AG446" s="44"/>
    </row>
    <row r="447" spans="2:33" s="53" customFormat="1" ht="24.75" customHeight="1" x14ac:dyDescent="0.3">
      <c r="B447" s="37">
        <f t="shared" si="76"/>
        <v>440</v>
      </c>
      <c r="C447" s="37" t="s">
        <v>138</v>
      </c>
      <c r="D447" s="37" t="s">
        <v>9430</v>
      </c>
      <c r="E447" s="119">
        <v>45002</v>
      </c>
      <c r="F447" s="120">
        <v>2015441733</v>
      </c>
      <c r="G447" s="121" t="s">
        <v>8132</v>
      </c>
      <c r="H447" s="45" t="s">
        <v>46</v>
      </c>
      <c r="I447" s="37" t="s">
        <v>155</v>
      </c>
      <c r="J447" s="45" t="s">
        <v>8261</v>
      </c>
      <c r="K447" s="44" t="s">
        <v>8262</v>
      </c>
      <c r="L447" s="37" t="s">
        <v>4002</v>
      </c>
      <c r="M447" s="37" t="s">
        <v>198</v>
      </c>
      <c r="N447" s="55">
        <v>45008</v>
      </c>
      <c r="O447" s="97"/>
      <c r="P447" s="97"/>
      <c r="Q447" s="97"/>
      <c r="R447" s="97"/>
      <c r="S447" s="98"/>
      <c r="T447" s="97"/>
      <c r="U447" s="48">
        <v>8</v>
      </c>
      <c r="V447" s="48">
        <v>8.1199999999999992</v>
      </c>
      <c r="W447" s="48">
        <v>8.5</v>
      </c>
      <c r="X447" s="48">
        <v>8.75</v>
      </c>
      <c r="Y447" s="51">
        <f t="shared" si="81"/>
        <v>8.3424999999999994</v>
      </c>
      <c r="Z447" s="52">
        <f>VLOOKUP(F447,'LEMBAR JAWABAN PRE'!$B$4:$AI$1048576,34,0)</f>
        <v>0</v>
      </c>
      <c r="AA447" s="52" t="e">
        <f>VLOOKUP(F447,'LEMBAR JAWABAN POST'!$B$4:$AI$1048576,34,0)</f>
        <v>#N/A</v>
      </c>
      <c r="AB447" s="52" t="e">
        <f t="shared" si="82"/>
        <v>#N/A</v>
      </c>
      <c r="AC447" s="49" t="e">
        <f t="shared" si="83"/>
        <v>#N/A</v>
      </c>
      <c r="AD447" s="25">
        <v>45068</v>
      </c>
      <c r="AE447" s="25">
        <f t="shared" si="84"/>
        <v>45068</v>
      </c>
      <c r="AF447" s="37" t="s">
        <v>3</v>
      </c>
      <c r="AG447" s="44"/>
    </row>
    <row r="448" spans="2:33" s="53" customFormat="1" ht="24.75" customHeight="1" x14ac:dyDescent="0.3">
      <c r="B448" s="37">
        <f t="shared" si="76"/>
        <v>441</v>
      </c>
      <c r="C448" s="37" t="s">
        <v>138</v>
      </c>
      <c r="D448" s="37" t="s">
        <v>9430</v>
      </c>
      <c r="E448" s="119">
        <v>45002</v>
      </c>
      <c r="F448" s="120">
        <v>2015441354</v>
      </c>
      <c r="G448" s="121" t="s">
        <v>8133</v>
      </c>
      <c r="H448" s="45" t="s">
        <v>45</v>
      </c>
      <c r="I448" s="37" t="s">
        <v>160</v>
      </c>
      <c r="J448" s="45" t="s">
        <v>8263</v>
      </c>
      <c r="K448" s="44" t="s">
        <v>8264</v>
      </c>
      <c r="L448" s="37" t="s">
        <v>8209</v>
      </c>
      <c r="M448" s="37" t="s">
        <v>189</v>
      </c>
      <c r="N448" s="55">
        <v>45008</v>
      </c>
      <c r="O448" s="97"/>
      <c r="P448" s="97"/>
      <c r="Q448" s="97"/>
      <c r="R448" s="97"/>
      <c r="S448" s="98"/>
      <c r="T448" s="97"/>
      <c r="U448" s="48">
        <v>7.5</v>
      </c>
      <c r="V448" s="48">
        <v>7.8</v>
      </c>
      <c r="W448" s="48">
        <v>8</v>
      </c>
      <c r="X448" s="48">
        <v>8.5</v>
      </c>
      <c r="Y448" s="51">
        <f t="shared" si="81"/>
        <v>7.95</v>
      </c>
      <c r="Z448" s="52">
        <f>VLOOKUP(F448,'LEMBAR JAWABAN PRE'!$B$4:$AI$1048576,34,0)</f>
        <v>0</v>
      </c>
      <c r="AA448" s="52" t="e">
        <f>VLOOKUP(F448,'LEMBAR JAWABAN POST'!$B$4:$AI$1048576,34,0)</f>
        <v>#N/A</v>
      </c>
      <c r="AB448" s="52" t="e">
        <f t="shared" si="82"/>
        <v>#N/A</v>
      </c>
      <c r="AC448" s="49" t="e">
        <f t="shared" si="83"/>
        <v>#N/A</v>
      </c>
      <c r="AD448" s="25">
        <v>45068</v>
      </c>
      <c r="AE448" s="25">
        <f t="shared" si="84"/>
        <v>45068</v>
      </c>
      <c r="AF448" s="37" t="s">
        <v>3</v>
      </c>
      <c r="AG448" s="44"/>
    </row>
    <row r="449" spans="2:33" s="53" customFormat="1" ht="24.75" customHeight="1" x14ac:dyDescent="0.3">
      <c r="B449" s="37">
        <f t="shared" si="76"/>
        <v>442</v>
      </c>
      <c r="C449" s="37" t="s">
        <v>138</v>
      </c>
      <c r="D449" s="37" t="s">
        <v>9430</v>
      </c>
      <c r="E449" s="119">
        <v>45002</v>
      </c>
      <c r="F449" s="120">
        <v>2015441737</v>
      </c>
      <c r="G449" s="121" t="s">
        <v>8134</v>
      </c>
      <c r="H449" s="45" t="s">
        <v>46</v>
      </c>
      <c r="I449" s="37" t="s">
        <v>155</v>
      </c>
      <c r="J449" s="45" t="s">
        <v>8265</v>
      </c>
      <c r="K449" s="44" t="s">
        <v>8266</v>
      </c>
      <c r="L449" s="37" t="s">
        <v>8209</v>
      </c>
      <c r="M449" s="37" t="s">
        <v>189</v>
      </c>
      <c r="N449" s="55">
        <v>45008</v>
      </c>
      <c r="O449" s="97"/>
      <c r="P449" s="97"/>
      <c r="Q449" s="97"/>
      <c r="R449" s="97"/>
      <c r="S449" s="98"/>
      <c r="T449" s="97"/>
      <c r="U449" s="48">
        <v>7.58</v>
      </c>
      <c r="V449" s="48">
        <v>8.33</v>
      </c>
      <c r="W449" s="48">
        <v>8.66</v>
      </c>
      <c r="X449" s="48">
        <v>9</v>
      </c>
      <c r="Y449" s="51">
        <f t="shared" si="81"/>
        <v>8.3925000000000001</v>
      </c>
      <c r="Z449" s="52">
        <f>VLOOKUP(F449,'LEMBAR JAWABAN PRE'!$B$4:$AI$1048576,34,0)</f>
        <v>0</v>
      </c>
      <c r="AA449" s="52" t="e">
        <f>VLOOKUP(F449,'LEMBAR JAWABAN POST'!$B$4:$AI$1048576,34,0)</f>
        <v>#N/A</v>
      </c>
      <c r="AB449" s="52" t="e">
        <f t="shared" si="82"/>
        <v>#N/A</v>
      </c>
      <c r="AC449" s="49" t="e">
        <f t="shared" si="83"/>
        <v>#N/A</v>
      </c>
      <c r="AD449" s="25">
        <v>45068</v>
      </c>
      <c r="AE449" s="25">
        <f t="shared" si="84"/>
        <v>45068</v>
      </c>
      <c r="AF449" s="37" t="s">
        <v>3</v>
      </c>
      <c r="AG449" s="44"/>
    </row>
    <row r="450" spans="2:33" s="53" customFormat="1" ht="24.75" customHeight="1" x14ac:dyDescent="0.3">
      <c r="B450" s="37">
        <f t="shared" si="76"/>
        <v>443</v>
      </c>
      <c r="C450" s="37" t="s">
        <v>138</v>
      </c>
      <c r="D450" s="37" t="s">
        <v>9430</v>
      </c>
      <c r="E450" s="119">
        <v>45002</v>
      </c>
      <c r="F450" s="120">
        <v>2015441742</v>
      </c>
      <c r="G450" s="121" t="s">
        <v>8135</v>
      </c>
      <c r="H450" s="45" t="s">
        <v>46</v>
      </c>
      <c r="I450" s="37" t="s">
        <v>155</v>
      </c>
      <c r="J450" s="45" t="s">
        <v>8267</v>
      </c>
      <c r="K450" s="44" t="s">
        <v>8268</v>
      </c>
      <c r="L450" s="37" t="s">
        <v>8170</v>
      </c>
      <c r="M450" s="37" t="s">
        <v>182</v>
      </c>
      <c r="N450" s="55">
        <v>45008</v>
      </c>
      <c r="O450" s="97"/>
      <c r="P450" s="97"/>
      <c r="Q450" s="97"/>
      <c r="R450" s="97"/>
      <c r="S450" s="98"/>
      <c r="T450" s="97"/>
      <c r="U450" s="48">
        <v>6</v>
      </c>
      <c r="V450" s="48">
        <v>6</v>
      </c>
      <c r="W450" s="48">
        <v>6.2</v>
      </c>
      <c r="X450" s="48">
        <v>6.8</v>
      </c>
      <c r="Y450" s="51">
        <f t="shared" si="81"/>
        <v>6.25</v>
      </c>
      <c r="Z450" s="52">
        <f>VLOOKUP(F450,'LEMBAR JAWABAN PRE'!$B$4:$AI$1048576,34,0)</f>
        <v>0</v>
      </c>
      <c r="AA450" s="52" t="e">
        <f>VLOOKUP(F450,'LEMBAR JAWABAN POST'!$B$4:$AI$1048576,34,0)</f>
        <v>#N/A</v>
      </c>
      <c r="AB450" s="52" t="e">
        <f t="shared" si="82"/>
        <v>#N/A</v>
      </c>
      <c r="AC450" s="49" t="e">
        <f t="shared" si="83"/>
        <v>#N/A</v>
      </c>
      <c r="AD450" s="25">
        <v>45068</v>
      </c>
      <c r="AE450" s="25">
        <f t="shared" si="84"/>
        <v>45068</v>
      </c>
      <c r="AF450" s="37" t="s">
        <v>3</v>
      </c>
      <c r="AG450" s="44"/>
    </row>
    <row r="451" spans="2:33" s="53" customFormat="1" ht="24.75" customHeight="1" x14ac:dyDescent="0.3">
      <c r="B451" s="37">
        <f t="shared" si="76"/>
        <v>444</v>
      </c>
      <c r="C451" s="37" t="s">
        <v>138</v>
      </c>
      <c r="D451" s="37" t="s">
        <v>9430</v>
      </c>
      <c r="E451" s="119">
        <v>45002</v>
      </c>
      <c r="F451" s="120">
        <v>2015441356</v>
      </c>
      <c r="G451" s="121" t="s">
        <v>8136</v>
      </c>
      <c r="H451" s="45" t="s">
        <v>45</v>
      </c>
      <c r="I451" s="37" t="s">
        <v>160</v>
      </c>
      <c r="J451" s="45" t="s">
        <v>484</v>
      </c>
      <c r="K451" s="44" t="s">
        <v>485</v>
      </c>
      <c r="L451" s="37" t="s">
        <v>199</v>
      </c>
      <c r="M451" s="37" t="s">
        <v>168</v>
      </c>
      <c r="N451" s="55">
        <v>45008</v>
      </c>
      <c r="O451" s="97"/>
      <c r="P451" s="97"/>
      <c r="Q451" s="97"/>
      <c r="R451" s="97"/>
      <c r="S451" s="98"/>
      <c r="T451" s="97"/>
      <c r="U451" s="48">
        <v>7.2</v>
      </c>
      <c r="V451" s="48">
        <v>7.3</v>
      </c>
      <c r="W451" s="48">
        <v>7.8</v>
      </c>
      <c r="X451" s="48">
        <v>8</v>
      </c>
      <c r="Y451" s="51">
        <f t="shared" si="81"/>
        <v>7.5750000000000002</v>
      </c>
      <c r="Z451" s="52">
        <f>VLOOKUP(F451,'LEMBAR JAWABAN PRE'!$B$4:$AI$1048576,34,0)</f>
        <v>0</v>
      </c>
      <c r="AA451" s="52" t="e">
        <f>VLOOKUP(F451,'LEMBAR JAWABAN POST'!$B$4:$AI$1048576,34,0)</f>
        <v>#N/A</v>
      </c>
      <c r="AB451" s="52" t="e">
        <f t="shared" si="82"/>
        <v>#N/A</v>
      </c>
      <c r="AC451" s="49" t="e">
        <f t="shared" si="83"/>
        <v>#N/A</v>
      </c>
      <c r="AD451" s="25">
        <v>45068</v>
      </c>
      <c r="AE451" s="25">
        <f t="shared" si="84"/>
        <v>45068</v>
      </c>
      <c r="AF451" s="37" t="s">
        <v>3</v>
      </c>
      <c r="AG451" s="44"/>
    </row>
    <row r="452" spans="2:33" s="53" customFormat="1" ht="24.75" customHeight="1" x14ac:dyDescent="0.3">
      <c r="B452" s="37">
        <f t="shared" si="76"/>
        <v>445</v>
      </c>
      <c r="C452" s="37" t="s">
        <v>138</v>
      </c>
      <c r="D452" s="37" t="s">
        <v>9430</v>
      </c>
      <c r="E452" s="119">
        <v>45002</v>
      </c>
      <c r="F452" s="120">
        <v>2015441731</v>
      </c>
      <c r="G452" s="121" t="s">
        <v>8137</v>
      </c>
      <c r="H452" s="45" t="s">
        <v>45</v>
      </c>
      <c r="I452" s="37" t="s">
        <v>160</v>
      </c>
      <c r="J452" s="45" t="s">
        <v>8269</v>
      </c>
      <c r="K452" s="44" t="s">
        <v>8270</v>
      </c>
      <c r="L452" s="37" t="s">
        <v>8209</v>
      </c>
      <c r="M452" s="37" t="s">
        <v>189</v>
      </c>
      <c r="N452" s="55">
        <v>45008</v>
      </c>
      <c r="O452" s="97"/>
      <c r="P452" s="97"/>
      <c r="Q452" s="97"/>
      <c r="R452" s="97"/>
      <c r="S452" s="98"/>
      <c r="T452" s="97"/>
      <c r="U452" s="48">
        <v>7.07</v>
      </c>
      <c r="V452" s="48">
        <v>7.8</v>
      </c>
      <c r="W452" s="48">
        <v>8.3000000000000007</v>
      </c>
      <c r="X452" s="48">
        <v>8.8000000000000007</v>
      </c>
      <c r="Y452" s="51">
        <f t="shared" si="81"/>
        <v>7.9925000000000006</v>
      </c>
      <c r="Z452" s="52">
        <f>VLOOKUP(F452,'LEMBAR JAWABAN PRE'!$B$4:$AI$1048576,34,0)</f>
        <v>0</v>
      </c>
      <c r="AA452" s="52" t="e">
        <f>VLOOKUP(F452,'LEMBAR JAWABAN POST'!$B$4:$AI$1048576,34,0)</f>
        <v>#N/A</v>
      </c>
      <c r="AB452" s="52" t="e">
        <f t="shared" si="82"/>
        <v>#N/A</v>
      </c>
      <c r="AC452" s="49" t="e">
        <f t="shared" si="83"/>
        <v>#N/A</v>
      </c>
      <c r="AD452" s="25">
        <v>45068</v>
      </c>
      <c r="AE452" s="25">
        <f t="shared" si="84"/>
        <v>45068</v>
      </c>
      <c r="AF452" s="37" t="s">
        <v>3</v>
      </c>
      <c r="AG452" s="44"/>
    </row>
    <row r="453" spans="2:33" s="53" customFormat="1" ht="24.75" customHeight="1" x14ac:dyDescent="0.3">
      <c r="B453" s="37">
        <f t="shared" si="76"/>
        <v>446</v>
      </c>
      <c r="C453" s="37" t="s">
        <v>138</v>
      </c>
      <c r="D453" s="37"/>
      <c r="E453" s="122">
        <v>45002</v>
      </c>
      <c r="F453" s="114">
        <v>2015441705</v>
      </c>
      <c r="G453" s="115" t="s">
        <v>8126</v>
      </c>
      <c r="H453" s="45" t="s">
        <v>46</v>
      </c>
      <c r="I453" s="37" t="s">
        <v>155</v>
      </c>
      <c r="J453" s="45" t="s">
        <v>464</v>
      </c>
      <c r="K453" s="44" t="s">
        <v>465</v>
      </c>
      <c r="L453" s="37" t="s">
        <v>351</v>
      </c>
      <c r="M453" s="37" t="s">
        <v>189</v>
      </c>
      <c r="N453" s="55">
        <v>45008</v>
      </c>
      <c r="O453" s="97"/>
      <c r="P453" s="97"/>
      <c r="Q453" s="97"/>
      <c r="R453" s="97"/>
      <c r="S453" s="98"/>
      <c r="T453" s="97"/>
      <c r="U453" s="48"/>
      <c r="V453" s="48"/>
      <c r="W453" s="48"/>
      <c r="X453" s="48"/>
      <c r="Y453" s="51"/>
      <c r="Z453" s="52"/>
      <c r="AA453" s="52"/>
      <c r="AB453" s="52"/>
      <c r="AC453" s="49"/>
      <c r="AD453" s="25"/>
      <c r="AE453" s="25"/>
      <c r="AF453" s="37"/>
      <c r="AG453" s="44"/>
    </row>
    <row r="454" spans="2:33" s="53" customFormat="1" ht="24.75" customHeight="1" x14ac:dyDescent="0.3">
      <c r="B454" s="37">
        <f t="shared" si="76"/>
        <v>447</v>
      </c>
      <c r="C454" s="37" t="s">
        <v>138</v>
      </c>
      <c r="D454" s="37"/>
      <c r="E454" s="50">
        <v>45005</v>
      </c>
      <c r="F454" s="37">
        <v>2015445322</v>
      </c>
      <c r="G454" s="44" t="s">
        <v>8061</v>
      </c>
      <c r="H454" s="45" t="s">
        <v>45</v>
      </c>
      <c r="I454" s="37" t="s">
        <v>160</v>
      </c>
      <c r="J454" s="45" t="s">
        <v>8201</v>
      </c>
      <c r="K454" s="44" t="s">
        <v>8202</v>
      </c>
      <c r="L454" s="37" t="s">
        <v>161</v>
      </c>
      <c r="M454" s="37" t="s">
        <v>162</v>
      </c>
      <c r="N454" s="55">
        <v>45016</v>
      </c>
      <c r="O454" s="97"/>
      <c r="P454" s="97"/>
      <c r="Q454" s="97"/>
      <c r="R454" s="97"/>
      <c r="S454" s="98"/>
      <c r="T454" s="97"/>
      <c r="U454" s="48"/>
      <c r="V454" s="48"/>
      <c r="W454" s="48"/>
      <c r="X454" s="48"/>
      <c r="Y454" s="51"/>
      <c r="Z454" s="52"/>
      <c r="AA454" s="52"/>
      <c r="AB454" s="52"/>
      <c r="AC454" s="49"/>
      <c r="AD454" s="25"/>
      <c r="AE454" s="25"/>
      <c r="AF454" s="37"/>
      <c r="AG454" s="44"/>
    </row>
    <row r="455" spans="2:33" s="53" customFormat="1" ht="24.75" customHeight="1" x14ac:dyDescent="0.3">
      <c r="B455" s="37">
        <f t="shared" si="76"/>
        <v>448</v>
      </c>
      <c r="C455" s="37" t="s">
        <v>138</v>
      </c>
      <c r="D455" s="37"/>
      <c r="E455" s="50">
        <v>45005</v>
      </c>
      <c r="F455" s="37">
        <v>2015445252</v>
      </c>
      <c r="G455" s="44" t="s">
        <v>8062</v>
      </c>
      <c r="H455" s="45" t="s">
        <v>46</v>
      </c>
      <c r="I455" s="37" t="s">
        <v>155</v>
      </c>
      <c r="J455" s="45" t="s">
        <v>8203</v>
      </c>
      <c r="K455" s="44" t="s">
        <v>8204</v>
      </c>
      <c r="L455" s="37" t="s">
        <v>479</v>
      </c>
      <c r="M455" s="37" t="s">
        <v>182</v>
      </c>
      <c r="N455" s="55">
        <v>45016</v>
      </c>
      <c r="O455" s="97"/>
      <c r="P455" s="97"/>
      <c r="Q455" s="97"/>
      <c r="R455" s="97"/>
      <c r="S455" s="98"/>
      <c r="T455" s="97"/>
      <c r="U455" s="48"/>
      <c r="V455" s="48"/>
      <c r="W455" s="48"/>
      <c r="X455" s="48"/>
      <c r="Y455" s="51"/>
      <c r="Z455" s="52"/>
      <c r="AA455" s="52"/>
      <c r="AB455" s="52"/>
      <c r="AC455" s="49"/>
      <c r="AD455" s="25"/>
      <c r="AE455" s="25"/>
      <c r="AF455" s="37"/>
      <c r="AG455" s="44"/>
    </row>
    <row r="456" spans="2:33" s="53" customFormat="1" ht="24.75" customHeight="1" x14ac:dyDescent="0.3">
      <c r="B456" s="37">
        <f t="shared" si="76"/>
        <v>449</v>
      </c>
      <c r="C456" s="37" t="s">
        <v>138</v>
      </c>
      <c r="D456" s="37"/>
      <c r="E456" s="50">
        <v>45005</v>
      </c>
      <c r="F456" s="37">
        <v>2015445216</v>
      </c>
      <c r="G456" s="44" t="s">
        <v>8063</v>
      </c>
      <c r="H456" s="45" t="s">
        <v>45</v>
      </c>
      <c r="I456" s="37" t="s">
        <v>160</v>
      </c>
      <c r="J456" s="45" t="s">
        <v>8205</v>
      </c>
      <c r="K456" s="44" t="s">
        <v>8206</v>
      </c>
      <c r="L456" s="37" t="s">
        <v>479</v>
      </c>
      <c r="M456" s="37" t="s">
        <v>182</v>
      </c>
      <c r="N456" s="55">
        <v>45016</v>
      </c>
      <c r="O456" s="97"/>
      <c r="P456" s="97"/>
      <c r="Q456" s="97"/>
      <c r="R456" s="97"/>
      <c r="S456" s="98"/>
      <c r="T456" s="97"/>
      <c r="U456" s="48"/>
      <c r="V456" s="48"/>
      <c r="W456" s="48"/>
      <c r="X456" s="48"/>
      <c r="Y456" s="51"/>
      <c r="Z456" s="52"/>
      <c r="AA456" s="52"/>
      <c r="AB456" s="52"/>
      <c r="AC456" s="49"/>
      <c r="AD456" s="25"/>
      <c r="AE456" s="25"/>
      <c r="AF456" s="37"/>
      <c r="AG456" s="44"/>
    </row>
    <row r="457" spans="2:33" s="53" customFormat="1" ht="24.75" customHeight="1" x14ac:dyDescent="0.3">
      <c r="B457" s="37">
        <f t="shared" ref="B457:B500" si="85">B456+1</f>
        <v>450</v>
      </c>
      <c r="C457" s="37" t="s">
        <v>138</v>
      </c>
      <c r="D457" s="37"/>
      <c r="E457" s="50">
        <v>45005</v>
      </c>
      <c r="F457" s="37">
        <v>2015445219</v>
      </c>
      <c r="G457" s="44" t="s">
        <v>8064</v>
      </c>
      <c r="H457" s="45" t="s">
        <v>45</v>
      </c>
      <c r="I457" s="37" t="s">
        <v>160</v>
      </c>
      <c r="J457" s="45" t="s">
        <v>6460</v>
      </c>
      <c r="K457" s="44" t="s">
        <v>6461</v>
      </c>
      <c r="L457" s="37" t="s">
        <v>479</v>
      </c>
      <c r="M457" s="37" t="s">
        <v>182</v>
      </c>
      <c r="N457" s="55">
        <v>45016</v>
      </c>
      <c r="O457" s="97"/>
      <c r="P457" s="97"/>
      <c r="Q457" s="97"/>
      <c r="R457" s="97"/>
      <c r="S457" s="98"/>
      <c r="T457" s="97"/>
      <c r="U457" s="48"/>
      <c r="V457" s="48"/>
      <c r="W457" s="48"/>
      <c r="X457" s="48"/>
      <c r="Y457" s="51"/>
      <c r="Z457" s="52"/>
      <c r="AA457" s="52"/>
      <c r="AB457" s="52"/>
      <c r="AC457" s="49"/>
      <c r="AD457" s="25"/>
      <c r="AE457" s="25"/>
      <c r="AF457" s="37"/>
      <c r="AG457" s="44"/>
    </row>
    <row r="458" spans="2:33" s="53" customFormat="1" ht="24.75" customHeight="1" x14ac:dyDescent="0.3">
      <c r="B458" s="37">
        <f t="shared" si="85"/>
        <v>451</v>
      </c>
      <c r="C458" s="37" t="s">
        <v>138</v>
      </c>
      <c r="D458" s="37"/>
      <c r="E458" s="50">
        <v>45005</v>
      </c>
      <c r="F458" s="37">
        <v>2015445255</v>
      </c>
      <c r="G458" s="44" t="s">
        <v>8065</v>
      </c>
      <c r="H458" s="45" t="s">
        <v>46</v>
      </c>
      <c r="I458" s="37" t="s">
        <v>155</v>
      </c>
      <c r="J458" s="45" t="s">
        <v>8207</v>
      </c>
      <c r="K458" s="44" t="s">
        <v>8208</v>
      </c>
      <c r="L458" s="37" t="s">
        <v>8209</v>
      </c>
      <c r="M458" s="37" t="s">
        <v>189</v>
      </c>
      <c r="N458" s="55">
        <v>45016</v>
      </c>
      <c r="O458" s="97"/>
      <c r="P458" s="97"/>
      <c r="Q458" s="97"/>
      <c r="R458" s="97"/>
      <c r="S458" s="98"/>
      <c r="T458" s="97"/>
      <c r="U458" s="48"/>
      <c r="V458" s="48"/>
      <c r="W458" s="48"/>
      <c r="X458" s="48"/>
      <c r="Y458" s="51"/>
      <c r="Z458" s="52"/>
      <c r="AA458" s="52"/>
      <c r="AB458" s="52"/>
      <c r="AC458" s="49"/>
      <c r="AD458" s="25"/>
      <c r="AE458" s="25"/>
      <c r="AF458" s="37"/>
      <c r="AG458" s="44"/>
    </row>
    <row r="459" spans="2:33" s="53" customFormat="1" ht="24.75" customHeight="1" x14ac:dyDescent="0.3">
      <c r="B459" s="37">
        <f t="shared" si="85"/>
        <v>452</v>
      </c>
      <c r="C459" s="37" t="s">
        <v>138</v>
      </c>
      <c r="D459" s="37"/>
      <c r="E459" s="50">
        <v>45005</v>
      </c>
      <c r="F459" s="37">
        <v>2015445221</v>
      </c>
      <c r="G459" s="44" t="s">
        <v>8066</v>
      </c>
      <c r="H459" s="45" t="s">
        <v>45</v>
      </c>
      <c r="I459" s="37" t="s">
        <v>160</v>
      </c>
      <c r="J459" s="45" t="s">
        <v>8210</v>
      </c>
      <c r="K459" s="44" t="s">
        <v>8211</v>
      </c>
      <c r="L459" s="37" t="s">
        <v>479</v>
      </c>
      <c r="M459" s="37" t="s">
        <v>182</v>
      </c>
      <c r="N459" s="55">
        <v>45016</v>
      </c>
      <c r="O459" s="97"/>
      <c r="P459" s="97"/>
      <c r="Q459" s="97"/>
      <c r="R459" s="97"/>
      <c r="S459" s="98"/>
      <c r="T459" s="97"/>
      <c r="U459" s="48"/>
      <c r="V459" s="48"/>
      <c r="W459" s="48"/>
      <c r="X459" s="48"/>
      <c r="Y459" s="51"/>
      <c r="Z459" s="52"/>
      <c r="AA459" s="52"/>
      <c r="AB459" s="52"/>
      <c r="AC459" s="49"/>
      <c r="AD459" s="25"/>
      <c r="AE459" s="25"/>
      <c r="AF459" s="37"/>
      <c r="AG459" s="44"/>
    </row>
    <row r="460" spans="2:33" s="53" customFormat="1" ht="24.75" customHeight="1" x14ac:dyDescent="0.3">
      <c r="B460" s="37">
        <f t="shared" si="85"/>
        <v>453</v>
      </c>
      <c r="C460" s="37" t="s">
        <v>138</v>
      </c>
      <c r="D460" s="37"/>
      <c r="E460" s="50">
        <v>45005</v>
      </c>
      <c r="F460" s="37">
        <v>2015445230</v>
      </c>
      <c r="G460" s="44" t="s">
        <v>8067</v>
      </c>
      <c r="H460" s="45" t="s">
        <v>45</v>
      </c>
      <c r="I460" s="37" t="s">
        <v>160</v>
      </c>
      <c r="J460" s="45" t="s">
        <v>8212</v>
      </c>
      <c r="K460" s="44" t="s">
        <v>8213</v>
      </c>
      <c r="L460" s="37" t="s">
        <v>161</v>
      </c>
      <c r="M460" s="37" t="s">
        <v>162</v>
      </c>
      <c r="N460" s="55">
        <v>45016</v>
      </c>
      <c r="O460" s="97"/>
      <c r="P460" s="97"/>
      <c r="Q460" s="97"/>
      <c r="R460" s="97"/>
      <c r="S460" s="98"/>
      <c r="T460" s="97"/>
      <c r="U460" s="48"/>
      <c r="V460" s="48"/>
      <c r="W460" s="48"/>
      <c r="X460" s="48"/>
      <c r="Y460" s="51"/>
      <c r="Z460" s="52"/>
      <c r="AA460" s="52"/>
      <c r="AB460" s="52"/>
      <c r="AC460" s="49"/>
      <c r="AD460" s="25"/>
      <c r="AE460" s="25"/>
      <c r="AF460" s="37"/>
      <c r="AG460" s="44"/>
    </row>
    <row r="461" spans="2:33" s="53" customFormat="1" ht="24.75" customHeight="1" x14ac:dyDescent="0.3">
      <c r="B461" s="37">
        <f t="shared" si="85"/>
        <v>454</v>
      </c>
      <c r="C461" s="37" t="s">
        <v>138</v>
      </c>
      <c r="D461" s="37"/>
      <c r="E461" s="50">
        <v>45005</v>
      </c>
      <c r="F461" s="37">
        <v>2015445224</v>
      </c>
      <c r="G461" s="44" t="s">
        <v>8068</v>
      </c>
      <c r="H461" s="45" t="s">
        <v>45</v>
      </c>
      <c r="I461" s="37" t="s">
        <v>160</v>
      </c>
      <c r="J461" s="45" t="s">
        <v>6499</v>
      </c>
      <c r="K461" s="44" t="s">
        <v>6500</v>
      </c>
      <c r="L461" s="37" t="s">
        <v>4020</v>
      </c>
      <c r="M461" s="37" t="s">
        <v>184</v>
      </c>
      <c r="N461" s="55">
        <v>45016</v>
      </c>
      <c r="O461" s="97"/>
      <c r="P461" s="97"/>
      <c r="Q461" s="97"/>
      <c r="R461" s="97"/>
      <c r="S461" s="98"/>
      <c r="T461" s="97"/>
      <c r="U461" s="48"/>
      <c r="V461" s="48"/>
      <c r="W461" s="48"/>
      <c r="X461" s="48"/>
      <c r="Y461" s="51"/>
      <c r="Z461" s="52"/>
      <c r="AA461" s="52"/>
      <c r="AB461" s="52"/>
      <c r="AC461" s="49"/>
      <c r="AD461" s="25"/>
      <c r="AE461" s="25"/>
      <c r="AF461" s="37"/>
      <c r="AG461" s="44"/>
    </row>
    <row r="462" spans="2:33" s="53" customFormat="1" ht="24.75" customHeight="1" x14ac:dyDescent="0.3">
      <c r="B462" s="37">
        <f t="shared" si="85"/>
        <v>455</v>
      </c>
      <c r="C462" s="37" t="s">
        <v>138</v>
      </c>
      <c r="D462" s="37"/>
      <c r="E462" s="50">
        <v>45005</v>
      </c>
      <c r="F462" s="37">
        <v>2015445261</v>
      </c>
      <c r="G462" s="44" t="s">
        <v>8069</v>
      </c>
      <c r="H462" s="45" t="s">
        <v>46</v>
      </c>
      <c r="I462" s="37" t="s">
        <v>155</v>
      </c>
      <c r="J462" s="45" t="s">
        <v>8214</v>
      </c>
      <c r="K462" s="44" t="s">
        <v>8215</v>
      </c>
      <c r="L462" s="37" t="s">
        <v>183</v>
      </c>
      <c r="M462" s="37" t="s">
        <v>184</v>
      </c>
      <c r="N462" s="55">
        <v>45016</v>
      </c>
      <c r="O462" s="97"/>
      <c r="P462" s="97"/>
      <c r="Q462" s="97"/>
      <c r="R462" s="97"/>
      <c r="S462" s="98"/>
      <c r="T462" s="97"/>
      <c r="U462" s="48"/>
      <c r="V462" s="48"/>
      <c r="W462" s="48"/>
      <c r="X462" s="48"/>
      <c r="Y462" s="51"/>
      <c r="Z462" s="52"/>
      <c r="AA462" s="52"/>
      <c r="AB462" s="52"/>
      <c r="AC462" s="49"/>
      <c r="AD462" s="25"/>
      <c r="AE462" s="25"/>
      <c r="AF462" s="37"/>
      <c r="AG462" s="44"/>
    </row>
    <row r="463" spans="2:33" s="53" customFormat="1" ht="24.75" customHeight="1" x14ac:dyDescent="0.3">
      <c r="B463" s="37">
        <f t="shared" si="85"/>
        <v>456</v>
      </c>
      <c r="C463" s="37" t="s">
        <v>138</v>
      </c>
      <c r="D463" s="37"/>
      <c r="E463" s="50">
        <v>45005</v>
      </c>
      <c r="F463" s="37">
        <v>2015445275</v>
      </c>
      <c r="G463" s="44" t="s">
        <v>8070</v>
      </c>
      <c r="H463" s="45" t="s">
        <v>45</v>
      </c>
      <c r="I463" s="37" t="s">
        <v>160</v>
      </c>
      <c r="J463" s="45" t="s">
        <v>8216</v>
      </c>
      <c r="K463" s="44" t="s">
        <v>8217</v>
      </c>
      <c r="L463" s="37" t="s">
        <v>8209</v>
      </c>
      <c r="M463" s="37" t="s">
        <v>189</v>
      </c>
      <c r="N463" s="55">
        <v>45016</v>
      </c>
      <c r="O463" s="97"/>
      <c r="P463" s="97"/>
      <c r="Q463" s="97"/>
      <c r="R463" s="97"/>
      <c r="S463" s="98"/>
      <c r="T463" s="97"/>
      <c r="U463" s="48"/>
      <c r="V463" s="48"/>
      <c r="W463" s="48"/>
      <c r="X463" s="48"/>
      <c r="Y463" s="51"/>
      <c r="Z463" s="52"/>
      <c r="AA463" s="52"/>
      <c r="AB463" s="52"/>
      <c r="AC463" s="49"/>
      <c r="AD463" s="25"/>
      <c r="AE463" s="25"/>
      <c r="AF463" s="37"/>
      <c r="AG463" s="44"/>
    </row>
    <row r="464" spans="2:33" s="53" customFormat="1" ht="24.75" customHeight="1" x14ac:dyDescent="0.3">
      <c r="B464" s="37">
        <f t="shared" si="85"/>
        <v>457</v>
      </c>
      <c r="C464" s="37" t="s">
        <v>138</v>
      </c>
      <c r="D464" s="37"/>
      <c r="E464" s="50">
        <v>45005</v>
      </c>
      <c r="F464" s="37">
        <v>2015445266</v>
      </c>
      <c r="G464" s="44" t="s">
        <v>8071</v>
      </c>
      <c r="H464" s="45" t="s">
        <v>46</v>
      </c>
      <c r="I464" s="37" t="s">
        <v>155</v>
      </c>
      <c r="J464" s="45" t="s">
        <v>8218</v>
      </c>
      <c r="K464" s="44" t="s">
        <v>8219</v>
      </c>
      <c r="L464" s="37" t="s">
        <v>479</v>
      </c>
      <c r="M464" s="37" t="s">
        <v>182</v>
      </c>
      <c r="N464" s="55">
        <v>45016</v>
      </c>
      <c r="O464" s="97"/>
      <c r="P464" s="97"/>
      <c r="Q464" s="97"/>
      <c r="R464" s="97"/>
      <c r="S464" s="98"/>
      <c r="T464" s="97"/>
      <c r="U464" s="48"/>
      <c r="V464" s="48"/>
      <c r="W464" s="48"/>
      <c r="X464" s="48"/>
      <c r="Y464" s="51"/>
      <c r="Z464" s="52"/>
      <c r="AA464" s="52"/>
      <c r="AB464" s="52"/>
      <c r="AC464" s="49"/>
      <c r="AD464" s="25"/>
      <c r="AE464" s="25"/>
      <c r="AF464" s="37"/>
      <c r="AG464" s="44"/>
    </row>
    <row r="465" spans="2:33" s="53" customFormat="1" ht="24.75" customHeight="1" x14ac:dyDescent="0.3">
      <c r="B465" s="37">
        <f t="shared" si="85"/>
        <v>458</v>
      </c>
      <c r="C465" s="37" t="s">
        <v>138</v>
      </c>
      <c r="D465" s="37"/>
      <c r="E465" s="50">
        <v>45005</v>
      </c>
      <c r="F465" s="37">
        <v>2015445278</v>
      </c>
      <c r="G465" s="44" t="s">
        <v>8072</v>
      </c>
      <c r="H465" s="45" t="s">
        <v>45</v>
      </c>
      <c r="I465" s="37" t="s">
        <v>160</v>
      </c>
      <c r="J465" s="45" t="s">
        <v>8220</v>
      </c>
      <c r="K465" s="44" t="s">
        <v>8221</v>
      </c>
      <c r="L465" s="37" t="s">
        <v>8209</v>
      </c>
      <c r="M465" s="37" t="s">
        <v>189</v>
      </c>
      <c r="N465" s="55">
        <v>45016</v>
      </c>
      <c r="O465" s="97"/>
      <c r="P465" s="97"/>
      <c r="Q465" s="97"/>
      <c r="R465" s="97"/>
      <c r="S465" s="98"/>
      <c r="T465" s="97"/>
      <c r="U465" s="48"/>
      <c r="V465" s="48"/>
      <c r="W465" s="48"/>
      <c r="X465" s="48"/>
      <c r="Y465" s="51"/>
      <c r="Z465" s="52"/>
      <c r="AA465" s="52"/>
      <c r="AB465" s="52"/>
      <c r="AC465" s="49"/>
      <c r="AD465" s="25"/>
      <c r="AE465" s="25"/>
      <c r="AF465" s="37"/>
      <c r="AG465" s="44"/>
    </row>
    <row r="466" spans="2:33" s="53" customFormat="1" ht="24.75" customHeight="1" x14ac:dyDescent="0.3">
      <c r="B466" s="37">
        <f t="shared" si="85"/>
        <v>459</v>
      </c>
      <c r="C466" s="37" t="s">
        <v>138</v>
      </c>
      <c r="D466" s="37"/>
      <c r="E466" s="50">
        <v>45005</v>
      </c>
      <c r="F466" s="37">
        <v>2015445242</v>
      </c>
      <c r="G466" s="44" t="s">
        <v>8073</v>
      </c>
      <c r="H466" s="45" t="s">
        <v>45</v>
      </c>
      <c r="I466" s="37" t="s">
        <v>160</v>
      </c>
      <c r="J466" s="45" t="s">
        <v>8175</v>
      </c>
      <c r="K466" s="44" t="s">
        <v>8176</v>
      </c>
      <c r="L466" s="37" t="s">
        <v>156</v>
      </c>
      <c r="M466" s="37" t="s">
        <v>157</v>
      </c>
      <c r="N466" s="55">
        <v>45016</v>
      </c>
      <c r="O466" s="97"/>
      <c r="P466" s="97"/>
      <c r="Q466" s="97"/>
      <c r="R466" s="97"/>
      <c r="S466" s="98"/>
      <c r="T466" s="97"/>
      <c r="U466" s="48"/>
      <c r="V466" s="48"/>
      <c r="W466" s="48"/>
      <c r="X466" s="48"/>
      <c r="Y466" s="51"/>
      <c r="Z466" s="52"/>
      <c r="AA466" s="52"/>
      <c r="AB466" s="52"/>
      <c r="AC466" s="49"/>
      <c r="AD466" s="25"/>
      <c r="AE466" s="25"/>
      <c r="AF466" s="37"/>
      <c r="AG466" s="44"/>
    </row>
    <row r="467" spans="2:33" s="53" customFormat="1" ht="24.75" customHeight="1" x14ac:dyDescent="0.3">
      <c r="B467" s="37">
        <f t="shared" si="85"/>
        <v>460</v>
      </c>
      <c r="C467" s="37" t="s">
        <v>138</v>
      </c>
      <c r="D467" s="37"/>
      <c r="E467" s="50">
        <v>45005</v>
      </c>
      <c r="F467" s="37">
        <v>2015445270</v>
      </c>
      <c r="G467" s="44" t="s">
        <v>8074</v>
      </c>
      <c r="H467" s="45" t="s">
        <v>46</v>
      </c>
      <c r="I467" s="37" t="s">
        <v>155</v>
      </c>
      <c r="J467" s="45" t="s">
        <v>8222</v>
      </c>
      <c r="K467" s="44" t="s">
        <v>8223</v>
      </c>
      <c r="L467" s="37" t="s">
        <v>8209</v>
      </c>
      <c r="M467" s="37" t="s">
        <v>189</v>
      </c>
      <c r="N467" s="55">
        <v>45016</v>
      </c>
      <c r="O467" s="97"/>
      <c r="P467" s="97"/>
      <c r="Q467" s="97"/>
      <c r="R467" s="97"/>
      <c r="S467" s="98"/>
      <c r="T467" s="97"/>
      <c r="U467" s="48"/>
      <c r="V467" s="48"/>
      <c r="W467" s="48"/>
      <c r="X467" s="48"/>
      <c r="Y467" s="51"/>
      <c r="Z467" s="52"/>
      <c r="AA467" s="52"/>
      <c r="AB467" s="52"/>
      <c r="AC467" s="49"/>
      <c r="AD467" s="25"/>
      <c r="AE467" s="25"/>
      <c r="AF467" s="37"/>
      <c r="AG467" s="44"/>
    </row>
    <row r="468" spans="2:33" s="53" customFormat="1" ht="24.75" customHeight="1" x14ac:dyDescent="0.3">
      <c r="B468" s="37">
        <f t="shared" si="85"/>
        <v>461</v>
      </c>
      <c r="C468" s="37" t="s">
        <v>138</v>
      </c>
      <c r="D468" s="37"/>
      <c r="E468" s="50">
        <v>45008</v>
      </c>
      <c r="F468" s="37">
        <v>2015447264</v>
      </c>
      <c r="G468" s="44" t="s">
        <v>8075</v>
      </c>
      <c r="H468" s="45" t="s">
        <v>45</v>
      </c>
      <c r="I468" s="37" t="s">
        <v>160</v>
      </c>
      <c r="J468" s="45" t="s">
        <v>8224</v>
      </c>
      <c r="K468" s="44" t="s">
        <v>8225</v>
      </c>
      <c r="L468" s="37" t="s">
        <v>212</v>
      </c>
      <c r="M468" s="37" t="s">
        <v>189</v>
      </c>
      <c r="N468" s="55" t="s">
        <v>8226</v>
      </c>
      <c r="O468" s="97"/>
      <c r="P468" s="97"/>
      <c r="Q468" s="97"/>
      <c r="R468" s="97"/>
      <c r="S468" s="98"/>
      <c r="T468" s="97"/>
      <c r="U468" s="48"/>
      <c r="V468" s="48"/>
      <c r="W468" s="48"/>
      <c r="X468" s="48"/>
      <c r="Y468" s="51"/>
      <c r="Z468" s="52"/>
      <c r="AA468" s="52"/>
      <c r="AB468" s="52"/>
      <c r="AC468" s="49"/>
      <c r="AD468" s="25"/>
      <c r="AE468" s="25"/>
      <c r="AF468" s="37"/>
      <c r="AG468" s="44"/>
    </row>
    <row r="469" spans="2:33" s="53" customFormat="1" ht="24.75" customHeight="1" x14ac:dyDescent="0.3">
      <c r="B469" s="37">
        <f t="shared" si="85"/>
        <v>462</v>
      </c>
      <c r="C469" s="37" t="s">
        <v>138</v>
      </c>
      <c r="D469" s="37"/>
      <c r="E469" s="50">
        <v>45008</v>
      </c>
      <c r="F469" s="37">
        <v>2015447260</v>
      </c>
      <c r="G469" s="44" t="s">
        <v>8076</v>
      </c>
      <c r="H469" s="45" t="s">
        <v>45</v>
      </c>
      <c r="I469" s="37" t="s">
        <v>160</v>
      </c>
      <c r="J469" s="45" t="s">
        <v>8227</v>
      </c>
      <c r="K469" s="44" t="s">
        <v>8228</v>
      </c>
      <c r="L469" s="37" t="s">
        <v>188</v>
      </c>
      <c r="M469" s="37" t="s">
        <v>189</v>
      </c>
      <c r="N469" s="55" t="s">
        <v>8226</v>
      </c>
      <c r="O469" s="97"/>
      <c r="P469" s="97"/>
      <c r="Q469" s="97"/>
      <c r="R469" s="97"/>
      <c r="S469" s="98"/>
      <c r="T469" s="97"/>
      <c r="U469" s="48"/>
      <c r="V469" s="48"/>
      <c r="W469" s="48"/>
      <c r="X469" s="48"/>
      <c r="Y469" s="51"/>
      <c r="Z469" s="52"/>
      <c r="AA469" s="52"/>
      <c r="AB469" s="52"/>
      <c r="AC469" s="49"/>
      <c r="AD469" s="25"/>
      <c r="AE469" s="25"/>
      <c r="AF469" s="37"/>
      <c r="AG469" s="44"/>
    </row>
    <row r="470" spans="2:33" s="53" customFormat="1" ht="24.75" customHeight="1" x14ac:dyDescent="0.3">
      <c r="B470" s="37">
        <f t="shared" si="85"/>
        <v>463</v>
      </c>
      <c r="C470" s="37" t="s">
        <v>138</v>
      </c>
      <c r="D470" s="37"/>
      <c r="E470" s="50">
        <v>45008</v>
      </c>
      <c r="F470" s="37">
        <v>2015447266</v>
      </c>
      <c r="G470" s="44" t="s">
        <v>8077</v>
      </c>
      <c r="H470" s="45" t="s">
        <v>45</v>
      </c>
      <c r="I470" s="37" t="s">
        <v>160</v>
      </c>
      <c r="J470" s="45" t="s">
        <v>8229</v>
      </c>
      <c r="K470" s="44" t="s">
        <v>8230</v>
      </c>
      <c r="L470" s="37" t="s">
        <v>172</v>
      </c>
      <c r="M470" s="37" t="s">
        <v>157</v>
      </c>
      <c r="N470" s="55" t="s">
        <v>8226</v>
      </c>
      <c r="O470" s="97"/>
      <c r="P470" s="97"/>
      <c r="Q470" s="97"/>
      <c r="R470" s="97"/>
      <c r="S470" s="98"/>
      <c r="T470" s="97"/>
      <c r="U470" s="48"/>
      <c r="V470" s="48"/>
      <c r="W470" s="48"/>
      <c r="X470" s="48"/>
      <c r="Y470" s="51"/>
      <c r="Z470" s="52"/>
      <c r="AA470" s="52"/>
      <c r="AB470" s="52"/>
      <c r="AC470" s="49"/>
      <c r="AD470" s="25"/>
      <c r="AE470" s="25"/>
      <c r="AF470" s="37"/>
      <c r="AG470" s="44"/>
    </row>
    <row r="471" spans="2:33" s="53" customFormat="1" ht="24.75" customHeight="1" x14ac:dyDescent="0.3">
      <c r="B471" s="37">
        <f t="shared" si="85"/>
        <v>464</v>
      </c>
      <c r="C471" s="37" t="s">
        <v>138</v>
      </c>
      <c r="D471" s="37"/>
      <c r="E471" s="50">
        <v>45008</v>
      </c>
      <c r="F471" s="37">
        <v>2015447272</v>
      </c>
      <c r="G471" s="44" t="s">
        <v>8078</v>
      </c>
      <c r="H471" s="45" t="s">
        <v>45</v>
      </c>
      <c r="I471" s="37" t="s">
        <v>160</v>
      </c>
      <c r="J471" s="45" t="s">
        <v>8146</v>
      </c>
      <c r="K471" s="44" t="s">
        <v>8147</v>
      </c>
      <c r="L471" s="37" t="s">
        <v>167</v>
      </c>
      <c r="M471" s="37" t="s">
        <v>168</v>
      </c>
      <c r="N471" s="55" t="s">
        <v>8226</v>
      </c>
      <c r="O471" s="97"/>
      <c r="P471" s="97"/>
      <c r="Q471" s="97"/>
      <c r="R471" s="97"/>
      <c r="S471" s="98"/>
      <c r="T471" s="97"/>
      <c r="U471" s="48"/>
      <c r="V471" s="48"/>
      <c r="W471" s="48"/>
      <c r="X471" s="48"/>
      <c r="Y471" s="51"/>
      <c r="Z471" s="52"/>
      <c r="AA471" s="52"/>
      <c r="AB471" s="52"/>
      <c r="AC471" s="49"/>
      <c r="AD471" s="25"/>
      <c r="AE471" s="25"/>
      <c r="AF471" s="37"/>
      <c r="AG471" s="44"/>
    </row>
    <row r="472" spans="2:33" s="53" customFormat="1" ht="24.75" customHeight="1" x14ac:dyDescent="0.3">
      <c r="B472" s="37">
        <f t="shared" si="85"/>
        <v>465</v>
      </c>
      <c r="C472" s="37" t="s">
        <v>138</v>
      </c>
      <c r="D472" s="37"/>
      <c r="E472" s="50">
        <v>45008</v>
      </c>
      <c r="F472" s="37">
        <v>2015447276</v>
      </c>
      <c r="G472" s="44" t="s">
        <v>8079</v>
      </c>
      <c r="H472" s="45" t="s">
        <v>45</v>
      </c>
      <c r="I472" s="37" t="s">
        <v>160</v>
      </c>
      <c r="J472" s="45" t="s">
        <v>411</v>
      </c>
      <c r="K472" s="44" t="s">
        <v>412</v>
      </c>
      <c r="L472" s="37" t="s">
        <v>359</v>
      </c>
      <c r="M472" s="37" t="s">
        <v>168</v>
      </c>
      <c r="N472" s="55" t="s">
        <v>8226</v>
      </c>
      <c r="O472" s="97"/>
      <c r="P472" s="97"/>
      <c r="Q472" s="97"/>
      <c r="R472" s="97"/>
      <c r="S472" s="98"/>
      <c r="T472" s="97"/>
      <c r="U472" s="48"/>
      <c r="V472" s="48"/>
      <c r="W472" s="48"/>
      <c r="X472" s="48"/>
      <c r="Y472" s="51"/>
      <c r="Z472" s="52"/>
      <c r="AA472" s="52"/>
      <c r="AB472" s="52"/>
      <c r="AC472" s="49"/>
      <c r="AD472" s="25"/>
      <c r="AE472" s="25"/>
      <c r="AF472" s="37"/>
      <c r="AG472" s="44"/>
    </row>
    <row r="473" spans="2:33" s="53" customFormat="1" ht="24.75" customHeight="1" x14ac:dyDescent="0.3">
      <c r="B473" s="37">
        <f t="shared" si="85"/>
        <v>466</v>
      </c>
      <c r="C473" s="37" t="s">
        <v>138</v>
      </c>
      <c r="D473" s="37"/>
      <c r="E473" s="50">
        <v>45008</v>
      </c>
      <c r="F473" s="37">
        <v>2015447328</v>
      </c>
      <c r="G473" s="44" t="s">
        <v>8080</v>
      </c>
      <c r="H473" s="45" t="s">
        <v>46</v>
      </c>
      <c r="I473" s="37" t="s">
        <v>155</v>
      </c>
      <c r="J473" s="45" t="s">
        <v>8142</v>
      </c>
      <c r="K473" s="44" t="s">
        <v>8143</v>
      </c>
      <c r="L473" s="37" t="s">
        <v>436</v>
      </c>
      <c r="M473" s="37" t="s">
        <v>168</v>
      </c>
      <c r="N473" s="55" t="s">
        <v>8226</v>
      </c>
      <c r="O473" s="97"/>
      <c r="P473" s="97"/>
      <c r="Q473" s="97"/>
      <c r="R473" s="97"/>
      <c r="S473" s="98"/>
      <c r="T473" s="97"/>
      <c r="U473" s="48"/>
      <c r="V473" s="48"/>
      <c r="W473" s="48"/>
      <c r="X473" s="48"/>
      <c r="Y473" s="51"/>
      <c r="Z473" s="52"/>
      <c r="AA473" s="52"/>
      <c r="AB473" s="52"/>
      <c r="AC473" s="49"/>
      <c r="AD473" s="25"/>
      <c r="AE473" s="25"/>
      <c r="AF473" s="37"/>
      <c r="AG473" s="44"/>
    </row>
    <row r="474" spans="2:33" s="53" customFormat="1" ht="24.75" customHeight="1" x14ac:dyDescent="0.3">
      <c r="B474" s="37">
        <f t="shared" si="85"/>
        <v>467</v>
      </c>
      <c r="C474" s="37" t="s">
        <v>138</v>
      </c>
      <c r="D474" s="37"/>
      <c r="E474" s="50">
        <v>45008</v>
      </c>
      <c r="F474" s="37">
        <v>2015447279</v>
      </c>
      <c r="G474" s="44" t="s">
        <v>8081</v>
      </c>
      <c r="H474" s="45" t="s">
        <v>45</v>
      </c>
      <c r="I474" s="37" t="s">
        <v>160</v>
      </c>
      <c r="J474" s="45" t="s">
        <v>8146</v>
      </c>
      <c r="K474" s="44" t="s">
        <v>8147</v>
      </c>
      <c r="L474" s="37" t="s">
        <v>167</v>
      </c>
      <c r="M474" s="37" t="s">
        <v>168</v>
      </c>
      <c r="N474" s="55" t="s">
        <v>8226</v>
      </c>
      <c r="O474" s="97"/>
      <c r="P474" s="97"/>
      <c r="Q474" s="97"/>
      <c r="R474" s="97"/>
      <c r="S474" s="98"/>
      <c r="T474" s="97"/>
      <c r="U474" s="48"/>
      <c r="V474" s="48"/>
      <c r="W474" s="48"/>
      <c r="X474" s="48"/>
      <c r="Y474" s="51"/>
      <c r="Z474" s="52"/>
      <c r="AA474" s="52"/>
      <c r="AB474" s="52"/>
      <c r="AC474" s="49"/>
      <c r="AD474" s="25"/>
      <c r="AE474" s="25"/>
      <c r="AF474" s="37"/>
      <c r="AG474" s="44"/>
    </row>
    <row r="475" spans="2:33" s="53" customFormat="1" ht="24.75" customHeight="1" x14ac:dyDescent="0.3">
      <c r="B475" s="37">
        <f t="shared" si="85"/>
        <v>468</v>
      </c>
      <c r="C475" s="37" t="s">
        <v>138</v>
      </c>
      <c r="D475" s="37"/>
      <c r="E475" s="50">
        <v>45008</v>
      </c>
      <c r="F475" s="37">
        <v>2015447280</v>
      </c>
      <c r="G475" s="44" t="s">
        <v>8082</v>
      </c>
      <c r="H475" s="45" t="s">
        <v>45</v>
      </c>
      <c r="I475" s="37" t="s">
        <v>160</v>
      </c>
      <c r="J475" s="45" t="s">
        <v>417</v>
      </c>
      <c r="K475" s="44" t="s">
        <v>418</v>
      </c>
      <c r="L475" s="37" t="s">
        <v>188</v>
      </c>
      <c r="M475" s="37" t="s">
        <v>189</v>
      </c>
      <c r="N475" s="55" t="s">
        <v>8226</v>
      </c>
      <c r="O475" s="97"/>
      <c r="P475" s="97"/>
      <c r="Q475" s="97"/>
      <c r="R475" s="97"/>
      <c r="S475" s="98"/>
      <c r="T475" s="97"/>
      <c r="U475" s="48"/>
      <c r="V475" s="48"/>
      <c r="W475" s="48"/>
      <c r="X475" s="48"/>
      <c r="Y475" s="51"/>
      <c r="Z475" s="52"/>
      <c r="AA475" s="52"/>
      <c r="AB475" s="52"/>
      <c r="AC475" s="49"/>
      <c r="AD475" s="25"/>
      <c r="AE475" s="25"/>
      <c r="AF475" s="37"/>
      <c r="AG475" s="44"/>
    </row>
    <row r="476" spans="2:33" s="53" customFormat="1" ht="24.75" customHeight="1" x14ac:dyDescent="0.3">
      <c r="B476" s="37">
        <f t="shared" si="85"/>
        <v>469</v>
      </c>
      <c r="C476" s="37" t="s">
        <v>138</v>
      </c>
      <c r="D476" s="37"/>
      <c r="E476" s="50">
        <v>45008</v>
      </c>
      <c r="F476" s="37">
        <v>2015447286</v>
      </c>
      <c r="G476" s="44" t="s">
        <v>8083</v>
      </c>
      <c r="H476" s="45" t="s">
        <v>45</v>
      </c>
      <c r="I476" s="37" t="s">
        <v>160</v>
      </c>
      <c r="J476" s="45" t="s">
        <v>8231</v>
      </c>
      <c r="K476" s="44" t="s">
        <v>8232</v>
      </c>
      <c r="L476" s="37" t="s">
        <v>524</v>
      </c>
      <c r="M476" s="37" t="s">
        <v>162</v>
      </c>
      <c r="N476" s="55" t="s">
        <v>8226</v>
      </c>
      <c r="O476" s="97"/>
      <c r="P476" s="97"/>
      <c r="Q476" s="97"/>
      <c r="R476" s="97"/>
      <c r="S476" s="98"/>
      <c r="T476" s="97"/>
      <c r="U476" s="48"/>
      <c r="V476" s="48"/>
      <c r="W476" s="48"/>
      <c r="X476" s="48"/>
      <c r="Y476" s="51"/>
      <c r="Z476" s="52"/>
      <c r="AA476" s="52"/>
      <c r="AB476" s="52"/>
      <c r="AC476" s="49"/>
      <c r="AD476" s="25"/>
      <c r="AE476" s="25"/>
      <c r="AF476" s="37"/>
      <c r="AG476" s="44"/>
    </row>
    <row r="477" spans="2:33" s="53" customFormat="1" ht="24.75" customHeight="1" x14ac:dyDescent="0.3">
      <c r="B477" s="37">
        <f t="shared" si="85"/>
        <v>470</v>
      </c>
      <c r="C477" s="37" t="s">
        <v>138</v>
      </c>
      <c r="D477" s="37"/>
      <c r="E477" s="50">
        <v>45008</v>
      </c>
      <c r="F477" s="37">
        <v>2015447291</v>
      </c>
      <c r="G477" s="44" t="s">
        <v>8084</v>
      </c>
      <c r="H477" s="45" t="s">
        <v>45</v>
      </c>
      <c r="I477" s="37" t="s">
        <v>160</v>
      </c>
      <c r="J477" s="45" t="s">
        <v>4007</v>
      </c>
      <c r="K477" s="44" t="s">
        <v>4008</v>
      </c>
      <c r="L477" s="37" t="s">
        <v>290</v>
      </c>
      <c r="M477" s="37" t="s">
        <v>159</v>
      </c>
      <c r="N477" s="55" t="s">
        <v>8226</v>
      </c>
      <c r="O477" s="97"/>
      <c r="P477" s="97"/>
      <c r="Q477" s="97"/>
      <c r="R477" s="97"/>
      <c r="S477" s="98"/>
      <c r="T477" s="97"/>
      <c r="U477" s="48"/>
      <c r="V477" s="48"/>
      <c r="W477" s="48"/>
      <c r="X477" s="48"/>
      <c r="Y477" s="51"/>
      <c r="Z477" s="52"/>
      <c r="AA477" s="52"/>
      <c r="AB477" s="52"/>
      <c r="AC477" s="49"/>
      <c r="AD477" s="25"/>
      <c r="AE477" s="25"/>
      <c r="AF477" s="37"/>
      <c r="AG477" s="44"/>
    </row>
    <row r="478" spans="2:33" s="53" customFormat="1" ht="24.75" customHeight="1" x14ac:dyDescent="0.3">
      <c r="B478" s="37">
        <f t="shared" si="85"/>
        <v>471</v>
      </c>
      <c r="C478" s="37" t="s">
        <v>138</v>
      </c>
      <c r="D478" s="105"/>
      <c r="E478" s="106">
        <v>45008</v>
      </c>
      <c r="F478" s="105">
        <v>2015447300</v>
      </c>
      <c r="G478" s="107" t="s">
        <v>8085</v>
      </c>
      <c r="H478" s="105" t="s">
        <v>45</v>
      </c>
      <c r="I478" s="105" t="e">
        <v>#N/A</v>
      </c>
      <c r="J478" s="105" t="e">
        <v>#N/A</v>
      </c>
      <c r="K478" s="107" t="e">
        <v>#N/A</v>
      </c>
      <c r="L478" s="105" t="e">
        <v>#N/A</v>
      </c>
      <c r="M478" s="105" t="e">
        <v>#N/A</v>
      </c>
      <c r="N478" s="106" t="s">
        <v>8226</v>
      </c>
      <c r="O478" s="108"/>
      <c r="P478" s="108"/>
      <c r="Q478" s="108"/>
      <c r="R478" s="108"/>
      <c r="S478" s="109"/>
      <c r="T478" s="108"/>
      <c r="U478" s="110"/>
      <c r="V478" s="110"/>
      <c r="W478" s="110"/>
      <c r="X478" s="110"/>
      <c r="Y478" s="51"/>
      <c r="Z478" s="52"/>
      <c r="AA478" s="52"/>
      <c r="AB478" s="52"/>
      <c r="AC478" s="113"/>
      <c r="AD478" s="106"/>
      <c r="AE478" s="106"/>
      <c r="AF478" s="106"/>
      <c r="AG478" s="106"/>
    </row>
    <row r="479" spans="2:33" s="53" customFormat="1" ht="24.75" customHeight="1" x14ac:dyDescent="0.3">
      <c r="B479" s="37">
        <f t="shared" si="85"/>
        <v>472</v>
      </c>
      <c r="C479" s="37" t="s">
        <v>138</v>
      </c>
      <c r="D479" s="37"/>
      <c r="E479" s="50">
        <v>45008</v>
      </c>
      <c r="F479" s="37">
        <v>2015447305</v>
      </c>
      <c r="G479" s="44" t="s">
        <v>8086</v>
      </c>
      <c r="H479" s="45" t="s">
        <v>45</v>
      </c>
      <c r="I479" s="37" t="s">
        <v>160</v>
      </c>
      <c r="J479" s="45" t="s">
        <v>661</v>
      </c>
      <c r="K479" s="44" t="s">
        <v>662</v>
      </c>
      <c r="L479" s="37" t="s">
        <v>282</v>
      </c>
      <c r="M479" s="37" t="s">
        <v>261</v>
      </c>
      <c r="N479" s="55" t="s">
        <v>8226</v>
      </c>
      <c r="O479" s="97"/>
      <c r="P479" s="97"/>
      <c r="Q479" s="97"/>
      <c r="R479" s="97"/>
      <c r="S479" s="98"/>
      <c r="T479" s="97"/>
      <c r="U479" s="48"/>
      <c r="V479" s="48"/>
      <c r="W479" s="48"/>
      <c r="X479" s="48"/>
      <c r="Y479" s="51"/>
      <c r="Z479" s="52"/>
      <c r="AA479" s="52"/>
      <c r="AB479" s="52"/>
      <c r="AC479" s="49"/>
      <c r="AD479" s="25"/>
      <c r="AE479" s="25"/>
      <c r="AF479" s="37"/>
      <c r="AG479" s="44"/>
    </row>
    <row r="480" spans="2:33" s="53" customFormat="1" ht="24.75" customHeight="1" x14ac:dyDescent="0.3">
      <c r="B480" s="37">
        <f t="shared" si="85"/>
        <v>473</v>
      </c>
      <c r="C480" s="37" t="s">
        <v>138</v>
      </c>
      <c r="D480" s="37"/>
      <c r="E480" s="50">
        <v>45008</v>
      </c>
      <c r="F480" s="37">
        <v>2015447309</v>
      </c>
      <c r="G480" s="44" t="s">
        <v>8087</v>
      </c>
      <c r="H480" s="45" t="s">
        <v>45</v>
      </c>
      <c r="I480" s="37" t="s">
        <v>160</v>
      </c>
      <c r="J480" s="45" t="s">
        <v>669</v>
      </c>
      <c r="K480" s="44" t="s">
        <v>670</v>
      </c>
      <c r="L480" s="37" t="s">
        <v>671</v>
      </c>
      <c r="M480" s="37" t="s">
        <v>166</v>
      </c>
      <c r="N480" s="55" t="s">
        <v>8226</v>
      </c>
      <c r="O480" s="97"/>
      <c r="P480" s="97"/>
      <c r="Q480" s="97"/>
      <c r="R480" s="97"/>
      <c r="S480" s="98"/>
      <c r="T480" s="97"/>
      <c r="U480" s="48"/>
      <c r="V480" s="48"/>
      <c r="W480" s="48"/>
      <c r="X480" s="48"/>
      <c r="Y480" s="51"/>
      <c r="Z480" s="52"/>
      <c r="AA480" s="52"/>
      <c r="AB480" s="52"/>
      <c r="AC480" s="49"/>
      <c r="AD480" s="25"/>
      <c r="AE480" s="25"/>
      <c r="AF480" s="37"/>
      <c r="AG480" s="44"/>
    </row>
    <row r="481" spans="2:33" s="53" customFormat="1" ht="24.75" customHeight="1" x14ac:dyDescent="0.3">
      <c r="B481" s="37">
        <f t="shared" si="85"/>
        <v>474</v>
      </c>
      <c r="C481" s="37" t="s">
        <v>138</v>
      </c>
      <c r="D481" s="37"/>
      <c r="E481" s="50">
        <v>45008</v>
      </c>
      <c r="F481" s="37">
        <v>2015447314</v>
      </c>
      <c r="G481" s="44" t="s">
        <v>8088</v>
      </c>
      <c r="H481" s="45" t="s">
        <v>45</v>
      </c>
      <c r="I481" s="37" t="s">
        <v>160</v>
      </c>
      <c r="J481" s="45" t="s">
        <v>8233</v>
      </c>
      <c r="K481" s="44" t="s">
        <v>8234</v>
      </c>
      <c r="L481" s="37" t="s">
        <v>6464</v>
      </c>
      <c r="M481" s="37" t="s">
        <v>567</v>
      </c>
      <c r="N481" s="55" t="s">
        <v>8226</v>
      </c>
      <c r="O481" s="97"/>
      <c r="P481" s="97"/>
      <c r="Q481" s="97"/>
      <c r="R481" s="97"/>
      <c r="S481" s="98"/>
      <c r="T481" s="97"/>
      <c r="U481" s="48"/>
      <c r="V481" s="48"/>
      <c r="W481" s="48"/>
      <c r="X481" s="48"/>
      <c r="Y481" s="51"/>
      <c r="Z481" s="52"/>
      <c r="AA481" s="52"/>
      <c r="AB481" s="52"/>
      <c r="AC481" s="49"/>
      <c r="AD481" s="25"/>
      <c r="AE481" s="25"/>
      <c r="AF481" s="37"/>
      <c r="AG481" s="44"/>
    </row>
    <row r="482" spans="2:33" s="53" customFormat="1" ht="24.75" customHeight="1" x14ac:dyDescent="0.3">
      <c r="B482" s="37">
        <f t="shared" si="85"/>
        <v>475</v>
      </c>
      <c r="C482" s="37" t="s">
        <v>138</v>
      </c>
      <c r="D482" s="37"/>
      <c r="E482" s="50">
        <v>45008</v>
      </c>
      <c r="F482" s="37">
        <v>2015447318</v>
      </c>
      <c r="G482" s="44" t="s">
        <v>8089</v>
      </c>
      <c r="H482" s="45" t="s">
        <v>45</v>
      </c>
      <c r="I482" s="37" t="s">
        <v>160</v>
      </c>
      <c r="J482" s="45" t="s">
        <v>8235</v>
      </c>
      <c r="K482" s="44" t="s">
        <v>8236</v>
      </c>
      <c r="L482" s="37" t="s">
        <v>479</v>
      </c>
      <c r="M482" s="37" t="s">
        <v>182</v>
      </c>
      <c r="N482" s="55" t="s">
        <v>8226</v>
      </c>
      <c r="O482" s="97"/>
      <c r="P482" s="97"/>
      <c r="Q482" s="97"/>
      <c r="R482" s="97"/>
      <c r="S482" s="98"/>
      <c r="T482" s="97"/>
      <c r="U482" s="48"/>
      <c r="V482" s="48"/>
      <c r="W482" s="48"/>
      <c r="X482" s="48"/>
      <c r="Y482" s="51"/>
      <c r="Z482" s="52"/>
      <c r="AA482" s="52"/>
      <c r="AB482" s="52"/>
      <c r="AC482" s="49"/>
      <c r="AD482" s="25"/>
      <c r="AE482" s="25"/>
      <c r="AF482" s="37"/>
      <c r="AG482" s="44"/>
    </row>
    <row r="483" spans="2:33" s="53" customFormat="1" ht="24.75" customHeight="1" x14ac:dyDescent="0.3">
      <c r="B483" s="37">
        <f t="shared" si="85"/>
        <v>476</v>
      </c>
      <c r="C483" s="37" t="s">
        <v>138</v>
      </c>
      <c r="D483" s="105"/>
      <c r="E483" s="106">
        <v>45008</v>
      </c>
      <c r="F483" s="105"/>
      <c r="G483" s="107" t="s">
        <v>8090</v>
      </c>
      <c r="H483" s="105" t="s">
        <v>45</v>
      </c>
      <c r="I483" s="105" t="e">
        <v>#N/A</v>
      </c>
      <c r="J483" s="105" t="e">
        <v>#N/A</v>
      </c>
      <c r="K483" s="107" t="e">
        <v>#N/A</v>
      </c>
      <c r="L483" s="105" t="e">
        <v>#N/A</v>
      </c>
      <c r="M483" s="105" t="e">
        <v>#N/A</v>
      </c>
      <c r="N483" s="106" t="e">
        <v>#N/A</v>
      </c>
      <c r="O483" s="108"/>
      <c r="P483" s="108"/>
      <c r="Q483" s="108"/>
      <c r="R483" s="108"/>
      <c r="S483" s="109"/>
      <c r="T483" s="108"/>
      <c r="U483" s="110"/>
      <c r="V483" s="110"/>
      <c r="W483" s="110"/>
      <c r="X483" s="110"/>
      <c r="Y483" s="51"/>
      <c r="Z483" s="52"/>
      <c r="AA483" s="52"/>
      <c r="AB483" s="52"/>
      <c r="AC483" s="113"/>
      <c r="AD483" s="106"/>
      <c r="AE483" s="106"/>
      <c r="AF483" s="106"/>
      <c r="AG483" s="106"/>
    </row>
    <row r="484" spans="2:33" s="53" customFormat="1" ht="24.75" customHeight="1" x14ac:dyDescent="0.3">
      <c r="B484" s="37">
        <f t="shared" si="85"/>
        <v>477</v>
      </c>
      <c r="C484" s="37" t="s">
        <v>138</v>
      </c>
      <c r="D484" s="37"/>
      <c r="E484" s="50">
        <v>45012</v>
      </c>
      <c r="F484" s="37">
        <v>2015448403</v>
      </c>
      <c r="G484" s="44" t="s">
        <v>8091</v>
      </c>
      <c r="H484" s="45" t="s">
        <v>45</v>
      </c>
      <c r="I484" s="37" t="s">
        <v>160</v>
      </c>
      <c r="J484" s="45" t="s">
        <v>8237</v>
      </c>
      <c r="K484" s="44" t="s">
        <v>8238</v>
      </c>
      <c r="L484" s="37" t="s">
        <v>171</v>
      </c>
      <c r="M484" s="37" t="s">
        <v>170</v>
      </c>
      <c r="N484" s="55">
        <v>45024</v>
      </c>
      <c r="O484" s="97"/>
      <c r="P484" s="97"/>
      <c r="Q484" s="97"/>
      <c r="R484" s="97"/>
      <c r="S484" s="98"/>
      <c r="T484" s="97"/>
      <c r="U484" s="48"/>
      <c r="V484" s="48"/>
      <c r="W484" s="48"/>
      <c r="X484" s="48"/>
      <c r="Y484" s="51"/>
      <c r="Z484" s="52"/>
      <c r="AA484" s="52"/>
      <c r="AB484" s="52"/>
      <c r="AC484" s="49"/>
      <c r="AD484" s="25"/>
      <c r="AE484" s="25"/>
      <c r="AF484" s="37"/>
      <c r="AG484" s="44"/>
    </row>
    <row r="485" spans="2:33" s="53" customFormat="1" ht="24.75" customHeight="1" x14ac:dyDescent="0.3">
      <c r="B485" s="37">
        <f t="shared" si="85"/>
        <v>478</v>
      </c>
      <c r="C485" s="37" t="s">
        <v>138</v>
      </c>
      <c r="D485" s="37"/>
      <c r="E485" s="50">
        <v>45012</v>
      </c>
      <c r="F485" s="37">
        <v>2015448404</v>
      </c>
      <c r="G485" s="44" t="s">
        <v>8092</v>
      </c>
      <c r="H485" s="45" t="s">
        <v>45</v>
      </c>
      <c r="I485" s="37" t="s">
        <v>160</v>
      </c>
      <c r="J485" s="45" t="s">
        <v>8239</v>
      </c>
      <c r="K485" s="44" t="s">
        <v>8240</v>
      </c>
      <c r="L485" s="37" t="s">
        <v>183</v>
      </c>
      <c r="M485" s="37" t="s">
        <v>184</v>
      </c>
      <c r="N485" s="55">
        <v>45024</v>
      </c>
      <c r="O485" s="97"/>
      <c r="P485" s="97"/>
      <c r="Q485" s="97"/>
      <c r="R485" s="97"/>
      <c r="S485" s="98"/>
      <c r="T485" s="97"/>
      <c r="U485" s="48"/>
      <c r="V485" s="48"/>
      <c r="W485" s="48"/>
      <c r="X485" s="48"/>
      <c r="Y485" s="51"/>
      <c r="Z485" s="52"/>
      <c r="AA485" s="52"/>
      <c r="AB485" s="52"/>
      <c r="AC485" s="49"/>
      <c r="AD485" s="25"/>
      <c r="AE485" s="25"/>
      <c r="AF485" s="37"/>
      <c r="AG485" s="44"/>
    </row>
    <row r="486" spans="2:33" s="53" customFormat="1" ht="24.75" customHeight="1" x14ac:dyDescent="0.3">
      <c r="B486" s="37">
        <f t="shared" si="85"/>
        <v>479</v>
      </c>
      <c r="C486" s="37" t="s">
        <v>138</v>
      </c>
      <c r="D486" s="37"/>
      <c r="E486" s="50">
        <v>45012</v>
      </c>
      <c r="F486" s="37">
        <v>2015448405</v>
      </c>
      <c r="G486" s="44" t="s">
        <v>8093</v>
      </c>
      <c r="H486" s="45" t="s">
        <v>45</v>
      </c>
      <c r="I486" s="37" t="s">
        <v>160</v>
      </c>
      <c r="J486" s="45" t="s">
        <v>8241</v>
      </c>
      <c r="K486" s="44" t="s">
        <v>8242</v>
      </c>
      <c r="L486" s="37" t="s">
        <v>685</v>
      </c>
      <c r="M486" s="37" t="s">
        <v>170</v>
      </c>
      <c r="N486" s="55">
        <v>45024</v>
      </c>
      <c r="O486" s="97"/>
      <c r="P486" s="97"/>
      <c r="Q486" s="97"/>
      <c r="R486" s="97"/>
      <c r="S486" s="98"/>
      <c r="T486" s="97"/>
      <c r="U486" s="48"/>
      <c r="V486" s="48"/>
      <c r="W486" s="48"/>
      <c r="X486" s="48"/>
      <c r="Y486" s="51"/>
      <c r="Z486" s="52"/>
      <c r="AA486" s="52"/>
      <c r="AB486" s="52"/>
      <c r="AC486" s="49"/>
      <c r="AD486" s="25"/>
      <c r="AE486" s="25"/>
      <c r="AF486" s="37"/>
      <c r="AG486" s="44"/>
    </row>
    <row r="487" spans="2:33" s="53" customFormat="1" ht="24.75" customHeight="1" x14ac:dyDescent="0.3">
      <c r="B487" s="37">
        <f t="shared" si="85"/>
        <v>480</v>
      </c>
      <c r="C487" s="37" t="s">
        <v>138</v>
      </c>
      <c r="D487" s="37"/>
      <c r="E487" s="50">
        <v>45012</v>
      </c>
      <c r="F487" s="37">
        <v>2015448406</v>
      </c>
      <c r="G487" s="44" t="s">
        <v>8094</v>
      </c>
      <c r="H487" s="45" t="s">
        <v>45</v>
      </c>
      <c r="I487" s="37" t="s">
        <v>160</v>
      </c>
      <c r="J487" s="45" t="s">
        <v>8243</v>
      </c>
      <c r="K487" s="44" t="s">
        <v>8244</v>
      </c>
      <c r="L487" s="37" t="s">
        <v>4015</v>
      </c>
      <c r="M487" s="37" t="s">
        <v>182</v>
      </c>
      <c r="N487" s="55">
        <v>45024</v>
      </c>
      <c r="O487" s="97"/>
      <c r="P487" s="97"/>
      <c r="Q487" s="97"/>
      <c r="R487" s="97"/>
      <c r="S487" s="98"/>
      <c r="T487" s="97"/>
      <c r="U487" s="48"/>
      <c r="V487" s="48"/>
      <c r="W487" s="48"/>
      <c r="X487" s="48"/>
      <c r="Y487" s="51"/>
      <c r="Z487" s="52"/>
      <c r="AA487" s="52"/>
      <c r="AB487" s="52"/>
      <c r="AC487" s="49"/>
      <c r="AD487" s="25"/>
      <c r="AE487" s="25"/>
      <c r="AF487" s="37"/>
      <c r="AG487" s="44"/>
    </row>
    <row r="488" spans="2:33" s="53" customFormat="1" ht="24.75" customHeight="1" x14ac:dyDescent="0.3">
      <c r="B488" s="37">
        <f t="shared" si="85"/>
        <v>481</v>
      </c>
      <c r="C488" s="37" t="s">
        <v>138</v>
      </c>
      <c r="D488" s="37"/>
      <c r="E488" s="50">
        <v>45012</v>
      </c>
      <c r="F488" s="37">
        <v>2015448408</v>
      </c>
      <c r="G488" s="44" t="s">
        <v>8095</v>
      </c>
      <c r="H488" s="45" t="s">
        <v>45</v>
      </c>
      <c r="I488" s="37" t="s">
        <v>160</v>
      </c>
      <c r="J488" s="45" t="s">
        <v>3936</v>
      </c>
      <c r="K488" s="44" t="s">
        <v>3937</v>
      </c>
      <c r="L488" s="37" t="s">
        <v>227</v>
      </c>
      <c r="M488" s="37" t="s">
        <v>164</v>
      </c>
      <c r="N488" s="55">
        <v>45024</v>
      </c>
      <c r="O488" s="97"/>
      <c r="P488" s="97"/>
      <c r="Q488" s="97"/>
      <c r="R488" s="97"/>
      <c r="S488" s="98"/>
      <c r="T488" s="97"/>
      <c r="U488" s="48"/>
      <c r="V488" s="48"/>
      <c r="W488" s="48"/>
      <c r="X488" s="48"/>
      <c r="Y488" s="51"/>
      <c r="Z488" s="52"/>
      <c r="AA488" s="52"/>
      <c r="AB488" s="52"/>
      <c r="AC488" s="49"/>
      <c r="AD488" s="25"/>
      <c r="AE488" s="25"/>
      <c r="AF488" s="37"/>
      <c r="AG488" s="44"/>
    </row>
    <row r="489" spans="2:33" s="53" customFormat="1" ht="24.75" customHeight="1" x14ac:dyDescent="0.3">
      <c r="B489" s="37">
        <f t="shared" si="85"/>
        <v>482</v>
      </c>
      <c r="C489" s="37" t="s">
        <v>138</v>
      </c>
      <c r="D489" s="37"/>
      <c r="E489" s="50">
        <v>45012</v>
      </c>
      <c r="F489" s="37">
        <v>2015448413</v>
      </c>
      <c r="G489" s="44" t="s">
        <v>8096</v>
      </c>
      <c r="H489" s="45" t="s">
        <v>45</v>
      </c>
      <c r="I489" s="37" t="s">
        <v>160</v>
      </c>
      <c r="J489" s="45" t="s">
        <v>8245</v>
      </c>
      <c r="K489" s="44" t="s">
        <v>8246</v>
      </c>
      <c r="L489" s="37" t="s">
        <v>4020</v>
      </c>
      <c r="M489" s="37" t="s">
        <v>184</v>
      </c>
      <c r="N489" s="55">
        <v>45024</v>
      </c>
      <c r="O489" s="97"/>
      <c r="P489" s="97"/>
      <c r="Q489" s="97"/>
      <c r="R489" s="97"/>
      <c r="S489" s="98"/>
      <c r="T489" s="97"/>
      <c r="U489" s="48"/>
      <c r="V489" s="48"/>
      <c r="W489" s="48"/>
      <c r="X489" s="48"/>
      <c r="Y489" s="51"/>
      <c r="Z489" s="52"/>
      <c r="AA489" s="52"/>
      <c r="AB489" s="52"/>
      <c r="AC489" s="49"/>
      <c r="AD489" s="25"/>
      <c r="AE489" s="25"/>
      <c r="AF489" s="37"/>
      <c r="AG489" s="44"/>
    </row>
    <row r="490" spans="2:33" s="53" customFormat="1" ht="24.75" customHeight="1" x14ac:dyDescent="0.3">
      <c r="B490" s="37">
        <f t="shared" si="85"/>
        <v>483</v>
      </c>
      <c r="C490" s="37" t="s">
        <v>138</v>
      </c>
      <c r="D490" s="37"/>
      <c r="E490" s="50">
        <v>45012</v>
      </c>
      <c r="F490" s="37">
        <v>2015448418</v>
      </c>
      <c r="G490" s="44" t="s">
        <v>8097</v>
      </c>
      <c r="H490" s="45" t="s">
        <v>45</v>
      </c>
      <c r="I490" s="37" t="s">
        <v>160</v>
      </c>
      <c r="J490" s="45" t="s">
        <v>8183</v>
      </c>
      <c r="K490" s="44" t="s">
        <v>8184</v>
      </c>
      <c r="L490" s="37" t="s">
        <v>6440</v>
      </c>
      <c r="M490" s="37" t="s">
        <v>157</v>
      </c>
      <c r="N490" s="55">
        <v>45024</v>
      </c>
      <c r="O490" s="97"/>
      <c r="P490" s="97"/>
      <c r="Q490" s="97"/>
      <c r="R490" s="97"/>
      <c r="S490" s="98"/>
      <c r="T490" s="97"/>
      <c r="U490" s="48"/>
      <c r="V490" s="48"/>
      <c r="W490" s="48"/>
      <c r="X490" s="48"/>
      <c r="Y490" s="51"/>
      <c r="Z490" s="52"/>
      <c r="AA490" s="52"/>
      <c r="AB490" s="52"/>
      <c r="AC490" s="49"/>
      <c r="AD490" s="25"/>
      <c r="AE490" s="25"/>
      <c r="AF490" s="37"/>
      <c r="AG490" s="44"/>
    </row>
    <row r="491" spans="2:33" s="53" customFormat="1" ht="24.75" customHeight="1" x14ac:dyDescent="0.3">
      <c r="B491" s="37">
        <f t="shared" si="85"/>
        <v>484</v>
      </c>
      <c r="C491" s="37" t="s">
        <v>138</v>
      </c>
      <c r="D491" s="37"/>
      <c r="E491" s="50">
        <v>45012</v>
      </c>
      <c r="F491" s="37">
        <v>2015448431</v>
      </c>
      <c r="G491" s="44" t="s">
        <v>8098</v>
      </c>
      <c r="H491" s="45" t="s">
        <v>45</v>
      </c>
      <c r="I491" s="37" t="s">
        <v>160</v>
      </c>
      <c r="J491" s="45" t="s">
        <v>554</v>
      </c>
      <c r="K491" s="44" t="s">
        <v>555</v>
      </c>
      <c r="L491" s="37" t="s">
        <v>156</v>
      </c>
      <c r="M491" s="37" t="s">
        <v>157</v>
      </c>
      <c r="N491" s="55">
        <v>45024</v>
      </c>
      <c r="O491" s="97"/>
      <c r="P491" s="97"/>
      <c r="Q491" s="97"/>
      <c r="R491" s="97"/>
      <c r="S491" s="98"/>
      <c r="T491" s="97"/>
      <c r="U491" s="48"/>
      <c r="V491" s="48"/>
      <c r="W491" s="48"/>
      <c r="X491" s="48"/>
      <c r="Y491" s="51"/>
      <c r="Z491" s="52"/>
      <c r="AA491" s="52"/>
      <c r="AB491" s="52"/>
      <c r="AC491" s="49"/>
      <c r="AD491" s="25"/>
      <c r="AE491" s="25"/>
      <c r="AF491" s="37"/>
      <c r="AG491" s="44"/>
    </row>
    <row r="492" spans="2:33" s="53" customFormat="1" ht="24.75" customHeight="1" x14ac:dyDescent="0.3">
      <c r="B492" s="37">
        <f t="shared" si="85"/>
        <v>485</v>
      </c>
      <c r="C492" s="37" t="s">
        <v>138</v>
      </c>
      <c r="D492" s="37"/>
      <c r="E492" s="50">
        <v>45012</v>
      </c>
      <c r="F492" s="37">
        <v>2015448442</v>
      </c>
      <c r="G492" s="44" t="s">
        <v>8099</v>
      </c>
      <c r="H492" s="45" t="s">
        <v>45</v>
      </c>
      <c r="I492" s="37" t="s">
        <v>160</v>
      </c>
      <c r="J492" s="45" t="s">
        <v>8247</v>
      </c>
      <c r="K492" s="44" t="s">
        <v>8248</v>
      </c>
      <c r="L492" s="37" t="s">
        <v>169</v>
      </c>
      <c r="M492" s="37" t="s">
        <v>170</v>
      </c>
      <c r="N492" s="55">
        <v>45024</v>
      </c>
      <c r="O492" s="97"/>
      <c r="P492" s="97"/>
      <c r="Q492" s="97"/>
      <c r="R492" s="97"/>
      <c r="S492" s="98"/>
      <c r="T492" s="97"/>
      <c r="U492" s="48"/>
      <c r="V492" s="48"/>
      <c r="W492" s="48"/>
      <c r="X492" s="48"/>
      <c r="Y492" s="51"/>
      <c r="Z492" s="52"/>
      <c r="AA492" s="52"/>
      <c r="AB492" s="52"/>
      <c r="AC492" s="49"/>
      <c r="AD492" s="25"/>
      <c r="AE492" s="25"/>
      <c r="AF492" s="37"/>
      <c r="AG492" s="44"/>
    </row>
    <row r="493" spans="2:33" s="53" customFormat="1" ht="24.75" customHeight="1" x14ac:dyDescent="0.3">
      <c r="B493" s="37">
        <f t="shared" si="85"/>
        <v>486</v>
      </c>
      <c r="C493" s="37" t="s">
        <v>138</v>
      </c>
      <c r="D493" s="37"/>
      <c r="E493" s="50">
        <v>45012</v>
      </c>
      <c r="F493" s="37">
        <v>2015448448</v>
      </c>
      <c r="G493" s="44" t="s">
        <v>8100</v>
      </c>
      <c r="H493" s="45" t="s">
        <v>45</v>
      </c>
      <c r="I493" s="37" t="s">
        <v>160</v>
      </c>
      <c r="J493" s="45" t="s">
        <v>602</v>
      </c>
      <c r="K493" s="44" t="s">
        <v>603</v>
      </c>
      <c r="L493" s="37" t="s">
        <v>359</v>
      </c>
      <c r="M493" s="37" t="s">
        <v>168</v>
      </c>
      <c r="N493" s="55">
        <v>45024</v>
      </c>
      <c r="O493" s="97"/>
      <c r="P493" s="97"/>
      <c r="Q493" s="97"/>
      <c r="R493" s="97"/>
      <c r="S493" s="98"/>
      <c r="T493" s="97"/>
      <c r="U493" s="48"/>
      <c r="V493" s="48"/>
      <c r="W493" s="48"/>
      <c r="X493" s="48"/>
      <c r="Y493" s="51"/>
      <c r="Z493" s="52"/>
      <c r="AA493" s="52"/>
      <c r="AB493" s="52"/>
      <c r="AC493" s="49"/>
      <c r="AD493" s="25"/>
      <c r="AE493" s="25"/>
      <c r="AF493" s="37"/>
      <c r="AG493" s="44"/>
    </row>
    <row r="494" spans="2:33" s="53" customFormat="1" ht="24.75" customHeight="1" x14ac:dyDescent="0.3">
      <c r="B494" s="37">
        <f t="shared" si="85"/>
        <v>487</v>
      </c>
      <c r="C494" s="37" t="s">
        <v>138</v>
      </c>
      <c r="D494" s="37"/>
      <c r="E494" s="50">
        <v>45012</v>
      </c>
      <c r="F494" s="37">
        <v>2015448454</v>
      </c>
      <c r="G494" s="44" t="s">
        <v>8022</v>
      </c>
      <c r="H494" s="45" t="s">
        <v>45</v>
      </c>
      <c r="I494" s="37" t="s">
        <v>160</v>
      </c>
      <c r="J494" s="45" t="s">
        <v>8249</v>
      </c>
      <c r="K494" s="44" t="s">
        <v>8250</v>
      </c>
      <c r="L494" s="37" t="s">
        <v>169</v>
      </c>
      <c r="M494" s="37" t="s">
        <v>170</v>
      </c>
      <c r="N494" s="55">
        <v>45024</v>
      </c>
      <c r="O494" s="97"/>
      <c r="P494" s="97"/>
      <c r="Q494" s="97"/>
      <c r="R494" s="97"/>
      <c r="S494" s="98"/>
      <c r="T494" s="97"/>
      <c r="U494" s="48"/>
      <c r="V494" s="48"/>
      <c r="W494" s="48"/>
      <c r="X494" s="48"/>
      <c r="Y494" s="51"/>
      <c r="Z494" s="52"/>
      <c r="AA494" s="52"/>
      <c r="AB494" s="52"/>
      <c r="AC494" s="49"/>
      <c r="AD494" s="25"/>
      <c r="AE494" s="25"/>
      <c r="AF494" s="37"/>
      <c r="AG494" s="44"/>
    </row>
    <row r="495" spans="2:33" s="53" customFormat="1" ht="24.75" customHeight="1" x14ac:dyDescent="0.3">
      <c r="B495" s="37">
        <f t="shared" si="85"/>
        <v>488</v>
      </c>
      <c r="C495" s="37" t="s">
        <v>138</v>
      </c>
      <c r="D495" s="37"/>
      <c r="E495" s="50">
        <v>45012</v>
      </c>
      <c r="F495" s="37">
        <v>2015448461</v>
      </c>
      <c r="G495" s="44" t="s">
        <v>8101</v>
      </c>
      <c r="H495" s="45" t="s">
        <v>45</v>
      </c>
      <c r="I495" s="37" t="s">
        <v>160</v>
      </c>
      <c r="J495" s="45" t="s">
        <v>8251</v>
      </c>
      <c r="K495" s="44" t="s">
        <v>8252</v>
      </c>
      <c r="L495" s="37" t="s">
        <v>4020</v>
      </c>
      <c r="M495" s="37" t="s">
        <v>184</v>
      </c>
      <c r="N495" s="55">
        <v>45024</v>
      </c>
      <c r="O495" s="97"/>
      <c r="P495" s="97"/>
      <c r="Q495" s="97"/>
      <c r="R495" s="97"/>
      <c r="S495" s="98"/>
      <c r="T495" s="97"/>
      <c r="U495" s="48"/>
      <c r="V495" s="48"/>
      <c r="W495" s="48"/>
      <c r="X495" s="48"/>
      <c r="Y495" s="51"/>
      <c r="Z495" s="52"/>
      <c r="AA495" s="52"/>
      <c r="AB495" s="52"/>
      <c r="AC495" s="49"/>
      <c r="AD495" s="25"/>
      <c r="AE495" s="25"/>
      <c r="AF495" s="37"/>
      <c r="AG495" s="44"/>
    </row>
    <row r="496" spans="2:33" s="53" customFormat="1" ht="24.75" customHeight="1" x14ac:dyDescent="0.3">
      <c r="B496" s="37">
        <f t="shared" si="85"/>
        <v>489</v>
      </c>
      <c r="C496" s="37" t="s">
        <v>138</v>
      </c>
      <c r="D496" s="37"/>
      <c r="E496" s="50">
        <v>45012</v>
      </c>
      <c r="F496" s="37">
        <v>2015448464</v>
      </c>
      <c r="G496" s="44" t="s">
        <v>8102</v>
      </c>
      <c r="H496" s="45" t="s">
        <v>45</v>
      </c>
      <c r="I496" s="37" t="s">
        <v>160</v>
      </c>
      <c r="J496" s="45" t="s">
        <v>6443</v>
      </c>
      <c r="K496" s="44" t="s">
        <v>6444</v>
      </c>
      <c r="L496" s="37" t="s">
        <v>286</v>
      </c>
      <c r="M496" s="37" t="s">
        <v>198</v>
      </c>
      <c r="N496" s="55">
        <v>45024</v>
      </c>
      <c r="O496" s="97"/>
      <c r="P496" s="97"/>
      <c r="Q496" s="97"/>
      <c r="R496" s="97"/>
      <c r="S496" s="98"/>
      <c r="T496" s="97"/>
      <c r="U496" s="48"/>
      <c r="V496" s="48"/>
      <c r="W496" s="48"/>
      <c r="X496" s="48"/>
      <c r="Y496" s="51"/>
      <c r="Z496" s="52"/>
      <c r="AA496" s="52"/>
      <c r="AB496" s="52"/>
      <c r="AC496" s="49"/>
      <c r="AD496" s="25"/>
      <c r="AE496" s="25"/>
      <c r="AF496" s="37"/>
      <c r="AG496" s="44"/>
    </row>
    <row r="497" spans="2:33" s="53" customFormat="1" ht="24.75" customHeight="1" x14ac:dyDescent="0.3">
      <c r="B497" s="37">
        <f t="shared" si="85"/>
        <v>490</v>
      </c>
      <c r="C497" s="37" t="s">
        <v>138</v>
      </c>
      <c r="D497" s="37"/>
      <c r="E497" s="50">
        <v>45012</v>
      </c>
      <c r="F497" s="37">
        <v>2015448480</v>
      </c>
      <c r="G497" s="44" t="s">
        <v>8103</v>
      </c>
      <c r="H497" s="45" t="s">
        <v>46</v>
      </c>
      <c r="I497" s="37" t="s">
        <v>155</v>
      </c>
      <c r="J497" s="45" t="s">
        <v>411</v>
      </c>
      <c r="K497" s="44" t="s">
        <v>412</v>
      </c>
      <c r="L497" s="37" t="s">
        <v>359</v>
      </c>
      <c r="M497" s="37" t="s">
        <v>168</v>
      </c>
      <c r="N497" s="55">
        <v>45024</v>
      </c>
      <c r="O497" s="97"/>
      <c r="P497" s="97"/>
      <c r="Q497" s="97"/>
      <c r="R497" s="97"/>
      <c r="S497" s="98"/>
      <c r="T497" s="97"/>
      <c r="U497" s="48"/>
      <c r="V497" s="48"/>
      <c r="W497" s="48"/>
      <c r="X497" s="48"/>
      <c r="Y497" s="51"/>
      <c r="Z497" s="52"/>
      <c r="AA497" s="52"/>
      <c r="AB497" s="52"/>
      <c r="AC497" s="49"/>
      <c r="AD497" s="25"/>
      <c r="AE497" s="25"/>
      <c r="AF497" s="37"/>
      <c r="AG497" s="44"/>
    </row>
    <row r="498" spans="2:33" s="53" customFormat="1" ht="24.75" customHeight="1" x14ac:dyDescent="0.3">
      <c r="B498" s="37">
        <f t="shared" si="85"/>
        <v>491</v>
      </c>
      <c r="C498" s="37" t="s">
        <v>138</v>
      </c>
      <c r="D498" s="37"/>
      <c r="E498" s="50">
        <v>45012</v>
      </c>
      <c r="F498" s="37">
        <v>2015448471</v>
      </c>
      <c r="G498" s="44" t="s">
        <v>8104</v>
      </c>
      <c r="H498" s="45" t="s">
        <v>45</v>
      </c>
      <c r="I498" s="37" t="s">
        <v>160</v>
      </c>
      <c r="J498" s="45" t="s">
        <v>8164</v>
      </c>
      <c r="K498" s="44" t="s">
        <v>8165</v>
      </c>
      <c r="L498" s="37" t="s">
        <v>391</v>
      </c>
      <c r="M498" s="37" t="s">
        <v>179</v>
      </c>
      <c r="N498" s="55">
        <v>45024</v>
      </c>
      <c r="O498" s="97"/>
      <c r="P498" s="97"/>
      <c r="Q498" s="97"/>
      <c r="R498" s="97"/>
      <c r="S498" s="98"/>
      <c r="T498" s="97"/>
      <c r="U498" s="48"/>
      <c r="V498" s="48"/>
      <c r="W498" s="48"/>
      <c r="X498" s="48"/>
      <c r="Y498" s="51"/>
      <c r="Z498" s="52"/>
      <c r="AA498" s="52"/>
      <c r="AB498" s="52"/>
      <c r="AC498" s="49"/>
      <c r="AD498" s="25"/>
      <c r="AE498" s="25"/>
      <c r="AF498" s="37"/>
      <c r="AG498" s="44"/>
    </row>
    <row r="499" spans="2:33" s="53" customFormat="1" ht="24.75" customHeight="1" x14ac:dyDescent="0.3">
      <c r="B499" s="37">
        <f t="shared" si="85"/>
        <v>492</v>
      </c>
      <c r="C499" s="37" t="s">
        <v>138</v>
      </c>
      <c r="D499" s="37"/>
      <c r="E499" s="50">
        <v>45012</v>
      </c>
      <c r="F499" s="37">
        <v>2015448475</v>
      </c>
      <c r="G499" s="44" t="s">
        <v>8105</v>
      </c>
      <c r="H499" s="45" t="s">
        <v>45</v>
      </c>
      <c r="I499" s="37" t="s">
        <v>160</v>
      </c>
      <c r="J499" s="45" t="s">
        <v>6499</v>
      </c>
      <c r="K499" s="44" t="s">
        <v>6500</v>
      </c>
      <c r="L499" s="37" t="s">
        <v>4020</v>
      </c>
      <c r="M499" s="37" t="s">
        <v>184</v>
      </c>
      <c r="N499" s="55">
        <v>45024</v>
      </c>
      <c r="O499" s="97"/>
      <c r="P499" s="97"/>
      <c r="Q499" s="97"/>
      <c r="R499" s="97"/>
      <c r="S499" s="98"/>
      <c r="T499" s="97"/>
      <c r="U499" s="48"/>
      <c r="V499" s="48"/>
      <c r="W499" s="48"/>
      <c r="X499" s="48"/>
      <c r="Y499" s="51"/>
      <c r="Z499" s="52"/>
      <c r="AA499" s="52"/>
      <c r="AB499" s="52"/>
      <c r="AC499" s="49"/>
      <c r="AD499" s="25"/>
      <c r="AE499" s="25"/>
      <c r="AF499" s="37"/>
      <c r="AG499" s="44"/>
    </row>
    <row r="500" spans="2:33" s="53" customFormat="1" ht="24.75" customHeight="1" x14ac:dyDescent="0.3">
      <c r="B500" s="37">
        <f t="shared" si="85"/>
        <v>493</v>
      </c>
      <c r="C500" s="37" t="s">
        <v>138</v>
      </c>
      <c r="D500" s="105"/>
      <c r="E500" s="106">
        <v>45012</v>
      </c>
      <c r="F500" s="105"/>
      <c r="G500" s="107" t="s">
        <v>8106</v>
      </c>
      <c r="H500" s="105" t="s">
        <v>46</v>
      </c>
      <c r="I500" s="105" t="e">
        <v>#N/A</v>
      </c>
      <c r="J500" s="105" t="e">
        <v>#N/A</v>
      </c>
      <c r="K500" s="107" t="e">
        <v>#N/A</v>
      </c>
      <c r="L500" s="105" t="e">
        <v>#N/A</v>
      </c>
      <c r="M500" s="105" t="e">
        <v>#N/A</v>
      </c>
      <c r="N500" s="106" t="e">
        <v>#N/A</v>
      </c>
      <c r="O500" s="108"/>
      <c r="P500" s="108"/>
      <c r="Q500" s="108"/>
      <c r="R500" s="108"/>
      <c r="S500" s="109"/>
      <c r="T500" s="108"/>
      <c r="U500" s="110"/>
      <c r="V500" s="110"/>
      <c r="W500" s="110"/>
      <c r="X500" s="110"/>
      <c r="Y500" s="51"/>
      <c r="Z500" s="52"/>
      <c r="AA500" s="52"/>
      <c r="AB500" s="52"/>
      <c r="AC500" s="113"/>
      <c r="AD500" s="106"/>
      <c r="AE500" s="106"/>
      <c r="AF500" s="106"/>
      <c r="AG500" s="106"/>
    </row>
  </sheetData>
  <sortState xmlns:xlrd2="http://schemas.microsoft.com/office/spreadsheetml/2017/richdata2" ref="A440:AG452">
    <sortCondition ref="G440:G452"/>
  </sortState>
  <mergeCells count="28">
    <mergeCell ref="B1:G1"/>
    <mergeCell ref="B2:G2"/>
    <mergeCell ref="B3:G3"/>
    <mergeCell ref="B5:B7"/>
    <mergeCell ref="E5:E7"/>
    <mergeCell ref="C5:C7"/>
    <mergeCell ref="D5:D7"/>
    <mergeCell ref="F6:F7"/>
    <mergeCell ref="G6:G7"/>
    <mergeCell ref="K6:K7"/>
    <mergeCell ref="L6:L7"/>
    <mergeCell ref="J6:J7"/>
    <mergeCell ref="N6:N7"/>
    <mergeCell ref="F5:N5"/>
    <mergeCell ref="H6:H7"/>
    <mergeCell ref="I6:I7"/>
    <mergeCell ref="AC6:AC7"/>
    <mergeCell ref="M6:M7"/>
    <mergeCell ref="U5:AG5"/>
    <mergeCell ref="Z6:AA6"/>
    <mergeCell ref="AD6:AD7"/>
    <mergeCell ref="AE6:AE7"/>
    <mergeCell ref="AF6:AF7"/>
    <mergeCell ref="AG6:AG7"/>
    <mergeCell ref="U6:Y6"/>
    <mergeCell ref="AB6:AB7"/>
    <mergeCell ref="O5:T5"/>
    <mergeCell ref="O6:T6"/>
  </mergeCells>
  <conditionalFormatting sqref="AF120:AF135 AF152:AF173 AF15:AF28 AF30:AF81 AF83:AF98 AF8:AF13 AF294:AF410 AF453:AF1048576">
    <cfRule type="containsText" dxfId="3618" priority="333" operator="containsText" text="TIDAK HADIR">
      <formula>NOT(ISERROR(SEARCH("TIDAK HADIR",AF8)))</formula>
    </cfRule>
  </conditionalFormatting>
  <conditionalFormatting sqref="AC120:AC135 AC15:AC28 AC30:AC81 AC83:AC98 AC8:AC13 AC152:AC201 AC204:AC206 AC208:AC234 AC236:AC278 AC453:AC500">
    <cfRule type="containsText" dxfId="3617" priority="332" operator="containsText" text="TIDAK LULUS">
      <formula>NOT(ISERROR(SEARCH("TIDAK LULUS",AC8)))</formula>
    </cfRule>
  </conditionalFormatting>
  <conditionalFormatting sqref="AF99:AF103 AF105:AF119">
    <cfRule type="containsText" dxfId="3616" priority="128" operator="containsText" text="TIDAK HADIR">
      <formula>NOT(ISERROR(SEARCH("TIDAK HADIR",AF99)))</formula>
    </cfRule>
  </conditionalFormatting>
  <conditionalFormatting sqref="AC99:AC103 AC105:AC119">
    <cfRule type="containsText" dxfId="3615" priority="127" operator="containsText" text="TIDAK LULUS">
      <formula>NOT(ISERROR(SEARCH("TIDAK LULUS",AC99)))</formula>
    </cfRule>
  </conditionalFormatting>
  <conditionalFormatting sqref="AF136:AF145">
    <cfRule type="containsText" dxfId="3614" priority="126" operator="containsText" text="TIDAK HADIR">
      <formula>NOT(ISERROR(SEARCH("TIDAK HADIR",AF136)))</formula>
    </cfRule>
  </conditionalFormatting>
  <conditionalFormatting sqref="AC136:AC145">
    <cfRule type="containsText" dxfId="3613" priority="125" operator="containsText" text="TIDAK LULUS">
      <formula>NOT(ISERROR(SEARCH("TIDAK LULUS",AC136)))</formula>
    </cfRule>
  </conditionalFormatting>
  <conditionalFormatting sqref="AF146:AF151">
    <cfRule type="containsText" dxfId="3612" priority="124" operator="containsText" text="TIDAK HADIR">
      <formula>NOT(ISERROR(SEARCH("TIDAK HADIR",AF146)))</formula>
    </cfRule>
  </conditionalFormatting>
  <conditionalFormatting sqref="AC146:AC151">
    <cfRule type="containsText" dxfId="3611" priority="123" operator="containsText" text="TIDAK LULUS">
      <formula>NOT(ISERROR(SEARCH("TIDAK LULUS",AC146)))</formula>
    </cfRule>
  </conditionalFormatting>
  <conditionalFormatting sqref="AF14">
    <cfRule type="containsText" dxfId="3610" priority="120" operator="containsText" text="TIDAK HADIR">
      <formula>NOT(ISERROR(SEARCH("TIDAK HADIR",AF14)))</formula>
    </cfRule>
  </conditionalFormatting>
  <conditionalFormatting sqref="AC14">
    <cfRule type="containsText" dxfId="3609" priority="119" operator="containsText" text="TIDAK LULUS">
      <formula>NOT(ISERROR(SEARCH("TIDAK LULUS",AC14)))</formula>
    </cfRule>
  </conditionalFormatting>
  <conditionalFormatting sqref="AF29">
    <cfRule type="containsText" dxfId="3608" priority="118" operator="containsText" text="TIDAK HADIR">
      <formula>NOT(ISERROR(SEARCH("TIDAK HADIR",AF29)))</formula>
    </cfRule>
  </conditionalFormatting>
  <conditionalFormatting sqref="AC29">
    <cfRule type="containsText" dxfId="3607" priority="117" operator="containsText" text="TIDAK LULUS">
      <formula>NOT(ISERROR(SEARCH("TIDAK LULUS",AC29)))</formula>
    </cfRule>
  </conditionalFormatting>
  <conditionalFormatting sqref="AF82">
    <cfRule type="containsText" dxfId="3606" priority="116" operator="containsText" text="TIDAK HADIR">
      <formula>NOT(ISERROR(SEARCH("TIDAK HADIR",AF82)))</formula>
    </cfRule>
  </conditionalFormatting>
  <conditionalFormatting sqref="AC82">
    <cfRule type="containsText" dxfId="3605" priority="115" operator="containsText" text="TIDAK LULUS">
      <formula>NOT(ISERROR(SEARCH("TIDAK LULUS",AC82)))</formula>
    </cfRule>
  </conditionalFormatting>
  <conditionalFormatting sqref="AF104">
    <cfRule type="containsText" dxfId="3604" priority="114" operator="containsText" text="TIDAK HADIR">
      <formula>NOT(ISERROR(SEARCH("TIDAK HADIR",AF104)))</formula>
    </cfRule>
  </conditionalFormatting>
  <conditionalFormatting sqref="AC104">
    <cfRule type="containsText" dxfId="3603" priority="113" operator="containsText" text="TIDAK LULUS">
      <formula>NOT(ISERROR(SEARCH("TIDAK LULUS",AC104)))</formula>
    </cfRule>
  </conditionalFormatting>
  <conditionalFormatting sqref="AF174:AF201 AF204:AF206 AF208:AF234 AF236:AF278">
    <cfRule type="containsText" dxfId="3602" priority="110" operator="containsText" text="TIDAK HADIR">
      <formula>NOT(ISERROR(SEARCH("TIDAK HADIR",AF174)))</formula>
    </cfRule>
  </conditionalFormatting>
  <conditionalFormatting sqref="AC202">
    <cfRule type="containsText" dxfId="3601" priority="108" operator="containsText" text="TIDAK LULUS">
      <formula>NOT(ISERROR(SEARCH("TIDAK LULUS",AC202)))</formula>
    </cfRule>
  </conditionalFormatting>
  <conditionalFormatting sqref="AC207">
    <cfRule type="containsText" dxfId="3600" priority="99" operator="containsText" text="TIDAK LULUS">
      <formula>NOT(ISERROR(SEARCH("TIDAK LULUS",AC207)))</formula>
    </cfRule>
  </conditionalFormatting>
  <conditionalFormatting sqref="AF207">
    <cfRule type="containsText" dxfId="3599" priority="98" operator="containsText" text="TIDAK HADIR">
      <formula>NOT(ISERROR(SEARCH("TIDAK HADIR",AF207)))</formula>
    </cfRule>
  </conditionalFormatting>
  <conditionalFormatting sqref="AF203">
    <cfRule type="containsText" dxfId="3598" priority="96" operator="containsText" text="TIDAK HADIR">
      <formula>NOT(ISERROR(SEARCH("TIDAK HADIR",AF203)))</formula>
    </cfRule>
  </conditionalFormatting>
  <conditionalFormatting sqref="AC279:AC410">
    <cfRule type="containsText" dxfId="3597" priority="103" operator="containsText" text="TIDAK LULUS">
      <formula>NOT(ISERROR(SEARCH("TIDAK LULUS",AC279)))</formula>
    </cfRule>
  </conditionalFormatting>
  <conditionalFormatting sqref="AF279:AF293">
    <cfRule type="containsText" dxfId="3596" priority="102" operator="containsText" text="TIDAK HADIR">
      <formula>NOT(ISERROR(SEARCH("TIDAK HADIR",AF279)))</formula>
    </cfRule>
  </conditionalFormatting>
  <conditionalFormatting sqref="AC235">
    <cfRule type="containsText" dxfId="3595" priority="101" operator="containsText" text="TIDAK LULUS">
      <formula>NOT(ISERROR(SEARCH("TIDAK LULUS",AC235)))</formula>
    </cfRule>
  </conditionalFormatting>
  <conditionalFormatting sqref="AF235">
    <cfRule type="containsText" dxfId="3594" priority="100" operator="containsText" text="TIDAK HADIR">
      <formula>NOT(ISERROR(SEARCH("TIDAK HADIR",AF235)))</formula>
    </cfRule>
  </conditionalFormatting>
  <conditionalFormatting sqref="AC203">
    <cfRule type="containsText" dxfId="3593" priority="97" operator="containsText" text="TIDAK LULUS">
      <formula>NOT(ISERROR(SEARCH("TIDAK LULUS",AC203)))</formula>
    </cfRule>
  </conditionalFormatting>
  <conditionalFormatting sqref="AC228">
    <cfRule type="containsText" dxfId="3592" priority="95" operator="containsText" text="TIDAK LULUS">
      <formula>NOT(ISERROR(SEARCH("TIDAK LULUS",AC228)))</formula>
    </cfRule>
  </conditionalFormatting>
  <conditionalFormatting sqref="AC230">
    <cfRule type="containsText" dxfId="3591" priority="94" operator="containsText" text="TIDAK LULUS">
      <formula>NOT(ISERROR(SEARCH("TIDAK LULUS",AC230)))</formula>
    </cfRule>
  </conditionalFormatting>
  <conditionalFormatting sqref="AC256">
    <cfRule type="containsText" dxfId="3590" priority="93" operator="containsText" text="TIDAK LULUS">
      <formula>NOT(ISERROR(SEARCH("TIDAK LULUS",AC256)))</formula>
    </cfRule>
  </conditionalFormatting>
  <conditionalFormatting sqref="AC293:AC410">
    <cfRule type="containsText" dxfId="3589" priority="92" operator="containsText" text="TIDAK LULUS">
      <formula>NOT(ISERROR(SEARCH("TIDAK LULUS",AC293)))</formula>
    </cfRule>
  </conditionalFormatting>
  <conditionalFormatting sqref="AF293">
    <cfRule type="containsText" dxfId="3588" priority="91" operator="containsText" text="TIDAK HADIR">
      <formula>NOT(ISERROR(SEARCH("TIDAK HADIR",AF293)))</formula>
    </cfRule>
  </conditionalFormatting>
  <conditionalFormatting sqref="AC293:AC410">
    <cfRule type="containsText" dxfId="3587" priority="90" operator="containsText" text="TIDAK LULUS">
      <formula>NOT(ISERROR(SEARCH("TIDAK LULUS",AC293)))</formula>
    </cfRule>
  </conditionalFormatting>
  <conditionalFormatting sqref="AC294:AC410">
    <cfRule type="containsText" dxfId="3586" priority="89" operator="containsText" text="TIDAK LULUS">
      <formula>NOT(ISERROR(SEARCH("TIDAK LULUS",AC294)))</formula>
    </cfRule>
  </conditionalFormatting>
  <conditionalFormatting sqref="AF294:AF373">
    <cfRule type="containsText" dxfId="3585" priority="88" operator="containsText" text="TIDAK HADIR">
      <formula>NOT(ISERROR(SEARCH("TIDAK HADIR",AF294)))</formula>
    </cfRule>
  </conditionalFormatting>
  <conditionalFormatting sqref="AC294:AC410">
    <cfRule type="containsText" dxfId="3584" priority="87" operator="containsText" text="TIDAK LULUS">
      <formula>NOT(ISERROR(SEARCH("TIDAK LULUS",AC294)))</formula>
    </cfRule>
  </conditionalFormatting>
  <conditionalFormatting sqref="AF294:AF373">
    <cfRule type="containsText" dxfId="3583" priority="86" operator="containsText" text="TIDAK HADIR">
      <formula>NOT(ISERROR(SEARCH("TIDAK HADIR",AF294)))</formula>
    </cfRule>
  </conditionalFormatting>
  <conditionalFormatting sqref="AC294:AC410">
    <cfRule type="containsText" dxfId="3582" priority="85" operator="containsText" text="TIDAK LULUS">
      <formula>NOT(ISERROR(SEARCH("TIDAK LULUS",AC294)))</formula>
    </cfRule>
  </conditionalFormatting>
  <conditionalFormatting sqref="AC372:AC410">
    <cfRule type="containsText" dxfId="3581" priority="84" operator="containsText" text="TIDAK LULUS">
      <formula>NOT(ISERROR(SEARCH("TIDAK LULUS",AC372)))</formula>
    </cfRule>
  </conditionalFormatting>
  <conditionalFormatting sqref="AF372">
    <cfRule type="containsText" dxfId="3580" priority="83" operator="containsText" text="TIDAK HADIR">
      <formula>NOT(ISERROR(SEARCH("TIDAK HADIR",AF372)))</formula>
    </cfRule>
  </conditionalFormatting>
  <conditionalFormatting sqref="AC372:AC410">
    <cfRule type="containsText" dxfId="3579" priority="82" operator="containsText" text="TIDAK LULUS">
      <formula>NOT(ISERROR(SEARCH("TIDAK LULUS",AC372)))</formula>
    </cfRule>
  </conditionalFormatting>
  <conditionalFormatting sqref="AF372">
    <cfRule type="containsText" dxfId="3578" priority="81" operator="containsText" text="TIDAK HADIR">
      <formula>NOT(ISERROR(SEARCH("TIDAK HADIR",AF372)))</formula>
    </cfRule>
  </conditionalFormatting>
  <conditionalFormatting sqref="AF294:AF340">
    <cfRule type="containsText" dxfId="3577" priority="80" operator="containsText" text="TIDAK HADIR">
      <formula>NOT(ISERROR(SEARCH("TIDAK HADIR",AF294)))</formula>
    </cfRule>
  </conditionalFormatting>
  <conditionalFormatting sqref="AF294:AF340">
    <cfRule type="containsText" dxfId="3576" priority="79" operator="containsText" text="TIDAK HADIR">
      <formula>NOT(ISERROR(SEARCH("TIDAK HADIR",AF294)))</formula>
    </cfRule>
  </conditionalFormatting>
  <conditionalFormatting sqref="AC334">
    <cfRule type="containsText" dxfId="3575" priority="78" operator="containsText" text="TIDAK LULUS">
      <formula>NOT(ISERROR(SEARCH("TIDAK LULUS",AC334)))</formula>
    </cfRule>
  </conditionalFormatting>
  <conditionalFormatting sqref="AF334">
    <cfRule type="containsText" dxfId="3574" priority="77" operator="containsText" text="TIDAK HADIR">
      <formula>NOT(ISERROR(SEARCH("TIDAK HADIR",AF334)))</formula>
    </cfRule>
  </conditionalFormatting>
  <conditionalFormatting sqref="AF341:AF352">
    <cfRule type="containsText" dxfId="3573" priority="76" operator="containsText" text="TIDAK HADIR">
      <formula>NOT(ISERROR(SEARCH("TIDAK HADIR",AF341)))</formula>
    </cfRule>
  </conditionalFormatting>
  <conditionalFormatting sqref="AF341:AF352">
    <cfRule type="containsText" dxfId="3572" priority="75" operator="containsText" text="TIDAK HADIR">
      <formula>NOT(ISERROR(SEARCH("TIDAK HADIR",AF341)))</formula>
    </cfRule>
  </conditionalFormatting>
  <conditionalFormatting sqref="AF353:AF355">
    <cfRule type="containsText" dxfId="3571" priority="74" operator="containsText" text="TIDAK HADIR">
      <formula>NOT(ISERROR(SEARCH("TIDAK HADIR",AF353)))</formula>
    </cfRule>
  </conditionalFormatting>
  <conditionalFormatting sqref="AF356:AF372">
    <cfRule type="containsText" dxfId="3570" priority="73" operator="containsText" text="TIDAK HADIR">
      <formula>NOT(ISERROR(SEARCH("TIDAK HADIR",AF356)))</formula>
    </cfRule>
  </conditionalFormatting>
  <conditionalFormatting sqref="AF356:AF372">
    <cfRule type="containsText" dxfId="3569" priority="72" operator="containsText" text="TIDAK HADIR">
      <formula>NOT(ISERROR(SEARCH("TIDAK HADIR",AF356)))</formula>
    </cfRule>
  </conditionalFormatting>
  <conditionalFormatting sqref="AC374:AC410">
    <cfRule type="containsText" dxfId="3568" priority="71" operator="containsText" text="TIDAK LULUS">
      <formula>NOT(ISERROR(SEARCH("TIDAK LULUS",AC374)))</formula>
    </cfRule>
  </conditionalFormatting>
  <conditionalFormatting sqref="AC374:AC410">
    <cfRule type="containsText" dxfId="3567" priority="70" operator="containsText" text="TIDAK LULUS">
      <formula>NOT(ISERROR(SEARCH("TIDAK LULUS",AC374)))</formula>
    </cfRule>
  </conditionalFormatting>
  <conditionalFormatting sqref="AC374:AC410">
    <cfRule type="containsText" dxfId="3566" priority="69" operator="containsText" text="TIDAK LULUS">
      <formula>NOT(ISERROR(SEARCH("TIDAK LULUS",AC374)))</formula>
    </cfRule>
  </conditionalFormatting>
  <conditionalFormatting sqref="AC374:AC410">
    <cfRule type="containsText" dxfId="3565" priority="68" operator="containsText" text="TIDAK LULUS">
      <formula>NOT(ISERROR(SEARCH("TIDAK LULUS",AC374)))</formula>
    </cfRule>
  </conditionalFormatting>
  <conditionalFormatting sqref="AF374:AF410">
    <cfRule type="containsText" dxfId="3564" priority="67" operator="containsText" text="TIDAK HADIR">
      <formula>NOT(ISERROR(SEARCH("TIDAK HADIR",AF374)))</formula>
    </cfRule>
  </conditionalFormatting>
  <conditionalFormatting sqref="AC374:AC410">
    <cfRule type="containsText" dxfId="3563" priority="66" operator="containsText" text="TIDAK LULUS">
      <formula>NOT(ISERROR(SEARCH("TIDAK LULUS",AC374)))</formula>
    </cfRule>
  </conditionalFormatting>
  <conditionalFormatting sqref="AF374:AF410">
    <cfRule type="containsText" dxfId="3562" priority="65" operator="containsText" text="TIDAK HADIR">
      <formula>NOT(ISERROR(SEARCH("TIDAK HADIR",AF374)))</formula>
    </cfRule>
  </conditionalFormatting>
  <conditionalFormatting sqref="AC374:AC410">
    <cfRule type="containsText" dxfId="3561" priority="64" operator="containsText" text="TIDAK LULUS">
      <formula>NOT(ISERROR(SEARCH("TIDAK LULUS",AC374)))</formula>
    </cfRule>
  </conditionalFormatting>
  <conditionalFormatting sqref="AC374:AC410">
    <cfRule type="containsText" dxfId="3560" priority="63" operator="containsText" text="TIDAK LULUS">
      <formula>NOT(ISERROR(SEARCH("TIDAK LULUS",AC374)))</formula>
    </cfRule>
  </conditionalFormatting>
  <conditionalFormatting sqref="AF374:AF410">
    <cfRule type="containsText" dxfId="3559" priority="62" operator="containsText" text="TIDAK HADIR">
      <formula>NOT(ISERROR(SEARCH("TIDAK HADIR",AF374)))</formula>
    </cfRule>
  </conditionalFormatting>
  <conditionalFormatting sqref="AC374:AC410">
    <cfRule type="containsText" dxfId="3558" priority="61" operator="containsText" text="TIDAK LULUS">
      <formula>NOT(ISERROR(SEARCH("TIDAK LULUS",AC374)))</formula>
    </cfRule>
  </conditionalFormatting>
  <conditionalFormatting sqref="AF374:AF410">
    <cfRule type="containsText" dxfId="3557" priority="60" operator="containsText" text="TIDAK HADIR">
      <formula>NOT(ISERROR(SEARCH("TIDAK HADIR",AF374)))</formula>
    </cfRule>
  </conditionalFormatting>
  <conditionalFormatting sqref="AF374:AF410">
    <cfRule type="containsText" dxfId="3556" priority="59" operator="containsText" text="TIDAK HADIR">
      <formula>NOT(ISERROR(SEARCH("TIDAK HADIR",AF374)))</formula>
    </cfRule>
  </conditionalFormatting>
  <conditionalFormatting sqref="AF374:AF410">
    <cfRule type="containsText" dxfId="3555" priority="58" operator="containsText" text="TIDAK HADIR">
      <formula>NOT(ISERROR(SEARCH("TIDAK HADIR",AF374)))</formula>
    </cfRule>
  </conditionalFormatting>
  <conditionalFormatting sqref="AC460">
    <cfRule type="containsText" dxfId="3554" priority="57" operator="containsText" text="TIDAK LULUS">
      <formula>NOT(ISERROR(SEARCH("TIDAK LULUS",AC460)))</formula>
    </cfRule>
  </conditionalFormatting>
  <conditionalFormatting sqref="AF460">
    <cfRule type="containsText" dxfId="3553" priority="56" operator="containsText" text="TIDAK HADIR">
      <formula>NOT(ISERROR(SEARCH("TIDAK HADIR",AF460)))</formula>
    </cfRule>
  </conditionalFormatting>
  <conditionalFormatting sqref="AC460">
    <cfRule type="containsText" dxfId="3552" priority="55" operator="containsText" text="TIDAK LULUS">
      <formula>NOT(ISERROR(SEARCH("TIDAK LULUS",AC460)))</formula>
    </cfRule>
  </conditionalFormatting>
  <conditionalFormatting sqref="AF460">
    <cfRule type="containsText" dxfId="3551" priority="54" operator="containsText" text="TIDAK HADIR">
      <formula>NOT(ISERROR(SEARCH("TIDAK HADIR",AF460)))</formula>
    </cfRule>
  </conditionalFormatting>
  <conditionalFormatting sqref="AC460">
    <cfRule type="containsText" dxfId="3550" priority="53" operator="containsText" text="TIDAK LULUS">
      <formula>NOT(ISERROR(SEARCH("TIDAK LULUS",AC460)))</formula>
    </cfRule>
  </conditionalFormatting>
  <conditionalFormatting sqref="AC465">
    <cfRule type="containsText" dxfId="3549" priority="52" operator="containsText" text="TIDAK LULUS">
      <formula>NOT(ISERROR(SEARCH("TIDAK LULUS",AC465)))</formula>
    </cfRule>
  </conditionalFormatting>
  <conditionalFormatting sqref="AF465">
    <cfRule type="containsText" dxfId="3548" priority="51" operator="containsText" text="TIDAK HADIR">
      <formula>NOT(ISERROR(SEARCH("TIDAK HADIR",AF465)))</formula>
    </cfRule>
  </conditionalFormatting>
  <conditionalFormatting sqref="AC465">
    <cfRule type="containsText" dxfId="3547" priority="50" operator="containsText" text="TIDAK LULUS">
      <formula>NOT(ISERROR(SEARCH("TIDAK LULUS",AC465)))</formula>
    </cfRule>
  </conditionalFormatting>
  <conditionalFormatting sqref="AF465">
    <cfRule type="containsText" dxfId="3546" priority="49" operator="containsText" text="TIDAK HADIR">
      <formula>NOT(ISERROR(SEARCH("TIDAK HADIR",AF465)))</formula>
    </cfRule>
  </conditionalFormatting>
  <conditionalFormatting sqref="AC465">
    <cfRule type="containsText" dxfId="3545" priority="48" operator="containsText" text="TIDAK LULUS">
      <formula>NOT(ISERROR(SEARCH("TIDAK LULUS",AC465)))</formula>
    </cfRule>
  </conditionalFormatting>
  <conditionalFormatting sqref="AC482">
    <cfRule type="containsText" dxfId="3544" priority="47" operator="containsText" text="TIDAK LULUS">
      <formula>NOT(ISERROR(SEARCH("TIDAK LULUS",AC482)))</formula>
    </cfRule>
  </conditionalFormatting>
  <conditionalFormatting sqref="AF482">
    <cfRule type="containsText" dxfId="3543" priority="46" operator="containsText" text="TIDAK HADIR">
      <formula>NOT(ISERROR(SEARCH("TIDAK HADIR",AF482)))</formula>
    </cfRule>
  </conditionalFormatting>
  <conditionalFormatting sqref="AC482">
    <cfRule type="containsText" dxfId="3542" priority="45" operator="containsText" text="TIDAK LULUS">
      <formula>NOT(ISERROR(SEARCH("TIDAK LULUS",AC482)))</formula>
    </cfRule>
  </conditionalFormatting>
  <conditionalFormatting sqref="AF482">
    <cfRule type="containsText" dxfId="3541" priority="44" operator="containsText" text="TIDAK HADIR">
      <formula>NOT(ISERROR(SEARCH("TIDAK HADIR",AF482)))</formula>
    </cfRule>
  </conditionalFormatting>
  <conditionalFormatting sqref="AC482">
    <cfRule type="containsText" dxfId="3540" priority="43" operator="containsText" text="TIDAK LULUS">
      <formula>NOT(ISERROR(SEARCH("TIDAK LULUS",AC482)))</formula>
    </cfRule>
  </conditionalFormatting>
  <conditionalFormatting sqref="AF374:AF388">
    <cfRule type="containsText" dxfId="3539" priority="42" operator="containsText" text="TIDAK HADIR">
      <formula>NOT(ISERROR(SEARCH("TIDAK HADIR",AF374)))</formula>
    </cfRule>
  </conditionalFormatting>
  <conditionalFormatting sqref="AF374:AF388">
    <cfRule type="containsText" dxfId="3538" priority="41" operator="containsText" text="TIDAK HADIR">
      <formula>NOT(ISERROR(SEARCH("TIDAK HADIR",AF374)))</formula>
    </cfRule>
  </conditionalFormatting>
  <conditionalFormatting sqref="AF374:AF388">
    <cfRule type="containsText" dxfId="3537" priority="40" operator="containsText" text="TIDAK HADIR">
      <formula>NOT(ISERROR(SEARCH("TIDAK HADIR",AF374)))</formula>
    </cfRule>
  </conditionalFormatting>
  <conditionalFormatting sqref="AF374:AF388">
    <cfRule type="containsText" dxfId="3536" priority="39" operator="containsText" text="TIDAK HADIR">
      <formula>NOT(ISERROR(SEARCH("TIDAK HADIR",AF374)))</formula>
    </cfRule>
  </conditionalFormatting>
  <conditionalFormatting sqref="AF374:AF388">
    <cfRule type="containsText" dxfId="3535" priority="38" operator="containsText" text="TIDAK HADIR">
      <formula>NOT(ISERROR(SEARCH("TIDAK HADIR",AF374)))</formula>
    </cfRule>
  </conditionalFormatting>
  <conditionalFormatting sqref="AF374:AF388">
    <cfRule type="containsText" dxfId="3534" priority="37" operator="containsText" text="TIDAK HADIR">
      <formula>NOT(ISERROR(SEARCH("TIDAK HADIR",AF374)))</formula>
    </cfRule>
  </conditionalFormatting>
  <conditionalFormatting sqref="AF373">
    <cfRule type="containsText" dxfId="3533" priority="36" operator="containsText" text="TIDAK HADIR">
      <formula>NOT(ISERROR(SEARCH("TIDAK HADIR",AF373)))</formula>
    </cfRule>
  </conditionalFormatting>
  <conditionalFormatting sqref="AF389:AF410">
    <cfRule type="containsText" dxfId="3532" priority="35" operator="containsText" text="TIDAK HADIR">
      <formula>NOT(ISERROR(SEARCH("TIDAK HADIR",AF389)))</formula>
    </cfRule>
  </conditionalFormatting>
  <conditionalFormatting sqref="AF389:AF410">
    <cfRule type="containsText" dxfId="3531" priority="34" operator="containsText" text="TIDAK HADIR">
      <formula>NOT(ISERROR(SEARCH("TIDAK HADIR",AF389)))</formula>
    </cfRule>
  </conditionalFormatting>
  <conditionalFormatting sqref="AF389:AF410">
    <cfRule type="containsText" dxfId="3530" priority="33" operator="containsText" text="TIDAK HADIR">
      <formula>NOT(ISERROR(SEARCH("TIDAK HADIR",AF389)))</formula>
    </cfRule>
  </conditionalFormatting>
  <conditionalFormatting sqref="AF389:AF410">
    <cfRule type="containsText" dxfId="3529" priority="32" operator="containsText" text="TIDAK HADIR">
      <formula>NOT(ISERROR(SEARCH("TIDAK HADIR",AF389)))</formula>
    </cfRule>
  </conditionalFormatting>
  <conditionalFormatting sqref="AF389:AF410">
    <cfRule type="containsText" dxfId="3528" priority="31" operator="containsText" text="TIDAK HADIR">
      <formula>NOT(ISERROR(SEARCH("TIDAK HADIR",AF389)))</formula>
    </cfRule>
  </conditionalFormatting>
  <conditionalFormatting sqref="AF389:AF410">
    <cfRule type="containsText" dxfId="3527" priority="30" operator="containsText" text="TIDAK HADIR">
      <formula>NOT(ISERROR(SEARCH("TIDAK HADIR",AF389)))</formula>
    </cfRule>
  </conditionalFormatting>
  <conditionalFormatting sqref="AF411:AF452">
    <cfRule type="containsText" dxfId="3526" priority="29" operator="containsText" text="TIDAK HADIR">
      <formula>NOT(ISERROR(SEARCH("TIDAK HADIR",AF411)))</formula>
    </cfRule>
  </conditionalFormatting>
  <conditionalFormatting sqref="AC411:AC452">
    <cfRule type="containsText" dxfId="3525" priority="28" operator="containsText" text="TIDAK LULUS">
      <formula>NOT(ISERROR(SEARCH("TIDAK LULUS",AC411)))</formula>
    </cfRule>
  </conditionalFormatting>
  <conditionalFormatting sqref="AC411:AC452">
    <cfRule type="containsText" dxfId="3524" priority="27" operator="containsText" text="TIDAK LULUS">
      <formula>NOT(ISERROR(SEARCH("TIDAK LULUS",AC411)))</formula>
    </cfRule>
  </conditionalFormatting>
  <conditionalFormatting sqref="AC411:AC452">
    <cfRule type="containsText" dxfId="3523" priority="26" operator="containsText" text="TIDAK LULUS">
      <formula>NOT(ISERROR(SEARCH("TIDAK LULUS",AC411)))</formula>
    </cfRule>
  </conditionalFormatting>
  <conditionalFormatting sqref="AC411:AC452">
    <cfRule type="containsText" dxfId="3522" priority="25" operator="containsText" text="TIDAK LULUS">
      <formula>NOT(ISERROR(SEARCH("TIDAK LULUS",AC411)))</formula>
    </cfRule>
  </conditionalFormatting>
  <conditionalFormatting sqref="AC411:AC452">
    <cfRule type="containsText" dxfId="3521" priority="24" operator="containsText" text="TIDAK LULUS">
      <formula>NOT(ISERROR(SEARCH("TIDAK LULUS",AC411)))</formula>
    </cfRule>
  </conditionalFormatting>
  <conditionalFormatting sqref="AC411:AC452">
    <cfRule type="containsText" dxfId="3520" priority="23" operator="containsText" text="TIDAK LULUS">
      <formula>NOT(ISERROR(SEARCH("TIDAK LULUS",AC411)))</formula>
    </cfRule>
  </conditionalFormatting>
  <conditionalFormatting sqref="AC411:AC452">
    <cfRule type="containsText" dxfId="3519" priority="22" operator="containsText" text="TIDAK LULUS">
      <formula>NOT(ISERROR(SEARCH("TIDAK LULUS",AC411)))</formula>
    </cfRule>
  </conditionalFormatting>
  <conditionalFormatting sqref="AC411:AC452">
    <cfRule type="containsText" dxfId="3518" priority="21" operator="containsText" text="TIDAK LULUS">
      <formula>NOT(ISERROR(SEARCH("TIDAK LULUS",AC411)))</formula>
    </cfRule>
  </conditionalFormatting>
  <conditionalFormatting sqref="AC411:AC452">
    <cfRule type="containsText" dxfId="3517" priority="20" operator="containsText" text="TIDAK LULUS">
      <formula>NOT(ISERROR(SEARCH("TIDAK LULUS",AC411)))</formula>
    </cfRule>
  </conditionalFormatting>
  <conditionalFormatting sqref="AC411:AC452">
    <cfRule type="containsText" dxfId="3516" priority="19" operator="containsText" text="TIDAK LULUS">
      <formula>NOT(ISERROR(SEARCH("TIDAK LULUS",AC411)))</formula>
    </cfRule>
  </conditionalFormatting>
  <conditionalFormatting sqref="AC411:AC452">
    <cfRule type="containsText" dxfId="3515" priority="18" operator="containsText" text="TIDAK LULUS">
      <formula>NOT(ISERROR(SEARCH("TIDAK LULUS",AC411)))</formula>
    </cfRule>
  </conditionalFormatting>
  <conditionalFormatting sqref="AC411:AC452">
    <cfRule type="containsText" dxfId="3514" priority="17" operator="containsText" text="TIDAK LULUS">
      <formula>NOT(ISERROR(SEARCH("TIDAK LULUS",AC411)))</formula>
    </cfRule>
  </conditionalFormatting>
  <conditionalFormatting sqref="AF411:AF452">
    <cfRule type="containsText" dxfId="3513" priority="16" operator="containsText" text="TIDAK HADIR">
      <formula>NOT(ISERROR(SEARCH("TIDAK HADIR",AF411)))</formula>
    </cfRule>
  </conditionalFormatting>
  <conditionalFormatting sqref="AC411:AC452">
    <cfRule type="containsText" dxfId="3512" priority="15" operator="containsText" text="TIDAK LULUS">
      <formula>NOT(ISERROR(SEARCH("TIDAK LULUS",AC411)))</formula>
    </cfRule>
  </conditionalFormatting>
  <conditionalFormatting sqref="AF411:AF452">
    <cfRule type="containsText" dxfId="3511" priority="14" operator="containsText" text="TIDAK HADIR">
      <formula>NOT(ISERROR(SEARCH("TIDAK HADIR",AF411)))</formula>
    </cfRule>
  </conditionalFormatting>
  <conditionalFormatting sqref="AC411:AC452">
    <cfRule type="containsText" dxfId="3510" priority="13" operator="containsText" text="TIDAK LULUS">
      <formula>NOT(ISERROR(SEARCH("TIDAK LULUS",AC411)))</formula>
    </cfRule>
  </conditionalFormatting>
  <conditionalFormatting sqref="AC411:AC452">
    <cfRule type="containsText" dxfId="3509" priority="12" operator="containsText" text="TIDAK LULUS">
      <formula>NOT(ISERROR(SEARCH("TIDAK LULUS",AC411)))</formula>
    </cfRule>
  </conditionalFormatting>
  <conditionalFormatting sqref="AF411:AF452">
    <cfRule type="containsText" dxfId="3508" priority="11" operator="containsText" text="TIDAK HADIR">
      <formula>NOT(ISERROR(SEARCH("TIDAK HADIR",AF411)))</formula>
    </cfRule>
  </conditionalFormatting>
  <conditionalFormatting sqref="AC411:AC452">
    <cfRule type="containsText" dxfId="3507" priority="10" operator="containsText" text="TIDAK LULUS">
      <formula>NOT(ISERROR(SEARCH("TIDAK LULUS",AC411)))</formula>
    </cfRule>
  </conditionalFormatting>
  <conditionalFormatting sqref="AF411:AF452">
    <cfRule type="containsText" dxfId="3506" priority="9" operator="containsText" text="TIDAK HADIR">
      <formula>NOT(ISERROR(SEARCH("TIDAK HADIR",AF411)))</formula>
    </cfRule>
  </conditionalFormatting>
  <conditionalFormatting sqref="AF411:AF452">
    <cfRule type="containsText" dxfId="3505" priority="8" operator="containsText" text="TIDAK HADIR">
      <formula>NOT(ISERROR(SEARCH("TIDAK HADIR",AF411)))</formula>
    </cfRule>
  </conditionalFormatting>
  <conditionalFormatting sqref="AF411:AF452">
    <cfRule type="containsText" dxfId="3504" priority="7" operator="containsText" text="TIDAK HADIR">
      <formula>NOT(ISERROR(SEARCH("TIDAK HADIR",AF411)))</formula>
    </cfRule>
  </conditionalFormatting>
  <conditionalFormatting sqref="AF411:AF452">
    <cfRule type="containsText" dxfId="3503" priority="6" operator="containsText" text="TIDAK HADIR">
      <formula>NOT(ISERROR(SEARCH("TIDAK HADIR",AF411)))</formula>
    </cfRule>
  </conditionalFormatting>
  <conditionalFormatting sqref="AF411:AF452">
    <cfRule type="containsText" dxfId="3502" priority="5" operator="containsText" text="TIDAK HADIR">
      <formula>NOT(ISERROR(SEARCH("TIDAK HADIR",AF411)))</formula>
    </cfRule>
  </conditionalFormatting>
  <conditionalFormatting sqref="AF411:AF452">
    <cfRule type="containsText" dxfId="3501" priority="4" operator="containsText" text="TIDAK HADIR">
      <formula>NOT(ISERROR(SEARCH("TIDAK HADIR",AF411)))</formula>
    </cfRule>
  </conditionalFormatting>
  <conditionalFormatting sqref="AF411:AF452">
    <cfRule type="containsText" dxfId="3500" priority="3" operator="containsText" text="TIDAK HADIR">
      <formula>NOT(ISERROR(SEARCH("TIDAK HADIR",AF411)))</formula>
    </cfRule>
  </conditionalFormatting>
  <conditionalFormatting sqref="AF411:AF452">
    <cfRule type="containsText" dxfId="3499" priority="2" operator="containsText" text="TIDAK HADIR">
      <formula>NOT(ISERROR(SEARCH("TIDAK HADIR",AF411)))</formula>
    </cfRule>
  </conditionalFormatting>
  <conditionalFormatting sqref="AF411:AF452">
    <cfRule type="containsText" dxfId="3498" priority="1" operator="containsText" text="TIDAK HADIR">
      <formula>NOT(ISERROR(SEARCH("TIDAK HADIR",AF411)))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C8:AI20"/>
  <sheetViews>
    <sheetView workbookViewId="0">
      <selection activeCell="E22" sqref="E22"/>
    </sheetView>
  </sheetViews>
  <sheetFormatPr defaultRowHeight="14.4" x14ac:dyDescent="0.3"/>
  <sheetData>
    <row r="8" spans="3:35" x14ac:dyDescent="0.3">
      <c r="C8" t="s">
        <v>9436</v>
      </c>
      <c r="D8">
        <v>2015441703</v>
      </c>
      <c r="E8" t="s">
        <v>9437</v>
      </c>
      <c r="F8" t="s">
        <v>8205</v>
      </c>
      <c r="G8" t="s">
        <v>9438</v>
      </c>
      <c r="H8" t="s">
        <v>9439</v>
      </c>
      <c r="I8" t="s">
        <v>66</v>
      </c>
      <c r="J8" t="s">
        <v>9435</v>
      </c>
      <c r="K8" t="s">
        <v>127</v>
      </c>
      <c r="L8" t="s">
        <v>125</v>
      </c>
      <c r="M8" t="s">
        <v>128</v>
      </c>
      <c r="N8" t="s">
        <v>125</v>
      </c>
      <c r="O8" t="s">
        <v>128</v>
      </c>
      <c r="P8" t="s">
        <v>128</v>
      </c>
      <c r="Q8" t="s">
        <v>128</v>
      </c>
      <c r="R8" t="s">
        <v>127</v>
      </c>
      <c r="S8" t="s">
        <v>128</v>
      </c>
      <c r="T8" t="s">
        <v>128</v>
      </c>
      <c r="U8" t="s">
        <v>126</v>
      </c>
      <c r="V8" t="s">
        <v>125</v>
      </c>
      <c r="W8" t="s">
        <v>126</v>
      </c>
      <c r="X8" t="s">
        <v>125</v>
      </c>
      <c r="Y8" t="s">
        <v>125</v>
      </c>
      <c r="Z8" t="s">
        <v>125</v>
      </c>
      <c r="AA8" t="s">
        <v>128</v>
      </c>
      <c r="AB8" t="s">
        <v>128</v>
      </c>
      <c r="AC8" t="s">
        <v>126</v>
      </c>
      <c r="AD8" t="s">
        <v>127</v>
      </c>
      <c r="AE8" t="s">
        <v>126</v>
      </c>
      <c r="AF8" t="s">
        <v>128</v>
      </c>
      <c r="AG8" t="s">
        <v>128</v>
      </c>
      <c r="AH8" t="s">
        <v>127</v>
      </c>
      <c r="AI8" t="s">
        <v>128</v>
      </c>
    </row>
    <row r="9" spans="3:35" x14ac:dyDescent="0.3">
      <c r="C9" t="s">
        <v>9447</v>
      </c>
      <c r="D9">
        <v>2015441349</v>
      </c>
      <c r="E9" t="s">
        <v>8127</v>
      </c>
      <c r="F9" t="s">
        <v>8257</v>
      </c>
      <c r="G9" t="s">
        <v>8258</v>
      </c>
      <c r="H9" t="s">
        <v>9448</v>
      </c>
      <c r="I9" t="s">
        <v>66</v>
      </c>
      <c r="J9" t="s">
        <v>9435</v>
      </c>
      <c r="K9" t="s">
        <v>126</v>
      </c>
      <c r="L9" t="s">
        <v>128</v>
      </c>
      <c r="M9" t="s">
        <v>127</v>
      </c>
      <c r="N9" t="s">
        <v>125</v>
      </c>
      <c r="O9" t="s">
        <v>126</v>
      </c>
      <c r="P9" t="s">
        <v>127</v>
      </c>
      <c r="Q9" t="s">
        <v>128</v>
      </c>
      <c r="R9" t="s">
        <v>127</v>
      </c>
      <c r="S9" t="s">
        <v>126</v>
      </c>
      <c r="T9" t="s">
        <v>127</v>
      </c>
      <c r="U9" t="s">
        <v>126</v>
      </c>
      <c r="V9" t="s">
        <v>128</v>
      </c>
      <c r="W9" t="s">
        <v>127</v>
      </c>
      <c r="X9" t="s">
        <v>125</v>
      </c>
      <c r="Y9" t="s">
        <v>125</v>
      </c>
      <c r="Z9" t="s">
        <v>125</v>
      </c>
      <c r="AA9" t="s">
        <v>128</v>
      </c>
      <c r="AB9" t="s">
        <v>128</v>
      </c>
      <c r="AC9" t="s">
        <v>126</v>
      </c>
      <c r="AD9" t="s">
        <v>127</v>
      </c>
      <c r="AE9" t="s">
        <v>126</v>
      </c>
      <c r="AF9" t="s">
        <v>128</v>
      </c>
      <c r="AG9" t="s">
        <v>125</v>
      </c>
      <c r="AH9" t="s">
        <v>127</v>
      </c>
      <c r="AI9" t="s">
        <v>125</v>
      </c>
    </row>
    <row r="10" spans="3:35" x14ac:dyDescent="0.3">
      <c r="C10" t="s">
        <v>9479</v>
      </c>
      <c r="D10">
        <v>2015441711</v>
      </c>
      <c r="E10" t="s">
        <v>9480</v>
      </c>
      <c r="F10" t="s">
        <v>9481</v>
      </c>
      <c r="G10" t="s">
        <v>9482</v>
      </c>
      <c r="H10" t="s">
        <v>9483</v>
      </c>
      <c r="I10" t="s">
        <v>66</v>
      </c>
      <c r="J10" t="s">
        <v>9435</v>
      </c>
      <c r="K10" t="s">
        <v>126</v>
      </c>
      <c r="L10" t="s">
        <v>128</v>
      </c>
      <c r="M10" t="s">
        <v>127</v>
      </c>
      <c r="N10" t="s">
        <v>127</v>
      </c>
      <c r="O10" t="s">
        <v>128</v>
      </c>
      <c r="P10" t="s">
        <v>125</v>
      </c>
      <c r="Q10" t="s">
        <v>128</v>
      </c>
      <c r="R10" t="s">
        <v>127</v>
      </c>
      <c r="S10" t="s">
        <v>126</v>
      </c>
      <c r="T10" t="s">
        <v>127</v>
      </c>
      <c r="U10" t="s">
        <v>126</v>
      </c>
      <c r="V10" t="s">
        <v>128</v>
      </c>
      <c r="W10" t="s">
        <v>125</v>
      </c>
      <c r="X10" t="s">
        <v>125</v>
      </c>
      <c r="Y10" t="s">
        <v>128</v>
      </c>
      <c r="Z10" t="s">
        <v>125</v>
      </c>
      <c r="AA10" t="s">
        <v>127</v>
      </c>
      <c r="AB10" t="s">
        <v>128</v>
      </c>
      <c r="AC10" t="s">
        <v>126</v>
      </c>
      <c r="AD10" t="s">
        <v>128</v>
      </c>
      <c r="AE10" t="s">
        <v>126</v>
      </c>
      <c r="AF10" t="s">
        <v>128</v>
      </c>
      <c r="AG10" t="s">
        <v>125</v>
      </c>
      <c r="AH10" t="s">
        <v>127</v>
      </c>
      <c r="AI10" t="s">
        <v>127</v>
      </c>
    </row>
    <row r="11" spans="3:35" x14ac:dyDescent="0.3">
      <c r="C11" t="s">
        <v>9453</v>
      </c>
      <c r="D11">
        <v>2015441715</v>
      </c>
      <c r="E11" t="s">
        <v>9454</v>
      </c>
      <c r="F11" t="s">
        <v>9455</v>
      </c>
      <c r="G11" t="s">
        <v>9456</v>
      </c>
      <c r="H11" t="s">
        <v>9457</v>
      </c>
      <c r="I11" t="s">
        <v>66</v>
      </c>
      <c r="J11" t="s">
        <v>9435</v>
      </c>
      <c r="K11" t="s">
        <v>126</v>
      </c>
      <c r="L11" t="s">
        <v>125</v>
      </c>
      <c r="M11" t="s">
        <v>127</v>
      </c>
      <c r="N11" t="s">
        <v>125</v>
      </c>
      <c r="O11" t="s">
        <v>127</v>
      </c>
      <c r="P11" t="s">
        <v>125</v>
      </c>
      <c r="Q11" t="s">
        <v>128</v>
      </c>
      <c r="R11" t="s">
        <v>127</v>
      </c>
      <c r="S11" t="s">
        <v>126</v>
      </c>
      <c r="T11" t="s">
        <v>125</v>
      </c>
      <c r="U11" t="s">
        <v>126</v>
      </c>
      <c r="V11" t="s">
        <v>128</v>
      </c>
      <c r="W11" t="s">
        <v>127</v>
      </c>
      <c r="X11" t="s">
        <v>125</v>
      </c>
      <c r="Y11" t="s">
        <v>126</v>
      </c>
      <c r="Z11" t="s">
        <v>128</v>
      </c>
      <c r="AA11" t="s">
        <v>127</v>
      </c>
      <c r="AB11" t="s">
        <v>128</v>
      </c>
      <c r="AC11" t="s">
        <v>126</v>
      </c>
      <c r="AD11" t="s">
        <v>128</v>
      </c>
      <c r="AE11" t="s">
        <v>126</v>
      </c>
      <c r="AF11" t="s">
        <v>126</v>
      </c>
      <c r="AG11" t="s">
        <v>125</v>
      </c>
      <c r="AH11" t="s">
        <v>127</v>
      </c>
      <c r="AI11" t="s">
        <v>127</v>
      </c>
    </row>
    <row r="12" spans="3:35" x14ac:dyDescent="0.3">
      <c r="C12" t="s">
        <v>9474</v>
      </c>
      <c r="D12">
        <v>2015441352</v>
      </c>
      <c r="E12" t="s">
        <v>9475</v>
      </c>
      <c r="F12" t="s">
        <v>9476</v>
      </c>
      <c r="G12" t="s">
        <v>9477</v>
      </c>
      <c r="H12" t="s">
        <v>9478</v>
      </c>
      <c r="I12" t="s">
        <v>66</v>
      </c>
      <c r="J12" t="s">
        <v>9435</v>
      </c>
      <c r="K12" t="s">
        <v>128</v>
      </c>
      <c r="L12" t="s">
        <v>125</v>
      </c>
      <c r="M12" t="s">
        <v>127</v>
      </c>
      <c r="N12" t="s">
        <v>125</v>
      </c>
      <c r="O12" t="s">
        <v>127</v>
      </c>
      <c r="P12" t="s">
        <v>125</v>
      </c>
      <c r="Q12" t="s">
        <v>128</v>
      </c>
      <c r="R12" t="s">
        <v>127</v>
      </c>
      <c r="S12" t="s">
        <v>125</v>
      </c>
      <c r="T12" t="s">
        <v>126</v>
      </c>
      <c r="U12" t="s">
        <v>126</v>
      </c>
      <c r="V12" t="s">
        <v>128</v>
      </c>
      <c r="W12" t="s">
        <v>127</v>
      </c>
      <c r="X12" t="s">
        <v>125</v>
      </c>
      <c r="Y12" t="s">
        <v>126</v>
      </c>
      <c r="Z12" t="s">
        <v>125</v>
      </c>
      <c r="AA12" t="s">
        <v>128</v>
      </c>
      <c r="AB12" t="s">
        <v>126</v>
      </c>
      <c r="AC12" t="s">
        <v>128</v>
      </c>
      <c r="AD12" t="s">
        <v>128</v>
      </c>
      <c r="AE12" t="s">
        <v>126</v>
      </c>
      <c r="AF12" t="s">
        <v>126</v>
      </c>
      <c r="AG12" t="s">
        <v>126</v>
      </c>
      <c r="AH12" t="s">
        <v>126</v>
      </c>
      <c r="AI12" t="s">
        <v>125</v>
      </c>
    </row>
    <row r="13" spans="3:35" x14ac:dyDescent="0.3">
      <c r="C13" t="s">
        <v>9449</v>
      </c>
      <c r="D13">
        <v>2015441721</v>
      </c>
      <c r="E13" t="s">
        <v>8131</v>
      </c>
      <c r="F13" t="s">
        <v>9450</v>
      </c>
      <c r="G13" t="s">
        <v>9451</v>
      </c>
      <c r="H13" t="s">
        <v>9452</v>
      </c>
      <c r="I13" t="s">
        <v>66</v>
      </c>
      <c r="J13" t="s">
        <v>9435</v>
      </c>
      <c r="K13" t="s">
        <v>127</v>
      </c>
      <c r="L13" t="s">
        <v>127</v>
      </c>
      <c r="M13" t="s">
        <v>127</v>
      </c>
      <c r="N13" t="s">
        <v>125</v>
      </c>
      <c r="O13" t="s">
        <v>128</v>
      </c>
      <c r="P13" t="s">
        <v>127</v>
      </c>
      <c r="Q13" t="s">
        <v>128</v>
      </c>
      <c r="R13" t="s">
        <v>127</v>
      </c>
      <c r="S13" t="s">
        <v>126</v>
      </c>
      <c r="T13" t="s">
        <v>126</v>
      </c>
      <c r="U13" t="s">
        <v>126</v>
      </c>
      <c r="V13" t="s">
        <v>126</v>
      </c>
      <c r="W13" t="s">
        <v>126</v>
      </c>
      <c r="X13" t="s">
        <v>125</v>
      </c>
      <c r="Y13" t="s">
        <v>126</v>
      </c>
      <c r="Z13" t="s">
        <v>125</v>
      </c>
      <c r="AA13" t="s">
        <v>125</v>
      </c>
      <c r="AB13" t="s">
        <v>127</v>
      </c>
      <c r="AC13" t="s">
        <v>126</v>
      </c>
      <c r="AD13" t="s">
        <v>128</v>
      </c>
      <c r="AE13" t="s">
        <v>126</v>
      </c>
      <c r="AF13" t="s">
        <v>127</v>
      </c>
      <c r="AG13" t="s">
        <v>128</v>
      </c>
      <c r="AH13" t="s">
        <v>127</v>
      </c>
      <c r="AI13" t="s">
        <v>128</v>
      </c>
    </row>
    <row r="14" spans="3:35" x14ac:dyDescent="0.3">
      <c r="C14" t="s">
        <v>9471</v>
      </c>
      <c r="D14">
        <v>2015440211</v>
      </c>
      <c r="E14" t="s">
        <v>8047</v>
      </c>
      <c r="F14" t="s">
        <v>8183</v>
      </c>
      <c r="G14" t="s">
        <v>9472</v>
      </c>
      <c r="H14" t="s">
        <v>9473</v>
      </c>
      <c r="I14" t="s">
        <v>66</v>
      </c>
      <c r="J14" t="s">
        <v>9435</v>
      </c>
      <c r="K14" t="s">
        <v>126</v>
      </c>
      <c r="L14" t="s">
        <v>128</v>
      </c>
      <c r="M14" t="s">
        <v>127</v>
      </c>
      <c r="N14" t="s">
        <v>125</v>
      </c>
      <c r="O14" t="s">
        <v>127</v>
      </c>
      <c r="P14" t="s">
        <v>125</v>
      </c>
      <c r="Q14" t="s">
        <v>128</v>
      </c>
      <c r="R14" t="s">
        <v>126</v>
      </c>
      <c r="S14" t="s">
        <v>126</v>
      </c>
      <c r="T14" t="s">
        <v>125</v>
      </c>
      <c r="U14" t="s">
        <v>126</v>
      </c>
      <c r="V14" t="s">
        <v>128</v>
      </c>
      <c r="W14" t="s">
        <v>125</v>
      </c>
      <c r="X14" t="s">
        <v>125</v>
      </c>
      <c r="Y14" t="s">
        <v>125</v>
      </c>
      <c r="Z14" t="s">
        <v>125</v>
      </c>
      <c r="AA14" t="s">
        <v>128</v>
      </c>
      <c r="AB14" t="s">
        <v>128</v>
      </c>
      <c r="AC14" t="s">
        <v>126</v>
      </c>
      <c r="AD14" t="s">
        <v>128</v>
      </c>
      <c r="AE14" t="s">
        <v>126</v>
      </c>
      <c r="AF14" t="s">
        <v>128</v>
      </c>
      <c r="AG14" t="s">
        <v>127</v>
      </c>
      <c r="AH14" t="s">
        <v>128</v>
      </c>
      <c r="AI14" t="s">
        <v>128</v>
      </c>
    </row>
    <row r="15" spans="3:35" x14ac:dyDescent="0.3">
      <c r="C15" t="s">
        <v>9440</v>
      </c>
      <c r="D15">
        <v>2015441733</v>
      </c>
      <c r="E15" t="s">
        <v>8132</v>
      </c>
      <c r="F15" t="s">
        <v>8261</v>
      </c>
      <c r="G15" t="s">
        <v>9441</v>
      </c>
      <c r="H15" t="s">
        <v>9442</v>
      </c>
      <c r="I15" t="s">
        <v>66</v>
      </c>
      <c r="J15" t="s">
        <v>9435</v>
      </c>
      <c r="K15" t="s">
        <v>126</v>
      </c>
      <c r="L15" t="s">
        <v>125</v>
      </c>
      <c r="M15" t="s">
        <v>127</v>
      </c>
      <c r="N15" t="s">
        <v>125</v>
      </c>
      <c r="O15" t="s">
        <v>126</v>
      </c>
      <c r="P15" t="s">
        <v>127</v>
      </c>
      <c r="Q15" t="s">
        <v>128</v>
      </c>
      <c r="R15" t="s">
        <v>128</v>
      </c>
      <c r="S15" t="s">
        <v>126</v>
      </c>
      <c r="T15" t="s">
        <v>127</v>
      </c>
      <c r="U15" t="s">
        <v>126</v>
      </c>
      <c r="V15" t="s">
        <v>128</v>
      </c>
      <c r="W15" t="s">
        <v>126</v>
      </c>
      <c r="X15" t="s">
        <v>125</v>
      </c>
      <c r="Y15" t="s">
        <v>128</v>
      </c>
      <c r="Z15" t="s">
        <v>127</v>
      </c>
      <c r="AA15" t="s">
        <v>128</v>
      </c>
      <c r="AB15" t="s">
        <v>128</v>
      </c>
      <c r="AC15" t="s">
        <v>126</v>
      </c>
      <c r="AD15" t="s">
        <v>128</v>
      </c>
      <c r="AE15" t="s">
        <v>126</v>
      </c>
      <c r="AF15" t="s">
        <v>126</v>
      </c>
      <c r="AG15" t="s">
        <v>125</v>
      </c>
      <c r="AH15" t="s">
        <v>127</v>
      </c>
      <c r="AI15" t="s">
        <v>126</v>
      </c>
    </row>
    <row r="16" spans="3:35" x14ac:dyDescent="0.3">
      <c r="C16" t="s">
        <v>9463</v>
      </c>
      <c r="D16">
        <v>2015441354</v>
      </c>
      <c r="E16" t="s">
        <v>9464</v>
      </c>
      <c r="F16" t="s">
        <v>9465</v>
      </c>
      <c r="G16" t="s">
        <v>9466</v>
      </c>
      <c r="H16" t="s">
        <v>9467</v>
      </c>
      <c r="I16" t="s">
        <v>66</v>
      </c>
      <c r="J16" t="s">
        <v>9435</v>
      </c>
      <c r="K16" t="s">
        <v>127</v>
      </c>
      <c r="L16" t="s">
        <v>125</v>
      </c>
      <c r="M16" t="s">
        <v>127</v>
      </c>
      <c r="N16" t="s">
        <v>125</v>
      </c>
      <c r="O16" t="s">
        <v>126</v>
      </c>
      <c r="P16" t="s">
        <v>127</v>
      </c>
      <c r="Q16" t="s">
        <v>128</v>
      </c>
      <c r="R16" t="s">
        <v>127</v>
      </c>
      <c r="S16" t="s">
        <v>126</v>
      </c>
      <c r="T16" t="s">
        <v>126</v>
      </c>
      <c r="U16" t="s">
        <v>126</v>
      </c>
      <c r="V16" t="s">
        <v>125</v>
      </c>
      <c r="W16" t="s">
        <v>127</v>
      </c>
      <c r="X16" t="s">
        <v>125</v>
      </c>
      <c r="Y16" t="s">
        <v>128</v>
      </c>
      <c r="Z16" t="s">
        <v>125</v>
      </c>
      <c r="AA16" t="s">
        <v>125</v>
      </c>
      <c r="AB16" t="s">
        <v>128</v>
      </c>
      <c r="AC16" t="s">
        <v>126</v>
      </c>
      <c r="AD16" t="s">
        <v>128</v>
      </c>
      <c r="AE16" t="s">
        <v>128</v>
      </c>
      <c r="AF16" t="s">
        <v>126</v>
      </c>
      <c r="AG16" t="s">
        <v>125</v>
      </c>
      <c r="AH16" t="s">
        <v>128</v>
      </c>
      <c r="AI16" t="s">
        <v>128</v>
      </c>
    </row>
    <row r="17" spans="3:35" x14ac:dyDescent="0.3">
      <c r="C17" t="s">
        <v>9468</v>
      </c>
      <c r="D17">
        <v>2015441737</v>
      </c>
      <c r="E17" t="s">
        <v>8134</v>
      </c>
      <c r="F17" t="s">
        <v>8265</v>
      </c>
      <c r="G17" t="s">
        <v>9469</v>
      </c>
      <c r="H17" t="s">
        <v>9470</v>
      </c>
      <c r="I17" t="s">
        <v>66</v>
      </c>
      <c r="J17" t="s">
        <v>9435</v>
      </c>
      <c r="K17" t="s">
        <v>126</v>
      </c>
      <c r="L17" t="s">
        <v>125</v>
      </c>
      <c r="M17" t="s">
        <v>128</v>
      </c>
      <c r="N17" t="s">
        <v>125</v>
      </c>
      <c r="O17" t="s">
        <v>128</v>
      </c>
      <c r="P17" t="s">
        <v>125</v>
      </c>
      <c r="Q17" t="s">
        <v>128</v>
      </c>
      <c r="R17" t="s">
        <v>127</v>
      </c>
      <c r="S17" t="s">
        <v>126</v>
      </c>
      <c r="T17" t="s">
        <v>126</v>
      </c>
      <c r="U17" t="s">
        <v>126</v>
      </c>
      <c r="V17" t="s">
        <v>128</v>
      </c>
      <c r="W17" t="s">
        <v>128</v>
      </c>
      <c r="X17" t="s">
        <v>125</v>
      </c>
      <c r="Y17" t="s">
        <v>126</v>
      </c>
      <c r="Z17" t="s">
        <v>126</v>
      </c>
      <c r="AA17" t="s">
        <v>127</v>
      </c>
      <c r="AB17" t="s">
        <v>127</v>
      </c>
      <c r="AC17" t="s">
        <v>126</v>
      </c>
      <c r="AD17" t="s">
        <v>128</v>
      </c>
      <c r="AE17" t="s">
        <v>126</v>
      </c>
      <c r="AF17" t="s">
        <v>125</v>
      </c>
      <c r="AG17" t="s">
        <v>125</v>
      </c>
      <c r="AH17" t="s">
        <v>125</v>
      </c>
      <c r="AI17" t="s">
        <v>125</v>
      </c>
    </row>
    <row r="18" spans="3:35" x14ac:dyDescent="0.3">
      <c r="C18" t="s">
        <v>9443</v>
      </c>
      <c r="D18">
        <v>2015441742</v>
      </c>
      <c r="E18" t="s">
        <v>9444</v>
      </c>
      <c r="F18" t="s">
        <v>8267</v>
      </c>
      <c r="G18" t="s">
        <v>9445</v>
      </c>
      <c r="H18" t="s">
        <v>9446</v>
      </c>
      <c r="I18" t="s">
        <v>66</v>
      </c>
      <c r="J18" t="s">
        <v>9435</v>
      </c>
      <c r="K18" t="s">
        <v>127</v>
      </c>
      <c r="L18" t="s">
        <v>125</v>
      </c>
      <c r="M18" t="s">
        <v>126</v>
      </c>
      <c r="N18" t="s">
        <v>125</v>
      </c>
      <c r="O18" t="s">
        <v>127</v>
      </c>
      <c r="P18" t="s">
        <v>127</v>
      </c>
      <c r="Q18" t="s">
        <v>128</v>
      </c>
      <c r="R18" t="s">
        <v>127</v>
      </c>
      <c r="S18" t="s">
        <v>128</v>
      </c>
      <c r="T18" t="s">
        <v>125</v>
      </c>
      <c r="U18" t="s">
        <v>128</v>
      </c>
      <c r="V18" t="s">
        <v>126</v>
      </c>
      <c r="W18" t="s">
        <v>125</v>
      </c>
      <c r="X18" t="s">
        <v>125</v>
      </c>
      <c r="Y18" t="s">
        <v>126</v>
      </c>
      <c r="Z18" t="s">
        <v>125</v>
      </c>
      <c r="AA18" t="s">
        <v>127</v>
      </c>
      <c r="AB18" t="s">
        <v>128</v>
      </c>
      <c r="AC18" t="s">
        <v>126</v>
      </c>
      <c r="AD18" t="s">
        <v>128</v>
      </c>
      <c r="AE18" t="s">
        <v>126</v>
      </c>
      <c r="AF18" t="s">
        <v>127</v>
      </c>
      <c r="AG18" t="s">
        <v>127</v>
      </c>
      <c r="AH18" t="s">
        <v>127</v>
      </c>
      <c r="AI18" t="s">
        <v>126</v>
      </c>
    </row>
    <row r="19" spans="3:35" x14ac:dyDescent="0.3">
      <c r="C19" t="s">
        <v>9431</v>
      </c>
      <c r="D19">
        <v>2015441356</v>
      </c>
      <c r="E19" t="s">
        <v>9432</v>
      </c>
      <c r="F19" t="s">
        <v>484</v>
      </c>
      <c r="G19" t="s">
        <v>9433</v>
      </c>
      <c r="H19" t="s">
        <v>9434</v>
      </c>
      <c r="I19" t="s">
        <v>66</v>
      </c>
      <c r="J19" t="s">
        <v>9435</v>
      </c>
      <c r="K19" t="s">
        <v>125</v>
      </c>
      <c r="L19" t="s">
        <v>128</v>
      </c>
      <c r="M19" t="s">
        <v>128</v>
      </c>
      <c r="N19" t="s">
        <v>125</v>
      </c>
      <c r="O19" t="s">
        <v>127</v>
      </c>
      <c r="P19" t="s">
        <v>127</v>
      </c>
      <c r="Q19" t="s">
        <v>128</v>
      </c>
      <c r="R19" t="s">
        <v>128</v>
      </c>
      <c r="S19" t="s">
        <v>126</v>
      </c>
      <c r="T19" t="s">
        <v>127</v>
      </c>
      <c r="U19" t="s">
        <v>126</v>
      </c>
      <c r="V19" t="s">
        <v>125</v>
      </c>
      <c r="W19" t="s">
        <v>128</v>
      </c>
      <c r="X19" t="s">
        <v>125</v>
      </c>
      <c r="Y19" t="s">
        <v>126</v>
      </c>
      <c r="Z19" t="s">
        <v>125</v>
      </c>
      <c r="AA19" t="s">
        <v>128</v>
      </c>
      <c r="AB19" t="s">
        <v>128</v>
      </c>
      <c r="AC19" t="s">
        <v>126</v>
      </c>
      <c r="AD19" t="s">
        <v>128</v>
      </c>
      <c r="AE19" t="s">
        <v>126</v>
      </c>
      <c r="AF19" t="s">
        <v>126</v>
      </c>
      <c r="AG19" t="s">
        <v>127</v>
      </c>
      <c r="AH19" t="s">
        <v>127</v>
      </c>
      <c r="AI19" t="s">
        <v>125</v>
      </c>
    </row>
    <row r="20" spans="3:35" x14ac:dyDescent="0.3">
      <c r="C20" t="s">
        <v>9458</v>
      </c>
      <c r="D20">
        <v>2015441731</v>
      </c>
      <c r="E20" t="s">
        <v>9459</v>
      </c>
      <c r="F20" t="s">
        <v>9460</v>
      </c>
      <c r="G20" t="s">
        <v>9461</v>
      </c>
      <c r="H20" t="s">
        <v>9462</v>
      </c>
      <c r="I20" t="s">
        <v>66</v>
      </c>
      <c r="J20" t="s">
        <v>9435</v>
      </c>
      <c r="K20" t="s">
        <v>126</v>
      </c>
      <c r="L20" t="s">
        <v>128</v>
      </c>
      <c r="M20" t="s">
        <v>127</v>
      </c>
      <c r="N20" t="s">
        <v>125</v>
      </c>
      <c r="O20" t="s">
        <v>126</v>
      </c>
      <c r="P20" t="s">
        <v>125</v>
      </c>
      <c r="Q20" t="s">
        <v>128</v>
      </c>
      <c r="R20" t="s">
        <v>127</v>
      </c>
      <c r="S20" t="s">
        <v>126</v>
      </c>
      <c r="T20" t="s">
        <v>126</v>
      </c>
      <c r="U20" t="s">
        <v>126</v>
      </c>
      <c r="V20" t="s">
        <v>128</v>
      </c>
      <c r="W20" t="s">
        <v>125</v>
      </c>
      <c r="X20" t="s">
        <v>125</v>
      </c>
      <c r="Y20" t="s">
        <v>125</v>
      </c>
      <c r="Z20" t="s">
        <v>125</v>
      </c>
      <c r="AA20" t="s">
        <v>127</v>
      </c>
      <c r="AB20" t="s">
        <v>128</v>
      </c>
      <c r="AC20" t="s">
        <v>128</v>
      </c>
      <c r="AD20" t="s">
        <v>128</v>
      </c>
      <c r="AE20" t="s">
        <v>126</v>
      </c>
      <c r="AF20" t="s">
        <v>128</v>
      </c>
      <c r="AG20" t="s">
        <v>125</v>
      </c>
      <c r="AH20" t="s">
        <v>127</v>
      </c>
      <c r="AI20" t="s">
        <v>127</v>
      </c>
    </row>
  </sheetData>
  <sortState xmlns:xlrd2="http://schemas.microsoft.com/office/spreadsheetml/2017/richdata2" ref="C8:AI20">
    <sortCondition ref="E8:E20"/>
  </sortState>
  <pageMargins left="0.7" right="0.7" top="0.75" bottom="0.75" header="0.3" footer="0.3"/>
  <pageSetup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E424"/>
  <sheetViews>
    <sheetView topLeftCell="A1048480" zoomScale="23" zoomScaleNormal="55" workbookViewId="0">
      <selection activeCell="A1048576" sqref="A1048576"/>
    </sheetView>
  </sheetViews>
  <sheetFormatPr defaultColWidth="9.109375" defaultRowHeight="18" x14ac:dyDescent="0.3"/>
  <cols>
    <col min="1" max="1" width="5.44140625" style="3" customWidth="1"/>
    <col min="2" max="2" width="6" style="68" customWidth="1"/>
    <col min="3" max="3" width="26.33203125" style="68" customWidth="1"/>
    <col min="4" max="4" width="20.109375" style="79" customWidth="1"/>
    <col min="5" max="24" width="17" style="79" customWidth="1"/>
    <col min="25" max="25" width="34.5546875" style="80" customWidth="1"/>
    <col min="26" max="26" width="12.6640625" style="80" customWidth="1"/>
    <col min="27" max="27" width="20.6640625" style="80" customWidth="1"/>
    <col min="28" max="28" width="13.6640625" style="80" customWidth="1"/>
    <col min="29" max="29" width="20.6640625" style="80" customWidth="1"/>
    <col min="30" max="30" width="15.44140625" style="80" customWidth="1"/>
    <col min="31" max="31" width="20.6640625" style="80" customWidth="1"/>
    <col min="32" max="32" width="14.88671875" style="80" customWidth="1"/>
    <col min="33" max="33" width="20.6640625" style="80" customWidth="1"/>
    <col min="34" max="34" width="18.5546875" style="80" customWidth="1"/>
    <col min="35" max="39" width="20.6640625" style="80" customWidth="1"/>
    <col min="40" max="40" width="22.88671875" style="80" customWidth="1"/>
    <col min="41" max="53" width="20.6640625" style="80" customWidth="1"/>
    <col min="54" max="54" width="100.44140625" style="81" bestFit="1" customWidth="1"/>
    <col min="55" max="57" width="9.109375" style="3"/>
    <col min="58" max="16384" width="9.109375" style="216"/>
  </cols>
  <sheetData>
    <row r="1" spans="1:57" x14ac:dyDescent="0.3">
      <c r="D1" s="69"/>
      <c r="E1" s="69"/>
      <c r="F1" s="69"/>
      <c r="G1" s="69"/>
      <c r="H1" s="69"/>
      <c r="I1" s="69"/>
      <c r="J1" s="69"/>
      <c r="K1" s="69"/>
      <c r="L1" s="69"/>
      <c r="M1" s="69"/>
      <c r="N1" s="69"/>
      <c r="O1" s="69"/>
      <c r="P1" s="69"/>
      <c r="Q1" s="69"/>
      <c r="R1" s="69"/>
      <c r="S1" s="69"/>
      <c r="T1" s="69"/>
      <c r="U1" s="69"/>
      <c r="V1" s="69"/>
      <c r="W1" s="69"/>
      <c r="X1" s="69"/>
      <c r="Y1" s="68"/>
      <c r="Z1" s="68"/>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c r="BA1" s="68"/>
      <c r="BB1" s="70"/>
    </row>
    <row r="2" spans="1:57" x14ac:dyDescent="0.3">
      <c r="A2" s="6"/>
      <c r="B2" s="192" t="s">
        <v>129</v>
      </c>
      <c r="C2" s="192"/>
      <c r="D2" s="192"/>
      <c r="E2" s="192"/>
      <c r="F2" s="192"/>
      <c r="G2" s="192"/>
      <c r="H2" s="192"/>
      <c r="I2" s="192"/>
      <c r="J2" s="192"/>
      <c r="K2" s="192"/>
      <c r="L2" s="192"/>
      <c r="M2" s="192"/>
      <c r="N2" s="192"/>
      <c r="O2" s="192"/>
      <c r="P2" s="192"/>
      <c r="Q2" s="192"/>
      <c r="R2" s="192"/>
      <c r="S2" s="192"/>
      <c r="T2" s="192"/>
      <c r="U2" s="192"/>
      <c r="V2" s="192"/>
      <c r="W2" s="192"/>
      <c r="X2" s="192"/>
      <c r="Y2" s="192"/>
      <c r="Z2" s="192"/>
      <c r="AA2" s="192"/>
      <c r="AB2" s="192"/>
      <c r="AC2" s="192"/>
      <c r="AD2" s="192"/>
      <c r="AE2" s="192"/>
      <c r="AF2" s="192"/>
      <c r="AG2" s="192"/>
      <c r="AH2" s="192"/>
      <c r="AI2" s="192"/>
      <c r="AJ2" s="192"/>
      <c r="AK2" s="192"/>
      <c r="AL2" s="192"/>
      <c r="AM2" s="192"/>
      <c r="AN2" s="192"/>
      <c r="AO2" s="192"/>
      <c r="AP2" s="192"/>
      <c r="AQ2" s="192"/>
      <c r="AR2" s="192"/>
      <c r="AS2" s="192"/>
      <c r="AT2" s="192"/>
      <c r="AU2" s="192"/>
      <c r="AV2" s="192"/>
      <c r="AW2" s="192"/>
      <c r="AX2" s="192"/>
      <c r="AY2" s="192"/>
      <c r="AZ2" s="192"/>
      <c r="BA2" s="192"/>
      <c r="BB2" s="192"/>
    </row>
    <row r="3" spans="1:57" x14ac:dyDescent="0.3">
      <c r="A3" s="6"/>
      <c r="B3" s="192" t="s">
        <v>137</v>
      </c>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c r="AL3" s="192"/>
      <c r="AM3" s="192"/>
      <c r="AN3" s="192"/>
      <c r="AO3" s="192"/>
      <c r="AP3" s="192"/>
      <c r="AQ3" s="192"/>
      <c r="AR3" s="192"/>
      <c r="AS3" s="192"/>
      <c r="AT3" s="192"/>
      <c r="AU3" s="192"/>
      <c r="AV3" s="192"/>
      <c r="AW3" s="192"/>
      <c r="AX3" s="192"/>
      <c r="AY3" s="192"/>
      <c r="AZ3" s="192"/>
      <c r="BA3" s="192"/>
      <c r="BB3" s="192"/>
    </row>
    <row r="4" spans="1:57" ht="18.600000000000001" thickBot="1" x14ac:dyDescent="0.35">
      <c r="B4" s="66"/>
      <c r="C4" s="66"/>
      <c r="D4" s="71"/>
      <c r="E4" s="71"/>
      <c r="F4" s="71"/>
      <c r="G4" s="71"/>
      <c r="H4" s="71"/>
      <c r="I4" s="71"/>
      <c r="J4" s="71"/>
      <c r="K4" s="71"/>
      <c r="L4" s="71"/>
      <c r="M4" s="71"/>
      <c r="N4" s="71"/>
      <c r="O4" s="71"/>
      <c r="P4" s="71"/>
      <c r="Q4" s="71"/>
      <c r="R4" s="71"/>
      <c r="S4" s="71"/>
      <c r="T4" s="71"/>
      <c r="U4" s="71"/>
      <c r="V4" s="71"/>
      <c r="W4" s="71"/>
      <c r="X4" s="71"/>
      <c r="Y4" s="66"/>
      <c r="Z4" s="66"/>
      <c r="AA4" s="66"/>
      <c r="AB4" s="66"/>
      <c r="AC4" s="66"/>
      <c r="AD4" s="66"/>
      <c r="AE4" s="66"/>
      <c r="AF4" s="66"/>
      <c r="AG4" s="68"/>
      <c r="AH4" s="68"/>
      <c r="AI4" s="68"/>
      <c r="AJ4" s="68"/>
      <c r="AK4" s="68"/>
      <c r="AL4" s="68"/>
      <c r="AM4" s="68"/>
      <c r="AN4" s="68"/>
      <c r="AO4" s="68"/>
      <c r="AP4" s="68"/>
      <c r="AQ4" s="68"/>
      <c r="AR4" s="68"/>
      <c r="AS4" s="68"/>
      <c r="AT4" s="68"/>
      <c r="AU4" s="68"/>
      <c r="AV4" s="68"/>
      <c r="AW4" s="68"/>
      <c r="AX4" s="68"/>
      <c r="AY4" s="68"/>
      <c r="AZ4" s="68"/>
      <c r="BA4" s="68"/>
      <c r="BB4" s="70"/>
    </row>
    <row r="5" spans="1:57" ht="28.5" customHeight="1" x14ac:dyDescent="0.3">
      <c r="B5" s="193" t="s">
        <v>24</v>
      </c>
      <c r="C5" s="201" t="s">
        <v>43</v>
      </c>
      <c r="D5" s="196" t="s">
        <v>49</v>
      </c>
      <c r="E5" s="209" t="s">
        <v>29</v>
      </c>
      <c r="F5" s="209"/>
      <c r="G5" s="209"/>
      <c r="H5" s="209"/>
      <c r="I5" s="209"/>
      <c r="J5" s="209"/>
      <c r="K5" s="209"/>
      <c r="L5" s="209"/>
      <c r="M5" s="209"/>
      <c r="N5" s="209"/>
      <c r="O5" s="209"/>
      <c r="P5" s="209"/>
      <c r="Q5" s="209"/>
      <c r="R5" s="209"/>
      <c r="S5" s="209"/>
      <c r="T5" s="209"/>
      <c r="U5" s="209"/>
      <c r="V5" s="209"/>
      <c r="W5" s="209"/>
      <c r="X5" s="209"/>
      <c r="Y5" s="205" t="s">
        <v>28</v>
      </c>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7"/>
    </row>
    <row r="6" spans="1:57" ht="23.25" customHeight="1" x14ac:dyDescent="0.3">
      <c r="B6" s="194"/>
      <c r="C6" s="202"/>
      <c r="D6" s="197"/>
      <c r="E6" s="189" t="s">
        <v>82</v>
      </c>
      <c r="F6" s="188" t="s">
        <v>30</v>
      </c>
      <c r="G6" s="189" t="s">
        <v>83</v>
      </c>
      <c r="H6" s="188" t="s">
        <v>30</v>
      </c>
      <c r="I6" s="210" t="s">
        <v>84</v>
      </c>
      <c r="J6" s="210"/>
      <c r="K6" s="210"/>
      <c r="L6" s="210"/>
      <c r="M6" s="189" t="s">
        <v>85</v>
      </c>
      <c r="N6" s="188" t="s">
        <v>30</v>
      </c>
      <c r="O6" s="189" t="s">
        <v>86</v>
      </c>
      <c r="P6" s="188" t="s">
        <v>30</v>
      </c>
      <c r="Q6" s="189" t="s">
        <v>87</v>
      </c>
      <c r="R6" s="188" t="s">
        <v>30</v>
      </c>
      <c r="S6" s="189" t="s">
        <v>88</v>
      </c>
      <c r="T6" s="187" t="s">
        <v>30</v>
      </c>
      <c r="U6" s="189" t="s">
        <v>89</v>
      </c>
      <c r="V6" s="187" t="s">
        <v>30</v>
      </c>
      <c r="W6" s="189" t="s">
        <v>90</v>
      </c>
      <c r="X6" s="187" t="s">
        <v>30</v>
      </c>
      <c r="Y6" s="199" t="s">
        <v>130</v>
      </c>
      <c r="Z6" s="199" t="s">
        <v>92</v>
      </c>
      <c r="AA6" s="187" t="s">
        <v>30</v>
      </c>
      <c r="AB6" s="199" t="s">
        <v>93</v>
      </c>
      <c r="AC6" s="187" t="s">
        <v>30</v>
      </c>
      <c r="AD6" s="191" t="s">
        <v>94</v>
      </c>
      <c r="AE6" s="191"/>
      <c r="AF6" s="191"/>
      <c r="AG6" s="191"/>
      <c r="AH6" s="191"/>
      <c r="AI6" s="191"/>
      <c r="AJ6" s="191"/>
      <c r="AK6" s="191"/>
      <c r="AL6" s="191"/>
      <c r="AM6" s="191"/>
      <c r="AN6" s="199" t="s">
        <v>131</v>
      </c>
      <c r="AO6" s="199" t="s">
        <v>92</v>
      </c>
      <c r="AP6" s="187" t="s">
        <v>30</v>
      </c>
      <c r="AQ6" s="199" t="s">
        <v>93</v>
      </c>
      <c r="AR6" s="187" t="s">
        <v>30</v>
      </c>
      <c r="AS6" s="191" t="s">
        <v>94</v>
      </c>
      <c r="AT6" s="191"/>
      <c r="AU6" s="191"/>
      <c r="AV6" s="191"/>
      <c r="AW6" s="191"/>
      <c r="AX6" s="191"/>
      <c r="AY6" s="191"/>
      <c r="AZ6" s="191"/>
      <c r="BA6" s="191"/>
      <c r="BB6" s="204"/>
    </row>
    <row r="7" spans="1:57" ht="35.25" customHeight="1" x14ac:dyDescent="0.3">
      <c r="B7" s="195"/>
      <c r="C7" s="203"/>
      <c r="D7" s="198"/>
      <c r="E7" s="190"/>
      <c r="F7" s="208"/>
      <c r="G7" s="190"/>
      <c r="H7" s="208"/>
      <c r="I7" s="72" t="s">
        <v>91</v>
      </c>
      <c r="J7" s="73" t="s">
        <v>30</v>
      </c>
      <c r="K7" s="72" t="s">
        <v>26</v>
      </c>
      <c r="L7" s="73" t="s">
        <v>30</v>
      </c>
      <c r="M7" s="190"/>
      <c r="N7" s="208"/>
      <c r="O7" s="190"/>
      <c r="P7" s="208"/>
      <c r="Q7" s="190"/>
      <c r="R7" s="208"/>
      <c r="S7" s="190"/>
      <c r="T7" s="188"/>
      <c r="U7" s="190"/>
      <c r="V7" s="188"/>
      <c r="W7" s="190"/>
      <c r="X7" s="188"/>
      <c r="Y7" s="200"/>
      <c r="Z7" s="200"/>
      <c r="AA7" s="188"/>
      <c r="AB7" s="200"/>
      <c r="AC7" s="188"/>
      <c r="AD7" s="74" t="s">
        <v>31</v>
      </c>
      <c r="AE7" s="75" t="s">
        <v>32</v>
      </c>
      <c r="AF7" s="74" t="s">
        <v>33</v>
      </c>
      <c r="AG7" s="75" t="s">
        <v>32</v>
      </c>
      <c r="AH7" s="74" t="s">
        <v>34</v>
      </c>
      <c r="AI7" s="75" t="s">
        <v>32</v>
      </c>
      <c r="AJ7" s="74" t="s">
        <v>95</v>
      </c>
      <c r="AK7" s="75" t="s">
        <v>32</v>
      </c>
      <c r="AL7" s="74" t="s">
        <v>96</v>
      </c>
      <c r="AM7" s="75" t="s">
        <v>32</v>
      </c>
      <c r="AN7" s="200"/>
      <c r="AO7" s="200"/>
      <c r="AP7" s="188"/>
      <c r="AQ7" s="200"/>
      <c r="AR7" s="188"/>
      <c r="AS7" s="74" t="s">
        <v>31</v>
      </c>
      <c r="AT7" s="75" t="s">
        <v>32</v>
      </c>
      <c r="AU7" s="74" t="s">
        <v>33</v>
      </c>
      <c r="AV7" s="75" t="s">
        <v>32</v>
      </c>
      <c r="AW7" s="74" t="s">
        <v>34</v>
      </c>
      <c r="AX7" s="75" t="s">
        <v>32</v>
      </c>
      <c r="AY7" s="74" t="s">
        <v>95</v>
      </c>
      <c r="AZ7" s="75" t="s">
        <v>32</v>
      </c>
      <c r="BA7" s="74" t="s">
        <v>96</v>
      </c>
      <c r="BB7" s="76" t="s">
        <v>32</v>
      </c>
    </row>
    <row r="8" spans="1:57" s="217" customFormat="1" ht="30" customHeight="1" x14ac:dyDescent="0.3">
      <c r="A8" s="39"/>
      <c r="B8" s="78">
        <v>1</v>
      </c>
      <c r="C8" s="67" t="s">
        <v>140</v>
      </c>
      <c r="D8" s="77">
        <v>44929</v>
      </c>
      <c r="E8" s="67">
        <v>9</v>
      </c>
      <c r="F8" s="67" t="s">
        <v>1048</v>
      </c>
      <c r="G8" s="67">
        <v>10</v>
      </c>
      <c r="H8" s="67" t="s">
        <v>1049</v>
      </c>
      <c r="I8" s="67">
        <v>10</v>
      </c>
      <c r="J8" s="67" t="s">
        <v>1049</v>
      </c>
      <c r="K8" s="67">
        <v>5</v>
      </c>
      <c r="L8" s="67" t="s">
        <v>1049</v>
      </c>
      <c r="M8" s="67">
        <v>8</v>
      </c>
      <c r="N8" s="67" t="s">
        <v>1049</v>
      </c>
      <c r="O8" s="67">
        <v>9</v>
      </c>
      <c r="P8" s="67" t="s">
        <v>1049</v>
      </c>
      <c r="Q8" s="67">
        <v>9</v>
      </c>
      <c r="R8" s="67" t="s">
        <v>1049</v>
      </c>
      <c r="S8" s="67">
        <v>9</v>
      </c>
      <c r="T8" s="67" t="s">
        <v>1049</v>
      </c>
      <c r="U8" s="67">
        <v>7</v>
      </c>
      <c r="V8" s="67" t="s">
        <v>1048</v>
      </c>
      <c r="W8" s="67">
        <v>8</v>
      </c>
      <c r="X8" s="67" t="s">
        <v>1048</v>
      </c>
      <c r="Y8" s="67" t="s">
        <v>1050</v>
      </c>
      <c r="Z8" s="67">
        <v>9</v>
      </c>
      <c r="AA8" s="67" t="s">
        <v>1048</v>
      </c>
      <c r="AB8" s="67">
        <v>8</v>
      </c>
      <c r="AC8" s="67" t="s">
        <v>1048</v>
      </c>
      <c r="AD8" s="67">
        <v>7</v>
      </c>
      <c r="AE8" s="67" t="s">
        <v>1048</v>
      </c>
      <c r="AF8" s="67">
        <v>9</v>
      </c>
      <c r="AG8" s="67" t="s">
        <v>1048</v>
      </c>
      <c r="AH8" s="67">
        <v>9</v>
      </c>
      <c r="AI8" s="67" t="s">
        <v>1048</v>
      </c>
      <c r="AJ8" s="67">
        <v>9</v>
      </c>
      <c r="AK8" s="67" t="s">
        <v>1048</v>
      </c>
      <c r="AL8" s="67">
        <v>8</v>
      </c>
      <c r="AM8" s="67" t="s">
        <v>1048</v>
      </c>
      <c r="AN8" s="103"/>
      <c r="AO8" s="103"/>
      <c r="AP8" s="103"/>
      <c r="AQ8" s="103"/>
      <c r="AR8" s="103"/>
      <c r="AS8" s="103"/>
      <c r="AT8" s="103"/>
      <c r="AU8" s="103"/>
      <c r="AV8" s="103"/>
      <c r="AW8" s="103"/>
      <c r="AX8" s="103"/>
      <c r="AY8" s="103"/>
      <c r="AZ8" s="103"/>
      <c r="BA8" s="103"/>
      <c r="BB8" s="104"/>
      <c r="BC8" s="39"/>
      <c r="BD8" s="39"/>
      <c r="BE8" s="39"/>
    </row>
    <row r="9" spans="1:57" s="217" customFormat="1" ht="30" customHeight="1" x14ac:dyDescent="0.3">
      <c r="A9" s="39"/>
      <c r="B9" s="78">
        <f t="shared" ref="B9:B72" si="0">B8+1</f>
        <v>2</v>
      </c>
      <c r="C9" s="67" t="s">
        <v>140</v>
      </c>
      <c r="D9" s="77">
        <v>44929</v>
      </c>
      <c r="E9" s="67">
        <v>8</v>
      </c>
      <c r="F9" s="67" t="s">
        <v>1051</v>
      </c>
      <c r="G9" s="67">
        <v>9</v>
      </c>
      <c r="H9" s="67" t="s">
        <v>1052</v>
      </c>
      <c r="I9" s="67">
        <v>8</v>
      </c>
      <c r="J9" s="67" t="s">
        <v>1053</v>
      </c>
      <c r="K9" s="67">
        <v>9</v>
      </c>
      <c r="L9" s="67" t="s">
        <v>1053</v>
      </c>
      <c r="M9" s="67">
        <v>9</v>
      </c>
      <c r="N9" s="67" t="s">
        <v>1053</v>
      </c>
      <c r="O9" s="67">
        <v>9</v>
      </c>
      <c r="P9" s="67" t="s">
        <v>1041</v>
      </c>
      <c r="Q9" s="67">
        <v>9</v>
      </c>
      <c r="R9" s="67" t="s">
        <v>1041</v>
      </c>
      <c r="S9" s="67">
        <v>9</v>
      </c>
      <c r="T9" s="67" t="s">
        <v>1041</v>
      </c>
      <c r="U9" s="67">
        <v>9</v>
      </c>
      <c r="V9" s="67" t="s">
        <v>1041</v>
      </c>
      <c r="W9" s="67">
        <v>8</v>
      </c>
      <c r="X9" s="67" t="s">
        <v>1041</v>
      </c>
      <c r="Y9" s="67" t="s">
        <v>1050</v>
      </c>
      <c r="Z9" s="67">
        <v>8</v>
      </c>
      <c r="AA9" s="67" t="s">
        <v>1041</v>
      </c>
      <c r="AB9" s="67">
        <v>8</v>
      </c>
      <c r="AC9" s="67" t="s">
        <v>1041</v>
      </c>
      <c r="AD9" s="67">
        <v>9</v>
      </c>
      <c r="AE9" s="67" t="s">
        <v>1041</v>
      </c>
      <c r="AF9" s="67">
        <v>9</v>
      </c>
      <c r="AG9" s="67" t="s">
        <v>1041</v>
      </c>
      <c r="AH9" s="67">
        <v>8</v>
      </c>
      <c r="AI9" s="67" t="s">
        <v>1041</v>
      </c>
      <c r="AJ9" s="67">
        <v>9</v>
      </c>
      <c r="AK9" s="67" t="s">
        <v>1041</v>
      </c>
      <c r="AL9" s="67">
        <v>9</v>
      </c>
      <c r="AM9" s="67" t="s">
        <v>1041</v>
      </c>
      <c r="AN9" s="103"/>
      <c r="AO9" s="103"/>
      <c r="AP9" s="103"/>
      <c r="AQ9" s="103"/>
      <c r="AR9" s="103"/>
      <c r="AS9" s="103"/>
      <c r="AT9" s="103"/>
      <c r="AU9" s="103"/>
      <c r="AV9" s="103"/>
      <c r="AW9" s="103"/>
      <c r="AX9" s="103"/>
      <c r="AY9" s="103"/>
      <c r="AZ9" s="103"/>
      <c r="BA9" s="103"/>
      <c r="BB9" s="104"/>
      <c r="BC9" s="39"/>
      <c r="BD9" s="39"/>
      <c r="BE9" s="39"/>
    </row>
    <row r="10" spans="1:57" s="217" customFormat="1" ht="30" customHeight="1" x14ac:dyDescent="0.3">
      <c r="A10" s="39"/>
      <c r="B10" s="78">
        <f t="shared" si="0"/>
        <v>3</v>
      </c>
      <c r="C10" s="67" t="s">
        <v>140</v>
      </c>
      <c r="D10" s="77">
        <v>44929</v>
      </c>
      <c r="E10" s="67">
        <v>9</v>
      </c>
      <c r="F10" s="67" t="s">
        <v>1054</v>
      </c>
      <c r="G10" s="67">
        <v>9</v>
      </c>
      <c r="H10" s="67" t="s">
        <v>1054</v>
      </c>
      <c r="I10" s="67">
        <v>9</v>
      </c>
      <c r="J10" s="67" t="s">
        <v>1054</v>
      </c>
      <c r="K10" s="67">
        <v>9</v>
      </c>
      <c r="L10" s="67" t="s">
        <v>1054</v>
      </c>
      <c r="M10" s="67">
        <v>9</v>
      </c>
      <c r="N10" s="67" t="s">
        <v>1054</v>
      </c>
      <c r="O10" s="67">
        <v>9</v>
      </c>
      <c r="P10" s="67" t="s">
        <v>1055</v>
      </c>
      <c r="Q10" s="67">
        <v>9</v>
      </c>
      <c r="R10" s="67" t="s">
        <v>1056</v>
      </c>
      <c r="S10" s="67">
        <v>9</v>
      </c>
      <c r="T10" s="67" t="s">
        <v>1054</v>
      </c>
      <c r="U10" s="67">
        <v>9</v>
      </c>
      <c r="V10" s="67" t="s">
        <v>1054</v>
      </c>
      <c r="W10" s="67">
        <v>10</v>
      </c>
      <c r="X10" s="67" t="s">
        <v>1054</v>
      </c>
      <c r="Y10" s="67" t="s">
        <v>1050</v>
      </c>
      <c r="Z10" s="67">
        <v>10</v>
      </c>
      <c r="AA10" s="67" t="s">
        <v>1054</v>
      </c>
      <c r="AB10" s="67">
        <v>9</v>
      </c>
      <c r="AC10" s="67" t="s">
        <v>1054</v>
      </c>
      <c r="AD10" s="67">
        <v>9</v>
      </c>
      <c r="AE10" s="67" t="s">
        <v>1054</v>
      </c>
      <c r="AF10" s="67">
        <v>9</v>
      </c>
      <c r="AG10" s="67" t="s">
        <v>1054</v>
      </c>
      <c r="AH10" s="67">
        <v>9</v>
      </c>
      <c r="AI10" s="67" t="s">
        <v>1054</v>
      </c>
      <c r="AJ10" s="67">
        <v>9</v>
      </c>
      <c r="AK10" s="67" t="s">
        <v>1054</v>
      </c>
      <c r="AL10" s="67">
        <v>9</v>
      </c>
      <c r="AM10" s="67" t="s">
        <v>1054</v>
      </c>
      <c r="AN10" s="103"/>
      <c r="AO10" s="103"/>
      <c r="AP10" s="103"/>
      <c r="AQ10" s="103"/>
      <c r="AR10" s="103"/>
      <c r="AS10" s="103"/>
      <c r="AT10" s="103"/>
      <c r="AU10" s="103"/>
      <c r="AV10" s="103"/>
      <c r="AW10" s="103"/>
      <c r="AX10" s="103"/>
      <c r="AY10" s="103"/>
      <c r="AZ10" s="103"/>
      <c r="BA10" s="103"/>
      <c r="BB10" s="104"/>
      <c r="BC10" s="39"/>
      <c r="BD10" s="39"/>
      <c r="BE10" s="39"/>
    </row>
    <row r="11" spans="1:57" s="217" customFormat="1" ht="30" customHeight="1" x14ac:dyDescent="0.3">
      <c r="A11" s="39"/>
      <c r="B11" s="78">
        <f t="shared" si="0"/>
        <v>4</v>
      </c>
      <c r="C11" s="67" t="s">
        <v>140</v>
      </c>
      <c r="D11" s="77">
        <v>44929</v>
      </c>
      <c r="E11" s="67">
        <v>9</v>
      </c>
      <c r="F11" s="67" t="s">
        <v>963</v>
      </c>
      <c r="G11" s="67">
        <v>9</v>
      </c>
      <c r="H11" s="67" t="s">
        <v>1057</v>
      </c>
      <c r="I11" s="67">
        <v>8</v>
      </c>
      <c r="J11" s="67" t="s">
        <v>963</v>
      </c>
      <c r="K11" s="67">
        <v>9</v>
      </c>
      <c r="L11" s="67" t="s">
        <v>963</v>
      </c>
      <c r="M11" s="67">
        <v>9</v>
      </c>
      <c r="N11" s="67" t="s">
        <v>1058</v>
      </c>
      <c r="O11" s="67">
        <v>9</v>
      </c>
      <c r="P11" s="67" t="s">
        <v>963</v>
      </c>
      <c r="Q11" s="67">
        <v>10</v>
      </c>
      <c r="R11" s="67" t="s">
        <v>963</v>
      </c>
      <c r="S11" s="67">
        <v>10</v>
      </c>
      <c r="T11" s="67" t="s">
        <v>963</v>
      </c>
      <c r="U11" s="67">
        <v>9</v>
      </c>
      <c r="V11" s="67" t="s">
        <v>1059</v>
      </c>
      <c r="W11" s="67">
        <v>9</v>
      </c>
      <c r="X11" s="67" t="s">
        <v>1057</v>
      </c>
      <c r="Y11" s="67" t="s">
        <v>1050</v>
      </c>
      <c r="Z11" s="67">
        <v>9</v>
      </c>
      <c r="AA11" s="67" t="s">
        <v>963</v>
      </c>
      <c r="AB11" s="67">
        <v>9</v>
      </c>
      <c r="AC11" s="67" t="s">
        <v>963</v>
      </c>
      <c r="AD11" s="67">
        <v>9</v>
      </c>
      <c r="AE11" s="67" t="s">
        <v>1060</v>
      </c>
      <c r="AF11" s="67">
        <v>9</v>
      </c>
      <c r="AG11" s="67" t="s">
        <v>963</v>
      </c>
      <c r="AH11" s="67">
        <v>9</v>
      </c>
      <c r="AI11" s="67" t="s">
        <v>963</v>
      </c>
      <c r="AJ11" s="67">
        <v>10</v>
      </c>
      <c r="AK11" s="67" t="s">
        <v>963</v>
      </c>
      <c r="AL11" s="67">
        <v>9</v>
      </c>
      <c r="AM11" s="67" t="s">
        <v>963</v>
      </c>
      <c r="AN11" s="103"/>
      <c r="AO11" s="103"/>
      <c r="AP11" s="103"/>
      <c r="AQ11" s="103"/>
      <c r="AR11" s="103"/>
      <c r="AS11" s="103"/>
      <c r="AT11" s="103"/>
      <c r="AU11" s="103"/>
      <c r="AV11" s="103"/>
      <c r="AW11" s="103"/>
      <c r="AX11" s="103"/>
      <c r="AY11" s="103"/>
      <c r="AZ11" s="103"/>
      <c r="BA11" s="103"/>
      <c r="BB11" s="104"/>
      <c r="BC11" s="39"/>
      <c r="BD11" s="39"/>
      <c r="BE11" s="39"/>
    </row>
    <row r="12" spans="1:57" s="217" customFormat="1" ht="30" customHeight="1" x14ac:dyDescent="0.3">
      <c r="A12" s="39"/>
      <c r="B12" s="78">
        <f t="shared" si="0"/>
        <v>5</v>
      </c>
      <c r="C12" s="67" t="s">
        <v>140</v>
      </c>
      <c r="D12" s="77">
        <v>44929</v>
      </c>
      <c r="E12" s="67">
        <v>9</v>
      </c>
      <c r="F12" s="67" t="s">
        <v>1061</v>
      </c>
      <c r="G12" s="67">
        <v>9</v>
      </c>
      <c r="H12" s="67" t="s">
        <v>1061</v>
      </c>
      <c r="I12" s="67">
        <v>8</v>
      </c>
      <c r="J12" s="67" t="s">
        <v>1061</v>
      </c>
      <c r="K12" s="67">
        <v>10</v>
      </c>
      <c r="L12" s="67" t="s">
        <v>1061</v>
      </c>
      <c r="M12" s="67">
        <v>10</v>
      </c>
      <c r="N12" s="67" t="s">
        <v>1061</v>
      </c>
      <c r="O12" s="67">
        <v>10</v>
      </c>
      <c r="P12" s="67" t="s">
        <v>1061</v>
      </c>
      <c r="Q12" s="67">
        <v>9</v>
      </c>
      <c r="R12" s="67" t="s">
        <v>1061</v>
      </c>
      <c r="S12" s="67">
        <v>10</v>
      </c>
      <c r="T12" s="67" t="s">
        <v>1061</v>
      </c>
      <c r="U12" s="67">
        <v>9</v>
      </c>
      <c r="V12" s="67" t="s">
        <v>1061</v>
      </c>
      <c r="W12" s="67">
        <v>10</v>
      </c>
      <c r="X12" s="67" t="s">
        <v>1061</v>
      </c>
      <c r="Y12" s="67" t="s">
        <v>1050</v>
      </c>
      <c r="Z12" s="67">
        <v>9</v>
      </c>
      <c r="AA12" s="67" t="s">
        <v>1061</v>
      </c>
      <c r="AB12" s="67">
        <v>9</v>
      </c>
      <c r="AC12" s="67" t="s">
        <v>1061</v>
      </c>
      <c r="AD12" s="67">
        <v>10</v>
      </c>
      <c r="AE12" s="67" t="s">
        <v>1061</v>
      </c>
      <c r="AF12" s="67">
        <v>10</v>
      </c>
      <c r="AG12" s="67" t="s">
        <v>1061</v>
      </c>
      <c r="AH12" s="67">
        <v>9</v>
      </c>
      <c r="AI12" s="67" t="s">
        <v>1061</v>
      </c>
      <c r="AJ12" s="67">
        <v>10</v>
      </c>
      <c r="AK12" s="67" t="s">
        <v>1061</v>
      </c>
      <c r="AL12" s="67">
        <v>9</v>
      </c>
      <c r="AM12" s="67" t="s">
        <v>1061</v>
      </c>
      <c r="AN12" s="103"/>
      <c r="AO12" s="103"/>
      <c r="AP12" s="103"/>
      <c r="AQ12" s="103"/>
      <c r="AR12" s="103"/>
      <c r="AS12" s="103"/>
      <c r="AT12" s="103"/>
      <c r="AU12" s="103"/>
      <c r="AV12" s="103"/>
      <c r="AW12" s="103"/>
      <c r="AX12" s="103"/>
      <c r="AY12" s="103"/>
      <c r="AZ12" s="103"/>
      <c r="BA12" s="103"/>
      <c r="BB12" s="104"/>
      <c r="BC12" s="39"/>
      <c r="BD12" s="39"/>
      <c r="BE12" s="39"/>
    </row>
    <row r="13" spans="1:57" s="217" customFormat="1" ht="30" customHeight="1" x14ac:dyDescent="0.3">
      <c r="A13" s="39"/>
      <c r="B13" s="78">
        <f t="shared" si="0"/>
        <v>6</v>
      </c>
      <c r="C13" s="67" t="s">
        <v>140</v>
      </c>
      <c r="D13" s="77">
        <v>44929</v>
      </c>
      <c r="E13" s="67">
        <v>9</v>
      </c>
      <c r="F13" s="67" t="s">
        <v>963</v>
      </c>
      <c r="G13" s="67">
        <v>9</v>
      </c>
      <c r="H13" s="67" t="s">
        <v>963</v>
      </c>
      <c r="I13" s="67">
        <v>9</v>
      </c>
      <c r="J13" s="67" t="s">
        <v>963</v>
      </c>
      <c r="K13" s="67">
        <v>9</v>
      </c>
      <c r="L13" s="67" t="s">
        <v>963</v>
      </c>
      <c r="M13" s="67">
        <v>9</v>
      </c>
      <c r="N13" s="67" t="s">
        <v>963</v>
      </c>
      <c r="O13" s="67">
        <v>9</v>
      </c>
      <c r="P13" s="67" t="s">
        <v>963</v>
      </c>
      <c r="Q13" s="67">
        <v>9</v>
      </c>
      <c r="R13" s="67" t="s">
        <v>963</v>
      </c>
      <c r="S13" s="67">
        <v>8</v>
      </c>
      <c r="T13" s="67" t="s">
        <v>963</v>
      </c>
      <c r="U13" s="67">
        <v>9</v>
      </c>
      <c r="V13" s="67" t="s">
        <v>963</v>
      </c>
      <c r="W13" s="67">
        <v>8</v>
      </c>
      <c r="X13" s="67" t="s">
        <v>963</v>
      </c>
      <c r="Y13" s="67" t="s">
        <v>1050</v>
      </c>
      <c r="Z13" s="67">
        <v>9</v>
      </c>
      <c r="AA13" s="67" t="s">
        <v>963</v>
      </c>
      <c r="AB13" s="67">
        <v>9</v>
      </c>
      <c r="AC13" s="67" t="s">
        <v>963</v>
      </c>
      <c r="AD13" s="67">
        <v>9</v>
      </c>
      <c r="AE13" s="67" t="s">
        <v>963</v>
      </c>
      <c r="AF13" s="67">
        <v>9</v>
      </c>
      <c r="AG13" s="67" t="s">
        <v>963</v>
      </c>
      <c r="AH13" s="67">
        <v>9</v>
      </c>
      <c r="AI13" s="67" t="s">
        <v>963</v>
      </c>
      <c r="AJ13" s="67">
        <v>9</v>
      </c>
      <c r="AK13" s="67" t="s">
        <v>963</v>
      </c>
      <c r="AL13" s="67">
        <v>9</v>
      </c>
      <c r="AM13" s="67" t="s">
        <v>963</v>
      </c>
      <c r="AN13" s="103"/>
      <c r="AO13" s="103"/>
      <c r="AP13" s="103"/>
      <c r="AQ13" s="103"/>
      <c r="AR13" s="103"/>
      <c r="AS13" s="103"/>
      <c r="AT13" s="103"/>
      <c r="AU13" s="103"/>
      <c r="AV13" s="103"/>
      <c r="AW13" s="103"/>
      <c r="AX13" s="103"/>
      <c r="AY13" s="103"/>
      <c r="AZ13" s="103"/>
      <c r="BA13" s="103"/>
      <c r="BB13" s="104"/>
      <c r="BC13" s="39"/>
      <c r="BD13" s="39"/>
      <c r="BE13" s="39"/>
    </row>
    <row r="14" spans="1:57" s="217" customFormat="1" ht="30" customHeight="1" x14ac:dyDescent="0.3">
      <c r="A14" s="39"/>
      <c r="B14" s="78">
        <f t="shared" si="0"/>
        <v>7</v>
      </c>
      <c r="C14" s="67" t="s">
        <v>140</v>
      </c>
      <c r="D14" s="77">
        <v>44929</v>
      </c>
      <c r="E14" s="67">
        <v>9</v>
      </c>
      <c r="F14" s="67" t="s">
        <v>1062</v>
      </c>
      <c r="G14" s="67">
        <v>9</v>
      </c>
      <c r="H14" s="67" t="s">
        <v>1063</v>
      </c>
      <c r="I14" s="67">
        <v>10</v>
      </c>
      <c r="J14" s="67" t="s">
        <v>1064</v>
      </c>
      <c r="K14" s="67">
        <v>9</v>
      </c>
      <c r="L14" s="67" t="s">
        <v>1065</v>
      </c>
      <c r="M14" s="67">
        <v>8</v>
      </c>
      <c r="N14" s="67" t="s">
        <v>1066</v>
      </c>
      <c r="O14" s="67">
        <v>9</v>
      </c>
      <c r="P14" s="67" t="s">
        <v>1067</v>
      </c>
      <c r="Q14" s="67">
        <v>8</v>
      </c>
      <c r="R14" s="67" t="s">
        <v>1068</v>
      </c>
      <c r="S14" s="67">
        <v>8</v>
      </c>
      <c r="T14" s="67" t="s">
        <v>1069</v>
      </c>
      <c r="U14" s="67">
        <v>9</v>
      </c>
      <c r="V14" s="67" t="s">
        <v>1070</v>
      </c>
      <c r="W14" s="67">
        <v>10</v>
      </c>
      <c r="X14" s="67" t="s">
        <v>1071</v>
      </c>
      <c r="Y14" s="67" t="s">
        <v>1050</v>
      </c>
      <c r="Z14" s="67">
        <v>10</v>
      </c>
      <c r="AA14" s="67" t="s">
        <v>1072</v>
      </c>
      <c r="AB14" s="67">
        <v>10</v>
      </c>
      <c r="AC14" s="67" t="s">
        <v>1037</v>
      </c>
      <c r="AD14" s="67">
        <v>10</v>
      </c>
      <c r="AE14" s="67" t="s">
        <v>1073</v>
      </c>
      <c r="AF14" s="67">
        <v>10</v>
      </c>
      <c r="AG14" s="67" t="s">
        <v>1028</v>
      </c>
      <c r="AH14" s="67">
        <v>10</v>
      </c>
      <c r="AI14" s="67" t="s">
        <v>1027</v>
      </c>
      <c r="AJ14" s="67">
        <v>10</v>
      </c>
      <c r="AK14" s="67" t="s">
        <v>1074</v>
      </c>
      <c r="AL14" s="67">
        <v>10</v>
      </c>
      <c r="AM14" s="67" t="s">
        <v>1075</v>
      </c>
      <c r="AN14" s="103"/>
      <c r="AO14" s="103"/>
      <c r="AP14" s="103"/>
      <c r="AQ14" s="103"/>
      <c r="AR14" s="103"/>
      <c r="AS14" s="103"/>
      <c r="AT14" s="103"/>
      <c r="AU14" s="103"/>
      <c r="AV14" s="103"/>
      <c r="AW14" s="103"/>
      <c r="AX14" s="103"/>
      <c r="AY14" s="103"/>
      <c r="AZ14" s="103"/>
      <c r="BA14" s="103"/>
      <c r="BB14" s="104"/>
      <c r="BC14" s="39"/>
      <c r="BD14" s="39"/>
      <c r="BE14" s="39"/>
    </row>
    <row r="15" spans="1:57" s="217" customFormat="1" ht="30" customHeight="1" x14ac:dyDescent="0.3">
      <c r="A15" s="39"/>
      <c r="B15" s="78">
        <f t="shared" si="0"/>
        <v>8</v>
      </c>
      <c r="C15" s="67" t="s">
        <v>140</v>
      </c>
      <c r="D15" s="77">
        <v>44929</v>
      </c>
      <c r="E15" s="67">
        <v>9</v>
      </c>
      <c r="F15" s="67" t="s">
        <v>1076</v>
      </c>
      <c r="G15" s="67">
        <v>9</v>
      </c>
      <c r="H15" s="67" t="s">
        <v>1077</v>
      </c>
      <c r="I15" s="67">
        <v>9</v>
      </c>
      <c r="J15" s="67" t="s">
        <v>1078</v>
      </c>
      <c r="K15" s="67">
        <v>9</v>
      </c>
      <c r="L15" s="67" t="s">
        <v>1021</v>
      </c>
      <c r="M15" s="67">
        <v>9</v>
      </c>
      <c r="N15" s="67" t="s">
        <v>1079</v>
      </c>
      <c r="O15" s="67">
        <v>9</v>
      </c>
      <c r="P15" s="67" t="s">
        <v>1080</v>
      </c>
      <c r="Q15" s="67">
        <v>9</v>
      </c>
      <c r="R15" s="67" t="s">
        <v>1022</v>
      </c>
      <c r="S15" s="67">
        <v>10</v>
      </c>
      <c r="T15" s="67" t="s">
        <v>1081</v>
      </c>
      <c r="U15" s="67">
        <v>9</v>
      </c>
      <c r="V15" s="67" t="s">
        <v>1023</v>
      </c>
      <c r="W15" s="67">
        <v>9</v>
      </c>
      <c r="X15" s="67" t="s">
        <v>1082</v>
      </c>
      <c r="Y15" s="67" t="s">
        <v>1050</v>
      </c>
      <c r="Z15" s="67">
        <v>9</v>
      </c>
      <c r="AA15" s="67" t="s">
        <v>1024</v>
      </c>
      <c r="AB15" s="67">
        <v>10</v>
      </c>
      <c r="AC15" s="67" t="s">
        <v>1083</v>
      </c>
      <c r="AD15" s="67">
        <v>10</v>
      </c>
      <c r="AE15" s="67" t="s">
        <v>1084</v>
      </c>
      <c r="AF15" s="67">
        <v>10</v>
      </c>
      <c r="AG15" s="67" t="s">
        <v>1085</v>
      </c>
      <c r="AH15" s="67">
        <v>9</v>
      </c>
      <c r="AI15" s="67" t="s">
        <v>1086</v>
      </c>
      <c r="AJ15" s="67">
        <v>9</v>
      </c>
      <c r="AK15" s="67" t="s">
        <v>1086</v>
      </c>
      <c r="AL15" s="67">
        <v>9</v>
      </c>
      <c r="AM15" s="67" t="s">
        <v>1087</v>
      </c>
      <c r="AN15" s="103"/>
      <c r="AO15" s="103"/>
      <c r="AP15" s="103"/>
      <c r="AQ15" s="103"/>
      <c r="AR15" s="103"/>
      <c r="AS15" s="103"/>
      <c r="AT15" s="103"/>
      <c r="AU15" s="103"/>
      <c r="AV15" s="103"/>
      <c r="AW15" s="103"/>
      <c r="AX15" s="103"/>
      <c r="AY15" s="103"/>
      <c r="AZ15" s="103"/>
      <c r="BA15" s="103"/>
      <c r="BB15" s="104"/>
      <c r="BC15" s="39"/>
      <c r="BD15" s="39"/>
      <c r="BE15" s="39"/>
    </row>
    <row r="16" spans="1:57" s="217" customFormat="1" ht="30" customHeight="1" x14ac:dyDescent="0.3">
      <c r="A16" s="39"/>
      <c r="B16" s="78">
        <f t="shared" si="0"/>
        <v>9</v>
      </c>
      <c r="C16" s="67" t="s">
        <v>140</v>
      </c>
      <c r="D16" s="77">
        <v>44929</v>
      </c>
      <c r="E16" s="67">
        <v>8</v>
      </c>
      <c r="F16" s="67" t="s">
        <v>1088</v>
      </c>
      <c r="G16" s="67">
        <v>8</v>
      </c>
      <c r="H16" s="67" t="s">
        <v>1089</v>
      </c>
      <c r="I16" s="67">
        <v>7</v>
      </c>
      <c r="J16" s="67" t="s">
        <v>1090</v>
      </c>
      <c r="K16" s="67">
        <v>9</v>
      </c>
      <c r="L16" s="67" t="s">
        <v>1091</v>
      </c>
      <c r="M16" s="67">
        <v>9</v>
      </c>
      <c r="N16" s="67" t="s">
        <v>1092</v>
      </c>
      <c r="O16" s="67">
        <v>10</v>
      </c>
      <c r="P16" s="67" t="s">
        <v>1093</v>
      </c>
      <c r="Q16" s="67">
        <v>8</v>
      </c>
      <c r="R16" s="67" t="s">
        <v>1094</v>
      </c>
      <c r="S16" s="67">
        <v>8</v>
      </c>
      <c r="T16" s="67" t="s">
        <v>1095</v>
      </c>
      <c r="U16" s="67">
        <v>8</v>
      </c>
      <c r="V16" s="67" t="s">
        <v>1096</v>
      </c>
      <c r="W16" s="67">
        <v>9</v>
      </c>
      <c r="X16" s="67" t="s">
        <v>1097</v>
      </c>
      <c r="Y16" s="67" t="s">
        <v>1050</v>
      </c>
      <c r="Z16" s="67">
        <v>9</v>
      </c>
      <c r="AA16" s="67" t="s">
        <v>1098</v>
      </c>
      <c r="AB16" s="67">
        <v>8</v>
      </c>
      <c r="AC16" s="67" t="s">
        <v>1099</v>
      </c>
      <c r="AD16" s="67">
        <v>9</v>
      </c>
      <c r="AE16" s="67" t="s">
        <v>1100</v>
      </c>
      <c r="AF16" s="67">
        <v>10</v>
      </c>
      <c r="AG16" s="67" t="s">
        <v>1101</v>
      </c>
      <c r="AH16" s="67">
        <v>9</v>
      </c>
      <c r="AI16" s="67" t="s">
        <v>1102</v>
      </c>
      <c r="AJ16" s="67">
        <v>8</v>
      </c>
      <c r="AK16" s="67" t="s">
        <v>1103</v>
      </c>
      <c r="AL16" s="67">
        <v>9</v>
      </c>
      <c r="AM16" s="67" t="s">
        <v>1104</v>
      </c>
      <c r="AN16" s="103"/>
      <c r="AO16" s="103"/>
      <c r="AP16" s="103"/>
      <c r="AQ16" s="103"/>
      <c r="AR16" s="103"/>
      <c r="AS16" s="103"/>
      <c r="AT16" s="103"/>
      <c r="AU16" s="103"/>
      <c r="AV16" s="103"/>
      <c r="AW16" s="103"/>
      <c r="AX16" s="103"/>
      <c r="AY16" s="103"/>
      <c r="AZ16" s="103"/>
      <c r="BA16" s="103"/>
      <c r="BB16" s="104"/>
      <c r="BC16" s="39"/>
      <c r="BD16" s="39"/>
      <c r="BE16" s="39"/>
    </row>
    <row r="17" spans="1:57" s="217" customFormat="1" ht="30" customHeight="1" x14ac:dyDescent="0.3">
      <c r="A17" s="39"/>
      <c r="B17" s="78">
        <f t="shared" si="0"/>
        <v>10</v>
      </c>
      <c r="C17" s="67" t="s">
        <v>140</v>
      </c>
      <c r="D17" s="77">
        <v>44929</v>
      </c>
      <c r="E17" s="67">
        <v>10</v>
      </c>
      <c r="F17" s="67" t="s">
        <v>1018</v>
      </c>
      <c r="G17" s="67">
        <v>9</v>
      </c>
      <c r="H17" s="67" t="s">
        <v>1105</v>
      </c>
      <c r="I17" s="67">
        <v>9</v>
      </c>
      <c r="J17" s="67" t="s">
        <v>1106</v>
      </c>
      <c r="K17" s="67">
        <v>9</v>
      </c>
      <c r="L17" s="67" t="s">
        <v>1010</v>
      </c>
      <c r="M17" s="67">
        <v>9</v>
      </c>
      <c r="N17" s="67" t="s">
        <v>1107</v>
      </c>
      <c r="O17" s="67">
        <v>9</v>
      </c>
      <c r="P17" s="67" t="s">
        <v>1108</v>
      </c>
      <c r="Q17" s="67">
        <v>9</v>
      </c>
      <c r="R17" s="67" t="s">
        <v>1109</v>
      </c>
      <c r="S17" s="67">
        <v>9</v>
      </c>
      <c r="T17" s="67" t="s">
        <v>1110</v>
      </c>
      <c r="U17" s="67">
        <v>9</v>
      </c>
      <c r="V17" s="67" t="s">
        <v>1111</v>
      </c>
      <c r="W17" s="67">
        <v>8</v>
      </c>
      <c r="X17" s="67" t="s">
        <v>1112</v>
      </c>
      <c r="Y17" s="67" t="s">
        <v>1050</v>
      </c>
      <c r="Z17" s="67">
        <v>10</v>
      </c>
      <c r="AA17" s="67" t="s">
        <v>1113</v>
      </c>
      <c r="AB17" s="67">
        <v>10</v>
      </c>
      <c r="AC17" s="67" t="s">
        <v>1114</v>
      </c>
      <c r="AD17" s="67">
        <v>9</v>
      </c>
      <c r="AE17" s="67" t="s">
        <v>1115</v>
      </c>
      <c r="AF17" s="67">
        <v>9</v>
      </c>
      <c r="AG17" s="67" t="s">
        <v>1116</v>
      </c>
      <c r="AH17" s="67">
        <v>9</v>
      </c>
      <c r="AI17" s="67" t="s">
        <v>1117</v>
      </c>
      <c r="AJ17" s="67">
        <v>9</v>
      </c>
      <c r="AK17" s="67" t="s">
        <v>1118</v>
      </c>
      <c r="AL17" s="67">
        <v>10</v>
      </c>
      <c r="AM17" s="67" t="s">
        <v>1119</v>
      </c>
      <c r="AN17" s="103"/>
      <c r="AO17" s="103"/>
      <c r="AP17" s="103"/>
      <c r="AQ17" s="103"/>
      <c r="AR17" s="103"/>
      <c r="AS17" s="103"/>
      <c r="AT17" s="103"/>
      <c r="AU17" s="103"/>
      <c r="AV17" s="103"/>
      <c r="AW17" s="103"/>
      <c r="AX17" s="103"/>
      <c r="AY17" s="103"/>
      <c r="AZ17" s="103"/>
      <c r="BA17" s="103"/>
      <c r="BB17" s="104"/>
      <c r="BC17" s="39"/>
      <c r="BD17" s="39"/>
      <c r="BE17" s="39"/>
    </row>
    <row r="18" spans="1:57" s="217" customFormat="1" ht="30" customHeight="1" x14ac:dyDescent="0.3">
      <c r="A18" s="39"/>
      <c r="B18" s="78">
        <f t="shared" si="0"/>
        <v>11</v>
      </c>
      <c r="C18" s="67" t="s">
        <v>140</v>
      </c>
      <c r="D18" s="77">
        <v>44929</v>
      </c>
      <c r="E18" s="67">
        <v>8</v>
      </c>
      <c r="F18" s="67" t="s">
        <v>1120</v>
      </c>
      <c r="G18" s="67">
        <v>8</v>
      </c>
      <c r="H18" s="67" t="s">
        <v>1121</v>
      </c>
      <c r="I18" s="67">
        <v>8</v>
      </c>
      <c r="J18" s="67" t="s">
        <v>1122</v>
      </c>
      <c r="K18" s="67">
        <v>7</v>
      </c>
      <c r="L18" s="67" t="s">
        <v>1123</v>
      </c>
      <c r="M18" s="67">
        <v>8</v>
      </c>
      <c r="N18" s="67" t="s">
        <v>1120</v>
      </c>
      <c r="O18" s="67">
        <v>8</v>
      </c>
      <c r="P18" s="67" t="s">
        <v>1120</v>
      </c>
      <c r="Q18" s="67">
        <v>8</v>
      </c>
      <c r="R18" s="67" t="s">
        <v>1124</v>
      </c>
      <c r="S18" s="67">
        <v>8</v>
      </c>
      <c r="T18" s="67" t="s">
        <v>1125</v>
      </c>
      <c r="U18" s="67">
        <v>7</v>
      </c>
      <c r="V18" s="67" t="s">
        <v>1126</v>
      </c>
      <c r="W18" s="67">
        <v>8</v>
      </c>
      <c r="X18" s="67" t="s">
        <v>1127</v>
      </c>
      <c r="Y18" s="67" t="s">
        <v>1050</v>
      </c>
      <c r="Z18" s="67">
        <v>9</v>
      </c>
      <c r="AA18" s="67" t="s">
        <v>1024</v>
      </c>
      <c r="AB18" s="67">
        <v>9</v>
      </c>
      <c r="AC18" s="67" t="s">
        <v>1083</v>
      </c>
      <c r="AD18" s="67">
        <v>9</v>
      </c>
      <c r="AE18" s="67" t="s">
        <v>1128</v>
      </c>
      <c r="AF18" s="67">
        <v>9</v>
      </c>
      <c r="AG18" s="67" t="s">
        <v>1129</v>
      </c>
      <c r="AH18" s="67">
        <v>8</v>
      </c>
      <c r="AI18" s="67" t="s">
        <v>1025</v>
      </c>
      <c r="AJ18" s="67">
        <v>9</v>
      </c>
      <c r="AK18" s="67" t="s">
        <v>1130</v>
      </c>
      <c r="AL18" s="67">
        <v>9</v>
      </c>
      <c r="AM18" s="67" t="s">
        <v>1087</v>
      </c>
      <c r="AN18" s="103"/>
      <c r="AO18" s="103"/>
      <c r="AP18" s="103"/>
      <c r="AQ18" s="103"/>
      <c r="AR18" s="103"/>
      <c r="AS18" s="103"/>
      <c r="AT18" s="103"/>
      <c r="AU18" s="103"/>
      <c r="AV18" s="103"/>
      <c r="AW18" s="103"/>
      <c r="AX18" s="103"/>
      <c r="AY18" s="103"/>
      <c r="AZ18" s="103"/>
      <c r="BA18" s="103"/>
      <c r="BB18" s="104"/>
      <c r="BC18" s="39"/>
      <c r="BD18" s="39"/>
      <c r="BE18" s="39"/>
    </row>
    <row r="19" spans="1:57" s="217" customFormat="1" ht="30" customHeight="1" x14ac:dyDescent="0.3">
      <c r="A19" s="39"/>
      <c r="B19" s="78">
        <f t="shared" si="0"/>
        <v>12</v>
      </c>
      <c r="C19" s="67" t="s">
        <v>140</v>
      </c>
      <c r="D19" s="77">
        <v>44929</v>
      </c>
      <c r="E19" s="67">
        <v>9</v>
      </c>
      <c r="F19" s="67" t="s">
        <v>1131</v>
      </c>
      <c r="G19" s="67">
        <v>9</v>
      </c>
      <c r="H19" s="67" t="s">
        <v>1132</v>
      </c>
      <c r="I19" s="67">
        <v>9</v>
      </c>
      <c r="J19" s="67" t="s">
        <v>1133</v>
      </c>
      <c r="K19" s="67">
        <v>9</v>
      </c>
      <c r="L19" s="67" t="s">
        <v>1134</v>
      </c>
      <c r="M19" s="67">
        <v>8</v>
      </c>
      <c r="N19" s="67" t="s">
        <v>1135</v>
      </c>
      <c r="O19" s="67">
        <v>9</v>
      </c>
      <c r="P19" s="67" t="s">
        <v>1136</v>
      </c>
      <c r="Q19" s="67">
        <v>9</v>
      </c>
      <c r="R19" s="67" t="s">
        <v>1137</v>
      </c>
      <c r="S19" s="67">
        <v>9</v>
      </c>
      <c r="T19" s="67" t="s">
        <v>1138</v>
      </c>
      <c r="U19" s="67">
        <v>9</v>
      </c>
      <c r="V19" s="67" t="s">
        <v>1139</v>
      </c>
      <c r="W19" s="67">
        <v>9</v>
      </c>
      <c r="X19" s="67" t="s">
        <v>1140</v>
      </c>
      <c r="Y19" s="67" t="s">
        <v>1050</v>
      </c>
      <c r="Z19" s="67">
        <v>9</v>
      </c>
      <c r="AA19" s="67" t="s">
        <v>1141</v>
      </c>
      <c r="AB19" s="67">
        <v>8</v>
      </c>
      <c r="AC19" s="67" t="s">
        <v>1142</v>
      </c>
      <c r="AD19" s="67">
        <v>8</v>
      </c>
      <c r="AE19" s="67" t="s">
        <v>1143</v>
      </c>
      <c r="AF19" s="67">
        <v>9</v>
      </c>
      <c r="AG19" s="67" t="s">
        <v>1144</v>
      </c>
      <c r="AH19" s="67">
        <v>8</v>
      </c>
      <c r="AI19" s="67" t="s">
        <v>1145</v>
      </c>
      <c r="AJ19" s="67">
        <v>9</v>
      </c>
      <c r="AK19" s="67" t="s">
        <v>1146</v>
      </c>
      <c r="AL19" s="67">
        <v>9</v>
      </c>
      <c r="AM19" s="67" t="s">
        <v>1147</v>
      </c>
      <c r="AN19" s="103"/>
      <c r="AO19" s="103"/>
      <c r="AP19" s="103"/>
      <c r="AQ19" s="103"/>
      <c r="AR19" s="103"/>
      <c r="AS19" s="103"/>
      <c r="AT19" s="103"/>
      <c r="AU19" s="103"/>
      <c r="AV19" s="103"/>
      <c r="AW19" s="103"/>
      <c r="AX19" s="103"/>
      <c r="AY19" s="103"/>
      <c r="AZ19" s="103"/>
      <c r="BA19" s="103"/>
      <c r="BB19" s="104"/>
      <c r="BC19" s="39"/>
      <c r="BD19" s="39"/>
      <c r="BE19" s="39"/>
    </row>
    <row r="20" spans="1:57" s="217" customFormat="1" ht="30" customHeight="1" x14ac:dyDescent="0.3">
      <c r="A20" s="39"/>
      <c r="B20" s="78">
        <f t="shared" si="0"/>
        <v>13</v>
      </c>
      <c r="C20" s="67" t="s">
        <v>140</v>
      </c>
      <c r="D20" s="77">
        <v>44929</v>
      </c>
      <c r="E20" s="67">
        <v>9</v>
      </c>
      <c r="F20" s="67" t="s">
        <v>1148</v>
      </c>
      <c r="G20" s="67">
        <v>9</v>
      </c>
      <c r="H20" s="67" t="s">
        <v>1149</v>
      </c>
      <c r="I20" s="67">
        <v>8</v>
      </c>
      <c r="J20" s="67" t="s">
        <v>1150</v>
      </c>
      <c r="K20" s="67">
        <v>9</v>
      </c>
      <c r="L20" s="67" t="s">
        <v>1151</v>
      </c>
      <c r="M20" s="67">
        <v>9</v>
      </c>
      <c r="N20" s="67" t="s">
        <v>1152</v>
      </c>
      <c r="O20" s="67">
        <v>9</v>
      </c>
      <c r="P20" s="67" t="s">
        <v>1153</v>
      </c>
      <c r="Q20" s="67">
        <v>9</v>
      </c>
      <c r="R20" s="67" t="s">
        <v>1154</v>
      </c>
      <c r="S20" s="67">
        <v>9</v>
      </c>
      <c r="T20" s="67" t="s">
        <v>1155</v>
      </c>
      <c r="U20" s="67">
        <v>9</v>
      </c>
      <c r="V20" s="67" t="s">
        <v>1156</v>
      </c>
      <c r="W20" s="67">
        <v>9</v>
      </c>
      <c r="X20" s="67" t="s">
        <v>1157</v>
      </c>
      <c r="Y20" s="67" t="s">
        <v>1050</v>
      </c>
      <c r="Z20" s="67">
        <v>10</v>
      </c>
      <c r="AA20" s="67" t="s">
        <v>1158</v>
      </c>
      <c r="AB20" s="67">
        <v>10</v>
      </c>
      <c r="AC20" s="67" t="s">
        <v>1159</v>
      </c>
      <c r="AD20" s="67">
        <v>10</v>
      </c>
      <c r="AE20" s="67" t="s">
        <v>1160</v>
      </c>
      <c r="AF20" s="67">
        <v>10</v>
      </c>
      <c r="AG20" s="67" t="s">
        <v>1161</v>
      </c>
      <c r="AH20" s="67">
        <v>10</v>
      </c>
      <c r="AI20" s="67" t="s">
        <v>1162</v>
      </c>
      <c r="AJ20" s="67">
        <v>10</v>
      </c>
      <c r="AK20" s="67" t="s">
        <v>1163</v>
      </c>
      <c r="AL20" s="67">
        <v>10</v>
      </c>
      <c r="AM20" s="67" t="s">
        <v>1164</v>
      </c>
      <c r="AN20" s="103"/>
      <c r="AO20" s="103"/>
      <c r="AP20" s="103"/>
      <c r="AQ20" s="103"/>
      <c r="AR20" s="103"/>
      <c r="AS20" s="103"/>
      <c r="AT20" s="103"/>
      <c r="AU20" s="103"/>
      <c r="AV20" s="103"/>
      <c r="AW20" s="103"/>
      <c r="AX20" s="103"/>
      <c r="AY20" s="103"/>
      <c r="AZ20" s="103"/>
      <c r="BA20" s="103"/>
      <c r="BB20" s="104"/>
      <c r="BC20" s="39"/>
      <c r="BD20" s="39"/>
      <c r="BE20" s="39"/>
    </row>
    <row r="21" spans="1:57" s="217" customFormat="1" ht="30" customHeight="1" x14ac:dyDescent="0.3">
      <c r="A21" s="39"/>
      <c r="B21" s="78">
        <f t="shared" si="0"/>
        <v>14</v>
      </c>
      <c r="C21" s="67" t="s">
        <v>140</v>
      </c>
      <c r="D21" s="77">
        <v>44929</v>
      </c>
      <c r="E21" s="67">
        <v>9</v>
      </c>
      <c r="F21" s="67" t="s">
        <v>1165</v>
      </c>
      <c r="G21" s="67">
        <v>10</v>
      </c>
      <c r="H21" s="67" t="s">
        <v>1166</v>
      </c>
      <c r="I21" s="67">
        <v>10</v>
      </c>
      <c r="J21" s="67" t="s">
        <v>1167</v>
      </c>
      <c r="K21" s="67">
        <v>9</v>
      </c>
      <c r="L21" s="67" t="s">
        <v>1168</v>
      </c>
      <c r="M21" s="67">
        <v>9</v>
      </c>
      <c r="N21" s="67" t="s">
        <v>1169</v>
      </c>
      <c r="O21" s="67">
        <v>9</v>
      </c>
      <c r="P21" s="67" t="s">
        <v>1170</v>
      </c>
      <c r="Q21" s="67">
        <v>10</v>
      </c>
      <c r="R21" s="67" t="s">
        <v>1171</v>
      </c>
      <c r="S21" s="67">
        <v>10</v>
      </c>
      <c r="T21" s="67" t="s">
        <v>1172</v>
      </c>
      <c r="U21" s="67">
        <v>10</v>
      </c>
      <c r="V21" s="67" t="s">
        <v>1173</v>
      </c>
      <c r="W21" s="67">
        <v>9</v>
      </c>
      <c r="X21" s="67" t="s">
        <v>1043</v>
      </c>
      <c r="Y21" s="67" t="s">
        <v>1050</v>
      </c>
      <c r="Z21" s="67">
        <v>10</v>
      </c>
      <c r="AA21" s="67" t="s">
        <v>1174</v>
      </c>
      <c r="AB21" s="67">
        <v>9</v>
      </c>
      <c r="AC21" s="67" t="s">
        <v>1175</v>
      </c>
      <c r="AD21" s="67">
        <v>9</v>
      </c>
      <c r="AE21" s="67" t="s">
        <v>1176</v>
      </c>
      <c r="AF21" s="67">
        <v>8</v>
      </c>
      <c r="AG21" s="67" t="s">
        <v>1177</v>
      </c>
      <c r="AH21" s="67">
        <v>9</v>
      </c>
      <c r="AI21" s="67" t="s">
        <v>1178</v>
      </c>
      <c r="AJ21" s="67">
        <v>9</v>
      </c>
      <c r="AK21" s="67" t="s">
        <v>1179</v>
      </c>
      <c r="AL21" s="67">
        <v>9</v>
      </c>
      <c r="AM21" s="67" t="s">
        <v>1180</v>
      </c>
      <c r="AN21" s="103"/>
      <c r="AO21" s="103"/>
      <c r="AP21" s="103"/>
      <c r="AQ21" s="103"/>
      <c r="AR21" s="103"/>
      <c r="AS21" s="103"/>
      <c r="AT21" s="103"/>
      <c r="AU21" s="103"/>
      <c r="AV21" s="103"/>
      <c r="AW21" s="103"/>
      <c r="AX21" s="103"/>
      <c r="AY21" s="103"/>
      <c r="AZ21" s="103"/>
      <c r="BA21" s="103"/>
      <c r="BB21" s="104"/>
      <c r="BC21" s="39"/>
      <c r="BD21" s="39"/>
      <c r="BE21" s="39"/>
    </row>
    <row r="22" spans="1:57" s="217" customFormat="1" ht="30" customHeight="1" x14ac:dyDescent="0.3">
      <c r="A22" s="39"/>
      <c r="B22" s="78">
        <f t="shared" si="0"/>
        <v>15</v>
      </c>
      <c r="C22" s="67" t="s">
        <v>140</v>
      </c>
      <c r="D22" s="77">
        <v>44929</v>
      </c>
      <c r="E22" s="67">
        <v>8</v>
      </c>
      <c r="F22" s="67" t="s">
        <v>1181</v>
      </c>
      <c r="G22" s="67">
        <v>8</v>
      </c>
      <c r="H22" s="67" t="s">
        <v>1182</v>
      </c>
      <c r="I22" s="67">
        <v>9</v>
      </c>
      <c r="J22" s="67" t="s">
        <v>1013</v>
      </c>
      <c r="K22" s="67">
        <v>8</v>
      </c>
      <c r="L22" s="67" t="s">
        <v>1183</v>
      </c>
      <c r="M22" s="67">
        <v>8</v>
      </c>
      <c r="N22" s="67" t="s">
        <v>1184</v>
      </c>
      <c r="O22" s="67">
        <v>9</v>
      </c>
      <c r="P22" s="67" t="s">
        <v>1185</v>
      </c>
      <c r="Q22" s="67">
        <v>8</v>
      </c>
      <c r="R22" s="67" t="s">
        <v>1186</v>
      </c>
      <c r="S22" s="67">
        <v>9</v>
      </c>
      <c r="T22" s="67" t="s">
        <v>1187</v>
      </c>
      <c r="U22" s="67">
        <v>9</v>
      </c>
      <c r="V22" s="67" t="s">
        <v>1188</v>
      </c>
      <c r="W22" s="67">
        <v>8</v>
      </c>
      <c r="X22" s="67" t="s">
        <v>968</v>
      </c>
      <c r="Y22" s="67" t="s">
        <v>1050</v>
      </c>
      <c r="Z22" s="67">
        <v>9</v>
      </c>
      <c r="AA22" s="67" t="s">
        <v>1033</v>
      </c>
      <c r="AB22" s="67">
        <v>8</v>
      </c>
      <c r="AC22" s="67" t="s">
        <v>1002</v>
      </c>
      <c r="AD22" s="67">
        <v>9</v>
      </c>
      <c r="AE22" s="67" t="s">
        <v>1189</v>
      </c>
      <c r="AF22" s="67">
        <v>8</v>
      </c>
      <c r="AG22" s="67" t="s">
        <v>971</v>
      </c>
      <c r="AH22" s="67">
        <v>9</v>
      </c>
      <c r="AI22" s="67" t="s">
        <v>1190</v>
      </c>
      <c r="AJ22" s="67">
        <v>8</v>
      </c>
      <c r="AK22" s="67" t="s">
        <v>1191</v>
      </c>
      <c r="AL22" s="67">
        <v>9</v>
      </c>
      <c r="AM22" s="67" t="s">
        <v>1192</v>
      </c>
      <c r="AN22" s="103"/>
      <c r="AO22" s="103"/>
      <c r="AP22" s="103"/>
      <c r="AQ22" s="103"/>
      <c r="AR22" s="103"/>
      <c r="AS22" s="103"/>
      <c r="AT22" s="103"/>
      <c r="AU22" s="103"/>
      <c r="AV22" s="103"/>
      <c r="AW22" s="103"/>
      <c r="AX22" s="103"/>
      <c r="AY22" s="103"/>
      <c r="AZ22" s="103"/>
      <c r="BA22" s="103"/>
      <c r="BB22" s="104"/>
      <c r="BC22" s="39"/>
      <c r="BD22" s="39"/>
      <c r="BE22" s="39"/>
    </row>
    <row r="23" spans="1:57" s="217" customFormat="1" ht="30" customHeight="1" x14ac:dyDescent="0.3">
      <c r="A23" s="39"/>
      <c r="B23" s="78">
        <f t="shared" si="0"/>
        <v>16</v>
      </c>
      <c r="C23" s="67" t="s">
        <v>140</v>
      </c>
      <c r="D23" s="77">
        <v>44929</v>
      </c>
      <c r="E23" s="67">
        <v>9</v>
      </c>
      <c r="F23" s="67" t="s">
        <v>1193</v>
      </c>
      <c r="G23" s="67">
        <v>8</v>
      </c>
      <c r="H23" s="67" t="s">
        <v>1194</v>
      </c>
      <c r="I23" s="67">
        <v>8</v>
      </c>
      <c r="J23" s="67" t="s">
        <v>1195</v>
      </c>
      <c r="K23" s="67">
        <v>9</v>
      </c>
      <c r="L23" s="67" t="s">
        <v>1196</v>
      </c>
      <c r="M23" s="67">
        <v>9</v>
      </c>
      <c r="N23" s="67" t="s">
        <v>1197</v>
      </c>
      <c r="O23" s="67">
        <v>9</v>
      </c>
      <c r="P23" s="67" t="s">
        <v>1198</v>
      </c>
      <c r="Q23" s="67">
        <v>8</v>
      </c>
      <c r="R23" s="67" t="s">
        <v>1199</v>
      </c>
      <c r="S23" s="67">
        <v>9</v>
      </c>
      <c r="T23" s="67" t="s">
        <v>1200</v>
      </c>
      <c r="U23" s="67">
        <v>10</v>
      </c>
      <c r="V23" s="67" t="s">
        <v>1201</v>
      </c>
      <c r="W23" s="67">
        <v>9</v>
      </c>
      <c r="X23" s="67" t="s">
        <v>1202</v>
      </c>
      <c r="Y23" s="67" t="s">
        <v>1050</v>
      </c>
      <c r="Z23" s="67">
        <v>10</v>
      </c>
      <c r="AA23" s="67" t="s">
        <v>1203</v>
      </c>
      <c r="AB23" s="67">
        <v>9</v>
      </c>
      <c r="AC23" s="67" t="s">
        <v>1002</v>
      </c>
      <c r="AD23" s="67">
        <v>9</v>
      </c>
      <c r="AE23" s="67" t="s">
        <v>1204</v>
      </c>
      <c r="AF23" s="67">
        <v>9</v>
      </c>
      <c r="AG23" s="67" t="s">
        <v>1205</v>
      </c>
      <c r="AH23" s="67">
        <v>10</v>
      </c>
      <c r="AI23" s="67" t="s">
        <v>1206</v>
      </c>
      <c r="AJ23" s="67">
        <v>9</v>
      </c>
      <c r="AK23" s="67" t="s">
        <v>1207</v>
      </c>
      <c r="AL23" s="67">
        <v>10</v>
      </c>
      <c r="AM23" s="67" t="s">
        <v>1208</v>
      </c>
      <c r="AN23" s="103"/>
      <c r="AO23" s="103"/>
      <c r="AP23" s="103"/>
      <c r="AQ23" s="103"/>
      <c r="AR23" s="103"/>
      <c r="AS23" s="103"/>
      <c r="AT23" s="103"/>
      <c r="AU23" s="103"/>
      <c r="AV23" s="103"/>
      <c r="AW23" s="103"/>
      <c r="AX23" s="103"/>
      <c r="AY23" s="103"/>
      <c r="AZ23" s="103"/>
      <c r="BA23" s="103"/>
      <c r="BB23" s="104"/>
      <c r="BC23" s="39"/>
      <c r="BD23" s="39"/>
      <c r="BE23" s="39"/>
    </row>
    <row r="24" spans="1:57" s="217" customFormat="1" ht="30" customHeight="1" x14ac:dyDescent="0.3">
      <c r="A24" s="39"/>
      <c r="B24" s="78">
        <f t="shared" si="0"/>
        <v>17</v>
      </c>
      <c r="C24" s="67" t="s">
        <v>140</v>
      </c>
      <c r="D24" s="77">
        <v>44929</v>
      </c>
      <c r="E24" s="67">
        <v>8</v>
      </c>
      <c r="F24" s="67" t="s">
        <v>1209</v>
      </c>
      <c r="G24" s="67">
        <v>7</v>
      </c>
      <c r="H24" s="67" t="s">
        <v>1210</v>
      </c>
      <c r="I24" s="67">
        <v>8</v>
      </c>
      <c r="J24" s="67" t="s">
        <v>1211</v>
      </c>
      <c r="K24" s="67">
        <v>8</v>
      </c>
      <c r="L24" s="67" t="s">
        <v>1212</v>
      </c>
      <c r="M24" s="67">
        <v>8</v>
      </c>
      <c r="N24" s="67" t="s">
        <v>1213</v>
      </c>
      <c r="O24" s="67">
        <v>8</v>
      </c>
      <c r="P24" s="67" t="s">
        <v>1214</v>
      </c>
      <c r="Q24" s="67">
        <v>8</v>
      </c>
      <c r="R24" s="67" t="s">
        <v>1022</v>
      </c>
      <c r="S24" s="67">
        <v>7</v>
      </c>
      <c r="T24" s="67" t="s">
        <v>1215</v>
      </c>
      <c r="U24" s="67">
        <v>8</v>
      </c>
      <c r="V24" s="67" t="s">
        <v>1216</v>
      </c>
      <c r="W24" s="67">
        <v>7</v>
      </c>
      <c r="X24" s="67" t="s">
        <v>1217</v>
      </c>
      <c r="Y24" s="67" t="s">
        <v>1050</v>
      </c>
      <c r="Z24" s="67">
        <v>8</v>
      </c>
      <c r="AA24" s="67" t="s">
        <v>1218</v>
      </c>
      <c r="AB24" s="67">
        <v>8</v>
      </c>
      <c r="AC24" s="67" t="s">
        <v>1219</v>
      </c>
      <c r="AD24" s="67">
        <v>8</v>
      </c>
      <c r="AE24" s="67" t="s">
        <v>1220</v>
      </c>
      <c r="AF24" s="67">
        <v>8</v>
      </c>
      <c r="AG24" s="67" t="s">
        <v>1221</v>
      </c>
      <c r="AH24" s="67">
        <v>8</v>
      </c>
      <c r="AI24" s="67" t="s">
        <v>1222</v>
      </c>
      <c r="AJ24" s="67">
        <v>8</v>
      </c>
      <c r="AK24" s="67" t="s">
        <v>1223</v>
      </c>
      <c r="AL24" s="67">
        <v>8</v>
      </c>
      <c r="AM24" s="67" t="s">
        <v>1224</v>
      </c>
      <c r="AN24" s="103"/>
      <c r="AO24" s="103"/>
      <c r="AP24" s="103"/>
      <c r="AQ24" s="103"/>
      <c r="AR24" s="103"/>
      <c r="AS24" s="103"/>
      <c r="AT24" s="103"/>
      <c r="AU24" s="103"/>
      <c r="AV24" s="103"/>
      <c r="AW24" s="103"/>
      <c r="AX24" s="103"/>
      <c r="AY24" s="103"/>
      <c r="AZ24" s="103"/>
      <c r="BA24" s="103"/>
      <c r="BB24" s="104"/>
      <c r="BC24" s="39"/>
      <c r="BD24" s="39"/>
      <c r="BE24" s="39"/>
    </row>
    <row r="25" spans="1:57" s="217" customFormat="1" ht="30" customHeight="1" x14ac:dyDescent="0.3">
      <c r="A25" s="39"/>
      <c r="B25" s="78">
        <f t="shared" si="0"/>
        <v>18</v>
      </c>
      <c r="C25" s="67" t="s">
        <v>140</v>
      </c>
      <c r="D25" s="77">
        <v>44929</v>
      </c>
      <c r="E25" s="67">
        <v>10</v>
      </c>
      <c r="F25" s="67" t="s">
        <v>963</v>
      </c>
      <c r="G25" s="67">
        <v>10</v>
      </c>
      <c r="H25" s="67" t="s">
        <v>963</v>
      </c>
      <c r="I25" s="67">
        <v>7</v>
      </c>
      <c r="J25" s="67" t="s">
        <v>1225</v>
      </c>
      <c r="K25" s="67">
        <v>8</v>
      </c>
      <c r="L25" s="67" t="s">
        <v>1225</v>
      </c>
      <c r="M25" s="67">
        <v>10</v>
      </c>
      <c r="N25" s="67" t="s">
        <v>1012</v>
      </c>
      <c r="O25" s="67">
        <v>10</v>
      </c>
      <c r="P25" s="67" t="s">
        <v>1226</v>
      </c>
      <c r="Q25" s="67">
        <v>8</v>
      </c>
      <c r="R25" s="67" t="s">
        <v>1227</v>
      </c>
      <c r="S25" s="67">
        <v>8</v>
      </c>
      <c r="T25" s="67" t="s">
        <v>1228</v>
      </c>
      <c r="U25" s="67">
        <v>8</v>
      </c>
      <c r="V25" s="67" t="s">
        <v>1229</v>
      </c>
      <c r="W25" s="67">
        <v>9</v>
      </c>
      <c r="X25" s="67" t="s">
        <v>1230</v>
      </c>
      <c r="Y25" s="67" t="s">
        <v>1050</v>
      </c>
      <c r="Z25" s="67">
        <v>10</v>
      </c>
      <c r="AA25" s="67" t="s">
        <v>1014</v>
      </c>
      <c r="AB25" s="67">
        <v>10</v>
      </c>
      <c r="AC25" s="67" t="s">
        <v>976</v>
      </c>
      <c r="AD25" s="67">
        <v>9</v>
      </c>
      <c r="AE25" s="67" t="s">
        <v>1231</v>
      </c>
      <c r="AF25" s="67">
        <v>9</v>
      </c>
      <c r="AG25" s="67" t="s">
        <v>1232</v>
      </c>
      <c r="AH25" s="67">
        <v>9</v>
      </c>
      <c r="AI25" s="67" t="s">
        <v>1233</v>
      </c>
      <c r="AJ25" s="67">
        <v>9</v>
      </c>
      <c r="AK25" s="67" t="s">
        <v>1234</v>
      </c>
      <c r="AL25" s="67">
        <v>9</v>
      </c>
      <c r="AM25" s="67" t="s">
        <v>1235</v>
      </c>
      <c r="AN25" s="103"/>
      <c r="AO25" s="103"/>
      <c r="AP25" s="103"/>
      <c r="AQ25" s="103"/>
      <c r="AR25" s="103"/>
      <c r="AS25" s="103"/>
      <c r="AT25" s="103"/>
      <c r="AU25" s="103"/>
      <c r="AV25" s="103"/>
      <c r="AW25" s="103"/>
      <c r="AX25" s="103"/>
      <c r="AY25" s="103"/>
      <c r="AZ25" s="103"/>
      <c r="BA25" s="103"/>
      <c r="BB25" s="104"/>
      <c r="BC25" s="39"/>
      <c r="BD25" s="39"/>
      <c r="BE25" s="39"/>
    </row>
    <row r="26" spans="1:57" s="217" customFormat="1" ht="30" customHeight="1" x14ac:dyDescent="0.3">
      <c r="A26" s="39"/>
      <c r="B26" s="78">
        <f t="shared" si="0"/>
        <v>19</v>
      </c>
      <c r="C26" s="67" t="s">
        <v>140</v>
      </c>
      <c r="D26" s="77">
        <v>44929</v>
      </c>
      <c r="E26" s="67">
        <v>10</v>
      </c>
      <c r="F26" s="67" t="s">
        <v>1236</v>
      </c>
      <c r="G26" s="67">
        <v>10</v>
      </c>
      <c r="H26" s="67" t="s">
        <v>1236</v>
      </c>
      <c r="I26" s="67">
        <v>10</v>
      </c>
      <c r="J26" s="67" t="s">
        <v>1236</v>
      </c>
      <c r="K26" s="67">
        <v>10</v>
      </c>
      <c r="L26" s="67" t="s">
        <v>1236</v>
      </c>
      <c r="M26" s="67">
        <v>10</v>
      </c>
      <c r="N26" s="67" t="s">
        <v>1236</v>
      </c>
      <c r="O26" s="67">
        <v>10</v>
      </c>
      <c r="P26" s="67" t="s">
        <v>1236</v>
      </c>
      <c r="Q26" s="67">
        <v>10</v>
      </c>
      <c r="R26" s="67" t="s">
        <v>1237</v>
      </c>
      <c r="S26" s="67">
        <v>10</v>
      </c>
      <c r="T26" s="67" t="s">
        <v>1238</v>
      </c>
      <c r="U26" s="67">
        <v>10</v>
      </c>
      <c r="V26" s="67" t="s">
        <v>1238</v>
      </c>
      <c r="W26" s="67">
        <v>10</v>
      </c>
      <c r="X26" s="67" t="s">
        <v>1238</v>
      </c>
      <c r="Y26" s="67" t="s">
        <v>1050</v>
      </c>
      <c r="Z26" s="67">
        <v>10</v>
      </c>
      <c r="AA26" s="67" t="s">
        <v>1239</v>
      </c>
      <c r="AB26" s="67">
        <v>10</v>
      </c>
      <c r="AC26" s="67" t="s">
        <v>1236</v>
      </c>
      <c r="AD26" s="67">
        <v>10</v>
      </c>
      <c r="AE26" s="67" t="s">
        <v>1240</v>
      </c>
      <c r="AF26" s="67">
        <v>10</v>
      </c>
      <c r="AG26" s="67" t="s">
        <v>1241</v>
      </c>
      <c r="AH26" s="67">
        <v>10</v>
      </c>
      <c r="AI26" s="67" t="s">
        <v>1236</v>
      </c>
      <c r="AJ26" s="67">
        <v>10</v>
      </c>
      <c r="AK26" s="67" t="s">
        <v>1242</v>
      </c>
      <c r="AL26" s="67">
        <v>10</v>
      </c>
      <c r="AM26" s="67" t="s">
        <v>1243</v>
      </c>
      <c r="AN26" s="103"/>
      <c r="AO26" s="103"/>
      <c r="AP26" s="103"/>
      <c r="AQ26" s="103"/>
      <c r="AR26" s="103"/>
      <c r="AS26" s="103"/>
      <c r="AT26" s="103"/>
      <c r="AU26" s="103"/>
      <c r="AV26" s="103"/>
      <c r="AW26" s="103"/>
      <c r="AX26" s="103"/>
      <c r="AY26" s="103"/>
      <c r="AZ26" s="103"/>
      <c r="BA26" s="103"/>
      <c r="BB26" s="104"/>
      <c r="BC26" s="39"/>
      <c r="BD26" s="39"/>
      <c r="BE26" s="39"/>
    </row>
    <row r="27" spans="1:57" s="217" customFormat="1" ht="30" customHeight="1" x14ac:dyDescent="0.3">
      <c r="A27" s="39"/>
      <c r="B27" s="78">
        <f t="shared" si="0"/>
        <v>20</v>
      </c>
      <c r="C27" s="67" t="s">
        <v>140</v>
      </c>
      <c r="D27" s="77">
        <v>44929</v>
      </c>
      <c r="E27" s="67">
        <v>6</v>
      </c>
      <c r="F27" s="67" t="s">
        <v>1244</v>
      </c>
      <c r="G27" s="67">
        <v>8</v>
      </c>
      <c r="H27" s="67" t="s">
        <v>1245</v>
      </c>
      <c r="I27" s="67">
        <v>8</v>
      </c>
      <c r="J27" s="67" t="s">
        <v>1244</v>
      </c>
      <c r="K27" s="67">
        <v>8</v>
      </c>
      <c r="L27" s="67" t="s">
        <v>1246</v>
      </c>
      <c r="M27" s="67">
        <v>8</v>
      </c>
      <c r="N27" s="67" t="s">
        <v>1247</v>
      </c>
      <c r="O27" s="67">
        <v>8</v>
      </c>
      <c r="P27" s="67" t="s">
        <v>1248</v>
      </c>
      <c r="Q27" s="67">
        <v>8</v>
      </c>
      <c r="R27" s="67" t="s">
        <v>1249</v>
      </c>
      <c r="S27" s="67">
        <v>8</v>
      </c>
      <c r="T27" s="67" t="s">
        <v>1249</v>
      </c>
      <c r="U27" s="67">
        <v>8</v>
      </c>
      <c r="V27" s="67" t="s">
        <v>1016</v>
      </c>
      <c r="W27" s="67">
        <v>8</v>
      </c>
      <c r="X27" s="67" t="s">
        <v>1246</v>
      </c>
      <c r="Y27" s="67" t="s">
        <v>1050</v>
      </c>
      <c r="Z27" s="67">
        <v>8</v>
      </c>
      <c r="AA27" s="67" t="s">
        <v>1249</v>
      </c>
      <c r="AB27" s="67">
        <v>8</v>
      </c>
      <c r="AC27" s="67" t="s">
        <v>1249</v>
      </c>
      <c r="AD27" s="67">
        <v>8</v>
      </c>
      <c r="AE27" s="67" t="s">
        <v>1249</v>
      </c>
      <c r="AF27" s="67">
        <v>8</v>
      </c>
      <c r="AG27" s="67" t="s">
        <v>1250</v>
      </c>
      <c r="AH27" s="67">
        <v>8</v>
      </c>
      <c r="AI27" s="67" t="s">
        <v>1250</v>
      </c>
      <c r="AJ27" s="67">
        <v>9</v>
      </c>
      <c r="AK27" s="67" t="s">
        <v>1250</v>
      </c>
      <c r="AL27" s="67">
        <v>8</v>
      </c>
      <c r="AM27" s="67" t="s">
        <v>1250</v>
      </c>
      <c r="AN27" s="103"/>
      <c r="AO27" s="103"/>
      <c r="AP27" s="103"/>
      <c r="AQ27" s="103"/>
      <c r="AR27" s="103"/>
      <c r="AS27" s="103"/>
      <c r="AT27" s="103"/>
      <c r="AU27" s="103"/>
      <c r="AV27" s="103"/>
      <c r="AW27" s="103"/>
      <c r="AX27" s="103"/>
      <c r="AY27" s="103"/>
      <c r="AZ27" s="103"/>
      <c r="BA27" s="103"/>
      <c r="BB27" s="104"/>
      <c r="BC27" s="39"/>
      <c r="BD27" s="39"/>
      <c r="BE27" s="39"/>
    </row>
    <row r="28" spans="1:57" s="217" customFormat="1" ht="30" customHeight="1" x14ac:dyDescent="0.3">
      <c r="A28" s="39"/>
      <c r="B28" s="78">
        <f t="shared" si="0"/>
        <v>21</v>
      </c>
      <c r="C28" s="67" t="s">
        <v>140</v>
      </c>
      <c r="D28" s="77">
        <v>44929</v>
      </c>
      <c r="E28" s="67">
        <v>9</v>
      </c>
      <c r="F28" s="67" t="s">
        <v>1251</v>
      </c>
      <c r="G28" s="67">
        <v>8</v>
      </c>
      <c r="H28" s="67" t="s">
        <v>1251</v>
      </c>
      <c r="I28" s="67">
        <v>9</v>
      </c>
      <c r="J28" s="67" t="s">
        <v>1251</v>
      </c>
      <c r="K28" s="67">
        <v>10</v>
      </c>
      <c r="L28" s="67" t="s">
        <v>1251</v>
      </c>
      <c r="M28" s="67">
        <v>9</v>
      </c>
      <c r="N28" s="67" t="s">
        <v>1251</v>
      </c>
      <c r="O28" s="67">
        <v>9</v>
      </c>
      <c r="P28" s="67" t="s">
        <v>1251</v>
      </c>
      <c r="Q28" s="67">
        <v>9</v>
      </c>
      <c r="R28" s="67" t="s">
        <v>1251</v>
      </c>
      <c r="S28" s="67">
        <v>10</v>
      </c>
      <c r="T28" s="67" t="s">
        <v>1252</v>
      </c>
      <c r="U28" s="67">
        <v>10</v>
      </c>
      <c r="V28" s="67" t="s">
        <v>1252</v>
      </c>
      <c r="W28" s="67">
        <v>9</v>
      </c>
      <c r="X28" s="67" t="s">
        <v>1252</v>
      </c>
      <c r="Y28" s="67" t="s">
        <v>1050</v>
      </c>
      <c r="Z28" s="67">
        <v>9</v>
      </c>
      <c r="AA28" s="67" t="s">
        <v>1253</v>
      </c>
      <c r="AB28" s="67">
        <v>10</v>
      </c>
      <c r="AC28" s="67" t="s">
        <v>1253</v>
      </c>
      <c r="AD28" s="67">
        <v>9</v>
      </c>
      <c r="AE28" s="67" t="s">
        <v>1253</v>
      </c>
      <c r="AF28" s="67">
        <v>10</v>
      </c>
      <c r="AG28" s="67" t="s">
        <v>1253</v>
      </c>
      <c r="AH28" s="67">
        <v>9</v>
      </c>
      <c r="AI28" s="67" t="s">
        <v>1253</v>
      </c>
      <c r="AJ28" s="67">
        <v>9</v>
      </c>
      <c r="AK28" s="67" t="s">
        <v>1253</v>
      </c>
      <c r="AL28" s="67">
        <v>9</v>
      </c>
      <c r="AM28" s="67" t="s">
        <v>1254</v>
      </c>
      <c r="AN28" s="103"/>
      <c r="AO28" s="103"/>
      <c r="AP28" s="103"/>
      <c r="AQ28" s="103"/>
      <c r="AR28" s="103"/>
      <c r="AS28" s="103"/>
      <c r="AT28" s="103"/>
      <c r="AU28" s="103"/>
      <c r="AV28" s="103"/>
      <c r="AW28" s="103"/>
      <c r="AX28" s="103"/>
      <c r="AY28" s="103"/>
      <c r="AZ28" s="103"/>
      <c r="BA28" s="103"/>
      <c r="BB28" s="104"/>
      <c r="BC28" s="39"/>
      <c r="BD28" s="39"/>
      <c r="BE28" s="39"/>
    </row>
    <row r="29" spans="1:57" s="217" customFormat="1" ht="30" customHeight="1" x14ac:dyDescent="0.3">
      <c r="A29" s="39"/>
      <c r="B29" s="78">
        <f t="shared" si="0"/>
        <v>22</v>
      </c>
      <c r="C29" s="67" t="s">
        <v>140</v>
      </c>
      <c r="D29" s="77">
        <v>44929</v>
      </c>
      <c r="E29" s="67">
        <v>10</v>
      </c>
      <c r="F29" s="67" t="s">
        <v>1255</v>
      </c>
      <c r="G29" s="67">
        <v>10</v>
      </c>
      <c r="H29" s="67" t="s">
        <v>1256</v>
      </c>
      <c r="I29" s="67">
        <v>10</v>
      </c>
      <c r="J29" s="67" t="s">
        <v>1257</v>
      </c>
      <c r="K29" s="67">
        <v>10</v>
      </c>
      <c r="L29" s="67" t="s">
        <v>1258</v>
      </c>
      <c r="M29" s="67">
        <v>10</v>
      </c>
      <c r="N29" s="67" t="s">
        <v>1259</v>
      </c>
      <c r="O29" s="67">
        <v>10</v>
      </c>
      <c r="P29" s="67" t="s">
        <v>1260</v>
      </c>
      <c r="Q29" s="67">
        <v>10</v>
      </c>
      <c r="R29" s="67" t="s">
        <v>1261</v>
      </c>
      <c r="S29" s="67">
        <v>10</v>
      </c>
      <c r="T29" s="67" t="s">
        <v>989</v>
      </c>
      <c r="U29" s="67">
        <v>10</v>
      </c>
      <c r="V29" s="67" t="s">
        <v>1262</v>
      </c>
      <c r="W29" s="67">
        <v>9</v>
      </c>
      <c r="X29" s="67" t="s">
        <v>1263</v>
      </c>
      <c r="Y29" s="67" t="s">
        <v>1050</v>
      </c>
      <c r="Z29" s="67">
        <v>10</v>
      </c>
      <c r="AA29" s="67" t="s">
        <v>1264</v>
      </c>
      <c r="AB29" s="67">
        <v>9</v>
      </c>
      <c r="AC29" s="67" t="s">
        <v>1265</v>
      </c>
      <c r="AD29" s="67">
        <v>10</v>
      </c>
      <c r="AE29" s="67" t="s">
        <v>1004</v>
      </c>
      <c r="AF29" s="67">
        <v>10</v>
      </c>
      <c r="AG29" s="67" t="s">
        <v>971</v>
      </c>
      <c r="AH29" s="67">
        <v>10</v>
      </c>
      <c r="AI29" s="67" t="s">
        <v>1266</v>
      </c>
      <c r="AJ29" s="67">
        <v>10</v>
      </c>
      <c r="AK29" s="67" t="s">
        <v>979</v>
      </c>
      <c r="AL29" s="67">
        <v>9</v>
      </c>
      <c r="AM29" s="67" t="s">
        <v>1007</v>
      </c>
      <c r="AN29" s="103"/>
      <c r="AO29" s="103"/>
      <c r="AP29" s="103"/>
      <c r="AQ29" s="103"/>
      <c r="AR29" s="103"/>
      <c r="AS29" s="103"/>
      <c r="AT29" s="103"/>
      <c r="AU29" s="103"/>
      <c r="AV29" s="103"/>
      <c r="AW29" s="103"/>
      <c r="AX29" s="103"/>
      <c r="AY29" s="103"/>
      <c r="AZ29" s="103"/>
      <c r="BA29" s="103"/>
      <c r="BB29" s="104"/>
      <c r="BC29" s="39"/>
      <c r="BD29" s="39"/>
      <c r="BE29" s="39"/>
    </row>
    <row r="30" spans="1:57" s="217" customFormat="1" ht="30" customHeight="1" x14ac:dyDescent="0.3">
      <c r="A30" s="39"/>
      <c r="B30" s="78">
        <f t="shared" si="0"/>
        <v>23</v>
      </c>
      <c r="C30" s="67" t="s">
        <v>140</v>
      </c>
      <c r="D30" s="77">
        <v>44929</v>
      </c>
      <c r="E30" s="67">
        <v>8</v>
      </c>
      <c r="F30" s="67" t="s">
        <v>1062</v>
      </c>
      <c r="G30" s="67">
        <v>8</v>
      </c>
      <c r="H30" s="67" t="s">
        <v>963</v>
      </c>
      <c r="I30" s="67">
        <v>8</v>
      </c>
      <c r="J30" s="67" t="s">
        <v>1267</v>
      </c>
      <c r="K30" s="67">
        <v>8</v>
      </c>
      <c r="L30" s="67" t="s">
        <v>1268</v>
      </c>
      <c r="M30" s="67">
        <v>8</v>
      </c>
      <c r="N30" s="67" t="s">
        <v>1269</v>
      </c>
      <c r="O30" s="67">
        <v>8</v>
      </c>
      <c r="P30" s="67" t="s">
        <v>1270</v>
      </c>
      <c r="Q30" s="67">
        <v>8</v>
      </c>
      <c r="R30" s="67" t="s">
        <v>1271</v>
      </c>
      <c r="S30" s="67">
        <v>8</v>
      </c>
      <c r="T30" s="67" t="s">
        <v>1029</v>
      </c>
      <c r="U30" s="67">
        <v>8</v>
      </c>
      <c r="V30" s="67" t="s">
        <v>1272</v>
      </c>
      <c r="W30" s="67">
        <v>8</v>
      </c>
      <c r="X30" s="67" t="s">
        <v>1273</v>
      </c>
      <c r="Y30" s="67" t="s">
        <v>1050</v>
      </c>
      <c r="Z30" s="67">
        <v>8</v>
      </c>
      <c r="AA30" s="67" t="s">
        <v>1274</v>
      </c>
      <c r="AB30" s="67">
        <v>8</v>
      </c>
      <c r="AC30" s="67" t="s">
        <v>1275</v>
      </c>
      <c r="AD30" s="67">
        <v>8</v>
      </c>
      <c r="AE30" s="67" t="s">
        <v>1220</v>
      </c>
      <c r="AF30" s="67">
        <v>8</v>
      </c>
      <c r="AG30" s="67" t="s">
        <v>1276</v>
      </c>
      <c r="AH30" s="67">
        <v>8</v>
      </c>
      <c r="AI30" s="67" t="s">
        <v>1277</v>
      </c>
      <c r="AJ30" s="67">
        <v>8</v>
      </c>
      <c r="AK30" s="67" t="s">
        <v>1278</v>
      </c>
      <c r="AL30" s="67">
        <v>8</v>
      </c>
      <c r="AM30" s="67" t="s">
        <v>1208</v>
      </c>
      <c r="AN30" s="103"/>
      <c r="AO30" s="103"/>
      <c r="AP30" s="103"/>
      <c r="AQ30" s="103"/>
      <c r="AR30" s="103"/>
      <c r="AS30" s="103"/>
      <c r="AT30" s="103"/>
      <c r="AU30" s="103"/>
      <c r="AV30" s="103"/>
      <c r="AW30" s="103"/>
      <c r="AX30" s="103"/>
      <c r="AY30" s="103"/>
      <c r="AZ30" s="103"/>
      <c r="BA30" s="103"/>
      <c r="BB30" s="104"/>
      <c r="BC30" s="39"/>
      <c r="BD30" s="39"/>
      <c r="BE30" s="39"/>
    </row>
    <row r="31" spans="1:57" s="217" customFormat="1" ht="30" customHeight="1" x14ac:dyDescent="0.3">
      <c r="A31" s="39"/>
      <c r="B31" s="78">
        <f t="shared" si="0"/>
        <v>24</v>
      </c>
      <c r="C31" s="67" t="s">
        <v>141</v>
      </c>
      <c r="D31" s="77">
        <v>44931</v>
      </c>
      <c r="E31" s="67">
        <v>10</v>
      </c>
      <c r="F31" s="67" t="s">
        <v>1279</v>
      </c>
      <c r="G31" s="67">
        <v>10</v>
      </c>
      <c r="H31" s="67" t="s">
        <v>1280</v>
      </c>
      <c r="I31" s="67">
        <v>10</v>
      </c>
      <c r="J31" s="67" t="s">
        <v>1281</v>
      </c>
      <c r="K31" s="67">
        <v>10</v>
      </c>
      <c r="L31" s="67" t="s">
        <v>1280</v>
      </c>
      <c r="M31" s="67">
        <v>10</v>
      </c>
      <c r="N31" s="67" t="s">
        <v>1280</v>
      </c>
      <c r="O31" s="67">
        <v>10</v>
      </c>
      <c r="P31" s="67" t="s">
        <v>1280</v>
      </c>
      <c r="Q31" s="67">
        <v>10</v>
      </c>
      <c r="R31" s="67" t="s">
        <v>1280</v>
      </c>
      <c r="S31" s="67">
        <v>10</v>
      </c>
      <c r="T31" s="67" t="s">
        <v>1282</v>
      </c>
      <c r="U31" s="67">
        <v>10</v>
      </c>
      <c r="V31" s="67" t="s">
        <v>1280</v>
      </c>
      <c r="W31" s="67">
        <v>10</v>
      </c>
      <c r="X31" s="67" t="s">
        <v>1279</v>
      </c>
      <c r="Y31" s="67" t="s">
        <v>1050</v>
      </c>
      <c r="Z31" s="67">
        <v>10</v>
      </c>
      <c r="AA31" s="67" t="s">
        <v>1282</v>
      </c>
      <c r="AB31" s="67">
        <v>10</v>
      </c>
      <c r="AC31" s="67" t="s">
        <v>1282</v>
      </c>
      <c r="AD31" s="67">
        <v>10</v>
      </c>
      <c r="AE31" s="67" t="s">
        <v>1282</v>
      </c>
      <c r="AF31" s="67">
        <v>10</v>
      </c>
      <c r="AG31" s="67" t="s">
        <v>1282</v>
      </c>
      <c r="AH31" s="67">
        <v>10</v>
      </c>
      <c r="AI31" s="67" t="s">
        <v>1282</v>
      </c>
      <c r="AJ31" s="67">
        <v>10</v>
      </c>
      <c r="AK31" s="67" t="s">
        <v>1282</v>
      </c>
      <c r="AL31" s="67">
        <v>10</v>
      </c>
      <c r="AM31" s="67" t="s">
        <v>1282</v>
      </c>
      <c r="AN31" s="83" t="s">
        <v>1008</v>
      </c>
      <c r="AO31" s="83">
        <v>10</v>
      </c>
      <c r="AP31" s="83" t="s">
        <v>1051</v>
      </c>
      <c r="AQ31" s="83">
        <v>10</v>
      </c>
      <c r="AR31" s="83" t="s">
        <v>1283</v>
      </c>
      <c r="AS31" s="83">
        <v>10</v>
      </c>
      <c r="AT31" s="83" t="s">
        <v>1283</v>
      </c>
      <c r="AU31" s="83">
        <v>10</v>
      </c>
      <c r="AV31" s="83" t="s">
        <v>1280</v>
      </c>
      <c r="AW31" s="83">
        <v>10</v>
      </c>
      <c r="AX31" s="83" t="s">
        <v>1280</v>
      </c>
      <c r="AY31" s="83">
        <v>10</v>
      </c>
      <c r="AZ31" s="83" t="s">
        <v>1279</v>
      </c>
      <c r="BA31" s="83">
        <v>10</v>
      </c>
      <c r="BB31" s="87" t="s">
        <v>1279</v>
      </c>
      <c r="BC31" s="39"/>
      <c r="BD31" s="39"/>
      <c r="BE31" s="39"/>
    </row>
    <row r="32" spans="1:57" s="217" customFormat="1" ht="30" customHeight="1" x14ac:dyDescent="0.3">
      <c r="A32" s="39"/>
      <c r="B32" s="78">
        <f t="shared" si="0"/>
        <v>25</v>
      </c>
      <c r="C32" s="67" t="s">
        <v>141</v>
      </c>
      <c r="D32" s="77">
        <v>44931</v>
      </c>
      <c r="E32" s="67">
        <v>10</v>
      </c>
      <c r="F32" s="67" t="s">
        <v>1284</v>
      </c>
      <c r="G32" s="67">
        <v>10</v>
      </c>
      <c r="H32" s="67" t="s">
        <v>1284</v>
      </c>
      <c r="I32" s="67">
        <v>10</v>
      </c>
      <c r="J32" s="67" t="s">
        <v>1284</v>
      </c>
      <c r="K32" s="67">
        <v>10</v>
      </c>
      <c r="L32" s="67" t="s">
        <v>1284</v>
      </c>
      <c r="M32" s="67">
        <v>10</v>
      </c>
      <c r="N32" s="67" t="s">
        <v>1284</v>
      </c>
      <c r="O32" s="67">
        <v>10</v>
      </c>
      <c r="P32" s="67" t="s">
        <v>1284</v>
      </c>
      <c r="Q32" s="67">
        <v>10</v>
      </c>
      <c r="R32" s="67" t="s">
        <v>1284</v>
      </c>
      <c r="S32" s="67">
        <v>10</v>
      </c>
      <c r="T32" s="67" t="s">
        <v>1284</v>
      </c>
      <c r="U32" s="67">
        <v>10</v>
      </c>
      <c r="V32" s="67" t="s">
        <v>1284</v>
      </c>
      <c r="W32" s="67">
        <v>10</v>
      </c>
      <c r="X32" s="67" t="s">
        <v>1284</v>
      </c>
      <c r="Y32" s="67" t="s">
        <v>1050</v>
      </c>
      <c r="Z32" s="67">
        <v>10</v>
      </c>
      <c r="AA32" s="67" t="s">
        <v>1284</v>
      </c>
      <c r="AB32" s="67">
        <v>10</v>
      </c>
      <c r="AC32" s="67" t="s">
        <v>1284</v>
      </c>
      <c r="AD32" s="67">
        <v>10</v>
      </c>
      <c r="AE32" s="67" t="s">
        <v>1284</v>
      </c>
      <c r="AF32" s="67">
        <v>10</v>
      </c>
      <c r="AG32" s="67" t="s">
        <v>1284</v>
      </c>
      <c r="AH32" s="67">
        <v>10</v>
      </c>
      <c r="AI32" s="67" t="s">
        <v>1284</v>
      </c>
      <c r="AJ32" s="67">
        <v>10</v>
      </c>
      <c r="AK32" s="67" t="s">
        <v>1284</v>
      </c>
      <c r="AL32" s="67">
        <v>10</v>
      </c>
      <c r="AM32" s="67" t="s">
        <v>1284</v>
      </c>
      <c r="AN32" s="83" t="s">
        <v>1008</v>
      </c>
      <c r="AO32" s="83">
        <v>10</v>
      </c>
      <c r="AP32" s="83" t="s">
        <v>1284</v>
      </c>
      <c r="AQ32" s="83">
        <v>10</v>
      </c>
      <c r="AR32" s="83" t="s">
        <v>1284</v>
      </c>
      <c r="AS32" s="83">
        <v>10</v>
      </c>
      <c r="AT32" s="83" t="s">
        <v>1284</v>
      </c>
      <c r="AU32" s="83">
        <v>10</v>
      </c>
      <c r="AV32" s="83" t="s">
        <v>1284</v>
      </c>
      <c r="AW32" s="83">
        <v>10</v>
      </c>
      <c r="AX32" s="83" t="s">
        <v>1284</v>
      </c>
      <c r="AY32" s="83">
        <v>10</v>
      </c>
      <c r="AZ32" s="83" t="s">
        <v>1284</v>
      </c>
      <c r="BA32" s="83">
        <v>10</v>
      </c>
      <c r="BB32" s="87" t="s">
        <v>1284</v>
      </c>
      <c r="BC32" s="39"/>
      <c r="BD32" s="39"/>
      <c r="BE32" s="39"/>
    </row>
    <row r="33" spans="1:57" s="217" customFormat="1" ht="30" customHeight="1" x14ac:dyDescent="0.3">
      <c r="A33" s="39"/>
      <c r="B33" s="78">
        <f t="shared" si="0"/>
        <v>26</v>
      </c>
      <c r="C33" s="67" t="s">
        <v>141</v>
      </c>
      <c r="D33" s="77">
        <v>44931</v>
      </c>
      <c r="E33" s="67">
        <v>9</v>
      </c>
      <c r="F33" s="67" t="s">
        <v>1285</v>
      </c>
      <c r="G33" s="67">
        <v>9</v>
      </c>
      <c r="H33" s="67" t="s">
        <v>1285</v>
      </c>
      <c r="I33" s="67">
        <v>9</v>
      </c>
      <c r="J33" s="67" t="s">
        <v>1285</v>
      </c>
      <c r="K33" s="67">
        <v>9</v>
      </c>
      <c r="L33" s="67" t="s">
        <v>1285</v>
      </c>
      <c r="M33" s="67">
        <v>10</v>
      </c>
      <c r="N33" s="67" t="s">
        <v>1285</v>
      </c>
      <c r="O33" s="67">
        <v>9</v>
      </c>
      <c r="P33" s="67" t="s">
        <v>1285</v>
      </c>
      <c r="Q33" s="67">
        <v>10</v>
      </c>
      <c r="R33" s="67" t="s">
        <v>1285</v>
      </c>
      <c r="S33" s="67">
        <v>10</v>
      </c>
      <c r="T33" s="67" t="s">
        <v>1285</v>
      </c>
      <c r="U33" s="67">
        <v>9</v>
      </c>
      <c r="V33" s="67" t="s">
        <v>1285</v>
      </c>
      <c r="W33" s="67">
        <v>10</v>
      </c>
      <c r="X33" s="67" t="s">
        <v>1285</v>
      </c>
      <c r="Y33" s="67" t="s">
        <v>1050</v>
      </c>
      <c r="Z33" s="67">
        <v>10</v>
      </c>
      <c r="AA33" s="67" t="s">
        <v>1285</v>
      </c>
      <c r="AB33" s="67">
        <v>9</v>
      </c>
      <c r="AC33" s="67" t="s">
        <v>1285</v>
      </c>
      <c r="AD33" s="67">
        <v>10</v>
      </c>
      <c r="AE33" s="67" t="s">
        <v>1285</v>
      </c>
      <c r="AF33" s="67">
        <v>9</v>
      </c>
      <c r="AG33" s="67" t="s">
        <v>1285</v>
      </c>
      <c r="AH33" s="67">
        <v>10</v>
      </c>
      <c r="AI33" s="67" t="s">
        <v>1285</v>
      </c>
      <c r="AJ33" s="67">
        <v>10</v>
      </c>
      <c r="AK33" s="67" t="s">
        <v>1285</v>
      </c>
      <c r="AL33" s="67">
        <v>9</v>
      </c>
      <c r="AM33" s="67" t="s">
        <v>1285</v>
      </c>
      <c r="AN33" s="83" t="s">
        <v>1008</v>
      </c>
      <c r="AO33" s="83">
        <v>10</v>
      </c>
      <c r="AP33" s="83" t="s">
        <v>1285</v>
      </c>
      <c r="AQ33" s="83">
        <v>9</v>
      </c>
      <c r="AR33" s="83" t="s">
        <v>1285</v>
      </c>
      <c r="AS33" s="83">
        <v>10</v>
      </c>
      <c r="AT33" s="83" t="s">
        <v>1285</v>
      </c>
      <c r="AU33" s="83">
        <v>9</v>
      </c>
      <c r="AV33" s="83" t="s">
        <v>1285</v>
      </c>
      <c r="AW33" s="83">
        <v>10</v>
      </c>
      <c r="AX33" s="83" t="s">
        <v>1285</v>
      </c>
      <c r="AY33" s="83">
        <v>10</v>
      </c>
      <c r="AZ33" s="83" t="s">
        <v>1285</v>
      </c>
      <c r="BA33" s="83">
        <v>9</v>
      </c>
      <c r="BB33" s="87" t="s">
        <v>1285</v>
      </c>
      <c r="BC33" s="39"/>
      <c r="BD33" s="39"/>
      <c r="BE33" s="39"/>
    </row>
    <row r="34" spans="1:57" s="217" customFormat="1" ht="30" customHeight="1" x14ac:dyDescent="0.3">
      <c r="A34" s="39"/>
      <c r="B34" s="78">
        <f t="shared" si="0"/>
        <v>27</v>
      </c>
      <c r="C34" s="67" t="s">
        <v>141</v>
      </c>
      <c r="D34" s="77">
        <v>44931</v>
      </c>
      <c r="E34" s="67">
        <v>9</v>
      </c>
      <c r="F34" s="67" t="s">
        <v>1286</v>
      </c>
      <c r="G34" s="67">
        <v>9</v>
      </c>
      <c r="H34" s="67" t="s">
        <v>1287</v>
      </c>
      <c r="I34" s="67">
        <v>9</v>
      </c>
      <c r="J34" s="67" t="s">
        <v>1288</v>
      </c>
      <c r="K34" s="67">
        <v>9</v>
      </c>
      <c r="L34" s="67" t="s">
        <v>1289</v>
      </c>
      <c r="M34" s="67">
        <v>9</v>
      </c>
      <c r="N34" s="67" t="s">
        <v>1290</v>
      </c>
      <c r="O34" s="67">
        <v>9</v>
      </c>
      <c r="P34" s="67" t="s">
        <v>1291</v>
      </c>
      <c r="Q34" s="67">
        <v>10</v>
      </c>
      <c r="R34" s="67" t="s">
        <v>1292</v>
      </c>
      <c r="S34" s="67">
        <v>9</v>
      </c>
      <c r="T34" s="67" t="s">
        <v>1293</v>
      </c>
      <c r="U34" s="67">
        <v>9</v>
      </c>
      <c r="V34" s="67" t="s">
        <v>1294</v>
      </c>
      <c r="W34" s="67">
        <v>10</v>
      </c>
      <c r="X34" s="67" t="s">
        <v>1295</v>
      </c>
      <c r="Y34" s="67" t="s">
        <v>1050</v>
      </c>
      <c r="Z34" s="67">
        <v>10</v>
      </c>
      <c r="AA34" s="67" t="s">
        <v>1296</v>
      </c>
      <c r="AB34" s="67">
        <v>10</v>
      </c>
      <c r="AC34" s="67" t="s">
        <v>1297</v>
      </c>
      <c r="AD34" s="67">
        <v>10</v>
      </c>
      <c r="AE34" s="67" t="s">
        <v>1298</v>
      </c>
      <c r="AF34" s="67">
        <v>10</v>
      </c>
      <c r="AG34" s="67" t="s">
        <v>1299</v>
      </c>
      <c r="AH34" s="67">
        <v>10</v>
      </c>
      <c r="AI34" s="67" t="s">
        <v>1300</v>
      </c>
      <c r="AJ34" s="67">
        <v>10</v>
      </c>
      <c r="AK34" s="67" t="s">
        <v>1301</v>
      </c>
      <c r="AL34" s="67">
        <v>10</v>
      </c>
      <c r="AM34" s="67" t="s">
        <v>1302</v>
      </c>
      <c r="AN34" s="83" t="s">
        <v>1008</v>
      </c>
      <c r="AO34" s="83">
        <v>10</v>
      </c>
      <c r="AP34" s="83" t="s">
        <v>1296</v>
      </c>
      <c r="AQ34" s="83">
        <v>10</v>
      </c>
      <c r="AR34" s="83" t="s">
        <v>1303</v>
      </c>
      <c r="AS34" s="83">
        <v>10</v>
      </c>
      <c r="AT34" s="83" t="s">
        <v>1304</v>
      </c>
      <c r="AU34" s="83">
        <v>10</v>
      </c>
      <c r="AV34" s="83" t="s">
        <v>1305</v>
      </c>
      <c r="AW34" s="83">
        <v>10</v>
      </c>
      <c r="AX34" s="83" t="s">
        <v>1300</v>
      </c>
      <c r="AY34" s="83">
        <v>10</v>
      </c>
      <c r="AZ34" s="83" t="s">
        <v>1306</v>
      </c>
      <c r="BA34" s="83">
        <v>10</v>
      </c>
      <c r="BB34" s="87" t="s">
        <v>1307</v>
      </c>
      <c r="BC34" s="39"/>
      <c r="BD34" s="39"/>
      <c r="BE34" s="39"/>
    </row>
    <row r="35" spans="1:57" s="217" customFormat="1" ht="30" customHeight="1" x14ac:dyDescent="0.3">
      <c r="A35" s="39"/>
      <c r="B35" s="78">
        <f t="shared" si="0"/>
        <v>28</v>
      </c>
      <c r="C35" s="67" t="s">
        <v>141</v>
      </c>
      <c r="D35" s="77">
        <v>44931</v>
      </c>
      <c r="E35" s="67">
        <v>8</v>
      </c>
      <c r="F35" s="67" t="s">
        <v>1308</v>
      </c>
      <c r="G35" s="67">
        <v>8</v>
      </c>
      <c r="H35" s="67" t="s">
        <v>1308</v>
      </c>
      <c r="I35" s="67">
        <v>8</v>
      </c>
      <c r="J35" s="67" t="s">
        <v>1308</v>
      </c>
      <c r="K35" s="67">
        <v>8</v>
      </c>
      <c r="L35" s="67" t="s">
        <v>1308</v>
      </c>
      <c r="M35" s="67">
        <v>8</v>
      </c>
      <c r="N35" s="67" t="s">
        <v>1308</v>
      </c>
      <c r="O35" s="67">
        <v>8</v>
      </c>
      <c r="P35" s="67" t="s">
        <v>1308</v>
      </c>
      <c r="Q35" s="67">
        <v>8</v>
      </c>
      <c r="R35" s="67" t="s">
        <v>1308</v>
      </c>
      <c r="S35" s="67">
        <v>8</v>
      </c>
      <c r="T35" s="67" t="s">
        <v>1308</v>
      </c>
      <c r="U35" s="67">
        <v>5</v>
      </c>
      <c r="V35" s="67" t="s">
        <v>1309</v>
      </c>
      <c r="W35" s="67">
        <v>8</v>
      </c>
      <c r="X35" s="67" t="s">
        <v>1308</v>
      </c>
      <c r="Y35" s="67" t="s">
        <v>1050</v>
      </c>
      <c r="Z35" s="67">
        <v>9</v>
      </c>
      <c r="AA35" s="67" t="s">
        <v>1308</v>
      </c>
      <c r="AB35" s="67">
        <v>9</v>
      </c>
      <c r="AC35" s="67" t="s">
        <v>1308</v>
      </c>
      <c r="AD35" s="67">
        <v>9</v>
      </c>
      <c r="AE35" s="67" t="s">
        <v>1308</v>
      </c>
      <c r="AF35" s="67">
        <v>9</v>
      </c>
      <c r="AG35" s="67" t="s">
        <v>1308</v>
      </c>
      <c r="AH35" s="67">
        <v>9</v>
      </c>
      <c r="AI35" s="67" t="s">
        <v>1308</v>
      </c>
      <c r="AJ35" s="67">
        <v>9</v>
      </c>
      <c r="AK35" s="67" t="s">
        <v>1308</v>
      </c>
      <c r="AL35" s="67">
        <v>9</v>
      </c>
      <c r="AM35" s="67" t="s">
        <v>1308</v>
      </c>
      <c r="AN35" s="83" t="s">
        <v>1008</v>
      </c>
      <c r="AO35" s="83">
        <v>9</v>
      </c>
      <c r="AP35" s="83" t="s">
        <v>1308</v>
      </c>
      <c r="AQ35" s="83">
        <v>9</v>
      </c>
      <c r="AR35" s="83" t="s">
        <v>1308</v>
      </c>
      <c r="AS35" s="83">
        <v>9</v>
      </c>
      <c r="AT35" s="83" t="s">
        <v>1308</v>
      </c>
      <c r="AU35" s="83">
        <v>9</v>
      </c>
      <c r="AV35" s="83" t="s">
        <v>1308</v>
      </c>
      <c r="AW35" s="83">
        <v>9</v>
      </c>
      <c r="AX35" s="83" t="s">
        <v>1308</v>
      </c>
      <c r="AY35" s="83">
        <v>9</v>
      </c>
      <c r="AZ35" s="83" t="s">
        <v>1308</v>
      </c>
      <c r="BA35" s="83">
        <v>9</v>
      </c>
      <c r="BB35" s="87" t="s">
        <v>1308</v>
      </c>
      <c r="BC35" s="39"/>
      <c r="BD35" s="39"/>
      <c r="BE35" s="39"/>
    </row>
    <row r="36" spans="1:57" s="217" customFormat="1" ht="30" customHeight="1" x14ac:dyDescent="0.3">
      <c r="A36" s="39"/>
      <c r="B36" s="78">
        <f t="shared" si="0"/>
        <v>29</v>
      </c>
      <c r="C36" s="67" t="s">
        <v>141</v>
      </c>
      <c r="D36" s="77">
        <v>44931</v>
      </c>
      <c r="E36" s="67">
        <v>10</v>
      </c>
      <c r="F36" s="67" t="s">
        <v>979</v>
      </c>
      <c r="G36" s="67">
        <v>10</v>
      </c>
      <c r="H36" s="67" t="s">
        <v>979</v>
      </c>
      <c r="I36" s="67">
        <v>10</v>
      </c>
      <c r="J36" s="67" t="s">
        <v>979</v>
      </c>
      <c r="K36" s="67">
        <v>10</v>
      </c>
      <c r="L36" s="67" t="s">
        <v>979</v>
      </c>
      <c r="M36" s="67">
        <v>10</v>
      </c>
      <c r="N36" s="67" t="s">
        <v>979</v>
      </c>
      <c r="O36" s="67">
        <v>10</v>
      </c>
      <c r="P36" s="67" t="s">
        <v>979</v>
      </c>
      <c r="Q36" s="67">
        <v>10</v>
      </c>
      <c r="R36" s="67" t="s">
        <v>979</v>
      </c>
      <c r="S36" s="67">
        <v>10</v>
      </c>
      <c r="T36" s="67" t="s">
        <v>979</v>
      </c>
      <c r="U36" s="67">
        <v>10</v>
      </c>
      <c r="V36" s="67" t="s">
        <v>979</v>
      </c>
      <c r="W36" s="67">
        <v>10</v>
      </c>
      <c r="X36" s="67" t="s">
        <v>979</v>
      </c>
      <c r="Y36" s="67" t="s">
        <v>1050</v>
      </c>
      <c r="Z36" s="67">
        <v>10</v>
      </c>
      <c r="AA36" s="67" t="s">
        <v>979</v>
      </c>
      <c r="AB36" s="67">
        <v>10</v>
      </c>
      <c r="AC36" s="67" t="s">
        <v>979</v>
      </c>
      <c r="AD36" s="67">
        <v>10</v>
      </c>
      <c r="AE36" s="67" t="s">
        <v>979</v>
      </c>
      <c r="AF36" s="67">
        <v>10</v>
      </c>
      <c r="AG36" s="67" t="s">
        <v>979</v>
      </c>
      <c r="AH36" s="67">
        <v>10</v>
      </c>
      <c r="AI36" s="67" t="s">
        <v>979</v>
      </c>
      <c r="AJ36" s="67">
        <v>10</v>
      </c>
      <c r="AK36" s="67" t="s">
        <v>979</v>
      </c>
      <c r="AL36" s="67">
        <v>10</v>
      </c>
      <c r="AM36" s="67" t="s">
        <v>979</v>
      </c>
      <c r="AN36" s="83" t="s">
        <v>1008</v>
      </c>
      <c r="AO36" s="83">
        <v>10</v>
      </c>
      <c r="AP36" s="83" t="s">
        <v>1310</v>
      </c>
      <c r="AQ36" s="83">
        <v>10</v>
      </c>
      <c r="AR36" s="83" t="s">
        <v>1310</v>
      </c>
      <c r="AS36" s="83">
        <v>10</v>
      </c>
      <c r="AT36" s="83" t="s">
        <v>1310</v>
      </c>
      <c r="AU36" s="83">
        <v>10</v>
      </c>
      <c r="AV36" s="83" t="s">
        <v>1310</v>
      </c>
      <c r="AW36" s="83">
        <v>10</v>
      </c>
      <c r="AX36" s="83" t="s">
        <v>1310</v>
      </c>
      <c r="AY36" s="83">
        <v>10</v>
      </c>
      <c r="AZ36" s="83" t="s">
        <v>1310</v>
      </c>
      <c r="BA36" s="83">
        <v>10</v>
      </c>
      <c r="BB36" s="87" t="s">
        <v>1310</v>
      </c>
      <c r="BC36" s="39"/>
      <c r="BD36" s="39"/>
      <c r="BE36" s="39"/>
    </row>
    <row r="37" spans="1:57" s="217" customFormat="1" ht="30" customHeight="1" x14ac:dyDescent="0.3">
      <c r="A37" s="39"/>
      <c r="B37" s="78">
        <f t="shared" si="0"/>
        <v>30</v>
      </c>
      <c r="C37" s="67" t="s">
        <v>141</v>
      </c>
      <c r="D37" s="77">
        <v>44931</v>
      </c>
      <c r="E37" s="67">
        <v>9</v>
      </c>
      <c r="F37" s="67" t="s">
        <v>1311</v>
      </c>
      <c r="G37" s="67">
        <v>9</v>
      </c>
      <c r="H37" s="67" t="s">
        <v>1311</v>
      </c>
      <c r="I37" s="67">
        <v>9</v>
      </c>
      <c r="J37" s="67" t="s">
        <v>1312</v>
      </c>
      <c r="K37" s="67">
        <v>9</v>
      </c>
      <c r="L37" s="67" t="s">
        <v>1313</v>
      </c>
      <c r="M37" s="67">
        <v>9</v>
      </c>
      <c r="N37" s="67" t="s">
        <v>1314</v>
      </c>
      <c r="O37" s="67">
        <v>9</v>
      </c>
      <c r="P37" s="67" t="s">
        <v>1315</v>
      </c>
      <c r="Q37" s="67">
        <v>9</v>
      </c>
      <c r="R37" s="67" t="s">
        <v>1315</v>
      </c>
      <c r="S37" s="67">
        <v>9</v>
      </c>
      <c r="T37" s="67" t="s">
        <v>1316</v>
      </c>
      <c r="U37" s="67">
        <v>9</v>
      </c>
      <c r="V37" s="67" t="s">
        <v>1317</v>
      </c>
      <c r="W37" s="67">
        <v>9</v>
      </c>
      <c r="X37" s="67" t="s">
        <v>1318</v>
      </c>
      <c r="Y37" s="67" t="s">
        <v>1050</v>
      </c>
      <c r="Z37" s="67">
        <v>10</v>
      </c>
      <c r="AA37" s="67" t="s">
        <v>1319</v>
      </c>
      <c r="AB37" s="67">
        <v>10</v>
      </c>
      <c r="AC37" s="67" t="s">
        <v>1320</v>
      </c>
      <c r="AD37" s="67">
        <v>10</v>
      </c>
      <c r="AE37" s="67" t="s">
        <v>1317</v>
      </c>
      <c r="AF37" s="67">
        <v>10</v>
      </c>
      <c r="AG37" s="67" t="s">
        <v>1321</v>
      </c>
      <c r="AH37" s="67">
        <v>10</v>
      </c>
      <c r="AI37" s="67" t="s">
        <v>1322</v>
      </c>
      <c r="AJ37" s="67">
        <v>10</v>
      </c>
      <c r="AK37" s="67" t="s">
        <v>1323</v>
      </c>
      <c r="AL37" s="67">
        <v>10</v>
      </c>
      <c r="AM37" s="67" t="s">
        <v>1324</v>
      </c>
      <c r="AN37" s="83" t="s">
        <v>1008</v>
      </c>
      <c r="AO37" s="83">
        <v>10</v>
      </c>
      <c r="AP37" s="83" t="s">
        <v>1317</v>
      </c>
      <c r="AQ37" s="83">
        <v>10</v>
      </c>
      <c r="AR37" s="83" t="s">
        <v>1320</v>
      </c>
      <c r="AS37" s="83">
        <v>10</v>
      </c>
      <c r="AT37" s="83" t="s">
        <v>1317</v>
      </c>
      <c r="AU37" s="83">
        <v>10</v>
      </c>
      <c r="AV37" s="83" t="s">
        <v>1325</v>
      </c>
      <c r="AW37" s="83">
        <v>10</v>
      </c>
      <c r="AX37" s="83" t="s">
        <v>1326</v>
      </c>
      <c r="AY37" s="83">
        <v>10</v>
      </c>
      <c r="AZ37" s="83" t="s">
        <v>1327</v>
      </c>
      <c r="BA37" s="83">
        <v>10</v>
      </c>
      <c r="BB37" s="87" t="s">
        <v>1328</v>
      </c>
      <c r="BC37" s="39"/>
      <c r="BD37" s="39"/>
      <c r="BE37" s="39"/>
    </row>
    <row r="38" spans="1:57" s="217" customFormat="1" ht="30" customHeight="1" x14ac:dyDescent="0.3">
      <c r="A38" s="39"/>
      <c r="B38" s="78">
        <f t="shared" si="0"/>
        <v>31</v>
      </c>
      <c r="C38" s="67" t="s">
        <v>141</v>
      </c>
      <c r="D38" s="77">
        <v>44931</v>
      </c>
      <c r="E38" s="67">
        <v>7</v>
      </c>
      <c r="F38" s="67" t="s">
        <v>1329</v>
      </c>
      <c r="G38" s="67">
        <v>8</v>
      </c>
      <c r="H38" s="67" t="s">
        <v>1329</v>
      </c>
      <c r="I38" s="67">
        <v>7</v>
      </c>
      <c r="J38" s="67" t="s">
        <v>1329</v>
      </c>
      <c r="K38" s="67">
        <v>8</v>
      </c>
      <c r="L38" s="67" t="s">
        <v>1329</v>
      </c>
      <c r="M38" s="67">
        <v>8</v>
      </c>
      <c r="N38" s="67" t="s">
        <v>1329</v>
      </c>
      <c r="O38" s="67">
        <v>8</v>
      </c>
      <c r="P38" s="67" t="s">
        <v>1329</v>
      </c>
      <c r="Q38" s="67">
        <v>8</v>
      </c>
      <c r="R38" s="67" t="s">
        <v>1329</v>
      </c>
      <c r="S38" s="67">
        <v>8</v>
      </c>
      <c r="T38" s="67" t="s">
        <v>1329</v>
      </c>
      <c r="U38" s="67">
        <v>7</v>
      </c>
      <c r="V38" s="67" t="s">
        <v>1329</v>
      </c>
      <c r="W38" s="67">
        <v>8</v>
      </c>
      <c r="X38" s="67" t="s">
        <v>1329</v>
      </c>
      <c r="Y38" s="67" t="s">
        <v>1050</v>
      </c>
      <c r="Z38" s="67">
        <v>8</v>
      </c>
      <c r="AA38" s="67" t="s">
        <v>1024</v>
      </c>
      <c r="AB38" s="67">
        <v>8</v>
      </c>
      <c r="AC38" s="67" t="s">
        <v>1083</v>
      </c>
      <c r="AD38" s="67">
        <v>8</v>
      </c>
      <c r="AE38" s="67" t="s">
        <v>1330</v>
      </c>
      <c r="AF38" s="67">
        <v>8</v>
      </c>
      <c r="AG38" s="67" t="s">
        <v>1331</v>
      </c>
      <c r="AH38" s="67">
        <v>8</v>
      </c>
      <c r="AI38" s="67" t="s">
        <v>1332</v>
      </c>
      <c r="AJ38" s="67">
        <v>8</v>
      </c>
      <c r="AK38" s="67" t="s">
        <v>1333</v>
      </c>
      <c r="AL38" s="67">
        <v>8</v>
      </c>
      <c r="AM38" s="67" t="s">
        <v>1087</v>
      </c>
      <c r="AN38" s="83" t="s">
        <v>1008</v>
      </c>
      <c r="AO38" s="83">
        <v>9</v>
      </c>
      <c r="AP38" s="83" t="s">
        <v>1024</v>
      </c>
      <c r="AQ38" s="83">
        <v>8</v>
      </c>
      <c r="AR38" s="83" t="s">
        <v>1083</v>
      </c>
      <c r="AS38" s="83">
        <v>9</v>
      </c>
      <c r="AT38" s="83" t="s">
        <v>1084</v>
      </c>
      <c r="AU38" s="83">
        <v>9</v>
      </c>
      <c r="AV38" s="83" t="s">
        <v>1331</v>
      </c>
      <c r="AW38" s="83">
        <v>7</v>
      </c>
      <c r="AX38" s="83" t="s">
        <v>1332</v>
      </c>
      <c r="AY38" s="83">
        <v>8</v>
      </c>
      <c r="AZ38" s="83" t="s">
        <v>1333</v>
      </c>
      <c r="BA38" s="83">
        <v>8</v>
      </c>
      <c r="BB38" s="87" t="s">
        <v>1087</v>
      </c>
      <c r="BC38" s="39"/>
      <c r="BD38" s="39"/>
      <c r="BE38" s="39"/>
    </row>
    <row r="39" spans="1:57" s="217" customFormat="1" ht="30" customHeight="1" x14ac:dyDescent="0.3">
      <c r="A39" s="39"/>
      <c r="B39" s="78">
        <f t="shared" si="0"/>
        <v>32</v>
      </c>
      <c r="C39" s="67" t="s">
        <v>141</v>
      </c>
      <c r="D39" s="77">
        <v>44931</v>
      </c>
      <c r="E39" s="67">
        <v>8</v>
      </c>
      <c r="F39" s="67" t="s">
        <v>1334</v>
      </c>
      <c r="G39" s="67">
        <v>8</v>
      </c>
      <c r="H39" s="67" t="s">
        <v>963</v>
      </c>
      <c r="I39" s="67">
        <v>8</v>
      </c>
      <c r="J39" s="67" t="s">
        <v>963</v>
      </c>
      <c r="K39" s="67">
        <v>8</v>
      </c>
      <c r="L39" s="67" t="s">
        <v>963</v>
      </c>
      <c r="M39" s="67">
        <v>8</v>
      </c>
      <c r="N39" s="67" t="s">
        <v>963</v>
      </c>
      <c r="O39" s="67">
        <v>8</v>
      </c>
      <c r="P39" s="67" t="s">
        <v>963</v>
      </c>
      <c r="Q39" s="67">
        <v>8</v>
      </c>
      <c r="R39" s="67" t="s">
        <v>963</v>
      </c>
      <c r="S39" s="67">
        <v>8</v>
      </c>
      <c r="T39" s="67" t="s">
        <v>1335</v>
      </c>
      <c r="U39" s="67">
        <v>8</v>
      </c>
      <c r="V39" s="67" t="s">
        <v>975</v>
      </c>
      <c r="W39" s="67">
        <v>8</v>
      </c>
      <c r="X39" s="67" t="s">
        <v>1336</v>
      </c>
      <c r="Y39" s="67" t="s">
        <v>1050</v>
      </c>
      <c r="Z39" s="67">
        <v>8</v>
      </c>
      <c r="AA39" s="67" t="s">
        <v>1337</v>
      </c>
      <c r="AB39" s="67">
        <v>8</v>
      </c>
      <c r="AC39" s="67" t="s">
        <v>1338</v>
      </c>
      <c r="AD39" s="67">
        <v>8</v>
      </c>
      <c r="AE39" s="67" t="s">
        <v>963</v>
      </c>
      <c r="AF39" s="67">
        <v>8</v>
      </c>
      <c r="AG39" s="67" t="s">
        <v>963</v>
      </c>
      <c r="AH39" s="67">
        <v>8</v>
      </c>
      <c r="AI39" s="67" t="s">
        <v>963</v>
      </c>
      <c r="AJ39" s="67">
        <v>8</v>
      </c>
      <c r="AK39" s="67" t="s">
        <v>1339</v>
      </c>
      <c r="AL39" s="67">
        <v>8</v>
      </c>
      <c r="AM39" s="67" t="s">
        <v>963</v>
      </c>
      <c r="AN39" s="83" t="s">
        <v>1008</v>
      </c>
      <c r="AO39" s="83">
        <v>8</v>
      </c>
      <c r="AP39" s="83" t="s">
        <v>963</v>
      </c>
      <c r="AQ39" s="83">
        <v>8</v>
      </c>
      <c r="AR39" s="83" t="s">
        <v>963</v>
      </c>
      <c r="AS39" s="83">
        <v>8</v>
      </c>
      <c r="AT39" s="83" t="s">
        <v>963</v>
      </c>
      <c r="AU39" s="83">
        <v>8</v>
      </c>
      <c r="AV39" s="83" t="s">
        <v>963</v>
      </c>
      <c r="AW39" s="83">
        <v>8</v>
      </c>
      <c r="AX39" s="83" t="s">
        <v>963</v>
      </c>
      <c r="AY39" s="83">
        <v>8</v>
      </c>
      <c r="AZ39" s="83" t="s">
        <v>963</v>
      </c>
      <c r="BA39" s="83">
        <v>8</v>
      </c>
      <c r="BB39" s="87" t="s">
        <v>963</v>
      </c>
      <c r="BC39" s="39"/>
      <c r="BD39" s="39"/>
      <c r="BE39" s="39"/>
    </row>
    <row r="40" spans="1:57" s="217" customFormat="1" ht="30" customHeight="1" x14ac:dyDescent="0.3">
      <c r="A40" s="39"/>
      <c r="B40" s="78">
        <f t="shared" si="0"/>
        <v>33</v>
      </c>
      <c r="C40" s="67" t="s">
        <v>141</v>
      </c>
      <c r="D40" s="77">
        <v>44931</v>
      </c>
      <c r="E40" s="67">
        <v>10</v>
      </c>
      <c r="F40" s="67" t="s">
        <v>1340</v>
      </c>
      <c r="G40" s="67">
        <v>10</v>
      </c>
      <c r="H40" s="67" t="s">
        <v>1341</v>
      </c>
      <c r="I40" s="67">
        <v>10</v>
      </c>
      <c r="J40" s="67" t="s">
        <v>1342</v>
      </c>
      <c r="K40" s="67">
        <v>9</v>
      </c>
      <c r="L40" s="67" t="s">
        <v>1343</v>
      </c>
      <c r="M40" s="67">
        <v>9</v>
      </c>
      <c r="N40" s="67" t="s">
        <v>1340</v>
      </c>
      <c r="O40" s="67">
        <v>9</v>
      </c>
      <c r="P40" s="67" t="s">
        <v>1344</v>
      </c>
      <c r="Q40" s="67">
        <v>9</v>
      </c>
      <c r="R40" s="67" t="s">
        <v>1341</v>
      </c>
      <c r="S40" s="67">
        <v>9</v>
      </c>
      <c r="T40" s="67" t="s">
        <v>1345</v>
      </c>
      <c r="U40" s="67">
        <v>9</v>
      </c>
      <c r="V40" s="67" t="s">
        <v>1346</v>
      </c>
      <c r="W40" s="67">
        <v>9</v>
      </c>
      <c r="X40" s="67" t="s">
        <v>1347</v>
      </c>
      <c r="Y40" s="67" t="s">
        <v>1050</v>
      </c>
      <c r="Z40" s="67">
        <v>9</v>
      </c>
      <c r="AA40" s="67" t="s">
        <v>1348</v>
      </c>
      <c r="AB40" s="67">
        <v>9</v>
      </c>
      <c r="AC40" s="67" t="s">
        <v>1349</v>
      </c>
      <c r="AD40" s="67">
        <v>10</v>
      </c>
      <c r="AE40" s="67" t="s">
        <v>1350</v>
      </c>
      <c r="AF40" s="67">
        <v>10</v>
      </c>
      <c r="AG40" s="67" t="s">
        <v>1038</v>
      </c>
      <c r="AH40" s="67">
        <v>9</v>
      </c>
      <c r="AI40" s="67" t="s">
        <v>1351</v>
      </c>
      <c r="AJ40" s="67">
        <v>9</v>
      </c>
      <c r="AK40" s="67" t="s">
        <v>136</v>
      </c>
      <c r="AL40" s="67">
        <v>10</v>
      </c>
      <c r="AM40" s="67" t="s">
        <v>1038</v>
      </c>
      <c r="AN40" s="83" t="s">
        <v>1008</v>
      </c>
      <c r="AO40" s="83">
        <v>9</v>
      </c>
      <c r="AP40" s="83" t="s">
        <v>1352</v>
      </c>
      <c r="AQ40" s="83">
        <v>10</v>
      </c>
      <c r="AR40" s="83" t="s">
        <v>1353</v>
      </c>
      <c r="AS40" s="83">
        <v>10</v>
      </c>
      <c r="AT40" s="83" t="s">
        <v>1354</v>
      </c>
      <c r="AU40" s="83">
        <v>9</v>
      </c>
      <c r="AV40" s="83" t="s">
        <v>1038</v>
      </c>
      <c r="AW40" s="83">
        <v>10</v>
      </c>
      <c r="AX40" s="83" t="s">
        <v>1351</v>
      </c>
      <c r="AY40" s="83">
        <v>10</v>
      </c>
      <c r="AZ40" s="83" t="s">
        <v>1355</v>
      </c>
      <c r="BA40" s="83">
        <v>10</v>
      </c>
      <c r="BB40" s="87" t="s">
        <v>1038</v>
      </c>
      <c r="BC40" s="39"/>
      <c r="BD40" s="39"/>
      <c r="BE40" s="39"/>
    </row>
    <row r="41" spans="1:57" s="217" customFormat="1" ht="30" customHeight="1" x14ac:dyDescent="0.3">
      <c r="A41" s="39"/>
      <c r="B41" s="78">
        <f t="shared" si="0"/>
        <v>34</v>
      </c>
      <c r="C41" s="67" t="s">
        <v>141</v>
      </c>
      <c r="D41" s="77">
        <v>44931</v>
      </c>
      <c r="E41" s="67">
        <v>9</v>
      </c>
      <c r="F41" s="67" t="s">
        <v>1356</v>
      </c>
      <c r="G41" s="67">
        <v>10</v>
      </c>
      <c r="H41" s="67" t="s">
        <v>1357</v>
      </c>
      <c r="I41" s="67">
        <v>9</v>
      </c>
      <c r="J41" s="67" t="s">
        <v>1358</v>
      </c>
      <c r="K41" s="67">
        <v>9</v>
      </c>
      <c r="L41" s="67" t="s">
        <v>1359</v>
      </c>
      <c r="M41" s="67">
        <v>9</v>
      </c>
      <c r="N41" s="67" t="s">
        <v>1360</v>
      </c>
      <c r="O41" s="67">
        <v>9</v>
      </c>
      <c r="P41" s="67" t="s">
        <v>1361</v>
      </c>
      <c r="Q41" s="67">
        <v>9</v>
      </c>
      <c r="R41" s="67" t="s">
        <v>1362</v>
      </c>
      <c r="S41" s="67">
        <v>10</v>
      </c>
      <c r="T41" s="67" t="s">
        <v>1363</v>
      </c>
      <c r="U41" s="67">
        <v>10</v>
      </c>
      <c r="V41" s="67" t="s">
        <v>1364</v>
      </c>
      <c r="W41" s="67">
        <v>10</v>
      </c>
      <c r="X41" s="67" t="s">
        <v>1365</v>
      </c>
      <c r="Y41" s="67" t="s">
        <v>1050</v>
      </c>
      <c r="Z41" s="67">
        <v>10</v>
      </c>
      <c r="AA41" s="67" t="s">
        <v>1366</v>
      </c>
      <c r="AB41" s="67">
        <v>10</v>
      </c>
      <c r="AC41" s="67" t="s">
        <v>1367</v>
      </c>
      <c r="AD41" s="67">
        <v>9</v>
      </c>
      <c r="AE41" s="67" t="s">
        <v>1368</v>
      </c>
      <c r="AF41" s="67">
        <v>10</v>
      </c>
      <c r="AG41" s="67" t="s">
        <v>1369</v>
      </c>
      <c r="AH41" s="67">
        <v>9</v>
      </c>
      <c r="AI41" s="67" t="s">
        <v>1370</v>
      </c>
      <c r="AJ41" s="67">
        <v>9</v>
      </c>
      <c r="AK41" s="67" t="s">
        <v>1371</v>
      </c>
      <c r="AL41" s="67">
        <v>9</v>
      </c>
      <c r="AM41" s="67" t="s">
        <v>1372</v>
      </c>
      <c r="AN41" s="83" t="s">
        <v>1008</v>
      </c>
      <c r="AO41" s="83">
        <v>10</v>
      </c>
      <c r="AP41" s="83" t="s">
        <v>1062</v>
      </c>
      <c r="AQ41" s="83">
        <v>9</v>
      </c>
      <c r="AR41" s="83" t="s">
        <v>1373</v>
      </c>
      <c r="AS41" s="83">
        <v>10</v>
      </c>
      <c r="AT41" s="83" t="s">
        <v>1374</v>
      </c>
      <c r="AU41" s="83">
        <v>9</v>
      </c>
      <c r="AV41" s="83" t="s">
        <v>1375</v>
      </c>
      <c r="AW41" s="83">
        <v>10</v>
      </c>
      <c r="AX41" s="83" t="s">
        <v>1376</v>
      </c>
      <c r="AY41" s="83">
        <v>9</v>
      </c>
      <c r="AZ41" s="83" t="s">
        <v>1377</v>
      </c>
      <c r="BA41" s="83">
        <v>10</v>
      </c>
      <c r="BB41" s="87" t="s">
        <v>1378</v>
      </c>
      <c r="BC41" s="39"/>
      <c r="BD41" s="39"/>
      <c r="BE41" s="39"/>
    </row>
    <row r="42" spans="1:57" s="217" customFormat="1" ht="30" customHeight="1" x14ac:dyDescent="0.3">
      <c r="A42" s="39"/>
      <c r="B42" s="78">
        <f t="shared" si="0"/>
        <v>35</v>
      </c>
      <c r="C42" s="67" t="s">
        <v>141</v>
      </c>
      <c r="D42" s="77">
        <v>44931</v>
      </c>
      <c r="E42" s="67">
        <v>9</v>
      </c>
      <c r="F42" s="67" t="s">
        <v>1209</v>
      </c>
      <c r="G42" s="67">
        <v>9</v>
      </c>
      <c r="H42" s="67" t="s">
        <v>1077</v>
      </c>
      <c r="I42" s="67">
        <v>8</v>
      </c>
      <c r="J42" s="67" t="s">
        <v>1078</v>
      </c>
      <c r="K42" s="67">
        <v>9</v>
      </c>
      <c r="L42" s="67" t="s">
        <v>1379</v>
      </c>
      <c r="M42" s="67">
        <v>9</v>
      </c>
      <c r="N42" s="67" t="s">
        <v>1079</v>
      </c>
      <c r="O42" s="67">
        <v>9</v>
      </c>
      <c r="P42" s="67" t="s">
        <v>1080</v>
      </c>
      <c r="Q42" s="67">
        <v>10</v>
      </c>
      <c r="R42" s="67" t="s">
        <v>1022</v>
      </c>
      <c r="S42" s="67">
        <v>10</v>
      </c>
      <c r="T42" s="67" t="s">
        <v>1081</v>
      </c>
      <c r="U42" s="67">
        <v>10</v>
      </c>
      <c r="V42" s="67" t="s">
        <v>1023</v>
      </c>
      <c r="W42" s="67">
        <v>9</v>
      </c>
      <c r="X42" s="67" t="s">
        <v>1082</v>
      </c>
      <c r="Y42" s="67" t="s">
        <v>1050</v>
      </c>
      <c r="Z42" s="67">
        <v>9</v>
      </c>
      <c r="AA42" s="67" t="s">
        <v>1024</v>
      </c>
      <c r="AB42" s="67">
        <v>9</v>
      </c>
      <c r="AC42" s="67" t="s">
        <v>1083</v>
      </c>
      <c r="AD42" s="67">
        <v>10</v>
      </c>
      <c r="AE42" s="67" t="s">
        <v>1084</v>
      </c>
      <c r="AF42" s="67">
        <v>9</v>
      </c>
      <c r="AG42" s="67" t="s">
        <v>1085</v>
      </c>
      <c r="AH42" s="67">
        <v>9</v>
      </c>
      <c r="AI42" s="67" t="s">
        <v>1086</v>
      </c>
      <c r="AJ42" s="67">
        <v>10</v>
      </c>
      <c r="AK42" s="67" t="s">
        <v>1333</v>
      </c>
      <c r="AL42" s="67">
        <v>10</v>
      </c>
      <c r="AM42" s="67" t="s">
        <v>1087</v>
      </c>
      <c r="AN42" s="83" t="s">
        <v>1008</v>
      </c>
      <c r="AO42" s="83">
        <v>9</v>
      </c>
      <c r="AP42" s="83" t="s">
        <v>1024</v>
      </c>
      <c r="AQ42" s="83">
        <v>9</v>
      </c>
      <c r="AR42" s="83" t="s">
        <v>1083</v>
      </c>
      <c r="AS42" s="83">
        <v>9</v>
      </c>
      <c r="AT42" s="83" t="s">
        <v>1084</v>
      </c>
      <c r="AU42" s="83">
        <v>10</v>
      </c>
      <c r="AV42" s="83" t="s">
        <v>1085</v>
      </c>
      <c r="AW42" s="83">
        <v>9</v>
      </c>
      <c r="AX42" s="83" t="s">
        <v>1380</v>
      </c>
      <c r="AY42" s="83">
        <v>10</v>
      </c>
      <c r="AZ42" s="83" t="s">
        <v>1333</v>
      </c>
      <c r="BA42" s="83">
        <v>10</v>
      </c>
      <c r="BB42" s="87" t="s">
        <v>1087</v>
      </c>
      <c r="BC42" s="39"/>
      <c r="BD42" s="39"/>
      <c r="BE42" s="39"/>
    </row>
    <row r="43" spans="1:57" s="217" customFormat="1" ht="30" customHeight="1" x14ac:dyDescent="0.3">
      <c r="A43" s="39"/>
      <c r="B43" s="78">
        <f t="shared" si="0"/>
        <v>36</v>
      </c>
      <c r="C43" s="67" t="s">
        <v>141</v>
      </c>
      <c r="D43" s="77">
        <v>44931</v>
      </c>
      <c r="E43" s="67">
        <v>10</v>
      </c>
      <c r="F43" s="67" t="s">
        <v>1381</v>
      </c>
      <c r="G43" s="67">
        <v>9</v>
      </c>
      <c r="H43" s="67" t="s">
        <v>1382</v>
      </c>
      <c r="I43" s="67">
        <v>10</v>
      </c>
      <c r="J43" s="67" t="s">
        <v>1383</v>
      </c>
      <c r="K43" s="67">
        <v>10</v>
      </c>
      <c r="L43" s="67" t="s">
        <v>1384</v>
      </c>
      <c r="M43" s="67">
        <v>9</v>
      </c>
      <c r="N43" s="67" t="s">
        <v>1385</v>
      </c>
      <c r="O43" s="67">
        <v>10</v>
      </c>
      <c r="P43" s="67" t="s">
        <v>1386</v>
      </c>
      <c r="Q43" s="67">
        <v>8</v>
      </c>
      <c r="R43" s="67" t="s">
        <v>1387</v>
      </c>
      <c r="S43" s="67">
        <v>10</v>
      </c>
      <c r="T43" s="67" t="s">
        <v>1388</v>
      </c>
      <c r="U43" s="67">
        <v>10</v>
      </c>
      <c r="V43" s="67" t="s">
        <v>1389</v>
      </c>
      <c r="W43" s="67">
        <v>9</v>
      </c>
      <c r="X43" s="67" t="s">
        <v>1390</v>
      </c>
      <c r="Y43" s="67" t="s">
        <v>1050</v>
      </c>
      <c r="Z43" s="67">
        <v>10</v>
      </c>
      <c r="AA43" s="67" t="s">
        <v>1391</v>
      </c>
      <c r="AB43" s="67">
        <v>9</v>
      </c>
      <c r="AC43" s="67" t="s">
        <v>1392</v>
      </c>
      <c r="AD43" s="67">
        <v>10</v>
      </c>
      <c r="AE43" s="67" t="s">
        <v>1393</v>
      </c>
      <c r="AF43" s="67">
        <v>10</v>
      </c>
      <c r="AG43" s="67" t="s">
        <v>1394</v>
      </c>
      <c r="AH43" s="67">
        <v>9</v>
      </c>
      <c r="AI43" s="67" t="s">
        <v>1395</v>
      </c>
      <c r="AJ43" s="67">
        <v>10</v>
      </c>
      <c r="AK43" s="67" t="s">
        <v>1396</v>
      </c>
      <c r="AL43" s="67">
        <v>10</v>
      </c>
      <c r="AM43" s="67" t="s">
        <v>1003</v>
      </c>
      <c r="AN43" s="83" t="s">
        <v>1008</v>
      </c>
      <c r="AO43" s="83">
        <v>10</v>
      </c>
      <c r="AP43" s="83" t="s">
        <v>1397</v>
      </c>
      <c r="AQ43" s="83">
        <v>10</v>
      </c>
      <c r="AR43" s="83" t="s">
        <v>985</v>
      </c>
      <c r="AS43" s="83">
        <v>10</v>
      </c>
      <c r="AT43" s="83" t="s">
        <v>1398</v>
      </c>
      <c r="AU43" s="83">
        <v>10</v>
      </c>
      <c r="AV43" s="83" t="s">
        <v>977</v>
      </c>
      <c r="AW43" s="83">
        <v>10</v>
      </c>
      <c r="AX43" s="83" t="s">
        <v>1399</v>
      </c>
      <c r="AY43" s="83">
        <v>10</v>
      </c>
      <c r="AZ43" s="83" t="s">
        <v>1400</v>
      </c>
      <c r="BA43" s="83">
        <v>9</v>
      </c>
      <c r="BB43" s="87" t="s">
        <v>977</v>
      </c>
      <c r="BC43" s="39"/>
      <c r="BD43" s="39"/>
      <c r="BE43" s="39"/>
    </row>
    <row r="44" spans="1:57" s="217" customFormat="1" ht="30" customHeight="1" x14ac:dyDescent="0.3">
      <c r="A44" s="39"/>
      <c r="B44" s="78">
        <f t="shared" si="0"/>
        <v>37</v>
      </c>
      <c r="C44" s="67" t="s">
        <v>141</v>
      </c>
      <c r="D44" s="77">
        <v>44931</v>
      </c>
      <c r="E44" s="67">
        <v>9</v>
      </c>
      <c r="F44" s="67" t="s">
        <v>1401</v>
      </c>
      <c r="G44" s="67">
        <v>9</v>
      </c>
      <c r="H44" s="67" t="s">
        <v>1402</v>
      </c>
      <c r="I44" s="67">
        <v>8</v>
      </c>
      <c r="J44" s="67" t="s">
        <v>1403</v>
      </c>
      <c r="K44" s="67">
        <v>8</v>
      </c>
      <c r="L44" s="67" t="s">
        <v>1404</v>
      </c>
      <c r="M44" s="67">
        <v>9</v>
      </c>
      <c r="N44" s="67" t="s">
        <v>1405</v>
      </c>
      <c r="O44" s="67">
        <v>10</v>
      </c>
      <c r="P44" s="67" t="s">
        <v>1406</v>
      </c>
      <c r="Q44" s="67">
        <v>1</v>
      </c>
      <c r="R44" s="67" t="s">
        <v>1407</v>
      </c>
      <c r="S44" s="67">
        <v>10</v>
      </c>
      <c r="T44" s="67" t="s">
        <v>975</v>
      </c>
      <c r="U44" s="67">
        <v>9</v>
      </c>
      <c r="V44" s="67" t="s">
        <v>1408</v>
      </c>
      <c r="W44" s="67">
        <v>10</v>
      </c>
      <c r="X44" s="67" t="s">
        <v>1409</v>
      </c>
      <c r="Y44" s="67" t="s">
        <v>1050</v>
      </c>
      <c r="Z44" s="67">
        <v>10</v>
      </c>
      <c r="AA44" s="67" t="s">
        <v>1410</v>
      </c>
      <c r="AB44" s="67">
        <v>10</v>
      </c>
      <c r="AC44" s="67" t="s">
        <v>1002</v>
      </c>
      <c r="AD44" s="67">
        <v>9</v>
      </c>
      <c r="AE44" s="67" t="s">
        <v>1411</v>
      </c>
      <c r="AF44" s="67">
        <v>9</v>
      </c>
      <c r="AG44" s="67" t="s">
        <v>1412</v>
      </c>
      <c r="AH44" s="67">
        <v>9</v>
      </c>
      <c r="AI44" s="67" t="s">
        <v>995</v>
      </c>
      <c r="AJ44" s="67">
        <v>9</v>
      </c>
      <c r="AK44" s="67" t="s">
        <v>1413</v>
      </c>
      <c r="AL44" s="67">
        <v>9</v>
      </c>
      <c r="AM44" s="67" t="s">
        <v>1414</v>
      </c>
      <c r="AN44" s="83" t="s">
        <v>1008</v>
      </c>
      <c r="AO44" s="83">
        <v>10</v>
      </c>
      <c r="AP44" s="83" t="s">
        <v>1410</v>
      </c>
      <c r="AQ44" s="83">
        <v>10</v>
      </c>
      <c r="AR44" s="83" t="s">
        <v>1002</v>
      </c>
      <c r="AS44" s="83">
        <v>10</v>
      </c>
      <c r="AT44" s="83" t="s">
        <v>1411</v>
      </c>
      <c r="AU44" s="83">
        <v>10</v>
      </c>
      <c r="AV44" s="83" t="s">
        <v>1415</v>
      </c>
      <c r="AW44" s="83">
        <v>10</v>
      </c>
      <c r="AX44" s="83" t="s">
        <v>995</v>
      </c>
      <c r="AY44" s="83">
        <v>10</v>
      </c>
      <c r="AZ44" s="83" t="s">
        <v>1416</v>
      </c>
      <c r="BA44" s="83">
        <v>10</v>
      </c>
      <c r="BB44" s="87" t="s">
        <v>1417</v>
      </c>
      <c r="BC44" s="39"/>
      <c r="BD44" s="39"/>
      <c r="BE44" s="39"/>
    </row>
    <row r="45" spans="1:57" s="217" customFormat="1" ht="30" customHeight="1" x14ac:dyDescent="0.3">
      <c r="A45" s="39"/>
      <c r="B45" s="78">
        <f t="shared" si="0"/>
        <v>38</v>
      </c>
      <c r="C45" s="67" t="s">
        <v>141</v>
      </c>
      <c r="D45" s="77">
        <v>44931</v>
      </c>
      <c r="E45" s="67">
        <v>9</v>
      </c>
      <c r="F45" s="67" t="s">
        <v>1418</v>
      </c>
      <c r="G45" s="67">
        <v>9</v>
      </c>
      <c r="H45" s="67" t="s">
        <v>1419</v>
      </c>
      <c r="I45" s="67">
        <v>9</v>
      </c>
      <c r="J45" s="67" t="s">
        <v>1420</v>
      </c>
      <c r="K45" s="67">
        <v>9</v>
      </c>
      <c r="L45" s="67" t="s">
        <v>1421</v>
      </c>
      <c r="M45" s="67">
        <v>9</v>
      </c>
      <c r="N45" s="67" t="s">
        <v>1422</v>
      </c>
      <c r="O45" s="67">
        <v>9</v>
      </c>
      <c r="P45" s="67" t="s">
        <v>1423</v>
      </c>
      <c r="Q45" s="67">
        <v>9</v>
      </c>
      <c r="R45" s="67" t="s">
        <v>1424</v>
      </c>
      <c r="S45" s="67">
        <v>9</v>
      </c>
      <c r="T45" s="67" t="s">
        <v>1425</v>
      </c>
      <c r="U45" s="67">
        <v>9</v>
      </c>
      <c r="V45" s="67" t="s">
        <v>1426</v>
      </c>
      <c r="W45" s="67">
        <v>9</v>
      </c>
      <c r="X45" s="67" t="s">
        <v>1427</v>
      </c>
      <c r="Y45" s="67" t="s">
        <v>1050</v>
      </c>
      <c r="Z45" s="67">
        <v>9</v>
      </c>
      <c r="AA45" s="67" t="s">
        <v>1428</v>
      </c>
      <c r="AB45" s="67">
        <v>9</v>
      </c>
      <c r="AC45" s="67" t="s">
        <v>1429</v>
      </c>
      <c r="AD45" s="67">
        <v>9</v>
      </c>
      <c r="AE45" s="67" t="s">
        <v>1430</v>
      </c>
      <c r="AF45" s="67">
        <v>9</v>
      </c>
      <c r="AG45" s="67" t="s">
        <v>1431</v>
      </c>
      <c r="AH45" s="67">
        <v>9</v>
      </c>
      <c r="AI45" s="67" t="s">
        <v>1432</v>
      </c>
      <c r="AJ45" s="67">
        <v>9</v>
      </c>
      <c r="AK45" s="67" t="s">
        <v>1433</v>
      </c>
      <c r="AL45" s="67">
        <v>9</v>
      </c>
      <c r="AM45" s="67" t="s">
        <v>1434</v>
      </c>
      <c r="AN45" s="83" t="s">
        <v>1008</v>
      </c>
      <c r="AO45" s="83">
        <v>9</v>
      </c>
      <c r="AP45" s="83" t="s">
        <v>1435</v>
      </c>
      <c r="AQ45" s="83">
        <v>9</v>
      </c>
      <c r="AR45" s="83" t="s">
        <v>1037</v>
      </c>
      <c r="AS45" s="83">
        <v>9</v>
      </c>
      <c r="AT45" s="83" t="s">
        <v>1436</v>
      </c>
      <c r="AU45" s="83">
        <v>9</v>
      </c>
      <c r="AV45" s="83" t="s">
        <v>1437</v>
      </c>
      <c r="AW45" s="83">
        <v>9</v>
      </c>
      <c r="AX45" s="83" t="s">
        <v>1438</v>
      </c>
      <c r="AY45" s="83">
        <v>9</v>
      </c>
      <c r="AZ45" s="83" t="s">
        <v>1439</v>
      </c>
      <c r="BA45" s="83">
        <v>9</v>
      </c>
      <c r="BB45" s="87" t="s">
        <v>1434</v>
      </c>
      <c r="BC45" s="39"/>
      <c r="BD45" s="39"/>
      <c r="BE45" s="39"/>
    </row>
    <row r="46" spans="1:57" s="217" customFormat="1" ht="30" customHeight="1" x14ac:dyDescent="0.3">
      <c r="A46" s="39"/>
      <c r="B46" s="78">
        <f t="shared" si="0"/>
        <v>39</v>
      </c>
      <c r="C46" s="67" t="s">
        <v>141</v>
      </c>
      <c r="D46" s="77">
        <v>44931</v>
      </c>
      <c r="E46" s="67">
        <v>10</v>
      </c>
      <c r="F46" s="67" t="s">
        <v>1440</v>
      </c>
      <c r="G46" s="67">
        <v>10</v>
      </c>
      <c r="H46" s="67" t="s">
        <v>1441</v>
      </c>
      <c r="I46" s="67">
        <v>5</v>
      </c>
      <c r="J46" s="67" t="s">
        <v>1051</v>
      </c>
      <c r="K46" s="67">
        <v>10</v>
      </c>
      <c r="L46" s="67" t="s">
        <v>1442</v>
      </c>
      <c r="M46" s="67">
        <v>10</v>
      </c>
      <c r="N46" s="67" t="s">
        <v>1443</v>
      </c>
      <c r="O46" s="67">
        <v>10</v>
      </c>
      <c r="P46" s="67" t="s">
        <v>1444</v>
      </c>
      <c r="Q46" s="67">
        <v>10</v>
      </c>
      <c r="R46" s="67" t="s">
        <v>1444</v>
      </c>
      <c r="S46" s="67">
        <v>10</v>
      </c>
      <c r="T46" s="67" t="s">
        <v>1443</v>
      </c>
      <c r="U46" s="67">
        <v>10</v>
      </c>
      <c r="V46" s="67" t="s">
        <v>1445</v>
      </c>
      <c r="W46" s="67">
        <v>10</v>
      </c>
      <c r="X46" s="67" t="s">
        <v>1446</v>
      </c>
      <c r="Y46" s="67" t="s">
        <v>1050</v>
      </c>
      <c r="Z46" s="67">
        <v>10</v>
      </c>
      <c r="AA46" s="67" t="s">
        <v>1447</v>
      </c>
      <c r="AB46" s="67">
        <v>10</v>
      </c>
      <c r="AC46" s="67" t="s">
        <v>1447</v>
      </c>
      <c r="AD46" s="67">
        <v>10</v>
      </c>
      <c r="AE46" s="67" t="s">
        <v>1448</v>
      </c>
      <c r="AF46" s="67">
        <v>10</v>
      </c>
      <c r="AG46" s="67" t="s">
        <v>1449</v>
      </c>
      <c r="AH46" s="67">
        <v>10</v>
      </c>
      <c r="AI46" s="67" t="s">
        <v>1448</v>
      </c>
      <c r="AJ46" s="67">
        <v>10</v>
      </c>
      <c r="AK46" s="67" t="s">
        <v>1449</v>
      </c>
      <c r="AL46" s="67">
        <v>10</v>
      </c>
      <c r="AM46" s="67" t="s">
        <v>1446</v>
      </c>
      <c r="AN46" s="83" t="s">
        <v>1008</v>
      </c>
      <c r="AO46" s="83">
        <v>10</v>
      </c>
      <c r="AP46" s="83" t="s">
        <v>1450</v>
      </c>
      <c r="AQ46" s="83">
        <v>10</v>
      </c>
      <c r="AR46" s="83" t="s">
        <v>1450</v>
      </c>
      <c r="AS46" s="83">
        <v>10</v>
      </c>
      <c r="AT46" s="83" t="s">
        <v>1450</v>
      </c>
      <c r="AU46" s="83">
        <v>9</v>
      </c>
      <c r="AV46" s="83" t="s">
        <v>1450</v>
      </c>
      <c r="AW46" s="83">
        <v>10</v>
      </c>
      <c r="AX46" s="83" t="s">
        <v>1450</v>
      </c>
      <c r="AY46" s="83">
        <v>10</v>
      </c>
      <c r="AZ46" s="83" t="s">
        <v>1450</v>
      </c>
      <c r="BA46" s="83">
        <v>10</v>
      </c>
      <c r="BB46" s="87" t="s">
        <v>1450</v>
      </c>
      <c r="BC46" s="39"/>
      <c r="BD46" s="39"/>
      <c r="BE46" s="39"/>
    </row>
    <row r="47" spans="1:57" s="217" customFormat="1" ht="30" customHeight="1" x14ac:dyDescent="0.3">
      <c r="A47" s="39"/>
      <c r="B47" s="78">
        <f t="shared" si="0"/>
        <v>40</v>
      </c>
      <c r="C47" s="67" t="s">
        <v>141</v>
      </c>
      <c r="D47" s="77">
        <v>44931</v>
      </c>
      <c r="E47" s="67">
        <v>9</v>
      </c>
      <c r="F47" s="67" t="s">
        <v>1451</v>
      </c>
      <c r="G47" s="67">
        <v>9</v>
      </c>
      <c r="H47" s="67" t="s">
        <v>1452</v>
      </c>
      <c r="I47" s="67">
        <v>9</v>
      </c>
      <c r="J47" s="67" t="s">
        <v>1453</v>
      </c>
      <c r="K47" s="67">
        <v>9</v>
      </c>
      <c r="L47" s="67" t="s">
        <v>1454</v>
      </c>
      <c r="M47" s="67">
        <v>9</v>
      </c>
      <c r="N47" s="67" t="s">
        <v>1455</v>
      </c>
      <c r="O47" s="67">
        <v>9</v>
      </c>
      <c r="P47" s="67" t="s">
        <v>1456</v>
      </c>
      <c r="Q47" s="67">
        <v>9</v>
      </c>
      <c r="R47" s="67" t="s">
        <v>1457</v>
      </c>
      <c r="S47" s="67">
        <v>9</v>
      </c>
      <c r="T47" s="67" t="s">
        <v>1458</v>
      </c>
      <c r="U47" s="67">
        <v>9</v>
      </c>
      <c r="V47" s="67" t="s">
        <v>1459</v>
      </c>
      <c r="W47" s="67">
        <v>8</v>
      </c>
      <c r="X47" s="67" t="s">
        <v>1460</v>
      </c>
      <c r="Y47" s="67" t="s">
        <v>1050</v>
      </c>
      <c r="Z47" s="67">
        <v>9</v>
      </c>
      <c r="AA47" s="67" t="s">
        <v>1461</v>
      </c>
      <c r="AB47" s="67">
        <v>9</v>
      </c>
      <c r="AC47" s="67" t="s">
        <v>1462</v>
      </c>
      <c r="AD47" s="67">
        <v>9</v>
      </c>
      <c r="AE47" s="67" t="s">
        <v>1463</v>
      </c>
      <c r="AF47" s="67">
        <v>9</v>
      </c>
      <c r="AG47" s="67" t="s">
        <v>1464</v>
      </c>
      <c r="AH47" s="67">
        <v>9</v>
      </c>
      <c r="AI47" s="67" t="s">
        <v>1465</v>
      </c>
      <c r="AJ47" s="67">
        <v>9</v>
      </c>
      <c r="AK47" s="67" t="s">
        <v>1466</v>
      </c>
      <c r="AL47" s="67">
        <v>9</v>
      </c>
      <c r="AM47" s="67" t="s">
        <v>1467</v>
      </c>
      <c r="AN47" s="83" t="s">
        <v>1008</v>
      </c>
      <c r="AO47" s="83">
        <v>9</v>
      </c>
      <c r="AP47" s="83" t="s">
        <v>1468</v>
      </c>
      <c r="AQ47" s="83">
        <v>9</v>
      </c>
      <c r="AR47" s="83" t="s">
        <v>1469</v>
      </c>
      <c r="AS47" s="83">
        <v>9</v>
      </c>
      <c r="AT47" s="83" t="s">
        <v>1470</v>
      </c>
      <c r="AU47" s="83">
        <v>9</v>
      </c>
      <c r="AV47" s="83" t="s">
        <v>1471</v>
      </c>
      <c r="AW47" s="83">
        <v>9</v>
      </c>
      <c r="AX47" s="83" t="s">
        <v>1472</v>
      </c>
      <c r="AY47" s="83">
        <v>9</v>
      </c>
      <c r="AZ47" s="83" t="s">
        <v>1473</v>
      </c>
      <c r="BA47" s="83">
        <v>9</v>
      </c>
      <c r="BB47" s="87" t="s">
        <v>1474</v>
      </c>
      <c r="BC47" s="39"/>
      <c r="BD47" s="39"/>
      <c r="BE47" s="39"/>
    </row>
    <row r="48" spans="1:57" s="217" customFormat="1" ht="30" customHeight="1" x14ac:dyDescent="0.3">
      <c r="A48" s="39"/>
      <c r="B48" s="78">
        <f t="shared" si="0"/>
        <v>41</v>
      </c>
      <c r="C48" s="67" t="s">
        <v>141</v>
      </c>
      <c r="D48" s="77">
        <v>44931</v>
      </c>
      <c r="E48" s="67">
        <v>8</v>
      </c>
      <c r="F48" s="67" t="s">
        <v>1475</v>
      </c>
      <c r="G48" s="67">
        <v>9</v>
      </c>
      <c r="H48" s="67" t="s">
        <v>1476</v>
      </c>
      <c r="I48" s="67">
        <v>8</v>
      </c>
      <c r="J48" s="67" t="s">
        <v>1477</v>
      </c>
      <c r="K48" s="67">
        <v>8</v>
      </c>
      <c r="L48" s="67" t="s">
        <v>1478</v>
      </c>
      <c r="M48" s="67">
        <v>8</v>
      </c>
      <c r="N48" s="67" t="s">
        <v>1479</v>
      </c>
      <c r="O48" s="67">
        <v>9</v>
      </c>
      <c r="P48" s="67" t="s">
        <v>1480</v>
      </c>
      <c r="Q48" s="67">
        <v>9</v>
      </c>
      <c r="R48" s="67" t="s">
        <v>1481</v>
      </c>
      <c r="S48" s="67">
        <v>8</v>
      </c>
      <c r="T48" s="67" t="s">
        <v>1482</v>
      </c>
      <c r="U48" s="67">
        <v>8</v>
      </c>
      <c r="V48" s="67" t="s">
        <v>1483</v>
      </c>
      <c r="W48" s="67">
        <v>8</v>
      </c>
      <c r="X48" s="67" t="s">
        <v>1484</v>
      </c>
      <c r="Y48" s="67" t="s">
        <v>1050</v>
      </c>
      <c r="Z48" s="67">
        <v>9</v>
      </c>
      <c r="AA48" s="67" t="s">
        <v>1485</v>
      </c>
      <c r="AB48" s="67">
        <v>9</v>
      </c>
      <c r="AC48" s="67" t="s">
        <v>1486</v>
      </c>
      <c r="AD48" s="67">
        <v>9</v>
      </c>
      <c r="AE48" s="67" t="s">
        <v>1487</v>
      </c>
      <c r="AF48" s="67">
        <v>9</v>
      </c>
      <c r="AG48" s="67" t="s">
        <v>1488</v>
      </c>
      <c r="AH48" s="67">
        <v>9</v>
      </c>
      <c r="AI48" s="67" t="s">
        <v>1489</v>
      </c>
      <c r="AJ48" s="67">
        <v>9</v>
      </c>
      <c r="AK48" s="67" t="s">
        <v>1490</v>
      </c>
      <c r="AL48" s="67">
        <v>9</v>
      </c>
      <c r="AM48" s="67" t="s">
        <v>1045</v>
      </c>
      <c r="AN48" s="83" t="s">
        <v>1008</v>
      </c>
      <c r="AO48" s="83">
        <v>9</v>
      </c>
      <c r="AP48" s="83" t="s">
        <v>1491</v>
      </c>
      <c r="AQ48" s="83">
        <v>9</v>
      </c>
      <c r="AR48" s="83" t="s">
        <v>1492</v>
      </c>
      <c r="AS48" s="83">
        <v>9</v>
      </c>
      <c r="AT48" s="83" t="s">
        <v>1493</v>
      </c>
      <c r="AU48" s="83">
        <v>9</v>
      </c>
      <c r="AV48" s="83" t="s">
        <v>1488</v>
      </c>
      <c r="AW48" s="83">
        <v>9</v>
      </c>
      <c r="AX48" s="83" t="s">
        <v>1494</v>
      </c>
      <c r="AY48" s="83">
        <v>9</v>
      </c>
      <c r="AZ48" s="83" t="s">
        <v>1495</v>
      </c>
      <c r="BA48" s="83">
        <v>9</v>
      </c>
      <c r="BB48" s="87" t="s">
        <v>1045</v>
      </c>
      <c r="BC48" s="39"/>
      <c r="BD48" s="39"/>
      <c r="BE48" s="39"/>
    </row>
    <row r="49" spans="1:57" s="217" customFormat="1" ht="30" customHeight="1" x14ac:dyDescent="0.3">
      <c r="A49" s="39"/>
      <c r="B49" s="78">
        <f t="shared" si="0"/>
        <v>42</v>
      </c>
      <c r="C49" s="67" t="s">
        <v>141</v>
      </c>
      <c r="D49" s="77">
        <v>44931</v>
      </c>
      <c r="E49" s="67">
        <v>7</v>
      </c>
      <c r="F49" s="67" t="s">
        <v>1496</v>
      </c>
      <c r="G49" s="67">
        <v>8</v>
      </c>
      <c r="H49" s="67" t="s">
        <v>1497</v>
      </c>
      <c r="I49" s="67">
        <v>7</v>
      </c>
      <c r="J49" s="67" t="s">
        <v>1498</v>
      </c>
      <c r="K49" s="67">
        <v>7</v>
      </c>
      <c r="L49" s="67" t="s">
        <v>1498</v>
      </c>
      <c r="M49" s="67">
        <v>7</v>
      </c>
      <c r="N49" s="67" t="s">
        <v>967</v>
      </c>
      <c r="O49" s="67">
        <v>8</v>
      </c>
      <c r="P49" s="67" t="s">
        <v>1499</v>
      </c>
      <c r="Q49" s="67">
        <v>7</v>
      </c>
      <c r="R49" s="67" t="s">
        <v>1500</v>
      </c>
      <c r="S49" s="67">
        <v>7</v>
      </c>
      <c r="T49" s="67" t="s">
        <v>1501</v>
      </c>
      <c r="U49" s="67">
        <v>8</v>
      </c>
      <c r="V49" s="67" t="s">
        <v>1502</v>
      </c>
      <c r="W49" s="67">
        <v>8</v>
      </c>
      <c r="X49" s="67" t="s">
        <v>1503</v>
      </c>
      <c r="Y49" s="67" t="s">
        <v>1050</v>
      </c>
      <c r="Z49" s="67">
        <v>8</v>
      </c>
      <c r="AA49" s="67" t="s">
        <v>1504</v>
      </c>
      <c r="AB49" s="67">
        <v>8</v>
      </c>
      <c r="AC49" s="67" t="s">
        <v>1505</v>
      </c>
      <c r="AD49" s="67">
        <v>8</v>
      </c>
      <c r="AE49" s="67" t="s">
        <v>1506</v>
      </c>
      <c r="AF49" s="67">
        <v>8</v>
      </c>
      <c r="AG49" s="67" t="s">
        <v>1506</v>
      </c>
      <c r="AH49" s="67">
        <v>8</v>
      </c>
      <c r="AI49" s="67" t="s">
        <v>1506</v>
      </c>
      <c r="AJ49" s="67">
        <v>8</v>
      </c>
      <c r="AK49" s="67" t="s">
        <v>1506</v>
      </c>
      <c r="AL49" s="67">
        <v>9</v>
      </c>
      <c r="AM49" s="67" t="s">
        <v>1506</v>
      </c>
      <c r="AN49" s="83" t="s">
        <v>1008</v>
      </c>
      <c r="AO49" s="83">
        <v>8</v>
      </c>
      <c r="AP49" s="83" t="s">
        <v>1507</v>
      </c>
      <c r="AQ49" s="83">
        <v>8</v>
      </c>
      <c r="AR49" s="83" t="s">
        <v>1506</v>
      </c>
      <c r="AS49" s="83">
        <v>8</v>
      </c>
      <c r="AT49" s="83" t="s">
        <v>1506</v>
      </c>
      <c r="AU49" s="83">
        <v>8</v>
      </c>
      <c r="AV49" s="83" t="s">
        <v>1506</v>
      </c>
      <c r="AW49" s="83">
        <v>8</v>
      </c>
      <c r="AX49" s="83" t="s">
        <v>1508</v>
      </c>
      <c r="AY49" s="83">
        <v>9</v>
      </c>
      <c r="AZ49" s="83" t="s">
        <v>1506</v>
      </c>
      <c r="BA49" s="83">
        <v>8</v>
      </c>
      <c r="BB49" s="87" t="s">
        <v>1506</v>
      </c>
      <c r="BC49" s="39"/>
      <c r="BD49" s="39"/>
      <c r="BE49" s="39"/>
    </row>
    <row r="50" spans="1:57" s="217" customFormat="1" ht="30" customHeight="1" x14ac:dyDescent="0.3">
      <c r="A50" s="39"/>
      <c r="B50" s="78">
        <f t="shared" si="0"/>
        <v>43</v>
      </c>
      <c r="C50" s="67" t="s">
        <v>141</v>
      </c>
      <c r="D50" s="77">
        <v>44931</v>
      </c>
      <c r="E50" s="67">
        <v>10</v>
      </c>
      <c r="F50" s="67" t="s">
        <v>1509</v>
      </c>
      <c r="G50" s="67">
        <v>10</v>
      </c>
      <c r="H50" s="67" t="s">
        <v>1510</v>
      </c>
      <c r="I50" s="67">
        <v>10</v>
      </c>
      <c r="J50" s="67" t="s">
        <v>1511</v>
      </c>
      <c r="K50" s="67">
        <v>10</v>
      </c>
      <c r="L50" s="67" t="s">
        <v>1359</v>
      </c>
      <c r="M50" s="67">
        <v>10</v>
      </c>
      <c r="N50" s="67" t="s">
        <v>1512</v>
      </c>
      <c r="O50" s="67">
        <v>10</v>
      </c>
      <c r="P50" s="67" t="s">
        <v>1513</v>
      </c>
      <c r="Q50" s="67">
        <v>10</v>
      </c>
      <c r="R50" s="67" t="s">
        <v>1514</v>
      </c>
      <c r="S50" s="67">
        <v>10</v>
      </c>
      <c r="T50" s="67" t="s">
        <v>1515</v>
      </c>
      <c r="U50" s="67">
        <v>10</v>
      </c>
      <c r="V50" s="67" t="s">
        <v>1516</v>
      </c>
      <c r="W50" s="67">
        <v>10</v>
      </c>
      <c r="X50" s="67" t="s">
        <v>1517</v>
      </c>
      <c r="Y50" s="67" t="s">
        <v>1050</v>
      </c>
      <c r="Z50" s="67">
        <v>10</v>
      </c>
      <c r="AA50" s="67" t="s">
        <v>1518</v>
      </c>
      <c r="AB50" s="67">
        <v>10</v>
      </c>
      <c r="AC50" s="67" t="s">
        <v>1519</v>
      </c>
      <c r="AD50" s="67">
        <v>10</v>
      </c>
      <c r="AE50" s="67" t="s">
        <v>1520</v>
      </c>
      <c r="AF50" s="67">
        <v>10</v>
      </c>
      <c r="AG50" s="67" t="s">
        <v>1521</v>
      </c>
      <c r="AH50" s="67">
        <v>10</v>
      </c>
      <c r="AI50" s="67" t="s">
        <v>1522</v>
      </c>
      <c r="AJ50" s="67">
        <v>10</v>
      </c>
      <c r="AK50" s="67" t="s">
        <v>1523</v>
      </c>
      <c r="AL50" s="67">
        <v>10</v>
      </c>
      <c r="AM50" s="67" t="s">
        <v>1524</v>
      </c>
      <c r="AN50" s="83" t="s">
        <v>1008</v>
      </c>
      <c r="AO50" s="83">
        <v>10</v>
      </c>
      <c r="AP50" s="83" t="s">
        <v>1525</v>
      </c>
      <c r="AQ50" s="83">
        <v>10</v>
      </c>
      <c r="AR50" s="83" t="s">
        <v>1083</v>
      </c>
      <c r="AS50" s="83">
        <v>10</v>
      </c>
      <c r="AT50" s="83" t="s">
        <v>1084</v>
      </c>
      <c r="AU50" s="83">
        <v>10</v>
      </c>
      <c r="AV50" s="83" t="s">
        <v>1526</v>
      </c>
      <c r="AW50" s="83">
        <v>10</v>
      </c>
      <c r="AX50" s="83" t="s">
        <v>1522</v>
      </c>
      <c r="AY50" s="83">
        <v>10</v>
      </c>
      <c r="AZ50" s="83" t="s">
        <v>1527</v>
      </c>
      <c r="BA50" s="83">
        <v>10</v>
      </c>
      <c r="BB50" s="87" t="s">
        <v>1528</v>
      </c>
      <c r="BC50" s="39"/>
      <c r="BD50" s="39"/>
      <c r="BE50" s="39"/>
    </row>
    <row r="51" spans="1:57" s="217" customFormat="1" ht="30" customHeight="1" x14ac:dyDescent="0.3">
      <c r="A51" s="39"/>
      <c r="B51" s="78">
        <f t="shared" si="0"/>
        <v>44</v>
      </c>
      <c r="C51" s="67" t="s">
        <v>141</v>
      </c>
      <c r="D51" s="77">
        <v>44931</v>
      </c>
      <c r="E51" s="67">
        <v>9</v>
      </c>
      <c r="F51" s="67" t="s">
        <v>1529</v>
      </c>
      <c r="G51" s="67">
        <v>10</v>
      </c>
      <c r="H51" s="67" t="s">
        <v>1530</v>
      </c>
      <c r="I51" s="67">
        <v>8</v>
      </c>
      <c r="J51" s="67" t="s">
        <v>1531</v>
      </c>
      <c r="K51" s="67">
        <v>9</v>
      </c>
      <c r="L51" s="67" t="s">
        <v>1532</v>
      </c>
      <c r="M51" s="67">
        <v>10</v>
      </c>
      <c r="N51" s="67" t="s">
        <v>1533</v>
      </c>
      <c r="O51" s="67">
        <v>9</v>
      </c>
      <c r="P51" s="67" t="s">
        <v>1534</v>
      </c>
      <c r="Q51" s="67">
        <v>8</v>
      </c>
      <c r="R51" s="67" t="s">
        <v>1535</v>
      </c>
      <c r="S51" s="67">
        <v>10</v>
      </c>
      <c r="T51" s="67" t="s">
        <v>1536</v>
      </c>
      <c r="U51" s="67">
        <v>9</v>
      </c>
      <c r="V51" s="67" t="s">
        <v>1537</v>
      </c>
      <c r="W51" s="67">
        <v>9</v>
      </c>
      <c r="X51" s="67" t="s">
        <v>1538</v>
      </c>
      <c r="Y51" s="67" t="s">
        <v>1050</v>
      </c>
      <c r="Z51" s="67">
        <v>10</v>
      </c>
      <c r="AA51" s="67" t="s">
        <v>1539</v>
      </c>
      <c r="AB51" s="67">
        <v>10</v>
      </c>
      <c r="AC51" s="67" t="s">
        <v>1540</v>
      </c>
      <c r="AD51" s="67">
        <v>10</v>
      </c>
      <c r="AE51" s="67" t="s">
        <v>1541</v>
      </c>
      <c r="AF51" s="67">
        <v>10</v>
      </c>
      <c r="AG51" s="67" t="s">
        <v>1542</v>
      </c>
      <c r="AH51" s="67">
        <v>10</v>
      </c>
      <c r="AI51" s="67" t="s">
        <v>1543</v>
      </c>
      <c r="AJ51" s="67">
        <v>10</v>
      </c>
      <c r="AK51" s="67" t="s">
        <v>1544</v>
      </c>
      <c r="AL51" s="67">
        <v>10</v>
      </c>
      <c r="AM51" s="67" t="s">
        <v>1545</v>
      </c>
      <c r="AN51" s="83" t="s">
        <v>1008</v>
      </c>
      <c r="AO51" s="83">
        <v>10</v>
      </c>
      <c r="AP51" s="83" t="s">
        <v>1546</v>
      </c>
      <c r="AQ51" s="83">
        <v>10</v>
      </c>
      <c r="AR51" s="83" t="s">
        <v>1547</v>
      </c>
      <c r="AS51" s="83">
        <v>10</v>
      </c>
      <c r="AT51" s="83" t="s">
        <v>1548</v>
      </c>
      <c r="AU51" s="83">
        <v>10</v>
      </c>
      <c r="AV51" s="83" t="s">
        <v>1549</v>
      </c>
      <c r="AW51" s="83">
        <v>10</v>
      </c>
      <c r="AX51" s="83" t="s">
        <v>1550</v>
      </c>
      <c r="AY51" s="83">
        <v>10</v>
      </c>
      <c r="AZ51" s="83" t="s">
        <v>1551</v>
      </c>
      <c r="BA51" s="83">
        <v>10</v>
      </c>
      <c r="BB51" s="87" t="s">
        <v>1552</v>
      </c>
      <c r="BC51" s="39"/>
      <c r="BD51" s="39"/>
      <c r="BE51" s="39"/>
    </row>
    <row r="52" spans="1:57" s="217" customFormat="1" ht="30" customHeight="1" x14ac:dyDescent="0.3">
      <c r="A52" s="39"/>
      <c r="B52" s="78">
        <f t="shared" si="0"/>
        <v>45</v>
      </c>
      <c r="C52" s="67" t="s">
        <v>141</v>
      </c>
      <c r="D52" s="77">
        <v>44931</v>
      </c>
      <c r="E52" s="67">
        <v>9</v>
      </c>
      <c r="F52" s="67" t="s">
        <v>1553</v>
      </c>
      <c r="G52" s="67">
        <v>7</v>
      </c>
      <c r="H52" s="67" t="s">
        <v>1554</v>
      </c>
      <c r="I52" s="67">
        <v>8</v>
      </c>
      <c r="J52" s="67" t="s">
        <v>1555</v>
      </c>
      <c r="K52" s="67">
        <v>8</v>
      </c>
      <c r="L52" s="67" t="s">
        <v>1556</v>
      </c>
      <c r="M52" s="67">
        <v>7</v>
      </c>
      <c r="N52" s="67" t="s">
        <v>1557</v>
      </c>
      <c r="O52" s="67">
        <v>8</v>
      </c>
      <c r="P52" s="67" t="s">
        <v>1558</v>
      </c>
      <c r="Q52" s="67">
        <v>8</v>
      </c>
      <c r="R52" s="67" t="s">
        <v>1559</v>
      </c>
      <c r="S52" s="67">
        <v>8</v>
      </c>
      <c r="T52" s="67" t="s">
        <v>1560</v>
      </c>
      <c r="U52" s="67">
        <v>9</v>
      </c>
      <c r="V52" s="67" t="s">
        <v>1561</v>
      </c>
      <c r="W52" s="67">
        <v>8</v>
      </c>
      <c r="X52" s="67" t="s">
        <v>1562</v>
      </c>
      <c r="Y52" s="67" t="s">
        <v>1050</v>
      </c>
      <c r="Z52" s="67">
        <v>9</v>
      </c>
      <c r="AA52" s="67" t="s">
        <v>1174</v>
      </c>
      <c r="AB52" s="67">
        <v>9</v>
      </c>
      <c r="AC52" s="67" t="s">
        <v>1563</v>
      </c>
      <c r="AD52" s="67">
        <v>9</v>
      </c>
      <c r="AE52" s="67" t="s">
        <v>1564</v>
      </c>
      <c r="AF52" s="67">
        <v>8</v>
      </c>
      <c r="AG52" s="67" t="s">
        <v>1565</v>
      </c>
      <c r="AH52" s="67">
        <v>9</v>
      </c>
      <c r="AI52" s="67" t="s">
        <v>1566</v>
      </c>
      <c r="AJ52" s="67">
        <v>9</v>
      </c>
      <c r="AK52" s="67" t="s">
        <v>1567</v>
      </c>
      <c r="AL52" s="67">
        <v>9</v>
      </c>
      <c r="AM52" s="67" t="s">
        <v>136</v>
      </c>
      <c r="AN52" s="83" t="s">
        <v>1008</v>
      </c>
      <c r="AO52" s="83">
        <v>9</v>
      </c>
      <c r="AP52" s="83" t="s">
        <v>1174</v>
      </c>
      <c r="AQ52" s="83">
        <v>9</v>
      </c>
      <c r="AR52" s="83" t="s">
        <v>1568</v>
      </c>
      <c r="AS52" s="83">
        <v>9</v>
      </c>
      <c r="AT52" s="83" t="s">
        <v>1569</v>
      </c>
      <c r="AU52" s="83">
        <v>9</v>
      </c>
      <c r="AV52" s="83" t="s">
        <v>1565</v>
      </c>
      <c r="AW52" s="83">
        <v>9</v>
      </c>
      <c r="AX52" s="83" t="s">
        <v>1570</v>
      </c>
      <c r="AY52" s="83">
        <v>9</v>
      </c>
      <c r="AZ52" s="83" t="s">
        <v>1571</v>
      </c>
      <c r="BA52" s="83">
        <v>9</v>
      </c>
      <c r="BB52" s="87" t="s">
        <v>136</v>
      </c>
      <c r="BC52" s="39"/>
      <c r="BD52" s="39"/>
      <c r="BE52" s="39"/>
    </row>
    <row r="53" spans="1:57" s="217" customFormat="1" ht="30" customHeight="1" x14ac:dyDescent="0.3">
      <c r="A53" s="39"/>
      <c r="B53" s="78">
        <f t="shared" si="0"/>
        <v>46</v>
      </c>
      <c r="C53" s="67" t="s">
        <v>141</v>
      </c>
      <c r="D53" s="77">
        <v>44931</v>
      </c>
      <c r="E53" s="67">
        <v>8</v>
      </c>
      <c r="F53" s="67" t="s">
        <v>1572</v>
      </c>
      <c r="G53" s="67">
        <v>8</v>
      </c>
      <c r="H53" s="67" t="s">
        <v>1573</v>
      </c>
      <c r="I53" s="67">
        <v>9</v>
      </c>
      <c r="J53" s="67" t="s">
        <v>1574</v>
      </c>
      <c r="K53" s="67">
        <v>8</v>
      </c>
      <c r="L53" s="67" t="s">
        <v>1575</v>
      </c>
      <c r="M53" s="67">
        <v>8</v>
      </c>
      <c r="N53" s="67" t="s">
        <v>1576</v>
      </c>
      <c r="O53" s="67">
        <v>8</v>
      </c>
      <c r="P53" s="67" t="s">
        <v>1577</v>
      </c>
      <c r="Q53" s="67">
        <v>8</v>
      </c>
      <c r="R53" s="67" t="s">
        <v>1578</v>
      </c>
      <c r="S53" s="67">
        <v>8</v>
      </c>
      <c r="T53" s="67" t="s">
        <v>1579</v>
      </c>
      <c r="U53" s="67">
        <v>8</v>
      </c>
      <c r="V53" s="67" t="s">
        <v>1580</v>
      </c>
      <c r="W53" s="67">
        <v>8</v>
      </c>
      <c r="X53" s="67" t="s">
        <v>1581</v>
      </c>
      <c r="Y53" s="67" t="s">
        <v>1050</v>
      </c>
      <c r="Z53" s="67">
        <v>8</v>
      </c>
      <c r="AA53" s="67" t="s">
        <v>1582</v>
      </c>
      <c r="AB53" s="67">
        <v>8</v>
      </c>
      <c r="AC53" s="67" t="s">
        <v>1583</v>
      </c>
      <c r="AD53" s="67">
        <v>8</v>
      </c>
      <c r="AE53" s="67" t="s">
        <v>1584</v>
      </c>
      <c r="AF53" s="67">
        <v>8</v>
      </c>
      <c r="AG53" s="67" t="s">
        <v>1585</v>
      </c>
      <c r="AH53" s="67">
        <v>8</v>
      </c>
      <c r="AI53" s="67" t="s">
        <v>1586</v>
      </c>
      <c r="AJ53" s="67">
        <v>8</v>
      </c>
      <c r="AK53" s="67" t="s">
        <v>1587</v>
      </c>
      <c r="AL53" s="67">
        <v>8</v>
      </c>
      <c r="AM53" s="67" t="s">
        <v>1208</v>
      </c>
      <c r="AN53" s="83" t="s">
        <v>1008</v>
      </c>
      <c r="AO53" s="83">
        <v>8</v>
      </c>
      <c r="AP53" s="83" t="s">
        <v>1582</v>
      </c>
      <c r="AQ53" s="83">
        <v>8</v>
      </c>
      <c r="AR53" s="83" t="s">
        <v>1588</v>
      </c>
      <c r="AS53" s="83">
        <v>8</v>
      </c>
      <c r="AT53" s="83" t="s">
        <v>1589</v>
      </c>
      <c r="AU53" s="83">
        <v>8</v>
      </c>
      <c r="AV53" s="83" t="s">
        <v>1585</v>
      </c>
      <c r="AW53" s="83">
        <v>8</v>
      </c>
      <c r="AX53" s="83" t="s">
        <v>1586</v>
      </c>
      <c r="AY53" s="83">
        <v>8</v>
      </c>
      <c r="AZ53" s="83" t="s">
        <v>1590</v>
      </c>
      <c r="BA53" s="83">
        <v>8</v>
      </c>
      <c r="BB53" s="87" t="s">
        <v>1591</v>
      </c>
      <c r="BC53" s="39"/>
      <c r="BD53" s="39"/>
      <c r="BE53" s="39"/>
    </row>
    <row r="54" spans="1:57" s="217" customFormat="1" ht="30" customHeight="1" x14ac:dyDescent="0.3">
      <c r="A54" s="39"/>
      <c r="B54" s="78">
        <f t="shared" si="0"/>
        <v>47</v>
      </c>
      <c r="C54" s="67" t="s">
        <v>141</v>
      </c>
      <c r="D54" s="77">
        <v>44931</v>
      </c>
      <c r="E54" s="67">
        <v>9</v>
      </c>
      <c r="F54" s="67" t="s">
        <v>1592</v>
      </c>
      <c r="G54" s="67">
        <v>9</v>
      </c>
      <c r="H54" s="67" t="s">
        <v>1593</v>
      </c>
      <c r="I54" s="67">
        <v>9</v>
      </c>
      <c r="J54" s="67" t="s">
        <v>1594</v>
      </c>
      <c r="K54" s="67">
        <v>9</v>
      </c>
      <c r="L54" s="67" t="s">
        <v>1359</v>
      </c>
      <c r="M54" s="67">
        <v>10</v>
      </c>
      <c r="N54" s="67" t="s">
        <v>1595</v>
      </c>
      <c r="O54" s="67">
        <v>9</v>
      </c>
      <c r="P54" s="67" t="s">
        <v>1596</v>
      </c>
      <c r="Q54" s="67">
        <v>9</v>
      </c>
      <c r="R54" s="67" t="s">
        <v>1597</v>
      </c>
      <c r="S54" s="67">
        <v>9</v>
      </c>
      <c r="T54" s="67" t="s">
        <v>1598</v>
      </c>
      <c r="U54" s="67">
        <v>10</v>
      </c>
      <c r="V54" s="67" t="s">
        <v>1599</v>
      </c>
      <c r="W54" s="67">
        <v>10</v>
      </c>
      <c r="X54" s="67" t="s">
        <v>1600</v>
      </c>
      <c r="Y54" s="67" t="s">
        <v>1050</v>
      </c>
      <c r="Z54" s="67">
        <v>10</v>
      </c>
      <c r="AA54" s="67" t="s">
        <v>1601</v>
      </c>
      <c r="AB54" s="67">
        <v>9</v>
      </c>
      <c r="AC54" s="67" t="s">
        <v>1602</v>
      </c>
      <c r="AD54" s="67">
        <v>9</v>
      </c>
      <c r="AE54" s="67" t="s">
        <v>1603</v>
      </c>
      <c r="AF54" s="67">
        <v>10</v>
      </c>
      <c r="AG54" s="67" t="s">
        <v>1604</v>
      </c>
      <c r="AH54" s="67">
        <v>10</v>
      </c>
      <c r="AI54" s="67" t="s">
        <v>1605</v>
      </c>
      <c r="AJ54" s="67">
        <v>9</v>
      </c>
      <c r="AK54" s="67" t="s">
        <v>1606</v>
      </c>
      <c r="AL54" s="67">
        <v>10</v>
      </c>
      <c r="AM54" s="67" t="s">
        <v>1607</v>
      </c>
      <c r="AN54" s="83" t="s">
        <v>1008</v>
      </c>
      <c r="AO54" s="83">
        <v>10</v>
      </c>
      <c r="AP54" s="83" t="s">
        <v>1608</v>
      </c>
      <c r="AQ54" s="83">
        <v>9</v>
      </c>
      <c r="AR54" s="83" t="s">
        <v>1355</v>
      </c>
      <c r="AS54" s="83">
        <v>10</v>
      </c>
      <c r="AT54" s="83" t="s">
        <v>1609</v>
      </c>
      <c r="AU54" s="83">
        <v>10</v>
      </c>
      <c r="AV54" s="83" t="s">
        <v>1610</v>
      </c>
      <c r="AW54" s="83">
        <v>9</v>
      </c>
      <c r="AX54" s="83" t="s">
        <v>1611</v>
      </c>
      <c r="AY54" s="83">
        <v>9</v>
      </c>
      <c r="AZ54" s="83" t="s">
        <v>1567</v>
      </c>
      <c r="BA54" s="83">
        <v>10</v>
      </c>
      <c r="BB54" s="87" t="s">
        <v>1612</v>
      </c>
      <c r="BC54" s="39"/>
      <c r="BD54" s="39"/>
      <c r="BE54" s="39"/>
    </row>
    <row r="55" spans="1:57" s="217" customFormat="1" ht="30" customHeight="1" x14ac:dyDescent="0.3">
      <c r="A55" s="39"/>
      <c r="B55" s="78">
        <f t="shared" si="0"/>
        <v>48</v>
      </c>
      <c r="C55" s="67" t="s">
        <v>141</v>
      </c>
      <c r="D55" s="77">
        <v>44931</v>
      </c>
      <c r="E55" s="67">
        <v>9</v>
      </c>
      <c r="F55" s="67" t="s">
        <v>1613</v>
      </c>
      <c r="G55" s="67">
        <v>9</v>
      </c>
      <c r="H55" s="67" t="s">
        <v>1614</v>
      </c>
      <c r="I55" s="67">
        <v>9</v>
      </c>
      <c r="J55" s="67" t="s">
        <v>1615</v>
      </c>
      <c r="K55" s="67">
        <v>9</v>
      </c>
      <c r="L55" s="67" t="s">
        <v>1616</v>
      </c>
      <c r="M55" s="67">
        <v>9</v>
      </c>
      <c r="N55" s="67" t="s">
        <v>1617</v>
      </c>
      <c r="O55" s="67">
        <v>9</v>
      </c>
      <c r="P55" s="67" t="s">
        <v>1618</v>
      </c>
      <c r="Q55" s="67">
        <v>9</v>
      </c>
      <c r="R55" s="67" t="s">
        <v>1619</v>
      </c>
      <c r="S55" s="67">
        <v>9</v>
      </c>
      <c r="T55" s="67" t="s">
        <v>1620</v>
      </c>
      <c r="U55" s="67">
        <v>9</v>
      </c>
      <c r="V55" s="67" t="s">
        <v>1621</v>
      </c>
      <c r="W55" s="67">
        <v>9</v>
      </c>
      <c r="X55" s="67" t="s">
        <v>1622</v>
      </c>
      <c r="Y55" s="67" t="s">
        <v>1050</v>
      </c>
      <c r="Z55" s="67">
        <v>9</v>
      </c>
      <c r="AA55" s="67" t="s">
        <v>1623</v>
      </c>
      <c r="AB55" s="67">
        <v>9</v>
      </c>
      <c r="AC55" s="67" t="s">
        <v>1624</v>
      </c>
      <c r="AD55" s="67">
        <v>9</v>
      </c>
      <c r="AE55" s="67" t="s">
        <v>1625</v>
      </c>
      <c r="AF55" s="67">
        <v>9</v>
      </c>
      <c r="AG55" s="67" t="s">
        <v>1626</v>
      </c>
      <c r="AH55" s="67">
        <v>9</v>
      </c>
      <c r="AI55" s="67" t="s">
        <v>1627</v>
      </c>
      <c r="AJ55" s="67">
        <v>9</v>
      </c>
      <c r="AK55" s="67" t="s">
        <v>1628</v>
      </c>
      <c r="AL55" s="67">
        <v>9</v>
      </c>
      <c r="AM55" s="67" t="s">
        <v>1629</v>
      </c>
      <c r="AN55" s="83" t="s">
        <v>1008</v>
      </c>
      <c r="AO55" s="83">
        <v>9</v>
      </c>
      <c r="AP55" s="83" t="s">
        <v>1630</v>
      </c>
      <c r="AQ55" s="83">
        <v>9</v>
      </c>
      <c r="AR55" s="83" t="s">
        <v>1297</v>
      </c>
      <c r="AS55" s="83">
        <v>9</v>
      </c>
      <c r="AT55" s="83" t="s">
        <v>1631</v>
      </c>
      <c r="AU55" s="83">
        <v>9</v>
      </c>
      <c r="AV55" s="83" t="s">
        <v>1632</v>
      </c>
      <c r="AW55" s="83">
        <v>9</v>
      </c>
      <c r="AX55" s="83" t="s">
        <v>1633</v>
      </c>
      <c r="AY55" s="83">
        <v>9</v>
      </c>
      <c r="AZ55" s="83" t="s">
        <v>1634</v>
      </c>
      <c r="BA55" s="83">
        <v>9</v>
      </c>
      <c r="BB55" s="87" t="s">
        <v>1635</v>
      </c>
      <c r="BC55" s="39"/>
      <c r="BD55" s="39"/>
      <c r="BE55" s="39"/>
    </row>
    <row r="56" spans="1:57" s="217" customFormat="1" ht="30" customHeight="1" x14ac:dyDescent="0.3">
      <c r="A56" s="39"/>
      <c r="B56" s="78">
        <f t="shared" si="0"/>
        <v>49</v>
      </c>
      <c r="C56" s="67" t="s">
        <v>141</v>
      </c>
      <c r="D56" s="77">
        <v>44931</v>
      </c>
      <c r="E56" s="67">
        <v>10</v>
      </c>
      <c r="F56" s="67" t="s">
        <v>1636</v>
      </c>
      <c r="G56" s="67">
        <v>10</v>
      </c>
      <c r="H56" s="67" t="s">
        <v>1636</v>
      </c>
      <c r="I56" s="67">
        <v>10</v>
      </c>
      <c r="J56" s="67" t="s">
        <v>1636</v>
      </c>
      <c r="K56" s="67">
        <v>10</v>
      </c>
      <c r="L56" s="67" t="s">
        <v>1636</v>
      </c>
      <c r="M56" s="67">
        <v>10</v>
      </c>
      <c r="N56" s="67" t="s">
        <v>1636</v>
      </c>
      <c r="O56" s="67">
        <v>10</v>
      </c>
      <c r="P56" s="67" t="s">
        <v>1636</v>
      </c>
      <c r="Q56" s="67">
        <v>10</v>
      </c>
      <c r="R56" s="67" t="s">
        <v>1636</v>
      </c>
      <c r="S56" s="67">
        <v>10</v>
      </c>
      <c r="T56" s="67" t="s">
        <v>1636</v>
      </c>
      <c r="U56" s="67">
        <v>10</v>
      </c>
      <c r="V56" s="67" t="s">
        <v>1636</v>
      </c>
      <c r="W56" s="67">
        <v>10</v>
      </c>
      <c r="X56" s="67" t="s">
        <v>1636</v>
      </c>
      <c r="Y56" s="67" t="s">
        <v>1050</v>
      </c>
      <c r="Z56" s="67">
        <v>10</v>
      </c>
      <c r="AA56" s="67" t="s">
        <v>1636</v>
      </c>
      <c r="AB56" s="67">
        <v>10</v>
      </c>
      <c r="AC56" s="67" t="s">
        <v>1636</v>
      </c>
      <c r="AD56" s="67">
        <v>10</v>
      </c>
      <c r="AE56" s="67" t="s">
        <v>1636</v>
      </c>
      <c r="AF56" s="67">
        <v>10</v>
      </c>
      <c r="AG56" s="67" t="s">
        <v>1636</v>
      </c>
      <c r="AH56" s="67">
        <v>10</v>
      </c>
      <c r="AI56" s="67" t="s">
        <v>1636</v>
      </c>
      <c r="AJ56" s="67">
        <v>10</v>
      </c>
      <c r="AK56" s="67" t="s">
        <v>1636</v>
      </c>
      <c r="AL56" s="67">
        <v>10</v>
      </c>
      <c r="AM56" s="67" t="s">
        <v>1636</v>
      </c>
      <c r="AN56" s="83" t="s">
        <v>1008</v>
      </c>
      <c r="AO56" s="83">
        <v>10</v>
      </c>
      <c r="AP56" s="83" t="s">
        <v>1636</v>
      </c>
      <c r="AQ56" s="83">
        <v>10</v>
      </c>
      <c r="AR56" s="83" t="s">
        <v>1636</v>
      </c>
      <c r="AS56" s="83">
        <v>10</v>
      </c>
      <c r="AT56" s="83" t="s">
        <v>1636</v>
      </c>
      <c r="AU56" s="83">
        <v>10</v>
      </c>
      <c r="AV56" s="83" t="s">
        <v>1636</v>
      </c>
      <c r="AW56" s="83">
        <v>10</v>
      </c>
      <c r="AX56" s="83" t="s">
        <v>1636</v>
      </c>
      <c r="AY56" s="83">
        <v>10</v>
      </c>
      <c r="AZ56" s="83" t="s">
        <v>1636</v>
      </c>
      <c r="BA56" s="83">
        <v>10</v>
      </c>
      <c r="BB56" s="87" t="s">
        <v>1636</v>
      </c>
      <c r="BC56" s="39"/>
      <c r="BD56" s="39"/>
      <c r="BE56" s="39"/>
    </row>
    <row r="57" spans="1:57" s="217" customFormat="1" ht="30" customHeight="1" x14ac:dyDescent="0.3">
      <c r="A57" s="39"/>
      <c r="B57" s="78">
        <f t="shared" si="0"/>
        <v>50</v>
      </c>
      <c r="C57" s="67" t="s">
        <v>141</v>
      </c>
      <c r="D57" s="77">
        <v>44931</v>
      </c>
      <c r="E57" s="67">
        <v>9</v>
      </c>
      <c r="F57" s="67" t="s">
        <v>1637</v>
      </c>
      <c r="G57" s="67">
        <v>9</v>
      </c>
      <c r="H57" s="67" t="s">
        <v>1638</v>
      </c>
      <c r="I57" s="67">
        <v>9</v>
      </c>
      <c r="J57" s="67" t="s">
        <v>1639</v>
      </c>
      <c r="K57" s="67">
        <v>8</v>
      </c>
      <c r="L57" s="67" t="s">
        <v>1640</v>
      </c>
      <c r="M57" s="67">
        <v>8</v>
      </c>
      <c r="N57" s="67" t="s">
        <v>1641</v>
      </c>
      <c r="O57" s="67">
        <v>9</v>
      </c>
      <c r="P57" s="67" t="s">
        <v>1642</v>
      </c>
      <c r="Q57" s="67">
        <v>8</v>
      </c>
      <c r="R57" s="67" t="s">
        <v>1643</v>
      </c>
      <c r="S57" s="67">
        <v>9</v>
      </c>
      <c r="T57" s="67" t="s">
        <v>1644</v>
      </c>
      <c r="U57" s="67">
        <v>8</v>
      </c>
      <c r="V57" s="67" t="s">
        <v>1645</v>
      </c>
      <c r="W57" s="67">
        <v>8</v>
      </c>
      <c r="X57" s="67" t="s">
        <v>1646</v>
      </c>
      <c r="Y57" s="67" t="s">
        <v>1050</v>
      </c>
      <c r="Z57" s="67">
        <v>10</v>
      </c>
      <c r="AA57" s="67" t="s">
        <v>1647</v>
      </c>
      <c r="AB57" s="67">
        <v>10</v>
      </c>
      <c r="AC57" s="67" t="s">
        <v>1519</v>
      </c>
      <c r="AD57" s="67">
        <v>10</v>
      </c>
      <c r="AE57" s="67" t="s">
        <v>1648</v>
      </c>
      <c r="AF57" s="67">
        <v>10</v>
      </c>
      <c r="AG57" s="67" t="s">
        <v>1649</v>
      </c>
      <c r="AH57" s="67">
        <v>9</v>
      </c>
      <c r="AI57" s="67" t="s">
        <v>1650</v>
      </c>
      <c r="AJ57" s="67">
        <v>10</v>
      </c>
      <c r="AK57" s="67" t="s">
        <v>1651</v>
      </c>
      <c r="AL57" s="67">
        <v>7</v>
      </c>
      <c r="AM57" s="67" t="s">
        <v>1652</v>
      </c>
      <c r="AN57" s="83" t="s">
        <v>1008</v>
      </c>
      <c r="AO57" s="83">
        <v>10</v>
      </c>
      <c r="AP57" s="83" t="s">
        <v>1653</v>
      </c>
      <c r="AQ57" s="83">
        <v>9</v>
      </c>
      <c r="AR57" s="83" t="s">
        <v>1654</v>
      </c>
      <c r="AS57" s="83">
        <v>8</v>
      </c>
      <c r="AT57" s="83" t="s">
        <v>1655</v>
      </c>
      <c r="AU57" s="83">
        <v>9</v>
      </c>
      <c r="AV57" s="83" t="s">
        <v>1656</v>
      </c>
      <c r="AW57" s="83">
        <v>10</v>
      </c>
      <c r="AX57" s="83" t="s">
        <v>1522</v>
      </c>
      <c r="AY57" s="83">
        <v>10</v>
      </c>
      <c r="AZ57" s="83" t="s">
        <v>1657</v>
      </c>
      <c r="BA57" s="83">
        <v>10</v>
      </c>
      <c r="BB57" s="87" t="s">
        <v>1658</v>
      </c>
      <c r="BC57" s="39"/>
      <c r="BD57" s="39"/>
      <c r="BE57" s="39"/>
    </row>
    <row r="58" spans="1:57" s="217" customFormat="1" ht="30" customHeight="1" x14ac:dyDescent="0.3">
      <c r="A58" s="39"/>
      <c r="B58" s="78">
        <f t="shared" si="0"/>
        <v>51</v>
      </c>
      <c r="C58" s="67" t="s">
        <v>142</v>
      </c>
      <c r="D58" s="77">
        <v>44935</v>
      </c>
      <c r="E58" s="67">
        <v>9</v>
      </c>
      <c r="F58" s="67" t="s">
        <v>1659</v>
      </c>
      <c r="G58" s="67">
        <v>8</v>
      </c>
      <c r="H58" s="67" t="s">
        <v>1660</v>
      </c>
      <c r="I58" s="67">
        <v>9</v>
      </c>
      <c r="J58" s="67" t="s">
        <v>1661</v>
      </c>
      <c r="K58" s="67">
        <v>9</v>
      </c>
      <c r="L58" s="67" t="s">
        <v>1662</v>
      </c>
      <c r="M58" s="67">
        <v>10</v>
      </c>
      <c r="N58" s="67" t="s">
        <v>1663</v>
      </c>
      <c r="O58" s="67">
        <v>8</v>
      </c>
      <c r="P58" s="67" t="s">
        <v>1664</v>
      </c>
      <c r="Q58" s="67">
        <v>9</v>
      </c>
      <c r="R58" s="67" t="s">
        <v>1665</v>
      </c>
      <c r="S58" s="67">
        <v>9</v>
      </c>
      <c r="T58" s="67" t="s">
        <v>1663</v>
      </c>
      <c r="U58" s="67">
        <v>9</v>
      </c>
      <c r="V58" s="67" t="s">
        <v>1666</v>
      </c>
      <c r="W58" s="67">
        <v>9</v>
      </c>
      <c r="X58" s="67" t="s">
        <v>1662</v>
      </c>
      <c r="Y58" s="67" t="s">
        <v>1050</v>
      </c>
      <c r="Z58" s="67">
        <v>9</v>
      </c>
      <c r="AA58" s="67" t="s">
        <v>1667</v>
      </c>
      <c r="AB58" s="67">
        <v>8</v>
      </c>
      <c r="AC58" s="67" t="s">
        <v>1668</v>
      </c>
      <c r="AD58" s="67">
        <v>9</v>
      </c>
      <c r="AE58" s="67" t="s">
        <v>1669</v>
      </c>
      <c r="AF58" s="67">
        <v>8</v>
      </c>
      <c r="AG58" s="67" t="s">
        <v>1662</v>
      </c>
      <c r="AH58" s="67">
        <v>9</v>
      </c>
      <c r="AI58" s="67" t="s">
        <v>1670</v>
      </c>
      <c r="AJ58" s="67">
        <v>8</v>
      </c>
      <c r="AK58" s="67" t="s">
        <v>1671</v>
      </c>
      <c r="AL58" s="67">
        <v>9</v>
      </c>
      <c r="AM58" s="67" t="s">
        <v>1672</v>
      </c>
      <c r="AN58" s="103"/>
      <c r="AO58" s="103"/>
      <c r="AP58" s="103"/>
      <c r="AQ58" s="103"/>
      <c r="AR58" s="103"/>
      <c r="AS58" s="103"/>
      <c r="AT58" s="103"/>
      <c r="AU58" s="103"/>
      <c r="AV58" s="103"/>
      <c r="AW58" s="103"/>
      <c r="AX58" s="103"/>
      <c r="AY58" s="103"/>
      <c r="AZ58" s="103"/>
      <c r="BA58" s="103"/>
      <c r="BB58" s="104"/>
      <c r="BC58" s="39"/>
      <c r="BD58" s="39"/>
      <c r="BE58" s="39"/>
    </row>
    <row r="59" spans="1:57" s="217" customFormat="1" ht="30" customHeight="1" x14ac:dyDescent="0.3">
      <c r="A59" s="39"/>
      <c r="B59" s="78">
        <f t="shared" si="0"/>
        <v>52</v>
      </c>
      <c r="C59" s="67" t="s">
        <v>142</v>
      </c>
      <c r="D59" s="77">
        <v>44935</v>
      </c>
      <c r="E59" s="67">
        <v>10</v>
      </c>
      <c r="F59" s="67" t="s">
        <v>1673</v>
      </c>
      <c r="G59" s="67">
        <v>10</v>
      </c>
      <c r="H59" s="67" t="s">
        <v>1674</v>
      </c>
      <c r="I59" s="67">
        <v>10</v>
      </c>
      <c r="J59" s="67" t="s">
        <v>1675</v>
      </c>
      <c r="K59" s="67">
        <v>10</v>
      </c>
      <c r="L59" s="67" t="s">
        <v>1676</v>
      </c>
      <c r="M59" s="67">
        <v>10</v>
      </c>
      <c r="N59" s="67" t="s">
        <v>1677</v>
      </c>
      <c r="O59" s="67">
        <v>10</v>
      </c>
      <c r="P59" s="67" t="s">
        <v>1678</v>
      </c>
      <c r="Q59" s="67">
        <v>10</v>
      </c>
      <c r="R59" s="67" t="s">
        <v>1679</v>
      </c>
      <c r="S59" s="67">
        <v>10</v>
      </c>
      <c r="T59" s="67" t="s">
        <v>1680</v>
      </c>
      <c r="U59" s="67">
        <v>10</v>
      </c>
      <c r="V59" s="67" t="s">
        <v>1681</v>
      </c>
      <c r="W59" s="67">
        <v>10</v>
      </c>
      <c r="X59" s="67" t="s">
        <v>1682</v>
      </c>
      <c r="Y59" s="67" t="s">
        <v>1050</v>
      </c>
      <c r="Z59" s="67">
        <v>10</v>
      </c>
      <c r="AA59" s="67" t="s">
        <v>1683</v>
      </c>
      <c r="AB59" s="67">
        <v>10</v>
      </c>
      <c r="AC59" s="67" t="s">
        <v>1684</v>
      </c>
      <c r="AD59" s="67">
        <v>10</v>
      </c>
      <c r="AE59" s="67" t="s">
        <v>1685</v>
      </c>
      <c r="AF59" s="67">
        <v>10</v>
      </c>
      <c r="AG59" s="67" t="s">
        <v>1686</v>
      </c>
      <c r="AH59" s="67">
        <v>10</v>
      </c>
      <c r="AI59" s="67" t="s">
        <v>1687</v>
      </c>
      <c r="AJ59" s="67">
        <v>10</v>
      </c>
      <c r="AK59" s="67" t="s">
        <v>1688</v>
      </c>
      <c r="AL59" s="67">
        <v>10</v>
      </c>
      <c r="AM59" s="67" t="s">
        <v>1689</v>
      </c>
      <c r="AN59" s="103"/>
      <c r="AO59" s="103"/>
      <c r="AP59" s="103"/>
      <c r="AQ59" s="103"/>
      <c r="AR59" s="103"/>
      <c r="AS59" s="103"/>
      <c r="AT59" s="103"/>
      <c r="AU59" s="103"/>
      <c r="AV59" s="103"/>
      <c r="AW59" s="103"/>
      <c r="AX59" s="103"/>
      <c r="AY59" s="103"/>
      <c r="AZ59" s="103"/>
      <c r="BA59" s="103"/>
      <c r="BB59" s="104"/>
      <c r="BC59" s="39"/>
      <c r="BD59" s="39"/>
      <c r="BE59" s="39"/>
    </row>
    <row r="60" spans="1:57" s="217" customFormat="1" ht="30" customHeight="1" x14ac:dyDescent="0.3">
      <c r="A60" s="39"/>
      <c r="B60" s="78">
        <f t="shared" si="0"/>
        <v>53</v>
      </c>
      <c r="C60" s="67" t="s">
        <v>142</v>
      </c>
      <c r="D60" s="77">
        <v>44935</v>
      </c>
      <c r="E60" s="67">
        <v>9</v>
      </c>
      <c r="F60" s="67" t="s">
        <v>1690</v>
      </c>
      <c r="G60" s="67">
        <v>9</v>
      </c>
      <c r="H60" s="67" t="s">
        <v>1690</v>
      </c>
      <c r="I60" s="67">
        <v>10</v>
      </c>
      <c r="J60" s="67" t="s">
        <v>1690</v>
      </c>
      <c r="K60" s="67">
        <v>9</v>
      </c>
      <c r="L60" s="67" t="s">
        <v>1690</v>
      </c>
      <c r="M60" s="67">
        <v>9</v>
      </c>
      <c r="N60" s="67" t="s">
        <v>1690</v>
      </c>
      <c r="O60" s="67">
        <v>9</v>
      </c>
      <c r="P60" s="67" t="s">
        <v>1690</v>
      </c>
      <c r="Q60" s="67">
        <v>10</v>
      </c>
      <c r="R60" s="67" t="s">
        <v>1690</v>
      </c>
      <c r="S60" s="67">
        <v>9</v>
      </c>
      <c r="T60" s="67" t="s">
        <v>1691</v>
      </c>
      <c r="U60" s="67">
        <v>9</v>
      </c>
      <c r="V60" s="67" t="s">
        <v>1692</v>
      </c>
      <c r="W60" s="67">
        <v>9</v>
      </c>
      <c r="X60" s="67" t="s">
        <v>1692</v>
      </c>
      <c r="Y60" s="67" t="s">
        <v>1050</v>
      </c>
      <c r="Z60" s="67">
        <v>10</v>
      </c>
      <c r="AA60" s="67" t="s">
        <v>1693</v>
      </c>
      <c r="AB60" s="67">
        <v>10</v>
      </c>
      <c r="AC60" s="67" t="s">
        <v>1267</v>
      </c>
      <c r="AD60" s="67">
        <v>9</v>
      </c>
      <c r="AE60" s="67" t="s">
        <v>1267</v>
      </c>
      <c r="AF60" s="67">
        <v>10</v>
      </c>
      <c r="AG60" s="67" t="s">
        <v>1694</v>
      </c>
      <c r="AH60" s="67">
        <v>9</v>
      </c>
      <c r="AI60" s="67" t="s">
        <v>1695</v>
      </c>
      <c r="AJ60" s="67">
        <v>10</v>
      </c>
      <c r="AK60" s="67" t="s">
        <v>1696</v>
      </c>
      <c r="AL60" s="67">
        <v>10</v>
      </c>
      <c r="AM60" s="67" t="s">
        <v>1697</v>
      </c>
      <c r="AN60" s="103"/>
      <c r="AO60" s="103"/>
      <c r="AP60" s="103"/>
      <c r="AQ60" s="103"/>
      <c r="AR60" s="103"/>
      <c r="AS60" s="103"/>
      <c r="AT60" s="103"/>
      <c r="AU60" s="103"/>
      <c r="AV60" s="103"/>
      <c r="AW60" s="103"/>
      <c r="AX60" s="103"/>
      <c r="AY60" s="103"/>
      <c r="AZ60" s="103"/>
      <c r="BA60" s="103"/>
      <c r="BB60" s="104"/>
      <c r="BC60" s="39"/>
      <c r="BD60" s="39"/>
      <c r="BE60" s="39"/>
    </row>
    <row r="61" spans="1:57" s="217" customFormat="1" ht="30" customHeight="1" x14ac:dyDescent="0.3">
      <c r="A61" s="39"/>
      <c r="B61" s="78">
        <f t="shared" si="0"/>
        <v>54</v>
      </c>
      <c r="C61" s="67" t="s">
        <v>142</v>
      </c>
      <c r="D61" s="77">
        <v>44935</v>
      </c>
      <c r="E61" s="67">
        <v>10</v>
      </c>
      <c r="F61" s="67" t="s">
        <v>1698</v>
      </c>
      <c r="G61" s="67">
        <v>10</v>
      </c>
      <c r="H61" s="67" t="s">
        <v>1699</v>
      </c>
      <c r="I61" s="67">
        <v>10</v>
      </c>
      <c r="J61" s="67" t="s">
        <v>1700</v>
      </c>
      <c r="K61" s="67">
        <v>10</v>
      </c>
      <c r="L61" s="67" t="s">
        <v>1701</v>
      </c>
      <c r="M61" s="67">
        <v>10</v>
      </c>
      <c r="N61" s="67" t="s">
        <v>999</v>
      </c>
      <c r="O61" s="67">
        <v>10</v>
      </c>
      <c r="P61" s="67" t="s">
        <v>1702</v>
      </c>
      <c r="Q61" s="67">
        <v>10</v>
      </c>
      <c r="R61" s="67" t="s">
        <v>1703</v>
      </c>
      <c r="S61" s="67">
        <v>10</v>
      </c>
      <c r="T61" s="67" t="s">
        <v>1704</v>
      </c>
      <c r="U61" s="67">
        <v>10</v>
      </c>
      <c r="V61" s="67" t="s">
        <v>1705</v>
      </c>
      <c r="W61" s="67">
        <v>10</v>
      </c>
      <c r="X61" s="67" t="s">
        <v>1706</v>
      </c>
      <c r="Y61" s="67" t="s">
        <v>1050</v>
      </c>
      <c r="Z61" s="67">
        <v>10</v>
      </c>
      <c r="AA61" s="67" t="s">
        <v>1707</v>
      </c>
      <c r="AB61" s="67">
        <v>10</v>
      </c>
      <c r="AC61" s="67" t="s">
        <v>1002</v>
      </c>
      <c r="AD61" s="67">
        <v>10</v>
      </c>
      <c r="AE61" s="67" t="s">
        <v>991</v>
      </c>
      <c r="AF61" s="67">
        <v>10</v>
      </c>
      <c r="AG61" s="67" t="s">
        <v>1708</v>
      </c>
      <c r="AH61" s="67">
        <v>10</v>
      </c>
      <c r="AI61" s="67" t="s">
        <v>1709</v>
      </c>
      <c r="AJ61" s="67">
        <v>10</v>
      </c>
      <c r="AK61" s="67" t="s">
        <v>1710</v>
      </c>
      <c r="AL61" s="67">
        <v>10</v>
      </c>
      <c r="AM61" s="67" t="s">
        <v>1003</v>
      </c>
      <c r="AN61" s="103"/>
      <c r="AO61" s="103"/>
      <c r="AP61" s="103"/>
      <c r="AQ61" s="103"/>
      <c r="AR61" s="103"/>
      <c r="AS61" s="103"/>
      <c r="AT61" s="103"/>
      <c r="AU61" s="103"/>
      <c r="AV61" s="103"/>
      <c r="AW61" s="103"/>
      <c r="AX61" s="103"/>
      <c r="AY61" s="103"/>
      <c r="AZ61" s="103"/>
      <c r="BA61" s="103"/>
      <c r="BB61" s="104"/>
      <c r="BC61" s="39"/>
      <c r="BD61" s="39"/>
      <c r="BE61" s="39"/>
    </row>
    <row r="62" spans="1:57" s="217" customFormat="1" ht="30" customHeight="1" x14ac:dyDescent="0.3">
      <c r="A62" s="39"/>
      <c r="B62" s="78">
        <f t="shared" si="0"/>
        <v>55</v>
      </c>
      <c r="C62" s="67" t="s">
        <v>142</v>
      </c>
      <c r="D62" s="77">
        <v>44935</v>
      </c>
      <c r="E62" s="67">
        <v>9</v>
      </c>
      <c r="F62" s="67" t="s">
        <v>1076</v>
      </c>
      <c r="G62" s="67">
        <v>9</v>
      </c>
      <c r="H62" s="67" t="s">
        <v>1077</v>
      </c>
      <c r="I62" s="67">
        <v>10</v>
      </c>
      <c r="J62" s="67" t="s">
        <v>1711</v>
      </c>
      <c r="K62" s="67">
        <v>10</v>
      </c>
      <c r="L62" s="67" t="s">
        <v>1712</v>
      </c>
      <c r="M62" s="67">
        <v>10</v>
      </c>
      <c r="N62" s="67" t="s">
        <v>1713</v>
      </c>
      <c r="O62" s="67">
        <v>10</v>
      </c>
      <c r="P62" s="67" t="s">
        <v>1714</v>
      </c>
      <c r="Q62" s="67">
        <v>10</v>
      </c>
      <c r="R62" s="67" t="s">
        <v>1715</v>
      </c>
      <c r="S62" s="67">
        <v>10</v>
      </c>
      <c r="T62" s="67" t="s">
        <v>1081</v>
      </c>
      <c r="U62" s="67">
        <v>10</v>
      </c>
      <c r="V62" s="67" t="s">
        <v>1716</v>
      </c>
      <c r="W62" s="67">
        <v>10</v>
      </c>
      <c r="X62" s="67" t="s">
        <v>1082</v>
      </c>
      <c r="Y62" s="67" t="s">
        <v>1050</v>
      </c>
      <c r="Z62" s="67">
        <v>10</v>
      </c>
      <c r="AA62" s="67" t="s">
        <v>1717</v>
      </c>
      <c r="AB62" s="67">
        <v>10</v>
      </c>
      <c r="AC62" s="67" t="s">
        <v>1083</v>
      </c>
      <c r="AD62" s="67">
        <v>10</v>
      </c>
      <c r="AE62" s="67" t="s">
        <v>1084</v>
      </c>
      <c r="AF62" s="67">
        <v>10</v>
      </c>
      <c r="AG62" s="67" t="s">
        <v>1085</v>
      </c>
      <c r="AH62" s="67">
        <v>10</v>
      </c>
      <c r="AI62" s="67" t="s">
        <v>1025</v>
      </c>
      <c r="AJ62" s="67">
        <v>10</v>
      </c>
      <c r="AK62" s="67" t="s">
        <v>1333</v>
      </c>
      <c r="AL62" s="67">
        <v>10</v>
      </c>
      <c r="AM62" s="67" t="s">
        <v>1087</v>
      </c>
      <c r="AN62" s="103"/>
      <c r="AO62" s="103"/>
      <c r="AP62" s="103"/>
      <c r="AQ62" s="103"/>
      <c r="AR62" s="103"/>
      <c r="AS62" s="103"/>
      <c r="AT62" s="103"/>
      <c r="AU62" s="103"/>
      <c r="AV62" s="103"/>
      <c r="AW62" s="103"/>
      <c r="AX62" s="103"/>
      <c r="AY62" s="103"/>
      <c r="AZ62" s="103"/>
      <c r="BA62" s="103"/>
      <c r="BB62" s="104"/>
      <c r="BC62" s="39"/>
      <c r="BD62" s="39"/>
      <c r="BE62" s="39"/>
    </row>
    <row r="63" spans="1:57" s="217" customFormat="1" ht="30" customHeight="1" x14ac:dyDescent="0.3">
      <c r="A63" s="39"/>
      <c r="B63" s="78">
        <f t="shared" si="0"/>
        <v>56</v>
      </c>
      <c r="C63" s="67" t="s">
        <v>142</v>
      </c>
      <c r="D63" s="77">
        <v>44935</v>
      </c>
      <c r="E63" s="67">
        <v>10</v>
      </c>
      <c r="F63" s="67" t="s">
        <v>1718</v>
      </c>
      <c r="G63" s="67">
        <v>10</v>
      </c>
      <c r="H63" s="67" t="s">
        <v>1719</v>
      </c>
      <c r="I63" s="67">
        <v>10</v>
      </c>
      <c r="J63" s="67" t="s">
        <v>1720</v>
      </c>
      <c r="K63" s="67">
        <v>10</v>
      </c>
      <c r="L63" s="67" t="s">
        <v>1721</v>
      </c>
      <c r="M63" s="67">
        <v>10</v>
      </c>
      <c r="N63" s="67" t="s">
        <v>999</v>
      </c>
      <c r="O63" s="67">
        <v>10</v>
      </c>
      <c r="P63" s="67" t="s">
        <v>1722</v>
      </c>
      <c r="Q63" s="67">
        <v>10</v>
      </c>
      <c r="R63" s="67" t="s">
        <v>1723</v>
      </c>
      <c r="S63" s="67">
        <v>10</v>
      </c>
      <c r="T63" s="67" t="s">
        <v>1718</v>
      </c>
      <c r="U63" s="67">
        <v>10</v>
      </c>
      <c r="V63" s="67" t="s">
        <v>1724</v>
      </c>
      <c r="W63" s="67">
        <v>10</v>
      </c>
      <c r="X63" s="67" t="s">
        <v>1725</v>
      </c>
      <c r="Y63" s="67" t="s">
        <v>1050</v>
      </c>
      <c r="Z63" s="67">
        <v>10</v>
      </c>
      <c r="AA63" s="67" t="s">
        <v>1726</v>
      </c>
      <c r="AB63" s="67">
        <v>10</v>
      </c>
      <c r="AC63" s="67" t="s">
        <v>1727</v>
      </c>
      <c r="AD63" s="67">
        <v>10</v>
      </c>
      <c r="AE63" s="67" t="s">
        <v>1728</v>
      </c>
      <c r="AF63" s="67">
        <v>10</v>
      </c>
      <c r="AG63" s="67" t="s">
        <v>1729</v>
      </c>
      <c r="AH63" s="67">
        <v>10</v>
      </c>
      <c r="AI63" s="67" t="s">
        <v>1730</v>
      </c>
      <c r="AJ63" s="67">
        <v>10</v>
      </c>
      <c r="AK63" s="67" t="s">
        <v>1731</v>
      </c>
      <c r="AL63" s="67">
        <v>10</v>
      </c>
      <c r="AM63" s="67" t="s">
        <v>1732</v>
      </c>
      <c r="AN63" s="103"/>
      <c r="AO63" s="103"/>
      <c r="AP63" s="103"/>
      <c r="AQ63" s="103"/>
      <c r="AR63" s="103"/>
      <c r="AS63" s="103"/>
      <c r="AT63" s="103"/>
      <c r="AU63" s="103"/>
      <c r="AV63" s="103"/>
      <c r="AW63" s="103"/>
      <c r="AX63" s="103"/>
      <c r="AY63" s="103"/>
      <c r="AZ63" s="103"/>
      <c r="BA63" s="103"/>
      <c r="BB63" s="104"/>
      <c r="BC63" s="39"/>
      <c r="BD63" s="39"/>
      <c r="BE63" s="39"/>
    </row>
    <row r="64" spans="1:57" s="217" customFormat="1" ht="30" customHeight="1" x14ac:dyDescent="0.3">
      <c r="A64" s="39"/>
      <c r="B64" s="78">
        <f t="shared" si="0"/>
        <v>57</v>
      </c>
      <c r="C64" s="67" t="s">
        <v>142</v>
      </c>
      <c r="D64" s="77">
        <v>44935</v>
      </c>
      <c r="E64" s="67">
        <v>10</v>
      </c>
      <c r="F64" s="67" t="s">
        <v>1733</v>
      </c>
      <c r="G64" s="67">
        <v>10</v>
      </c>
      <c r="H64" s="67" t="s">
        <v>1734</v>
      </c>
      <c r="I64" s="67">
        <v>10</v>
      </c>
      <c r="J64" s="67" t="s">
        <v>1735</v>
      </c>
      <c r="K64" s="67">
        <v>10</v>
      </c>
      <c r="L64" s="67" t="s">
        <v>983</v>
      </c>
      <c r="M64" s="67">
        <v>10</v>
      </c>
      <c r="N64" s="67" t="s">
        <v>1736</v>
      </c>
      <c r="O64" s="67">
        <v>10</v>
      </c>
      <c r="P64" s="67" t="s">
        <v>1737</v>
      </c>
      <c r="Q64" s="67">
        <v>10</v>
      </c>
      <c r="R64" s="67" t="s">
        <v>1738</v>
      </c>
      <c r="S64" s="67">
        <v>10</v>
      </c>
      <c r="T64" s="67" t="s">
        <v>1739</v>
      </c>
      <c r="U64" s="67">
        <v>10</v>
      </c>
      <c r="V64" s="67" t="s">
        <v>1740</v>
      </c>
      <c r="W64" s="67">
        <v>10</v>
      </c>
      <c r="X64" s="67" t="s">
        <v>1741</v>
      </c>
      <c r="Y64" s="67" t="s">
        <v>1050</v>
      </c>
      <c r="Z64" s="67">
        <v>10</v>
      </c>
      <c r="AA64" s="67" t="s">
        <v>1742</v>
      </c>
      <c r="AB64" s="67">
        <v>10</v>
      </c>
      <c r="AC64" s="67" t="s">
        <v>1743</v>
      </c>
      <c r="AD64" s="67">
        <v>10</v>
      </c>
      <c r="AE64" s="67" t="s">
        <v>1744</v>
      </c>
      <c r="AF64" s="67">
        <v>10</v>
      </c>
      <c r="AG64" s="67" t="s">
        <v>1745</v>
      </c>
      <c r="AH64" s="67">
        <v>10</v>
      </c>
      <c r="AI64" s="67" t="s">
        <v>1746</v>
      </c>
      <c r="AJ64" s="67">
        <v>10</v>
      </c>
      <c r="AK64" s="67" t="s">
        <v>1747</v>
      </c>
      <c r="AL64" s="67">
        <v>10</v>
      </c>
      <c r="AM64" s="67" t="s">
        <v>1208</v>
      </c>
      <c r="AN64" s="103"/>
      <c r="AO64" s="103"/>
      <c r="AP64" s="103"/>
      <c r="AQ64" s="103"/>
      <c r="AR64" s="103"/>
      <c r="AS64" s="103"/>
      <c r="AT64" s="103"/>
      <c r="AU64" s="103"/>
      <c r="AV64" s="103"/>
      <c r="AW64" s="103"/>
      <c r="AX64" s="103"/>
      <c r="AY64" s="103"/>
      <c r="AZ64" s="103"/>
      <c r="BA64" s="103"/>
      <c r="BB64" s="104"/>
      <c r="BC64" s="39"/>
      <c r="BD64" s="39"/>
      <c r="BE64" s="39"/>
    </row>
    <row r="65" spans="1:57" s="217" customFormat="1" ht="30" customHeight="1" x14ac:dyDescent="0.3">
      <c r="A65" s="39"/>
      <c r="B65" s="78">
        <f t="shared" si="0"/>
        <v>58</v>
      </c>
      <c r="C65" s="67" t="s">
        <v>142</v>
      </c>
      <c r="D65" s="77">
        <v>44935</v>
      </c>
      <c r="E65" s="67">
        <v>8</v>
      </c>
      <c r="F65" s="67" t="s">
        <v>1748</v>
      </c>
      <c r="G65" s="67">
        <v>9</v>
      </c>
      <c r="H65" s="67" t="s">
        <v>1749</v>
      </c>
      <c r="I65" s="67">
        <v>8</v>
      </c>
      <c r="J65" s="67" t="s">
        <v>1750</v>
      </c>
      <c r="K65" s="67">
        <v>10</v>
      </c>
      <c r="L65" s="67" t="s">
        <v>1751</v>
      </c>
      <c r="M65" s="67">
        <v>9</v>
      </c>
      <c r="N65" s="67" t="s">
        <v>1752</v>
      </c>
      <c r="O65" s="67">
        <v>9</v>
      </c>
      <c r="P65" s="67" t="s">
        <v>1753</v>
      </c>
      <c r="Q65" s="67">
        <v>8</v>
      </c>
      <c r="R65" s="67" t="s">
        <v>1754</v>
      </c>
      <c r="S65" s="67">
        <v>8</v>
      </c>
      <c r="T65" s="67" t="s">
        <v>1755</v>
      </c>
      <c r="U65" s="67">
        <v>10</v>
      </c>
      <c r="V65" s="67" t="s">
        <v>1756</v>
      </c>
      <c r="W65" s="67">
        <v>10</v>
      </c>
      <c r="X65" s="67" t="s">
        <v>1757</v>
      </c>
      <c r="Y65" s="67" t="s">
        <v>1050</v>
      </c>
      <c r="Z65" s="67">
        <v>9</v>
      </c>
      <c r="AA65" s="67" t="s">
        <v>1014</v>
      </c>
      <c r="AB65" s="67">
        <v>9</v>
      </c>
      <c r="AC65" s="67" t="s">
        <v>1758</v>
      </c>
      <c r="AD65" s="67">
        <v>9</v>
      </c>
      <c r="AE65" s="67" t="s">
        <v>1759</v>
      </c>
      <c r="AF65" s="67">
        <v>9</v>
      </c>
      <c r="AG65" s="67" t="s">
        <v>1760</v>
      </c>
      <c r="AH65" s="67">
        <v>9</v>
      </c>
      <c r="AI65" s="67" t="s">
        <v>1761</v>
      </c>
      <c r="AJ65" s="67">
        <v>9</v>
      </c>
      <c r="AK65" s="67" t="s">
        <v>1762</v>
      </c>
      <c r="AL65" s="67">
        <v>9</v>
      </c>
      <c r="AM65" s="67" t="s">
        <v>1763</v>
      </c>
      <c r="AN65" s="103"/>
      <c r="AO65" s="103"/>
      <c r="AP65" s="103"/>
      <c r="AQ65" s="103"/>
      <c r="AR65" s="103"/>
      <c r="AS65" s="103"/>
      <c r="AT65" s="103"/>
      <c r="AU65" s="103"/>
      <c r="AV65" s="103"/>
      <c r="AW65" s="103"/>
      <c r="AX65" s="103"/>
      <c r="AY65" s="103"/>
      <c r="AZ65" s="103"/>
      <c r="BA65" s="103"/>
      <c r="BB65" s="104"/>
      <c r="BC65" s="39"/>
      <c r="BD65" s="39"/>
      <c r="BE65" s="39"/>
    </row>
    <row r="66" spans="1:57" s="217" customFormat="1" ht="30" customHeight="1" x14ac:dyDescent="0.3">
      <c r="A66" s="39"/>
      <c r="B66" s="78">
        <f t="shared" si="0"/>
        <v>59</v>
      </c>
      <c r="C66" s="67" t="s">
        <v>142</v>
      </c>
      <c r="D66" s="77">
        <v>44935</v>
      </c>
      <c r="E66" s="67">
        <v>10</v>
      </c>
      <c r="F66" s="67" t="s">
        <v>1764</v>
      </c>
      <c r="G66" s="67">
        <v>10</v>
      </c>
      <c r="H66" s="67" t="s">
        <v>1765</v>
      </c>
      <c r="I66" s="67">
        <v>10</v>
      </c>
      <c r="J66" s="67" t="s">
        <v>1766</v>
      </c>
      <c r="K66" s="67">
        <v>8</v>
      </c>
      <c r="L66" s="67" t="s">
        <v>1767</v>
      </c>
      <c r="M66" s="67">
        <v>10</v>
      </c>
      <c r="N66" s="67" t="s">
        <v>1768</v>
      </c>
      <c r="O66" s="67">
        <v>10</v>
      </c>
      <c r="P66" s="67" t="s">
        <v>1769</v>
      </c>
      <c r="Q66" s="67">
        <v>10</v>
      </c>
      <c r="R66" s="67" t="s">
        <v>1770</v>
      </c>
      <c r="S66" s="67">
        <v>10</v>
      </c>
      <c r="T66" s="67" t="s">
        <v>975</v>
      </c>
      <c r="U66" s="67">
        <v>10</v>
      </c>
      <c r="V66" s="67" t="s">
        <v>1770</v>
      </c>
      <c r="W66" s="67">
        <v>10</v>
      </c>
      <c r="X66" s="67" t="s">
        <v>970</v>
      </c>
      <c r="Y66" s="67" t="s">
        <v>1050</v>
      </c>
      <c r="Z66" s="67">
        <v>10</v>
      </c>
      <c r="AA66" s="67" t="s">
        <v>1771</v>
      </c>
      <c r="AB66" s="67">
        <v>10</v>
      </c>
      <c r="AC66" s="67" t="s">
        <v>963</v>
      </c>
      <c r="AD66" s="67">
        <v>10</v>
      </c>
      <c r="AE66" s="67" t="s">
        <v>1772</v>
      </c>
      <c r="AF66" s="67">
        <v>10</v>
      </c>
      <c r="AG66" s="67" t="s">
        <v>1415</v>
      </c>
      <c r="AH66" s="67">
        <v>10</v>
      </c>
      <c r="AI66" s="67" t="s">
        <v>963</v>
      </c>
      <c r="AJ66" s="67">
        <v>10</v>
      </c>
      <c r="AK66" s="67" t="s">
        <v>963</v>
      </c>
      <c r="AL66" s="67">
        <v>10</v>
      </c>
      <c r="AM66" s="67" t="s">
        <v>963</v>
      </c>
      <c r="AN66" s="103"/>
      <c r="AO66" s="103"/>
      <c r="AP66" s="103"/>
      <c r="AQ66" s="103"/>
      <c r="AR66" s="103"/>
      <c r="AS66" s="103"/>
      <c r="AT66" s="103"/>
      <c r="AU66" s="103"/>
      <c r="AV66" s="103"/>
      <c r="AW66" s="103"/>
      <c r="AX66" s="103"/>
      <c r="AY66" s="103"/>
      <c r="AZ66" s="103"/>
      <c r="BA66" s="103"/>
      <c r="BB66" s="104"/>
      <c r="BC66" s="39"/>
      <c r="BD66" s="39"/>
      <c r="BE66" s="39"/>
    </row>
    <row r="67" spans="1:57" s="217" customFormat="1" ht="30" customHeight="1" x14ac:dyDescent="0.3">
      <c r="A67" s="39"/>
      <c r="B67" s="78">
        <f t="shared" si="0"/>
        <v>60</v>
      </c>
      <c r="C67" s="67" t="s">
        <v>142</v>
      </c>
      <c r="D67" s="77">
        <v>44935</v>
      </c>
      <c r="E67" s="67">
        <v>10</v>
      </c>
      <c r="F67" s="67" t="s">
        <v>1773</v>
      </c>
      <c r="G67" s="67">
        <v>10</v>
      </c>
      <c r="H67" s="67" t="s">
        <v>1774</v>
      </c>
      <c r="I67" s="67">
        <v>10</v>
      </c>
      <c r="J67" s="67" t="s">
        <v>1775</v>
      </c>
      <c r="K67" s="67">
        <v>10</v>
      </c>
      <c r="L67" s="67" t="s">
        <v>1776</v>
      </c>
      <c r="M67" s="67">
        <v>10</v>
      </c>
      <c r="N67" s="67" t="s">
        <v>1777</v>
      </c>
      <c r="O67" s="67">
        <v>10</v>
      </c>
      <c r="P67" s="67" t="s">
        <v>1778</v>
      </c>
      <c r="Q67" s="67">
        <v>10</v>
      </c>
      <c r="R67" s="67" t="s">
        <v>1779</v>
      </c>
      <c r="S67" s="67">
        <v>10</v>
      </c>
      <c r="T67" s="67" t="s">
        <v>1780</v>
      </c>
      <c r="U67" s="67">
        <v>10</v>
      </c>
      <c r="V67" s="67" t="s">
        <v>1781</v>
      </c>
      <c r="W67" s="67">
        <v>10</v>
      </c>
      <c r="X67" s="67" t="s">
        <v>1782</v>
      </c>
      <c r="Y67" s="67" t="s">
        <v>1050</v>
      </c>
      <c r="Z67" s="67">
        <v>10</v>
      </c>
      <c r="AA67" s="67" t="s">
        <v>1783</v>
      </c>
      <c r="AB67" s="67">
        <v>10</v>
      </c>
      <c r="AC67" s="67" t="s">
        <v>1784</v>
      </c>
      <c r="AD67" s="67">
        <v>10</v>
      </c>
      <c r="AE67" s="67" t="s">
        <v>1785</v>
      </c>
      <c r="AF67" s="67">
        <v>10</v>
      </c>
      <c r="AG67" s="67" t="s">
        <v>1786</v>
      </c>
      <c r="AH67" s="67">
        <v>10</v>
      </c>
      <c r="AI67" s="67" t="s">
        <v>1787</v>
      </c>
      <c r="AJ67" s="67">
        <v>10</v>
      </c>
      <c r="AK67" s="67" t="s">
        <v>1788</v>
      </c>
      <c r="AL67" s="67">
        <v>10</v>
      </c>
      <c r="AM67" s="67" t="s">
        <v>1007</v>
      </c>
      <c r="AN67" s="103"/>
      <c r="AO67" s="103"/>
      <c r="AP67" s="103"/>
      <c r="AQ67" s="103"/>
      <c r="AR67" s="103"/>
      <c r="AS67" s="103"/>
      <c r="AT67" s="103"/>
      <c r="AU67" s="103"/>
      <c r="AV67" s="103"/>
      <c r="AW67" s="103"/>
      <c r="AX67" s="103"/>
      <c r="AY67" s="103"/>
      <c r="AZ67" s="103"/>
      <c r="BA67" s="103"/>
      <c r="BB67" s="104"/>
      <c r="BC67" s="39"/>
      <c r="BD67" s="39"/>
      <c r="BE67" s="39"/>
    </row>
    <row r="68" spans="1:57" s="217" customFormat="1" ht="30" customHeight="1" x14ac:dyDescent="0.3">
      <c r="A68" s="39"/>
      <c r="B68" s="78">
        <f t="shared" si="0"/>
        <v>61</v>
      </c>
      <c r="C68" s="67" t="s">
        <v>142</v>
      </c>
      <c r="D68" s="77">
        <v>44935</v>
      </c>
      <c r="E68" s="67">
        <v>9</v>
      </c>
      <c r="F68" s="67" t="s">
        <v>1789</v>
      </c>
      <c r="G68" s="67">
        <v>9</v>
      </c>
      <c r="H68" s="67" t="s">
        <v>1790</v>
      </c>
      <c r="I68" s="67">
        <v>8</v>
      </c>
      <c r="J68" s="67" t="s">
        <v>1791</v>
      </c>
      <c r="K68" s="67">
        <v>8</v>
      </c>
      <c r="L68" s="67" t="s">
        <v>1792</v>
      </c>
      <c r="M68" s="67">
        <v>9</v>
      </c>
      <c r="N68" s="67" t="s">
        <v>1793</v>
      </c>
      <c r="O68" s="67">
        <v>9</v>
      </c>
      <c r="P68" s="67" t="s">
        <v>1794</v>
      </c>
      <c r="Q68" s="67">
        <v>8</v>
      </c>
      <c r="R68" s="67" t="s">
        <v>1795</v>
      </c>
      <c r="S68" s="67">
        <v>9</v>
      </c>
      <c r="T68" s="67" t="s">
        <v>997</v>
      </c>
      <c r="U68" s="67">
        <v>9</v>
      </c>
      <c r="V68" s="67" t="s">
        <v>1796</v>
      </c>
      <c r="W68" s="67">
        <v>9</v>
      </c>
      <c r="X68" s="67" t="s">
        <v>1797</v>
      </c>
      <c r="Y68" s="67" t="s">
        <v>1050</v>
      </c>
      <c r="Z68" s="67">
        <v>9</v>
      </c>
      <c r="AA68" s="67" t="s">
        <v>1798</v>
      </c>
      <c r="AB68" s="67">
        <v>9</v>
      </c>
      <c r="AC68" s="67" t="s">
        <v>1799</v>
      </c>
      <c r="AD68" s="67">
        <v>9</v>
      </c>
      <c r="AE68" s="67" t="s">
        <v>1800</v>
      </c>
      <c r="AF68" s="67">
        <v>9</v>
      </c>
      <c r="AG68" s="67" t="s">
        <v>1801</v>
      </c>
      <c r="AH68" s="67">
        <v>9</v>
      </c>
      <c r="AI68" s="67" t="s">
        <v>1802</v>
      </c>
      <c r="AJ68" s="67">
        <v>8</v>
      </c>
      <c r="AK68" s="67" t="s">
        <v>1803</v>
      </c>
      <c r="AL68" s="67">
        <v>9</v>
      </c>
      <c r="AM68" s="67" t="s">
        <v>1804</v>
      </c>
      <c r="AN68" s="103"/>
      <c r="AO68" s="103"/>
      <c r="AP68" s="103"/>
      <c r="AQ68" s="103"/>
      <c r="AR68" s="103"/>
      <c r="AS68" s="103"/>
      <c r="AT68" s="103"/>
      <c r="AU68" s="103"/>
      <c r="AV68" s="103"/>
      <c r="AW68" s="103"/>
      <c r="AX68" s="103"/>
      <c r="AY68" s="103"/>
      <c r="AZ68" s="103"/>
      <c r="BA68" s="103"/>
      <c r="BB68" s="104"/>
      <c r="BC68" s="39"/>
      <c r="BD68" s="39"/>
      <c r="BE68" s="39"/>
    </row>
    <row r="69" spans="1:57" s="217" customFormat="1" ht="30" customHeight="1" x14ac:dyDescent="0.3">
      <c r="A69" s="39"/>
      <c r="B69" s="78">
        <f t="shared" si="0"/>
        <v>62</v>
      </c>
      <c r="C69" s="67" t="s">
        <v>142</v>
      </c>
      <c r="D69" s="77">
        <v>44935</v>
      </c>
      <c r="E69" s="67">
        <v>9</v>
      </c>
      <c r="F69" s="67" t="s">
        <v>1805</v>
      </c>
      <c r="G69" s="67">
        <v>9</v>
      </c>
      <c r="H69" s="67" t="s">
        <v>1806</v>
      </c>
      <c r="I69" s="67">
        <v>9</v>
      </c>
      <c r="J69" s="67" t="s">
        <v>1807</v>
      </c>
      <c r="K69" s="67">
        <v>9</v>
      </c>
      <c r="L69" s="67" t="s">
        <v>1359</v>
      </c>
      <c r="M69" s="67">
        <v>9</v>
      </c>
      <c r="N69" s="67" t="s">
        <v>1808</v>
      </c>
      <c r="O69" s="67">
        <v>10</v>
      </c>
      <c r="P69" s="67" t="s">
        <v>1809</v>
      </c>
      <c r="Q69" s="67">
        <v>9</v>
      </c>
      <c r="R69" s="67" t="s">
        <v>1810</v>
      </c>
      <c r="S69" s="67">
        <v>9</v>
      </c>
      <c r="T69" s="67" t="s">
        <v>1811</v>
      </c>
      <c r="U69" s="67">
        <v>9</v>
      </c>
      <c r="V69" s="67" t="s">
        <v>1812</v>
      </c>
      <c r="W69" s="67">
        <v>9</v>
      </c>
      <c r="X69" s="67" t="s">
        <v>1766</v>
      </c>
      <c r="Y69" s="67" t="s">
        <v>1050</v>
      </c>
      <c r="Z69" s="67">
        <v>10</v>
      </c>
      <c r="AA69" s="67" t="s">
        <v>1813</v>
      </c>
      <c r="AB69" s="67">
        <v>10</v>
      </c>
      <c r="AC69" s="67" t="s">
        <v>1814</v>
      </c>
      <c r="AD69" s="67">
        <v>10</v>
      </c>
      <c r="AE69" s="67" t="s">
        <v>1815</v>
      </c>
      <c r="AF69" s="67">
        <v>10</v>
      </c>
      <c r="AG69" s="67" t="s">
        <v>1816</v>
      </c>
      <c r="AH69" s="67">
        <v>10</v>
      </c>
      <c r="AI69" s="67" t="s">
        <v>1817</v>
      </c>
      <c r="AJ69" s="67">
        <v>10</v>
      </c>
      <c r="AK69" s="67" t="s">
        <v>1818</v>
      </c>
      <c r="AL69" s="67">
        <v>10</v>
      </c>
      <c r="AM69" s="67" t="s">
        <v>1819</v>
      </c>
      <c r="AN69" s="103"/>
      <c r="AO69" s="103"/>
      <c r="AP69" s="103"/>
      <c r="AQ69" s="103"/>
      <c r="AR69" s="103"/>
      <c r="AS69" s="103"/>
      <c r="AT69" s="103"/>
      <c r="AU69" s="103"/>
      <c r="AV69" s="103"/>
      <c r="AW69" s="103"/>
      <c r="AX69" s="103"/>
      <c r="AY69" s="103"/>
      <c r="AZ69" s="103"/>
      <c r="BA69" s="103"/>
      <c r="BB69" s="104"/>
      <c r="BC69" s="39"/>
      <c r="BD69" s="39"/>
      <c r="BE69" s="39"/>
    </row>
    <row r="70" spans="1:57" s="217" customFormat="1" ht="30" customHeight="1" x14ac:dyDescent="0.3">
      <c r="A70" s="39"/>
      <c r="B70" s="78">
        <f t="shared" si="0"/>
        <v>63</v>
      </c>
      <c r="C70" s="67" t="s">
        <v>142</v>
      </c>
      <c r="D70" s="77">
        <v>44935</v>
      </c>
      <c r="E70" s="67">
        <v>8</v>
      </c>
      <c r="F70" s="67" t="s">
        <v>1820</v>
      </c>
      <c r="G70" s="67">
        <v>9</v>
      </c>
      <c r="H70" s="67" t="s">
        <v>1821</v>
      </c>
      <c r="I70" s="67">
        <v>8</v>
      </c>
      <c r="J70" s="67" t="s">
        <v>1822</v>
      </c>
      <c r="K70" s="67">
        <v>7</v>
      </c>
      <c r="L70" s="67" t="s">
        <v>1823</v>
      </c>
      <c r="M70" s="67">
        <v>9</v>
      </c>
      <c r="N70" s="67" t="s">
        <v>1824</v>
      </c>
      <c r="O70" s="67">
        <v>9</v>
      </c>
      <c r="P70" s="67" t="s">
        <v>1825</v>
      </c>
      <c r="Q70" s="67">
        <v>9</v>
      </c>
      <c r="R70" s="67" t="s">
        <v>1826</v>
      </c>
      <c r="S70" s="67">
        <v>7</v>
      </c>
      <c r="T70" s="67" t="s">
        <v>1827</v>
      </c>
      <c r="U70" s="67">
        <v>7</v>
      </c>
      <c r="V70" s="67" t="s">
        <v>1827</v>
      </c>
      <c r="W70" s="67">
        <v>9</v>
      </c>
      <c r="X70" s="67" t="s">
        <v>1828</v>
      </c>
      <c r="Y70" s="67" t="s">
        <v>1050</v>
      </c>
      <c r="Z70" s="67">
        <v>8</v>
      </c>
      <c r="AA70" s="67" t="s">
        <v>1829</v>
      </c>
      <c r="AB70" s="67">
        <v>9</v>
      </c>
      <c r="AC70" s="67" t="s">
        <v>1830</v>
      </c>
      <c r="AD70" s="67">
        <v>8</v>
      </c>
      <c r="AE70" s="67" t="s">
        <v>1831</v>
      </c>
      <c r="AF70" s="67">
        <v>9</v>
      </c>
      <c r="AG70" s="67" t="s">
        <v>1832</v>
      </c>
      <c r="AH70" s="67">
        <v>7</v>
      </c>
      <c r="AI70" s="67" t="s">
        <v>1833</v>
      </c>
      <c r="AJ70" s="67">
        <v>7</v>
      </c>
      <c r="AK70" s="67" t="s">
        <v>1834</v>
      </c>
      <c r="AL70" s="67">
        <v>7</v>
      </c>
      <c r="AM70" s="67" t="s">
        <v>1835</v>
      </c>
      <c r="AN70" s="103"/>
      <c r="AO70" s="103"/>
      <c r="AP70" s="103"/>
      <c r="AQ70" s="103"/>
      <c r="AR70" s="103"/>
      <c r="AS70" s="103"/>
      <c r="AT70" s="103"/>
      <c r="AU70" s="103"/>
      <c r="AV70" s="103"/>
      <c r="AW70" s="103"/>
      <c r="AX70" s="103"/>
      <c r="AY70" s="103"/>
      <c r="AZ70" s="103"/>
      <c r="BA70" s="103"/>
      <c r="BB70" s="104"/>
      <c r="BC70" s="39"/>
      <c r="BD70" s="39"/>
      <c r="BE70" s="39"/>
    </row>
    <row r="71" spans="1:57" s="217" customFormat="1" ht="30" customHeight="1" x14ac:dyDescent="0.3">
      <c r="A71" s="39"/>
      <c r="B71" s="78">
        <f t="shared" si="0"/>
        <v>64</v>
      </c>
      <c r="C71" s="67" t="s">
        <v>142</v>
      </c>
      <c r="D71" s="77">
        <v>44935</v>
      </c>
      <c r="E71" s="67">
        <v>9</v>
      </c>
      <c r="F71" s="67" t="s">
        <v>1836</v>
      </c>
      <c r="G71" s="67">
        <v>9</v>
      </c>
      <c r="H71" s="67" t="s">
        <v>1837</v>
      </c>
      <c r="I71" s="67">
        <v>9</v>
      </c>
      <c r="J71" s="67" t="s">
        <v>1838</v>
      </c>
      <c r="K71" s="67">
        <v>9</v>
      </c>
      <c r="L71" s="67" t="s">
        <v>1839</v>
      </c>
      <c r="M71" s="67">
        <v>9</v>
      </c>
      <c r="N71" s="67" t="s">
        <v>1840</v>
      </c>
      <c r="O71" s="67">
        <v>9</v>
      </c>
      <c r="P71" s="67" t="s">
        <v>1841</v>
      </c>
      <c r="Q71" s="67">
        <v>9</v>
      </c>
      <c r="R71" s="67" t="s">
        <v>1032</v>
      </c>
      <c r="S71" s="67">
        <v>9</v>
      </c>
      <c r="T71" s="67" t="s">
        <v>1842</v>
      </c>
      <c r="U71" s="67">
        <v>9</v>
      </c>
      <c r="V71" s="67" t="s">
        <v>1843</v>
      </c>
      <c r="W71" s="67">
        <v>9</v>
      </c>
      <c r="X71" s="67" t="s">
        <v>1844</v>
      </c>
      <c r="Y71" s="67" t="s">
        <v>1050</v>
      </c>
      <c r="Z71" s="67">
        <v>10</v>
      </c>
      <c r="AA71" s="67" t="s">
        <v>1845</v>
      </c>
      <c r="AB71" s="67">
        <v>9</v>
      </c>
      <c r="AC71" s="67" t="s">
        <v>1846</v>
      </c>
      <c r="AD71" s="67">
        <v>10</v>
      </c>
      <c r="AE71" s="67" t="s">
        <v>1847</v>
      </c>
      <c r="AF71" s="67">
        <v>10</v>
      </c>
      <c r="AG71" s="67" t="s">
        <v>1848</v>
      </c>
      <c r="AH71" s="67">
        <v>9</v>
      </c>
      <c r="AI71" s="67" t="s">
        <v>1849</v>
      </c>
      <c r="AJ71" s="67">
        <v>9</v>
      </c>
      <c r="AK71" s="67" t="s">
        <v>1850</v>
      </c>
      <c r="AL71" s="67">
        <v>10</v>
      </c>
      <c r="AM71" s="67" t="s">
        <v>1851</v>
      </c>
      <c r="AN71" s="103"/>
      <c r="AO71" s="103"/>
      <c r="AP71" s="103"/>
      <c r="AQ71" s="103"/>
      <c r="AR71" s="103"/>
      <c r="AS71" s="103"/>
      <c r="AT71" s="103"/>
      <c r="AU71" s="103"/>
      <c r="AV71" s="103"/>
      <c r="AW71" s="103"/>
      <c r="AX71" s="103"/>
      <c r="AY71" s="103"/>
      <c r="AZ71" s="103"/>
      <c r="BA71" s="103"/>
      <c r="BB71" s="104"/>
      <c r="BC71" s="39"/>
      <c r="BD71" s="39"/>
      <c r="BE71" s="39"/>
    </row>
    <row r="72" spans="1:57" s="217" customFormat="1" ht="30" customHeight="1" x14ac:dyDescent="0.3">
      <c r="A72" s="39"/>
      <c r="B72" s="78">
        <f t="shared" si="0"/>
        <v>65</v>
      </c>
      <c r="C72" s="67" t="s">
        <v>142</v>
      </c>
      <c r="D72" s="77">
        <v>44935</v>
      </c>
      <c r="E72" s="67">
        <v>10</v>
      </c>
      <c r="F72" s="67" t="s">
        <v>1852</v>
      </c>
      <c r="G72" s="67">
        <v>10</v>
      </c>
      <c r="H72" s="67" t="s">
        <v>1853</v>
      </c>
      <c r="I72" s="67">
        <v>10</v>
      </c>
      <c r="J72" s="67" t="s">
        <v>1854</v>
      </c>
      <c r="K72" s="67">
        <v>10</v>
      </c>
      <c r="L72" s="67" t="s">
        <v>1855</v>
      </c>
      <c r="M72" s="67">
        <v>10</v>
      </c>
      <c r="N72" s="67" t="s">
        <v>1856</v>
      </c>
      <c r="O72" s="67">
        <v>10</v>
      </c>
      <c r="P72" s="67" t="s">
        <v>1857</v>
      </c>
      <c r="Q72" s="67">
        <v>10</v>
      </c>
      <c r="R72" s="67" t="s">
        <v>1858</v>
      </c>
      <c r="S72" s="67">
        <v>10</v>
      </c>
      <c r="T72" s="67" t="s">
        <v>1859</v>
      </c>
      <c r="U72" s="67">
        <v>10</v>
      </c>
      <c r="V72" s="67" t="s">
        <v>1860</v>
      </c>
      <c r="W72" s="67">
        <v>10</v>
      </c>
      <c r="X72" s="67" t="s">
        <v>1861</v>
      </c>
      <c r="Y72" s="67" t="s">
        <v>1050</v>
      </c>
      <c r="Z72" s="67">
        <v>10</v>
      </c>
      <c r="AA72" s="67" t="s">
        <v>1862</v>
      </c>
      <c r="AB72" s="67">
        <v>9</v>
      </c>
      <c r="AC72" s="67" t="s">
        <v>1863</v>
      </c>
      <c r="AD72" s="67">
        <v>10</v>
      </c>
      <c r="AE72" s="67" t="s">
        <v>1864</v>
      </c>
      <c r="AF72" s="67">
        <v>10</v>
      </c>
      <c r="AG72" s="67" t="s">
        <v>1865</v>
      </c>
      <c r="AH72" s="67">
        <v>10</v>
      </c>
      <c r="AI72" s="67" t="s">
        <v>1866</v>
      </c>
      <c r="AJ72" s="67">
        <v>10</v>
      </c>
      <c r="AK72" s="67" t="s">
        <v>1867</v>
      </c>
      <c r="AL72" s="67">
        <v>10</v>
      </c>
      <c r="AM72" s="67" t="s">
        <v>1868</v>
      </c>
      <c r="AN72" s="103"/>
      <c r="AO72" s="103"/>
      <c r="AP72" s="103"/>
      <c r="AQ72" s="103"/>
      <c r="AR72" s="103"/>
      <c r="AS72" s="103"/>
      <c r="AT72" s="103"/>
      <c r="AU72" s="103"/>
      <c r="AV72" s="103"/>
      <c r="AW72" s="103"/>
      <c r="AX72" s="103"/>
      <c r="AY72" s="103"/>
      <c r="AZ72" s="103"/>
      <c r="BA72" s="103"/>
      <c r="BB72" s="104"/>
      <c r="BC72" s="39"/>
      <c r="BD72" s="39"/>
      <c r="BE72" s="39"/>
    </row>
    <row r="73" spans="1:57" s="217" customFormat="1" ht="30" customHeight="1" x14ac:dyDescent="0.3">
      <c r="A73" s="39"/>
      <c r="B73" s="78">
        <f t="shared" ref="B73:B136" si="1">B72+1</f>
        <v>66</v>
      </c>
      <c r="C73" s="67" t="s">
        <v>142</v>
      </c>
      <c r="D73" s="77">
        <v>44935</v>
      </c>
      <c r="E73" s="67">
        <v>10</v>
      </c>
      <c r="F73" s="67" t="s">
        <v>1869</v>
      </c>
      <c r="G73" s="67">
        <v>10</v>
      </c>
      <c r="H73" s="67" t="s">
        <v>1870</v>
      </c>
      <c r="I73" s="67">
        <v>10</v>
      </c>
      <c r="J73" s="67" t="s">
        <v>1871</v>
      </c>
      <c r="K73" s="67">
        <v>10</v>
      </c>
      <c r="L73" s="67" t="s">
        <v>1872</v>
      </c>
      <c r="M73" s="67">
        <v>9</v>
      </c>
      <c r="N73" s="67" t="s">
        <v>1873</v>
      </c>
      <c r="O73" s="67">
        <v>9</v>
      </c>
      <c r="P73" s="67" t="s">
        <v>1874</v>
      </c>
      <c r="Q73" s="67">
        <v>10</v>
      </c>
      <c r="R73" s="67" t="s">
        <v>1410</v>
      </c>
      <c r="S73" s="67">
        <v>10</v>
      </c>
      <c r="T73" s="67" t="s">
        <v>975</v>
      </c>
      <c r="U73" s="67">
        <v>10</v>
      </c>
      <c r="V73" s="67" t="s">
        <v>1770</v>
      </c>
      <c r="W73" s="67">
        <v>10</v>
      </c>
      <c r="X73" s="67" t="s">
        <v>1875</v>
      </c>
      <c r="Y73" s="67" t="s">
        <v>1050</v>
      </c>
      <c r="Z73" s="67">
        <v>10</v>
      </c>
      <c r="AA73" s="67" t="s">
        <v>1410</v>
      </c>
      <c r="AB73" s="67">
        <v>10</v>
      </c>
      <c r="AC73" s="67" t="s">
        <v>1876</v>
      </c>
      <c r="AD73" s="67">
        <v>10</v>
      </c>
      <c r="AE73" s="67" t="s">
        <v>1877</v>
      </c>
      <c r="AF73" s="67">
        <v>10</v>
      </c>
      <c r="AG73" s="67" t="s">
        <v>963</v>
      </c>
      <c r="AH73" s="67">
        <v>10</v>
      </c>
      <c r="AI73" s="67" t="s">
        <v>1018</v>
      </c>
      <c r="AJ73" s="67">
        <v>10</v>
      </c>
      <c r="AK73" s="67" t="s">
        <v>1878</v>
      </c>
      <c r="AL73" s="67">
        <v>10</v>
      </c>
      <c r="AM73" s="67" t="s">
        <v>1415</v>
      </c>
      <c r="AN73" s="103"/>
      <c r="AO73" s="103"/>
      <c r="AP73" s="103"/>
      <c r="AQ73" s="103"/>
      <c r="AR73" s="103"/>
      <c r="AS73" s="103"/>
      <c r="AT73" s="103"/>
      <c r="AU73" s="103"/>
      <c r="AV73" s="103"/>
      <c r="AW73" s="103"/>
      <c r="AX73" s="103"/>
      <c r="AY73" s="103"/>
      <c r="AZ73" s="103"/>
      <c r="BA73" s="103"/>
      <c r="BB73" s="104"/>
      <c r="BC73" s="39"/>
      <c r="BD73" s="39"/>
      <c r="BE73" s="39"/>
    </row>
    <row r="74" spans="1:57" s="217" customFormat="1" ht="30" customHeight="1" x14ac:dyDescent="0.3">
      <c r="A74" s="39"/>
      <c r="B74" s="78">
        <f t="shared" si="1"/>
        <v>67</v>
      </c>
      <c r="C74" s="67" t="s">
        <v>143</v>
      </c>
      <c r="D74" s="77">
        <v>44938</v>
      </c>
      <c r="E74" s="67">
        <v>10</v>
      </c>
      <c r="F74" s="67" t="s">
        <v>1279</v>
      </c>
      <c r="G74" s="67">
        <v>10</v>
      </c>
      <c r="H74" s="67" t="s">
        <v>1282</v>
      </c>
      <c r="I74" s="67">
        <v>10</v>
      </c>
      <c r="J74" s="67" t="s">
        <v>1282</v>
      </c>
      <c r="K74" s="67">
        <v>10</v>
      </c>
      <c r="L74" s="67" t="s">
        <v>1282</v>
      </c>
      <c r="M74" s="67">
        <v>10</v>
      </c>
      <c r="N74" s="67" t="s">
        <v>1282</v>
      </c>
      <c r="O74" s="67">
        <v>10</v>
      </c>
      <c r="P74" s="67" t="s">
        <v>1282</v>
      </c>
      <c r="Q74" s="67">
        <v>10</v>
      </c>
      <c r="R74" s="67" t="s">
        <v>1282</v>
      </c>
      <c r="S74" s="67">
        <v>10</v>
      </c>
      <c r="T74" s="67" t="s">
        <v>1282</v>
      </c>
      <c r="U74" s="67">
        <v>10</v>
      </c>
      <c r="V74" s="67" t="s">
        <v>1282</v>
      </c>
      <c r="W74" s="67">
        <v>10</v>
      </c>
      <c r="X74" s="67" t="s">
        <v>1282</v>
      </c>
      <c r="Y74" s="67" t="s">
        <v>1050</v>
      </c>
      <c r="Z74" s="67">
        <v>10</v>
      </c>
      <c r="AA74" s="67" t="s">
        <v>1282</v>
      </c>
      <c r="AB74" s="67">
        <v>10</v>
      </c>
      <c r="AC74" s="67" t="s">
        <v>1282</v>
      </c>
      <c r="AD74" s="67">
        <v>10</v>
      </c>
      <c r="AE74" s="67" t="s">
        <v>1282</v>
      </c>
      <c r="AF74" s="67">
        <v>10</v>
      </c>
      <c r="AG74" s="67" t="s">
        <v>1282</v>
      </c>
      <c r="AH74" s="67">
        <v>10</v>
      </c>
      <c r="AI74" s="67" t="s">
        <v>1279</v>
      </c>
      <c r="AJ74" s="67">
        <v>10</v>
      </c>
      <c r="AK74" s="67" t="s">
        <v>1282</v>
      </c>
      <c r="AL74" s="67">
        <v>10</v>
      </c>
      <c r="AM74" s="67" t="s">
        <v>1282</v>
      </c>
      <c r="AN74" s="83" t="s">
        <v>1953</v>
      </c>
      <c r="AO74" s="83">
        <v>10</v>
      </c>
      <c r="AP74" s="83" t="s">
        <v>1282</v>
      </c>
      <c r="AQ74" s="83">
        <v>10</v>
      </c>
      <c r="AR74" s="83" t="s">
        <v>1282</v>
      </c>
      <c r="AS74" s="83">
        <v>10</v>
      </c>
      <c r="AT74" s="83" t="s">
        <v>1282</v>
      </c>
      <c r="AU74" s="83">
        <v>10</v>
      </c>
      <c r="AV74" s="83" t="s">
        <v>1282</v>
      </c>
      <c r="AW74" s="83">
        <v>10</v>
      </c>
      <c r="AX74" s="83" t="s">
        <v>1282</v>
      </c>
      <c r="AY74" s="83">
        <v>10</v>
      </c>
      <c r="AZ74" s="83" t="s">
        <v>1282</v>
      </c>
      <c r="BA74" s="83">
        <v>10</v>
      </c>
      <c r="BB74" s="87" t="s">
        <v>1282</v>
      </c>
      <c r="BC74" s="39"/>
      <c r="BD74" s="39"/>
      <c r="BE74" s="39"/>
    </row>
    <row r="75" spans="1:57" s="217" customFormat="1" ht="30" customHeight="1" x14ac:dyDescent="0.3">
      <c r="A75" s="39"/>
      <c r="B75" s="78">
        <f t="shared" si="1"/>
        <v>68</v>
      </c>
      <c r="C75" s="67" t="s">
        <v>143</v>
      </c>
      <c r="D75" s="77">
        <v>44938</v>
      </c>
      <c r="E75" s="67">
        <v>9</v>
      </c>
      <c r="F75" s="67" t="s">
        <v>1954</v>
      </c>
      <c r="G75" s="67">
        <v>9</v>
      </c>
      <c r="H75" s="67" t="s">
        <v>1955</v>
      </c>
      <c r="I75" s="67">
        <v>9</v>
      </c>
      <c r="J75" s="67" t="s">
        <v>1956</v>
      </c>
      <c r="K75" s="67">
        <v>9</v>
      </c>
      <c r="L75" s="67" t="s">
        <v>1957</v>
      </c>
      <c r="M75" s="67">
        <v>9</v>
      </c>
      <c r="N75" s="67" t="s">
        <v>1958</v>
      </c>
      <c r="O75" s="67">
        <v>9</v>
      </c>
      <c r="P75" s="67" t="s">
        <v>1959</v>
      </c>
      <c r="Q75" s="67">
        <v>9</v>
      </c>
      <c r="R75" s="67" t="s">
        <v>1960</v>
      </c>
      <c r="S75" s="67">
        <v>8</v>
      </c>
      <c r="T75" s="67" t="s">
        <v>1961</v>
      </c>
      <c r="U75" s="67">
        <v>9</v>
      </c>
      <c r="V75" s="67" t="s">
        <v>1962</v>
      </c>
      <c r="W75" s="67">
        <v>9</v>
      </c>
      <c r="X75" s="67" t="s">
        <v>1963</v>
      </c>
      <c r="Y75" s="67" t="s">
        <v>1050</v>
      </c>
      <c r="Z75" s="67">
        <v>9</v>
      </c>
      <c r="AA75" s="67" t="s">
        <v>1964</v>
      </c>
      <c r="AB75" s="67">
        <v>9</v>
      </c>
      <c r="AC75" s="67" t="s">
        <v>1965</v>
      </c>
      <c r="AD75" s="67">
        <v>9</v>
      </c>
      <c r="AE75" s="67" t="s">
        <v>1957</v>
      </c>
      <c r="AF75" s="67">
        <v>9</v>
      </c>
      <c r="AG75" s="67" t="s">
        <v>1966</v>
      </c>
      <c r="AH75" s="67">
        <v>9</v>
      </c>
      <c r="AI75" s="67" t="s">
        <v>1967</v>
      </c>
      <c r="AJ75" s="67">
        <v>9</v>
      </c>
      <c r="AK75" s="67" t="s">
        <v>1968</v>
      </c>
      <c r="AL75" s="67">
        <v>9</v>
      </c>
      <c r="AM75" s="67" t="s">
        <v>1969</v>
      </c>
      <c r="AN75" s="83" t="s">
        <v>1953</v>
      </c>
      <c r="AO75" s="83">
        <v>9</v>
      </c>
      <c r="AP75" s="83" t="s">
        <v>1954</v>
      </c>
      <c r="AQ75" s="83">
        <v>9</v>
      </c>
      <c r="AR75" s="83" t="s">
        <v>1970</v>
      </c>
      <c r="AS75" s="83">
        <v>9</v>
      </c>
      <c r="AT75" s="83" t="s">
        <v>1971</v>
      </c>
      <c r="AU75" s="83">
        <v>8</v>
      </c>
      <c r="AV75" s="83" t="s">
        <v>1972</v>
      </c>
      <c r="AW75" s="83">
        <v>8</v>
      </c>
      <c r="AX75" s="83" t="s">
        <v>1973</v>
      </c>
      <c r="AY75" s="83">
        <v>8</v>
      </c>
      <c r="AZ75" s="83" t="s">
        <v>1974</v>
      </c>
      <c r="BA75" s="83">
        <v>9</v>
      </c>
      <c r="BB75" s="87" t="s">
        <v>1975</v>
      </c>
      <c r="BC75" s="39"/>
      <c r="BD75" s="39"/>
      <c r="BE75" s="39"/>
    </row>
    <row r="76" spans="1:57" s="217" customFormat="1" ht="30" customHeight="1" x14ac:dyDescent="0.3">
      <c r="A76" s="39"/>
      <c r="B76" s="78">
        <f t="shared" si="1"/>
        <v>69</v>
      </c>
      <c r="C76" s="67" t="s">
        <v>143</v>
      </c>
      <c r="D76" s="77">
        <v>44938</v>
      </c>
      <c r="E76" s="67">
        <v>9</v>
      </c>
      <c r="F76" s="67" t="s">
        <v>1976</v>
      </c>
      <c r="G76" s="67">
        <v>9</v>
      </c>
      <c r="H76" s="67" t="s">
        <v>1977</v>
      </c>
      <c r="I76" s="67">
        <v>9</v>
      </c>
      <c r="J76" s="67" t="s">
        <v>1978</v>
      </c>
      <c r="K76" s="67">
        <v>9</v>
      </c>
      <c r="L76" s="67" t="s">
        <v>1979</v>
      </c>
      <c r="M76" s="67">
        <v>9</v>
      </c>
      <c r="N76" s="67" t="s">
        <v>1980</v>
      </c>
      <c r="O76" s="67">
        <v>9</v>
      </c>
      <c r="P76" s="67" t="s">
        <v>1596</v>
      </c>
      <c r="Q76" s="67">
        <v>9</v>
      </c>
      <c r="R76" s="67" t="s">
        <v>1981</v>
      </c>
      <c r="S76" s="67">
        <v>9</v>
      </c>
      <c r="T76" s="67" t="s">
        <v>1515</v>
      </c>
      <c r="U76" s="67">
        <v>9</v>
      </c>
      <c r="V76" s="67" t="s">
        <v>1982</v>
      </c>
      <c r="W76" s="67">
        <v>9</v>
      </c>
      <c r="X76" s="67" t="s">
        <v>1983</v>
      </c>
      <c r="Y76" s="67" t="s">
        <v>1050</v>
      </c>
      <c r="Z76" s="67">
        <v>9</v>
      </c>
      <c r="AA76" s="67" t="s">
        <v>1984</v>
      </c>
      <c r="AB76" s="67">
        <v>9</v>
      </c>
      <c r="AC76" s="67" t="s">
        <v>1985</v>
      </c>
      <c r="AD76" s="67">
        <v>9</v>
      </c>
      <c r="AE76" s="67" t="s">
        <v>1986</v>
      </c>
      <c r="AF76" s="67">
        <v>9</v>
      </c>
      <c r="AG76" s="67" t="s">
        <v>1987</v>
      </c>
      <c r="AH76" s="67">
        <v>9</v>
      </c>
      <c r="AI76" s="67" t="s">
        <v>1988</v>
      </c>
      <c r="AJ76" s="67">
        <v>9</v>
      </c>
      <c r="AK76" s="67" t="s">
        <v>1989</v>
      </c>
      <c r="AL76" s="67">
        <v>9</v>
      </c>
      <c r="AM76" s="67" t="s">
        <v>1990</v>
      </c>
      <c r="AN76" s="83" t="s">
        <v>1953</v>
      </c>
      <c r="AO76" s="83">
        <v>9</v>
      </c>
      <c r="AP76" s="83" t="s">
        <v>1991</v>
      </c>
      <c r="AQ76" s="83">
        <v>9</v>
      </c>
      <c r="AR76" s="83" t="s">
        <v>1985</v>
      </c>
      <c r="AS76" s="83">
        <v>9</v>
      </c>
      <c r="AT76" s="83" t="s">
        <v>1992</v>
      </c>
      <c r="AU76" s="83">
        <v>9</v>
      </c>
      <c r="AV76" s="83" t="s">
        <v>1993</v>
      </c>
      <c r="AW76" s="83">
        <v>9</v>
      </c>
      <c r="AX76" s="83" t="s">
        <v>1994</v>
      </c>
      <c r="AY76" s="83">
        <v>9</v>
      </c>
      <c r="AZ76" s="83" t="s">
        <v>1995</v>
      </c>
      <c r="BA76" s="83">
        <v>9</v>
      </c>
      <c r="BB76" s="87" t="s">
        <v>1990</v>
      </c>
      <c r="BC76" s="39"/>
      <c r="BD76" s="39"/>
      <c r="BE76" s="39"/>
    </row>
    <row r="77" spans="1:57" s="217" customFormat="1" ht="30" customHeight="1" x14ac:dyDescent="0.3">
      <c r="A77" s="39"/>
      <c r="B77" s="78">
        <f t="shared" si="1"/>
        <v>70</v>
      </c>
      <c r="C77" s="67" t="s">
        <v>143</v>
      </c>
      <c r="D77" s="77">
        <v>44938</v>
      </c>
      <c r="E77" s="67">
        <v>10</v>
      </c>
      <c r="F77" s="67" t="s">
        <v>1996</v>
      </c>
      <c r="G77" s="67">
        <v>10</v>
      </c>
      <c r="H77" s="67" t="s">
        <v>1997</v>
      </c>
      <c r="I77" s="67">
        <v>10</v>
      </c>
      <c r="J77" s="67" t="s">
        <v>1998</v>
      </c>
      <c r="K77" s="67">
        <v>10</v>
      </c>
      <c r="L77" s="67" t="s">
        <v>1999</v>
      </c>
      <c r="M77" s="67">
        <v>10</v>
      </c>
      <c r="N77" s="67" t="s">
        <v>2000</v>
      </c>
      <c r="O77" s="67">
        <v>10</v>
      </c>
      <c r="P77" s="67" t="s">
        <v>2001</v>
      </c>
      <c r="Q77" s="67">
        <v>10</v>
      </c>
      <c r="R77" s="67" t="s">
        <v>1034</v>
      </c>
      <c r="S77" s="67">
        <v>10</v>
      </c>
      <c r="T77" s="67" t="s">
        <v>2002</v>
      </c>
      <c r="U77" s="67">
        <v>10</v>
      </c>
      <c r="V77" s="67" t="s">
        <v>1283</v>
      </c>
      <c r="W77" s="67">
        <v>10</v>
      </c>
      <c r="X77" s="67" t="s">
        <v>1048</v>
      </c>
      <c r="Y77" s="67" t="s">
        <v>1050</v>
      </c>
      <c r="Z77" s="67">
        <v>10</v>
      </c>
      <c r="AA77" s="67" t="s">
        <v>1285</v>
      </c>
      <c r="AB77" s="67">
        <v>10</v>
      </c>
      <c r="AC77" s="67" t="s">
        <v>2003</v>
      </c>
      <c r="AD77" s="67">
        <v>10</v>
      </c>
      <c r="AE77" s="67" t="s">
        <v>2004</v>
      </c>
      <c r="AF77" s="67">
        <v>10</v>
      </c>
      <c r="AG77" s="67" t="s">
        <v>1285</v>
      </c>
      <c r="AH77" s="67">
        <v>10</v>
      </c>
      <c r="AI77" s="67" t="s">
        <v>1053</v>
      </c>
      <c r="AJ77" s="67">
        <v>10</v>
      </c>
      <c r="AK77" s="67" t="s">
        <v>2005</v>
      </c>
      <c r="AL77" s="67">
        <v>10</v>
      </c>
      <c r="AM77" s="67" t="s">
        <v>2006</v>
      </c>
      <c r="AN77" s="83" t="s">
        <v>1953</v>
      </c>
      <c r="AO77" s="83">
        <v>10</v>
      </c>
      <c r="AP77" s="83" t="s">
        <v>2007</v>
      </c>
      <c r="AQ77" s="83">
        <v>10</v>
      </c>
      <c r="AR77" s="83" t="s">
        <v>1285</v>
      </c>
      <c r="AS77" s="83">
        <v>10</v>
      </c>
      <c r="AT77" s="83" t="s">
        <v>1285</v>
      </c>
      <c r="AU77" s="83">
        <v>10</v>
      </c>
      <c r="AV77" s="83" t="s">
        <v>2008</v>
      </c>
      <c r="AW77" s="83">
        <v>10</v>
      </c>
      <c r="AX77" s="83" t="s">
        <v>2009</v>
      </c>
      <c r="AY77" s="83">
        <v>10</v>
      </c>
      <c r="AZ77" s="83" t="s">
        <v>2010</v>
      </c>
      <c r="BA77" s="83">
        <v>10</v>
      </c>
      <c r="BB77" s="87" t="s">
        <v>2010</v>
      </c>
      <c r="BC77" s="39"/>
      <c r="BD77" s="39"/>
      <c r="BE77" s="39"/>
    </row>
    <row r="78" spans="1:57" s="217" customFormat="1" ht="30" customHeight="1" x14ac:dyDescent="0.3">
      <c r="A78" s="39"/>
      <c r="B78" s="78">
        <f t="shared" si="1"/>
        <v>71</v>
      </c>
      <c r="C78" s="67" t="s">
        <v>143</v>
      </c>
      <c r="D78" s="77">
        <v>44938</v>
      </c>
      <c r="E78" s="67">
        <v>10</v>
      </c>
      <c r="F78" s="67" t="s">
        <v>2011</v>
      </c>
      <c r="G78" s="67">
        <v>10</v>
      </c>
      <c r="H78" s="67" t="s">
        <v>1041</v>
      </c>
      <c r="I78" s="67">
        <v>10</v>
      </c>
      <c r="J78" s="67" t="s">
        <v>2012</v>
      </c>
      <c r="K78" s="67">
        <v>10</v>
      </c>
      <c r="L78" s="67" t="s">
        <v>2013</v>
      </c>
      <c r="M78" s="67">
        <v>10</v>
      </c>
      <c r="N78" s="67" t="s">
        <v>2006</v>
      </c>
      <c r="O78" s="67">
        <v>10</v>
      </c>
      <c r="P78" s="67" t="s">
        <v>2014</v>
      </c>
      <c r="Q78" s="67">
        <v>10</v>
      </c>
      <c r="R78" s="67" t="s">
        <v>2015</v>
      </c>
      <c r="S78" s="67">
        <v>10</v>
      </c>
      <c r="T78" s="67" t="s">
        <v>2014</v>
      </c>
      <c r="U78" s="67">
        <v>10</v>
      </c>
      <c r="V78" s="67" t="s">
        <v>2016</v>
      </c>
      <c r="W78" s="67">
        <v>10</v>
      </c>
      <c r="X78" s="67" t="s">
        <v>2014</v>
      </c>
      <c r="Y78" s="67" t="s">
        <v>1050</v>
      </c>
      <c r="Z78" s="67">
        <v>10</v>
      </c>
      <c r="AA78" s="67" t="s">
        <v>2017</v>
      </c>
      <c r="AB78" s="67">
        <v>10</v>
      </c>
      <c r="AC78" s="67" t="s">
        <v>2018</v>
      </c>
      <c r="AD78" s="67">
        <v>10</v>
      </c>
      <c r="AE78" s="67" t="s">
        <v>2019</v>
      </c>
      <c r="AF78" s="67">
        <v>10</v>
      </c>
      <c r="AG78" s="67" t="s">
        <v>2020</v>
      </c>
      <c r="AH78" s="67">
        <v>10</v>
      </c>
      <c r="AI78" s="67" t="s">
        <v>2021</v>
      </c>
      <c r="AJ78" s="67">
        <v>10</v>
      </c>
      <c r="AK78" s="67" t="s">
        <v>2022</v>
      </c>
      <c r="AL78" s="67">
        <v>10</v>
      </c>
      <c r="AM78" s="67" t="s">
        <v>2023</v>
      </c>
      <c r="AN78" s="83" t="s">
        <v>1953</v>
      </c>
      <c r="AO78" s="83">
        <v>10</v>
      </c>
      <c r="AP78" s="83" t="s">
        <v>2022</v>
      </c>
      <c r="AQ78" s="83">
        <v>9</v>
      </c>
      <c r="AR78" s="83" t="s">
        <v>2014</v>
      </c>
      <c r="AS78" s="83">
        <v>10</v>
      </c>
      <c r="AT78" s="83" t="s">
        <v>2024</v>
      </c>
      <c r="AU78" s="83">
        <v>10</v>
      </c>
      <c r="AV78" s="83" t="s">
        <v>2014</v>
      </c>
      <c r="AW78" s="83">
        <v>10</v>
      </c>
      <c r="AX78" s="83" t="s">
        <v>2022</v>
      </c>
      <c r="AY78" s="83">
        <v>9</v>
      </c>
      <c r="AZ78" s="83" t="s">
        <v>2025</v>
      </c>
      <c r="BA78" s="83">
        <v>10</v>
      </c>
      <c r="BB78" s="87" t="s">
        <v>2014</v>
      </c>
      <c r="BC78" s="39"/>
      <c r="BD78" s="39"/>
      <c r="BE78" s="39"/>
    </row>
    <row r="79" spans="1:57" s="217" customFormat="1" ht="30" customHeight="1" x14ac:dyDescent="0.3">
      <c r="A79" s="39"/>
      <c r="B79" s="78">
        <f t="shared" si="1"/>
        <v>72</v>
      </c>
      <c r="C79" s="67" t="s">
        <v>143</v>
      </c>
      <c r="D79" s="77">
        <v>44938</v>
      </c>
      <c r="E79" s="67">
        <v>10</v>
      </c>
      <c r="F79" s="67" t="s">
        <v>2026</v>
      </c>
      <c r="G79" s="67">
        <v>10</v>
      </c>
      <c r="H79" s="67" t="s">
        <v>2027</v>
      </c>
      <c r="I79" s="67">
        <v>10</v>
      </c>
      <c r="J79" s="67" t="s">
        <v>2028</v>
      </c>
      <c r="K79" s="67">
        <v>10</v>
      </c>
      <c r="L79" s="67" t="s">
        <v>2029</v>
      </c>
      <c r="M79" s="67">
        <v>10</v>
      </c>
      <c r="N79" s="67" t="s">
        <v>2030</v>
      </c>
      <c r="O79" s="67">
        <v>10</v>
      </c>
      <c r="P79" s="67" t="s">
        <v>2031</v>
      </c>
      <c r="Q79" s="67">
        <v>10</v>
      </c>
      <c r="R79" s="67" t="s">
        <v>2032</v>
      </c>
      <c r="S79" s="67">
        <v>10</v>
      </c>
      <c r="T79" s="67" t="s">
        <v>2033</v>
      </c>
      <c r="U79" s="67">
        <v>10</v>
      </c>
      <c r="V79" s="67" t="s">
        <v>2034</v>
      </c>
      <c r="W79" s="67">
        <v>10</v>
      </c>
      <c r="X79" s="67" t="s">
        <v>2035</v>
      </c>
      <c r="Y79" s="67" t="s">
        <v>1050</v>
      </c>
      <c r="Z79" s="67">
        <v>10</v>
      </c>
      <c r="AA79" s="67" t="s">
        <v>2036</v>
      </c>
      <c r="AB79" s="67">
        <v>10</v>
      </c>
      <c r="AC79" s="67" t="s">
        <v>2037</v>
      </c>
      <c r="AD79" s="67">
        <v>10</v>
      </c>
      <c r="AE79" s="67" t="s">
        <v>2038</v>
      </c>
      <c r="AF79" s="67">
        <v>10</v>
      </c>
      <c r="AG79" s="67" t="s">
        <v>2039</v>
      </c>
      <c r="AH79" s="67">
        <v>10</v>
      </c>
      <c r="AI79" s="67" t="s">
        <v>2040</v>
      </c>
      <c r="AJ79" s="67">
        <v>10</v>
      </c>
      <c r="AK79" s="67" t="s">
        <v>2041</v>
      </c>
      <c r="AL79" s="67">
        <v>10</v>
      </c>
      <c r="AM79" s="67" t="s">
        <v>2042</v>
      </c>
      <c r="AN79" s="83" t="s">
        <v>1953</v>
      </c>
      <c r="AO79" s="83">
        <v>10</v>
      </c>
      <c r="AP79" s="83" t="s">
        <v>1062</v>
      </c>
      <c r="AQ79" s="83">
        <v>10</v>
      </c>
      <c r="AR79" s="83" t="s">
        <v>1062</v>
      </c>
      <c r="AS79" s="83">
        <v>10</v>
      </c>
      <c r="AT79" s="83" t="s">
        <v>1267</v>
      </c>
      <c r="AU79" s="83">
        <v>10</v>
      </c>
      <c r="AV79" s="83" t="s">
        <v>1446</v>
      </c>
      <c r="AW79" s="83">
        <v>10</v>
      </c>
      <c r="AX79" s="83" t="s">
        <v>2043</v>
      </c>
      <c r="AY79" s="83">
        <v>10</v>
      </c>
      <c r="AZ79" s="83" t="s">
        <v>2043</v>
      </c>
      <c r="BA79" s="83">
        <v>10</v>
      </c>
      <c r="BB79" s="87" t="s">
        <v>2044</v>
      </c>
      <c r="BC79" s="39"/>
      <c r="BD79" s="39"/>
      <c r="BE79" s="39"/>
    </row>
    <row r="80" spans="1:57" s="217" customFormat="1" ht="30" customHeight="1" x14ac:dyDescent="0.3">
      <c r="A80" s="39"/>
      <c r="B80" s="78">
        <f t="shared" si="1"/>
        <v>73</v>
      </c>
      <c r="C80" s="67" t="s">
        <v>143</v>
      </c>
      <c r="D80" s="77">
        <v>44938</v>
      </c>
      <c r="E80" s="67">
        <v>10</v>
      </c>
      <c r="F80" s="67" t="s">
        <v>2045</v>
      </c>
      <c r="G80" s="67">
        <v>9</v>
      </c>
      <c r="H80" s="67" t="s">
        <v>1444</v>
      </c>
      <c r="I80" s="67">
        <v>9</v>
      </c>
      <c r="J80" s="67" t="s">
        <v>2046</v>
      </c>
      <c r="K80" s="67">
        <v>10</v>
      </c>
      <c r="L80" s="67" t="s">
        <v>2047</v>
      </c>
      <c r="M80" s="67">
        <v>10</v>
      </c>
      <c r="N80" s="67" t="s">
        <v>2048</v>
      </c>
      <c r="O80" s="67">
        <v>10</v>
      </c>
      <c r="P80" s="67" t="s">
        <v>2046</v>
      </c>
      <c r="Q80" s="67">
        <v>10</v>
      </c>
      <c r="R80" s="67" t="s">
        <v>2049</v>
      </c>
      <c r="S80" s="67">
        <v>10</v>
      </c>
      <c r="T80" s="67" t="s">
        <v>2050</v>
      </c>
      <c r="U80" s="67">
        <v>9</v>
      </c>
      <c r="V80" s="67" t="s">
        <v>2051</v>
      </c>
      <c r="W80" s="67">
        <v>10</v>
      </c>
      <c r="X80" s="67" t="s">
        <v>2052</v>
      </c>
      <c r="Y80" s="67" t="s">
        <v>1050</v>
      </c>
      <c r="Z80" s="67">
        <v>10</v>
      </c>
      <c r="AA80" s="67" t="s">
        <v>2053</v>
      </c>
      <c r="AB80" s="67">
        <v>10</v>
      </c>
      <c r="AC80" s="67" t="s">
        <v>2054</v>
      </c>
      <c r="AD80" s="67">
        <v>10</v>
      </c>
      <c r="AE80" s="67" t="s">
        <v>2055</v>
      </c>
      <c r="AF80" s="67">
        <v>10</v>
      </c>
      <c r="AG80" s="67" t="s">
        <v>2056</v>
      </c>
      <c r="AH80" s="67">
        <v>10</v>
      </c>
      <c r="AI80" s="67" t="s">
        <v>2057</v>
      </c>
      <c r="AJ80" s="67">
        <v>10</v>
      </c>
      <c r="AK80" s="67" t="s">
        <v>2058</v>
      </c>
      <c r="AL80" s="67">
        <v>10</v>
      </c>
      <c r="AM80" s="67" t="s">
        <v>2059</v>
      </c>
      <c r="AN80" s="83" t="s">
        <v>1953</v>
      </c>
      <c r="AO80" s="83">
        <v>9</v>
      </c>
      <c r="AP80" s="83" t="s">
        <v>2060</v>
      </c>
      <c r="AQ80" s="83">
        <v>10</v>
      </c>
      <c r="AR80" s="83" t="s">
        <v>2051</v>
      </c>
      <c r="AS80" s="83">
        <v>9</v>
      </c>
      <c r="AT80" s="83" t="s">
        <v>966</v>
      </c>
      <c r="AU80" s="83">
        <v>9</v>
      </c>
      <c r="AV80" s="83" t="s">
        <v>2061</v>
      </c>
      <c r="AW80" s="83">
        <v>9</v>
      </c>
      <c r="AX80" s="83" t="s">
        <v>2051</v>
      </c>
      <c r="AY80" s="83">
        <v>9</v>
      </c>
      <c r="AZ80" s="83" t="s">
        <v>2046</v>
      </c>
      <c r="BA80" s="83">
        <v>9</v>
      </c>
      <c r="BB80" s="87" t="s">
        <v>2062</v>
      </c>
      <c r="BC80" s="39"/>
      <c r="BD80" s="39"/>
      <c r="BE80" s="39"/>
    </row>
    <row r="81" spans="1:57" s="217" customFormat="1" ht="30" customHeight="1" x14ac:dyDescent="0.3">
      <c r="A81" s="39"/>
      <c r="B81" s="78">
        <f t="shared" si="1"/>
        <v>74</v>
      </c>
      <c r="C81" s="67" t="s">
        <v>143</v>
      </c>
      <c r="D81" s="77">
        <v>44938</v>
      </c>
      <c r="E81" s="67">
        <v>9</v>
      </c>
      <c r="F81" s="67" t="s">
        <v>2063</v>
      </c>
      <c r="G81" s="67">
        <v>9</v>
      </c>
      <c r="H81" s="67" t="s">
        <v>2064</v>
      </c>
      <c r="I81" s="67">
        <v>9</v>
      </c>
      <c r="J81" s="67" t="s">
        <v>2065</v>
      </c>
      <c r="K81" s="67">
        <v>10</v>
      </c>
      <c r="L81" s="67" t="s">
        <v>983</v>
      </c>
      <c r="M81" s="67">
        <v>9</v>
      </c>
      <c r="N81" s="67" t="s">
        <v>2066</v>
      </c>
      <c r="O81" s="67">
        <v>9</v>
      </c>
      <c r="P81" s="67" t="s">
        <v>2067</v>
      </c>
      <c r="Q81" s="67">
        <v>9</v>
      </c>
      <c r="R81" s="67" t="s">
        <v>2068</v>
      </c>
      <c r="S81" s="67">
        <v>10</v>
      </c>
      <c r="T81" s="67" t="s">
        <v>2069</v>
      </c>
      <c r="U81" s="67">
        <v>9</v>
      </c>
      <c r="V81" s="67" t="s">
        <v>2070</v>
      </c>
      <c r="W81" s="67">
        <v>9</v>
      </c>
      <c r="X81" s="67" t="s">
        <v>1001</v>
      </c>
      <c r="Y81" s="67" t="s">
        <v>1050</v>
      </c>
      <c r="Z81" s="67">
        <v>10</v>
      </c>
      <c r="AA81" s="67" t="s">
        <v>2071</v>
      </c>
      <c r="AB81" s="67">
        <v>9</v>
      </c>
      <c r="AC81" s="67" t="s">
        <v>2072</v>
      </c>
      <c r="AD81" s="67">
        <v>9</v>
      </c>
      <c r="AE81" s="67" t="s">
        <v>2073</v>
      </c>
      <c r="AF81" s="67">
        <v>10</v>
      </c>
      <c r="AG81" s="67" t="s">
        <v>2074</v>
      </c>
      <c r="AH81" s="67">
        <v>10</v>
      </c>
      <c r="AI81" s="67" t="s">
        <v>2075</v>
      </c>
      <c r="AJ81" s="67">
        <v>10</v>
      </c>
      <c r="AK81" s="67" t="s">
        <v>2076</v>
      </c>
      <c r="AL81" s="67">
        <v>9</v>
      </c>
      <c r="AM81" s="67" t="s">
        <v>1003</v>
      </c>
      <c r="AN81" s="83" t="s">
        <v>1953</v>
      </c>
      <c r="AO81" s="83">
        <v>10</v>
      </c>
      <c r="AP81" s="83" t="s">
        <v>2077</v>
      </c>
      <c r="AQ81" s="83">
        <v>9</v>
      </c>
      <c r="AR81" s="83" t="s">
        <v>2078</v>
      </c>
      <c r="AS81" s="83">
        <v>9</v>
      </c>
      <c r="AT81" s="83" t="s">
        <v>2079</v>
      </c>
      <c r="AU81" s="83">
        <v>9</v>
      </c>
      <c r="AV81" s="83" t="s">
        <v>2080</v>
      </c>
      <c r="AW81" s="83">
        <v>10</v>
      </c>
      <c r="AX81" s="83" t="s">
        <v>2081</v>
      </c>
      <c r="AY81" s="83">
        <v>10</v>
      </c>
      <c r="AZ81" s="83" t="s">
        <v>2082</v>
      </c>
      <c r="BA81" s="83">
        <v>9</v>
      </c>
      <c r="BB81" s="87" t="s">
        <v>2083</v>
      </c>
      <c r="BC81" s="39"/>
      <c r="BD81" s="39"/>
      <c r="BE81" s="39"/>
    </row>
    <row r="82" spans="1:57" s="217" customFormat="1" ht="30" customHeight="1" x14ac:dyDescent="0.3">
      <c r="A82" s="39"/>
      <c r="B82" s="78">
        <f t="shared" si="1"/>
        <v>75</v>
      </c>
      <c r="C82" s="67" t="s">
        <v>143</v>
      </c>
      <c r="D82" s="77">
        <v>44938</v>
      </c>
      <c r="E82" s="67">
        <v>10</v>
      </c>
      <c r="F82" s="67" t="s">
        <v>963</v>
      </c>
      <c r="G82" s="67">
        <v>10</v>
      </c>
      <c r="H82" s="67" t="s">
        <v>1410</v>
      </c>
      <c r="I82" s="67">
        <v>9</v>
      </c>
      <c r="J82" s="67" t="s">
        <v>2084</v>
      </c>
      <c r="K82" s="67">
        <v>9</v>
      </c>
      <c r="L82" s="67" t="s">
        <v>2085</v>
      </c>
      <c r="M82" s="67">
        <v>10</v>
      </c>
      <c r="N82" s="67" t="s">
        <v>1035</v>
      </c>
      <c r="O82" s="67">
        <v>10</v>
      </c>
      <c r="P82" s="67" t="s">
        <v>2086</v>
      </c>
      <c r="Q82" s="67">
        <v>10</v>
      </c>
      <c r="R82" s="67" t="s">
        <v>1410</v>
      </c>
      <c r="S82" s="67">
        <v>10</v>
      </c>
      <c r="T82" s="67" t="s">
        <v>2087</v>
      </c>
      <c r="U82" s="67">
        <v>10</v>
      </c>
      <c r="V82" s="67" t="s">
        <v>2088</v>
      </c>
      <c r="W82" s="67">
        <v>10</v>
      </c>
      <c r="X82" s="67" t="s">
        <v>2089</v>
      </c>
      <c r="Y82" s="67" t="s">
        <v>1050</v>
      </c>
      <c r="Z82" s="67">
        <v>10</v>
      </c>
      <c r="AA82" s="67" t="s">
        <v>1410</v>
      </c>
      <c r="AB82" s="67">
        <v>10</v>
      </c>
      <c r="AC82" s="67" t="s">
        <v>1876</v>
      </c>
      <c r="AD82" s="67">
        <v>10</v>
      </c>
      <c r="AE82" s="67" t="s">
        <v>2090</v>
      </c>
      <c r="AF82" s="67">
        <v>10</v>
      </c>
      <c r="AG82" s="67" t="s">
        <v>1415</v>
      </c>
      <c r="AH82" s="67">
        <v>10</v>
      </c>
      <c r="AI82" s="67" t="s">
        <v>995</v>
      </c>
      <c r="AJ82" s="67">
        <v>10</v>
      </c>
      <c r="AK82" s="67" t="s">
        <v>995</v>
      </c>
      <c r="AL82" s="67">
        <v>10</v>
      </c>
      <c r="AM82" s="67" t="s">
        <v>2091</v>
      </c>
      <c r="AN82" s="83" t="s">
        <v>1953</v>
      </c>
      <c r="AO82" s="83">
        <v>10</v>
      </c>
      <c r="AP82" s="83" t="s">
        <v>1410</v>
      </c>
      <c r="AQ82" s="83">
        <v>10</v>
      </c>
      <c r="AR82" s="83" t="s">
        <v>1876</v>
      </c>
      <c r="AS82" s="83">
        <v>10</v>
      </c>
      <c r="AT82" s="83" t="s">
        <v>2092</v>
      </c>
      <c r="AU82" s="83">
        <v>10</v>
      </c>
      <c r="AV82" s="83" t="s">
        <v>1415</v>
      </c>
      <c r="AW82" s="83">
        <v>10</v>
      </c>
      <c r="AX82" s="83" t="s">
        <v>995</v>
      </c>
      <c r="AY82" s="83">
        <v>10</v>
      </c>
      <c r="AZ82" s="83" t="s">
        <v>995</v>
      </c>
      <c r="BA82" s="83">
        <v>10</v>
      </c>
      <c r="BB82" s="87" t="s">
        <v>2092</v>
      </c>
      <c r="BC82" s="39"/>
      <c r="BD82" s="39"/>
      <c r="BE82" s="39"/>
    </row>
    <row r="83" spans="1:57" s="217" customFormat="1" ht="30" customHeight="1" x14ac:dyDescent="0.3">
      <c r="A83" s="39"/>
      <c r="B83" s="78">
        <f t="shared" si="1"/>
        <v>76</v>
      </c>
      <c r="C83" s="67" t="s">
        <v>143</v>
      </c>
      <c r="D83" s="77">
        <v>44938</v>
      </c>
      <c r="E83" s="67">
        <v>10</v>
      </c>
      <c r="F83" s="67" t="s">
        <v>2093</v>
      </c>
      <c r="G83" s="67">
        <v>10</v>
      </c>
      <c r="H83" s="67" t="s">
        <v>2094</v>
      </c>
      <c r="I83" s="67">
        <v>10</v>
      </c>
      <c r="J83" s="67" t="s">
        <v>2095</v>
      </c>
      <c r="K83" s="67">
        <v>10</v>
      </c>
      <c r="L83" s="67" t="s">
        <v>2096</v>
      </c>
      <c r="M83" s="67">
        <v>10</v>
      </c>
      <c r="N83" s="67" t="s">
        <v>2097</v>
      </c>
      <c r="O83" s="67">
        <v>10</v>
      </c>
      <c r="P83" s="67" t="s">
        <v>2098</v>
      </c>
      <c r="Q83" s="67">
        <v>10</v>
      </c>
      <c r="R83" s="67" t="s">
        <v>2099</v>
      </c>
      <c r="S83" s="67">
        <v>10</v>
      </c>
      <c r="T83" s="67" t="s">
        <v>1482</v>
      </c>
      <c r="U83" s="67">
        <v>10</v>
      </c>
      <c r="V83" s="67" t="s">
        <v>2100</v>
      </c>
      <c r="W83" s="67">
        <v>10</v>
      </c>
      <c r="X83" s="67" t="s">
        <v>2101</v>
      </c>
      <c r="Y83" s="67" t="s">
        <v>1050</v>
      </c>
      <c r="Z83" s="67">
        <v>10</v>
      </c>
      <c r="AA83" s="67" t="s">
        <v>2102</v>
      </c>
      <c r="AB83" s="67">
        <v>10</v>
      </c>
      <c r="AC83" s="67" t="s">
        <v>2103</v>
      </c>
      <c r="AD83" s="67">
        <v>10</v>
      </c>
      <c r="AE83" s="67" t="s">
        <v>2104</v>
      </c>
      <c r="AF83" s="67">
        <v>10</v>
      </c>
      <c r="AG83" s="67" t="s">
        <v>2105</v>
      </c>
      <c r="AH83" s="67">
        <v>10</v>
      </c>
      <c r="AI83" s="67" t="s">
        <v>2106</v>
      </c>
      <c r="AJ83" s="67">
        <v>10</v>
      </c>
      <c r="AK83" s="67" t="s">
        <v>2107</v>
      </c>
      <c r="AL83" s="67">
        <v>10</v>
      </c>
      <c r="AM83" s="67" t="s">
        <v>2108</v>
      </c>
      <c r="AN83" s="83" t="s">
        <v>1953</v>
      </c>
      <c r="AO83" s="83">
        <v>10</v>
      </c>
      <c r="AP83" s="83" t="s">
        <v>136</v>
      </c>
      <c r="AQ83" s="83">
        <v>10</v>
      </c>
      <c r="AR83" s="83" t="s">
        <v>2109</v>
      </c>
      <c r="AS83" s="83">
        <v>10</v>
      </c>
      <c r="AT83" s="83" t="s">
        <v>2110</v>
      </c>
      <c r="AU83" s="83">
        <v>10</v>
      </c>
      <c r="AV83" s="83" t="s">
        <v>1649</v>
      </c>
      <c r="AW83" s="83">
        <v>10</v>
      </c>
      <c r="AX83" s="83" t="s">
        <v>2111</v>
      </c>
      <c r="AY83" s="83">
        <v>10</v>
      </c>
      <c r="AZ83" s="83" t="s">
        <v>2112</v>
      </c>
      <c r="BA83" s="83">
        <v>10</v>
      </c>
      <c r="BB83" s="87" t="s">
        <v>2108</v>
      </c>
      <c r="BC83" s="39"/>
      <c r="BD83" s="39"/>
      <c r="BE83" s="39"/>
    </row>
    <row r="84" spans="1:57" s="217" customFormat="1" ht="30" customHeight="1" x14ac:dyDescent="0.3">
      <c r="A84" s="39"/>
      <c r="B84" s="78">
        <f t="shared" si="1"/>
        <v>77</v>
      </c>
      <c r="C84" s="67" t="s">
        <v>143</v>
      </c>
      <c r="D84" s="77">
        <v>44938</v>
      </c>
      <c r="E84" s="67">
        <v>10</v>
      </c>
      <c r="F84" s="67" t="s">
        <v>2113</v>
      </c>
      <c r="G84" s="67">
        <v>10</v>
      </c>
      <c r="H84" s="67" t="s">
        <v>2114</v>
      </c>
      <c r="I84" s="67">
        <v>10</v>
      </c>
      <c r="J84" s="67" t="s">
        <v>2115</v>
      </c>
      <c r="K84" s="67">
        <v>10</v>
      </c>
      <c r="L84" s="67" t="s">
        <v>983</v>
      </c>
      <c r="M84" s="67">
        <v>10</v>
      </c>
      <c r="N84" s="67" t="s">
        <v>2116</v>
      </c>
      <c r="O84" s="67">
        <v>10</v>
      </c>
      <c r="P84" s="67" t="s">
        <v>2117</v>
      </c>
      <c r="Q84" s="67">
        <v>10</v>
      </c>
      <c r="R84" s="67" t="s">
        <v>2118</v>
      </c>
      <c r="S84" s="67">
        <v>10</v>
      </c>
      <c r="T84" s="67" t="s">
        <v>2119</v>
      </c>
      <c r="U84" s="67">
        <v>10</v>
      </c>
      <c r="V84" s="67" t="s">
        <v>2120</v>
      </c>
      <c r="W84" s="67">
        <v>10</v>
      </c>
      <c r="X84" s="67" t="s">
        <v>2121</v>
      </c>
      <c r="Y84" s="67" t="s">
        <v>1050</v>
      </c>
      <c r="Z84" s="67">
        <v>10</v>
      </c>
      <c r="AA84" s="67" t="s">
        <v>1264</v>
      </c>
      <c r="AB84" s="67">
        <v>10</v>
      </c>
      <c r="AC84" s="67" t="s">
        <v>2122</v>
      </c>
      <c r="AD84" s="67">
        <v>10</v>
      </c>
      <c r="AE84" s="67" t="s">
        <v>991</v>
      </c>
      <c r="AF84" s="67">
        <v>10</v>
      </c>
      <c r="AG84" s="67" t="s">
        <v>978</v>
      </c>
      <c r="AH84" s="67">
        <v>10</v>
      </c>
      <c r="AI84" s="67" t="s">
        <v>2123</v>
      </c>
      <c r="AJ84" s="67">
        <v>10</v>
      </c>
      <c r="AK84" s="67" t="s">
        <v>2124</v>
      </c>
      <c r="AL84" s="67">
        <v>10</v>
      </c>
      <c r="AM84" s="67" t="s">
        <v>2125</v>
      </c>
      <c r="AN84" s="83" t="s">
        <v>1953</v>
      </c>
      <c r="AO84" s="83">
        <v>10</v>
      </c>
      <c r="AP84" s="83" t="s">
        <v>2126</v>
      </c>
      <c r="AQ84" s="83">
        <v>10</v>
      </c>
      <c r="AR84" s="83" t="s">
        <v>2127</v>
      </c>
      <c r="AS84" s="83">
        <v>10</v>
      </c>
      <c r="AT84" s="83" t="s">
        <v>1004</v>
      </c>
      <c r="AU84" s="83">
        <v>10</v>
      </c>
      <c r="AV84" s="83" t="s">
        <v>2128</v>
      </c>
      <c r="AW84" s="83">
        <v>10</v>
      </c>
      <c r="AX84" s="83" t="s">
        <v>2129</v>
      </c>
      <c r="AY84" s="83">
        <v>10</v>
      </c>
      <c r="AZ84" s="83" t="s">
        <v>2130</v>
      </c>
      <c r="BA84" s="83">
        <v>10</v>
      </c>
      <c r="BB84" s="87" t="s">
        <v>980</v>
      </c>
      <c r="BC84" s="39"/>
      <c r="BD84" s="39"/>
      <c r="BE84" s="39"/>
    </row>
    <row r="85" spans="1:57" s="217" customFormat="1" ht="30" customHeight="1" x14ac:dyDescent="0.3">
      <c r="A85" s="39"/>
      <c r="B85" s="78">
        <f t="shared" si="1"/>
        <v>78</v>
      </c>
      <c r="C85" s="67" t="s">
        <v>143</v>
      </c>
      <c r="D85" s="77">
        <v>44938</v>
      </c>
      <c r="E85" s="67">
        <v>10</v>
      </c>
      <c r="F85" s="67" t="s">
        <v>2131</v>
      </c>
      <c r="G85" s="67">
        <v>10</v>
      </c>
      <c r="H85" s="67" t="s">
        <v>2132</v>
      </c>
      <c r="I85" s="67">
        <v>10</v>
      </c>
      <c r="J85" s="67" t="s">
        <v>2133</v>
      </c>
      <c r="K85" s="67">
        <v>10</v>
      </c>
      <c r="L85" s="67" t="s">
        <v>2132</v>
      </c>
      <c r="M85" s="67">
        <v>10</v>
      </c>
      <c r="N85" s="67" t="s">
        <v>2134</v>
      </c>
      <c r="O85" s="67">
        <v>10</v>
      </c>
      <c r="P85" s="67" t="s">
        <v>2135</v>
      </c>
      <c r="Q85" s="67">
        <v>10</v>
      </c>
      <c r="R85" s="67" t="s">
        <v>2136</v>
      </c>
      <c r="S85" s="67">
        <v>10</v>
      </c>
      <c r="T85" s="67" t="s">
        <v>1012</v>
      </c>
      <c r="U85" s="67">
        <v>10</v>
      </c>
      <c r="V85" s="67" t="s">
        <v>2137</v>
      </c>
      <c r="W85" s="67">
        <v>10</v>
      </c>
      <c r="X85" s="67" t="s">
        <v>1036</v>
      </c>
      <c r="Y85" s="67" t="s">
        <v>1050</v>
      </c>
      <c r="Z85" s="67">
        <v>10</v>
      </c>
      <c r="AA85" s="67" t="s">
        <v>2138</v>
      </c>
      <c r="AB85" s="67">
        <v>10</v>
      </c>
      <c r="AC85" s="67" t="s">
        <v>2137</v>
      </c>
      <c r="AD85" s="67">
        <v>10</v>
      </c>
      <c r="AE85" s="67" t="s">
        <v>2139</v>
      </c>
      <c r="AF85" s="67">
        <v>10</v>
      </c>
      <c r="AG85" s="67" t="s">
        <v>1012</v>
      </c>
      <c r="AH85" s="67">
        <v>10</v>
      </c>
      <c r="AI85" s="67" t="s">
        <v>2140</v>
      </c>
      <c r="AJ85" s="67">
        <v>10</v>
      </c>
      <c r="AK85" s="67" t="s">
        <v>2137</v>
      </c>
      <c r="AL85" s="67">
        <v>10</v>
      </c>
      <c r="AM85" s="67" t="s">
        <v>2141</v>
      </c>
      <c r="AN85" s="83" t="s">
        <v>1953</v>
      </c>
      <c r="AO85" s="83">
        <v>10</v>
      </c>
      <c r="AP85" s="83" t="s">
        <v>2142</v>
      </c>
      <c r="AQ85" s="83">
        <v>10</v>
      </c>
      <c r="AR85" s="83" t="s">
        <v>1037</v>
      </c>
      <c r="AS85" s="83">
        <v>10</v>
      </c>
      <c r="AT85" s="83" t="s">
        <v>2143</v>
      </c>
      <c r="AU85" s="83">
        <v>10</v>
      </c>
      <c r="AV85" s="83" t="s">
        <v>1012</v>
      </c>
      <c r="AW85" s="83">
        <v>10</v>
      </c>
      <c r="AX85" s="83" t="s">
        <v>2144</v>
      </c>
      <c r="AY85" s="83">
        <v>10</v>
      </c>
      <c r="AZ85" s="83" t="s">
        <v>2145</v>
      </c>
      <c r="BA85" s="83">
        <v>10</v>
      </c>
      <c r="BB85" s="87" t="s">
        <v>2141</v>
      </c>
      <c r="BC85" s="39"/>
      <c r="BD85" s="39"/>
      <c r="BE85" s="39"/>
    </row>
    <row r="86" spans="1:57" s="217" customFormat="1" ht="30" customHeight="1" x14ac:dyDescent="0.3">
      <c r="A86" s="39"/>
      <c r="B86" s="78">
        <f t="shared" si="1"/>
        <v>79</v>
      </c>
      <c r="C86" s="67" t="s">
        <v>143</v>
      </c>
      <c r="D86" s="77">
        <v>44938</v>
      </c>
      <c r="E86" s="67">
        <v>9</v>
      </c>
      <c r="F86" s="67" t="s">
        <v>1012</v>
      </c>
      <c r="G86" s="67">
        <v>9</v>
      </c>
      <c r="H86" s="67" t="s">
        <v>2137</v>
      </c>
      <c r="I86" s="67">
        <v>9</v>
      </c>
      <c r="J86" s="67" t="s">
        <v>1012</v>
      </c>
      <c r="K86" s="67">
        <v>9</v>
      </c>
      <c r="L86" s="67" t="s">
        <v>2146</v>
      </c>
      <c r="M86" s="67">
        <v>9</v>
      </c>
      <c r="N86" s="67" t="s">
        <v>1012</v>
      </c>
      <c r="O86" s="67">
        <v>9</v>
      </c>
      <c r="P86" s="67" t="s">
        <v>1012</v>
      </c>
      <c r="Q86" s="67">
        <v>9</v>
      </c>
      <c r="R86" s="67" t="s">
        <v>2147</v>
      </c>
      <c r="S86" s="67">
        <v>10</v>
      </c>
      <c r="T86" s="67" t="s">
        <v>2148</v>
      </c>
      <c r="U86" s="67">
        <v>10</v>
      </c>
      <c r="V86" s="67" t="s">
        <v>2149</v>
      </c>
      <c r="W86" s="67">
        <v>10</v>
      </c>
      <c r="X86" s="67" t="s">
        <v>2150</v>
      </c>
      <c r="Y86" s="67" t="s">
        <v>1050</v>
      </c>
      <c r="Z86" s="67">
        <v>10</v>
      </c>
      <c r="AA86" s="67" t="s">
        <v>2151</v>
      </c>
      <c r="AB86" s="67">
        <v>10</v>
      </c>
      <c r="AC86" s="67" t="s">
        <v>2152</v>
      </c>
      <c r="AD86" s="67">
        <v>10</v>
      </c>
      <c r="AE86" s="67" t="s">
        <v>2150</v>
      </c>
      <c r="AF86" s="67">
        <v>10</v>
      </c>
      <c r="AG86" s="67" t="s">
        <v>2153</v>
      </c>
      <c r="AH86" s="67">
        <v>10</v>
      </c>
      <c r="AI86" s="67" t="s">
        <v>1012</v>
      </c>
      <c r="AJ86" s="67">
        <v>10</v>
      </c>
      <c r="AK86" s="67" t="s">
        <v>1012</v>
      </c>
      <c r="AL86" s="67">
        <v>10</v>
      </c>
      <c r="AM86" s="67" t="s">
        <v>1012</v>
      </c>
      <c r="AN86" s="83" t="s">
        <v>1953</v>
      </c>
      <c r="AO86" s="83">
        <v>8</v>
      </c>
      <c r="AP86" s="83" t="s">
        <v>2133</v>
      </c>
      <c r="AQ86" s="83">
        <v>8</v>
      </c>
      <c r="AR86" s="83" t="s">
        <v>2133</v>
      </c>
      <c r="AS86" s="83">
        <v>8</v>
      </c>
      <c r="AT86" s="83" t="s">
        <v>2133</v>
      </c>
      <c r="AU86" s="83">
        <v>8</v>
      </c>
      <c r="AV86" s="83" t="s">
        <v>2133</v>
      </c>
      <c r="AW86" s="83">
        <v>8</v>
      </c>
      <c r="AX86" s="83" t="s">
        <v>1012</v>
      </c>
      <c r="AY86" s="83">
        <v>9</v>
      </c>
      <c r="AZ86" s="83" t="s">
        <v>2133</v>
      </c>
      <c r="BA86" s="83">
        <v>8</v>
      </c>
      <c r="BB86" s="87" t="s">
        <v>2133</v>
      </c>
      <c r="BC86" s="39"/>
      <c r="BD86" s="39"/>
      <c r="BE86" s="39"/>
    </row>
    <row r="87" spans="1:57" s="217" customFormat="1" ht="30" customHeight="1" x14ac:dyDescent="0.3">
      <c r="A87" s="39"/>
      <c r="B87" s="78">
        <f t="shared" si="1"/>
        <v>80</v>
      </c>
      <c r="C87" s="67" t="s">
        <v>143</v>
      </c>
      <c r="D87" s="77">
        <v>44938</v>
      </c>
      <c r="E87" s="67">
        <v>9</v>
      </c>
      <c r="F87" s="67" t="s">
        <v>2154</v>
      </c>
      <c r="G87" s="67">
        <v>9</v>
      </c>
      <c r="H87" s="67" t="s">
        <v>2155</v>
      </c>
      <c r="I87" s="67">
        <v>8</v>
      </c>
      <c r="J87" s="67" t="s">
        <v>2156</v>
      </c>
      <c r="K87" s="67">
        <v>8</v>
      </c>
      <c r="L87" s="67" t="s">
        <v>2157</v>
      </c>
      <c r="M87" s="67">
        <v>8</v>
      </c>
      <c r="N87" s="67" t="s">
        <v>2158</v>
      </c>
      <c r="O87" s="67">
        <v>9</v>
      </c>
      <c r="P87" s="67" t="s">
        <v>2159</v>
      </c>
      <c r="Q87" s="67">
        <v>8</v>
      </c>
      <c r="R87" s="67" t="s">
        <v>2160</v>
      </c>
      <c r="S87" s="67">
        <v>9</v>
      </c>
      <c r="T87" s="67" t="s">
        <v>2161</v>
      </c>
      <c r="U87" s="67">
        <v>9</v>
      </c>
      <c r="V87" s="67" t="s">
        <v>2162</v>
      </c>
      <c r="W87" s="67">
        <v>9</v>
      </c>
      <c r="X87" s="67" t="s">
        <v>2163</v>
      </c>
      <c r="Y87" s="67" t="s">
        <v>1050</v>
      </c>
      <c r="Z87" s="67">
        <v>9</v>
      </c>
      <c r="AA87" s="67" t="s">
        <v>2164</v>
      </c>
      <c r="AB87" s="67">
        <v>9</v>
      </c>
      <c r="AC87" s="67" t="s">
        <v>2165</v>
      </c>
      <c r="AD87" s="67">
        <v>9</v>
      </c>
      <c r="AE87" s="67" t="s">
        <v>2166</v>
      </c>
      <c r="AF87" s="67">
        <v>9</v>
      </c>
      <c r="AG87" s="67" t="s">
        <v>2167</v>
      </c>
      <c r="AH87" s="67">
        <v>9</v>
      </c>
      <c r="AI87" s="67" t="s">
        <v>2168</v>
      </c>
      <c r="AJ87" s="67">
        <v>9</v>
      </c>
      <c r="AK87" s="67" t="s">
        <v>2169</v>
      </c>
      <c r="AL87" s="67">
        <v>9</v>
      </c>
      <c r="AM87" s="67" t="s">
        <v>2170</v>
      </c>
      <c r="AN87" s="83" t="s">
        <v>1953</v>
      </c>
      <c r="AO87" s="83">
        <v>9</v>
      </c>
      <c r="AP87" s="83" t="s">
        <v>2171</v>
      </c>
      <c r="AQ87" s="83">
        <v>9</v>
      </c>
      <c r="AR87" s="83" t="s">
        <v>2172</v>
      </c>
      <c r="AS87" s="83">
        <v>9</v>
      </c>
      <c r="AT87" s="83" t="s">
        <v>2166</v>
      </c>
      <c r="AU87" s="83">
        <v>9</v>
      </c>
      <c r="AV87" s="83" t="s">
        <v>2173</v>
      </c>
      <c r="AW87" s="83">
        <v>9</v>
      </c>
      <c r="AX87" s="83" t="s">
        <v>1044</v>
      </c>
      <c r="AY87" s="83">
        <v>9</v>
      </c>
      <c r="AZ87" s="83" t="s">
        <v>2174</v>
      </c>
      <c r="BA87" s="83">
        <v>9</v>
      </c>
      <c r="BB87" s="87" t="s">
        <v>2175</v>
      </c>
      <c r="BC87" s="39"/>
      <c r="BD87" s="39"/>
      <c r="BE87" s="39"/>
    </row>
    <row r="88" spans="1:57" s="217" customFormat="1" ht="30" customHeight="1" x14ac:dyDescent="0.3">
      <c r="A88" s="39"/>
      <c r="B88" s="78">
        <f t="shared" si="1"/>
        <v>81</v>
      </c>
      <c r="C88" s="67" t="s">
        <v>143</v>
      </c>
      <c r="D88" s="77">
        <v>44938</v>
      </c>
      <c r="E88" s="67">
        <v>8</v>
      </c>
      <c r="F88" s="67" t="s">
        <v>2176</v>
      </c>
      <c r="G88" s="67">
        <v>8</v>
      </c>
      <c r="H88" s="67" t="s">
        <v>2177</v>
      </c>
      <c r="I88" s="67">
        <v>9</v>
      </c>
      <c r="J88" s="67" t="s">
        <v>2178</v>
      </c>
      <c r="K88" s="67">
        <v>8</v>
      </c>
      <c r="L88" s="67" t="s">
        <v>2179</v>
      </c>
      <c r="M88" s="67">
        <v>8</v>
      </c>
      <c r="N88" s="67" t="s">
        <v>2179</v>
      </c>
      <c r="O88" s="67">
        <v>10</v>
      </c>
      <c r="P88" s="67" t="s">
        <v>1249</v>
      </c>
      <c r="Q88" s="67">
        <v>8</v>
      </c>
      <c r="R88" s="67" t="s">
        <v>2180</v>
      </c>
      <c r="S88" s="67">
        <v>7</v>
      </c>
      <c r="T88" s="67" t="s">
        <v>2181</v>
      </c>
      <c r="U88" s="67">
        <v>8</v>
      </c>
      <c r="V88" s="67" t="s">
        <v>2182</v>
      </c>
      <c r="W88" s="67">
        <v>7</v>
      </c>
      <c r="X88" s="67" t="s">
        <v>1016</v>
      </c>
      <c r="Y88" s="67" t="s">
        <v>1050</v>
      </c>
      <c r="Z88" s="67">
        <v>7</v>
      </c>
      <c r="AA88" s="67" t="s">
        <v>1249</v>
      </c>
      <c r="AB88" s="67">
        <v>8</v>
      </c>
      <c r="AC88" s="67" t="s">
        <v>2183</v>
      </c>
      <c r="AD88" s="67">
        <v>8</v>
      </c>
      <c r="AE88" s="67" t="s">
        <v>2184</v>
      </c>
      <c r="AF88" s="67">
        <v>9</v>
      </c>
      <c r="AG88" s="67" t="s">
        <v>2185</v>
      </c>
      <c r="AH88" s="67">
        <v>6</v>
      </c>
      <c r="AI88" s="67" t="s">
        <v>2186</v>
      </c>
      <c r="AJ88" s="67">
        <v>8</v>
      </c>
      <c r="AK88" s="67" t="s">
        <v>2187</v>
      </c>
      <c r="AL88" s="67">
        <v>6</v>
      </c>
      <c r="AM88" s="67" t="s">
        <v>2188</v>
      </c>
      <c r="AN88" s="83" t="s">
        <v>1953</v>
      </c>
      <c r="AO88" s="83">
        <v>8</v>
      </c>
      <c r="AP88" s="83" t="s">
        <v>2179</v>
      </c>
      <c r="AQ88" s="83">
        <v>8</v>
      </c>
      <c r="AR88" s="83" t="s">
        <v>1249</v>
      </c>
      <c r="AS88" s="83">
        <v>7</v>
      </c>
      <c r="AT88" s="83" t="s">
        <v>2189</v>
      </c>
      <c r="AU88" s="83">
        <v>8</v>
      </c>
      <c r="AV88" s="83" t="s">
        <v>2190</v>
      </c>
      <c r="AW88" s="83">
        <v>6</v>
      </c>
      <c r="AX88" s="83" t="s">
        <v>1249</v>
      </c>
      <c r="AY88" s="83">
        <v>7</v>
      </c>
      <c r="AZ88" s="83" t="s">
        <v>1249</v>
      </c>
      <c r="BA88" s="83">
        <v>7</v>
      </c>
      <c r="BB88" s="87" t="s">
        <v>1249</v>
      </c>
      <c r="BC88" s="39"/>
      <c r="BD88" s="39"/>
      <c r="BE88" s="39"/>
    </row>
    <row r="89" spans="1:57" s="217" customFormat="1" ht="30" customHeight="1" x14ac:dyDescent="0.3">
      <c r="A89" s="39"/>
      <c r="B89" s="78">
        <f t="shared" si="1"/>
        <v>82</v>
      </c>
      <c r="C89" s="67" t="s">
        <v>143</v>
      </c>
      <c r="D89" s="77">
        <v>44938</v>
      </c>
      <c r="E89" s="67">
        <v>9</v>
      </c>
      <c r="F89" s="67" t="s">
        <v>2191</v>
      </c>
      <c r="G89" s="67">
        <v>8</v>
      </c>
      <c r="H89" s="67" t="s">
        <v>2192</v>
      </c>
      <c r="I89" s="67">
        <v>8</v>
      </c>
      <c r="J89" s="67" t="s">
        <v>1662</v>
      </c>
      <c r="K89" s="67">
        <v>8</v>
      </c>
      <c r="L89" s="67" t="s">
        <v>962</v>
      </c>
      <c r="M89" s="67">
        <v>8</v>
      </c>
      <c r="N89" s="67" t="s">
        <v>2191</v>
      </c>
      <c r="O89" s="67">
        <v>8</v>
      </c>
      <c r="P89" s="67" t="s">
        <v>2007</v>
      </c>
      <c r="Q89" s="67">
        <v>9</v>
      </c>
      <c r="R89" s="67" t="s">
        <v>2002</v>
      </c>
      <c r="S89" s="67">
        <v>9</v>
      </c>
      <c r="T89" s="67" t="s">
        <v>2193</v>
      </c>
      <c r="U89" s="67">
        <v>9</v>
      </c>
      <c r="V89" s="67" t="s">
        <v>2193</v>
      </c>
      <c r="W89" s="67">
        <v>8</v>
      </c>
      <c r="X89" s="67" t="s">
        <v>1041</v>
      </c>
      <c r="Y89" s="67" t="s">
        <v>1050</v>
      </c>
      <c r="Z89" s="67">
        <v>9</v>
      </c>
      <c r="AA89" s="67" t="s">
        <v>2194</v>
      </c>
      <c r="AB89" s="67">
        <v>8</v>
      </c>
      <c r="AC89" s="67" t="s">
        <v>1285</v>
      </c>
      <c r="AD89" s="67">
        <v>8</v>
      </c>
      <c r="AE89" s="67" t="s">
        <v>2191</v>
      </c>
      <c r="AF89" s="67">
        <v>8</v>
      </c>
      <c r="AG89" s="67" t="s">
        <v>1040</v>
      </c>
      <c r="AH89" s="67">
        <v>8</v>
      </c>
      <c r="AI89" s="67" t="s">
        <v>2194</v>
      </c>
      <c r="AJ89" s="67">
        <v>8</v>
      </c>
      <c r="AK89" s="67" t="s">
        <v>2193</v>
      </c>
      <c r="AL89" s="67">
        <v>9</v>
      </c>
      <c r="AM89" s="67" t="s">
        <v>2195</v>
      </c>
      <c r="AN89" s="83" t="s">
        <v>1953</v>
      </c>
      <c r="AO89" s="83">
        <v>9</v>
      </c>
      <c r="AP89" s="83" t="s">
        <v>2193</v>
      </c>
      <c r="AQ89" s="83">
        <v>8</v>
      </c>
      <c r="AR89" s="83" t="s">
        <v>2196</v>
      </c>
      <c r="AS89" s="83">
        <v>8</v>
      </c>
      <c r="AT89" s="83" t="s">
        <v>2002</v>
      </c>
      <c r="AU89" s="83">
        <v>9</v>
      </c>
      <c r="AV89" s="83" t="s">
        <v>2193</v>
      </c>
      <c r="AW89" s="83">
        <v>8</v>
      </c>
      <c r="AX89" s="83" t="s">
        <v>2008</v>
      </c>
      <c r="AY89" s="83">
        <v>8</v>
      </c>
      <c r="AZ89" s="83" t="s">
        <v>2193</v>
      </c>
      <c r="BA89" s="83">
        <v>9</v>
      </c>
      <c r="BB89" s="87" t="s">
        <v>2197</v>
      </c>
      <c r="BC89" s="39"/>
      <c r="BD89" s="39"/>
      <c r="BE89" s="39"/>
    </row>
    <row r="90" spans="1:57" s="217" customFormat="1" ht="30" customHeight="1" x14ac:dyDescent="0.3">
      <c r="A90" s="39"/>
      <c r="B90" s="78">
        <f t="shared" si="1"/>
        <v>83</v>
      </c>
      <c r="C90" s="67" t="s">
        <v>143</v>
      </c>
      <c r="D90" s="77">
        <v>44938</v>
      </c>
      <c r="E90" s="67">
        <v>10</v>
      </c>
      <c r="F90" s="67" t="s">
        <v>963</v>
      </c>
      <c r="G90" s="67">
        <v>9</v>
      </c>
      <c r="H90" s="67" t="s">
        <v>1410</v>
      </c>
      <c r="I90" s="67">
        <v>9</v>
      </c>
      <c r="J90" s="67" t="s">
        <v>2198</v>
      </c>
      <c r="K90" s="67">
        <v>10</v>
      </c>
      <c r="L90" s="67" t="s">
        <v>963</v>
      </c>
      <c r="M90" s="67">
        <v>10</v>
      </c>
      <c r="N90" s="67" t="s">
        <v>2199</v>
      </c>
      <c r="O90" s="67">
        <v>10</v>
      </c>
      <c r="P90" s="67" t="s">
        <v>963</v>
      </c>
      <c r="Q90" s="67">
        <v>9</v>
      </c>
      <c r="R90" s="67" t="s">
        <v>1410</v>
      </c>
      <c r="S90" s="67">
        <v>10</v>
      </c>
      <c r="T90" s="67" t="s">
        <v>975</v>
      </c>
      <c r="U90" s="67">
        <v>10</v>
      </c>
      <c r="V90" s="67" t="s">
        <v>2200</v>
      </c>
      <c r="W90" s="67">
        <v>9</v>
      </c>
      <c r="X90" s="67" t="s">
        <v>963</v>
      </c>
      <c r="Y90" s="67" t="s">
        <v>1050</v>
      </c>
      <c r="Z90" s="67">
        <v>10</v>
      </c>
      <c r="AA90" s="67" t="s">
        <v>2201</v>
      </c>
      <c r="AB90" s="67">
        <v>9</v>
      </c>
      <c r="AC90" s="67" t="s">
        <v>1026</v>
      </c>
      <c r="AD90" s="67">
        <v>10</v>
      </c>
      <c r="AE90" s="67" t="s">
        <v>1367</v>
      </c>
      <c r="AF90" s="67">
        <v>9</v>
      </c>
      <c r="AG90" s="67" t="s">
        <v>1415</v>
      </c>
      <c r="AH90" s="67">
        <v>10</v>
      </c>
      <c r="AI90" s="67" t="s">
        <v>2202</v>
      </c>
      <c r="AJ90" s="67">
        <v>10</v>
      </c>
      <c r="AK90" s="67" t="s">
        <v>963</v>
      </c>
      <c r="AL90" s="67">
        <v>10</v>
      </c>
      <c r="AM90" s="67" t="s">
        <v>2203</v>
      </c>
      <c r="AN90" s="83" t="s">
        <v>1953</v>
      </c>
      <c r="AO90" s="83">
        <v>10</v>
      </c>
      <c r="AP90" s="83" t="s">
        <v>963</v>
      </c>
      <c r="AQ90" s="83">
        <v>10</v>
      </c>
      <c r="AR90" s="83" t="s">
        <v>2204</v>
      </c>
      <c r="AS90" s="83">
        <v>10</v>
      </c>
      <c r="AT90" s="83" t="s">
        <v>1410</v>
      </c>
      <c r="AU90" s="83">
        <v>10</v>
      </c>
      <c r="AV90" s="83" t="s">
        <v>1415</v>
      </c>
      <c r="AW90" s="83">
        <v>10</v>
      </c>
      <c r="AX90" s="83" t="s">
        <v>2202</v>
      </c>
      <c r="AY90" s="83">
        <v>10</v>
      </c>
      <c r="AZ90" s="83" t="s">
        <v>963</v>
      </c>
      <c r="BA90" s="83">
        <v>10</v>
      </c>
      <c r="BB90" s="87" t="s">
        <v>2205</v>
      </c>
      <c r="BC90" s="39"/>
      <c r="BD90" s="39"/>
      <c r="BE90" s="39"/>
    </row>
    <row r="91" spans="1:57" s="217" customFormat="1" ht="30" customHeight="1" x14ac:dyDescent="0.3">
      <c r="A91" s="39"/>
      <c r="B91" s="78">
        <f t="shared" si="1"/>
        <v>84</v>
      </c>
      <c r="C91" s="67" t="s">
        <v>143</v>
      </c>
      <c r="D91" s="77">
        <v>44938</v>
      </c>
      <c r="E91" s="67">
        <v>10</v>
      </c>
      <c r="F91" s="67" t="s">
        <v>2206</v>
      </c>
      <c r="G91" s="67">
        <v>10</v>
      </c>
      <c r="H91" s="67" t="s">
        <v>2207</v>
      </c>
      <c r="I91" s="67">
        <v>10</v>
      </c>
      <c r="J91" s="67" t="s">
        <v>2208</v>
      </c>
      <c r="K91" s="67">
        <v>10</v>
      </c>
      <c r="L91" s="67" t="s">
        <v>1359</v>
      </c>
      <c r="M91" s="67">
        <v>10</v>
      </c>
      <c r="N91" s="67" t="s">
        <v>2209</v>
      </c>
      <c r="O91" s="67">
        <v>10</v>
      </c>
      <c r="P91" s="67" t="s">
        <v>2210</v>
      </c>
      <c r="Q91" s="67">
        <v>10</v>
      </c>
      <c r="R91" s="67" t="s">
        <v>2207</v>
      </c>
      <c r="S91" s="67">
        <v>10</v>
      </c>
      <c r="T91" s="67" t="s">
        <v>1176</v>
      </c>
      <c r="U91" s="67">
        <v>10</v>
      </c>
      <c r="V91" s="67" t="s">
        <v>2211</v>
      </c>
      <c r="W91" s="67">
        <v>10</v>
      </c>
      <c r="X91" s="67" t="s">
        <v>2212</v>
      </c>
      <c r="Y91" s="67" t="s">
        <v>1050</v>
      </c>
      <c r="Z91" s="67">
        <v>10</v>
      </c>
      <c r="AA91" s="67" t="s">
        <v>2213</v>
      </c>
      <c r="AB91" s="67">
        <v>10</v>
      </c>
      <c r="AC91" s="67" t="s">
        <v>2214</v>
      </c>
      <c r="AD91" s="67">
        <v>10</v>
      </c>
      <c r="AE91" s="67" t="s">
        <v>2215</v>
      </c>
      <c r="AF91" s="67">
        <v>10</v>
      </c>
      <c r="AG91" s="67" t="s">
        <v>2216</v>
      </c>
      <c r="AH91" s="67">
        <v>10</v>
      </c>
      <c r="AI91" s="67" t="s">
        <v>2217</v>
      </c>
      <c r="AJ91" s="67">
        <v>10</v>
      </c>
      <c r="AK91" s="67" t="s">
        <v>2218</v>
      </c>
      <c r="AL91" s="67">
        <v>10</v>
      </c>
      <c r="AM91" s="67" t="s">
        <v>2219</v>
      </c>
      <c r="AN91" s="83" t="s">
        <v>1953</v>
      </c>
      <c r="AO91" s="83">
        <v>10</v>
      </c>
      <c r="AP91" s="83" t="s">
        <v>2220</v>
      </c>
      <c r="AQ91" s="83">
        <v>10</v>
      </c>
      <c r="AR91" s="83" t="s">
        <v>2221</v>
      </c>
      <c r="AS91" s="83">
        <v>10</v>
      </c>
      <c r="AT91" s="83" t="s">
        <v>2215</v>
      </c>
      <c r="AU91" s="83">
        <v>10</v>
      </c>
      <c r="AV91" s="83" t="s">
        <v>2222</v>
      </c>
      <c r="AW91" s="83">
        <v>10</v>
      </c>
      <c r="AX91" s="83" t="s">
        <v>2223</v>
      </c>
      <c r="AY91" s="83">
        <v>10</v>
      </c>
      <c r="AZ91" s="83" t="s">
        <v>2224</v>
      </c>
      <c r="BA91" s="83">
        <v>10</v>
      </c>
      <c r="BB91" s="87" t="s">
        <v>2225</v>
      </c>
      <c r="BC91" s="39"/>
      <c r="BD91" s="39"/>
      <c r="BE91" s="39"/>
    </row>
    <row r="92" spans="1:57" s="217" customFormat="1" ht="30" customHeight="1" x14ac:dyDescent="0.3">
      <c r="A92" s="39"/>
      <c r="B92" s="78">
        <f t="shared" si="1"/>
        <v>85</v>
      </c>
      <c r="C92" s="67" t="s">
        <v>144</v>
      </c>
      <c r="D92" s="77">
        <v>44942</v>
      </c>
      <c r="E92" s="67">
        <v>10</v>
      </c>
      <c r="F92" s="67" t="s">
        <v>2309</v>
      </c>
      <c r="G92" s="67">
        <v>10</v>
      </c>
      <c r="H92" s="67" t="s">
        <v>2310</v>
      </c>
      <c r="I92" s="67">
        <v>10</v>
      </c>
      <c r="J92" s="67" t="s">
        <v>2311</v>
      </c>
      <c r="K92" s="67">
        <v>10</v>
      </c>
      <c r="L92" s="67" t="s">
        <v>2312</v>
      </c>
      <c r="M92" s="67">
        <v>10</v>
      </c>
      <c r="N92" s="67" t="s">
        <v>2313</v>
      </c>
      <c r="O92" s="67">
        <v>9</v>
      </c>
      <c r="P92" s="67" t="s">
        <v>2314</v>
      </c>
      <c r="Q92" s="67">
        <v>10</v>
      </c>
      <c r="R92" s="67" t="s">
        <v>2315</v>
      </c>
      <c r="S92" s="67">
        <v>7</v>
      </c>
      <c r="T92" s="67" t="s">
        <v>2316</v>
      </c>
      <c r="U92" s="67">
        <v>10</v>
      </c>
      <c r="V92" s="67" t="s">
        <v>2317</v>
      </c>
      <c r="W92" s="67">
        <v>10</v>
      </c>
      <c r="X92" s="67" t="s">
        <v>2318</v>
      </c>
      <c r="Y92" s="67" t="s">
        <v>2319</v>
      </c>
      <c r="Z92" s="67">
        <v>10</v>
      </c>
      <c r="AA92" s="67" t="s">
        <v>2320</v>
      </c>
      <c r="AB92" s="67">
        <v>10</v>
      </c>
      <c r="AC92" s="67" t="s">
        <v>2320</v>
      </c>
      <c r="AD92" s="67">
        <v>10</v>
      </c>
      <c r="AE92" s="67" t="s">
        <v>2320</v>
      </c>
      <c r="AF92" s="67">
        <v>10</v>
      </c>
      <c r="AG92" s="67" t="s">
        <v>2320</v>
      </c>
      <c r="AH92" s="67">
        <v>10</v>
      </c>
      <c r="AI92" s="67" t="s">
        <v>2320</v>
      </c>
      <c r="AJ92" s="67">
        <v>10</v>
      </c>
      <c r="AK92" s="67" t="s">
        <v>2320</v>
      </c>
      <c r="AL92" s="67">
        <v>10</v>
      </c>
      <c r="AM92" s="67" t="s">
        <v>2320</v>
      </c>
      <c r="AN92" s="83" t="s">
        <v>965</v>
      </c>
      <c r="AO92" s="83">
        <v>10</v>
      </c>
      <c r="AP92" s="83" t="s">
        <v>2320</v>
      </c>
      <c r="AQ92" s="83">
        <v>10</v>
      </c>
      <c r="AR92" s="83" t="s">
        <v>2320</v>
      </c>
      <c r="AS92" s="83">
        <v>10</v>
      </c>
      <c r="AT92" s="83" t="s">
        <v>2320</v>
      </c>
      <c r="AU92" s="83">
        <v>10</v>
      </c>
      <c r="AV92" s="83" t="s">
        <v>2320</v>
      </c>
      <c r="AW92" s="83">
        <v>10</v>
      </c>
      <c r="AX92" s="83" t="s">
        <v>2320</v>
      </c>
      <c r="AY92" s="83">
        <v>10</v>
      </c>
      <c r="AZ92" s="83" t="s">
        <v>2320</v>
      </c>
      <c r="BA92" s="83">
        <v>10</v>
      </c>
      <c r="BB92" s="87" t="s">
        <v>2320</v>
      </c>
      <c r="BC92" s="39"/>
      <c r="BD92" s="39"/>
      <c r="BE92" s="39"/>
    </row>
    <row r="93" spans="1:57" s="217" customFormat="1" ht="30" customHeight="1" x14ac:dyDescent="0.3">
      <c r="A93" s="39"/>
      <c r="B93" s="78">
        <f t="shared" si="1"/>
        <v>86</v>
      </c>
      <c r="C93" s="67" t="s">
        <v>144</v>
      </c>
      <c r="D93" s="77">
        <v>44942</v>
      </c>
      <c r="E93" s="67">
        <v>10</v>
      </c>
      <c r="F93" s="67" t="s">
        <v>1209</v>
      </c>
      <c r="G93" s="67">
        <v>9</v>
      </c>
      <c r="H93" s="67" t="s">
        <v>2321</v>
      </c>
      <c r="I93" s="67">
        <v>9</v>
      </c>
      <c r="J93" s="67" t="s">
        <v>1078</v>
      </c>
      <c r="K93" s="67">
        <v>8</v>
      </c>
      <c r="L93" s="67" t="s">
        <v>1379</v>
      </c>
      <c r="M93" s="67">
        <v>8</v>
      </c>
      <c r="N93" s="67" t="s">
        <v>2322</v>
      </c>
      <c r="O93" s="67">
        <v>8</v>
      </c>
      <c r="P93" s="67" t="s">
        <v>1080</v>
      </c>
      <c r="Q93" s="67">
        <v>8</v>
      </c>
      <c r="R93" s="67" t="s">
        <v>2323</v>
      </c>
      <c r="S93" s="67">
        <v>8</v>
      </c>
      <c r="T93" s="67" t="s">
        <v>2324</v>
      </c>
      <c r="U93" s="67">
        <v>8</v>
      </c>
      <c r="V93" s="67" t="s">
        <v>1023</v>
      </c>
      <c r="W93" s="67">
        <v>8</v>
      </c>
      <c r="X93" s="67" t="s">
        <v>998</v>
      </c>
      <c r="Y93" s="67" t="s">
        <v>2319</v>
      </c>
      <c r="Z93" s="67">
        <v>8</v>
      </c>
      <c r="AA93" s="67" t="s">
        <v>1024</v>
      </c>
      <c r="AB93" s="67">
        <v>9</v>
      </c>
      <c r="AC93" s="67" t="s">
        <v>1083</v>
      </c>
      <c r="AD93" s="67">
        <v>9</v>
      </c>
      <c r="AE93" s="67" t="s">
        <v>1084</v>
      </c>
      <c r="AF93" s="67">
        <v>9</v>
      </c>
      <c r="AG93" s="67" t="s">
        <v>2325</v>
      </c>
      <c r="AH93" s="67">
        <v>8</v>
      </c>
      <c r="AI93" s="67" t="s">
        <v>1025</v>
      </c>
      <c r="AJ93" s="67">
        <v>8</v>
      </c>
      <c r="AK93" s="67" t="s">
        <v>2326</v>
      </c>
      <c r="AL93" s="67">
        <v>9</v>
      </c>
      <c r="AM93" s="67" t="s">
        <v>2327</v>
      </c>
      <c r="AN93" s="83" t="s">
        <v>965</v>
      </c>
      <c r="AO93" s="83">
        <v>9</v>
      </c>
      <c r="AP93" s="83" t="s">
        <v>1024</v>
      </c>
      <c r="AQ93" s="83">
        <v>8</v>
      </c>
      <c r="AR93" s="83" t="s">
        <v>1083</v>
      </c>
      <c r="AS93" s="83">
        <v>8</v>
      </c>
      <c r="AT93" s="83" t="s">
        <v>2328</v>
      </c>
      <c r="AU93" s="83">
        <v>9</v>
      </c>
      <c r="AV93" s="83" t="s">
        <v>2325</v>
      </c>
      <c r="AW93" s="83">
        <v>9</v>
      </c>
      <c r="AX93" s="83" t="s">
        <v>2329</v>
      </c>
      <c r="AY93" s="83">
        <v>8</v>
      </c>
      <c r="AZ93" s="83" t="s">
        <v>2330</v>
      </c>
      <c r="BA93" s="83">
        <v>8</v>
      </c>
      <c r="BB93" s="87" t="s">
        <v>1087</v>
      </c>
      <c r="BC93" s="39"/>
      <c r="BD93" s="39"/>
      <c r="BE93" s="39"/>
    </row>
    <row r="94" spans="1:57" s="217" customFormat="1" ht="30" customHeight="1" x14ac:dyDescent="0.3">
      <c r="A94" s="39"/>
      <c r="B94" s="78">
        <f t="shared" si="1"/>
        <v>87</v>
      </c>
      <c r="C94" s="67" t="s">
        <v>144</v>
      </c>
      <c r="D94" s="77">
        <v>44942</v>
      </c>
      <c r="E94" s="67">
        <v>9</v>
      </c>
      <c r="F94" s="67" t="s">
        <v>2331</v>
      </c>
      <c r="G94" s="67">
        <v>9</v>
      </c>
      <c r="H94" s="67" t="s">
        <v>2332</v>
      </c>
      <c r="I94" s="67">
        <v>9</v>
      </c>
      <c r="J94" s="67" t="s">
        <v>2333</v>
      </c>
      <c r="K94" s="67">
        <v>9</v>
      </c>
      <c r="L94" s="67" t="s">
        <v>2334</v>
      </c>
      <c r="M94" s="67">
        <v>9</v>
      </c>
      <c r="N94" s="67" t="s">
        <v>2335</v>
      </c>
      <c r="O94" s="67">
        <v>9</v>
      </c>
      <c r="P94" s="67" t="s">
        <v>2336</v>
      </c>
      <c r="Q94" s="67">
        <v>9</v>
      </c>
      <c r="R94" s="67" t="s">
        <v>2337</v>
      </c>
      <c r="S94" s="67">
        <v>9</v>
      </c>
      <c r="T94" s="67" t="s">
        <v>2338</v>
      </c>
      <c r="U94" s="67">
        <v>9</v>
      </c>
      <c r="V94" s="67" t="s">
        <v>2339</v>
      </c>
      <c r="W94" s="67">
        <v>9</v>
      </c>
      <c r="X94" s="67" t="s">
        <v>2340</v>
      </c>
      <c r="Y94" s="67" t="s">
        <v>2319</v>
      </c>
      <c r="Z94" s="67">
        <v>9</v>
      </c>
      <c r="AA94" s="67" t="s">
        <v>2341</v>
      </c>
      <c r="AB94" s="67">
        <v>9</v>
      </c>
      <c r="AC94" s="67" t="s">
        <v>2342</v>
      </c>
      <c r="AD94" s="67">
        <v>9</v>
      </c>
      <c r="AE94" s="67" t="s">
        <v>2343</v>
      </c>
      <c r="AF94" s="67">
        <v>9</v>
      </c>
      <c r="AG94" s="67" t="s">
        <v>2344</v>
      </c>
      <c r="AH94" s="67">
        <v>9</v>
      </c>
      <c r="AI94" s="67" t="s">
        <v>2345</v>
      </c>
      <c r="AJ94" s="67">
        <v>9</v>
      </c>
      <c r="AK94" s="67" t="s">
        <v>2346</v>
      </c>
      <c r="AL94" s="67">
        <v>9</v>
      </c>
      <c r="AM94" s="67" t="s">
        <v>2347</v>
      </c>
      <c r="AN94" s="83" t="s">
        <v>965</v>
      </c>
      <c r="AO94" s="83">
        <v>9</v>
      </c>
      <c r="AP94" s="83" t="s">
        <v>2348</v>
      </c>
      <c r="AQ94" s="83">
        <v>9</v>
      </c>
      <c r="AR94" s="83" t="s">
        <v>2106</v>
      </c>
      <c r="AS94" s="83">
        <v>9</v>
      </c>
      <c r="AT94" s="83" t="s">
        <v>2349</v>
      </c>
      <c r="AU94" s="83">
        <v>9</v>
      </c>
      <c r="AV94" s="83" t="s">
        <v>2350</v>
      </c>
      <c r="AW94" s="83">
        <v>9</v>
      </c>
      <c r="AX94" s="83" t="s">
        <v>2351</v>
      </c>
      <c r="AY94" s="83">
        <v>9</v>
      </c>
      <c r="AZ94" s="83" t="s">
        <v>2352</v>
      </c>
      <c r="BA94" s="83">
        <v>9</v>
      </c>
      <c r="BB94" s="87" t="s">
        <v>2353</v>
      </c>
      <c r="BC94" s="39"/>
      <c r="BD94" s="39"/>
      <c r="BE94" s="39"/>
    </row>
    <row r="95" spans="1:57" s="217" customFormat="1" ht="30" customHeight="1" x14ac:dyDescent="0.3">
      <c r="A95" s="39"/>
      <c r="B95" s="78">
        <f t="shared" si="1"/>
        <v>88</v>
      </c>
      <c r="C95" s="67" t="s">
        <v>144</v>
      </c>
      <c r="D95" s="77">
        <v>44942</v>
      </c>
      <c r="E95" s="67">
        <v>10</v>
      </c>
      <c r="F95" s="67" t="s">
        <v>1051</v>
      </c>
      <c r="G95" s="67">
        <v>10</v>
      </c>
      <c r="H95" s="67" t="s">
        <v>1279</v>
      </c>
      <c r="I95" s="67">
        <v>10</v>
      </c>
      <c r="J95" s="67" t="s">
        <v>2354</v>
      </c>
      <c r="K95" s="67">
        <v>10</v>
      </c>
      <c r="L95" s="67" t="s">
        <v>962</v>
      </c>
      <c r="M95" s="67">
        <v>10</v>
      </c>
      <c r="N95" s="67" t="s">
        <v>1670</v>
      </c>
      <c r="O95" s="67">
        <v>10</v>
      </c>
      <c r="P95" s="67" t="s">
        <v>962</v>
      </c>
      <c r="Q95" s="67">
        <v>10</v>
      </c>
      <c r="R95" s="67" t="s">
        <v>962</v>
      </c>
      <c r="S95" s="67">
        <v>10</v>
      </c>
      <c r="T95" s="67" t="s">
        <v>962</v>
      </c>
      <c r="U95" s="67">
        <v>10</v>
      </c>
      <c r="V95" s="67" t="s">
        <v>962</v>
      </c>
      <c r="W95" s="67">
        <v>10</v>
      </c>
      <c r="X95" s="67" t="s">
        <v>962</v>
      </c>
      <c r="Y95" s="67" t="s">
        <v>2319</v>
      </c>
      <c r="Z95" s="67">
        <v>10</v>
      </c>
      <c r="AA95" s="67" t="s">
        <v>962</v>
      </c>
      <c r="AB95" s="67">
        <v>10</v>
      </c>
      <c r="AC95" s="67" t="s">
        <v>962</v>
      </c>
      <c r="AD95" s="67">
        <v>10</v>
      </c>
      <c r="AE95" s="67" t="s">
        <v>962</v>
      </c>
      <c r="AF95" s="67">
        <v>10</v>
      </c>
      <c r="AG95" s="67" t="s">
        <v>962</v>
      </c>
      <c r="AH95" s="67">
        <v>10</v>
      </c>
      <c r="AI95" s="67" t="s">
        <v>962</v>
      </c>
      <c r="AJ95" s="67">
        <v>10</v>
      </c>
      <c r="AK95" s="67" t="s">
        <v>962</v>
      </c>
      <c r="AL95" s="67">
        <v>10</v>
      </c>
      <c r="AM95" s="67" t="s">
        <v>962</v>
      </c>
      <c r="AN95" s="83" t="s">
        <v>965</v>
      </c>
      <c r="AO95" s="83">
        <v>10</v>
      </c>
      <c r="AP95" s="83" t="s">
        <v>962</v>
      </c>
      <c r="AQ95" s="83">
        <v>10</v>
      </c>
      <c r="AR95" s="83" t="s">
        <v>962</v>
      </c>
      <c r="AS95" s="83">
        <v>10</v>
      </c>
      <c r="AT95" s="83" t="s">
        <v>962</v>
      </c>
      <c r="AU95" s="83">
        <v>10</v>
      </c>
      <c r="AV95" s="83" t="s">
        <v>962</v>
      </c>
      <c r="AW95" s="83">
        <v>10</v>
      </c>
      <c r="AX95" s="83" t="s">
        <v>962</v>
      </c>
      <c r="AY95" s="83">
        <v>10</v>
      </c>
      <c r="AZ95" s="83" t="s">
        <v>962</v>
      </c>
      <c r="BA95" s="83">
        <v>10</v>
      </c>
      <c r="BB95" s="87" t="s">
        <v>962</v>
      </c>
      <c r="BC95" s="39"/>
      <c r="BD95" s="39"/>
      <c r="BE95" s="39"/>
    </row>
    <row r="96" spans="1:57" s="217" customFormat="1" ht="30" customHeight="1" x14ac:dyDescent="0.3">
      <c r="A96" s="39"/>
      <c r="B96" s="78">
        <f t="shared" si="1"/>
        <v>89</v>
      </c>
      <c r="C96" s="67" t="s">
        <v>144</v>
      </c>
      <c r="D96" s="77">
        <v>44942</v>
      </c>
      <c r="E96" s="67">
        <v>8</v>
      </c>
      <c r="F96" s="67" t="s">
        <v>2355</v>
      </c>
      <c r="G96" s="67">
        <v>8</v>
      </c>
      <c r="H96" s="67" t="s">
        <v>2356</v>
      </c>
      <c r="I96" s="67">
        <v>8</v>
      </c>
      <c r="J96" s="67" t="s">
        <v>2357</v>
      </c>
      <c r="K96" s="67">
        <v>8</v>
      </c>
      <c r="L96" s="67" t="s">
        <v>2358</v>
      </c>
      <c r="M96" s="67">
        <v>8</v>
      </c>
      <c r="N96" s="67" t="s">
        <v>2359</v>
      </c>
      <c r="O96" s="67">
        <v>8</v>
      </c>
      <c r="P96" s="67" t="s">
        <v>2360</v>
      </c>
      <c r="Q96" s="67">
        <v>8</v>
      </c>
      <c r="R96" s="67" t="s">
        <v>2361</v>
      </c>
      <c r="S96" s="67">
        <v>8</v>
      </c>
      <c r="T96" s="67" t="s">
        <v>1000</v>
      </c>
      <c r="U96" s="67">
        <v>8</v>
      </c>
      <c r="V96" s="67" t="s">
        <v>2362</v>
      </c>
      <c r="W96" s="67">
        <v>8</v>
      </c>
      <c r="X96" s="67" t="s">
        <v>2363</v>
      </c>
      <c r="Y96" s="67" t="s">
        <v>2319</v>
      </c>
      <c r="Z96" s="67">
        <v>8</v>
      </c>
      <c r="AA96" s="67" t="s">
        <v>2364</v>
      </c>
      <c r="AB96" s="67">
        <v>8</v>
      </c>
      <c r="AC96" s="67" t="s">
        <v>2365</v>
      </c>
      <c r="AD96" s="67">
        <v>8</v>
      </c>
      <c r="AE96" s="67" t="s">
        <v>2366</v>
      </c>
      <c r="AF96" s="67">
        <v>8</v>
      </c>
      <c r="AG96" s="67" t="s">
        <v>2367</v>
      </c>
      <c r="AH96" s="67">
        <v>8</v>
      </c>
      <c r="AI96" s="67" t="s">
        <v>2368</v>
      </c>
      <c r="AJ96" s="67">
        <v>8</v>
      </c>
      <c r="AK96" s="67" t="s">
        <v>988</v>
      </c>
      <c r="AL96" s="67">
        <v>8</v>
      </c>
      <c r="AM96" s="67" t="s">
        <v>2369</v>
      </c>
      <c r="AN96" s="83" t="s">
        <v>965</v>
      </c>
      <c r="AO96" s="83">
        <v>8</v>
      </c>
      <c r="AP96" s="83" t="s">
        <v>2370</v>
      </c>
      <c r="AQ96" s="83">
        <v>8</v>
      </c>
      <c r="AR96" s="83" t="s">
        <v>1002</v>
      </c>
      <c r="AS96" s="83">
        <v>8</v>
      </c>
      <c r="AT96" s="83" t="s">
        <v>2366</v>
      </c>
      <c r="AU96" s="83">
        <v>8</v>
      </c>
      <c r="AV96" s="83" t="s">
        <v>2371</v>
      </c>
      <c r="AW96" s="83">
        <v>8</v>
      </c>
      <c r="AX96" s="83" t="s">
        <v>996</v>
      </c>
      <c r="AY96" s="83">
        <v>8</v>
      </c>
      <c r="AZ96" s="83" t="s">
        <v>2372</v>
      </c>
      <c r="BA96" s="83">
        <v>8</v>
      </c>
      <c r="BB96" s="87" t="s">
        <v>992</v>
      </c>
      <c r="BC96" s="39"/>
      <c r="BD96" s="39"/>
      <c r="BE96" s="39"/>
    </row>
    <row r="97" spans="1:57" s="217" customFormat="1" ht="30" customHeight="1" x14ac:dyDescent="0.3">
      <c r="A97" s="39"/>
      <c r="B97" s="78">
        <f t="shared" si="1"/>
        <v>90</v>
      </c>
      <c r="C97" s="67" t="s">
        <v>144</v>
      </c>
      <c r="D97" s="77">
        <v>44942</v>
      </c>
      <c r="E97" s="67">
        <v>9</v>
      </c>
      <c r="F97" s="67" t="s">
        <v>2373</v>
      </c>
      <c r="G97" s="67">
        <v>10</v>
      </c>
      <c r="H97" s="67" t="s">
        <v>2374</v>
      </c>
      <c r="I97" s="67">
        <v>9</v>
      </c>
      <c r="J97" s="67" t="s">
        <v>983</v>
      </c>
      <c r="K97" s="67">
        <v>9</v>
      </c>
      <c r="L97" s="67" t="s">
        <v>2375</v>
      </c>
      <c r="M97" s="67">
        <v>8</v>
      </c>
      <c r="N97" s="67" t="s">
        <v>2376</v>
      </c>
      <c r="O97" s="67">
        <v>8</v>
      </c>
      <c r="P97" s="67" t="s">
        <v>2377</v>
      </c>
      <c r="Q97" s="67">
        <v>10</v>
      </c>
      <c r="R97" s="67" t="s">
        <v>2378</v>
      </c>
      <c r="S97" s="67">
        <v>8</v>
      </c>
      <c r="T97" s="67" t="s">
        <v>2379</v>
      </c>
      <c r="U97" s="67">
        <v>9</v>
      </c>
      <c r="V97" s="67" t="s">
        <v>2380</v>
      </c>
      <c r="W97" s="67">
        <v>10</v>
      </c>
      <c r="X97" s="67" t="s">
        <v>2381</v>
      </c>
      <c r="Y97" s="67" t="s">
        <v>2319</v>
      </c>
      <c r="Z97" s="67">
        <v>9</v>
      </c>
      <c r="AA97" s="67" t="s">
        <v>2382</v>
      </c>
      <c r="AB97" s="67">
        <v>10</v>
      </c>
      <c r="AC97" s="67" t="s">
        <v>2383</v>
      </c>
      <c r="AD97" s="67">
        <v>8</v>
      </c>
      <c r="AE97" s="67" t="s">
        <v>2384</v>
      </c>
      <c r="AF97" s="67">
        <v>9</v>
      </c>
      <c r="AG97" s="67" t="s">
        <v>2385</v>
      </c>
      <c r="AH97" s="67">
        <v>8</v>
      </c>
      <c r="AI97" s="67" t="s">
        <v>2386</v>
      </c>
      <c r="AJ97" s="67">
        <v>8</v>
      </c>
      <c r="AK97" s="67" t="s">
        <v>2387</v>
      </c>
      <c r="AL97" s="67">
        <v>9</v>
      </c>
      <c r="AM97" s="67" t="s">
        <v>2388</v>
      </c>
      <c r="AN97" s="83" t="s">
        <v>965</v>
      </c>
      <c r="AO97" s="83">
        <v>9</v>
      </c>
      <c r="AP97" s="83" t="s">
        <v>2389</v>
      </c>
      <c r="AQ97" s="83">
        <v>8</v>
      </c>
      <c r="AR97" s="83" t="s">
        <v>2390</v>
      </c>
      <c r="AS97" s="83">
        <v>10</v>
      </c>
      <c r="AT97" s="83" t="s">
        <v>2391</v>
      </c>
      <c r="AU97" s="83">
        <v>8</v>
      </c>
      <c r="AV97" s="83" t="s">
        <v>2392</v>
      </c>
      <c r="AW97" s="83">
        <v>8</v>
      </c>
      <c r="AX97" s="83" t="s">
        <v>2390</v>
      </c>
      <c r="AY97" s="83">
        <v>8</v>
      </c>
      <c r="AZ97" s="83" t="s">
        <v>2393</v>
      </c>
      <c r="BA97" s="83">
        <v>9</v>
      </c>
      <c r="BB97" s="87" t="s">
        <v>2394</v>
      </c>
      <c r="BC97" s="39"/>
      <c r="BD97" s="39"/>
      <c r="BE97" s="39"/>
    </row>
    <row r="98" spans="1:57" s="217" customFormat="1" ht="30" customHeight="1" x14ac:dyDescent="0.3">
      <c r="A98" s="39"/>
      <c r="B98" s="78">
        <f t="shared" si="1"/>
        <v>91</v>
      </c>
      <c r="C98" s="67" t="s">
        <v>144</v>
      </c>
      <c r="D98" s="77">
        <v>44942</v>
      </c>
      <c r="E98" s="67">
        <v>10</v>
      </c>
      <c r="F98" s="67" t="s">
        <v>2395</v>
      </c>
      <c r="G98" s="67">
        <v>10</v>
      </c>
      <c r="H98" s="67" t="s">
        <v>2396</v>
      </c>
      <c r="I98" s="67">
        <v>10</v>
      </c>
      <c r="J98" s="67" t="s">
        <v>2397</v>
      </c>
      <c r="K98" s="67">
        <v>10</v>
      </c>
      <c r="L98" s="67" t="s">
        <v>2398</v>
      </c>
      <c r="M98" s="67">
        <v>10</v>
      </c>
      <c r="N98" s="67" t="s">
        <v>2399</v>
      </c>
      <c r="O98" s="67">
        <v>10</v>
      </c>
      <c r="P98" s="67" t="s">
        <v>2400</v>
      </c>
      <c r="Q98" s="67">
        <v>10</v>
      </c>
      <c r="R98" s="67" t="s">
        <v>2401</v>
      </c>
      <c r="S98" s="67">
        <v>10</v>
      </c>
      <c r="T98" s="67" t="s">
        <v>2402</v>
      </c>
      <c r="U98" s="67">
        <v>10</v>
      </c>
      <c r="V98" s="67" t="s">
        <v>2403</v>
      </c>
      <c r="W98" s="67">
        <v>10</v>
      </c>
      <c r="X98" s="67" t="s">
        <v>2404</v>
      </c>
      <c r="Y98" s="67" t="s">
        <v>2319</v>
      </c>
      <c r="Z98" s="67">
        <v>10</v>
      </c>
      <c r="AA98" s="67" t="s">
        <v>2405</v>
      </c>
      <c r="AB98" s="67">
        <v>10</v>
      </c>
      <c r="AC98" s="67" t="s">
        <v>2406</v>
      </c>
      <c r="AD98" s="67">
        <v>10</v>
      </c>
      <c r="AE98" s="67" t="s">
        <v>2407</v>
      </c>
      <c r="AF98" s="67">
        <v>10</v>
      </c>
      <c r="AG98" s="67" t="s">
        <v>2408</v>
      </c>
      <c r="AH98" s="67">
        <v>10</v>
      </c>
      <c r="AI98" s="67" t="s">
        <v>2409</v>
      </c>
      <c r="AJ98" s="67">
        <v>10</v>
      </c>
      <c r="AK98" s="67" t="s">
        <v>2410</v>
      </c>
      <c r="AL98" s="67">
        <v>10</v>
      </c>
      <c r="AM98" s="67" t="s">
        <v>2411</v>
      </c>
      <c r="AN98" s="83" t="s">
        <v>965</v>
      </c>
      <c r="AO98" s="83">
        <v>10</v>
      </c>
      <c r="AP98" s="83" t="s">
        <v>2412</v>
      </c>
      <c r="AQ98" s="83">
        <v>10</v>
      </c>
      <c r="AR98" s="83" t="s">
        <v>2413</v>
      </c>
      <c r="AS98" s="83">
        <v>10</v>
      </c>
      <c r="AT98" s="83" t="s">
        <v>1655</v>
      </c>
      <c r="AU98" s="83">
        <v>10</v>
      </c>
      <c r="AV98" s="83" t="s">
        <v>1488</v>
      </c>
      <c r="AW98" s="83">
        <v>10</v>
      </c>
      <c r="AX98" s="83" t="s">
        <v>2414</v>
      </c>
      <c r="AY98" s="83">
        <v>10</v>
      </c>
      <c r="AZ98" s="83" t="s">
        <v>2415</v>
      </c>
      <c r="BA98" s="83">
        <v>10</v>
      </c>
      <c r="BB98" s="87" t="s">
        <v>2416</v>
      </c>
      <c r="BC98" s="39"/>
      <c r="BD98" s="39"/>
      <c r="BE98" s="39"/>
    </row>
    <row r="99" spans="1:57" s="217" customFormat="1" ht="30" customHeight="1" x14ac:dyDescent="0.3">
      <c r="A99" s="39"/>
      <c r="B99" s="78">
        <f t="shared" si="1"/>
        <v>92</v>
      </c>
      <c r="C99" s="67" t="s">
        <v>144</v>
      </c>
      <c r="D99" s="77">
        <v>44942</v>
      </c>
      <c r="E99" s="67">
        <v>8</v>
      </c>
      <c r="F99" s="67" t="s">
        <v>2417</v>
      </c>
      <c r="G99" s="67">
        <v>8</v>
      </c>
      <c r="H99" s="67" t="s">
        <v>2418</v>
      </c>
      <c r="I99" s="67">
        <v>8</v>
      </c>
      <c r="J99" s="67" t="s">
        <v>2419</v>
      </c>
      <c r="K99" s="67">
        <v>8</v>
      </c>
      <c r="L99" s="67" t="s">
        <v>2420</v>
      </c>
      <c r="M99" s="67">
        <v>8</v>
      </c>
      <c r="N99" s="67" t="s">
        <v>2421</v>
      </c>
      <c r="O99" s="67">
        <v>8</v>
      </c>
      <c r="P99" s="67" t="s">
        <v>2422</v>
      </c>
      <c r="Q99" s="67">
        <v>8</v>
      </c>
      <c r="R99" s="67" t="s">
        <v>981</v>
      </c>
      <c r="S99" s="67">
        <v>9</v>
      </c>
      <c r="T99" s="67" t="s">
        <v>2423</v>
      </c>
      <c r="U99" s="67">
        <v>9</v>
      </c>
      <c r="V99" s="67" t="s">
        <v>2424</v>
      </c>
      <c r="W99" s="67">
        <v>8</v>
      </c>
      <c r="X99" s="67" t="s">
        <v>1176</v>
      </c>
      <c r="Y99" s="67" t="s">
        <v>2319</v>
      </c>
      <c r="Z99" s="67">
        <v>8</v>
      </c>
      <c r="AA99" s="67" t="s">
        <v>2425</v>
      </c>
      <c r="AB99" s="67">
        <v>8</v>
      </c>
      <c r="AC99" s="67" t="s">
        <v>2426</v>
      </c>
      <c r="AD99" s="67">
        <v>9</v>
      </c>
      <c r="AE99" s="67" t="s">
        <v>2427</v>
      </c>
      <c r="AF99" s="67">
        <v>9</v>
      </c>
      <c r="AG99" s="67" t="s">
        <v>2428</v>
      </c>
      <c r="AH99" s="67">
        <v>8</v>
      </c>
      <c r="AI99" s="67" t="s">
        <v>2429</v>
      </c>
      <c r="AJ99" s="67">
        <v>8</v>
      </c>
      <c r="AK99" s="67" t="s">
        <v>2429</v>
      </c>
      <c r="AL99" s="67">
        <v>8</v>
      </c>
      <c r="AM99" s="67" t="s">
        <v>1038</v>
      </c>
      <c r="AN99" s="83" t="s">
        <v>965</v>
      </c>
      <c r="AO99" s="83">
        <v>9</v>
      </c>
      <c r="AP99" s="83" t="s">
        <v>2430</v>
      </c>
      <c r="AQ99" s="83">
        <v>9</v>
      </c>
      <c r="AR99" s="83" t="s">
        <v>976</v>
      </c>
      <c r="AS99" s="83">
        <v>9</v>
      </c>
      <c r="AT99" s="83" t="s">
        <v>2431</v>
      </c>
      <c r="AU99" s="83">
        <v>9</v>
      </c>
      <c r="AV99" s="83" t="s">
        <v>1038</v>
      </c>
      <c r="AW99" s="83">
        <v>9</v>
      </c>
      <c r="AX99" s="83" t="s">
        <v>2432</v>
      </c>
      <c r="AY99" s="83">
        <v>9</v>
      </c>
      <c r="AZ99" s="83" t="s">
        <v>2433</v>
      </c>
      <c r="BA99" s="83">
        <v>9</v>
      </c>
      <c r="BB99" s="87" t="s">
        <v>2434</v>
      </c>
      <c r="BC99" s="39"/>
      <c r="BD99" s="39"/>
      <c r="BE99" s="39"/>
    </row>
    <row r="100" spans="1:57" s="217" customFormat="1" ht="30" customHeight="1" x14ac:dyDescent="0.3">
      <c r="A100" s="39"/>
      <c r="B100" s="78">
        <f t="shared" si="1"/>
        <v>93</v>
      </c>
      <c r="C100" s="67" t="s">
        <v>144</v>
      </c>
      <c r="D100" s="77">
        <v>44942</v>
      </c>
      <c r="E100" s="67">
        <v>7</v>
      </c>
      <c r="F100" s="67" t="s">
        <v>2435</v>
      </c>
      <c r="G100" s="67">
        <v>6</v>
      </c>
      <c r="H100" s="67" t="s">
        <v>2436</v>
      </c>
      <c r="I100" s="67">
        <v>5</v>
      </c>
      <c r="J100" s="67" t="s">
        <v>2437</v>
      </c>
      <c r="K100" s="67">
        <v>5</v>
      </c>
      <c r="L100" s="67" t="s">
        <v>2438</v>
      </c>
      <c r="M100" s="67">
        <v>6</v>
      </c>
      <c r="N100" s="67" t="s">
        <v>2439</v>
      </c>
      <c r="O100" s="67">
        <v>8</v>
      </c>
      <c r="P100" s="67" t="s">
        <v>2440</v>
      </c>
      <c r="Q100" s="67">
        <v>3</v>
      </c>
      <c r="R100" s="67" t="s">
        <v>2441</v>
      </c>
      <c r="S100" s="67">
        <v>6</v>
      </c>
      <c r="T100" s="67" t="s">
        <v>2442</v>
      </c>
      <c r="U100" s="67">
        <v>8</v>
      </c>
      <c r="V100" s="67" t="s">
        <v>2443</v>
      </c>
      <c r="W100" s="67">
        <v>8</v>
      </c>
      <c r="X100" s="67" t="s">
        <v>2444</v>
      </c>
      <c r="Y100" s="67" t="s">
        <v>2319</v>
      </c>
      <c r="Z100" s="67">
        <v>9</v>
      </c>
      <c r="AA100" s="67" t="s">
        <v>2445</v>
      </c>
      <c r="AB100" s="67">
        <v>7</v>
      </c>
      <c r="AC100" s="67" t="s">
        <v>2446</v>
      </c>
      <c r="AD100" s="67">
        <v>7</v>
      </c>
      <c r="AE100" s="67" t="s">
        <v>2447</v>
      </c>
      <c r="AF100" s="67">
        <v>9</v>
      </c>
      <c r="AG100" s="67" t="s">
        <v>2448</v>
      </c>
      <c r="AH100" s="67">
        <v>8</v>
      </c>
      <c r="AI100" s="67" t="s">
        <v>2449</v>
      </c>
      <c r="AJ100" s="67">
        <v>6</v>
      </c>
      <c r="AK100" s="67" t="s">
        <v>2450</v>
      </c>
      <c r="AL100" s="67">
        <v>7</v>
      </c>
      <c r="AM100" s="67" t="s">
        <v>2451</v>
      </c>
      <c r="AN100" s="83" t="s">
        <v>965</v>
      </c>
      <c r="AO100" s="83">
        <v>8</v>
      </c>
      <c r="AP100" s="83" t="s">
        <v>2452</v>
      </c>
      <c r="AQ100" s="83">
        <v>6</v>
      </c>
      <c r="AR100" s="83" t="s">
        <v>2453</v>
      </c>
      <c r="AS100" s="83">
        <v>6</v>
      </c>
      <c r="AT100" s="83" t="s">
        <v>2454</v>
      </c>
      <c r="AU100" s="83">
        <v>8</v>
      </c>
      <c r="AV100" s="83" t="s">
        <v>2455</v>
      </c>
      <c r="AW100" s="83">
        <v>6</v>
      </c>
      <c r="AX100" s="83" t="s">
        <v>2456</v>
      </c>
      <c r="AY100" s="83">
        <v>5</v>
      </c>
      <c r="AZ100" s="83" t="s">
        <v>2457</v>
      </c>
      <c r="BA100" s="83">
        <v>7</v>
      </c>
      <c r="BB100" s="87" t="s">
        <v>2458</v>
      </c>
      <c r="BC100" s="39"/>
      <c r="BD100" s="39"/>
      <c r="BE100" s="39"/>
    </row>
    <row r="101" spans="1:57" s="217" customFormat="1" ht="30" customHeight="1" x14ac:dyDescent="0.3">
      <c r="A101" s="39"/>
      <c r="B101" s="78">
        <f t="shared" si="1"/>
        <v>94</v>
      </c>
      <c r="C101" s="67" t="s">
        <v>144</v>
      </c>
      <c r="D101" s="77">
        <v>44942</v>
      </c>
      <c r="E101" s="67">
        <v>9</v>
      </c>
      <c r="F101" s="67" t="s">
        <v>2459</v>
      </c>
      <c r="G101" s="67">
        <v>8</v>
      </c>
      <c r="H101" s="67" t="s">
        <v>2460</v>
      </c>
      <c r="I101" s="67">
        <v>8</v>
      </c>
      <c r="J101" s="67" t="s">
        <v>2461</v>
      </c>
      <c r="K101" s="67">
        <v>9</v>
      </c>
      <c r="L101" s="67" t="s">
        <v>2462</v>
      </c>
      <c r="M101" s="67">
        <v>9</v>
      </c>
      <c r="N101" s="67" t="s">
        <v>968</v>
      </c>
      <c r="O101" s="67">
        <v>10</v>
      </c>
      <c r="P101" s="67" t="s">
        <v>2463</v>
      </c>
      <c r="Q101" s="67">
        <v>9</v>
      </c>
      <c r="R101" s="67" t="s">
        <v>2464</v>
      </c>
      <c r="S101" s="67">
        <v>10</v>
      </c>
      <c r="T101" s="67" t="s">
        <v>2465</v>
      </c>
      <c r="U101" s="67">
        <v>9</v>
      </c>
      <c r="V101" s="67" t="s">
        <v>2466</v>
      </c>
      <c r="W101" s="67">
        <v>9</v>
      </c>
      <c r="X101" s="67" t="s">
        <v>2467</v>
      </c>
      <c r="Y101" s="67" t="s">
        <v>2319</v>
      </c>
      <c r="Z101" s="67">
        <v>9</v>
      </c>
      <c r="AA101" s="67" t="s">
        <v>2468</v>
      </c>
      <c r="AB101" s="67">
        <v>8</v>
      </c>
      <c r="AC101" s="67" t="s">
        <v>2469</v>
      </c>
      <c r="AD101" s="67">
        <v>8</v>
      </c>
      <c r="AE101" s="67" t="s">
        <v>2470</v>
      </c>
      <c r="AF101" s="67">
        <v>9</v>
      </c>
      <c r="AG101" s="67" t="s">
        <v>2471</v>
      </c>
      <c r="AH101" s="67">
        <v>8</v>
      </c>
      <c r="AI101" s="67" t="s">
        <v>2472</v>
      </c>
      <c r="AJ101" s="67">
        <v>8</v>
      </c>
      <c r="AK101" s="67" t="s">
        <v>2473</v>
      </c>
      <c r="AL101" s="67">
        <v>9</v>
      </c>
      <c r="AM101" s="67" t="s">
        <v>973</v>
      </c>
      <c r="AN101" s="83" t="s">
        <v>965</v>
      </c>
      <c r="AO101" s="83">
        <v>9</v>
      </c>
      <c r="AP101" s="83" t="s">
        <v>974</v>
      </c>
      <c r="AQ101" s="83">
        <v>10</v>
      </c>
      <c r="AR101" s="83" t="s">
        <v>2474</v>
      </c>
      <c r="AS101" s="83">
        <v>10</v>
      </c>
      <c r="AT101" s="83" t="s">
        <v>2475</v>
      </c>
      <c r="AU101" s="83">
        <v>9</v>
      </c>
      <c r="AV101" s="83" t="s">
        <v>2476</v>
      </c>
      <c r="AW101" s="83">
        <v>10</v>
      </c>
      <c r="AX101" s="83" t="s">
        <v>2477</v>
      </c>
      <c r="AY101" s="83">
        <v>9</v>
      </c>
      <c r="AZ101" s="83" t="s">
        <v>2478</v>
      </c>
      <c r="BA101" s="83">
        <v>10</v>
      </c>
      <c r="BB101" s="87" t="s">
        <v>2479</v>
      </c>
      <c r="BC101" s="39"/>
      <c r="BD101" s="39"/>
      <c r="BE101" s="39"/>
    </row>
    <row r="102" spans="1:57" s="217" customFormat="1" ht="30" customHeight="1" x14ac:dyDescent="0.3">
      <c r="A102" s="39"/>
      <c r="B102" s="78">
        <f t="shared" si="1"/>
        <v>95</v>
      </c>
      <c r="C102" s="67" t="s">
        <v>144</v>
      </c>
      <c r="D102" s="77">
        <v>44942</v>
      </c>
      <c r="E102" s="67">
        <v>8</v>
      </c>
      <c r="F102" s="67" t="s">
        <v>2480</v>
      </c>
      <c r="G102" s="67">
        <v>8</v>
      </c>
      <c r="H102" s="67" t="s">
        <v>2481</v>
      </c>
      <c r="I102" s="67">
        <v>9</v>
      </c>
      <c r="J102" s="67" t="s">
        <v>2482</v>
      </c>
      <c r="K102" s="67">
        <v>9</v>
      </c>
      <c r="L102" s="67" t="s">
        <v>2483</v>
      </c>
      <c r="M102" s="67">
        <v>9</v>
      </c>
      <c r="N102" s="67" t="s">
        <v>2484</v>
      </c>
      <c r="O102" s="67">
        <v>8</v>
      </c>
      <c r="P102" s="67" t="s">
        <v>2485</v>
      </c>
      <c r="Q102" s="67">
        <v>9</v>
      </c>
      <c r="R102" s="67" t="s">
        <v>2486</v>
      </c>
      <c r="S102" s="67">
        <v>9</v>
      </c>
      <c r="T102" s="67" t="s">
        <v>2487</v>
      </c>
      <c r="U102" s="67">
        <v>9</v>
      </c>
      <c r="V102" s="67" t="s">
        <v>2488</v>
      </c>
      <c r="W102" s="67">
        <v>9</v>
      </c>
      <c r="X102" s="67" t="s">
        <v>2489</v>
      </c>
      <c r="Y102" s="67" t="s">
        <v>2319</v>
      </c>
      <c r="Z102" s="67">
        <v>9</v>
      </c>
      <c r="AA102" s="67" t="s">
        <v>986</v>
      </c>
      <c r="AB102" s="67">
        <v>9</v>
      </c>
      <c r="AC102" s="67" t="s">
        <v>2490</v>
      </c>
      <c r="AD102" s="67">
        <v>8</v>
      </c>
      <c r="AE102" s="67" t="s">
        <v>2491</v>
      </c>
      <c r="AF102" s="67">
        <v>9</v>
      </c>
      <c r="AG102" s="67" t="s">
        <v>2492</v>
      </c>
      <c r="AH102" s="67">
        <v>9</v>
      </c>
      <c r="AI102" s="67" t="s">
        <v>2493</v>
      </c>
      <c r="AJ102" s="67">
        <v>9</v>
      </c>
      <c r="AK102" s="67" t="s">
        <v>2494</v>
      </c>
      <c r="AL102" s="67">
        <v>9</v>
      </c>
      <c r="AM102" s="67" t="s">
        <v>977</v>
      </c>
      <c r="AN102" s="83" t="s">
        <v>965</v>
      </c>
      <c r="AO102" s="83">
        <v>9</v>
      </c>
      <c r="AP102" s="83" t="s">
        <v>2495</v>
      </c>
      <c r="AQ102" s="83">
        <v>8</v>
      </c>
      <c r="AR102" s="83" t="s">
        <v>2496</v>
      </c>
      <c r="AS102" s="83">
        <v>9</v>
      </c>
      <c r="AT102" s="83" t="s">
        <v>2481</v>
      </c>
      <c r="AU102" s="83">
        <v>9</v>
      </c>
      <c r="AV102" s="83" t="s">
        <v>2497</v>
      </c>
      <c r="AW102" s="83">
        <v>8</v>
      </c>
      <c r="AX102" s="83" t="s">
        <v>2498</v>
      </c>
      <c r="AY102" s="83">
        <v>9</v>
      </c>
      <c r="AZ102" s="83" t="s">
        <v>2499</v>
      </c>
      <c r="BA102" s="83">
        <v>8</v>
      </c>
      <c r="BB102" s="87" t="s">
        <v>2500</v>
      </c>
      <c r="BC102" s="39"/>
      <c r="BD102" s="39"/>
      <c r="BE102" s="39"/>
    </row>
    <row r="103" spans="1:57" s="217" customFormat="1" ht="30" customHeight="1" x14ac:dyDescent="0.3">
      <c r="A103" s="39"/>
      <c r="B103" s="78">
        <f t="shared" si="1"/>
        <v>96</v>
      </c>
      <c r="C103" s="67" t="s">
        <v>144</v>
      </c>
      <c r="D103" s="77">
        <v>44942</v>
      </c>
      <c r="E103" s="67">
        <v>8</v>
      </c>
      <c r="F103" s="67" t="s">
        <v>1255</v>
      </c>
      <c r="G103" s="67">
        <v>9</v>
      </c>
      <c r="H103" s="67" t="s">
        <v>2501</v>
      </c>
      <c r="I103" s="67">
        <v>8</v>
      </c>
      <c r="J103" s="67" t="s">
        <v>2502</v>
      </c>
      <c r="K103" s="67">
        <v>9</v>
      </c>
      <c r="L103" s="67" t="s">
        <v>983</v>
      </c>
      <c r="M103" s="67">
        <v>8</v>
      </c>
      <c r="N103" s="67" t="s">
        <v>2503</v>
      </c>
      <c r="O103" s="67">
        <v>8</v>
      </c>
      <c r="P103" s="67" t="s">
        <v>2504</v>
      </c>
      <c r="Q103" s="67">
        <v>8</v>
      </c>
      <c r="R103" s="67" t="s">
        <v>2505</v>
      </c>
      <c r="S103" s="67">
        <v>8</v>
      </c>
      <c r="T103" s="67" t="s">
        <v>1579</v>
      </c>
      <c r="U103" s="67">
        <v>8</v>
      </c>
      <c r="V103" s="67" t="s">
        <v>2506</v>
      </c>
      <c r="W103" s="67">
        <v>8</v>
      </c>
      <c r="X103" s="67" t="s">
        <v>972</v>
      </c>
      <c r="Y103" s="67" t="s">
        <v>2319</v>
      </c>
      <c r="Z103" s="67">
        <v>8</v>
      </c>
      <c r="AA103" s="67" t="s">
        <v>2507</v>
      </c>
      <c r="AB103" s="67">
        <v>8</v>
      </c>
      <c r="AC103" s="67" t="s">
        <v>1002</v>
      </c>
      <c r="AD103" s="67">
        <v>8</v>
      </c>
      <c r="AE103" s="67" t="s">
        <v>1004</v>
      </c>
      <c r="AF103" s="67">
        <v>8</v>
      </c>
      <c r="AG103" s="67" t="s">
        <v>1005</v>
      </c>
      <c r="AH103" s="67">
        <v>8</v>
      </c>
      <c r="AI103" s="67" t="s">
        <v>2508</v>
      </c>
      <c r="AJ103" s="67">
        <v>8</v>
      </c>
      <c r="AK103" s="67" t="s">
        <v>2509</v>
      </c>
      <c r="AL103" s="67">
        <v>8</v>
      </c>
      <c r="AM103" s="67" t="s">
        <v>2510</v>
      </c>
      <c r="AN103" s="83" t="s">
        <v>965</v>
      </c>
      <c r="AO103" s="83">
        <v>8</v>
      </c>
      <c r="AP103" s="83" t="s">
        <v>2511</v>
      </c>
      <c r="AQ103" s="83">
        <v>8</v>
      </c>
      <c r="AR103" s="83" t="s">
        <v>982</v>
      </c>
      <c r="AS103" s="83">
        <v>8</v>
      </c>
      <c r="AT103" s="83" t="s">
        <v>1004</v>
      </c>
      <c r="AU103" s="83">
        <v>8</v>
      </c>
      <c r="AV103" s="83" t="s">
        <v>1005</v>
      </c>
      <c r="AW103" s="83">
        <v>8</v>
      </c>
      <c r="AX103" s="83" t="s">
        <v>2512</v>
      </c>
      <c r="AY103" s="83">
        <v>8</v>
      </c>
      <c r="AZ103" s="83" t="s">
        <v>2513</v>
      </c>
      <c r="BA103" s="83">
        <v>8</v>
      </c>
      <c r="BB103" s="87" t="s">
        <v>2514</v>
      </c>
      <c r="BC103" s="39"/>
      <c r="BD103" s="39"/>
      <c r="BE103" s="39"/>
    </row>
    <row r="104" spans="1:57" s="217" customFormat="1" ht="30" customHeight="1" x14ac:dyDescent="0.3">
      <c r="A104" s="39"/>
      <c r="B104" s="78">
        <f t="shared" si="1"/>
        <v>97</v>
      </c>
      <c r="C104" s="67" t="s">
        <v>144</v>
      </c>
      <c r="D104" s="77">
        <v>44942</v>
      </c>
      <c r="E104" s="67">
        <v>8</v>
      </c>
      <c r="F104" s="67" t="s">
        <v>2515</v>
      </c>
      <c r="G104" s="67">
        <v>8</v>
      </c>
      <c r="H104" s="67" t="s">
        <v>1564</v>
      </c>
      <c r="I104" s="67">
        <v>8</v>
      </c>
      <c r="J104" s="67" t="s">
        <v>2516</v>
      </c>
      <c r="K104" s="67">
        <v>8</v>
      </c>
      <c r="L104" s="67" t="s">
        <v>2517</v>
      </c>
      <c r="M104" s="67">
        <v>8</v>
      </c>
      <c r="N104" s="67" t="s">
        <v>2518</v>
      </c>
      <c r="O104" s="67">
        <v>8</v>
      </c>
      <c r="P104" s="67" t="s">
        <v>2519</v>
      </c>
      <c r="Q104" s="67">
        <v>8</v>
      </c>
      <c r="R104" s="67" t="s">
        <v>2520</v>
      </c>
      <c r="S104" s="67">
        <v>8</v>
      </c>
      <c r="T104" s="67" t="s">
        <v>2521</v>
      </c>
      <c r="U104" s="67">
        <v>8</v>
      </c>
      <c r="V104" s="67" t="s">
        <v>2522</v>
      </c>
      <c r="W104" s="67">
        <v>8</v>
      </c>
      <c r="X104" s="67" t="s">
        <v>2523</v>
      </c>
      <c r="Y104" s="67" t="s">
        <v>2319</v>
      </c>
      <c r="Z104" s="67">
        <v>8</v>
      </c>
      <c r="AA104" s="67" t="s">
        <v>2524</v>
      </c>
      <c r="AB104" s="67">
        <v>8</v>
      </c>
      <c r="AC104" s="67" t="s">
        <v>2525</v>
      </c>
      <c r="AD104" s="67">
        <v>8</v>
      </c>
      <c r="AE104" s="67" t="s">
        <v>2526</v>
      </c>
      <c r="AF104" s="67">
        <v>8</v>
      </c>
      <c r="AG104" s="67" t="s">
        <v>2527</v>
      </c>
      <c r="AH104" s="67">
        <v>8</v>
      </c>
      <c r="AI104" s="67" t="s">
        <v>2528</v>
      </c>
      <c r="AJ104" s="67">
        <v>8</v>
      </c>
      <c r="AK104" s="67" t="s">
        <v>2529</v>
      </c>
      <c r="AL104" s="67">
        <v>8</v>
      </c>
      <c r="AM104" s="67" t="s">
        <v>2530</v>
      </c>
      <c r="AN104" s="83" t="s">
        <v>965</v>
      </c>
      <c r="AO104" s="83">
        <v>8</v>
      </c>
      <c r="AP104" s="83" t="s">
        <v>2531</v>
      </c>
      <c r="AQ104" s="83">
        <v>8</v>
      </c>
      <c r="AR104" s="83" t="s">
        <v>2532</v>
      </c>
      <c r="AS104" s="83">
        <v>8</v>
      </c>
      <c r="AT104" s="83" t="s">
        <v>2533</v>
      </c>
      <c r="AU104" s="83">
        <v>8</v>
      </c>
      <c r="AV104" s="83" t="s">
        <v>2527</v>
      </c>
      <c r="AW104" s="83">
        <v>8</v>
      </c>
      <c r="AX104" s="83" t="s">
        <v>2528</v>
      </c>
      <c r="AY104" s="83">
        <v>8</v>
      </c>
      <c r="AZ104" s="83" t="s">
        <v>2534</v>
      </c>
      <c r="BA104" s="83">
        <v>8</v>
      </c>
      <c r="BB104" s="87" t="s">
        <v>2535</v>
      </c>
      <c r="BC104" s="39"/>
      <c r="BD104" s="39"/>
      <c r="BE104" s="39"/>
    </row>
    <row r="105" spans="1:57" s="217" customFormat="1" ht="30" customHeight="1" x14ac:dyDescent="0.3">
      <c r="A105" s="39"/>
      <c r="B105" s="78">
        <f t="shared" si="1"/>
        <v>98</v>
      </c>
      <c r="C105" s="67" t="s">
        <v>144</v>
      </c>
      <c r="D105" s="77">
        <v>44942</v>
      </c>
      <c r="E105" s="67">
        <v>10</v>
      </c>
      <c r="F105" s="67" t="s">
        <v>2536</v>
      </c>
      <c r="G105" s="67">
        <v>10</v>
      </c>
      <c r="H105" s="67" t="s">
        <v>2537</v>
      </c>
      <c r="I105" s="67">
        <v>10</v>
      </c>
      <c r="J105" s="67" t="s">
        <v>2538</v>
      </c>
      <c r="K105" s="67">
        <v>10</v>
      </c>
      <c r="L105" s="67" t="s">
        <v>2539</v>
      </c>
      <c r="M105" s="67">
        <v>10</v>
      </c>
      <c r="N105" s="67" t="s">
        <v>2540</v>
      </c>
      <c r="O105" s="67">
        <v>10</v>
      </c>
      <c r="P105" s="67" t="s">
        <v>2541</v>
      </c>
      <c r="Q105" s="67">
        <v>8</v>
      </c>
      <c r="R105" s="67" t="s">
        <v>2542</v>
      </c>
      <c r="S105" s="67">
        <v>9</v>
      </c>
      <c r="T105" s="67" t="s">
        <v>2543</v>
      </c>
      <c r="U105" s="67">
        <v>10</v>
      </c>
      <c r="V105" s="67" t="s">
        <v>2544</v>
      </c>
      <c r="W105" s="67">
        <v>10</v>
      </c>
      <c r="X105" s="67" t="s">
        <v>2545</v>
      </c>
      <c r="Y105" s="67" t="s">
        <v>2319</v>
      </c>
      <c r="Z105" s="67">
        <v>10</v>
      </c>
      <c r="AA105" s="67" t="s">
        <v>2546</v>
      </c>
      <c r="AB105" s="67">
        <v>10</v>
      </c>
      <c r="AC105" s="67" t="s">
        <v>2547</v>
      </c>
      <c r="AD105" s="67">
        <v>10</v>
      </c>
      <c r="AE105" s="67" t="s">
        <v>2548</v>
      </c>
      <c r="AF105" s="67">
        <v>10</v>
      </c>
      <c r="AG105" s="67" t="s">
        <v>2549</v>
      </c>
      <c r="AH105" s="67">
        <v>10</v>
      </c>
      <c r="AI105" s="67" t="s">
        <v>2550</v>
      </c>
      <c r="AJ105" s="67">
        <v>10</v>
      </c>
      <c r="AK105" s="67" t="s">
        <v>2551</v>
      </c>
      <c r="AL105" s="67">
        <v>10</v>
      </c>
      <c r="AM105" s="67" t="s">
        <v>2552</v>
      </c>
      <c r="AN105" s="83" t="s">
        <v>965</v>
      </c>
      <c r="AO105" s="83">
        <v>10</v>
      </c>
      <c r="AP105" s="83" t="s">
        <v>2553</v>
      </c>
      <c r="AQ105" s="83">
        <v>10</v>
      </c>
      <c r="AR105" s="83" t="s">
        <v>2554</v>
      </c>
      <c r="AS105" s="83">
        <v>10</v>
      </c>
      <c r="AT105" s="83" t="s">
        <v>2555</v>
      </c>
      <c r="AU105" s="83">
        <v>10</v>
      </c>
      <c r="AV105" s="83" t="s">
        <v>2556</v>
      </c>
      <c r="AW105" s="83">
        <v>10</v>
      </c>
      <c r="AX105" s="83" t="s">
        <v>2557</v>
      </c>
      <c r="AY105" s="83">
        <v>10</v>
      </c>
      <c r="AZ105" s="83" t="s">
        <v>2558</v>
      </c>
      <c r="BA105" s="83">
        <v>10</v>
      </c>
      <c r="BB105" s="87" t="s">
        <v>2559</v>
      </c>
      <c r="BC105" s="39"/>
      <c r="BD105" s="39"/>
      <c r="BE105" s="39"/>
    </row>
    <row r="106" spans="1:57" s="217" customFormat="1" ht="30" customHeight="1" x14ac:dyDescent="0.3">
      <c r="A106" s="39"/>
      <c r="B106" s="78">
        <f t="shared" si="1"/>
        <v>99</v>
      </c>
      <c r="C106" s="67" t="s">
        <v>144</v>
      </c>
      <c r="D106" s="77">
        <v>44942</v>
      </c>
      <c r="E106" s="67">
        <v>10</v>
      </c>
      <c r="F106" s="67" t="s">
        <v>2560</v>
      </c>
      <c r="G106" s="67">
        <v>1</v>
      </c>
      <c r="H106" s="67" t="s">
        <v>2561</v>
      </c>
      <c r="I106" s="67">
        <v>10</v>
      </c>
      <c r="J106" s="67" t="s">
        <v>2562</v>
      </c>
      <c r="K106" s="67">
        <v>10</v>
      </c>
      <c r="L106" s="67" t="s">
        <v>2563</v>
      </c>
      <c r="M106" s="67">
        <v>10</v>
      </c>
      <c r="N106" s="67" t="s">
        <v>1176</v>
      </c>
      <c r="O106" s="67">
        <v>10</v>
      </c>
      <c r="P106" s="67" t="s">
        <v>2564</v>
      </c>
      <c r="Q106" s="67">
        <v>10</v>
      </c>
      <c r="R106" s="67" t="s">
        <v>2565</v>
      </c>
      <c r="S106" s="67">
        <v>10</v>
      </c>
      <c r="T106" s="67" t="s">
        <v>1560</v>
      </c>
      <c r="U106" s="67">
        <v>10</v>
      </c>
      <c r="V106" s="67" t="s">
        <v>2566</v>
      </c>
      <c r="W106" s="67">
        <v>10</v>
      </c>
      <c r="X106" s="67" t="s">
        <v>2404</v>
      </c>
      <c r="Y106" s="67" t="s">
        <v>2319</v>
      </c>
      <c r="Z106" s="67">
        <v>10</v>
      </c>
      <c r="AA106" s="67" t="s">
        <v>2567</v>
      </c>
      <c r="AB106" s="67">
        <v>10</v>
      </c>
      <c r="AC106" s="67" t="s">
        <v>2568</v>
      </c>
      <c r="AD106" s="67">
        <v>10</v>
      </c>
      <c r="AE106" s="67" t="s">
        <v>2569</v>
      </c>
      <c r="AF106" s="67">
        <v>10</v>
      </c>
      <c r="AG106" s="67" t="s">
        <v>2570</v>
      </c>
      <c r="AH106" s="67">
        <v>10</v>
      </c>
      <c r="AI106" s="67" t="s">
        <v>2571</v>
      </c>
      <c r="AJ106" s="67">
        <v>10</v>
      </c>
      <c r="AK106" s="67" t="s">
        <v>2572</v>
      </c>
      <c r="AL106" s="67">
        <v>10</v>
      </c>
      <c r="AM106" s="67" t="s">
        <v>2573</v>
      </c>
      <c r="AN106" s="83" t="s">
        <v>965</v>
      </c>
      <c r="AO106" s="83">
        <v>10</v>
      </c>
      <c r="AP106" s="83" t="s">
        <v>2574</v>
      </c>
      <c r="AQ106" s="83">
        <v>10</v>
      </c>
      <c r="AR106" s="83" t="s">
        <v>2575</v>
      </c>
      <c r="AS106" s="83">
        <v>10</v>
      </c>
      <c r="AT106" s="83" t="s">
        <v>2569</v>
      </c>
      <c r="AU106" s="83">
        <v>10</v>
      </c>
      <c r="AV106" s="83" t="s">
        <v>2576</v>
      </c>
      <c r="AW106" s="83">
        <v>10</v>
      </c>
      <c r="AX106" s="83" t="s">
        <v>2515</v>
      </c>
      <c r="AY106" s="83">
        <v>10</v>
      </c>
      <c r="AZ106" s="83" t="s">
        <v>2577</v>
      </c>
      <c r="BA106" s="83">
        <v>10</v>
      </c>
      <c r="BB106" s="87" t="s">
        <v>1045</v>
      </c>
      <c r="BC106" s="39"/>
      <c r="BD106" s="39"/>
      <c r="BE106" s="39"/>
    </row>
    <row r="107" spans="1:57" s="217" customFormat="1" ht="30" customHeight="1" x14ac:dyDescent="0.3">
      <c r="A107" s="39"/>
      <c r="B107" s="78">
        <f t="shared" si="1"/>
        <v>100</v>
      </c>
      <c r="C107" s="67" t="s">
        <v>144</v>
      </c>
      <c r="D107" s="77">
        <v>44942</v>
      </c>
      <c r="E107" s="67">
        <v>9</v>
      </c>
      <c r="F107" s="67" t="s">
        <v>2578</v>
      </c>
      <c r="G107" s="67">
        <v>9</v>
      </c>
      <c r="H107" s="67" t="s">
        <v>2579</v>
      </c>
      <c r="I107" s="67">
        <v>9</v>
      </c>
      <c r="J107" s="67" t="s">
        <v>2580</v>
      </c>
      <c r="K107" s="67">
        <v>9</v>
      </c>
      <c r="L107" s="67" t="s">
        <v>2581</v>
      </c>
      <c r="M107" s="67">
        <v>10</v>
      </c>
      <c r="N107" s="67" t="s">
        <v>2582</v>
      </c>
      <c r="O107" s="67">
        <v>9</v>
      </c>
      <c r="P107" s="67" t="s">
        <v>2583</v>
      </c>
      <c r="Q107" s="67">
        <v>10</v>
      </c>
      <c r="R107" s="67" t="s">
        <v>2584</v>
      </c>
      <c r="S107" s="67">
        <v>9</v>
      </c>
      <c r="T107" s="67" t="s">
        <v>2585</v>
      </c>
      <c r="U107" s="67">
        <v>9</v>
      </c>
      <c r="V107" s="67" t="s">
        <v>2586</v>
      </c>
      <c r="W107" s="67">
        <v>9</v>
      </c>
      <c r="X107" s="67" t="s">
        <v>2587</v>
      </c>
      <c r="Y107" s="67" t="s">
        <v>2319</v>
      </c>
      <c r="Z107" s="67">
        <v>9</v>
      </c>
      <c r="AA107" s="67" t="s">
        <v>2588</v>
      </c>
      <c r="AB107" s="67">
        <v>10</v>
      </c>
      <c r="AC107" s="67" t="s">
        <v>2589</v>
      </c>
      <c r="AD107" s="67">
        <v>9</v>
      </c>
      <c r="AE107" s="67" t="s">
        <v>2590</v>
      </c>
      <c r="AF107" s="67">
        <v>9</v>
      </c>
      <c r="AG107" s="67" t="s">
        <v>2591</v>
      </c>
      <c r="AH107" s="67">
        <v>9</v>
      </c>
      <c r="AI107" s="67" t="s">
        <v>2592</v>
      </c>
      <c r="AJ107" s="67">
        <v>9</v>
      </c>
      <c r="AK107" s="67" t="s">
        <v>2593</v>
      </c>
      <c r="AL107" s="67">
        <v>9</v>
      </c>
      <c r="AM107" s="67" t="s">
        <v>2594</v>
      </c>
      <c r="AN107" s="83" t="s">
        <v>965</v>
      </c>
      <c r="AO107" s="83">
        <v>9</v>
      </c>
      <c r="AP107" s="83" t="s">
        <v>2595</v>
      </c>
      <c r="AQ107" s="83">
        <v>9</v>
      </c>
      <c r="AR107" s="83" t="s">
        <v>2596</v>
      </c>
      <c r="AS107" s="83">
        <v>9</v>
      </c>
      <c r="AT107" s="83" t="s">
        <v>2597</v>
      </c>
      <c r="AU107" s="83">
        <v>9</v>
      </c>
      <c r="AV107" s="83" t="s">
        <v>2598</v>
      </c>
      <c r="AW107" s="83">
        <v>9</v>
      </c>
      <c r="AX107" s="83" t="s">
        <v>2599</v>
      </c>
      <c r="AY107" s="83">
        <v>9</v>
      </c>
      <c r="AZ107" s="83" t="s">
        <v>2600</v>
      </c>
      <c r="BA107" s="83">
        <v>10</v>
      </c>
      <c r="BB107" s="87" t="s">
        <v>2601</v>
      </c>
      <c r="BC107" s="39"/>
      <c r="BD107" s="39"/>
      <c r="BE107" s="39"/>
    </row>
    <row r="108" spans="1:57" s="217" customFormat="1" ht="30" customHeight="1" x14ac:dyDescent="0.3">
      <c r="A108" s="39"/>
      <c r="B108" s="78">
        <f t="shared" si="1"/>
        <v>101</v>
      </c>
      <c r="C108" s="67" t="s">
        <v>144</v>
      </c>
      <c r="D108" s="77">
        <v>44942</v>
      </c>
      <c r="E108" s="67">
        <v>10</v>
      </c>
      <c r="F108" s="67" t="s">
        <v>2602</v>
      </c>
      <c r="G108" s="67">
        <v>10</v>
      </c>
      <c r="H108" s="67" t="s">
        <v>2603</v>
      </c>
      <c r="I108" s="67">
        <v>10</v>
      </c>
      <c r="J108" s="67" t="s">
        <v>2604</v>
      </c>
      <c r="K108" s="67">
        <v>10</v>
      </c>
      <c r="L108" s="67" t="s">
        <v>2605</v>
      </c>
      <c r="M108" s="67">
        <v>9</v>
      </c>
      <c r="N108" s="67" t="s">
        <v>2606</v>
      </c>
      <c r="O108" s="67">
        <v>10</v>
      </c>
      <c r="P108" s="67" t="s">
        <v>2607</v>
      </c>
      <c r="Q108" s="67">
        <v>10</v>
      </c>
      <c r="R108" s="67" t="s">
        <v>2608</v>
      </c>
      <c r="S108" s="67">
        <v>10</v>
      </c>
      <c r="T108" s="67" t="s">
        <v>2609</v>
      </c>
      <c r="U108" s="67">
        <v>10</v>
      </c>
      <c r="V108" s="67" t="s">
        <v>2610</v>
      </c>
      <c r="W108" s="67">
        <v>9</v>
      </c>
      <c r="X108" s="67" t="s">
        <v>2611</v>
      </c>
      <c r="Y108" s="67" t="s">
        <v>2319</v>
      </c>
      <c r="Z108" s="67">
        <v>10</v>
      </c>
      <c r="AA108" s="67" t="s">
        <v>2612</v>
      </c>
      <c r="AB108" s="67">
        <v>10</v>
      </c>
      <c r="AC108" s="67" t="s">
        <v>2613</v>
      </c>
      <c r="AD108" s="67">
        <v>10</v>
      </c>
      <c r="AE108" s="67" t="s">
        <v>2614</v>
      </c>
      <c r="AF108" s="67">
        <v>10</v>
      </c>
      <c r="AG108" s="67" t="s">
        <v>2615</v>
      </c>
      <c r="AH108" s="67">
        <v>10</v>
      </c>
      <c r="AI108" s="67" t="s">
        <v>2616</v>
      </c>
      <c r="AJ108" s="67">
        <v>10</v>
      </c>
      <c r="AK108" s="67" t="s">
        <v>2617</v>
      </c>
      <c r="AL108" s="67">
        <v>10</v>
      </c>
      <c r="AM108" s="67" t="s">
        <v>2618</v>
      </c>
      <c r="AN108" s="83" t="s">
        <v>965</v>
      </c>
      <c r="AO108" s="83">
        <v>10</v>
      </c>
      <c r="AP108" s="83" t="s">
        <v>2619</v>
      </c>
      <c r="AQ108" s="83">
        <v>10</v>
      </c>
      <c r="AR108" s="83" t="s">
        <v>2620</v>
      </c>
      <c r="AS108" s="83">
        <v>10</v>
      </c>
      <c r="AT108" s="83" t="s">
        <v>2621</v>
      </c>
      <c r="AU108" s="83">
        <v>10</v>
      </c>
      <c r="AV108" s="83" t="s">
        <v>2622</v>
      </c>
      <c r="AW108" s="83">
        <v>10</v>
      </c>
      <c r="AX108" s="83" t="s">
        <v>2623</v>
      </c>
      <c r="AY108" s="83">
        <v>10</v>
      </c>
      <c r="AZ108" s="83" t="s">
        <v>2624</v>
      </c>
      <c r="BA108" s="83">
        <v>10</v>
      </c>
      <c r="BB108" s="87" t="s">
        <v>1087</v>
      </c>
      <c r="BC108" s="39"/>
      <c r="BD108" s="39"/>
      <c r="BE108" s="39"/>
    </row>
    <row r="109" spans="1:57" s="217" customFormat="1" ht="30" customHeight="1" x14ac:dyDescent="0.3">
      <c r="A109" s="39"/>
      <c r="B109" s="78">
        <f t="shared" si="1"/>
        <v>102</v>
      </c>
      <c r="C109" s="67" t="s">
        <v>144</v>
      </c>
      <c r="D109" s="77">
        <v>44942</v>
      </c>
      <c r="E109" s="67">
        <v>9</v>
      </c>
      <c r="F109" s="67" t="s">
        <v>2625</v>
      </c>
      <c r="G109" s="67">
        <v>9</v>
      </c>
      <c r="H109" s="67" t="s">
        <v>2626</v>
      </c>
      <c r="I109" s="67">
        <v>9</v>
      </c>
      <c r="J109" s="67" t="s">
        <v>2627</v>
      </c>
      <c r="K109" s="67">
        <v>9</v>
      </c>
      <c r="L109" s="67" t="s">
        <v>1379</v>
      </c>
      <c r="M109" s="67">
        <v>9</v>
      </c>
      <c r="N109" s="67" t="s">
        <v>2628</v>
      </c>
      <c r="O109" s="67">
        <v>9</v>
      </c>
      <c r="P109" s="67" t="s">
        <v>2629</v>
      </c>
      <c r="Q109" s="67">
        <v>9</v>
      </c>
      <c r="R109" s="67" t="s">
        <v>1022</v>
      </c>
      <c r="S109" s="67">
        <v>9</v>
      </c>
      <c r="T109" s="67" t="s">
        <v>2630</v>
      </c>
      <c r="U109" s="67">
        <v>9</v>
      </c>
      <c r="V109" s="67" t="s">
        <v>2631</v>
      </c>
      <c r="W109" s="67">
        <v>9</v>
      </c>
      <c r="X109" s="67" t="s">
        <v>2632</v>
      </c>
      <c r="Y109" s="67" t="s">
        <v>2319</v>
      </c>
      <c r="Z109" s="67">
        <v>9</v>
      </c>
      <c r="AA109" s="67" t="s">
        <v>1030</v>
      </c>
      <c r="AB109" s="67">
        <v>9</v>
      </c>
      <c r="AC109" s="67" t="s">
        <v>2633</v>
      </c>
      <c r="AD109" s="67">
        <v>9</v>
      </c>
      <c r="AE109" s="67" t="s">
        <v>2634</v>
      </c>
      <c r="AF109" s="67">
        <v>9</v>
      </c>
      <c r="AG109" s="67" t="s">
        <v>2635</v>
      </c>
      <c r="AH109" s="67">
        <v>9</v>
      </c>
      <c r="AI109" s="67" t="s">
        <v>2636</v>
      </c>
      <c r="AJ109" s="67">
        <v>9</v>
      </c>
      <c r="AK109" s="67" t="s">
        <v>2637</v>
      </c>
      <c r="AL109" s="67">
        <v>9</v>
      </c>
      <c r="AM109" s="67" t="s">
        <v>2638</v>
      </c>
      <c r="AN109" s="83" t="s">
        <v>965</v>
      </c>
      <c r="AO109" s="83">
        <v>9</v>
      </c>
      <c r="AP109" s="83" t="s">
        <v>2639</v>
      </c>
      <c r="AQ109" s="83">
        <v>9</v>
      </c>
      <c r="AR109" s="83" t="s">
        <v>2640</v>
      </c>
      <c r="AS109" s="83">
        <v>9</v>
      </c>
      <c r="AT109" s="83" t="s">
        <v>2641</v>
      </c>
      <c r="AU109" s="83">
        <v>9</v>
      </c>
      <c r="AV109" s="83" t="s">
        <v>2642</v>
      </c>
      <c r="AW109" s="83">
        <v>9</v>
      </c>
      <c r="AX109" s="83" t="s">
        <v>2643</v>
      </c>
      <c r="AY109" s="83">
        <v>9</v>
      </c>
      <c r="AZ109" s="83" t="s">
        <v>2644</v>
      </c>
      <c r="BA109" s="83">
        <v>9</v>
      </c>
      <c r="BB109" s="87" t="s">
        <v>2645</v>
      </c>
      <c r="BC109" s="39"/>
      <c r="BD109" s="39"/>
      <c r="BE109" s="39"/>
    </row>
    <row r="110" spans="1:57" s="217" customFormat="1" ht="30" customHeight="1" x14ac:dyDescent="0.3">
      <c r="A110" s="39"/>
      <c r="B110" s="78">
        <f t="shared" si="1"/>
        <v>103</v>
      </c>
      <c r="C110" s="67" t="s">
        <v>144</v>
      </c>
      <c r="D110" s="77">
        <v>44942</v>
      </c>
      <c r="E110" s="67">
        <v>9</v>
      </c>
      <c r="F110" s="67" t="s">
        <v>2646</v>
      </c>
      <c r="G110" s="67">
        <v>9</v>
      </c>
      <c r="H110" s="67" t="s">
        <v>2647</v>
      </c>
      <c r="I110" s="67">
        <v>9</v>
      </c>
      <c r="J110" s="67" t="s">
        <v>2648</v>
      </c>
      <c r="K110" s="67">
        <v>8</v>
      </c>
      <c r="L110" s="67" t="s">
        <v>2649</v>
      </c>
      <c r="M110" s="67">
        <v>9</v>
      </c>
      <c r="N110" s="67" t="s">
        <v>2650</v>
      </c>
      <c r="O110" s="67">
        <v>9</v>
      </c>
      <c r="P110" s="67" t="s">
        <v>2651</v>
      </c>
      <c r="Q110" s="67">
        <v>9</v>
      </c>
      <c r="R110" s="67" t="s">
        <v>2652</v>
      </c>
      <c r="S110" s="67">
        <v>9</v>
      </c>
      <c r="T110" s="67" t="s">
        <v>2653</v>
      </c>
      <c r="U110" s="67">
        <v>8</v>
      </c>
      <c r="V110" s="67" t="s">
        <v>2654</v>
      </c>
      <c r="W110" s="67">
        <v>8</v>
      </c>
      <c r="X110" s="67" t="s">
        <v>2655</v>
      </c>
      <c r="Y110" s="67" t="s">
        <v>2319</v>
      </c>
      <c r="Z110" s="67">
        <v>9</v>
      </c>
      <c r="AA110" s="67" t="s">
        <v>2656</v>
      </c>
      <c r="AB110" s="67">
        <v>9</v>
      </c>
      <c r="AC110" s="67" t="s">
        <v>2657</v>
      </c>
      <c r="AD110" s="67">
        <v>9</v>
      </c>
      <c r="AE110" s="67" t="s">
        <v>2569</v>
      </c>
      <c r="AF110" s="67">
        <v>9</v>
      </c>
      <c r="AG110" s="67" t="s">
        <v>1565</v>
      </c>
      <c r="AH110" s="67">
        <v>9</v>
      </c>
      <c r="AI110" s="67" t="s">
        <v>2658</v>
      </c>
      <c r="AJ110" s="67">
        <v>10</v>
      </c>
      <c r="AK110" s="67" t="s">
        <v>2659</v>
      </c>
      <c r="AL110" s="67">
        <v>9</v>
      </c>
      <c r="AM110" s="67" t="s">
        <v>2660</v>
      </c>
      <c r="AN110" s="83" t="s">
        <v>965</v>
      </c>
      <c r="AO110" s="83">
        <v>9</v>
      </c>
      <c r="AP110" s="83" t="s">
        <v>2661</v>
      </c>
      <c r="AQ110" s="83">
        <v>9</v>
      </c>
      <c r="AR110" s="83" t="s">
        <v>2662</v>
      </c>
      <c r="AS110" s="83">
        <v>9</v>
      </c>
      <c r="AT110" s="83" t="s">
        <v>2663</v>
      </c>
      <c r="AU110" s="83">
        <v>9</v>
      </c>
      <c r="AV110" s="83" t="s">
        <v>1610</v>
      </c>
      <c r="AW110" s="83">
        <v>9</v>
      </c>
      <c r="AX110" s="83" t="s">
        <v>2664</v>
      </c>
      <c r="AY110" s="83">
        <v>9</v>
      </c>
      <c r="AZ110" s="83" t="s">
        <v>2665</v>
      </c>
      <c r="BA110" s="83">
        <v>9</v>
      </c>
      <c r="BB110" s="87" t="s">
        <v>2666</v>
      </c>
      <c r="BC110" s="39"/>
      <c r="BD110" s="39"/>
      <c r="BE110" s="39"/>
    </row>
    <row r="111" spans="1:57" s="217" customFormat="1" ht="30" customHeight="1" x14ac:dyDescent="0.3">
      <c r="A111" s="39"/>
      <c r="B111" s="78">
        <f t="shared" si="1"/>
        <v>104</v>
      </c>
      <c r="C111" s="67" t="s">
        <v>144</v>
      </c>
      <c r="D111" s="77">
        <v>44942</v>
      </c>
      <c r="E111" s="67">
        <v>10</v>
      </c>
      <c r="F111" s="67" t="s">
        <v>2667</v>
      </c>
      <c r="G111" s="67">
        <v>10</v>
      </c>
      <c r="H111" s="67" t="s">
        <v>2668</v>
      </c>
      <c r="I111" s="67">
        <v>10</v>
      </c>
      <c r="J111" s="67" t="s">
        <v>2669</v>
      </c>
      <c r="K111" s="67">
        <v>10</v>
      </c>
      <c r="L111" s="67" t="s">
        <v>2670</v>
      </c>
      <c r="M111" s="67">
        <v>10</v>
      </c>
      <c r="N111" s="67" t="s">
        <v>2671</v>
      </c>
      <c r="O111" s="67">
        <v>10</v>
      </c>
      <c r="P111" s="67" t="s">
        <v>2672</v>
      </c>
      <c r="Q111" s="67">
        <v>10</v>
      </c>
      <c r="R111" s="67" t="s">
        <v>2673</v>
      </c>
      <c r="S111" s="67">
        <v>10</v>
      </c>
      <c r="T111" s="67" t="s">
        <v>2674</v>
      </c>
      <c r="U111" s="67">
        <v>10</v>
      </c>
      <c r="V111" s="67" t="s">
        <v>2675</v>
      </c>
      <c r="W111" s="67">
        <v>10</v>
      </c>
      <c r="X111" s="67" t="s">
        <v>2676</v>
      </c>
      <c r="Y111" s="67" t="s">
        <v>2319</v>
      </c>
      <c r="Z111" s="67">
        <v>10</v>
      </c>
      <c r="AA111" s="67" t="s">
        <v>2677</v>
      </c>
      <c r="AB111" s="67">
        <v>10</v>
      </c>
      <c r="AC111" s="67" t="s">
        <v>2678</v>
      </c>
      <c r="AD111" s="67">
        <v>10</v>
      </c>
      <c r="AE111" s="67" t="s">
        <v>2679</v>
      </c>
      <c r="AF111" s="67">
        <v>10</v>
      </c>
      <c r="AG111" s="67" t="s">
        <v>2680</v>
      </c>
      <c r="AH111" s="67">
        <v>10</v>
      </c>
      <c r="AI111" s="67" t="s">
        <v>2681</v>
      </c>
      <c r="AJ111" s="67">
        <v>10</v>
      </c>
      <c r="AK111" s="67" t="s">
        <v>2682</v>
      </c>
      <c r="AL111" s="67">
        <v>10</v>
      </c>
      <c r="AM111" s="67" t="s">
        <v>2683</v>
      </c>
      <c r="AN111" s="83" t="s">
        <v>965</v>
      </c>
      <c r="AO111" s="83">
        <v>10</v>
      </c>
      <c r="AP111" s="83" t="s">
        <v>2684</v>
      </c>
      <c r="AQ111" s="83">
        <v>10</v>
      </c>
      <c r="AR111" s="83" t="s">
        <v>2685</v>
      </c>
      <c r="AS111" s="83">
        <v>10</v>
      </c>
      <c r="AT111" s="83" t="s">
        <v>1039</v>
      </c>
      <c r="AU111" s="83">
        <v>10</v>
      </c>
      <c r="AV111" s="83" t="s">
        <v>2686</v>
      </c>
      <c r="AW111" s="83">
        <v>10</v>
      </c>
      <c r="AX111" s="83" t="s">
        <v>2687</v>
      </c>
      <c r="AY111" s="83">
        <v>10</v>
      </c>
      <c r="AZ111" s="83" t="s">
        <v>2688</v>
      </c>
      <c r="BA111" s="83">
        <v>10</v>
      </c>
      <c r="BB111" s="87" t="s">
        <v>2689</v>
      </c>
      <c r="BC111" s="39"/>
      <c r="BD111" s="39"/>
      <c r="BE111" s="39"/>
    </row>
    <row r="112" spans="1:57" s="217" customFormat="1" ht="30" customHeight="1" x14ac:dyDescent="0.3">
      <c r="A112" s="39"/>
      <c r="B112" s="78">
        <f t="shared" si="1"/>
        <v>105</v>
      </c>
      <c r="C112" s="67" t="s">
        <v>144</v>
      </c>
      <c r="D112" s="77">
        <v>44942</v>
      </c>
      <c r="E112" s="67">
        <v>9</v>
      </c>
      <c r="F112" s="67" t="s">
        <v>2690</v>
      </c>
      <c r="G112" s="67">
        <v>10</v>
      </c>
      <c r="H112" s="67" t="s">
        <v>2691</v>
      </c>
      <c r="I112" s="67">
        <v>9</v>
      </c>
      <c r="J112" s="67" t="s">
        <v>2692</v>
      </c>
      <c r="K112" s="67">
        <v>10</v>
      </c>
      <c r="L112" s="67" t="s">
        <v>2693</v>
      </c>
      <c r="M112" s="67">
        <v>9</v>
      </c>
      <c r="N112" s="67" t="s">
        <v>2694</v>
      </c>
      <c r="O112" s="67">
        <v>10</v>
      </c>
      <c r="P112" s="67" t="s">
        <v>2695</v>
      </c>
      <c r="Q112" s="67">
        <v>9</v>
      </c>
      <c r="R112" s="67" t="s">
        <v>2696</v>
      </c>
      <c r="S112" s="67">
        <v>9</v>
      </c>
      <c r="T112" s="67" t="s">
        <v>2697</v>
      </c>
      <c r="U112" s="67">
        <v>9</v>
      </c>
      <c r="V112" s="67" t="s">
        <v>2698</v>
      </c>
      <c r="W112" s="67">
        <v>9</v>
      </c>
      <c r="X112" s="67" t="s">
        <v>2699</v>
      </c>
      <c r="Y112" s="67" t="s">
        <v>2319</v>
      </c>
      <c r="Z112" s="67">
        <v>9</v>
      </c>
      <c r="AA112" s="67" t="s">
        <v>2700</v>
      </c>
      <c r="AB112" s="67">
        <v>9</v>
      </c>
      <c r="AC112" s="67" t="s">
        <v>2701</v>
      </c>
      <c r="AD112" s="67">
        <v>10</v>
      </c>
      <c r="AE112" s="67" t="s">
        <v>2702</v>
      </c>
      <c r="AF112" s="67">
        <v>10</v>
      </c>
      <c r="AG112" s="67" t="s">
        <v>2703</v>
      </c>
      <c r="AH112" s="67">
        <v>9</v>
      </c>
      <c r="AI112" s="67" t="s">
        <v>2704</v>
      </c>
      <c r="AJ112" s="67">
        <v>9</v>
      </c>
      <c r="AK112" s="67" t="s">
        <v>2705</v>
      </c>
      <c r="AL112" s="67">
        <v>10</v>
      </c>
      <c r="AM112" s="67" t="s">
        <v>2706</v>
      </c>
      <c r="AN112" s="83" t="s">
        <v>965</v>
      </c>
      <c r="AO112" s="83">
        <v>10</v>
      </c>
      <c r="AP112" s="83" t="s">
        <v>2707</v>
      </c>
      <c r="AQ112" s="83">
        <v>10</v>
      </c>
      <c r="AR112" s="83" t="s">
        <v>2708</v>
      </c>
      <c r="AS112" s="83">
        <v>10</v>
      </c>
      <c r="AT112" s="83" t="s">
        <v>2709</v>
      </c>
      <c r="AU112" s="83">
        <v>10</v>
      </c>
      <c r="AV112" s="83" t="s">
        <v>2710</v>
      </c>
      <c r="AW112" s="83">
        <v>9</v>
      </c>
      <c r="AX112" s="83" t="s">
        <v>2711</v>
      </c>
      <c r="AY112" s="83">
        <v>9</v>
      </c>
      <c r="AZ112" s="83" t="s">
        <v>2705</v>
      </c>
      <c r="BA112" s="83">
        <v>10</v>
      </c>
      <c r="BB112" s="87" t="s">
        <v>2712</v>
      </c>
      <c r="BC112" s="39"/>
      <c r="BD112" s="39"/>
      <c r="BE112" s="39"/>
    </row>
    <row r="113" spans="1:57" s="217" customFormat="1" ht="30" customHeight="1" x14ac:dyDescent="0.3">
      <c r="A113" s="39"/>
      <c r="B113" s="78">
        <f t="shared" si="1"/>
        <v>106</v>
      </c>
      <c r="C113" s="67" t="s">
        <v>145</v>
      </c>
      <c r="D113" s="77">
        <v>44950</v>
      </c>
      <c r="E113" s="67">
        <v>10</v>
      </c>
      <c r="F113" s="67" t="s">
        <v>2156</v>
      </c>
      <c r="G113" s="67">
        <v>10</v>
      </c>
      <c r="H113" s="67" t="s">
        <v>2796</v>
      </c>
      <c r="I113" s="67">
        <v>10</v>
      </c>
      <c r="J113" s="67" t="s">
        <v>2797</v>
      </c>
      <c r="K113" s="67">
        <v>10</v>
      </c>
      <c r="L113" s="67" t="s">
        <v>2798</v>
      </c>
      <c r="M113" s="67">
        <v>10</v>
      </c>
      <c r="N113" s="67" t="s">
        <v>2799</v>
      </c>
      <c r="O113" s="67">
        <v>10</v>
      </c>
      <c r="P113" s="67" t="s">
        <v>2800</v>
      </c>
      <c r="Q113" s="67">
        <v>10</v>
      </c>
      <c r="R113" s="67" t="s">
        <v>2801</v>
      </c>
      <c r="S113" s="67">
        <v>10</v>
      </c>
      <c r="T113" s="67" t="s">
        <v>2802</v>
      </c>
      <c r="U113" s="67">
        <v>10</v>
      </c>
      <c r="V113" s="67" t="s">
        <v>2802</v>
      </c>
      <c r="W113" s="67">
        <v>10</v>
      </c>
      <c r="X113" s="67" t="s">
        <v>2802</v>
      </c>
      <c r="Y113" s="67" t="s">
        <v>2803</v>
      </c>
      <c r="Z113" s="67">
        <v>10</v>
      </c>
      <c r="AA113" s="67" t="s">
        <v>2802</v>
      </c>
      <c r="AB113" s="67">
        <v>10</v>
      </c>
      <c r="AC113" s="67" t="s">
        <v>2802</v>
      </c>
      <c r="AD113" s="67">
        <v>10</v>
      </c>
      <c r="AE113" s="67" t="s">
        <v>2802</v>
      </c>
      <c r="AF113" s="67">
        <v>10</v>
      </c>
      <c r="AG113" s="67" t="s">
        <v>2802</v>
      </c>
      <c r="AH113" s="67">
        <v>10</v>
      </c>
      <c r="AI113" s="67" t="s">
        <v>2802</v>
      </c>
      <c r="AJ113" s="67">
        <v>10</v>
      </c>
      <c r="AK113" s="67" t="s">
        <v>2802</v>
      </c>
      <c r="AL113" s="67">
        <v>10</v>
      </c>
      <c r="AM113" s="67" t="s">
        <v>2802</v>
      </c>
      <c r="AN113" s="83" t="s">
        <v>2804</v>
      </c>
      <c r="AO113" s="83">
        <v>10</v>
      </c>
      <c r="AP113" s="83" t="s">
        <v>2802</v>
      </c>
      <c r="AQ113" s="83">
        <v>10</v>
      </c>
      <c r="AR113" s="83" t="s">
        <v>2802</v>
      </c>
      <c r="AS113" s="83">
        <v>10</v>
      </c>
      <c r="AT113" s="83" t="s">
        <v>2802</v>
      </c>
      <c r="AU113" s="83">
        <v>10</v>
      </c>
      <c r="AV113" s="83" t="s">
        <v>2802</v>
      </c>
      <c r="AW113" s="83">
        <v>10</v>
      </c>
      <c r="AX113" s="83" t="s">
        <v>2802</v>
      </c>
      <c r="AY113" s="83">
        <v>10</v>
      </c>
      <c r="AZ113" s="83" t="s">
        <v>2802</v>
      </c>
      <c r="BA113" s="83">
        <v>10</v>
      </c>
      <c r="BB113" s="87" t="s">
        <v>2802</v>
      </c>
      <c r="BC113" s="39"/>
      <c r="BD113" s="39"/>
      <c r="BE113" s="39"/>
    </row>
    <row r="114" spans="1:57" s="217" customFormat="1" ht="30" customHeight="1" x14ac:dyDescent="0.3">
      <c r="A114" s="39"/>
      <c r="B114" s="78">
        <f t="shared" si="1"/>
        <v>107</v>
      </c>
      <c r="C114" s="67" t="s">
        <v>145</v>
      </c>
      <c r="D114" s="77">
        <v>44950</v>
      </c>
      <c r="E114" s="67">
        <v>10</v>
      </c>
      <c r="F114" s="67" t="s">
        <v>979</v>
      </c>
      <c r="G114" s="67">
        <v>10</v>
      </c>
      <c r="H114" s="67" t="s">
        <v>979</v>
      </c>
      <c r="I114" s="67">
        <v>10</v>
      </c>
      <c r="J114" s="67" t="s">
        <v>2805</v>
      </c>
      <c r="K114" s="67">
        <v>10</v>
      </c>
      <c r="L114" s="67" t="s">
        <v>2806</v>
      </c>
      <c r="M114" s="67">
        <v>10</v>
      </c>
      <c r="N114" s="67" t="s">
        <v>1019</v>
      </c>
      <c r="O114" s="67">
        <v>10</v>
      </c>
      <c r="P114" s="67" t="s">
        <v>979</v>
      </c>
      <c r="Q114" s="67">
        <v>10</v>
      </c>
      <c r="R114" s="67" t="s">
        <v>979</v>
      </c>
      <c r="S114" s="67">
        <v>10</v>
      </c>
      <c r="T114" s="67" t="s">
        <v>2807</v>
      </c>
      <c r="U114" s="67">
        <v>10</v>
      </c>
      <c r="V114" s="67" t="s">
        <v>2808</v>
      </c>
      <c r="W114" s="67">
        <v>10</v>
      </c>
      <c r="X114" s="67" t="s">
        <v>2809</v>
      </c>
      <c r="Y114" s="67" t="s">
        <v>2803</v>
      </c>
      <c r="Z114" s="67">
        <v>10</v>
      </c>
      <c r="AA114" s="67" t="s">
        <v>1032</v>
      </c>
      <c r="AB114" s="67">
        <v>10</v>
      </c>
      <c r="AC114" s="67" t="s">
        <v>1032</v>
      </c>
      <c r="AD114" s="67">
        <v>10</v>
      </c>
      <c r="AE114" s="67" t="s">
        <v>979</v>
      </c>
      <c r="AF114" s="67">
        <v>10</v>
      </c>
      <c r="AG114" s="67" t="s">
        <v>979</v>
      </c>
      <c r="AH114" s="67">
        <v>10</v>
      </c>
      <c r="AI114" s="67" t="s">
        <v>979</v>
      </c>
      <c r="AJ114" s="67">
        <v>10</v>
      </c>
      <c r="AK114" s="67" t="s">
        <v>979</v>
      </c>
      <c r="AL114" s="67">
        <v>10</v>
      </c>
      <c r="AM114" s="67" t="s">
        <v>979</v>
      </c>
      <c r="AN114" s="83" t="s">
        <v>2804</v>
      </c>
      <c r="AO114" s="83">
        <v>10</v>
      </c>
      <c r="AP114" s="83" t="s">
        <v>979</v>
      </c>
      <c r="AQ114" s="83">
        <v>10</v>
      </c>
      <c r="AR114" s="83" t="s">
        <v>979</v>
      </c>
      <c r="AS114" s="83">
        <v>10</v>
      </c>
      <c r="AT114" s="83" t="s">
        <v>979</v>
      </c>
      <c r="AU114" s="83">
        <v>10</v>
      </c>
      <c r="AV114" s="83" t="s">
        <v>979</v>
      </c>
      <c r="AW114" s="83">
        <v>10</v>
      </c>
      <c r="AX114" s="83" t="s">
        <v>979</v>
      </c>
      <c r="AY114" s="83">
        <v>10</v>
      </c>
      <c r="AZ114" s="83" t="s">
        <v>979</v>
      </c>
      <c r="BA114" s="83">
        <v>10</v>
      </c>
      <c r="BB114" s="87" t="s">
        <v>979</v>
      </c>
      <c r="BC114" s="39"/>
      <c r="BD114" s="39"/>
      <c r="BE114" s="39"/>
    </row>
    <row r="115" spans="1:57" s="217" customFormat="1" ht="30" customHeight="1" x14ac:dyDescent="0.3">
      <c r="A115" s="39"/>
      <c r="B115" s="78">
        <f t="shared" si="1"/>
        <v>108</v>
      </c>
      <c r="C115" s="67" t="s">
        <v>145</v>
      </c>
      <c r="D115" s="77">
        <v>44950</v>
      </c>
      <c r="E115" s="67">
        <v>9</v>
      </c>
      <c r="F115" s="67" t="s">
        <v>2810</v>
      </c>
      <c r="G115" s="67">
        <v>9</v>
      </c>
      <c r="H115" s="67" t="s">
        <v>2811</v>
      </c>
      <c r="I115" s="67">
        <v>8</v>
      </c>
      <c r="J115" s="67" t="s">
        <v>1672</v>
      </c>
      <c r="K115" s="67">
        <v>9</v>
      </c>
      <c r="L115" s="67" t="s">
        <v>2812</v>
      </c>
      <c r="M115" s="67">
        <v>8</v>
      </c>
      <c r="N115" s="67" t="s">
        <v>2813</v>
      </c>
      <c r="O115" s="67">
        <v>8</v>
      </c>
      <c r="P115" s="67" t="s">
        <v>1051</v>
      </c>
      <c r="Q115" s="67">
        <v>9</v>
      </c>
      <c r="R115" s="67" t="s">
        <v>2814</v>
      </c>
      <c r="S115" s="67">
        <v>8</v>
      </c>
      <c r="T115" s="67" t="s">
        <v>2815</v>
      </c>
      <c r="U115" s="67">
        <v>8</v>
      </c>
      <c r="V115" s="67" t="s">
        <v>2816</v>
      </c>
      <c r="W115" s="67">
        <v>8</v>
      </c>
      <c r="X115" s="67" t="s">
        <v>2817</v>
      </c>
      <c r="Y115" s="67" t="s">
        <v>2803</v>
      </c>
      <c r="Z115" s="67">
        <v>9</v>
      </c>
      <c r="AA115" s="67" t="s">
        <v>2818</v>
      </c>
      <c r="AB115" s="67">
        <v>8</v>
      </c>
      <c r="AC115" s="67" t="s">
        <v>2819</v>
      </c>
      <c r="AD115" s="67">
        <v>8</v>
      </c>
      <c r="AE115" s="67" t="s">
        <v>1668</v>
      </c>
      <c r="AF115" s="67">
        <v>9</v>
      </c>
      <c r="AG115" s="67" t="s">
        <v>2820</v>
      </c>
      <c r="AH115" s="67">
        <v>8</v>
      </c>
      <c r="AI115" s="67" t="s">
        <v>1053</v>
      </c>
      <c r="AJ115" s="67">
        <v>8</v>
      </c>
      <c r="AK115" s="67" t="s">
        <v>2821</v>
      </c>
      <c r="AL115" s="67">
        <v>8</v>
      </c>
      <c r="AM115" s="67" t="s">
        <v>2822</v>
      </c>
      <c r="AN115" s="83" t="s">
        <v>2804</v>
      </c>
      <c r="AO115" s="83">
        <v>8</v>
      </c>
      <c r="AP115" s="83" t="s">
        <v>2823</v>
      </c>
      <c r="AQ115" s="83">
        <v>9</v>
      </c>
      <c r="AR115" s="83" t="s">
        <v>2824</v>
      </c>
      <c r="AS115" s="83">
        <v>9</v>
      </c>
      <c r="AT115" s="83" t="s">
        <v>2825</v>
      </c>
      <c r="AU115" s="83">
        <v>8</v>
      </c>
      <c r="AV115" s="83" t="s">
        <v>2826</v>
      </c>
      <c r="AW115" s="83">
        <v>8</v>
      </c>
      <c r="AX115" s="83" t="s">
        <v>2827</v>
      </c>
      <c r="AY115" s="83">
        <v>8</v>
      </c>
      <c r="AZ115" s="83" t="s">
        <v>2828</v>
      </c>
      <c r="BA115" s="83">
        <v>8</v>
      </c>
      <c r="BB115" s="87" t="s">
        <v>2829</v>
      </c>
      <c r="BC115" s="39"/>
      <c r="BD115" s="39"/>
      <c r="BE115" s="39"/>
    </row>
    <row r="116" spans="1:57" s="217" customFormat="1" ht="30" customHeight="1" x14ac:dyDescent="0.3">
      <c r="A116" s="39"/>
      <c r="B116" s="78">
        <f t="shared" si="1"/>
        <v>109</v>
      </c>
      <c r="C116" s="67" t="s">
        <v>145</v>
      </c>
      <c r="D116" s="77">
        <v>44950</v>
      </c>
      <c r="E116" s="67">
        <v>9</v>
      </c>
      <c r="F116" s="67" t="s">
        <v>2830</v>
      </c>
      <c r="G116" s="67">
        <v>8</v>
      </c>
      <c r="H116" s="67" t="s">
        <v>2831</v>
      </c>
      <c r="I116" s="67">
        <v>9</v>
      </c>
      <c r="J116" s="67" t="s">
        <v>2832</v>
      </c>
      <c r="K116" s="67">
        <v>9</v>
      </c>
      <c r="L116" s="67" t="s">
        <v>2833</v>
      </c>
      <c r="M116" s="67">
        <v>9</v>
      </c>
      <c r="N116" s="67" t="s">
        <v>2834</v>
      </c>
      <c r="O116" s="67">
        <v>10</v>
      </c>
      <c r="P116" s="67" t="s">
        <v>2835</v>
      </c>
      <c r="Q116" s="67">
        <v>9</v>
      </c>
      <c r="R116" s="67" t="s">
        <v>2835</v>
      </c>
      <c r="S116" s="67">
        <v>10</v>
      </c>
      <c r="T116" s="67" t="s">
        <v>2836</v>
      </c>
      <c r="U116" s="67">
        <v>9</v>
      </c>
      <c r="V116" s="67" t="s">
        <v>2836</v>
      </c>
      <c r="W116" s="67">
        <v>10</v>
      </c>
      <c r="X116" s="67" t="s">
        <v>2836</v>
      </c>
      <c r="Y116" s="67" t="s">
        <v>2803</v>
      </c>
      <c r="Z116" s="67">
        <v>10</v>
      </c>
      <c r="AA116" s="67" t="s">
        <v>2837</v>
      </c>
      <c r="AB116" s="67">
        <v>10</v>
      </c>
      <c r="AC116" s="67" t="s">
        <v>2836</v>
      </c>
      <c r="AD116" s="67">
        <v>10</v>
      </c>
      <c r="AE116" s="67" t="s">
        <v>2836</v>
      </c>
      <c r="AF116" s="67">
        <v>10</v>
      </c>
      <c r="AG116" s="67" t="s">
        <v>2836</v>
      </c>
      <c r="AH116" s="67">
        <v>10</v>
      </c>
      <c r="AI116" s="67" t="s">
        <v>2836</v>
      </c>
      <c r="AJ116" s="67">
        <v>10</v>
      </c>
      <c r="AK116" s="67" t="s">
        <v>2836</v>
      </c>
      <c r="AL116" s="67">
        <v>10</v>
      </c>
      <c r="AM116" s="67" t="s">
        <v>2836</v>
      </c>
      <c r="AN116" s="83" t="s">
        <v>2804</v>
      </c>
      <c r="AO116" s="83">
        <v>10</v>
      </c>
      <c r="AP116" s="83" t="s">
        <v>2838</v>
      </c>
      <c r="AQ116" s="83">
        <v>10</v>
      </c>
      <c r="AR116" s="83" t="s">
        <v>2838</v>
      </c>
      <c r="AS116" s="83">
        <v>10</v>
      </c>
      <c r="AT116" s="83" t="s">
        <v>2838</v>
      </c>
      <c r="AU116" s="83">
        <v>10</v>
      </c>
      <c r="AV116" s="83" t="s">
        <v>2838</v>
      </c>
      <c r="AW116" s="83">
        <v>10</v>
      </c>
      <c r="AX116" s="83" t="s">
        <v>2838</v>
      </c>
      <c r="AY116" s="83">
        <v>10</v>
      </c>
      <c r="AZ116" s="83" t="s">
        <v>2839</v>
      </c>
      <c r="BA116" s="83">
        <v>10</v>
      </c>
      <c r="BB116" s="87" t="s">
        <v>2838</v>
      </c>
      <c r="BC116" s="39"/>
      <c r="BD116" s="39"/>
      <c r="BE116" s="39"/>
    </row>
    <row r="117" spans="1:57" s="217" customFormat="1" ht="30" customHeight="1" x14ac:dyDescent="0.3">
      <c r="A117" s="39"/>
      <c r="B117" s="78">
        <f t="shared" si="1"/>
        <v>110</v>
      </c>
      <c r="C117" s="67" t="s">
        <v>145</v>
      </c>
      <c r="D117" s="77">
        <v>44950</v>
      </c>
      <c r="E117" s="67">
        <v>10</v>
      </c>
      <c r="F117" s="67" t="s">
        <v>2840</v>
      </c>
      <c r="G117" s="67">
        <v>10</v>
      </c>
      <c r="H117" s="67" t="s">
        <v>1062</v>
      </c>
      <c r="I117" s="67">
        <v>10</v>
      </c>
      <c r="J117" s="67" t="s">
        <v>2841</v>
      </c>
      <c r="K117" s="67">
        <v>10</v>
      </c>
      <c r="L117" s="67" t="s">
        <v>2842</v>
      </c>
      <c r="M117" s="67">
        <v>10</v>
      </c>
      <c r="N117" s="67" t="s">
        <v>2843</v>
      </c>
      <c r="O117" s="67">
        <v>10</v>
      </c>
      <c r="P117" s="67" t="s">
        <v>1046</v>
      </c>
      <c r="Q117" s="67">
        <v>10</v>
      </c>
      <c r="R117" s="67" t="s">
        <v>2043</v>
      </c>
      <c r="S117" s="67">
        <v>10</v>
      </c>
      <c r="T117" s="67" t="s">
        <v>2844</v>
      </c>
      <c r="U117" s="67">
        <v>10</v>
      </c>
      <c r="V117" s="67" t="s">
        <v>2843</v>
      </c>
      <c r="W117" s="67">
        <v>10</v>
      </c>
      <c r="X117" s="67" t="s">
        <v>2845</v>
      </c>
      <c r="Y117" s="67" t="s">
        <v>2803</v>
      </c>
      <c r="Z117" s="67">
        <v>10</v>
      </c>
      <c r="AA117" s="67" t="s">
        <v>2846</v>
      </c>
      <c r="AB117" s="67">
        <v>10</v>
      </c>
      <c r="AC117" s="67" t="s">
        <v>2847</v>
      </c>
      <c r="AD117" s="67">
        <v>10</v>
      </c>
      <c r="AE117" s="67" t="s">
        <v>1446</v>
      </c>
      <c r="AF117" s="67">
        <v>10</v>
      </c>
      <c r="AG117" s="67" t="s">
        <v>2848</v>
      </c>
      <c r="AH117" s="67">
        <v>10</v>
      </c>
      <c r="AI117" s="67" t="s">
        <v>2849</v>
      </c>
      <c r="AJ117" s="67">
        <v>10</v>
      </c>
      <c r="AK117" s="67" t="s">
        <v>2850</v>
      </c>
      <c r="AL117" s="67">
        <v>10</v>
      </c>
      <c r="AM117" s="67" t="s">
        <v>1696</v>
      </c>
      <c r="AN117" s="83" t="s">
        <v>2804</v>
      </c>
      <c r="AO117" s="83">
        <v>10</v>
      </c>
      <c r="AP117" s="83" t="s">
        <v>2851</v>
      </c>
      <c r="AQ117" s="83">
        <v>10</v>
      </c>
      <c r="AR117" s="83" t="s">
        <v>2852</v>
      </c>
      <c r="AS117" s="83">
        <v>10</v>
      </c>
      <c r="AT117" s="83" t="s">
        <v>2043</v>
      </c>
      <c r="AU117" s="83">
        <v>10</v>
      </c>
      <c r="AV117" s="83" t="s">
        <v>2848</v>
      </c>
      <c r="AW117" s="83">
        <v>10</v>
      </c>
      <c r="AX117" s="83" t="s">
        <v>2853</v>
      </c>
      <c r="AY117" s="83">
        <v>10</v>
      </c>
      <c r="AZ117" s="83" t="s">
        <v>1696</v>
      </c>
      <c r="BA117" s="83">
        <v>10</v>
      </c>
      <c r="BB117" s="87" t="s">
        <v>1446</v>
      </c>
      <c r="BC117" s="39"/>
      <c r="BD117" s="39"/>
      <c r="BE117" s="39"/>
    </row>
    <row r="118" spans="1:57" s="217" customFormat="1" ht="30" customHeight="1" x14ac:dyDescent="0.3">
      <c r="A118" s="39"/>
      <c r="B118" s="78">
        <f t="shared" si="1"/>
        <v>111</v>
      </c>
      <c r="C118" s="67" t="s">
        <v>145</v>
      </c>
      <c r="D118" s="77">
        <v>44950</v>
      </c>
      <c r="E118" s="67">
        <v>9</v>
      </c>
      <c r="F118" s="67" t="s">
        <v>2854</v>
      </c>
      <c r="G118" s="67">
        <v>9</v>
      </c>
      <c r="H118" s="67" t="s">
        <v>2854</v>
      </c>
      <c r="I118" s="67">
        <v>9</v>
      </c>
      <c r="J118" s="67" t="s">
        <v>2854</v>
      </c>
      <c r="K118" s="67">
        <v>9</v>
      </c>
      <c r="L118" s="67" t="s">
        <v>2854</v>
      </c>
      <c r="M118" s="67">
        <v>9</v>
      </c>
      <c r="N118" s="67" t="s">
        <v>2854</v>
      </c>
      <c r="O118" s="67">
        <v>9</v>
      </c>
      <c r="P118" s="67" t="s">
        <v>2854</v>
      </c>
      <c r="Q118" s="67">
        <v>9</v>
      </c>
      <c r="R118" s="67" t="s">
        <v>2854</v>
      </c>
      <c r="S118" s="67">
        <v>9</v>
      </c>
      <c r="T118" s="67" t="s">
        <v>2855</v>
      </c>
      <c r="U118" s="67">
        <v>9</v>
      </c>
      <c r="V118" s="67" t="s">
        <v>2856</v>
      </c>
      <c r="W118" s="67">
        <v>9</v>
      </c>
      <c r="X118" s="67" t="s">
        <v>2857</v>
      </c>
      <c r="Y118" s="67" t="s">
        <v>2803</v>
      </c>
      <c r="Z118" s="67">
        <v>9</v>
      </c>
      <c r="AA118" s="67" t="s">
        <v>2858</v>
      </c>
      <c r="AB118" s="67">
        <v>9</v>
      </c>
      <c r="AC118" s="67" t="s">
        <v>2859</v>
      </c>
      <c r="AD118" s="67">
        <v>9</v>
      </c>
      <c r="AE118" s="67" t="s">
        <v>2860</v>
      </c>
      <c r="AF118" s="67">
        <v>9</v>
      </c>
      <c r="AG118" s="67" t="s">
        <v>2861</v>
      </c>
      <c r="AH118" s="67">
        <v>9</v>
      </c>
      <c r="AI118" s="67" t="s">
        <v>2862</v>
      </c>
      <c r="AJ118" s="67">
        <v>9</v>
      </c>
      <c r="AK118" s="67" t="s">
        <v>2863</v>
      </c>
      <c r="AL118" s="67">
        <v>9</v>
      </c>
      <c r="AM118" s="67" t="s">
        <v>2864</v>
      </c>
      <c r="AN118" s="83" t="s">
        <v>2804</v>
      </c>
      <c r="AO118" s="83">
        <v>9</v>
      </c>
      <c r="AP118" s="83" t="s">
        <v>2858</v>
      </c>
      <c r="AQ118" s="83">
        <v>9</v>
      </c>
      <c r="AR118" s="83" t="s">
        <v>2865</v>
      </c>
      <c r="AS118" s="83">
        <v>9</v>
      </c>
      <c r="AT118" s="83" t="s">
        <v>2866</v>
      </c>
      <c r="AU118" s="83">
        <v>9</v>
      </c>
      <c r="AV118" s="83" t="s">
        <v>2867</v>
      </c>
      <c r="AW118" s="83">
        <v>9</v>
      </c>
      <c r="AX118" s="83" t="s">
        <v>2868</v>
      </c>
      <c r="AY118" s="83">
        <v>9</v>
      </c>
      <c r="AZ118" s="83" t="s">
        <v>2869</v>
      </c>
      <c r="BA118" s="83">
        <v>9</v>
      </c>
      <c r="BB118" s="87" t="s">
        <v>2870</v>
      </c>
      <c r="BC118" s="39"/>
      <c r="BD118" s="39"/>
      <c r="BE118" s="39"/>
    </row>
    <row r="119" spans="1:57" s="217" customFormat="1" ht="30" customHeight="1" x14ac:dyDescent="0.3">
      <c r="A119" s="39"/>
      <c r="B119" s="78">
        <f t="shared" si="1"/>
        <v>112</v>
      </c>
      <c r="C119" s="67" t="s">
        <v>145</v>
      </c>
      <c r="D119" s="77">
        <v>44950</v>
      </c>
      <c r="E119" s="67">
        <v>5</v>
      </c>
      <c r="F119" s="67" t="s">
        <v>1076</v>
      </c>
      <c r="G119" s="67">
        <v>8</v>
      </c>
      <c r="H119" s="67" t="s">
        <v>1077</v>
      </c>
      <c r="I119" s="67">
        <v>9</v>
      </c>
      <c r="J119" s="67" t="s">
        <v>2871</v>
      </c>
      <c r="K119" s="67">
        <v>8</v>
      </c>
      <c r="L119" s="67" t="s">
        <v>2872</v>
      </c>
      <c r="M119" s="67">
        <v>8</v>
      </c>
      <c r="N119" s="67" t="s">
        <v>1079</v>
      </c>
      <c r="O119" s="67">
        <v>9</v>
      </c>
      <c r="P119" s="67" t="s">
        <v>1080</v>
      </c>
      <c r="Q119" s="67">
        <v>8</v>
      </c>
      <c r="R119" s="67" t="s">
        <v>1022</v>
      </c>
      <c r="S119" s="67">
        <v>9</v>
      </c>
      <c r="T119" s="67" t="s">
        <v>1081</v>
      </c>
      <c r="U119" s="67">
        <v>8</v>
      </c>
      <c r="V119" s="67" t="s">
        <v>1716</v>
      </c>
      <c r="W119" s="67">
        <v>9</v>
      </c>
      <c r="X119" s="67" t="s">
        <v>1082</v>
      </c>
      <c r="Y119" s="67" t="s">
        <v>2803</v>
      </c>
      <c r="Z119" s="67">
        <v>9</v>
      </c>
      <c r="AA119" s="67" t="s">
        <v>1024</v>
      </c>
      <c r="AB119" s="67">
        <v>8</v>
      </c>
      <c r="AC119" s="67" t="s">
        <v>1083</v>
      </c>
      <c r="AD119" s="67">
        <v>9</v>
      </c>
      <c r="AE119" s="67" t="s">
        <v>1084</v>
      </c>
      <c r="AF119" s="67">
        <v>9</v>
      </c>
      <c r="AG119" s="67" t="s">
        <v>1085</v>
      </c>
      <c r="AH119" s="67">
        <v>9</v>
      </c>
      <c r="AI119" s="67" t="s">
        <v>1086</v>
      </c>
      <c r="AJ119" s="67">
        <v>9</v>
      </c>
      <c r="AK119" s="67" t="s">
        <v>1333</v>
      </c>
      <c r="AL119" s="67">
        <v>10</v>
      </c>
      <c r="AM119" s="67" t="s">
        <v>1087</v>
      </c>
      <c r="AN119" s="83" t="s">
        <v>2804</v>
      </c>
      <c r="AO119" s="83">
        <v>10</v>
      </c>
      <c r="AP119" s="83" t="s">
        <v>1024</v>
      </c>
      <c r="AQ119" s="83">
        <v>9</v>
      </c>
      <c r="AR119" s="83" t="s">
        <v>1083</v>
      </c>
      <c r="AS119" s="83">
        <v>10</v>
      </c>
      <c r="AT119" s="83" t="s">
        <v>1084</v>
      </c>
      <c r="AU119" s="83">
        <v>10</v>
      </c>
      <c r="AV119" s="83" t="s">
        <v>1084</v>
      </c>
      <c r="AW119" s="83">
        <v>9</v>
      </c>
      <c r="AX119" s="83" t="s">
        <v>1086</v>
      </c>
      <c r="AY119" s="83">
        <v>10</v>
      </c>
      <c r="AZ119" s="83" t="s">
        <v>1333</v>
      </c>
      <c r="BA119" s="83">
        <v>9</v>
      </c>
      <c r="BB119" s="87" t="s">
        <v>2873</v>
      </c>
      <c r="BC119" s="39"/>
      <c r="BD119" s="39"/>
      <c r="BE119" s="39"/>
    </row>
    <row r="120" spans="1:57" s="217" customFormat="1" ht="30" customHeight="1" x14ac:dyDescent="0.3">
      <c r="A120" s="39"/>
      <c r="B120" s="78">
        <f t="shared" si="1"/>
        <v>113</v>
      </c>
      <c r="C120" s="67" t="s">
        <v>145</v>
      </c>
      <c r="D120" s="77">
        <v>44950</v>
      </c>
      <c r="E120" s="67">
        <v>9</v>
      </c>
      <c r="F120" s="67" t="s">
        <v>2874</v>
      </c>
      <c r="G120" s="67">
        <v>9</v>
      </c>
      <c r="H120" s="67" t="s">
        <v>2875</v>
      </c>
      <c r="I120" s="67">
        <v>9</v>
      </c>
      <c r="J120" s="67" t="s">
        <v>2876</v>
      </c>
      <c r="K120" s="67">
        <v>9</v>
      </c>
      <c r="L120" s="67" t="s">
        <v>1379</v>
      </c>
      <c r="M120" s="67">
        <v>9</v>
      </c>
      <c r="N120" s="67" t="s">
        <v>2877</v>
      </c>
      <c r="O120" s="67">
        <v>9</v>
      </c>
      <c r="P120" s="67" t="s">
        <v>2878</v>
      </c>
      <c r="Q120" s="67">
        <v>9</v>
      </c>
      <c r="R120" s="67" t="s">
        <v>2879</v>
      </c>
      <c r="S120" s="67">
        <v>9</v>
      </c>
      <c r="T120" s="67" t="s">
        <v>2880</v>
      </c>
      <c r="U120" s="67">
        <v>9</v>
      </c>
      <c r="V120" s="67" t="s">
        <v>2881</v>
      </c>
      <c r="W120" s="67">
        <v>9</v>
      </c>
      <c r="X120" s="67" t="s">
        <v>2882</v>
      </c>
      <c r="Y120" s="67" t="s">
        <v>2803</v>
      </c>
      <c r="Z120" s="67">
        <v>9</v>
      </c>
      <c r="AA120" s="67" t="s">
        <v>2883</v>
      </c>
      <c r="AB120" s="67">
        <v>9</v>
      </c>
      <c r="AC120" s="67" t="s">
        <v>2884</v>
      </c>
      <c r="AD120" s="67">
        <v>9</v>
      </c>
      <c r="AE120" s="67" t="s">
        <v>2885</v>
      </c>
      <c r="AF120" s="67">
        <v>8</v>
      </c>
      <c r="AG120" s="67" t="s">
        <v>2886</v>
      </c>
      <c r="AH120" s="67">
        <v>9</v>
      </c>
      <c r="AI120" s="67" t="s">
        <v>2887</v>
      </c>
      <c r="AJ120" s="67">
        <v>9</v>
      </c>
      <c r="AK120" s="67" t="s">
        <v>2888</v>
      </c>
      <c r="AL120" s="67">
        <v>9</v>
      </c>
      <c r="AM120" s="67" t="s">
        <v>2889</v>
      </c>
      <c r="AN120" s="83" t="s">
        <v>2804</v>
      </c>
      <c r="AO120" s="83">
        <v>9</v>
      </c>
      <c r="AP120" s="83" t="s">
        <v>990</v>
      </c>
      <c r="AQ120" s="83">
        <v>9</v>
      </c>
      <c r="AR120" s="83" t="s">
        <v>2890</v>
      </c>
      <c r="AS120" s="83">
        <v>9</v>
      </c>
      <c r="AT120" s="83" t="s">
        <v>2891</v>
      </c>
      <c r="AU120" s="83">
        <v>9</v>
      </c>
      <c r="AV120" s="83" t="s">
        <v>2892</v>
      </c>
      <c r="AW120" s="83">
        <v>9</v>
      </c>
      <c r="AX120" s="83" t="s">
        <v>2887</v>
      </c>
      <c r="AY120" s="83">
        <v>9</v>
      </c>
      <c r="AZ120" s="83" t="s">
        <v>2893</v>
      </c>
      <c r="BA120" s="83">
        <v>9</v>
      </c>
      <c r="BB120" s="87" t="s">
        <v>2894</v>
      </c>
      <c r="BC120" s="39"/>
      <c r="BD120" s="39"/>
      <c r="BE120" s="39"/>
    </row>
    <row r="121" spans="1:57" s="217" customFormat="1" ht="30" customHeight="1" x14ac:dyDescent="0.3">
      <c r="A121" s="39"/>
      <c r="B121" s="78">
        <f t="shared" si="1"/>
        <v>114</v>
      </c>
      <c r="C121" s="67" t="s">
        <v>145</v>
      </c>
      <c r="D121" s="77">
        <v>44950</v>
      </c>
      <c r="E121" s="67">
        <v>9</v>
      </c>
      <c r="F121" s="67" t="s">
        <v>2895</v>
      </c>
      <c r="G121" s="67">
        <v>10</v>
      </c>
      <c r="H121" s="67" t="s">
        <v>2896</v>
      </c>
      <c r="I121" s="67">
        <v>10</v>
      </c>
      <c r="J121" s="67" t="s">
        <v>2897</v>
      </c>
      <c r="K121" s="67">
        <v>10</v>
      </c>
      <c r="L121" s="67" t="s">
        <v>2898</v>
      </c>
      <c r="M121" s="67">
        <v>9</v>
      </c>
      <c r="N121" s="67" t="s">
        <v>2898</v>
      </c>
      <c r="O121" s="67">
        <v>9</v>
      </c>
      <c r="P121" s="67" t="s">
        <v>2899</v>
      </c>
      <c r="Q121" s="67">
        <v>10</v>
      </c>
      <c r="R121" s="67" t="s">
        <v>2900</v>
      </c>
      <c r="S121" s="67">
        <v>10</v>
      </c>
      <c r="T121" s="67" t="s">
        <v>2901</v>
      </c>
      <c r="U121" s="67">
        <v>10</v>
      </c>
      <c r="V121" s="67" t="s">
        <v>2901</v>
      </c>
      <c r="W121" s="67">
        <v>10</v>
      </c>
      <c r="X121" s="67" t="s">
        <v>2902</v>
      </c>
      <c r="Y121" s="67" t="s">
        <v>2803</v>
      </c>
      <c r="Z121" s="67">
        <v>9</v>
      </c>
      <c r="AA121" s="67" t="s">
        <v>2900</v>
      </c>
      <c r="AB121" s="67">
        <v>10</v>
      </c>
      <c r="AC121" s="67" t="s">
        <v>2900</v>
      </c>
      <c r="AD121" s="67">
        <v>10</v>
      </c>
      <c r="AE121" s="67" t="s">
        <v>2900</v>
      </c>
      <c r="AF121" s="67">
        <v>10</v>
      </c>
      <c r="AG121" s="67" t="s">
        <v>2900</v>
      </c>
      <c r="AH121" s="67">
        <v>10</v>
      </c>
      <c r="AI121" s="67" t="s">
        <v>2900</v>
      </c>
      <c r="AJ121" s="67">
        <v>10</v>
      </c>
      <c r="AK121" s="67" t="s">
        <v>2900</v>
      </c>
      <c r="AL121" s="67">
        <v>10</v>
      </c>
      <c r="AM121" s="67" t="s">
        <v>2900</v>
      </c>
      <c r="AN121" s="83" t="s">
        <v>2804</v>
      </c>
      <c r="AO121" s="83">
        <v>10</v>
      </c>
      <c r="AP121" s="83" t="s">
        <v>2900</v>
      </c>
      <c r="AQ121" s="83">
        <v>10</v>
      </c>
      <c r="AR121" s="83" t="s">
        <v>2900</v>
      </c>
      <c r="AS121" s="83">
        <v>10</v>
      </c>
      <c r="AT121" s="83" t="s">
        <v>2900</v>
      </c>
      <c r="AU121" s="83">
        <v>10</v>
      </c>
      <c r="AV121" s="83" t="s">
        <v>2900</v>
      </c>
      <c r="AW121" s="83">
        <v>10</v>
      </c>
      <c r="AX121" s="83" t="s">
        <v>2903</v>
      </c>
      <c r="AY121" s="83">
        <v>10</v>
      </c>
      <c r="AZ121" s="83" t="s">
        <v>2900</v>
      </c>
      <c r="BA121" s="83">
        <v>10</v>
      </c>
      <c r="BB121" s="87" t="s">
        <v>2900</v>
      </c>
      <c r="BC121" s="39"/>
      <c r="BD121" s="39"/>
      <c r="BE121" s="39"/>
    </row>
    <row r="122" spans="1:57" s="217" customFormat="1" ht="30" customHeight="1" x14ac:dyDescent="0.3">
      <c r="A122" s="39"/>
      <c r="B122" s="78">
        <f t="shared" si="1"/>
        <v>115</v>
      </c>
      <c r="C122" s="67" t="s">
        <v>145</v>
      </c>
      <c r="D122" s="77">
        <v>44950</v>
      </c>
      <c r="E122" s="67">
        <v>8</v>
      </c>
      <c r="F122" s="67" t="s">
        <v>2904</v>
      </c>
      <c r="G122" s="67">
        <v>9</v>
      </c>
      <c r="H122" s="67" t="s">
        <v>2905</v>
      </c>
      <c r="I122" s="67">
        <v>8</v>
      </c>
      <c r="J122" s="67" t="s">
        <v>2906</v>
      </c>
      <c r="K122" s="67">
        <v>9</v>
      </c>
      <c r="L122" s="67" t="s">
        <v>2907</v>
      </c>
      <c r="M122" s="67">
        <v>9</v>
      </c>
      <c r="N122" s="67" t="s">
        <v>2908</v>
      </c>
      <c r="O122" s="67">
        <v>9</v>
      </c>
      <c r="P122" s="67" t="s">
        <v>2909</v>
      </c>
      <c r="Q122" s="67">
        <v>9</v>
      </c>
      <c r="R122" s="67" t="s">
        <v>2910</v>
      </c>
      <c r="S122" s="67">
        <v>9</v>
      </c>
      <c r="T122" s="67" t="s">
        <v>2911</v>
      </c>
      <c r="U122" s="67">
        <v>9</v>
      </c>
      <c r="V122" s="67" t="s">
        <v>2912</v>
      </c>
      <c r="W122" s="67">
        <v>9</v>
      </c>
      <c r="X122" s="67" t="s">
        <v>2913</v>
      </c>
      <c r="Y122" s="67" t="s">
        <v>2803</v>
      </c>
      <c r="Z122" s="67">
        <v>9</v>
      </c>
      <c r="AA122" s="67" t="s">
        <v>2914</v>
      </c>
      <c r="AB122" s="67">
        <v>9</v>
      </c>
      <c r="AC122" s="67" t="s">
        <v>2915</v>
      </c>
      <c r="AD122" s="67">
        <v>9</v>
      </c>
      <c r="AE122" s="67" t="s">
        <v>2916</v>
      </c>
      <c r="AF122" s="67">
        <v>9</v>
      </c>
      <c r="AG122" s="67" t="s">
        <v>2917</v>
      </c>
      <c r="AH122" s="67">
        <v>9</v>
      </c>
      <c r="AI122" s="67" t="s">
        <v>2918</v>
      </c>
      <c r="AJ122" s="67">
        <v>9</v>
      </c>
      <c r="AK122" s="67" t="s">
        <v>2919</v>
      </c>
      <c r="AL122" s="67">
        <v>9</v>
      </c>
      <c r="AM122" s="67" t="s">
        <v>2920</v>
      </c>
      <c r="AN122" s="83" t="s">
        <v>2804</v>
      </c>
      <c r="AO122" s="83">
        <v>9</v>
      </c>
      <c r="AP122" s="83" t="s">
        <v>2921</v>
      </c>
      <c r="AQ122" s="83">
        <v>9</v>
      </c>
      <c r="AR122" s="83" t="s">
        <v>2922</v>
      </c>
      <c r="AS122" s="83">
        <v>9</v>
      </c>
      <c r="AT122" s="83" t="s">
        <v>2923</v>
      </c>
      <c r="AU122" s="83">
        <v>9</v>
      </c>
      <c r="AV122" s="83" t="s">
        <v>2924</v>
      </c>
      <c r="AW122" s="83">
        <v>9</v>
      </c>
      <c r="AX122" s="83" t="s">
        <v>2925</v>
      </c>
      <c r="AY122" s="83">
        <v>9</v>
      </c>
      <c r="AZ122" s="83" t="s">
        <v>2926</v>
      </c>
      <c r="BA122" s="83">
        <v>9</v>
      </c>
      <c r="BB122" s="87" t="s">
        <v>1305</v>
      </c>
      <c r="BC122" s="39"/>
      <c r="BD122" s="39"/>
      <c r="BE122" s="39"/>
    </row>
    <row r="123" spans="1:57" s="217" customFormat="1" ht="30" customHeight="1" x14ac:dyDescent="0.3">
      <c r="A123" s="39"/>
      <c r="B123" s="78">
        <f t="shared" si="1"/>
        <v>116</v>
      </c>
      <c r="C123" s="67" t="s">
        <v>145</v>
      </c>
      <c r="D123" s="77">
        <v>44950</v>
      </c>
      <c r="E123" s="67">
        <v>10</v>
      </c>
      <c r="F123" s="67" t="s">
        <v>2927</v>
      </c>
      <c r="G123" s="67">
        <v>10</v>
      </c>
      <c r="H123" s="67" t="s">
        <v>2928</v>
      </c>
      <c r="I123" s="67">
        <v>10</v>
      </c>
      <c r="J123" s="67" t="s">
        <v>2929</v>
      </c>
      <c r="K123" s="67">
        <v>10</v>
      </c>
      <c r="L123" s="67" t="s">
        <v>2930</v>
      </c>
      <c r="M123" s="67">
        <v>10</v>
      </c>
      <c r="N123" s="67" t="s">
        <v>2931</v>
      </c>
      <c r="O123" s="67">
        <v>10</v>
      </c>
      <c r="P123" s="67" t="s">
        <v>1596</v>
      </c>
      <c r="Q123" s="67">
        <v>10</v>
      </c>
      <c r="R123" s="67" t="s">
        <v>2932</v>
      </c>
      <c r="S123" s="67">
        <v>10</v>
      </c>
      <c r="T123" s="67" t="s">
        <v>2933</v>
      </c>
      <c r="U123" s="67">
        <v>10</v>
      </c>
      <c r="V123" s="67" t="s">
        <v>2934</v>
      </c>
      <c r="W123" s="67">
        <v>10</v>
      </c>
      <c r="X123" s="67" t="s">
        <v>2935</v>
      </c>
      <c r="Y123" s="67" t="s">
        <v>2803</v>
      </c>
      <c r="Z123" s="67">
        <v>10</v>
      </c>
      <c r="AA123" s="67" t="s">
        <v>2936</v>
      </c>
      <c r="AB123" s="67">
        <v>10</v>
      </c>
      <c r="AC123" s="67" t="s">
        <v>2937</v>
      </c>
      <c r="AD123" s="67">
        <v>10</v>
      </c>
      <c r="AE123" s="67" t="s">
        <v>2938</v>
      </c>
      <c r="AF123" s="67">
        <v>10</v>
      </c>
      <c r="AG123" s="67" t="s">
        <v>2939</v>
      </c>
      <c r="AH123" s="67">
        <v>10</v>
      </c>
      <c r="AI123" s="67" t="s">
        <v>2940</v>
      </c>
      <c r="AJ123" s="67">
        <v>10</v>
      </c>
      <c r="AK123" s="67" t="s">
        <v>2941</v>
      </c>
      <c r="AL123" s="67">
        <v>10</v>
      </c>
      <c r="AM123" s="67" t="s">
        <v>2942</v>
      </c>
      <c r="AN123" s="83" t="s">
        <v>2804</v>
      </c>
      <c r="AO123" s="83">
        <v>10</v>
      </c>
      <c r="AP123" s="83" t="s">
        <v>2943</v>
      </c>
      <c r="AQ123" s="83">
        <v>10</v>
      </c>
      <c r="AR123" s="83" t="s">
        <v>2944</v>
      </c>
      <c r="AS123" s="83">
        <v>10</v>
      </c>
      <c r="AT123" s="83" t="s">
        <v>2945</v>
      </c>
      <c r="AU123" s="83">
        <v>10</v>
      </c>
      <c r="AV123" s="83" t="s">
        <v>2946</v>
      </c>
      <c r="AW123" s="83">
        <v>10</v>
      </c>
      <c r="AX123" s="83" t="s">
        <v>1522</v>
      </c>
      <c r="AY123" s="83">
        <v>10</v>
      </c>
      <c r="AZ123" s="83" t="s">
        <v>2947</v>
      </c>
      <c r="BA123" s="83">
        <v>10</v>
      </c>
      <c r="BB123" s="87" t="s">
        <v>2948</v>
      </c>
      <c r="BC123" s="39"/>
      <c r="BD123" s="39"/>
      <c r="BE123" s="39"/>
    </row>
    <row r="124" spans="1:57" s="217" customFormat="1" ht="30" customHeight="1" x14ac:dyDescent="0.3">
      <c r="A124" s="39"/>
      <c r="B124" s="78">
        <f t="shared" si="1"/>
        <v>117</v>
      </c>
      <c r="C124" s="67" t="s">
        <v>145</v>
      </c>
      <c r="D124" s="77">
        <v>44950</v>
      </c>
      <c r="E124" s="67">
        <v>9</v>
      </c>
      <c r="F124" s="67" t="s">
        <v>2949</v>
      </c>
      <c r="G124" s="67">
        <v>10</v>
      </c>
      <c r="H124" s="67" t="s">
        <v>2950</v>
      </c>
      <c r="I124" s="67">
        <v>9</v>
      </c>
      <c r="J124" s="67" t="s">
        <v>2951</v>
      </c>
      <c r="K124" s="67">
        <v>10</v>
      </c>
      <c r="L124" s="67" t="s">
        <v>2952</v>
      </c>
      <c r="M124" s="67">
        <v>10</v>
      </c>
      <c r="N124" s="67" t="s">
        <v>2953</v>
      </c>
      <c r="O124" s="67">
        <v>10</v>
      </c>
      <c r="P124" s="67" t="s">
        <v>2954</v>
      </c>
      <c r="Q124" s="67">
        <v>9</v>
      </c>
      <c r="R124" s="67" t="s">
        <v>2955</v>
      </c>
      <c r="S124" s="67">
        <v>10</v>
      </c>
      <c r="T124" s="67" t="s">
        <v>2956</v>
      </c>
      <c r="U124" s="67">
        <v>10</v>
      </c>
      <c r="V124" s="67" t="s">
        <v>2957</v>
      </c>
      <c r="W124" s="67">
        <v>10</v>
      </c>
      <c r="X124" s="67" t="s">
        <v>972</v>
      </c>
      <c r="Y124" s="67" t="s">
        <v>2803</v>
      </c>
      <c r="Z124" s="67">
        <v>10</v>
      </c>
      <c r="AA124" s="67" t="s">
        <v>969</v>
      </c>
      <c r="AB124" s="67">
        <v>10</v>
      </c>
      <c r="AC124" s="67" t="s">
        <v>2958</v>
      </c>
      <c r="AD124" s="67">
        <v>10</v>
      </c>
      <c r="AE124" s="67" t="s">
        <v>2959</v>
      </c>
      <c r="AF124" s="67">
        <v>10</v>
      </c>
      <c r="AG124" s="67" t="s">
        <v>2960</v>
      </c>
      <c r="AH124" s="67">
        <v>10</v>
      </c>
      <c r="AI124" s="67" t="s">
        <v>2961</v>
      </c>
      <c r="AJ124" s="67">
        <v>10</v>
      </c>
      <c r="AK124" s="67" t="s">
        <v>2962</v>
      </c>
      <c r="AL124" s="67">
        <v>10</v>
      </c>
      <c r="AM124" s="67" t="s">
        <v>2963</v>
      </c>
      <c r="AN124" s="83" t="s">
        <v>2804</v>
      </c>
      <c r="AO124" s="83">
        <v>10</v>
      </c>
      <c r="AP124" s="83" t="s">
        <v>969</v>
      </c>
      <c r="AQ124" s="83">
        <v>9</v>
      </c>
      <c r="AR124" s="83" t="s">
        <v>2964</v>
      </c>
      <c r="AS124" s="83">
        <v>10</v>
      </c>
      <c r="AT124" s="83" t="s">
        <v>2965</v>
      </c>
      <c r="AU124" s="83">
        <v>10</v>
      </c>
      <c r="AV124" s="83" t="s">
        <v>2966</v>
      </c>
      <c r="AW124" s="83">
        <v>9</v>
      </c>
      <c r="AX124" s="83" t="s">
        <v>2967</v>
      </c>
      <c r="AY124" s="83">
        <v>10</v>
      </c>
      <c r="AZ124" s="83" t="s">
        <v>2968</v>
      </c>
      <c r="BA124" s="83">
        <v>10</v>
      </c>
      <c r="BB124" s="87" t="s">
        <v>1003</v>
      </c>
      <c r="BC124" s="39"/>
      <c r="BD124" s="39"/>
      <c r="BE124" s="39"/>
    </row>
    <row r="125" spans="1:57" s="217" customFormat="1" ht="30" customHeight="1" x14ac:dyDescent="0.3">
      <c r="A125" s="39"/>
      <c r="B125" s="78">
        <f t="shared" si="1"/>
        <v>118</v>
      </c>
      <c r="C125" s="67" t="s">
        <v>145</v>
      </c>
      <c r="D125" s="77">
        <v>44950</v>
      </c>
      <c r="E125" s="67">
        <v>8</v>
      </c>
      <c r="F125" s="67" t="s">
        <v>2969</v>
      </c>
      <c r="G125" s="67">
        <v>9</v>
      </c>
      <c r="H125" s="67" t="s">
        <v>2970</v>
      </c>
      <c r="I125" s="67">
        <v>9</v>
      </c>
      <c r="J125" s="67" t="s">
        <v>2971</v>
      </c>
      <c r="K125" s="67">
        <v>9</v>
      </c>
      <c r="L125" s="67" t="s">
        <v>2972</v>
      </c>
      <c r="M125" s="67">
        <v>9</v>
      </c>
      <c r="N125" s="67" t="s">
        <v>2973</v>
      </c>
      <c r="O125" s="67">
        <v>9</v>
      </c>
      <c r="P125" s="67" t="s">
        <v>2974</v>
      </c>
      <c r="Q125" s="67">
        <v>9</v>
      </c>
      <c r="R125" s="67" t="s">
        <v>2975</v>
      </c>
      <c r="S125" s="67">
        <v>8</v>
      </c>
      <c r="T125" s="67" t="s">
        <v>2976</v>
      </c>
      <c r="U125" s="67">
        <v>9</v>
      </c>
      <c r="V125" s="67" t="s">
        <v>2977</v>
      </c>
      <c r="W125" s="67">
        <v>9</v>
      </c>
      <c r="X125" s="67" t="s">
        <v>2978</v>
      </c>
      <c r="Y125" s="67" t="s">
        <v>2803</v>
      </c>
      <c r="Z125" s="67">
        <v>9</v>
      </c>
      <c r="AA125" s="67" t="s">
        <v>2979</v>
      </c>
      <c r="AB125" s="67">
        <v>8</v>
      </c>
      <c r="AC125" s="67" t="s">
        <v>2980</v>
      </c>
      <c r="AD125" s="67">
        <v>9</v>
      </c>
      <c r="AE125" s="67" t="s">
        <v>2981</v>
      </c>
      <c r="AF125" s="67">
        <v>9</v>
      </c>
      <c r="AG125" s="67" t="s">
        <v>2982</v>
      </c>
      <c r="AH125" s="67">
        <v>8</v>
      </c>
      <c r="AI125" s="67" t="s">
        <v>2983</v>
      </c>
      <c r="AJ125" s="67">
        <v>8</v>
      </c>
      <c r="AK125" s="67" t="s">
        <v>2984</v>
      </c>
      <c r="AL125" s="67">
        <v>8</v>
      </c>
      <c r="AM125" s="67" t="s">
        <v>2985</v>
      </c>
      <c r="AN125" s="83" t="s">
        <v>2804</v>
      </c>
      <c r="AO125" s="83">
        <v>8</v>
      </c>
      <c r="AP125" s="83" t="s">
        <v>2986</v>
      </c>
      <c r="AQ125" s="83">
        <v>9</v>
      </c>
      <c r="AR125" s="83" t="s">
        <v>2987</v>
      </c>
      <c r="AS125" s="83">
        <v>9</v>
      </c>
      <c r="AT125" s="83" t="s">
        <v>2988</v>
      </c>
      <c r="AU125" s="83">
        <v>9</v>
      </c>
      <c r="AV125" s="83" t="s">
        <v>2989</v>
      </c>
      <c r="AW125" s="83">
        <v>9</v>
      </c>
      <c r="AX125" s="83" t="s">
        <v>2990</v>
      </c>
      <c r="AY125" s="83">
        <v>9</v>
      </c>
      <c r="AZ125" s="83" t="s">
        <v>2991</v>
      </c>
      <c r="BA125" s="83">
        <v>8</v>
      </c>
      <c r="BB125" s="87" t="s">
        <v>2992</v>
      </c>
      <c r="BC125" s="39"/>
      <c r="BD125" s="39"/>
      <c r="BE125" s="39"/>
    </row>
    <row r="126" spans="1:57" s="217" customFormat="1" ht="30" customHeight="1" x14ac:dyDescent="0.3">
      <c r="A126" s="39"/>
      <c r="B126" s="78">
        <f t="shared" si="1"/>
        <v>119</v>
      </c>
      <c r="C126" s="67" t="s">
        <v>145</v>
      </c>
      <c r="D126" s="77">
        <v>44950</v>
      </c>
      <c r="E126" s="67">
        <v>8</v>
      </c>
      <c r="F126" s="67" t="s">
        <v>2993</v>
      </c>
      <c r="G126" s="67">
        <v>8</v>
      </c>
      <c r="H126" s="67" t="s">
        <v>2994</v>
      </c>
      <c r="I126" s="67">
        <v>8</v>
      </c>
      <c r="J126" s="67" t="s">
        <v>2995</v>
      </c>
      <c r="K126" s="67">
        <v>8</v>
      </c>
      <c r="L126" s="67" t="s">
        <v>2996</v>
      </c>
      <c r="M126" s="67">
        <v>8</v>
      </c>
      <c r="N126" s="67" t="s">
        <v>2997</v>
      </c>
      <c r="O126" s="67">
        <v>7</v>
      </c>
      <c r="P126" s="67" t="s">
        <v>2998</v>
      </c>
      <c r="Q126" s="67">
        <v>8</v>
      </c>
      <c r="R126" s="67" t="s">
        <v>2999</v>
      </c>
      <c r="S126" s="67">
        <v>8</v>
      </c>
      <c r="T126" s="67" t="s">
        <v>3000</v>
      </c>
      <c r="U126" s="67">
        <v>8</v>
      </c>
      <c r="V126" s="67" t="s">
        <v>3001</v>
      </c>
      <c r="W126" s="67">
        <v>8</v>
      </c>
      <c r="X126" s="67" t="s">
        <v>3002</v>
      </c>
      <c r="Y126" s="67" t="s">
        <v>2803</v>
      </c>
      <c r="Z126" s="67">
        <v>8</v>
      </c>
      <c r="AA126" s="67" t="s">
        <v>3003</v>
      </c>
      <c r="AB126" s="67">
        <v>8</v>
      </c>
      <c r="AC126" s="67" t="s">
        <v>3004</v>
      </c>
      <c r="AD126" s="67">
        <v>8</v>
      </c>
      <c r="AE126" s="67" t="s">
        <v>3005</v>
      </c>
      <c r="AF126" s="67">
        <v>8</v>
      </c>
      <c r="AG126" s="67" t="s">
        <v>3006</v>
      </c>
      <c r="AH126" s="67">
        <v>8</v>
      </c>
      <c r="AI126" s="67" t="s">
        <v>3007</v>
      </c>
      <c r="AJ126" s="67">
        <v>8</v>
      </c>
      <c r="AK126" s="67" t="s">
        <v>3008</v>
      </c>
      <c r="AL126" s="67">
        <v>8</v>
      </c>
      <c r="AM126" s="67" t="s">
        <v>3009</v>
      </c>
      <c r="AN126" s="83" t="s">
        <v>2804</v>
      </c>
      <c r="AO126" s="83">
        <v>8</v>
      </c>
      <c r="AP126" s="83" t="s">
        <v>3010</v>
      </c>
      <c r="AQ126" s="83">
        <v>8</v>
      </c>
      <c r="AR126" s="83" t="s">
        <v>3011</v>
      </c>
      <c r="AS126" s="83">
        <v>8</v>
      </c>
      <c r="AT126" s="83" t="s">
        <v>3012</v>
      </c>
      <c r="AU126" s="83">
        <v>8</v>
      </c>
      <c r="AV126" s="83" t="s">
        <v>3013</v>
      </c>
      <c r="AW126" s="83">
        <v>8</v>
      </c>
      <c r="AX126" s="83" t="s">
        <v>3014</v>
      </c>
      <c r="AY126" s="83">
        <v>8</v>
      </c>
      <c r="AZ126" s="83" t="s">
        <v>3015</v>
      </c>
      <c r="BA126" s="83">
        <v>8</v>
      </c>
      <c r="BB126" s="87" t="s">
        <v>1819</v>
      </c>
      <c r="BC126" s="39"/>
      <c r="BD126" s="39"/>
      <c r="BE126" s="39"/>
    </row>
    <row r="127" spans="1:57" s="217" customFormat="1" ht="30" customHeight="1" x14ac:dyDescent="0.3">
      <c r="A127" s="39"/>
      <c r="B127" s="78">
        <f t="shared" si="1"/>
        <v>120</v>
      </c>
      <c r="C127" s="67" t="s">
        <v>145</v>
      </c>
      <c r="D127" s="77">
        <v>44950</v>
      </c>
      <c r="E127" s="67">
        <v>10</v>
      </c>
      <c r="F127" s="67" t="s">
        <v>3016</v>
      </c>
      <c r="G127" s="67">
        <v>10</v>
      </c>
      <c r="H127" s="67" t="s">
        <v>3017</v>
      </c>
      <c r="I127" s="67">
        <v>9</v>
      </c>
      <c r="J127" s="67" t="s">
        <v>3018</v>
      </c>
      <c r="K127" s="67">
        <v>9</v>
      </c>
      <c r="L127" s="67" t="s">
        <v>3019</v>
      </c>
      <c r="M127" s="67">
        <v>9</v>
      </c>
      <c r="N127" s="67" t="s">
        <v>3020</v>
      </c>
      <c r="O127" s="67">
        <v>9</v>
      </c>
      <c r="P127" s="67" t="s">
        <v>3021</v>
      </c>
      <c r="Q127" s="67">
        <v>9</v>
      </c>
      <c r="R127" s="67" t="s">
        <v>3022</v>
      </c>
      <c r="S127" s="67">
        <v>9</v>
      </c>
      <c r="T127" s="67" t="s">
        <v>3023</v>
      </c>
      <c r="U127" s="67">
        <v>9</v>
      </c>
      <c r="V127" s="67" t="s">
        <v>3024</v>
      </c>
      <c r="W127" s="67">
        <v>9</v>
      </c>
      <c r="X127" s="67" t="s">
        <v>3025</v>
      </c>
      <c r="Y127" s="67" t="s">
        <v>2803</v>
      </c>
      <c r="Z127" s="67">
        <v>9</v>
      </c>
      <c r="AA127" s="67" t="s">
        <v>3026</v>
      </c>
      <c r="AB127" s="67">
        <v>9</v>
      </c>
      <c r="AC127" s="67" t="s">
        <v>3027</v>
      </c>
      <c r="AD127" s="67">
        <v>9</v>
      </c>
      <c r="AE127" s="67" t="s">
        <v>3028</v>
      </c>
      <c r="AF127" s="67">
        <v>9</v>
      </c>
      <c r="AG127" s="67" t="s">
        <v>3029</v>
      </c>
      <c r="AH127" s="67">
        <v>9</v>
      </c>
      <c r="AI127" s="67" t="s">
        <v>3030</v>
      </c>
      <c r="AJ127" s="67">
        <v>9</v>
      </c>
      <c r="AK127" s="67" t="s">
        <v>3031</v>
      </c>
      <c r="AL127" s="67">
        <v>9</v>
      </c>
      <c r="AM127" s="67" t="s">
        <v>3032</v>
      </c>
      <c r="AN127" s="83" t="s">
        <v>2804</v>
      </c>
      <c r="AO127" s="83">
        <v>9</v>
      </c>
      <c r="AP127" s="83" t="s">
        <v>3033</v>
      </c>
      <c r="AQ127" s="83">
        <v>8</v>
      </c>
      <c r="AR127" s="83" t="s">
        <v>3034</v>
      </c>
      <c r="AS127" s="83">
        <v>9</v>
      </c>
      <c r="AT127" s="83" t="s">
        <v>3035</v>
      </c>
      <c r="AU127" s="83">
        <v>8</v>
      </c>
      <c r="AV127" s="83" t="s">
        <v>3036</v>
      </c>
      <c r="AW127" s="83">
        <v>8</v>
      </c>
      <c r="AX127" s="83" t="s">
        <v>3037</v>
      </c>
      <c r="AY127" s="83">
        <v>8</v>
      </c>
      <c r="AZ127" s="83" t="s">
        <v>3038</v>
      </c>
      <c r="BA127" s="83">
        <v>8</v>
      </c>
      <c r="BB127" s="87" t="s">
        <v>2007</v>
      </c>
      <c r="BC127" s="39"/>
      <c r="BD127" s="39"/>
      <c r="BE127" s="39"/>
    </row>
    <row r="128" spans="1:57" s="217" customFormat="1" ht="30" customHeight="1" x14ac:dyDescent="0.3">
      <c r="A128" s="39"/>
      <c r="B128" s="78">
        <f t="shared" si="1"/>
        <v>121</v>
      </c>
      <c r="C128" s="67" t="s">
        <v>145</v>
      </c>
      <c r="D128" s="77">
        <v>44950</v>
      </c>
      <c r="E128" s="67">
        <v>8</v>
      </c>
      <c r="F128" s="67" t="s">
        <v>3039</v>
      </c>
      <c r="G128" s="67">
        <v>8</v>
      </c>
      <c r="H128" s="67" t="s">
        <v>3040</v>
      </c>
      <c r="I128" s="67">
        <v>8</v>
      </c>
      <c r="J128" s="67" t="s">
        <v>3041</v>
      </c>
      <c r="K128" s="67">
        <v>8</v>
      </c>
      <c r="L128" s="67" t="s">
        <v>3042</v>
      </c>
      <c r="M128" s="67">
        <v>8</v>
      </c>
      <c r="N128" s="67" t="s">
        <v>3043</v>
      </c>
      <c r="O128" s="67">
        <v>9</v>
      </c>
      <c r="P128" s="67" t="s">
        <v>3044</v>
      </c>
      <c r="Q128" s="67">
        <v>7</v>
      </c>
      <c r="R128" s="67" t="s">
        <v>3045</v>
      </c>
      <c r="S128" s="67">
        <v>8</v>
      </c>
      <c r="T128" s="67" t="s">
        <v>3046</v>
      </c>
      <c r="U128" s="67">
        <v>7</v>
      </c>
      <c r="V128" s="67" t="s">
        <v>3047</v>
      </c>
      <c r="W128" s="67">
        <v>7</v>
      </c>
      <c r="X128" s="67" t="s">
        <v>3048</v>
      </c>
      <c r="Y128" s="67" t="s">
        <v>2803</v>
      </c>
      <c r="Z128" s="67">
        <v>9</v>
      </c>
      <c r="AA128" s="67" t="s">
        <v>3049</v>
      </c>
      <c r="AB128" s="67">
        <v>8</v>
      </c>
      <c r="AC128" s="67" t="s">
        <v>3050</v>
      </c>
      <c r="AD128" s="67">
        <v>9</v>
      </c>
      <c r="AE128" s="67" t="s">
        <v>3051</v>
      </c>
      <c r="AF128" s="67">
        <v>8</v>
      </c>
      <c r="AG128" s="67" t="s">
        <v>3052</v>
      </c>
      <c r="AH128" s="67">
        <v>8</v>
      </c>
      <c r="AI128" s="67" t="s">
        <v>3053</v>
      </c>
      <c r="AJ128" s="67">
        <v>8</v>
      </c>
      <c r="AK128" s="67" t="s">
        <v>3054</v>
      </c>
      <c r="AL128" s="67">
        <v>8</v>
      </c>
      <c r="AM128" s="67" t="s">
        <v>3055</v>
      </c>
      <c r="AN128" s="83" t="s">
        <v>2804</v>
      </c>
      <c r="AO128" s="83">
        <v>9</v>
      </c>
      <c r="AP128" s="83" t="s">
        <v>3056</v>
      </c>
      <c r="AQ128" s="83">
        <v>8</v>
      </c>
      <c r="AR128" s="83" t="s">
        <v>3057</v>
      </c>
      <c r="AS128" s="83">
        <v>8</v>
      </c>
      <c r="AT128" s="83" t="s">
        <v>3058</v>
      </c>
      <c r="AU128" s="83">
        <v>9</v>
      </c>
      <c r="AV128" s="83" t="s">
        <v>3059</v>
      </c>
      <c r="AW128" s="83">
        <v>8</v>
      </c>
      <c r="AX128" s="83" t="s">
        <v>3060</v>
      </c>
      <c r="AY128" s="83">
        <v>8</v>
      </c>
      <c r="AZ128" s="83" t="s">
        <v>3061</v>
      </c>
      <c r="BA128" s="83">
        <v>8</v>
      </c>
      <c r="BB128" s="87" t="s">
        <v>3062</v>
      </c>
      <c r="BC128" s="39"/>
      <c r="BD128" s="39"/>
      <c r="BE128" s="39"/>
    </row>
    <row r="129" spans="1:57" s="217" customFormat="1" ht="30" customHeight="1" x14ac:dyDescent="0.3">
      <c r="A129" s="39"/>
      <c r="B129" s="78">
        <f t="shared" si="1"/>
        <v>122</v>
      </c>
      <c r="C129" s="67" t="s">
        <v>145</v>
      </c>
      <c r="D129" s="77">
        <v>44950</v>
      </c>
      <c r="E129" s="67">
        <v>10</v>
      </c>
      <c r="F129" s="67" t="s">
        <v>3063</v>
      </c>
      <c r="G129" s="67">
        <v>10</v>
      </c>
      <c r="H129" s="67" t="s">
        <v>3064</v>
      </c>
      <c r="I129" s="67">
        <v>10</v>
      </c>
      <c r="J129" s="67" t="s">
        <v>3065</v>
      </c>
      <c r="K129" s="67">
        <v>10</v>
      </c>
      <c r="L129" s="67" t="s">
        <v>3066</v>
      </c>
      <c r="M129" s="67">
        <v>10</v>
      </c>
      <c r="N129" s="67" t="s">
        <v>3067</v>
      </c>
      <c r="O129" s="67">
        <v>10</v>
      </c>
      <c r="P129" s="67" t="s">
        <v>3068</v>
      </c>
      <c r="Q129" s="67">
        <v>10</v>
      </c>
      <c r="R129" s="67" t="s">
        <v>1323</v>
      </c>
      <c r="S129" s="67">
        <v>10</v>
      </c>
      <c r="T129" s="67" t="s">
        <v>3069</v>
      </c>
      <c r="U129" s="67">
        <v>10</v>
      </c>
      <c r="V129" s="67" t="s">
        <v>3070</v>
      </c>
      <c r="W129" s="67">
        <v>10</v>
      </c>
      <c r="X129" s="67" t="s">
        <v>3071</v>
      </c>
      <c r="Y129" s="67" t="s">
        <v>2803</v>
      </c>
      <c r="Z129" s="67">
        <v>10</v>
      </c>
      <c r="AA129" s="67" t="s">
        <v>3072</v>
      </c>
      <c r="AB129" s="67">
        <v>10</v>
      </c>
      <c r="AC129" s="67" t="s">
        <v>3073</v>
      </c>
      <c r="AD129" s="67">
        <v>10</v>
      </c>
      <c r="AE129" s="67" t="s">
        <v>3074</v>
      </c>
      <c r="AF129" s="67">
        <v>10</v>
      </c>
      <c r="AG129" s="67" t="s">
        <v>3075</v>
      </c>
      <c r="AH129" s="67">
        <v>10</v>
      </c>
      <c r="AI129" s="67" t="s">
        <v>3076</v>
      </c>
      <c r="AJ129" s="67">
        <v>10</v>
      </c>
      <c r="AK129" s="67" t="s">
        <v>3077</v>
      </c>
      <c r="AL129" s="67">
        <v>10</v>
      </c>
      <c r="AM129" s="67" t="s">
        <v>3078</v>
      </c>
      <c r="AN129" s="83" t="s">
        <v>2804</v>
      </c>
      <c r="AO129" s="83">
        <v>10</v>
      </c>
      <c r="AP129" s="83" t="s">
        <v>3079</v>
      </c>
      <c r="AQ129" s="83">
        <v>10</v>
      </c>
      <c r="AR129" s="83" t="s">
        <v>3080</v>
      </c>
      <c r="AS129" s="83">
        <v>10</v>
      </c>
      <c r="AT129" s="83" t="s">
        <v>3081</v>
      </c>
      <c r="AU129" s="83">
        <v>10</v>
      </c>
      <c r="AV129" s="83" t="s">
        <v>3082</v>
      </c>
      <c r="AW129" s="83">
        <v>10</v>
      </c>
      <c r="AX129" s="83" t="s">
        <v>3083</v>
      </c>
      <c r="AY129" s="83">
        <v>10</v>
      </c>
      <c r="AZ129" s="83" t="s">
        <v>1678</v>
      </c>
      <c r="BA129" s="83">
        <v>10</v>
      </c>
      <c r="BB129" s="87" t="s">
        <v>3084</v>
      </c>
      <c r="BC129" s="39"/>
      <c r="BD129" s="39"/>
      <c r="BE129" s="39"/>
    </row>
    <row r="130" spans="1:57" s="217" customFormat="1" ht="30" customHeight="1" x14ac:dyDescent="0.3">
      <c r="A130" s="39"/>
      <c r="B130" s="78">
        <f t="shared" si="1"/>
        <v>123</v>
      </c>
      <c r="C130" s="67" t="s">
        <v>146</v>
      </c>
      <c r="D130" s="77">
        <v>44952</v>
      </c>
      <c r="E130" s="67">
        <v>10</v>
      </c>
      <c r="F130" s="67" t="s">
        <v>3124</v>
      </c>
      <c r="G130" s="67">
        <v>10</v>
      </c>
      <c r="H130" s="67" t="s">
        <v>3124</v>
      </c>
      <c r="I130" s="67">
        <v>10</v>
      </c>
      <c r="J130" s="67" t="s">
        <v>3124</v>
      </c>
      <c r="K130" s="67">
        <v>10</v>
      </c>
      <c r="L130" s="67" t="s">
        <v>3124</v>
      </c>
      <c r="M130" s="67">
        <v>10</v>
      </c>
      <c r="N130" s="67" t="s">
        <v>3124</v>
      </c>
      <c r="O130" s="67">
        <v>10</v>
      </c>
      <c r="P130" s="67" t="s">
        <v>3124</v>
      </c>
      <c r="Q130" s="67">
        <v>10</v>
      </c>
      <c r="R130" s="67" t="s">
        <v>3124</v>
      </c>
      <c r="S130" s="67">
        <v>10</v>
      </c>
      <c r="T130" s="67" t="s">
        <v>3125</v>
      </c>
      <c r="U130" s="67">
        <v>10</v>
      </c>
      <c r="V130" s="67" t="s">
        <v>3125</v>
      </c>
      <c r="W130" s="67">
        <v>10</v>
      </c>
      <c r="X130" s="67" t="s">
        <v>3125</v>
      </c>
      <c r="Y130" s="67" t="s">
        <v>964</v>
      </c>
      <c r="Z130" s="67">
        <v>10</v>
      </c>
      <c r="AA130" s="67" t="s">
        <v>3125</v>
      </c>
      <c r="AB130" s="67">
        <v>10</v>
      </c>
      <c r="AC130" s="67" t="s">
        <v>3125</v>
      </c>
      <c r="AD130" s="67">
        <v>10</v>
      </c>
      <c r="AE130" s="67" t="s">
        <v>3125</v>
      </c>
      <c r="AF130" s="67">
        <v>10</v>
      </c>
      <c r="AG130" s="67" t="s">
        <v>3125</v>
      </c>
      <c r="AH130" s="67">
        <v>10</v>
      </c>
      <c r="AI130" s="67" t="s">
        <v>3125</v>
      </c>
      <c r="AJ130" s="67">
        <v>10</v>
      </c>
      <c r="AK130" s="67" t="s">
        <v>3125</v>
      </c>
      <c r="AL130" s="67">
        <v>10</v>
      </c>
      <c r="AM130" s="67" t="s">
        <v>3125</v>
      </c>
      <c r="AN130" s="83" t="s">
        <v>1050</v>
      </c>
      <c r="AO130" s="83">
        <v>10</v>
      </c>
      <c r="AP130" s="83" t="s">
        <v>3125</v>
      </c>
      <c r="AQ130" s="83">
        <v>10</v>
      </c>
      <c r="AR130" s="83" t="s">
        <v>3125</v>
      </c>
      <c r="AS130" s="83">
        <v>10</v>
      </c>
      <c r="AT130" s="83" t="s">
        <v>3125</v>
      </c>
      <c r="AU130" s="83">
        <v>10</v>
      </c>
      <c r="AV130" s="83" t="s">
        <v>3125</v>
      </c>
      <c r="AW130" s="83">
        <v>10</v>
      </c>
      <c r="AX130" s="83" t="s">
        <v>3125</v>
      </c>
      <c r="AY130" s="83">
        <v>10</v>
      </c>
      <c r="AZ130" s="83" t="s">
        <v>3125</v>
      </c>
      <c r="BA130" s="83">
        <v>10</v>
      </c>
      <c r="BB130" s="87" t="s">
        <v>3125</v>
      </c>
      <c r="BC130" s="39"/>
      <c r="BD130" s="39"/>
      <c r="BE130" s="39"/>
    </row>
    <row r="131" spans="1:57" s="217" customFormat="1" ht="30" customHeight="1" x14ac:dyDescent="0.3">
      <c r="A131" s="39"/>
      <c r="B131" s="78">
        <f t="shared" si="1"/>
        <v>124</v>
      </c>
      <c r="C131" s="67" t="s">
        <v>146</v>
      </c>
      <c r="D131" s="77">
        <v>44952</v>
      </c>
      <c r="E131" s="67">
        <v>8</v>
      </c>
      <c r="F131" s="67" t="s">
        <v>3126</v>
      </c>
      <c r="G131" s="67">
        <v>8</v>
      </c>
      <c r="H131" s="67" t="s">
        <v>3127</v>
      </c>
      <c r="I131" s="67">
        <v>8</v>
      </c>
      <c r="J131" s="67" t="s">
        <v>3128</v>
      </c>
      <c r="K131" s="67">
        <v>8</v>
      </c>
      <c r="L131" s="67" t="s">
        <v>3128</v>
      </c>
      <c r="M131" s="67">
        <v>8</v>
      </c>
      <c r="N131" s="67" t="s">
        <v>3129</v>
      </c>
      <c r="O131" s="67">
        <v>8</v>
      </c>
      <c r="P131" s="67" t="s">
        <v>3245</v>
      </c>
      <c r="Q131" s="67">
        <v>8</v>
      </c>
      <c r="R131" s="67" t="s">
        <v>3130</v>
      </c>
      <c r="S131" s="67">
        <v>8</v>
      </c>
      <c r="T131" s="67" t="s">
        <v>3131</v>
      </c>
      <c r="U131" s="67">
        <v>8</v>
      </c>
      <c r="V131" s="67" t="s">
        <v>3132</v>
      </c>
      <c r="W131" s="67">
        <v>8</v>
      </c>
      <c r="X131" s="67" t="s">
        <v>3133</v>
      </c>
      <c r="Y131" s="67" t="s">
        <v>964</v>
      </c>
      <c r="Z131" s="67">
        <v>8</v>
      </c>
      <c r="AA131" s="67" t="s">
        <v>3134</v>
      </c>
      <c r="AB131" s="67">
        <v>8</v>
      </c>
      <c r="AC131" s="67" t="s">
        <v>3134</v>
      </c>
      <c r="AD131" s="67">
        <v>8</v>
      </c>
      <c r="AE131" s="67" t="s">
        <v>3134</v>
      </c>
      <c r="AF131" s="67">
        <v>8</v>
      </c>
      <c r="AG131" s="67" t="s">
        <v>3134</v>
      </c>
      <c r="AH131" s="67">
        <v>8</v>
      </c>
      <c r="AI131" s="67" t="s">
        <v>3134</v>
      </c>
      <c r="AJ131" s="67">
        <v>8</v>
      </c>
      <c r="AK131" s="67" t="s">
        <v>3134</v>
      </c>
      <c r="AL131" s="67">
        <v>8</v>
      </c>
      <c r="AM131" s="67" t="s">
        <v>3134</v>
      </c>
      <c r="AN131" s="83" t="s">
        <v>1050</v>
      </c>
      <c r="AO131" s="83">
        <v>8</v>
      </c>
      <c r="AP131" s="83" t="s">
        <v>3135</v>
      </c>
      <c r="AQ131" s="83">
        <v>8</v>
      </c>
      <c r="AR131" s="83" t="s">
        <v>3135</v>
      </c>
      <c r="AS131" s="83">
        <v>8</v>
      </c>
      <c r="AT131" s="83" t="s">
        <v>3135</v>
      </c>
      <c r="AU131" s="83">
        <v>8</v>
      </c>
      <c r="AV131" s="83" t="s">
        <v>3135</v>
      </c>
      <c r="AW131" s="83">
        <v>8</v>
      </c>
      <c r="AX131" s="83" t="s">
        <v>3135</v>
      </c>
      <c r="AY131" s="83">
        <v>8</v>
      </c>
      <c r="AZ131" s="83" t="s">
        <v>3135</v>
      </c>
      <c r="BA131" s="83">
        <v>10</v>
      </c>
      <c r="BB131" s="87" t="s">
        <v>3136</v>
      </c>
      <c r="BC131" s="39"/>
      <c r="BD131" s="39"/>
      <c r="BE131" s="39"/>
    </row>
    <row r="132" spans="1:57" s="217" customFormat="1" ht="30" customHeight="1" x14ac:dyDescent="0.3">
      <c r="A132" s="39"/>
      <c r="B132" s="78">
        <f t="shared" si="1"/>
        <v>125</v>
      </c>
      <c r="C132" s="67" t="s">
        <v>146</v>
      </c>
      <c r="D132" s="77">
        <v>44952</v>
      </c>
      <c r="E132" s="67">
        <v>9</v>
      </c>
      <c r="F132" s="67" t="s">
        <v>1047</v>
      </c>
      <c r="G132" s="67">
        <v>9</v>
      </c>
      <c r="H132" s="67" t="s">
        <v>3137</v>
      </c>
      <c r="I132" s="67">
        <v>9</v>
      </c>
      <c r="J132" s="67" t="s">
        <v>3138</v>
      </c>
      <c r="K132" s="67">
        <v>9</v>
      </c>
      <c r="L132" s="67" t="s">
        <v>3246</v>
      </c>
      <c r="M132" s="67">
        <v>9</v>
      </c>
      <c r="N132" s="67" t="s">
        <v>1062</v>
      </c>
      <c r="O132" s="67">
        <v>9</v>
      </c>
      <c r="P132" s="67" t="s">
        <v>3247</v>
      </c>
      <c r="Q132" s="67">
        <v>9</v>
      </c>
      <c r="R132" s="67" t="s">
        <v>3248</v>
      </c>
      <c r="S132" s="67">
        <v>9</v>
      </c>
      <c r="T132" s="67" t="s">
        <v>3249</v>
      </c>
      <c r="U132" s="67">
        <v>9</v>
      </c>
      <c r="V132" s="67" t="s">
        <v>774</v>
      </c>
      <c r="W132" s="67">
        <v>9</v>
      </c>
      <c r="X132" s="67" t="s">
        <v>3250</v>
      </c>
      <c r="Y132" s="67" t="s">
        <v>964</v>
      </c>
      <c r="Z132" s="67">
        <v>9</v>
      </c>
      <c r="AA132" s="67" t="s">
        <v>3251</v>
      </c>
      <c r="AB132" s="67">
        <v>9</v>
      </c>
      <c r="AC132" s="67" t="s">
        <v>3252</v>
      </c>
      <c r="AD132" s="67">
        <v>9</v>
      </c>
      <c r="AE132" s="67" t="s">
        <v>3248</v>
      </c>
      <c r="AF132" s="67">
        <v>9</v>
      </c>
      <c r="AG132" s="67" t="s">
        <v>3253</v>
      </c>
      <c r="AH132" s="67">
        <v>9</v>
      </c>
      <c r="AI132" s="67" t="s">
        <v>1042</v>
      </c>
      <c r="AJ132" s="67">
        <v>9</v>
      </c>
      <c r="AK132" s="67" t="s">
        <v>3254</v>
      </c>
      <c r="AL132" s="67">
        <v>9</v>
      </c>
      <c r="AM132" s="67" t="s">
        <v>3139</v>
      </c>
      <c r="AN132" s="83" t="s">
        <v>1050</v>
      </c>
      <c r="AO132" s="83">
        <v>9</v>
      </c>
      <c r="AP132" s="83" t="s">
        <v>3255</v>
      </c>
      <c r="AQ132" s="83">
        <v>9</v>
      </c>
      <c r="AR132" s="83" t="s">
        <v>1042</v>
      </c>
      <c r="AS132" s="83">
        <v>9</v>
      </c>
      <c r="AT132" s="83" t="s">
        <v>3256</v>
      </c>
      <c r="AU132" s="83">
        <v>9</v>
      </c>
      <c r="AV132" s="83" t="s">
        <v>3257</v>
      </c>
      <c r="AW132" s="83">
        <v>9</v>
      </c>
      <c r="AX132" s="83" t="s">
        <v>1042</v>
      </c>
      <c r="AY132" s="83">
        <v>9</v>
      </c>
      <c r="AZ132" s="83" t="s">
        <v>3258</v>
      </c>
      <c r="BA132" s="83">
        <v>9</v>
      </c>
      <c r="BB132" s="87" t="s">
        <v>3140</v>
      </c>
      <c r="BC132" s="39"/>
      <c r="BD132" s="39"/>
      <c r="BE132" s="39"/>
    </row>
    <row r="133" spans="1:57" s="217" customFormat="1" ht="30" customHeight="1" x14ac:dyDescent="0.3">
      <c r="A133" s="39"/>
      <c r="B133" s="78">
        <f t="shared" si="1"/>
        <v>126</v>
      </c>
      <c r="C133" s="67" t="s">
        <v>146</v>
      </c>
      <c r="D133" s="77">
        <v>44952</v>
      </c>
      <c r="E133" s="67">
        <v>9</v>
      </c>
      <c r="F133" s="67" t="s">
        <v>3141</v>
      </c>
      <c r="G133" s="67">
        <v>9</v>
      </c>
      <c r="H133" s="67" t="s">
        <v>3142</v>
      </c>
      <c r="I133" s="67">
        <v>9</v>
      </c>
      <c r="J133" s="67" t="s">
        <v>3143</v>
      </c>
      <c r="K133" s="67">
        <v>9</v>
      </c>
      <c r="L133" s="67" t="s">
        <v>3144</v>
      </c>
      <c r="M133" s="67">
        <v>9</v>
      </c>
      <c r="N133" s="67" t="s">
        <v>3145</v>
      </c>
      <c r="O133" s="67">
        <v>9</v>
      </c>
      <c r="P133" s="67" t="s">
        <v>988</v>
      </c>
      <c r="Q133" s="67">
        <v>9</v>
      </c>
      <c r="R133" s="67" t="s">
        <v>3146</v>
      </c>
      <c r="S133" s="67">
        <v>9</v>
      </c>
      <c r="T133" s="67" t="s">
        <v>3147</v>
      </c>
      <c r="U133" s="67">
        <v>9</v>
      </c>
      <c r="V133" s="67" t="s">
        <v>3148</v>
      </c>
      <c r="W133" s="67">
        <v>9</v>
      </c>
      <c r="X133" s="67" t="s">
        <v>3149</v>
      </c>
      <c r="Y133" s="67" t="s">
        <v>964</v>
      </c>
      <c r="Z133" s="67">
        <v>9</v>
      </c>
      <c r="AA133" s="67" t="s">
        <v>3150</v>
      </c>
      <c r="AB133" s="67">
        <v>9</v>
      </c>
      <c r="AC133" s="67" t="s">
        <v>3151</v>
      </c>
      <c r="AD133" s="67">
        <v>9</v>
      </c>
      <c r="AE133" s="67" t="s">
        <v>3152</v>
      </c>
      <c r="AF133" s="67">
        <v>9</v>
      </c>
      <c r="AG133" s="67" t="s">
        <v>3153</v>
      </c>
      <c r="AH133" s="67">
        <v>9</v>
      </c>
      <c r="AI133" s="67" t="s">
        <v>3007</v>
      </c>
      <c r="AJ133" s="67">
        <v>9</v>
      </c>
      <c r="AK133" s="67" t="s">
        <v>3154</v>
      </c>
      <c r="AL133" s="67">
        <v>9</v>
      </c>
      <c r="AM133" s="67" t="s">
        <v>3155</v>
      </c>
      <c r="AN133" s="83" t="s">
        <v>1050</v>
      </c>
      <c r="AO133" s="83">
        <v>9</v>
      </c>
      <c r="AP133" s="83" t="s">
        <v>3156</v>
      </c>
      <c r="AQ133" s="83">
        <v>9</v>
      </c>
      <c r="AR133" s="83" t="s">
        <v>3151</v>
      </c>
      <c r="AS133" s="83">
        <v>9</v>
      </c>
      <c r="AT133" s="83" t="s">
        <v>3259</v>
      </c>
      <c r="AU133" s="83">
        <v>9</v>
      </c>
      <c r="AV133" s="83" t="s">
        <v>3157</v>
      </c>
      <c r="AW133" s="83">
        <v>9</v>
      </c>
      <c r="AX133" s="83" t="s">
        <v>3007</v>
      </c>
      <c r="AY133" s="83">
        <v>9</v>
      </c>
      <c r="AZ133" s="83" t="s">
        <v>3158</v>
      </c>
      <c r="BA133" s="83">
        <v>9</v>
      </c>
      <c r="BB133" s="87" t="s">
        <v>3260</v>
      </c>
      <c r="BC133" s="39"/>
      <c r="BD133" s="39"/>
      <c r="BE133" s="39"/>
    </row>
    <row r="134" spans="1:57" s="217" customFormat="1" ht="30" customHeight="1" x14ac:dyDescent="0.3">
      <c r="A134" s="39"/>
      <c r="B134" s="78">
        <f t="shared" si="1"/>
        <v>127</v>
      </c>
      <c r="C134" s="67" t="s">
        <v>146</v>
      </c>
      <c r="D134" s="77">
        <v>44952</v>
      </c>
      <c r="E134" s="67">
        <v>10</v>
      </c>
      <c r="F134" s="67" t="s">
        <v>3159</v>
      </c>
      <c r="G134" s="67">
        <v>8</v>
      </c>
      <c r="H134" s="67" t="s">
        <v>3261</v>
      </c>
      <c r="I134" s="67">
        <v>8</v>
      </c>
      <c r="J134" s="67" t="s">
        <v>3160</v>
      </c>
      <c r="K134" s="67">
        <v>9</v>
      </c>
      <c r="L134" s="67" t="s">
        <v>1359</v>
      </c>
      <c r="M134" s="67">
        <v>8</v>
      </c>
      <c r="N134" s="67" t="s">
        <v>3161</v>
      </c>
      <c r="O134" s="67">
        <v>8</v>
      </c>
      <c r="P134" s="67" t="s">
        <v>3162</v>
      </c>
      <c r="Q134" s="67">
        <v>8</v>
      </c>
      <c r="R134" s="67" t="s">
        <v>3163</v>
      </c>
      <c r="S134" s="67">
        <v>8</v>
      </c>
      <c r="T134" s="67" t="s">
        <v>3164</v>
      </c>
      <c r="U134" s="67">
        <v>8</v>
      </c>
      <c r="V134" s="67" t="s">
        <v>3165</v>
      </c>
      <c r="W134" s="67">
        <v>8</v>
      </c>
      <c r="X134" s="67" t="s">
        <v>3166</v>
      </c>
      <c r="Y134" s="67" t="s">
        <v>964</v>
      </c>
      <c r="Z134" s="67">
        <v>9</v>
      </c>
      <c r="AA134" s="67" t="s">
        <v>3167</v>
      </c>
      <c r="AB134" s="67">
        <v>9</v>
      </c>
      <c r="AC134" s="67" t="s">
        <v>1452</v>
      </c>
      <c r="AD134" s="67">
        <v>8</v>
      </c>
      <c r="AE134" s="67" t="s">
        <v>3168</v>
      </c>
      <c r="AF134" s="67">
        <v>9</v>
      </c>
      <c r="AG134" s="67" t="s">
        <v>3169</v>
      </c>
      <c r="AH134" s="67">
        <v>9</v>
      </c>
      <c r="AI134" s="67" t="s">
        <v>1044</v>
      </c>
      <c r="AJ134" s="67">
        <v>8</v>
      </c>
      <c r="AK134" s="67" t="s">
        <v>3262</v>
      </c>
      <c r="AL134" s="67">
        <v>9</v>
      </c>
      <c r="AM134" s="67" t="s">
        <v>3170</v>
      </c>
      <c r="AN134" s="83" t="s">
        <v>1050</v>
      </c>
      <c r="AO134" s="83">
        <v>9</v>
      </c>
      <c r="AP134" s="83" t="s">
        <v>3167</v>
      </c>
      <c r="AQ134" s="83">
        <v>8</v>
      </c>
      <c r="AR134" s="83" t="s">
        <v>1353</v>
      </c>
      <c r="AS134" s="83">
        <v>9</v>
      </c>
      <c r="AT134" s="83" t="s">
        <v>3171</v>
      </c>
      <c r="AU134" s="83">
        <v>8</v>
      </c>
      <c r="AV134" s="83" t="s">
        <v>3172</v>
      </c>
      <c r="AW134" s="83">
        <v>9</v>
      </c>
      <c r="AX134" s="83" t="s">
        <v>1044</v>
      </c>
      <c r="AY134" s="83">
        <v>8</v>
      </c>
      <c r="AZ134" s="83" t="s">
        <v>3173</v>
      </c>
      <c r="BA134" s="83">
        <v>8</v>
      </c>
      <c r="BB134" s="87" t="s">
        <v>3174</v>
      </c>
      <c r="BC134" s="39"/>
      <c r="BD134" s="39"/>
      <c r="BE134" s="39"/>
    </row>
    <row r="135" spans="1:57" s="217" customFormat="1" ht="30" customHeight="1" x14ac:dyDescent="0.3">
      <c r="A135" s="39"/>
      <c r="B135" s="78">
        <f t="shared" si="1"/>
        <v>128</v>
      </c>
      <c r="C135" s="67" t="s">
        <v>146</v>
      </c>
      <c r="D135" s="77">
        <v>44952</v>
      </c>
      <c r="E135" s="67">
        <v>9</v>
      </c>
      <c r="F135" s="67" t="s">
        <v>3263</v>
      </c>
      <c r="G135" s="67">
        <v>9</v>
      </c>
      <c r="H135" s="67" t="s">
        <v>963</v>
      </c>
      <c r="I135" s="67">
        <v>10</v>
      </c>
      <c r="J135" s="67" t="s">
        <v>136</v>
      </c>
      <c r="K135" s="67">
        <v>7</v>
      </c>
      <c r="L135" s="67" t="s">
        <v>136</v>
      </c>
      <c r="M135" s="67">
        <v>7</v>
      </c>
      <c r="N135" s="67" t="s">
        <v>136</v>
      </c>
      <c r="O135" s="67">
        <v>9</v>
      </c>
      <c r="P135" s="67" t="s">
        <v>136</v>
      </c>
      <c r="Q135" s="67">
        <v>9</v>
      </c>
      <c r="R135" s="67" t="s">
        <v>136</v>
      </c>
      <c r="S135" s="67">
        <v>9</v>
      </c>
      <c r="T135" s="67" t="s">
        <v>2653</v>
      </c>
      <c r="U135" s="67">
        <v>9</v>
      </c>
      <c r="V135" s="67" t="s">
        <v>136</v>
      </c>
      <c r="W135" s="67">
        <v>9</v>
      </c>
      <c r="X135" s="67" t="s">
        <v>3264</v>
      </c>
      <c r="Y135" s="67" t="s">
        <v>964</v>
      </c>
      <c r="Z135" s="67">
        <v>9</v>
      </c>
      <c r="AA135" s="67" t="s">
        <v>3265</v>
      </c>
      <c r="AB135" s="67">
        <v>9</v>
      </c>
      <c r="AC135" s="67" t="s">
        <v>3266</v>
      </c>
      <c r="AD135" s="67">
        <v>9</v>
      </c>
      <c r="AE135" s="67" t="s">
        <v>3267</v>
      </c>
      <c r="AF135" s="67">
        <v>8</v>
      </c>
      <c r="AG135" s="67" t="s">
        <v>3268</v>
      </c>
      <c r="AH135" s="67">
        <v>9</v>
      </c>
      <c r="AI135" s="67" t="s">
        <v>3175</v>
      </c>
      <c r="AJ135" s="67">
        <v>9</v>
      </c>
      <c r="AK135" s="67" t="s">
        <v>3269</v>
      </c>
      <c r="AL135" s="67">
        <v>9</v>
      </c>
      <c r="AM135" s="67" t="s">
        <v>3270</v>
      </c>
      <c r="AN135" s="83" t="s">
        <v>1050</v>
      </c>
      <c r="AO135" s="83">
        <v>9</v>
      </c>
      <c r="AP135" s="83" t="s">
        <v>1597</v>
      </c>
      <c r="AQ135" s="83">
        <v>9</v>
      </c>
      <c r="AR135" s="83" t="s">
        <v>3176</v>
      </c>
      <c r="AS135" s="83">
        <v>9</v>
      </c>
      <c r="AT135" s="83" t="s">
        <v>3271</v>
      </c>
      <c r="AU135" s="83">
        <v>9</v>
      </c>
      <c r="AV135" s="83" t="s">
        <v>3272</v>
      </c>
      <c r="AW135" s="83">
        <v>9</v>
      </c>
      <c r="AX135" s="83" t="s">
        <v>3273</v>
      </c>
      <c r="AY135" s="83">
        <v>9</v>
      </c>
      <c r="AZ135" s="83" t="s">
        <v>3274</v>
      </c>
      <c r="BA135" s="83">
        <v>9</v>
      </c>
      <c r="BB135" s="87" t="s">
        <v>136</v>
      </c>
      <c r="BC135" s="39"/>
      <c r="BD135" s="39"/>
      <c r="BE135" s="39"/>
    </row>
    <row r="136" spans="1:57" s="217" customFormat="1" ht="30" customHeight="1" x14ac:dyDescent="0.3">
      <c r="A136" s="39"/>
      <c r="B136" s="78">
        <f t="shared" si="1"/>
        <v>129</v>
      </c>
      <c r="C136" s="67" t="s">
        <v>146</v>
      </c>
      <c r="D136" s="77">
        <v>44952</v>
      </c>
      <c r="E136" s="67">
        <v>9</v>
      </c>
      <c r="F136" s="67" t="s">
        <v>3177</v>
      </c>
      <c r="G136" s="67">
        <v>9</v>
      </c>
      <c r="H136" s="67" t="s">
        <v>3178</v>
      </c>
      <c r="I136" s="67">
        <v>9</v>
      </c>
      <c r="J136" s="67" t="s">
        <v>3179</v>
      </c>
      <c r="K136" s="67">
        <v>9</v>
      </c>
      <c r="L136" s="67" t="s">
        <v>3180</v>
      </c>
      <c r="M136" s="67">
        <v>9</v>
      </c>
      <c r="N136" s="67" t="s">
        <v>3181</v>
      </c>
      <c r="O136" s="67">
        <v>9</v>
      </c>
      <c r="P136" s="67" t="s">
        <v>3182</v>
      </c>
      <c r="Q136" s="67">
        <v>9</v>
      </c>
      <c r="R136" s="67" t="s">
        <v>3183</v>
      </c>
      <c r="S136" s="67">
        <v>9</v>
      </c>
      <c r="T136" s="67" t="s">
        <v>3184</v>
      </c>
      <c r="U136" s="67">
        <v>9</v>
      </c>
      <c r="V136" s="67" t="s">
        <v>3185</v>
      </c>
      <c r="W136" s="67">
        <v>9</v>
      </c>
      <c r="X136" s="67" t="s">
        <v>3186</v>
      </c>
      <c r="Y136" s="67" t="s">
        <v>964</v>
      </c>
      <c r="Z136" s="67">
        <v>9</v>
      </c>
      <c r="AA136" s="67" t="s">
        <v>3187</v>
      </c>
      <c r="AB136" s="67">
        <v>9</v>
      </c>
      <c r="AC136" s="67" t="s">
        <v>3188</v>
      </c>
      <c r="AD136" s="67">
        <v>9</v>
      </c>
      <c r="AE136" s="67" t="s">
        <v>3189</v>
      </c>
      <c r="AF136" s="67">
        <v>9</v>
      </c>
      <c r="AG136" s="67" t="s">
        <v>3190</v>
      </c>
      <c r="AH136" s="67">
        <v>9</v>
      </c>
      <c r="AI136" s="67" t="s">
        <v>3191</v>
      </c>
      <c r="AJ136" s="67">
        <v>9</v>
      </c>
      <c r="AK136" s="67" t="s">
        <v>3192</v>
      </c>
      <c r="AL136" s="67">
        <v>9</v>
      </c>
      <c r="AM136" s="67" t="s">
        <v>3193</v>
      </c>
      <c r="AN136" s="83" t="s">
        <v>1050</v>
      </c>
      <c r="AO136" s="83">
        <v>9</v>
      </c>
      <c r="AP136" s="83" t="s">
        <v>3194</v>
      </c>
      <c r="AQ136" s="83">
        <v>9</v>
      </c>
      <c r="AR136" s="83" t="s">
        <v>3195</v>
      </c>
      <c r="AS136" s="83">
        <v>9</v>
      </c>
      <c r="AT136" s="83" t="s">
        <v>3196</v>
      </c>
      <c r="AU136" s="83">
        <v>9</v>
      </c>
      <c r="AV136" s="83" t="s">
        <v>3197</v>
      </c>
      <c r="AW136" s="83">
        <v>9</v>
      </c>
      <c r="AX136" s="83" t="s">
        <v>3198</v>
      </c>
      <c r="AY136" s="83">
        <v>9</v>
      </c>
      <c r="AZ136" s="83" t="s">
        <v>3199</v>
      </c>
      <c r="BA136" s="83">
        <v>9</v>
      </c>
      <c r="BB136" s="87" t="s">
        <v>3200</v>
      </c>
      <c r="BC136" s="39"/>
      <c r="BD136" s="39"/>
      <c r="BE136" s="39"/>
    </row>
    <row r="137" spans="1:57" s="217" customFormat="1" ht="30" customHeight="1" x14ac:dyDescent="0.3">
      <c r="A137" s="39"/>
      <c r="B137" s="78">
        <f t="shared" ref="B137:B200" si="2">B136+1</f>
        <v>130</v>
      </c>
      <c r="C137" s="67" t="s">
        <v>146</v>
      </c>
      <c r="D137" s="77">
        <v>44952</v>
      </c>
      <c r="E137" s="67">
        <v>9</v>
      </c>
      <c r="F137" s="67" t="s">
        <v>3275</v>
      </c>
      <c r="G137" s="67">
        <v>9</v>
      </c>
      <c r="H137" s="67" t="s">
        <v>3276</v>
      </c>
      <c r="I137" s="67">
        <v>10</v>
      </c>
      <c r="J137" s="67" t="s">
        <v>3277</v>
      </c>
      <c r="K137" s="67">
        <v>9</v>
      </c>
      <c r="L137" s="67" t="s">
        <v>3201</v>
      </c>
      <c r="M137" s="67">
        <v>10</v>
      </c>
      <c r="N137" s="67" t="s">
        <v>3278</v>
      </c>
      <c r="O137" s="67">
        <v>10</v>
      </c>
      <c r="P137" s="67" t="s">
        <v>3279</v>
      </c>
      <c r="Q137" s="67">
        <v>10</v>
      </c>
      <c r="R137" s="67" t="s">
        <v>1062</v>
      </c>
      <c r="S137" s="67">
        <v>10</v>
      </c>
      <c r="T137" s="67" t="s">
        <v>3280</v>
      </c>
      <c r="U137" s="67">
        <v>10</v>
      </c>
      <c r="V137" s="67" t="s">
        <v>3281</v>
      </c>
      <c r="W137" s="67">
        <v>10</v>
      </c>
      <c r="X137" s="67" t="s">
        <v>3202</v>
      </c>
      <c r="Y137" s="67" t="s">
        <v>964</v>
      </c>
      <c r="Z137" s="67">
        <v>10</v>
      </c>
      <c r="AA137" s="67" t="s">
        <v>3282</v>
      </c>
      <c r="AB137" s="67">
        <v>10</v>
      </c>
      <c r="AC137" s="67" t="s">
        <v>3283</v>
      </c>
      <c r="AD137" s="67">
        <v>10</v>
      </c>
      <c r="AE137" s="67" t="s">
        <v>2043</v>
      </c>
      <c r="AF137" s="67">
        <v>10</v>
      </c>
      <c r="AG137" s="67" t="s">
        <v>3203</v>
      </c>
      <c r="AH137" s="67">
        <v>10</v>
      </c>
      <c r="AI137" s="67" t="s">
        <v>3284</v>
      </c>
      <c r="AJ137" s="67">
        <v>10</v>
      </c>
      <c r="AK137" s="67" t="s">
        <v>1446</v>
      </c>
      <c r="AL137" s="67">
        <v>10</v>
      </c>
      <c r="AM137" s="67" t="s">
        <v>3285</v>
      </c>
      <c r="AN137" s="83" t="s">
        <v>1050</v>
      </c>
      <c r="AO137" s="83">
        <v>10</v>
      </c>
      <c r="AP137" s="83" t="s">
        <v>3286</v>
      </c>
      <c r="AQ137" s="83">
        <v>10</v>
      </c>
      <c r="AR137" s="83" t="s">
        <v>3287</v>
      </c>
      <c r="AS137" s="83">
        <v>10</v>
      </c>
      <c r="AT137" s="83" t="s">
        <v>3288</v>
      </c>
      <c r="AU137" s="83">
        <v>10</v>
      </c>
      <c r="AV137" s="83" t="s">
        <v>1232</v>
      </c>
      <c r="AW137" s="83">
        <v>10</v>
      </c>
      <c r="AX137" s="83" t="s">
        <v>3289</v>
      </c>
      <c r="AY137" s="83">
        <v>10</v>
      </c>
      <c r="AZ137" s="83" t="s">
        <v>3290</v>
      </c>
      <c r="BA137" s="83">
        <v>10</v>
      </c>
      <c r="BB137" s="87" t="s">
        <v>1062</v>
      </c>
      <c r="BC137" s="39"/>
      <c r="BD137" s="39"/>
      <c r="BE137" s="39"/>
    </row>
    <row r="138" spans="1:57" s="217" customFormat="1" ht="30" customHeight="1" x14ac:dyDescent="0.3">
      <c r="A138" s="39"/>
      <c r="B138" s="78">
        <f t="shared" si="2"/>
        <v>131</v>
      </c>
      <c r="C138" s="67" t="s">
        <v>146</v>
      </c>
      <c r="D138" s="77">
        <v>44952</v>
      </c>
      <c r="E138" s="67">
        <v>9</v>
      </c>
      <c r="F138" s="67" t="s">
        <v>3204</v>
      </c>
      <c r="G138" s="67">
        <v>9</v>
      </c>
      <c r="H138" s="67" t="s">
        <v>3205</v>
      </c>
      <c r="I138" s="67">
        <v>8</v>
      </c>
      <c r="J138" s="67" t="s">
        <v>3206</v>
      </c>
      <c r="K138" s="67">
        <v>8</v>
      </c>
      <c r="L138" s="67" t="s">
        <v>3207</v>
      </c>
      <c r="M138" s="67">
        <v>2</v>
      </c>
      <c r="N138" s="67" t="s">
        <v>3208</v>
      </c>
      <c r="O138" s="67">
        <v>8</v>
      </c>
      <c r="P138" s="67" t="s">
        <v>3209</v>
      </c>
      <c r="Q138" s="67">
        <v>8</v>
      </c>
      <c r="R138" s="67" t="s">
        <v>3210</v>
      </c>
      <c r="S138" s="67">
        <v>8</v>
      </c>
      <c r="T138" s="67" t="s">
        <v>3291</v>
      </c>
      <c r="U138" s="67">
        <v>8</v>
      </c>
      <c r="V138" s="67" t="s">
        <v>3211</v>
      </c>
      <c r="W138" s="67">
        <v>8</v>
      </c>
      <c r="X138" s="67" t="s">
        <v>3292</v>
      </c>
      <c r="Y138" s="67" t="s">
        <v>964</v>
      </c>
      <c r="Z138" s="67">
        <v>8</v>
      </c>
      <c r="AA138" s="67" t="s">
        <v>3293</v>
      </c>
      <c r="AB138" s="67">
        <v>9</v>
      </c>
      <c r="AC138" s="67" t="s">
        <v>3212</v>
      </c>
      <c r="AD138" s="67">
        <v>9</v>
      </c>
      <c r="AE138" s="67" t="s">
        <v>3213</v>
      </c>
      <c r="AF138" s="67">
        <v>9</v>
      </c>
      <c r="AG138" s="67" t="s">
        <v>3294</v>
      </c>
      <c r="AH138" s="67">
        <v>8</v>
      </c>
      <c r="AI138" s="67" t="s">
        <v>3214</v>
      </c>
      <c r="AJ138" s="67">
        <v>8</v>
      </c>
      <c r="AK138" s="67" t="s">
        <v>3215</v>
      </c>
      <c r="AL138" s="67">
        <v>9</v>
      </c>
      <c r="AM138" s="67" t="s">
        <v>3216</v>
      </c>
      <c r="AN138" s="83" t="s">
        <v>1050</v>
      </c>
      <c r="AO138" s="83">
        <v>9</v>
      </c>
      <c r="AP138" s="83" t="s">
        <v>3217</v>
      </c>
      <c r="AQ138" s="83">
        <v>10</v>
      </c>
      <c r="AR138" s="83" t="s">
        <v>3218</v>
      </c>
      <c r="AS138" s="83">
        <v>10</v>
      </c>
      <c r="AT138" s="83" t="s">
        <v>3219</v>
      </c>
      <c r="AU138" s="83">
        <v>9</v>
      </c>
      <c r="AV138" s="83" t="s">
        <v>3220</v>
      </c>
      <c r="AW138" s="83">
        <v>10</v>
      </c>
      <c r="AX138" s="83" t="s">
        <v>3221</v>
      </c>
      <c r="AY138" s="83">
        <v>9</v>
      </c>
      <c r="AZ138" s="83" t="s">
        <v>3222</v>
      </c>
      <c r="BA138" s="83">
        <v>10</v>
      </c>
      <c r="BB138" s="87" t="s">
        <v>3223</v>
      </c>
      <c r="BC138" s="39"/>
      <c r="BD138" s="39"/>
      <c r="BE138" s="39"/>
    </row>
    <row r="139" spans="1:57" s="217" customFormat="1" ht="30" customHeight="1" x14ac:dyDescent="0.3">
      <c r="A139" s="39"/>
      <c r="B139" s="78">
        <f t="shared" si="2"/>
        <v>132</v>
      </c>
      <c r="C139" s="67" t="s">
        <v>146</v>
      </c>
      <c r="D139" s="77">
        <v>44952</v>
      </c>
      <c r="E139" s="67">
        <v>9</v>
      </c>
      <c r="F139" s="67" t="s">
        <v>3224</v>
      </c>
      <c r="G139" s="67">
        <v>9</v>
      </c>
      <c r="H139" s="67" t="s">
        <v>3225</v>
      </c>
      <c r="I139" s="67">
        <v>9</v>
      </c>
      <c r="J139" s="67" t="s">
        <v>3226</v>
      </c>
      <c r="K139" s="67">
        <v>9</v>
      </c>
      <c r="L139" s="67" t="s">
        <v>3227</v>
      </c>
      <c r="M139" s="67">
        <v>8</v>
      </c>
      <c r="N139" s="67" t="s">
        <v>3228</v>
      </c>
      <c r="O139" s="67">
        <v>9</v>
      </c>
      <c r="P139" s="67" t="s">
        <v>1596</v>
      </c>
      <c r="Q139" s="67">
        <v>9</v>
      </c>
      <c r="R139" s="67" t="s">
        <v>3229</v>
      </c>
      <c r="S139" s="67">
        <v>9</v>
      </c>
      <c r="T139" s="67" t="s">
        <v>3230</v>
      </c>
      <c r="U139" s="67">
        <v>9</v>
      </c>
      <c r="V139" s="67" t="s">
        <v>3231</v>
      </c>
      <c r="W139" s="67">
        <v>9</v>
      </c>
      <c r="X139" s="67" t="s">
        <v>3295</v>
      </c>
      <c r="Y139" s="67" t="s">
        <v>964</v>
      </c>
      <c r="Z139" s="67">
        <v>9</v>
      </c>
      <c r="AA139" s="67" t="s">
        <v>3232</v>
      </c>
      <c r="AB139" s="67">
        <v>9</v>
      </c>
      <c r="AC139" s="67" t="s">
        <v>3233</v>
      </c>
      <c r="AD139" s="67">
        <v>9</v>
      </c>
      <c r="AE139" s="67" t="s">
        <v>3234</v>
      </c>
      <c r="AF139" s="67">
        <v>9</v>
      </c>
      <c r="AG139" s="67" t="s">
        <v>3235</v>
      </c>
      <c r="AH139" s="67">
        <v>9</v>
      </c>
      <c r="AI139" s="67" t="s">
        <v>3236</v>
      </c>
      <c r="AJ139" s="67">
        <v>8</v>
      </c>
      <c r="AK139" s="67" t="s">
        <v>3237</v>
      </c>
      <c r="AL139" s="67">
        <v>9</v>
      </c>
      <c r="AM139" s="67" t="s">
        <v>3238</v>
      </c>
      <c r="AN139" s="83" t="s">
        <v>1050</v>
      </c>
      <c r="AO139" s="83">
        <v>9</v>
      </c>
      <c r="AP139" s="83" t="s">
        <v>3239</v>
      </c>
      <c r="AQ139" s="83">
        <v>9</v>
      </c>
      <c r="AR139" s="83" t="s">
        <v>3240</v>
      </c>
      <c r="AS139" s="83">
        <v>9</v>
      </c>
      <c r="AT139" s="83" t="s">
        <v>3241</v>
      </c>
      <c r="AU139" s="83">
        <v>9</v>
      </c>
      <c r="AV139" s="83" t="s">
        <v>3242</v>
      </c>
      <c r="AW139" s="83">
        <v>9</v>
      </c>
      <c r="AX139" s="83" t="s">
        <v>3243</v>
      </c>
      <c r="AY139" s="83">
        <v>8</v>
      </c>
      <c r="AZ139" s="83" t="s">
        <v>3244</v>
      </c>
      <c r="BA139" s="83">
        <v>9</v>
      </c>
      <c r="BB139" s="87" t="s">
        <v>3241</v>
      </c>
      <c r="BC139" s="39"/>
      <c r="BD139" s="39"/>
      <c r="BE139" s="39"/>
    </row>
    <row r="140" spans="1:57" s="217" customFormat="1" ht="30" customHeight="1" x14ac:dyDescent="0.3">
      <c r="A140" s="39"/>
      <c r="B140" s="78">
        <f t="shared" si="2"/>
        <v>133</v>
      </c>
      <c r="C140" s="67" t="s">
        <v>147</v>
      </c>
      <c r="D140" s="77">
        <v>44956</v>
      </c>
      <c r="E140" s="67">
        <v>10</v>
      </c>
      <c r="F140" s="67" t="s">
        <v>1285</v>
      </c>
      <c r="G140" s="67">
        <v>10</v>
      </c>
      <c r="H140" s="67" t="s">
        <v>1285</v>
      </c>
      <c r="I140" s="67">
        <v>10</v>
      </c>
      <c r="J140" s="67" t="s">
        <v>1285</v>
      </c>
      <c r="K140" s="67">
        <v>10</v>
      </c>
      <c r="L140" s="67" t="s">
        <v>1285</v>
      </c>
      <c r="M140" s="67">
        <v>10</v>
      </c>
      <c r="N140" s="67" t="s">
        <v>1285</v>
      </c>
      <c r="O140" s="67">
        <v>10</v>
      </c>
      <c r="P140" s="67" t="s">
        <v>1285</v>
      </c>
      <c r="Q140" s="67">
        <v>10</v>
      </c>
      <c r="R140" s="67" t="s">
        <v>1285</v>
      </c>
      <c r="S140" s="67">
        <v>10</v>
      </c>
      <c r="T140" s="67" t="s">
        <v>3385</v>
      </c>
      <c r="U140" s="67">
        <v>10</v>
      </c>
      <c r="V140" s="67" t="s">
        <v>1285</v>
      </c>
      <c r="W140" s="67">
        <v>10</v>
      </c>
      <c r="X140" s="67" t="s">
        <v>1285</v>
      </c>
      <c r="Y140" s="67" t="s">
        <v>964</v>
      </c>
      <c r="Z140" s="67">
        <v>10</v>
      </c>
      <c r="AA140" s="67" t="s">
        <v>1285</v>
      </c>
      <c r="AB140" s="67">
        <v>10</v>
      </c>
      <c r="AC140" s="67" t="s">
        <v>1285</v>
      </c>
      <c r="AD140" s="67">
        <v>10</v>
      </c>
      <c r="AE140" s="67" t="s">
        <v>1285</v>
      </c>
      <c r="AF140" s="67">
        <v>10</v>
      </c>
      <c r="AG140" s="67" t="s">
        <v>1285</v>
      </c>
      <c r="AH140" s="67">
        <v>10</v>
      </c>
      <c r="AI140" s="67" t="s">
        <v>1285</v>
      </c>
      <c r="AJ140" s="67">
        <v>10</v>
      </c>
      <c r="AK140" s="67" t="s">
        <v>1285</v>
      </c>
      <c r="AL140" s="67">
        <v>10</v>
      </c>
      <c r="AM140" s="67" t="s">
        <v>1285</v>
      </c>
      <c r="AN140" s="83" t="s">
        <v>1050</v>
      </c>
      <c r="AO140" s="83">
        <v>10</v>
      </c>
      <c r="AP140" s="83" t="s">
        <v>1285</v>
      </c>
      <c r="AQ140" s="83">
        <v>10</v>
      </c>
      <c r="AR140" s="83" t="s">
        <v>1285</v>
      </c>
      <c r="AS140" s="83">
        <v>10</v>
      </c>
      <c r="AT140" s="83" t="s">
        <v>1285</v>
      </c>
      <c r="AU140" s="83">
        <v>10</v>
      </c>
      <c r="AV140" s="83" t="s">
        <v>1285</v>
      </c>
      <c r="AW140" s="83">
        <v>10</v>
      </c>
      <c r="AX140" s="83" t="s">
        <v>1285</v>
      </c>
      <c r="AY140" s="83">
        <v>10</v>
      </c>
      <c r="AZ140" s="83" t="s">
        <v>1285</v>
      </c>
      <c r="BA140" s="83">
        <v>10</v>
      </c>
      <c r="BB140" s="87" t="s">
        <v>1285</v>
      </c>
      <c r="BC140" s="39"/>
      <c r="BD140" s="39"/>
      <c r="BE140" s="39"/>
    </row>
    <row r="141" spans="1:57" s="217" customFormat="1" ht="30" customHeight="1" x14ac:dyDescent="0.3">
      <c r="A141" s="39"/>
      <c r="B141" s="78">
        <f t="shared" si="2"/>
        <v>134</v>
      </c>
      <c r="C141" s="67" t="s">
        <v>147</v>
      </c>
      <c r="D141" s="77">
        <v>44956</v>
      </c>
      <c r="E141" s="67">
        <v>10</v>
      </c>
      <c r="F141" s="67" t="s">
        <v>3386</v>
      </c>
      <c r="G141" s="67">
        <v>9</v>
      </c>
      <c r="H141" s="67" t="s">
        <v>3387</v>
      </c>
      <c r="I141" s="67">
        <v>10</v>
      </c>
      <c r="J141" s="67" t="s">
        <v>3388</v>
      </c>
      <c r="K141" s="67">
        <v>10</v>
      </c>
      <c r="L141" s="67" t="s">
        <v>3389</v>
      </c>
      <c r="M141" s="67">
        <v>10</v>
      </c>
      <c r="N141" s="67" t="s">
        <v>3390</v>
      </c>
      <c r="O141" s="67">
        <v>10</v>
      </c>
      <c r="P141" s="67" t="s">
        <v>1052</v>
      </c>
      <c r="Q141" s="67">
        <v>10</v>
      </c>
      <c r="R141" s="67" t="s">
        <v>3391</v>
      </c>
      <c r="S141" s="67">
        <v>10</v>
      </c>
      <c r="T141" s="67" t="s">
        <v>3392</v>
      </c>
      <c r="U141" s="67">
        <v>10</v>
      </c>
      <c r="V141" s="67" t="s">
        <v>3393</v>
      </c>
      <c r="W141" s="67">
        <v>10</v>
      </c>
      <c r="X141" s="67" t="s">
        <v>3386</v>
      </c>
      <c r="Y141" s="67" t="s">
        <v>964</v>
      </c>
      <c r="Z141" s="67">
        <v>10</v>
      </c>
      <c r="AA141" s="67" t="s">
        <v>3393</v>
      </c>
      <c r="AB141" s="67">
        <v>10</v>
      </c>
      <c r="AC141" s="67" t="s">
        <v>3392</v>
      </c>
      <c r="AD141" s="67">
        <v>10</v>
      </c>
      <c r="AE141" s="67" t="s">
        <v>1445</v>
      </c>
      <c r="AF141" s="67">
        <v>10</v>
      </c>
      <c r="AG141" s="67" t="s">
        <v>1467</v>
      </c>
      <c r="AH141" s="67">
        <v>10</v>
      </c>
      <c r="AI141" s="67" t="s">
        <v>3394</v>
      </c>
      <c r="AJ141" s="67">
        <v>10</v>
      </c>
      <c r="AK141" s="67" t="s">
        <v>3392</v>
      </c>
      <c r="AL141" s="67">
        <v>10</v>
      </c>
      <c r="AM141" s="67" t="s">
        <v>1443</v>
      </c>
      <c r="AN141" s="83" t="s">
        <v>1050</v>
      </c>
      <c r="AO141" s="83">
        <v>10</v>
      </c>
      <c r="AP141" s="83" t="s">
        <v>1445</v>
      </c>
      <c r="AQ141" s="83">
        <v>10</v>
      </c>
      <c r="AR141" s="83" t="s">
        <v>3393</v>
      </c>
      <c r="AS141" s="83">
        <v>10</v>
      </c>
      <c r="AT141" s="83" t="s">
        <v>3386</v>
      </c>
      <c r="AU141" s="83">
        <v>10</v>
      </c>
      <c r="AV141" s="83" t="s">
        <v>1443</v>
      </c>
      <c r="AW141" s="83">
        <v>10</v>
      </c>
      <c r="AX141" s="83" t="s">
        <v>1467</v>
      </c>
      <c r="AY141" s="83">
        <v>10</v>
      </c>
      <c r="AZ141" s="83" t="s">
        <v>3394</v>
      </c>
      <c r="BA141" s="83">
        <v>10</v>
      </c>
      <c r="BB141" s="87" t="s">
        <v>1467</v>
      </c>
      <c r="BC141" s="39"/>
      <c r="BD141" s="39"/>
      <c r="BE141" s="39"/>
    </row>
    <row r="142" spans="1:57" s="217" customFormat="1" ht="30" customHeight="1" x14ac:dyDescent="0.3">
      <c r="A142" s="39"/>
      <c r="B142" s="78">
        <f t="shared" si="2"/>
        <v>135</v>
      </c>
      <c r="C142" s="67" t="s">
        <v>147</v>
      </c>
      <c r="D142" s="77">
        <v>44956</v>
      </c>
      <c r="E142" s="67">
        <v>9</v>
      </c>
      <c r="F142" s="67" t="s">
        <v>3395</v>
      </c>
      <c r="G142" s="67">
        <v>9</v>
      </c>
      <c r="H142" s="67" t="s">
        <v>3396</v>
      </c>
      <c r="I142" s="67">
        <v>9</v>
      </c>
      <c r="J142" s="67" t="s">
        <v>3397</v>
      </c>
      <c r="K142" s="67">
        <v>9</v>
      </c>
      <c r="L142" s="67" t="s">
        <v>3398</v>
      </c>
      <c r="M142" s="67">
        <v>9</v>
      </c>
      <c r="N142" s="67" t="s">
        <v>3399</v>
      </c>
      <c r="O142" s="67">
        <v>9</v>
      </c>
      <c r="P142" s="67" t="s">
        <v>3400</v>
      </c>
      <c r="Q142" s="67">
        <v>9</v>
      </c>
      <c r="R142" s="67" t="s">
        <v>3401</v>
      </c>
      <c r="S142" s="67">
        <v>9</v>
      </c>
      <c r="T142" s="67" t="s">
        <v>3402</v>
      </c>
      <c r="U142" s="67">
        <v>9</v>
      </c>
      <c r="V142" s="67" t="s">
        <v>3403</v>
      </c>
      <c r="W142" s="67">
        <v>9</v>
      </c>
      <c r="X142" s="67" t="s">
        <v>3404</v>
      </c>
      <c r="Y142" s="67" t="s">
        <v>964</v>
      </c>
      <c r="Z142" s="67">
        <v>9</v>
      </c>
      <c r="AA142" s="67" t="s">
        <v>3405</v>
      </c>
      <c r="AB142" s="67">
        <v>9</v>
      </c>
      <c r="AC142" s="67" t="s">
        <v>3406</v>
      </c>
      <c r="AD142" s="67">
        <v>9</v>
      </c>
      <c r="AE142" s="67" t="s">
        <v>3407</v>
      </c>
      <c r="AF142" s="67">
        <v>9</v>
      </c>
      <c r="AG142" s="67" t="s">
        <v>3408</v>
      </c>
      <c r="AH142" s="67">
        <v>9</v>
      </c>
      <c r="AI142" s="67" t="s">
        <v>3409</v>
      </c>
      <c r="AJ142" s="67">
        <v>9</v>
      </c>
      <c r="AK142" s="67" t="s">
        <v>3410</v>
      </c>
      <c r="AL142" s="67">
        <v>10</v>
      </c>
      <c r="AM142" s="67" t="s">
        <v>3409</v>
      </c>
      <c r="AN142" s="83" t="s">
        <v>1050</v>
      </c>
      <c r="AO142" s="83">
        <v>9</v>
      </c>
      <c r="AP142" s="83" t="s">
        <v>3409</v>
      </c>
      <c r="AQ142" s="83">
        <v>9</v>
      </c>
      <c r="AR142" s="83" t="s">
        <v>3411</v>
      </c>
      <c r="AS142" s="83">
        <v>9</v>
      </c>
      <c r="AT142" s="83" t="s">
        <v>3412</v>
      </c>
      <c r="AU142" s="83">
        <v>9</v>
      </c>
      <c r="AV142" s="83" t="s">
        <v>3413</v>
      </c>
      <c r="AW142" s="83">
        <v>9</v>
      </c>
      <c r="AX142" s="83" t="s">
        <v>3414</v>
      </c>
      <c r="AY142" s="83">
        <v>9</v>
      </c>
      <c r="AZ142" s="83" t="s">
        <v>3415</v>
      </c>
      <c r="BA142" s="83">
        <v>9</v>
      </c>
      <c r="BB142" s="87" t="s">
        <v>3416</v>
      </c>
      <c r="BC142" s="39"/>
      <c r="BD142" s="39"/>
      <c r="BE142" s="39"/>
    </row>
    <row r="143" spans="1:57" s="217" customFormat="1" ht="30" customHeight="1" x14ac:dyDescent="0.3">
      <c r="A143" s="39"/>
      <c r="B143" s="78">
        <f t="shared" si="2"/>
        <v>136</v>
      </c>
      <c r="C143" s="67" t="s">
        <v>147</v>
      </c>
      <c r="D143" s="77">
        <v>44956</v>
      </c>
      <c r="E143" s="67">
        <v>10</v>
      </c>
      <c r="F143" s="67" t="s">
        <v>1053</v>
      </c>
      <c r="G143" s="67">
        <v>10</v>
      </c>
      <c r="H143" s="67" t="s">
        <v>1051</v>
      </c>
      <c r="I143" s="67">
        <v>10</v>
      </c>
      <c r="J143" s="67" t="s">
        <v>1283</v>
      </c>
      <c r="K143" s="67">
        <v>10</v>
      </c>
      <c r="L143" s="67" t="s">
        <v>1283</v>
      </c>
      <c r="M143" s="67">
        <v>10</v>
      </c>
      <c r="N143" s="67" t="s">
        <v>1053</v>
      </c>
      <c r="O143" s="67">
        <v>10</v>
      </c>
      <c r="P143" s="67" t="s">
        <v>962</v>
      </c>
      <c r="Q143" s="67">
        <v>10</v>
      </c>
      <c r="R143" s="67" t="s">
        <v>2009</v>
      </c>
      <c r="S143" s="67">
        <v>10</v>
      </c>
      <c r="T143" s="67" t="s">
        <v>1053</v>
      </c>
      <c r="U143" s="67">
        <v>10</v>
      </c>
      <c r="V143" s="67" t="s">
        <v>1051</v>
      </c>
      <c r="W143" s="67">
        <v>10</v>
      </c>
      <c r="X143" s="67" t="s">
        <v>1053</v>
      </c>
      <c r="Y143" s="67" t="s">
        <v>964</v>
      </c>
      <c r="Z143" s="67">
        <v>10</v>
      </c>
      <c r="AA143" s="67" t="s">
        <v>2009</v>
      </c>
      <c r="AB143" s="67">
        <v>10</v>
      </c>
      <c r="AC143" s="67" t="s">
        <v>2007</v>
      </c>
      <c r="AD143" s="67">
        <v>10</v>
      </c>
      <c r="AE143" s="67" t="s">
        <v>2007</v>
      </c>
      <c r="AF143" s="67">
        <v>10</v>
      </c>
      <c r="AG143" s="67" t="s">
        <v>962</v>
      </c>
      <c r="AH143" s="67">
        <v>10</v>
      </c>
      <c r="AI143" s="67" t="s">
        <v>1053</v>
      </c>
      <c r="AJ143" s="67">
        <v>10</v>
      </c>
      <c r="AK143" s="67" t="s">
        <v>1053</v>
      </c>
      <c r="AL143" s="67">
        <v>10</v>
      </c>
      <c r="AM143" s="67" t="s">
        <v>962</v>
      </c>
      <c r="AN143" s="83" t="s">
        <v>1050</v>
      </c>
      <c r="AO143" s="83">
        <v>10</v>
      </c>
      <c r="AP143" s="83" t="s">
        <v>1053</v>
      </c>
      <c r="AQ143" s="83">
        <v>10</v>
      </c>
      <c r="AR143" s="83" t="s">
        <v>1053</v>
      </c>
      <c r="AS143" s="83">
        <v>10</v>
      </c>
      <c r="AT143" s="83" t="s">
        <v>1283</v>
      </c>
      <c r="AU143" s="83">
        <v>10</v>
      </c>
      <c r="AV143" s="83" t="s">
        <v>1051</v>
      </c>
      <c r="AW143" s="83">
        <v>10</v>
      </c>
      <c r="AX143" s="83" t="s">
        <v>962</v>
      </c>
      <c r="AY143" s="83">
        <v>10</v>
      </c>
      <c r="AZ143" s="83" t="s">
        <v>1053</v>
      </c>
      <c r="BA143" s="83">
        <v>10</v>
      </c>
      <c r="BB143" s="87" t="s">
        <v>1279</v>
      </c>
      <c r="BC143" s="39"/>
      <c r="BD143" s="39"/>
      <c r="BE143" s="39"/>
    </row>
    <row r="144" spans="1:57" s="217" customFormat="1" ht="30" customHeight="1" x14ac:dyDescent="0.3">
      <c r="A144" s="39"/>
      <c r="B144" s="78">
        <f t="shared" si="2"/>
        <v>137</v>
      </c>
      <c r="C144" s="67" t="s">
        <v>147</v>
      </c>
      <c r="D144" s="77">
        <v>44956</v>
      </c>
      <c r="E144" s="67">
        <v>7</v>
      </c>
      <c r="F144" s="67" t="s">
        <v>1040</v>
      </c>
      <c r="G144" s="67">
        <v>8</v>
      </c>
      <c r="H144" s="67" t="s">
        <v>1040</v>
      </c>
      <c r="I144" s="67">
        <v>8</v>
      </c>
      <c r="J144" s="67" t="s">
        <v>1040</v>
      </c>
      <c r="K144" s="67">
        <v>10</v>
      </c>
      <c r="L144" s="67" t="s">
        <v>3417</v>
      </c>
      <c r="M144" s="67">
        <v>9</v>
      </c>
      <c r="N144" s="67" t="s">
        <v>3418</v>
      </c>
      <c r="O144" s="67">
        <v>8</v>
      </c>
      <c r="P144" s="67" t="s">
        <v>1040</v>
      </c>
      <c r="Q144" s="67">
        <v>8</v>
      </c>
      <c r="R144" s="67" t="s">
        <v>1040</v>
      </c>
      <c r="S144" s="67">
        <v>9</v>
      </c>
      <c r="T144" s="67" t="s">
        <v>3417</v>
      </c>
      <c r="U144" s="67">
        <v>8</v>
      </c>
      <c r="V144" s="67" t="s">
        <v>1040</v>
      </c>
      <c r="W144" s="67">
        <v>8</v>
      </c>
      <c r="X144" s="67" t="s">
        <v>1040</v>
      </c>
      <c r="Y144" s="67" t="s">
        <v>964</v>
      </c>
      <c r="Z144" s="67">
        <v>8</v>
      </c>
      <c r="AA144" s="67" t="s">
        <v>1040</v>
      </c>
      <c r="AB144" s="67">
        <v>8</v>
      </c>
      <c r="AC144" s="67" t="s">
        <v>1040</v>
      </c>
      <c r="AD144" s="67">
        <v>8</v>
      </c>
      <c r="AE144" s="67" t="s">
        <v>1040</v>
      </c>
      <c r="AF144" s="67">
        <v>8</v>
      </c>
      <c r="AG144" s="67" t="s">
        <v>1040</v>
      </c>
      <c r="AH144" s="67">
        <v>8</v>
      </c>
      <c r="AI144" s="67" t="s">
        <v>1040</v>
      </c>
      <c r="AJ144" s="67">
        <v>8</v>
      </c>
      <c r="AK144" s="67" t="s">
        <v>1040</v>
      </c>
      <c r="AL144" s="67">
        <v>8</v>
      </c>
      <c r="AM144" s="67" t="s">
        <v>1040</v>
      </c>
      <c r="AN144" s="83" t="s">
        <v>1050</v>
      </c>
      <c r="AO144" s="83">
        <v>8</v>
      </c>
      <c r="AP144" s="83" t="s">
        <v>1040</v>
      </c>
      <c r="AQ144" s="83">
        <v>9</v>
      </c>
      <c r="AR144" s="83" t="s">
        <v>3417</v>
      </c>
      <c r="AS144" s="83">
        <v>8</v>
      </c>
      <c r="AT144" s="83" t="s">
        <v>1040</v>
      </c>
      <c r="AU144" s="83">
        <v>9</v>
      </c>
      <c r="AV144" s="83" t="s">
        <v>3417</v>
      </c>
      <c r="AW144" s="83">
        <v>8</v>
      </c>
      <c r="AX144" s="83" t="s">
        <v>1040</v>
      </c>
      <c r="AY144" s="83">
        <v>9</v>
      </c>
      <c r="AZ144" s="83" t="s">
        <v>3417</v>
      </c>
      <c r="BA144" s="83">
        <v>8</v>
      </c>
      <c r="BB144" s="87" t="s">
        <v>1040</v>
      </c>
      <c r="BC144" s="39"/>
      <c r="BD144" s="39"/>
      <c r="BE144" s="39"/>
    </row>
    <row r="145" spans="1:57" s="217" customFormat="1" ht="30" customHeight="1" x14ac:dyDescent="0.3">
      <c r="A145" s="39"/>
      <c r="B145" s="78">
        <f t="shared" si="2"/>
        <v>138</v>
      </c>
      <c r="C145" s="67" t="s">
        <v>147</v>
      </c>
      <c r="D145" s="77">
        <v>44956</v>
      </c>
      <c r="E145" s="67">
        <v>10</v>
      </c>
      <c r="F145" s="67" t="s">
        <v>3419</v>
      </c>
      <c r="G145" s="67">
        <v>7</v>
      </c>
      <c r="H145" s="67" t="s">
        <v>3420</v>
      </c>
      <c r="I145" s="67">
        <v>10</v>
      </c>
      <c r="J145" s="67" t="s">
        <v>3421</v>
      </c>
      <c r="K145" s="67">
        <v>10</v>
      </c>
      <c r="L145" s="67" t="s">
        <v>3422</v>
      </c>
      <c r="M145" s="67">
        <v>10</v>
      </c>
      <c r="N145" s="67" t="s">
        <v>3423</v>
      </c>
      <c r="O145" s="67">
        <v>9</v>
      </c>
      <c r="P145" s="67" t="s">
        <v>3424</v>
      </c>
      <c r="Q145" s="67">
        <v>10</v>
      </c>
      <c r="R145" s="67" t="s">
        <v>3425</v>
      </c>
      <c r="S145" s="67">
        <v>10</v>
      </c>
      <c r="T145" s="67" t="s">
        <v>3426</v>
      </c>
      <c r="U145" s="67">
        <v>10</v>
      </c>
      <c r="V145" s="67" t="s">
        <v>3427</v>
      </c>
      <c r="W145" s="67">
        <v>9</v>
      </c>
      <c r="X145" s="67" t="s">
        <v>3428</v>
      </c>
      <c r="Y145" s="67" t="s">
        <v>964</v>
      </c>
      <c r="Z145" s="67">
        <v>10</v>
      </c>
      <c r="AA145" s="67" t="s">
        <v>3429</v>
      </c>
      <c r="AB145" s="67">
        <v>10</v>
      </c>
      <c r="AC145" s="67" t="s">
        <v>3430</v>
      </c>
      <c r="AD145" s="67">
        <v>8</v>
      </c>
      <c r="AE145" s="67" t="s">
        <v>2384</v>
      </c>
      <c r="AF145" s="67">
        <v>10</v>
      </c>
      <c r="AG145" s="67" t="s">
        <v>3431</v>
      </c>
      <c r="AH145" s="67">
        <v>9</v>
      </c>
      <c r="AI145" s="67" t="s">
        <v>3432</v>
      </c>
      <c r="AJ145" s="67">
        <v>10</v>
      </c>
      <c r="AK145" s="67" t="s">
        <v>3433</v>
      </c>
      <c r="AL145" s="67">
        <v>10</v>
      </c>
      <c r="AM145" s="67" t="s">
        <v>3434</v>
      </c>
      <c r="AN145" s="83" t="s">
        <v>1050</v>
      </c>
      <c r="AO145" s="83">
        <v>10</v>
      </c>
      <c r="AP145" s="83" t="s">
        <v>3435</v>
      </c>
      <c r="AQ145" s="83">
        <v>10</v>
      </c>
      <c r="AR145" s="83" t="s">
        <v>3436</v>
      </c>
      <c r="AS145" s="83">
        <v>10</v>
      </c>
      <c r="AT145" s="83" t="s">
        <v>3437</v>
      </c>
      <c r="AU145" s="83">
        <v>10</v>
      </c>
      <c r="AV145" s="83" t="s">
        <v>3438</v>
      </c>
      <c r="AW145" s="83">
        <v>10</v>
      </c>
      <c r="AX145" s="83" t="s">
        <v>3439</v>
      </c>
      <c r="AY145" s="83">
        <v>10</v>
      </c>
      <c r="AZ145" s="83" t="s">
        <v>3440</v>
      </c>
      <c r="BA145" s="83">
        <v>9</v>
      </c>
      <c r="BB145" s="87" t="s">
        <v>3441</v>
      </c>
      <c r="BC145" s="39"/>
      <c r="BD145" s="39"/>
      <c r="BE145" s="39"/>
    </row>
    <row r="146" spans="1:57" s="217" customFormat="1" ht="30" customHeight="1" x14ac:dyDescent="0.3">
      <c r="A146" s="39"/>
      <c r="B146" s="78">
        <f t="shared" si="2"/>
        <v>139</v>
      </c>
      <c r="C146" s="67" t="s">
        <v>147</v>
      </c>
      <c r="D146" s="77">
        <v>44956</v>
      </c>
      <c r="E146" s="67">
        <v>10</v>
      </c>
      <c r="F146" s="67" t="s">
        <v>3442</v>
      </c>
      <c r="G146" s="67">
        <v>10</v>
      </c>
      <c r="H146" s="67" t="s">
        <v>3443</v>
      </c>
      <c r="I146" s="67">
        <v>10</v>
      </c>
      <c r="J146" s="67" t="s">
        <v>3444</v>
      </c>
      <c r="K146" s="67">
        <v>10</v>
      </c>
      <c r="L146" s="67" t="s">
        <v>3444</v>
      </c>
      <c r="M146" s="67">
        <v>10</v>
      </c>
      <c r="N146" s="67" t="s">
        <v>1051</v>
      </c>
      <c r="O146" s="67">
        <v>10</v>
      </c>
      <c r="P146" s="67" t="s">
        <v>3445</v>
      </c>
      <c r="Q146" s="67">
        <v>10</v>
      </c>
      <c r="R146" s="67" t="s">
        <v>3446</v>
      </c>
      <c r="S146" s="67">
        <v>10</v>
      </c>
      <c r="T146" s="67" t="s">
        <v>3447</v>
      </c>
      <c r="U146" s="67">
        <v>10</v>
      </c>
      <c r="V146" s="67" t="s">
        <v>3448</v>
      </c>
      <c r="W146" s="67">
        <v>10</v>
      </c>
      <c r="X146" s="67" t="s">
        <v>1279</v>
      </c>
      <c r="Y146" s="67" t="s">
        <v>964</v>
      </c>
      <c r="Z146" s="67">
        <v>10</v>
      </c>
      <c r="AA146" s="67" t="s">
        <v>3448</v>
      </c>
      <c r="AB146" s="67">
        <v>10</v>
      </c>
      <c r="AC146" s="67" t="s">
        <v>3448</v>
      </c>
      <c r="AD146" s="67">
        <v>10</v>
      </c>
      <c r="AE146" s="67" t="s">
        <v>3449</v>
      </c>
      <c r="AF146" s="67">
        <v>10</v>
      </c>
      <c r="AG146" s="67" t="s">
        <v>3448</v>
      </c>
      <c r="AH146" s="67">
        <v>10</v>
      </c>
      <c r="AI146" s="67" t="s">
        <v>3450</v>
      </c>
      <c r="AJ146" s="67">
        <v>10</v>
      </c>
      <c r="AK146" s="67" t="s">
        <v>3448</v>
      </c>
      <c r="AL146" s="67">
        <v>10</v>
      </c>
      <c r="AM146" s="67" t="s">
        <v>3448</v>
      </c>
      <c r="AN146" s="83" t="s">
        <v>1050</v>
      </c>
      <c r="AO146" s="83">
        <v>10</v>
      </c>
      <c r="AP146" s="83" t="s">
        <v>3448</v>
      </c>
      <c r="AQ146" s="83">
        <v>10</v>
      </c>
      <c r="AR146" s="83" t="s">
        <v>3448</v>
      </c>
      <c r="AS146" s="83">
        <v>10</v>
      </c>
      <c r="AT146" s="83" t="s">
        <v>3448</v>
      </c>
      <c r="AU146" s="83">
        <v>10</v>
      </c>
      <c r="AV146" s="83" t="s">
        <v>3448</v>
      </c>
      <c r="AW146" s="83">
        <v>10</v>
      </c>
      <c r="AX146" s="83" t="s">
        <v>3451</v>
      </c>
      <c r="AY146" s="83">
        <v>10</v>
      </c>
      <c r="AZ146" s="83" t="s">
        <v>3448</v>
      </c>
      <c r="BA146" s="83">
        <v>10</v>
      </c>
      <c r="BB146" s="87" t="s">
        <v>3448</v>
      </c>
      <c r="BC146" s="39"/>
      <c r="BD146" s="39"/>
      <c r="BE146" s="39"/>
    </row>
    <row r="147" spans="1:57" s="217" customFormat="1" ht="30" customHeight="1" x14ac:dyDescent="0.3">
      <c r="A147" s="39"/>
      <c r="B147" s="78">
        <f t="shared" si="2"/>
        <v>140</v>
      </c>
      <c r="C147" s="67" t="s">
        <v>147</v>
      </c>
      <c r="D147" s="77">
        <v>44956</v>
      </c>
      <c r="E147" s="67">
        <v>9</v>
      </c>
      <c r="F147" s="67" t="s">
        <v>3452</v>
      </c>
      <c r="G147" s="67">
        <v>10</v>
      </c>
      <c r="H147" s="67" t="s">
        <v>3452</v>
      </c>
      <c r="I147" s="67">
        <v>9</v>
      </c>
      <c r="J147" s="67" t="s">
        <v>3452</v>
      </c>
      <c r="K147" s="67">
        <v>10</v>
      </c>
      <c r="L147" s="67" t="s">
        <v>3452</v>
      </c>
      <c r="M147" s="67">
        <v>10</v>
      </c>
      <c r="N147" s="67" t="s">
        <v>3453</v>
      </c>
      <c r="O147" s="67">
        <v>10</v>
      </c>
      <c r="P147" s="67" t="s">
        <v>3452</v>
      </c>
      <c r="Q147" s="67">
        <v>10</v>
      </c>
      <c r="R147" s="67" t="s">
        <v>3452</v>
      </c>
      <c r="S147" s="67">
        <v>10</v>
      </c>
      <c r="T147" s="67" t="s">
        <v>989</v>
      </c>
      <c r="U147" s="67">
        <v>10</v>
      </c>
      <c r="V147" s="67" t="s">
        <v>989</v>
      </c>
      <c r="W147" s="67">
        <v>10</v>
      </c>
      <c r="X147" s="67" t="s">
        <v>989</v>
      </c>
      <c r="Y147" s="67" t="s">
        <v>964</v>
      </c>
      <c r="Z147" s="67">
        <v>10</v>
      </c>
      <c r="AA147" s="67" t="s">
        <v>3454</v>
      </c>
      <c r="AB147" s="67">
        <v>9</v>
      </c>
      <c r="AC147" s="67" t="s">
        <v>3454</v>
      </c>
      <c r="AD147" s="67">
        <v>9</v>
      </c>
      <c r="AE147" s="67" t="s">
        <v>3454</v>
      </c>
      <c r="AF147" s="67">
        <v>10</v>
      </c>
      <c r="AG147" s="67" t="s">
        <v>3454</v>
      </c>
      <c r="AH147" s="67">
        <v>9</v>
      </c>
      <c r="AI147" s="67" t="s">
        <v>3454</v>
      </c>
      <c r="AJ147" s="67">
        <v>9</v>
      </c>
      <c r="AK147" s="67" t="s">
        <v>3454</v>
      </c>
      <c r="AL147" s="67">
        <v>10</v>
      </c>
      <c r="AM147" s="67" t="s">
        <v>3454</v>
      </c>
      <c r="AN147" s="83" t="s">
        <v>1050</v>
      </c>
      <c r="AO147" s="83">
        <v>10</v>
      </c>
      <c r="AP147" s="83" t="s">
        <v>3454</v>
      </c>
      <c r="AQ147" s="83">
        <v>10</v>
      </c>
      <c r="AR147" s="83" t="s">
        <v>3454</v>
      </c>
      <c r="AS147" s="83">
        <v>9</v>
      </c>
      <c r="AT147" s="83" t="s">
        <v>3454</v>
      </c>
      <c r="AU147" s="83">
        <v>9</v>
      </c>
      <c r="AV147" s="83" t="s">
        <v>3454</v>
      </c>
      <c r="AW147" s="83">
        <v>10</v>
      </c>
      <c r="AX147" s="83" t="s">
        <v>3454</v>
      </c>
      <c r="AY147" s="83">
        <v>9</v>
      </c>
      <c r="AZ147" s="83" t="s">
        <v>3454</v>
      </c>
      <c r="BA147" s="83">
        <v>9</v>
      </c>
      <c r="BB147" s="87" t="s">
        <v>3454</v>
      </c>
      <c r="BC147" s="39"/>
      <c r="BD147" s="39"/>
      <c r="BE147" s="39"/>
    </row>
    <row r="148" spans="1:57" s="217" customFormat="1" ht="30" customHeight="1" x14ac:dyDescent="0.3">
      <c r="A148" s="39"/>
      <c r="B148" s="78">
        <f t="shared" si="2"/>
        <v>141</v>
      </c>
      <c r="C148" s="67" t="s">
        <v>147</v>
      </c>
      <c r="D148" s="77">
        <v>44956</v>
      </c>
      <c r="E148" s="67">
        <v>8</v>
      </c>
      <c r="F148" s="67" t="s">
        <v>1012</v>
      </c>
      <c r="G148" s="67">
        <v>9</v>
      </c>
      <c r="H148" s="67" t="s">
        <v>3455</v>
      </c>
      <c r="I148" s="67">
        <v>8</v>
      </c>
      <c r="J148" s="67" t="s">
        <v>1011</v>
      </c>
      <c r="K148" s="67">
        <v>8</v>
      </c>
      <c r="L148" s="67" t="s">
        <v>963</v>
      </c>
      <c r="M148" s="67">
        <v>8</v>
      </c>
      <c r="N148" s="67" t="s">
        <v>963</v>
      </c>
      <c r="O148" s="67">
        <v>8</v>
      </c>
      <c r="P148" s="67" t="s">
        <v>963</v>
      </c>
      <c r="Q148" s="67">
        <v>8</v>
      </c>
      <c r="R148" s="67" t="s">
        <v>963</v>
      </c>
      <c r="S148" s="67">
        <v>8</v>
      </c>
      <c r="T148" s="67" t="s">
        <v>3456</v>
      </c>
      <c r="U148" s="67">
        <v>8</v>
      </c>
      <c r="V148" s="67" t="s">
        <v>1012</v>
      </c>
      <c r="W148" s="67">
        <v>8</v>
      </c>
      <c r="X148" s="67" t="s">
        <v>1012</v>
      </c>
      <c r="Y148" s="67" t="s">
        <v>964</v>
      </c>
      <c r="Z148" s="67">
        <v>8</v>
      </c>
      <c r="AA148" s="67" t="s">
        <v>3457</v>
      </c>
      <c r="AB148" s="67">
        <v>8</v>
      </c>
      <c r="AC148" s="67" t="s">
        <v>1012</v>
      </c>
      <c r="AD148" s="67">
        <v>8</v>
      </c>
      <c r="AE148" s="67" t="s">
        <v>3458</v>
      </c>
      <c r="AF148" s="67">
        <v>8</v>
      </c>
      <c r="AG148" s="67" t="s">
        <v>1012</v>
      </c>
      <c r="AH148" s="67">
        <v>8</v>
      </c>
      <c r="AI148" s="67" t="s">
        <v>3459</v>
      </c>
      <c r="AJ148" s="67">
        <v>8</v>
      </c>
      <c r="AK148" s="67" t="s">
        <v>3460</v>
      </c>
      <c r="AL148" s="67">
        <v>8</v>
      </c>
      <c r="AM148" s="67" t="s">
        <v>1012</v>
      </c>
      <c r="AN148" s="83" t="s">
        <v>1050</v>
      </c>
      <c r="AO148" s="83">
        <v>10</v>
      </c>
      <c r="AP148" s="83" t="s">
        <v>3461</v>
      </c>
      <c r="AQ148" s="83">
        <v>10</v>
      </c>
      <c r="AR148" s="83" t="s">
        <v>1012</v>
      </c>
      <c r="AS148" s="83">
        <v>10</v>
      </c>
      <c r="AT148" s="83" t="s">
        <v>1012</v>
      </c>
      <c r="AU148" s="83">
        <v>10</v>
      </c>
      <c r="AV148" s="83" t="s">
        <v>1012</v>
      </c>
      <c r="AW148" s="83">
        <v>10</v>
      </c>
      <c r="AX148" s="83" t="s">
        <v>1012</v>
      </c>
      <c r="AY148" s="83">
        <v>10</v>
      </c>
      <c r="AZ148" s="83" t="s">
        <v>1012</v>
      </c>
      <c r="BA148" s="83">
        <v>10</v>
      </c>
      <c r="BB148" s="87" t="s">
        <v>3462</v>
      </c>
      <c r="BC148" s="39"/>
      <c r="BD148" s="39"/>
      <c r="BE148" s="39"/>
    </row>
    <row r="149" spans="1:57" s="217" customFormat="1" ht="30" customHeight="1" x14ac:dyDescent="0.3">
      <c r="A149" s="39"/>
      <c r="B149" s="78">
        <f t="shared" si="2"/>
        <v>142</v>
      </c>
      <c r="C149" s="67" t="s">
        <v>147</v>
      </c>
      <c r="D149" s="77">
        <v>44956</v>
      </c>
      <c r="E149" s="67">
        <v>8</v>
      </c>
      <c r="F149" s="67" t="s">
        <v>3463</v>
      </c>
      <c r="G149" s="67">
        <v>8</v>
      </c>
      <c r="H149" s="67" t="s">
        <v>3464</v>
      </c>
      <c r="I149" s="67">
        <v>8</v>
      </c>
      <c r="J149" s="67" t="s">
        <v>3465</v>
      </c>
      <c r="K149" s="67">
        <v>8</v>
      </c>
      <c r="L149" s="67" t="s">
        <v>3466</v>
      </c>
      <c r="M149" s="67">
        <v>8</v>
      </c>
      <c r="N149" s="67" t="s">
        <v>3467</v>
      </c>
      <c r="O149" s="67">
        <v>8</v>
      </c>
      <c r="P149" s="67" t="s">
        <v>3468</v>
      </c>
      <c r="Q149" s="67">
        <v>8</v>
      </c>
      <c r="R149" s="67" t="s">
        <v>3469</v>
      </c>
      <c r="S149" s="67">
        <v>8</v>
      </c>
      <c r="T149" s="67" t="s">
        <v>3470</v>
      </c>
      <c r="U149" s="67">
        <v>8</v>
      </c>
      <c r="V149" s="67" t="s">
        <v>3471</v>
      </c>
      <c r="W149" s="67">
        <v>9</v>
      </c>
      <c r="X149" s="67" t="s">
        <v>3472</v>
      </c>
      <c r="Y149" s="67" t="s">
        <v>964</v>
      </c>
      <c r="Z149" s="67">
        <v>8</v>
      </c>
      <c r="AA149" s="67" t="s">
        <v>3473</v>
      </c>
      <c r="AB149" s="67">
        <v>9</v>
      </c>
      <c r="AC149" s="67" t="s">
        <v>3474</v>
      </c>
      <c r="AD149" s="67">
        <v>8</v>
      </c>
      <c r="AE149" s="67" t="s">
        <v>3475</v>
      </c>
      <c r="AF149" s="67">
        <v>8</v>
      </c>
      <c r="AG149" s="67" t="s">
        <v>3476</v>
      </c>
      <c r="AH149" s="67">
        <v>9</v>
      </c>
      <c r="AI149" s="67" t="s">
        <v>3477</v>
      </c>
      <c r="AJ149" s="67">
        <v>8</v>
      </c>
      <c r="AK149" s="67" t="s">
        <v>3478</v>
      </c>
      <c r="AL149" s="67">
        <v>8</v>
      </c>
      <c r="AM149" s="67" t="s">
        <v>3479</v>
      </c>
      <c r="AN149" s="83" t="s">
        <v>1050</v>
      </c>
      <c r="AO149" s="83">
        <v>8</v>
      </c>
      <c r="AP149" s="83" t="s">
        <v>3480</v>
      </c>
      <c r="AQ149" s="83">
        <v>8</v>
      </c>
      <c r="AR149" s="83" t="s">
        <v>3481</v>
      </c>
      <c r="AS149" s="83">
        <v>8</v>
      </c>
      <c r="AT149" s="83" t="s">
        <v>993</v>
      </c>
      <c r="AU149" s="83">
        <v>8</v>
      </c>
      <c r="AV149" s="83" t="s">
        <v>3482</v>
      </c>
      <c r="AW149" s="83">
        <v>8</v>
      </c>
      <c r="AX149" s="83" t="s">
        <v>3483</v>
      </c>
      <c r="AY149" s="83">
        <v>8</v>
      </c>
      <c r="AZ149" s="83" t="s">
        <v>976</v>
      </c>
      <c r="BA149" s="83">
        <v>8</v>
      </c>
      <c r="BB149" s="87" t="s">
        <v>3484</v>
      </c>
      <c r="BC149" s="39"/>
      <c r="BD149" s="39"/>
      <c r="BE149" s="39"/>
    </row>
    <row r="150" spans="1:57" s="217" customFormat="1" ht="30" customHeight="1" x14ac:dyDescent="0.3">
      <c r="A150" s="39"/>
      <c r="B150" s="78">
        <f t="shared" si="2"/>
        <v>143</v>
      </c>
      <c r="C150" s="67" t="s">
        <v>147</v>
      </c>
      <c r="D150" s="77">
        <v>44956</v>
      </c>
      <c r="E150" s="67">
        <v>10</v>
      </c>
      <c r="F150" s="67" t="s">
        <v>3485</v>
      </c>
      <c r="G150" s="67">
        <v>9</v>
      </c>
      <c r="H150" s="67" t="s">
        <v>3486</v>
      </c>
      <c r="I150" s="67">
        <v>10</v>
      </c>
      <c r="J150" s="67" t="s">
        <v>3487</v>
      </c>
      <c r="K150" s="67">
        <v>10</v>
      </c>
      <c r="L150" s="67" t="s">
        <v>3488</v>
      </c>
      <c r="M150" s="67">
        <v>10</v>
      </c>
      <c r="N150" s="67" t="s">
        <v>3489</v>
      </c>
      <c r="O150" s="67">
        <v>10</v>
      </c>
      <c r="P150" s="67" t="s">
        <v>3490</v>
      </c>
      <c r="Q150" s="67">
        <v>10</v>
      </c>
      <c r="R150" s="67" t="s">
        <v>3491</v>
      </c>
      <c r="S150" s="67">
        <v>10</v>
      </c>
      <c r="T150" s="67" t="s">
        <v>3492</v>
      </c>
      <c r="U150" s="67">
        <v>10</v>
      </c>
      <c r="V150" s="67" t="s">
        <v>3493</v>
      </c>
      <c r="W150" s="67">
        <v>10</v>
      </c>
      <c r="X150" s="67" t="s">
        <v>3494</v>
      </c>
      <c r="Y150" s="67" t="s">
        <v>964</v>
      </c>
      <c r="Z150" s="67">
        <v>10</v>
      </c>
      <c r="AA150" s="67" t="s">
        <v>3495</v>
      </c>
      <c r="AB150" s="67">
        <v>10</v>
      </c>
      <c r="AC150" s="67" t="s">
        <v>3496</v>
      </c>
      <c r="AD150" s="67">
        <v>10</v>
      </c>
      <c r="AE150" s="67" t="s">
        <v>3497</v>
      </c>
      <c r="AF150" s="67">
        <v>10</v>
      </c>
      <c r="AG150" s="67" t="s">
        <v>3498</v>
      </c>
      <c r="AH150" s="67">
        <v>10</v>
      </c>
      <c r="AI150" s="67" t="s">
        <v>3499</v>
      </c>
      <c r="AJ150" s="67">
        <v>9</v>
      </c>
      <c r="AK150" s="67" t="s">
        <v>3500</v>
      </c>
      <c r="AL150" s="67">
        <v>10</v>
      </c>
      <c r="AM150" s="67" t="s">
        <v>3501</v>
      </c>
      <c r="AN150" s="83" t="s">
        <v>1050</v>
      </c>
      <c r="AO150" s="83">
        <v>10</v>
      </c>
      <c r="AP150" s="83" t="s">
        <v>3502</v>
      </c>
      <c r="AQ150" s="83">
        <v>10</v>
      </c>
      <c r="AR150" s="83" t="s">
        <v>3503</v>
      </c>
      <c r="AS150" s="83">
        <v>10</v>
      </c>
      <c r="AT150" s="83" t="s">
        <v>3504</v>
      </c>
      <c r="AU150" s="83">
        <v>10</v>
      </c>
      <c r="AV150" s="83" t="s">
        <v>3505</v>
      </c>
      <c r="AW150" s="83">
        <v>10</v>
      </c>
      <c r="AX150" s="83" t="s">
        <v>3506</v>
      </c>
      <c r="AY150" s="83">
        <v>10</v>
      </c>
      <c r="AZ150" s="83" t="s">
        <v>3507</v>
      </c>
      <c r="BA150" s="83">
        <v>10</v>
      </c>
      <c r="BB150" s="87" t="s">
        <v>3508</v>
      </c>
      <c r="BC150" s="39"/>
      <c r="BD150" s="39"/>
      <c r="BE150" s="39"/>
    </row>
    <row r="151" spans="1:57" s="217" customFormat="1" ht="30" customHeight="1" x14ac:dyDescent="0.3">
      <c r="A151" s="39"/>
      <c r="B151" s="78">
        <f t="shared" si="2"/>
        <v>144</v>
      </c>
      <c r="C151" s="67" t="s">
        <v>147</v>
      </c>
      <c r="D151" s="77">
        <v>44956</v>
      </c>
      <c r="E151" s="67">
        <v>7</v>
      </c>
      <c r="F151" s="67" t="s">
        <v>3509</v>
      </c>
      <c r="G151" s="67">
        <v>9</v>
      </c>
      <c r="H151" s="67" t="s">
        <v>3510</v>
      </c>
      <c r="I151" s="67">
        <v>8</v>
      </c>
      <c r="J151" s="67" t="s">
        <v>3511</v>
      </c>
      <c r="K151" s="67">
        <v>7</v>
      </c>
      <c r="L151" s="67" t="s">
        <v>3512</v>
      </c>
      <c r="M151" s="67">
        <v>7</v>
      </c>
      <c r="N151" s="67" t="s">
        <v>3513</v>
      </c>
      <c r="O151" s="67">
        <v>7</v>
      </c>
      <c r="P151" s="67" t="s">
        <v>3514</v>
      </c>
      <c r="Q151" s="67">
        <v>7</v>
      </c>
      <c r="R151" s="67" t="s">
        <v>3515</v>
      </c>
      <c r="S151" s="67">
        <v>10</v>
      </c>
      <c r="T151" s="67" t="s">
        <v>3516</v>
      </c>
      <c r="U151" s="67">
        <v>10</v>
      </c>
      <c r="V151" s="67" t="s">
        <v>3517</v>
      </c>
      <c r="W151" s="67">
        <v>9</v>
      </c>
      <c r="X151" s="67" t="s">
        <v>3518</v>
      </c>
      <c r="Y151" s="67" t="s">
        <v>964</v>
      </c>
      <c r="Z151" s="67">
        <v>10</v>
      </c>
      <c r="AA151" s="67" t="s">
        <v>3519</v>
      </c>
      <c r="AB151" s="67">
        <v>9</v>
      </c>
      <c r="AC151" s="67" t="s">
        <v>3520</v>
      </c>
      <c r="AD151" s="67">
        <v>9</v>
      </c>
      <c r="AE151" s="67" t="s">
        <v>3521</v>
      </c>
      <c r="AF151" s="67">
        <v>10</v>
      </c>
      <c r="AG151" s="67" t="s">
        <v>3522</v>
      </c>
      <c r="AH151" s="67">
        <v>10</v>
      </c>
      <c r="AI151" s="67" t="s">
        <v>2194</v>
      </c>
      <c r="AJ151" s="67">
        <v>9</v>
      </c>
      <c r="AK151" s="67" t="s">
        <v>3523</v>
      </c>
      <c r="AL151" s="67">
        <v>10</v>
      </c>
      <c r="AM151" s="67" t="s">
        <v>3524</v>
      </c>
      <c r="AN151" s="83" t="s">
        <v>1050</v>
      </c>
      <c r="AO151" s="83">
        <v>9</v>
      </c>
      <c r="AP151" s="83" t="s">
        <v>3525</v>
      </c>
      <c r="AQ151" s="83">
        <v>8</v>
      </c>
      <c r="AR151" s="83" t="s">
        <v>3526</v>
      </c>
      <c r="AS151" s="83">
        <v>8</v>
      </c>
      <c r="AT151" s="83" t="s">
        <v>3527</v>
      </c>
      <c r="AU151" s="83">
        <v>9</v>
      </c>
      <c r="AV151" s="83" t="s">
        <v>3528</v>
      </c>
      <c r="AW151" s="83">
        <v>10</v>
      </c>
      <c r="AX151" s="83" t="s">
        <v>3529</v>
      </c>
      <c r="AY151" s="83">
        <v>9</v>
      </c>
      <c r="AZ151" s="83" t="s">
        <v>3413</v>
      </c>
      <c r="BA151" s="83">
        <v>9</v>
      </c>
      <c r="BB151" s="87" t="s">
        <v>3530</v>
      </c>
      <c r="BC151" s="39"/>
      <c r="BD151" s="39"/>
      <c r="BE151" s="39"/>
    </row>
    <row r="152" spans="1:57" s="217" customFormat="1" ht="30" customHeight="1" x14ac:dyDescent="0.3">
      <c r="A152" s="39"/>
      <c r="B152" s="78">
        <f t="shared" si="2"/>
        <v>145</v>
      </c>
      <c r="C152" s="67" t="s">
        <v>147</v>
      </c>
      <c r="D152" s="77">
        <v>44956</v>
      </c>
      <c r="E152" s="67">
        <v>9</v>
      </c>
      <c r="F152" s="67" t="s">
        <v>3531</v>
      </c>
      <c r="G152" s="67">
        <v>9</v>
      </c>
      <c r="H152" s="67" t="s">
        <v>3532</v>
      </c>
      <c r="I152" s="67">
        <v>8</v>
      </c>
      <c r="J152" s="67" t="s">
        <v>3533</v>
      </c>
      <c r="K152" s="67">
        <v>9</v>
      </c>
      <c r="L152" s="67" t="s">
        <v>3534</v>
      </c>
      <c r="M152" s="67">
        <v>9</v>
      </c>
      <c r="N152" s="67" t="s">
        <v>3535</v>
      </c>
      <c r="O152" s="67">
        <v>8</v>
      </c>
      <c r="P152" s="67" t="s">
        <v>3536</v>
      </c>
      <c r="Q152" s="67">
        <v>9</v>
      </c>
      <c r="R152" s="67" t="s">
        <v>3537</v>
      </c>
      <c r="S152" s="67">
        <v>9</v>
      </c>
      <c r="T152" s="67" t="s">
        <v>3538</v>
      </c>
      <c r="U152" s="67">
        <v>10</v>
      </c>
      <c r="V152" s="67" t="s">
        <v>3539</v>
      </c>
      <c r="W152" s="67">
        <v>10</v>
      </c>
      <c r="X152" s="67" t="s">
        <v>3540</v>
      </c>
      <c r="Y152" s="67" t="s">
        <v>964</v>
      </c>
      <c r="Z152" s="67">
        <v>9</v>
      </c>
      <c r="AA152" s="67" t="s">
        <v>3541</v>
      </c>
      <c r="AB152" s="67">
        <v>9</v>
      </c>
      <c r="AC152" s="67" t="s">
        <v>3542</v>
      </c>
      <c r="AD152" s="67">
        <v>9</v>
      </c>
      <c r="AE152" s="67" t="s">
        <v>3543</v>
      </c>
      <c r="AF152" s="67">
        <v>9</v>
      </c>
      <c r="AG152" s="67" t="s">
        <v>3544</v>
      </c>
      <c r="AH152" s="67">
        <v>8</v>
      </c>
      <c r="AI152" s="67" t="s">
        <v>3545</v>
      </c>
      <c r="AJ152" s="67">
        <v>10</v>
      </c>
      <c r="AK152" s="67" t="s">
        <v>3546</v>
      </c>
      <c r="AL152" s="67">
        <v>9</v>
      </c>
      <c r="AM152" s="67" t="s">
        <v>3547</v>
      </c>
      <c r="AN152" s="83" t="s">
        <v>1050</v>
      </c>
      <c r="AO152" s="83">
        <v>10</v>
      </c>
      <c r="AP152" s="83" t="s">
        <v>3548</v>
      </c>
      <c r="AQ152" s="83">
        <v>9</v>
      </c>
      <c r="AR152" s="83" t="s">
        <v>3549</v>
      </c>
      <c r="AS152" s="83">
        <v>10</v>
      </c>
      <c r="AT152" s="83" t="s">
        <v>3550</v>
      </c>
      <c r="AU152" s="83">
        <v>10</v>
      </c>
      <c r="AV152" s="83" t="s">
        <v>3551</v>
      </c>
      <c r="AW152" s="83">
        <v>10</v>
      </c>
      <c r="AX152" s="83" t="s">
        <v>3552</v>
      </c>
      <c r="AY152" s="83">
        <v>10</v>
      </c>
      <c r="AZ152" s="83" t="s">
        <v>1283</v>
      </c>
      <c r="BA152" s="83">
        <v>10</v>
      </c>
      <c r="BB152" s="87" t="s">
        <v>3553</v>
      </c>
      <c r="BC152" s="39"/>
      <c r="BD152" s="39"/>
      <c r="BE152" s="39"/>
    </row>
    <row r="153" spans="1:57" s="217" customFormat="1" ht="30" customHeight="1" x14ac:dyDescent="0.3">
      <c r="A153" s="39"/>
      <c r="B153" s="78">
        <f t="shared" si="2"/>
        <v>146</v>
      </c>
      <c r="C153" s="67" t="s">
        <v>147</v>
      </c>
      <c r="D153" s="77">
        <v>44956</v>
      </c>
      <c r="E153" s="67">
        <v>8</v>
      </c>
      <c r="F153" s="67" t="s">
        <v>3554</v>
      </c>
      <c r="G153" s="67">
        <v>8</v>
      </c>
      <c r="H153" s="67" t="s">
        <v>3555</v>
      </c>
      <c r="I153" s="67">
        <v>9</v>
      </c>
      <c r="J153" s="67" t="s">
        <v>2043</v>
      </c>
      <c r="K153" s="67">
        <v>9</v>
      </c>
      <c r="L153" s="67" t="s">
        <v>1662</v>
      </c>
      <c r="M153" s="67">
        <v>9</v>
      </c>
      <c r="N153" s="67" t="s">
        <v>3556</v>
      </c>
      <c r="O153" s="67">
        <v>8</v>
      </c>
      <c r="P153" s="67" t="s">
        <v>3557</v>
      </c>
      <c r="Q153" s="67">
        <v>9</v>
      </c>
      <c r="R153" s="67" t="s">
        <v>3558</v>
      </c>
      <c r="S153" s="67">
        <v>8</v>
      </c>
      <c r="T153" s="67" t="s">
        <v>3559</v>
      </c>
      <c r="U153" s="67">
        <v>8</v>
      </c>
      <c r="V153" s="67" t="s">
        <v>3560</v>
      </c>
      <c r="W153" s="67">
        <v>8</v>
      </c>
      <c r="X153" s="67" t="s">
        <v>3561</v>
      </c>
      <c r="Y153" s="67" t="s">
        <v>964</v>
      </c>
      <c r="Z153" s="67">
        <v>8</v>
      </c>
      <c r="AA153" s="67" t="s">
        <v>3562</v>
      </c>
      <c r="AB153" s="67">
        <v>9</v>
      </c>
      <c r="AC153" s="67" t="s">
        <v>3563</v>
      </c>
      <c r="AD153" s="67">
        <v>9</v>
      </c>
      <c r="AE153" s="67" t="s">
        <v>3564</v>
      </c>
      <c r="AF153" s="67">
        <v>9</v>
      </c>
      <c r="AG153" s="67" t="s">
        <v>3565</v>
      </c>
      <c r="AH153" s="67">
        <v>9</v>
      </c>
      <c r="AI153" s="67" t="s">
        <v>3566</v>
      </c>
      <c r="AJ153" s="67">
        <v>7</v>
      </c>
      <c r="AK153" s="67" t="s">
        <v>3567</v>
      </c>
      <c r="AL153" s="67">
        <v>9</v>
      </c>
      <c r="AM153" s="67" t="s">
        <v>3568</v>
      </c>
      <c r="AN153" s="83" t="s">
        <v>1050</v>
      </c>
      <c r="AO153" s="83">
        <v>9</v>
      </c>
      <c r="AP153" s="83" t="s">
        <v>3569</v>
      </c>
      <c r="AQ153" s="83">
        <v>8</v>
      </c>
      <c r="AR153" s="83" t="s">
        <v>3570</v>
      </c>
      <c r="AS153" s="83">
        <v>9</v>
      </c>
      <c r="AT153" s="83" t="s">
        <v>3571</v>
      </c>
      <c r="AU153" s="83">
        <v>9</v>
      </c>
      <c r="AV153" s="83" t="s">
        <v>3572</v>
      </c>
      <c r="AW153" s="83">
        <v>9</v>
      </c>
      <c r="AX153" s="83" t="s">
        <v>3573</v>
      </c>
      <c r="AY153" s="83">
        <v>9</v>
      </c>
      <c r="AZ153" s="83" t="s">
        <v>3574</v>
      </c>
      <c r="BA153" s="83">
        <v>9</v>
      </c>
      <c r="BB153" s="87" t="s">
        <v>3575</v>
      </c>
      <c r="BC153" s="39"/>
      <c r="BD153" s="39"/>
      <c r="BE153" s="39"/>
    </row>
    <row r="154" spans="1:57" s="217" customFormat="1" ht="30" customHeight="1" x14ac:dyDescent="0.3">
      <c r="A154" s="39"/>
      <c r="B154" s="78">
        <f t="shared" si="2"/>
        <v>147</v>
      </c>
      <c r="C154" s="67" t="s">
        <v>147</v>
      </c>
      <c r="D154" s="77">
        <v>44956</v>
      </c>
      <c r="E154" s="67">
        <v>8</v>
      </c>
      <c r="F154" s="67" t="s">
        <v>3576</v>
      </c>
      <c r="G154" s="67">
        <v>7</v>
      </c>
      <c r="H154" s="67" t="s">
        <v>3577</v>
      </c>
      <c r="I154" s="67">
        <v>7</v>
      </c>
      <c r="J154" s="67" t="s">
        <v>3578</v>
      </c>
      <c r="K154" s="67">
        <v>6</v>
      </c>
      <c r="L154" s="67" t="s">
        <v>3579</v>
      </c>
      <c r="M154" s="67">
        <v>7</v>
      </c>
      <c r="N154" s="67" t="s">
        <v>3580</v>
      </c>
      <c r="O154" s="67">
        <v>6</v>
      </c>
      <c r="P154" s="67" t="s">
        <v>3581</v>
      </c>
      <c r="Q154" s="67">
        <v>8</v>
      </c>
      <c r="R154" s="67" t="s">
        <v>3582</v>
      </c>
      <c r="S154" s="67">
        <v>7</v>
      </c>
      <c r="T154" s="67" t="s">
        <v>3583</v>
      </c>
      <c r="U154" s="67">
        <v>7</v>
      </c>
      <c r="V154" s="67" t="s">
        <v>3584</v>
      </c>
      <c r="W154" s="67">
        <v>7</v>
      </c>
      <c r="X154" s="67" t="s">
        <v>3585</v>
      </c>
      <c r="Y154" s="67" t="s">
        <v>964</v>
      </c>
      <c r="Z154" s="67">
        <v>7</v>
      </c>
      <c r="AA154" s="67" t="s">
        <v>3586</v>
      </c>
      <c r="AB154" s="67">
        <v>7</v>
      </c>
      <c r="AC154" s="67" t="s">
        <v>3587</v>
      </c>
      <c r="AD154" s="67">
        <v>8</v>
      </c>
      <c r="AE154" s="67" t="s">
        <v>3588</v>
      </c>
      <c r="AF154" s="67">
        <v>7</v>
      </c>
      <c r="AG154" s="67" t="s">
        <v>3589</v>
      </c>
      <c r="AH154" s="67">
        <v>7</v>
      </c>
      <c r="AI154" s="67" t="s">
        <v>3590</v>
      </c>
      <c r="AJ154" s="67">
        <v>7</v>
      </c>
      <c r="AK154" s="67" t="s">
        <v>3591</v>
      </c>
      <c r="AL154" s="67">
        <v>7</v>
      </c>
      <c r="AM154" s="67" t="s">
        <v>3592</v>
      </c>
      <c r="AN154" s="83" t="s">
        <v>1050</v>
      </c>
      <c r="AO154" s="83">
        <v>8</v>
      </c>
      <c r="AP154" s="83" t="s">
        <v>3593</v>
      </c>
      <c r="AQ154" s="83">
        <v>7</v>
      </c>
      <c r="AR154" s="83" t="s">
        <v>3594</v>
      </c>
      <c r="AS154" s="83">
        <v>7</v>
      </c>
      <c r="AT154" s="83" t="s">
        <v>3595</v>
      </c>
      <c r="AU154" s="83">
        <v>7</v>
      </c>
      <c r="AV154" s="83" t="s">
        <v>3596</v>
      </c>
      <c r="AW154" s="83">
        <v>8</v>
      </c>
      <c r="AX154" s="83" t="s">
        <v>3597</v>
      </c>
      <c r="AY154" s="83">
        <v>8</v>
      </c>
      <c r="AZ154" s="83" t="s">
        <v>3598</v>
      </c>
      <c r="BA154" s="83">
        <v>7</v>
      </c>
      <c r="BB154" s="87" t="s">
        <v>3599</v>
      </c>
      <c r="BC154" s="39"/>
      <c r="BD154" s="39"/>
      <c r="BE154" s="39"/>
    </row>
    <row r="155" spans="1:57" s="217" customFormat="1" ht="30" customHeight="1" x14ac:dyDescent="0.3">
      <c r="A155" s="39"/>
      <c r="B155" s="78">
        <f t="shared" si="2"/>
        <v>148</v>
      </c>
      <c r="C155" s="67" t="s">
        <v>147</v>
      </c>
      <c r="D155" s="77">
        <v>44956</v>
      </c>
      <c r="E155" s="67">
        <v>8</v>
      </c>
      <c r="F155" s="67" t="s">
        <v>988</v>
      </c>
      <c r="G155" s="67">
        <v>8</v>
      </c>
      <c r="H155" s="67" t="s">
        <v>3600</v>
      </c>
      <c r="I155" s="67">
        <v>7</v>
      </c>
      <c r="J155" s="67" t="s">
        <v>3601</v>
      </c>
      <c r="K155" s="67">
        <v>8</v>
      </c>
      <c r="L155" s="67" t="s">
        <v>3602</v>
      </c>
      <c r="M155" s="67">
        <v>8</v>
      </c>
      <c r="N155" s="67" t="s">
        <v>3603</v>
      </c>
      <c r="O155" s="67">
        <v>8</v>
      </c>
      <c r="P155" s="67" t="s">
        <v>3604</v>
      </c>
      <c r="Q155" s="67">
        <v>8</v>
      </c>
      <c r="R155" s="67" t="s">
        <v>3605</v>
      </c>
      <c r="S155" s="67">
        <v>8</v>
      </c>
      <c r="T155" s="67" t="s">
        <v>3249</v>
      </c>
      <c r="U155" s="67">
        <v>8</v>
      </c>
      <c r="V155" s="67" t="s">
        <v>3606</v>
      </c>
      <c r="W155" s="67">
        <v>7</v>
      </c>
      <c r="X155" s="67" t="s">
        <v>3607</v>
      </c>
      <c r="Y155" s="67" t="s">
        <v>964</v>
      </c>
      <c r="Z155" s="67">
        <v>8</v>
      </c>
      <c r="AA155" s="67" t="s">
        <v>3608</v>
      </c>
      <c r="AB155" s="67">
        <v>8</v>
      </c>
      <c r="AC155" s="67" t="s">
        <v>3609</v>
      </c>
      <c r="AD155" s="67">
        <v>8</v>
      </c>
      <c r="AE155" s="67" t="s">
        <v>3259</v>
      </c>
      <c r="AF155" s="67">
        <v>8</v>
      </c>
      <c r="AG155" s="67" t="s">
        <v>3610</v>
      </c>
      <c r="AH155" s="67">
        <v>8</v>
      </c>
      <c r="AI155" s="67" t="s">
        <v>3611</v>
      </c>
      <c r="AJ155" s="67">
        <v>8</v>
      </c>
      <c r="AK155" s="67" t="s">
        <v>3612</v>
      </c>
      <c r="AL155" s="67">
        <v>8</v>
      </c>
      <c r="AM155" s="67" t="s">
        <v>3613</v>
      </c>
      <c r="AN155" s="83" t="s">
        <v>1050</v>
      </c>
      <c r="AO155" s="83">
        <v>8</v>
      </c>
      <c r="AP155" s="83" t="s">
        <v>3614</v>
      </c>
      <c r="AQ155" s="83">
        <v>8</v>
      </c>
      <c r="AR155" s="83" t="s">
        <v>987</v>
      </c>
      <c r="AS155" s="83">
        <v>8</v>
      </c>
      <c r="AT155" s="83" t="s">
        <v>3615</v>
      </c>
      <c r="AU155" s="83">
        <v>8</v>
      </c>
      <c r="AV155" s="83" t="s">
        <v>971</v>
      </c>
      <c r="AW155" s="83">
        <v>8</v>
      </c>
      <c r="AX155" s="83" t="s">
        <v>1802</v>
      </c>
      <c r="AY155" s="83">
        <v>8</v>
      </c>
      <c r="AZ155" s="83" t="s">
        <v>3616</v>
      </c>
      <c r="BA155" s="83">
        <v>8</v>
      </c>
      <c r="BB155" s="87" t="s">
        <v>3617</v>
      </c>
      <c r="BC155" s="39"/>
      <c r="BD155" s="39"/>
      <c r="BE155" s="39"/>
    </row>
    <row r="156" spans="1:57" s="217" customFormat="1" ht="30" customHeight="1" x14ac:dyDescent="0.3">
      <c r="A156" s="39"/>
      <c r="B156" s="78">
        <f t="shared" si="2"/>
        <v>149</v>
      </c>
      <c r="C156" s="67" t="s">
        <v>147</v>
      </c>
      <c r="D156" s="77">
        <v>44956</v>
      </c>
      <c r="E156" s="67">
        <v>10</v>
      </c>
      <c r="F156" s="67" t="s">
        <v>979</v>
      </c>
      <c r="G156" s="67">
        <v>10</v>
      </c>
      <c r="H156" s="67" t="s">
        <v>3618</v>
      </c>
      <c r="I156" s="67">
        <v>10</v>
      </c>
      <c r="J156" s="67" t="s">
        <v>3619</v>
      </c>
      <c r="K156" s="67">
        <v>10</v>
      </c>
      <c r="L156" s="67" t="s">
        <v>1020</v>
      </c>
      <c r="M156" s="67">
        <v>10</v>
      </c>
      <c r="N156" s="67" t="s">
        <v>3620</v>
      </c>
      <c r="O156" s="67">
        <v>10</v>
      </c>
      <c r="P156" s="67" t="s">
        <v>988</v>
      </c>
      <c r="Q156" s="67">
        <v>9</v>
      </c>
      <c r="R156" s="67" t="s">
        <v>3621</v>
      </c>
      <c r="S156" s="67">
        <v>10</v>
      </c>
      <c r="T156" s="67" t="s">
        <v>3622</v>
      </c>
      <c r="U156" s="67">
        <v>10</v>
      </c>
      <c r="V156" s="67" t="s">
        <v>1017</v>
      </c>
      <c r="W156" s="67">
        <v>10</v>
      </c>
      <c r="X156" s="67" t="s">
        <v>3623</v>
      </c>
      <c r="Y156" s="67" t="s">
        <v>964</v>
      </c>
      <c r="Z156" s="67">
        <v>10</v>
      </c>
      <c r="AA156" s="67" t="s">
        <v>3624</v>
      </c>
      <c r="AB156" s="67">
        <v>10</v>
      </c>
      <c r="AC156" s="67" t="s">
        <v>3625</v>
      </c>
      <c r="AD156" s="67">
        <v>10</v>
      </c>
      <c r="AE156" s="67" t="s">
        <v>3626</v>
      </c>
      <c r="AF156" s="67">
        <v>10</v>
      </c>
      <c r="AG156" s="67" t="s">
        <v>3627</v>
      </c>
      <c r="AH156" s="67">
        <v>10</v>
      </c>
      <c r="AI156" s="67" t="s">
        <v>3628</v>
      </c>
      <c r="AJ156" s="67">
        <v>10</v>
      </c>
      <c r="AK156" s="67" t="s">
        <v>3629</v>
      </c>
      <c r="AL156" s="67">
        <v>10</v>
      </c>
      <c r="AM156" s="67" t="s">
        <v>994</v>
      </c>
      <c r="AN156" s="83" t="s">
        <v>1050</v>
      </c>
      <c r="AO156" s="83">
        <v>10</v>
      </c>
      <c r="AP156" s="83" t="s">
        <v>3630</v>
      </c>
      <c r="AQ156" s="83">
        <v>10</v>
      </c>
      <c r="AR156" s="83" t="s">
        <v>3631</v>
      </c>
      <c r="AS156" s="83">
        <v>10</v>
      </c>
      <c r="AT156" s="83" t="s">
        <v>3632</v>
      </c>
      <c r="AU156" s="83">
        <v>10</v>
      </c>
      <c r="AV156" s="83" t="s">
        <v>971</v>
      </c>
      <c r="AW156" s="83">
        <v>10</v>
      </c>
      <c r="AX156" s="83" t="s">
        <v>1006</v>
      </c>
      <c r="AY156" s="83">
        <v>10</v>
      </c>
      <c r="AZ156" s="83" t="s">
        <v>1015</v>
      </c>
      <c r="BA156" s="83">
        <v>10</v>
      </c>
      <c r="BB156" s="87" t="s">
        <v>3633</v>
      </c>
      <c r="BC156" s="39"/>
      <c r="BD156" s="39"/>
      <c r="BE156" s="39"/>
    </row>
    <row r="157" spans="1:57" s="217" customFormat="1" ht="30" customHeight="1" x14ac:dyDescent="0.3">
      <c r="A157" s="39"/>
      <c r="B157" s="78">
        <f t="shared" si="2"/>
        <v>150</v>
      </c>
      <c r="C157" s="67" t="s">
        <v>147</v>
      </c>
      <c r="D157" s="77">
        <v>44956</v>
      </c>
      <c r="E157" s="67">
        <v>10</v>
      </c>
      <c r="F157" s="67" t="s">
        <v>3634</v>
      </c>
      <c r="G157" s="67">
        <v>9</v>
      </c>
      <c r="H157" s="67" t="s">
        <v>3635</v>
      </c>
      <c r="I157" s="67">
        <v>9</v>
      </c>
      <c r="J157" s="67" t="s">
        <v>3636</v>
      </c>
      <c r="K157" s="67">
        <v>9</v>
      </c>
      <c r="L157" s="67" t="s">
        <v>983</v>
      </c>
      <c r="M157" s="67">
        <v>10</v>
      </c>
      <c r="N157" s="67" t="s">
        <v>984</v>
      </c>
      <c r="O157" s="67">
        <v>10</v>
      </c>
      <c r="P157" s="67" t="s">
        <v>3637</v>
      </c>
      <c r="Q157" s="67">
        <v>10</v>
      </c>
      <c r="R157" s="67" t="s">
        <v>3638</v>
      </c>
      <c r="S157" s="67">
        <v>9</v>
      </c>
      <c r="T157" s="67" t="s">
        <v>3639</v>
      </c>
      <c r="U157" s="67">
        <v>10</v>
      </c>
      <c r="V157" s="67" t="s">
        <v>3640</v>
      </c>
      <c r="W157" s="67">
        <v>10</v>
      </c>
      <c r="X157" s="67" t="s">
        <v>3641</v>
      </c>
      <c r="Y157" s="67" t="s">
        <v>964</v>
      </c>
      <c r="Z157" s="67">
        <v>10</v>
      </c>
      <c r="AA157" s="67" t="s">
        <v>3642</v>
      </c>
      <c r="AB157" s="67">
        <v>10</v>
      </c>
      <c r="AC157" s="67" t="s">
        <v>3643</v>
      </c>
      <c r="AD157" s="67">
        <v>10</v>
      </c>
      <c r="AE157" s="67" t="s">
        <v>3644</v>
      </c>
      <c r="AF157" s="67">
        <v>10</v>
      </c>
      <c r="AG157" s="67" t="s">
        <v>1415</v>
      </c>
      <c r="AH157" s="67">
        <v>10</v>
      </c>
      <c r="AI157" s="67" t="s">
        <v>3645</v>
      </c>
      <c r="AJ157" s="67">
        <v>10</v>
      </c>
      <c r="AK157" s="67" t="s">
        <v>3646</v>
      </c>
      <c r="AL157" s="67">
        <v>10</v>
      </c>
      <c r="AM157" s="67" t="s">
        <v>3647</v>
      </c>
      <c r="AN157" s="83" t="s">
        <v>1050</v>
      </c>
      <c r="AO157" s="83">
        <v>10</v>
      </c>
      <c r="AP157" s="83" t="s">
        <v>3648</v>
      </c>
      <c r="AQ157" s="83">
        <v>10</v>
      </c>
      <c r="AR157" s="83" t="s">
        <v>1002</v>
      </c>
      <c r="AS157" s="83">
        <v>10</v>
      </c>
      <c r="AT157" s="83" t="s">
        <v>991</v>
      </c>
      <c r="AU157" s="83">
        <v>10</v>
      </c>
      <c r="AV157" s="83" t="s">
        <v>3649</v>
      </c>
      <c r="AW157" s="83">
        <v>10</v>
      </c>
      <c r="AX157" s="83" t="s">
        <v>3650</v>
      </c>
      <c r="AY157" s="83">
        <v>10</v>
      </c>
      <c r="AZ157" s="83" t="s">
        <v>3646</v>
      </c>
      <c r="BA157" s="83">
        <v>10</v>
      </c>
      <c r="BB157" s="87" t="s">
        <v>3647</v>
      </c>
      <c r="BC157" s="39"/>
      <c r="BD157" s="39"/>
      <c r="BE157" s="39"/>
    </row>
    <row r="158" spans="1:57" s="217" customFormat="1" ht="30" customHeight="1" x14ac:dyDescent="0.3">
      <c r="A158" s="39"/>
      <c r="B158" s="78">
        <f t="shared" si="2"/>
        <v>151</v>
      </c>
      <c r="C158" s="67" t="s">
        <v>147</v>
      </c>
      <c r="D158" s="77">
        <v>44956</v>
      </c>
      <c r="E158" s="67">
        <v>8</v>
      </c>
      <c r="F158" s="67" t="s">
        <v>3651</v>
      </c>
      <c r="G158" s="67">
        <v>8</v>
      </c>
      <c r="H158" s="67" t="s">
        <v>1042</v>
      </c>
      <c r="I158" s="67">
        <v>8</v>
      </c>
      <c r="J158" s="67" t="s">
        <v>3652</v>
      </c>
      <c r="K158" s="67">
        <v>8</v>
      </c>
      <c r="L158" s="67" t="s">
        <v>3653</v>
      </c>
      <c r="M158" s="67">
        <v>8</v>
      </c>
      <c r="N158" s="67" t="s">
        <v>3654</v>
      </c>
      <c r="O158" s="67">
        <v>8</v>
      </c>
      <c r="P158" s="67" t="s">
        <v>3655</v>
      </c>
      <c r="Q158" s="67">
        <v>8</v>
      </c>
      <c r="R158" s="67" t="s">
        <v>3656</v>
      </c>
      <c r="S158" s="67">
        <v>8</v>
      </c>
      <c r="T158" s="67" t="s">
        <v>3657</v>
      </c>
      <c r="U158" s="67">
        <v>8</v>
      </c>
      <c r="V158" s="67" t="s">
        <v>3657</v>
      </c>
      <c r="W158" s="67">
        <v>8</v>
      </c>
      <c r="X158" s="67" t="s">
        <v>3658</v>
      </c>
      <c r="Y158" s="67" t="s">
        <v>964</v>
      </c>
      <c r="Z158" s="67">
        <v>8</v>
      </c>
      <c r="AA158" s="67" t="s">
        <v>3659</v>
      </c>
      <c r="AB158" s="67">
        <v>8</v>
      </c>
      <c r="AC158" s="67" t="s">
        <v>3660</v>
      </c>
      <c r="AD158" s="67">
        <v>8</v>
      </c>
      <c r="AE158" s="67" t="s">
        <v>3661</v>
      </c>
      <c r="AF158" s="67">
        <v>8</v>
      </c>
      <c r="AG158" s="67" t="s">
        <v>3662</v>
      </c>
      <c r="AH158" s="67">
        <v>8</v>
      </c>
      <c r="AI158" s="67" t="s">
        <v>3663</v>
      </c>
      <c r="AJ158" s="67">
        <v>8</v>
      </c>
      <c r="AK158" s="67" t="s">
        <v>3664</v>
      </c>
      <c r="AL158" s="67">
        <v>8</v>
      </c>
      <c r="AM158" s="67" t="s">
        <v>3664</v>
      </c>
      <c r="AN158" s="83" t="s">
        <v>1050</v>
      </c>
      <c r="AO158" s="83">
        <v>8</v>
      </c>
      <c r="AP158" s="83" t="s">
        <v>3665</v>
      </c>
      <c r="AQ158" s="83">
        <v>8</v>
      </c>
      <c r="AR158" s="83" t="s">
        <v>3666</v>
      </c>
      <c r="AS158" s="83">
        <v>8</v>
      </c>
      <c r="AT158" s="83" t="s">
        <v>3667</v>
      </c>
      <c r="AU158" s="83">
        <v>8</v>
      </c>
      <c r="AV158" s="83" t="s">
        <v>3668</v>
      </c>
      <c r="AW158" s="83">
        <v>8</v>
      </c>
      <c r="AX158" s="83" t="s">
        <v>3669</v>
      </c>
      <c r="AY158" s="83">
        <v>8</v>
      </c>
      <c r="AZ158" s="83" t="s">
        <v>3670</v>
      </c>
      <c r="BA158" s="83">
        <v>8</v>
      </c>
      <c r="BB158" s="87" t="s">
        <v>3671</v>
      </c>
      <c r="BC158" s="39"/>
      <c r="BD158" s="39"/>
      <c r="BE158" s="39"/>
    </row>
    <row r="159" spans="1:57" s="217" customFormat="1" ht="30" customHeight="1" x14ac:dyDescent="0.3">
      <c r="A159" s="39"/>
      <c r="B159" s="78">
        <f t="shared" si="2"/>
        <v>152</v>
      </c>
      <c r="C159" s="67" t="s">
        <v>147</v>
      </c>
      <c r="D159" s="77">
        <v>44956</v>
      </c>
      <c r="E159" s="67">
        <v>9</v>
      </c>
      <c r="F159" s="67" t="s">
        <v>2154</v>
      </c>
      <c r="G159" s="67">
        <v>9</v>
      </c>
      <c r="H159" s="67" t="s">
        <v>3672</v>
      </c>
      <c r="I159" s="67">
        <v>9</v>
      </c>
      <c r="J159" s="67" t="s">
        <v>3673</v>
      </c>
      <c r="K159" s="67">
        <v>9</v>
      </c>
      <c r="L159" s="67" t="s">
        <v>3674</v>
      </c>
      <c r="M159" s="67">
        <v>9</v>
      </c>
      <c r="N159" s="67" t="s">
        <v>3675</v>
      </c>
      <c r="O159" s="67">
        <v>9</v>
      </c>
      <c r="P159" s="67" t="s">
        <v>3676</v>
      </c>
      <c r="Q159" s="67">
        <v>9</v>
      </c>
      <c r="R159" s="67" t="s">
        <v>3677</v>
      </c>
      <c r="S159" s="67">
        <v>9</v>
      </c>
      <c r="T159" s="67" t="s">
        <v>2653</v>
      </c>
      <c r="U159" s="67">
        <v>10</v>
      </c>
      <c r="V159" s="67" t="s">
        <v>3678</v>
      </c>
      <c r="W159" s="67">
        <v>9</v>
      </c>
      <c r="X159" s="67" t="s">
        <v>3679</v>
      </c>
      <c r="Y159" s="67" t="s">
        <v>964</v>
      </c>
      <c r="Z159" s="67">
        <v>9</v>
      </c>
      <c r="AA159" s="67" t="s">
        <v>3680</v>
      </c>
      <c r="AB159" s="67">
        <v>9</v>
      </c>
      <c r="AC159" s="67" t="s">
        <v>3681</v>
      </c>
      <c r="AD159" s="67">
        <v>9</v>
      </c>
      <c r="AE159" s="67" t="s">
        <v>3682</v>
      </c>
      <c r="AF159" s="67">
        <v>9</v>
      </c>
      <c r="AG159" s="67" t="s">
        <v>3683</v>
      </c>
      <c r="AH159" s="67">
        <v>9</v>
      </c>
      <c r="AI159" s="67" t="s">
        <v>3684</v>
      </c>
      <c r="AJ159" s="67">
        <v>9</v>
      </c>
      <c r="AK159" s="67" t="s">
        <v>3685</v>
      </c>
      <c r="AL159" s="67">
        <v>9</v>
      </c>
      <c r="AM159" s="67" t="s">
        <v>1440</v>
      </c>
      <c r="AN159" s="83" t="s">
        <v>1050</v>
      </c>
      <c r="AO159" s="83">
        <v>10</v>
      </c>
      <c r="AP159" s="83" t="s">
        <v>3686</v>
      </c>
      <c r="AQ159" s="83">
        <v>9</v>
      </c>
      <c r="AR159" s="83" t="s">
        <v>3687</v>
      </c>
      <c r="AS159" s="83">
        <v>10</v>
      </c>
      <c r="AT159" s="83" t="s">
        <v>1569</v>
      </c>
      <c r="AU159" s="83">
        <v>9</v>
      </c>
      <c r="AV159" s="83" t="s">
        <v>3688</v>
      </c>
      <c r="AW159" s="83">
        <v>10</v>
      </c>
      <c r="AX159" s="83" t="s">
        <v>3689</v>
      </c>
      <c r="AY159" s="83">
        <v>10</v>
      </c>
      <c r="AZ159" s="83" t="s">
        <v>3690</v>
      </c>
      <c r="BA159" s="83">
        <v>10</v>
      </c>
      <c r="BB159" s="87" t="s">
        <v>3691</v>
      </c>
      <c r="BC159" s="39"/>
      <c r="BD159" s="39"/>
      <c r="BE159" s="39"/>
    </row>
    <row r="160" spans="1:57" s="217" customFormat="1" ht="30" customHeight="1" x14ac:dyDescent="0.3">
      <c r="A160" s="39"/>
      <c r="B160" s="78">
        <f t="shared" si="2"/>
        <v>153</v>
      </c>
      <c r="C160" s="67" t="s">
        <v>147</v>
      </c>
      <c r="D160" s="77">
        <v>44956</v>
      </c>
      <c r="E160" s="67">
        <v>7</v>
      </c>
      <c r="F160" s="67" t="s">
        <v>3692</v>
      </c>
      <c r="G160" s="67">
        <v>9</v>
      </c>
      <c r="H160" s="67" t="s">
        <v>3693</v>
      </c>
      <c r="I160" s="67">
        <v>7</v>
      </c>
      <c r="J160" s="67" t="s">
        <v>3694</v>
      </c>
      <c r="K160" s="67">
        <v>7</v>
      </c>
      <c r="L160" s="67" t="s">
        <v>3695</v>
      </c>
      <c r="M160" s="67">
        <v>8</v>
      </c>
      <c r="N160" s="67" t="s">
        <v>3696</v>
      </c>
      <c r="O160" s="67">
        <v>9</v>
      </c>
      <c r="P160" s="67" t="s">
        <v>3697</v>
      </c>
      <c r="Q160" s="67">
        <v>8</v>
      </c>
      <c r="R160" s="67" t="s">
        <v>3698</v>
      </c>
      <c r="S160" s="67">
        <v>9</v>
      </c>
      <c r="T160" s="67" t="s">
        <v>1031</v>
      </c>
      <c r="U160" s="67">
        <v>8</v>
      </c>
      <c r="V160" s="67" t="s">
        <v>3699</v>
      </c>
      <c r="W160" s="67">
        <v>8</v>
      </c>
      <c r="X160" s="67" t="s">
        <v>3700</v>
      </c>
      <c r="Y160" s="67" t="s">
        <v>964</v>
      </c>
      <c r="Z160" s="67">
        <v>8</v>
      </c>
      <c r="AA160" s="67" t="s">
        <v>3701</v>
      </c>
      <c r="AB160" s="67">
        <v>9</v>
      </c>
      <c r="AC160" s="67" t="s">
        <v>3702</v>
      </c>
      <c r="AD160" s="67">
        <v>7</v>
      </c>
      <c r="AE160" s="67" t="s">
        <v>3703</v>
      </c>
      <c r="AF160" s="67">
        <v>7</v>
      </c>
      <c r="AG160" s="67" t="s">
        <v>3704</v>
      </c>
      <c r="AH160" s="67">
        <v>9</v>
      </c>
      <c r="AI160" s="67" t="s">
        <v>3705</v>
      </c>
      <c r="AJ160" s="67">
        <v>7</v>
      </c>
      <c r="AK160" s="67" t="s">
        <v>3706</v>
      </c>
      <c r="AL160" s="67">
        <v>8</v>
      </c>
      <c r="AM160" s="67" t="s">
        <v>1003</v>
      </c>
      <c r="AN160" s="83" t="s">
        <v>1050</v>
      </c>
      <c r="AO160" s="83">
        <v>8</v>
      </c>
      <c r="AP160" s="83" t="s">
        <v>3707</v>
      </c>
      <c r="AQ160" s="83">
        <v>8</v>
      </c>
      <c r="AR160" s="83" t="s">
        <v>3708</v>
      </c>
      <c r="AS160" s="83">
        <v>9</v>
      </c>
      <c r="AT160" s="83" t="s">
        <v>3709</v>
      </c>
      <c r="AU160" s="83">
        <v>9</v>
      </c>
      <c r="AV160" s="83" t="s">
        <v>3710</v>
      </c>
      <c r="AW160" s="83">
        <v>9</v>
      </c>
      <c r="AX160" s="83" t="s">
        <v>3711</v>
      </c>
      <c r="AY160" s="83">
        <v>9</v>
      </c>
      <c r="AZ160" s="83" t="s">
        <v>3712</v>
      </c>
      <c r="BA160" s="83">
        <v>8</v>
      </c>
      <c r="BB160" s="87" t="s">
        <v>3713</v>
      </c>
      <c r="BC160" s="39"/>
      <c r="BD160" s="39"/>
      <c r="BE160" s="39"/>
    </row>
    <row r="161" spans="1:57" s="217" customFormat="1" ht="30" customHeight="1" x14ac:dyDescent="0.3">
      <c r="A161" s="39"/>
      <c r="B161" s="78">
        <f t="shared" si="2"/>
        <v>154</v>
      </c>
      <c r="C161" s="67" t="s">
        <v>147</v>
      </c>
      <c r="D161" s="77">
        <v>44956</v>
      </c>
      <c r="E161" s="67">
        <v>9</v>
      </c>
      <c r="F161" s="67" t="s">
        <v>3714</v>
      </c>
      <c r="G161" s="67">
        <v>10</v>
      </c>
      <c r="H161" s="67" t="s">
        <v>3715</v>
      </c>
      <c r="I161" s="67">
        <v>10</v>
      </c>
      <c r="J161" s="67" t="s">
        <v>3716</v>
      </c>
      <c r="K161" s="67">
        <v>10</v>
      </c>
      <c r="L161" s="67" t="s">
        <v>3717</v>
      </c>
      <c r="M161" s="67">
        <v>10</v>
      </c>
      <c r="N161" s="67" t="s">
        <v>3718</v>
      </c>
      <c r="O161" s="67">
        <v>10</v>
      </c>
      <c r="P161" s="67" t="s">
        <v>3719</v>
      </c>
      <c r="Q161" s="67">
        <v>10</v>
      </c>
      <c r="R161" s="67" t="s">
        <v>3720</v>
      </c>
      <c r="S161" s="67">
        <v>10</v>
      </c>
      <c r="T161" s="67" t="s">
        <v>3721</v>
      </c>
      <c r="U161" s="67">
        <v>10</v>
      </c>
      <c r="V161" s="67" t="s">
        <v>3722</v>
      </c>
      <c r="W161" s="67">
        <v>10</v>
      </c>
      <c r="X161" s="67" t="s">
        <v>3723</v>
      </c>
      <c r="Y161" s="67" t="s">
        <v>964</v>
      </c>
      <c r="Z161" s="67">
        <v>10</v>
      </c>
      <c r="AA161" s="67" t="s">
        <v>3724</v>
      </c>
      <c r="AB161" s="67">
        <v>10</v>
      </c>
      <c r="AC161" s="67" t="s">
        <v>3725</v>
      </c>
      <c r="AD161" s="67">
        <v>10</v>
      </c>
      <c r="AE161" s="67" t="s">
        <v>3726</v>
      </c>
      <c r="AF161" s="67">
        <v>10</v>
      </c>
      <c r="AG161" s="67" t="s">
        <v>3727</v>
      </c>
      <c r="AH161" s="67">
        <v>10</v>
      </c>
      <c r="AI161" s="67" t="s">
        <v>3728</v>
      </c>
      <c r="AJ161" s="67">
        <v>10</v>
      </c>
      <c r="AK161" s="67" t="s">
        <v>3729</v>
      </c>
      <c r="AL161" s="67">
        <v>10</v>
      </c>
      <c r="AM161" s="67" t="s">
        <v>2859</v>
      </c>
      <c r="AN161" s="83" t="s">
        <v>1050</v>
      </c>
      <c r="AO161" s="83">
        <v>10</v>
      </c>
      <c r="AP161" s="83" t="s">
        <v>3730</v>
      </c>
      <c r="AQ161" s="83">
        <v>10</v>
      </c>
      <c r="AR161" s="83" t="s">
        <v>3725</v>
      </c>
      <c r="AS161" s="83">
        <v>10</v>
      </c>
      <c r="AT161" s="83" t="s">
        <v>2533</v>
      </c>
      <c r="AU161" s="83">
        <v>10</v>
      </c>
      <c r="AV161" s="83" t="s">
        <v>3731</v>
      </c>
      <c r="AW161" s="83">
        <v>10</v>
      </c>
      <c r="AX161" s="83" t="s">
        <v>3732</v>
      </c>
      <c r="AY161" s="83">
        <v>10</v>
      </c>
      <c r="AZ161" s="83" t="s">
        <v>2859</v>
      </c>
      <c r="BA161" s="83">
        <v>10</v>
      </c>
      <c r="BB161" s="87" t="s">
        <v>3733</v>
      </c>
      <c r="BC161" s="39"/>
      <c r="BD161" s="39"/>
      <c r="BE161" s="39"/>
    </row>
    <row r="162" spans="1:57" s="217" customFormat="1" ht="30" customHeight="1" x14ac:dyDescent="0.3">
      <c r="A162" s="39"/>
      <c r="B162" s="78">
        <f t="shared" si="2"/>
        <v>155</v>
      </c>
      <c r="C162" s="67" t="s">
        <v>147</v>
      </c>
      <c r="D162" s="77">
        <v>44956</v>
      </c>
      <c r="E162" s="67">
        <v>6</v>
      </c>
      <c r="F162" s="67" t="s">
        <v>3734</v>
      </c>
      <c r="G162" s="67">
        <v>7</v>
      </c>
      <c r="H162" s="67" t="s">
        <v>3735</v>
      </c>
      <c r="I162" s="67">
        <v>7</v>
      </c>
      <c r="J162" s="67" t="s">
        <v>3736</v>
      </c>
      <c r="K162" s="67">
        <v>10</v>
      </c>
      <c r="L162" s="67" t="s">
        <v>3737</v>
      </c>
      <c r="M162" s="67">
        <v>6</v>
      </c>
      <c r="N162" s="67" t="s">
        <v>3738</v>
      </c>
      <c r="O162" s="67">
        <v>8</v>
      </c>
      <c r="P162" s="67" t="s">
        <v>2007</v>
      </c>
      <c r="Q162" s="67">
        <v>8</v>
      </c>
      <c r="R162" s="67" t="s">
        <v>2194</v>
      </c>
      <c r="S162" s="67">
        <v>10</v>
      </c>
      <c r="T162" s="67" t="s">
        <v>3739</v>
      </c>
      <c r="U162" s="67">
        <v>8</v>
      </c>
      <c r="V162" s="67" t="s">
        <v>962</v>
      </c>
      <c r="W162" s="67">
        <v>10</v>
      </c>
      <c r="X162" s="67" t="s">
        <v>3740</v>
      </c>
      <c r="Y162" s="67" t="s">
        <v>964</v>
      </c>
      <c r="Z162" s="67">
        <v>10</v>
      </c>
      <c r="AA162" s="67" t="s">
        <v>3741</v>
      </c>
      <c r="AB162" s="67">
        <v>10</v>
      </c>
      <c r="AC162" s="67" t="s">
        <v>1053</v>
      </c>
      <c r="AD162" s="67">
        <v>10</v>
      </c>
      <c r="AE162" s="67" t="s">
        <v>3742</v>
      </c>
      <c r="AF162" s="67">
        <v>10</v>
      </c>
      <c r="AG162" s="67" t="s">
        <v>3743</v>
      </c>
      <c r="AH162" s="67">
        <v>10</v>
      </c>
      <c r="AI162" s="67" t="s">
        <v>3744</v>
      </c>
      <c r="AJ162" s="67">
        <v>10</v>
      </c>
      <c r="AK162" s="67" t="s">
        <v>3745</v>
      </c>
      <c r="AL162" s="67">
        <v>10</v>
      </c>
      <c r="AM162" s="67" t="s">
        <v>3746</v>
      </c>
      <c r="AN162" s="83" t="s">
        <v>1050</v>
      </c>
      <c r="AO162" s="83">
        <v>10</v>
      </c>
      <c r="AP162" s="83" t="s">
        <v>3747</v>
      </c>
      <c r="AQ162" s="83">
        <v>10</v>
      </c>
      <c r="AR162" s="83" t="s">
        <v>3748</v>
      </c>
      <c r="AS162" s="83">
        <v>10</v>
      </c>
      <c r="AT162" s="83" t="s">
        <v>3749</v>
      </c>
      <c r="AU162" s="83">
        <v>10</v>
      </c>
      <c r="AV162" s="83" t="s">
        <v>3750</v>
      </c>
      <c r="AW162" s="83">
        <v>10</v>
      </c>
      <c r="AX162" s="83" t="s">
        <v>962</v>
      </c>
      <c r="AY162" s="83">
        <v>10</v>
      </c>
      <c r="AZ162" s="83" t="s">
        <v>3751</v>
      </c>
      <c r="BA162" s="83">
        <v>10</v>
      </c>
      <c r="BB162" s="87" t="s">
        <v>2191</v>
      </c>
      <c r="BC162" s="39"/>
      <c r="BD162" s="39"/>
      <c r="BE162" s="39"/>
    </row>
    <row r="163" spans="1:57" s="217" customFormat="1" ht="30" customHeight="1" x14ac:dyDescent="0.3">
      <c r="A163" s="39"/>
      <c r="B163" s="78">
        <f t="shared" si="2"/>
        <v>156</v>
      </c>
      <c r="C163" s="67" t="s">
        <v>147</v>
      </c>
      <c r="D163" s="77">
        <v>44956</v>
      </c>
      <c r="E163" s="67">
        <v>8</v>
      </c>
      <c r="F163" s="67" t="s">
        <v>3752</v>
      </c>
      <c r="G163" s="67">
        <v>8</v>
      </c>
      <c r="H163" s="67" t="s">
        <v>3753</v>
      </c>
      <c r="I163" s="67">
        <v>8</v>
      </c>
      <c r="J163" s="67" t="s">
        <v>3754</v>
      </c>
      <c r="K163" s="67">
        <v>8</v>
      </c>
      <c r="L163" s="67" t="s">
        <v>1009</v>
      </c>
      <c r="M163" s="67">
        <v>9</v>
      </c>
      <c r="N163" s="67" t="s">
        <v>3755</v>
      </c>
      <c r="O163" s="67">
        <v>9</v>
      </c>
      <c r="P163" s="67" t="s">
        <v>3756</v>
      </c>
      <c r="Q163" s="67">
        <v>8</v>
      </c>
      <c r="R163" s="67" t="s">
        <v>967</v>
      </c>
      <c r="S163" s="67">
        <v>8</v>
      </c>
      <c r="T163" s="67" t="s">
        <v>3757</v>
      </c>
      <c r="U163" s="67">
        <v>10</v>
      </c>
      <c r="V163" s="67" t="s">
        <v>3758</v>
      </c>
      <c r="W163" s="67">
        <v>10</v>
      </c>
      <c r="X163" s="67" t="s">
        <v>3759</v>
      </c>
      <c r="Y163" s="67" t="s">
        <v>964</v>
      </c>
      <c r="Z163" s="67">
        <v>9</v>
      </c>
      <c r="AA163" s="67" t="s">
        <v>3760</v>
      </c>
      <c r="AB163" s="67">
        <v>9</v>
      </c>
      <c r="AC163" s="67" t="s">
        <v>3761</v>
      </c>
      <c r="AD163" s="67">
        <v>9</v>
      </c>
      <c r="AE163" s="67" t="s">
        <v>3762</v>
      </c>
      <c r="AF163" s="67">
        <v>8</v>
      </c>
      <c r="AG163" s="67" t="s">
        <v>3763</v>
      </c>
      <c r="AH163" s="67">
        <v>9</v>
      </c>
      <c r="AI163" s="67" t="s">
        <v>3764</v>
      </c>
      <c r="AJ163" s="67">
        <v>9</v>
      </c>
      <c r="AK163" s="67" t="s">
        <v>3765</v>
      </c>
      <c r="AL163" s="67">
        <v>9</v>
      </c>
      <c r="AM163" s="67" t="s">
        <v>3766</v>
      </c>
      <c r="AN163" s="83" t="s">
        <v>1050</v>
      </c>
      <c r="AO163" s="83">
        <v>10</v>
      </c>
      <c r="AP163" s="83" t="s">
        <v>3767</v>
      </c>
      <c r="AQ163" s="83">
        <v>9</v>
      </c>
      <c r="AR163" s="83" t="s">
        <v>976</v>
      </c>
      <c r="AS163" s="83">
        <v>10</v>
      </c>
      <c r="AT163" s="83" t="s">
        <v>3768</v>
      </c>
      <c r="AU163" s="83">
        <v>10</v>
      </c>
      <c r="AV163" s="83" t="s">
        <v>1232</v>
      </c>
      <c r="AW163" s="83">
        <v>9</v>
      </c>
      <c r="AX163" s="83" t="s">
        <v>3769</v>
      </c>
      <c r="AY163" s="83">
        <v>9</v>
      </c>
      <c r="AZ163" s="83" t="s">
        <v>3770</v>
      </c>
      <c r="BA163" s="83">
        <v>10</v>
      </c>
      <c r="BB163" s="87" t="s">
        <v>3771</v>
      </c>
      <c r="BC163" s="39"/>
      <c r="BD163" s="39"/>
      <c r="BE163" s="39"/>
    </row>
    <row r="164" spans="1:57" s="217" customFormat="1" ht="30" customHeight="1" x14ac:dyDescent="0.3">
      <c r="A164" s="39"/>
      <c r="B164" s="78">
        <f t="shared" si="2"/>
        <v>157</v>
      </c>
      <c r="C164" s="67" t="s">
        <v>147</v>
      </c>
      <c r="D164" s="77">
        <v>44956</v>
      </c>
      <c r="E164" s="67">
        <v>8</v>
      </c>
      <c r="F164" s="67" t="s">
        <v>3634</v>
      </c>
      <c r="G164" s="67">
        <v>8</v>
      </c>
      <c r="H164" s="67" t="s">
        <v>3772</v>
      </c>
      <c r="I164" s="67">
        <v>8</v>
      </c>
      <c r="J164" s="67" t="s">
        <v>3773</v>
      </c>
      <c r="K164" s="67">
        <v>9</v>
      </c>
      <c r="L164" s="67" t="s">
        <v>3774</v>
      </c>
      <c r="M164" s="67">
        <v>8</v>
      </c>
      <c r="N164" s="67" t="s">
        <v>3775</v>
      </c>
      <c r="O164" s="67">
        <v>8</v>
      </c>
      <c r="P164" s="67" t="s">
        <v>3776</v>
      </c>
      <c r="Q164" s="67">
        <v>10</v>
      </c>
      <c r="R164" s="67" t="s">
        <v>3777</v>
      </c>
      <c r="S164" s="67">
        <v>9</v>
      </c>
      <c r="T164" s="67" t="s">
        <v>1200</v>
      </c>
      <c r="U164" s="67">
        <v>9</v>
      </c>
      <c r="V164" s="67" t="s">
        <v>3778</v>
      </c>
      <c r="W164" s="67">
        <v>9</v>
      </c>
      <c r="X164" s="67" t="s">
        <v>3779</v>
      </c>
      <c r="Y164" s="67" t="s">
        <v>964</v>
      </c>
      <c r="Z164" s="67">
        <v>9</v>
      </c>
      <c r="AA164" s="67" t="s">
        <v>3780</v>
      </c>
      <c r="AB164" s="67">
        <v>9</v>
      </c>
      <c r="AC164" s="67" t="s">
        <v>3781</v>
      </c>
      <c r="AD164" s="67">
        <v>9</v>
      </c>
      <c r="AE164" s="67" t="s">
        <v>3782</v>
      </c>
      <c r="AF164" s="67">
        <v>9</v>
      </c>
      <c r="AG164" s="67" t="s">
        <v>3783</v>
      </c>
      <c r="AH164" s="67">
        <v>8</v>
      </c>
      <c r="AI164" s="67" t="s">
        <v>3784</v>
      </c>
      <c r="AJ164" s="67">
        <v>9</v>
      </c>
      <c r="AK164" s="67" t="s">
        <v>3785</v>
      </c>
      <c r="AL164" s="67">
        <v>10</v>
      </c>
      <c r="AM164" s="67" t="s">
        <v>3786</v>
      </c>
      <c r="AN164" s="83" t="s">
        <v>1050</v>
      </c>
      <c r="AO164" s="83">
        <v>9</v>
      </c>
      <c r="AP164" s="83" t="s">
        <v>3787</v>
      </c>
      <c r="AQ164" s="83">
        <v>9</v>
      </c>
      <c r="AR164" s="83" t="s">
        <v>3788</v>
      </c>
      <c r="AS164" s="83">
        <v>9</v>
      </c>
      <c r="AT164" s="83" t="s">
        <v>3789</v>
      </c>
      <c r="AU164" s="83">
        <v>9</v>
      </c>
      <c r="AV164" s="83" t="s">
        <v>3790</v>
      </c>
      <c r="AW164" s="83">
        <v>9</v>
      </c>
      <c r="AX164" s="83" t="s">
        <v>3791</v>
      </c>
      <c r="AY164" s="83">
        <v>8</v>
      </c>
      <c r="AZ164" s="83" t="s">
        <v>3792</v>
      </c>
      <c r="BA164" s="83">
        <v>9</v>
      </c>
      <c r="BB164" s="87" t="s">
        <v>3793</v>
      </c>
      <c r="BC164" s="39"/>
      <c r="BD164" s="39"/>
      <c r="BE164" s="39"/>
    </row>
    <row r="165" spans="1:57" s="217" customFormat="1" ht="30" customHeight="1" x14ac:dyDescent="0.3">
      <c r="A165" s="39"/>
      <c r="B165" s="78">
        <f t="shared" si="2"/>
        <v>158</v>
      </c>
      <c r="C165" s="67" t="s">
        <v>147</v>
      </c>
      <c r="D165" s="77">
        <v>44956</v>
      </c>
      <c r="E165" s="67">
        <v>9</v>
      </c>
      <c r="F165" s="67" t="s">
        <v>3794</v>
      </c>
      <c r="G165" s="67">
        <v>9</v>
      </c>
      <c r="H165" s="67" t="s">
        <v>3795</v>
      </c>
      <c r="I165" s="67">
        <v>9</v>
      </c>
      <c r="J165" s="67" t="s">
        <v>3796</v>
      </c>
      <c r="K165" s="67">
        <v>10</v>
      </c>
      <c r="L165" s="67" t="s">
        <v>3797</v>
      </c>
      <c r="M165" s="67">
        <v>10</v>
      </c>
      <c r="N165" s="67" t="s">
        <v>3798</v>
      </c>
      <c r="O165" s="67">
        <v>10</v>
      </c>
      <c r="P165" s="67" t="s">
        <v>3799</v>
      </c>
      <c r="Q165" s="67">
        <v>10</v>
      </c>
      <c r="R165" s="67" t="s">
        <v>3800</v>
      </c>
      <c r="S165" s="67">
        <v>10</v>
      </c>
      <c r="T165" s="67" t="s">
        <v>3801</v>
      </c>
      <c r="U165" s="67">
        <v>10</v>
      </c>
      <c r="V165" s="67" t="s">
        <v>3802</v>
      </c>
      <c r="W165" s="67">
        <v>10</v>
      </c>
      <c r="X165" s="67" t="s">
        <v>3803</v>
      </c>
      <c r="Y165" s="67" t="s">
        <v>964</v>
      </c>
      <c r="Z165" s="67">
        <v>10</v>
      </c>
      <c r="AA165" s="67" t="s">
        <v>3804</v>
      </c>
      <c r="AB165" s="67">
        <v>9</v>
      </c>
      <c r="AC165" s="67" t="s">
        <v>3805</v>
      </c>
      <c r="AD165" s="67">
        <v>9</v>
      </c>
      <c r="AE165" s="67" t="s">
        <v>3806</v>
      </c>
      <c r="AF165" s="67">
        <v>8</v>
      </c>
      <c r="AG165" s="67" t="s">
        <v>3807</v>
      </c>
      <c r="AH165" s="67">
        <v>10</v>
      </c>
      <c r="AI165" s="67" t="s">
        <v>3808</v>
      </c>
      <c r="AJ165" s="67">
        <v>8</v>
      </c>
      <c r="AK165" s="67" t="s">
        <v>3809</v>
      </c>
      <c r="AL165" s="67">
        <v>10</v>
      </c>
      <c r="AM165" s="67" t="s">
        <v>3810</v>
      </c>
      <c r="AN165" s="83" t="s">
        <v>1050</v>
      </c>
      <c r="AO165" s="83">
        <v>10</v>
      </c>
      <c r="AP165" s="83" t="s">
        <v>3811</v>
      </c>
      <c r="AQ165" s="83">
        <v>10</v>
      </c>
      <c r="AR165" s="83" t="s">
        <v>3812</v>
      </c>
      <c r="AS165" s="83">
        <v>10</v>
      </c>
      <c r="AT165" s="83" t="s">
        <v>3813</v>
      </c>
      <c r="AU165" s="83">
        <v>10</v>
      </c>
      <c r="AV165" s="83" t="s">
        <v>3814</v>
      </c>
      <c r="AW165" s="83">
        <v>9</v>
      </c>
      <c r="AX165" s="83" t="s">
        <v>3815</v>
      </c>
      <c r="AY165" s="83">
        <v>10</v>
      </c>
      <c r="AZ165" s="83" t="s">
        <v>2140</v>
      </c>
      <c r="BA165" s="83">
        <v>9</v>
      </c>
      <c r="BB165" s="87" t="s">
        <v>3816</v>
      </c>
      <c r="BC165" s="39"/>
      <c r="BD165" s="39"/>
      <c r="BE165" s="39"/>
    </row>
    <row r="166" spans="1:57" s="217" customFormat="1" ht="30" customHeight="1" x14ac:dyDescent="0.3">
      <c r="A166" s="39"/>
      <c r="B166" s="78">
        <f t="shared" si="2"/>
        <v>159</v>
      </c>
      <c r="C166" s="67" t="s">
        <v>147</v>
      </c>
      <c r="D166" s="77">
        <v>44956</v>
      </c>
      <c r="E166" s="67">
        <v>9</v>
      </c>
      <c r="F166" s="67" t="s">
        <v>3817</v>
      </c>
      <c r="G166" s="67">
        <v>10</v>
      </c>
      <c r="H166" s="67" t="s">
        <v>3818</v>
      </c>
      <c r="I166" s="67">
        <v>9</v>
      </c>
      <c r="J166" s="67" t="s">
        <v>3819</v>
      </c>
      <c r="K166" s="67">
        <v>9</v>
      </c>
      <c r="L166" s="67" t="s">
        <v>3820</v>
      </c>
      <c r="M166" s="67">
        <v>8</v>
      </c>
      <c r="N166" s="67" t="s">
        <v>3821</v>
      </c>
      <c r="O166" s="67">
        <v>9</v>
      </c>
      <c r="P166" s="67" t="s">
        <v>3822</v>
      </c>
      <c r="Q166" s="67">
        <v>8</v>
      </c>
      <c r="R166" s="67" t="s">
        <v>2520</v>
      </c>
      <c r="S166" s="67">
        <v>9</v>
      </c>
      <c r="T166" s="67" t="s">
        <v>1515</v>
      </c>
      <c r="U166" s="67">
        <v>9</v>
      </c>
      <c r="V166" s="67" t="s">
        <v>3823</v>
      </c>
      <c r="W166" s="67">
        <v>9</v>
      </c>
      <c r="X166" s="67" t="s">
        <v>3824</v>
      </c>
      <c r="Y166" s="67" t="s">
        <v>964</v>
      </c>
      <c r="Z166" s="67">
        <v>10</v>
      </c>
      <c r="AA166" s="67" t="s">
        <v>3825</v>
      </c>
      <c r="AB166" s="67">
        <v>9</v>
      </c>
      <c r="AC166" s="67" t="s">
        <v>3826</v>
      </c>
      <c r="AD166" s="67">
        <v>9</v>
      </c>
      <c r="AE166" s="67" t="s">
        <v>3827</v>
      </c>
      <c r="AF166" s="67">
        <v>6</v>
      </c>
      <c r="AG166" s="67" t="s">
        <v>3828</v>
      </c>
      <c r="AH166" s="67">
        <v>9</v>
      </c>
      <c r="AI166" s="67" t="s">
        <v>3829</v>
      </c>
      <c r="AJ166" s="67">
        <v>9</v>
      </c>
      <c r="AK166" s="67" t="s">
        <v>3830</v>
      </c>
      <c r="AL166" s="67">
        <v>9</v>
      </c>
      <c r="AM166" s="67" t="s">
        <v>3831</v>
      </c>
      <c r="AN166" s="83" t="s">
        <v>1050</v>
      </c>
      <c r="AO166" s="83">
        <v>10</v>
      </c>
      <c r="AP166" s="83" t="s">
        <v>3832</v>
      </c>
      <c r="AQ166" s="83">
        <v>9</v>
      </c>
      <c r="AR166" s="83" t="s">
        <v>3833</v>
      </c>
      <c r="AS166" s="83">
        <v>9</v>
      </c>
      <c r="AT166" s="83" t="s">
        <v>3834</v>
      </c>
      <c r="AU166" s="83">
        <v>9</v>
      </c>
      <c r="AV166" s="83" t="s">
        <v>3835</v>
      </c>
      <c r="AW166" s="83">
        <v>9</v>
      </c>
      <c r="AX166" s="83" t="s">
        <v>3836</v>
      </c>
      <c r="AY166" s="83">
        <v>9</v>
      </c>
      <c r="AZ166" s="83" t="s">
        <v>3837</v>
      </c>
      <c r="BA166" s="83">
        <v>9</v>
      </c>
      <c r="BB166" s="87" t="s">
        <v>3838</v>
      </c>
      <c r="BC166" s="39"/>
      <c r="BD166" s="39"/>
      <c r="BE166" s="39"/>
    </row>
    <row r="167" spans="1:57" s="217" customFormat="1" ht="30" customHeight="1" x14ac:dyDescent="0.3">
      <c r="A167" s="39"/>
      <c r="B167" s="78">
        <f t="shared" si="2"/>
        <v>160</v>
      </c>
      <c r="C167" s="67" t="s">
        <v>3843</v>
      </c>
      <c r="D167" s="77">
        <v>44959</v>
      </c>
      <c r="E167" s="67">
        <v>10</v>
      </c>
      <c r="F167" s="67" t="s">
        <v>3386</v>
      </c>
      <c r="G167" s="67">
        <v>10</v>
      </c>
      <c r="H167" s="67" t="s">
        <v>4021</v>
      </c>
      <c r="I167" s="67">
        <v>10</v>
      </c>
      <c r="J167" s="67" t="s">
        <v>3386</v>
      </c>
      <c r="K167" s="67">
        <v>10</v>
      </c>
      <c r="L167" s="67" t="s">
        <v>3386</v>
      </c>
      <c r="M167" s="67">
        <v>10</v>
      </c>
      <c r="N167" s="67" t="s">
        <v>3386</v>
      </c>
      <c r="O167" s="67">
        <v>10</v>
      </c>
      <c r="P167" s="67" t="s">
        <v>3386</v>
      </c>
      <c r="Q167" s="67">
        <v>10</v>
      </c>
      <c r="R167" s="67" t="s">
        <v>3386</v>
      </c>
      <c r="S167" s="67">
        <v>10</v>
      </c>
      <c r="T167" s="67" t="s">
        <v>3386</v>
      </c>
      <c r="U167" s="67">
        <v>10</v>
      </c>
      <c r="V167" s="67" t="s">
        <v>3386</v>
      </c>
      <c r="W167" s="67">
        <v>10</v>
      </c>
      <c r="X167" s="67" t="s">
        <v>3386</v>
      </c>
      <c r="Y167" s="67" t="s">
        <v>1050</v>
      </c>
      <c r="Z167" s="67">
        <v>10</v>
      </c>
      <c r="AA167" s="67" t="s">
        <v>3386</v>
      </c>
      <c r="AB167" s="67">
        <v>10</v>
      </c>
      <c r="AC167" s="67" t="s">
        <v>3386</v>
      </c>
      <c r="AD167" s="67">
        <v>10</v>
      </c>
      <c r="AE167" s="67" t="s">
        <v>3386</v>
      </c>
      <c r="AF167" s="67">
        <v>10</v>
      </c>
      <c r="AG167" s="67" t="s">
        <v>3386</v>
      </c>
      <c r="AH167" s="67">
        <v>10</v>
      </c>
      <c r="AI167" s="67" t="s">
        <v>3386</v>
      </c>
      <c r="AJ167" s="67">
        <v>10</v>
      </c>
      <c r="AK167" s="67" t="s">
        <v>3386</v>
      </c>
      <c r="AL167" s="67">
        <v>10</v>
      </c>
      <c r="AM167" s="67" t="s">
        <v>3386</v>
      </c>
      <c r="AN167" s="83" t="s">
        <v>1008</v>
      </c>
      <c r="AO167" s="83">
        <v>10</v>
      </c>
      <c r="AP167" s="83" t="s">
        <v>3386</v>
      </c>
      <c r="AQ167" s="83">
        <v>10</v>
      </c>
      <c r="AR167" s="83" t="s">
        <v>3386</v>
      </c>
      <c r="AS167" s="83">
        <v>10</v>
      </c>
      <c r="AT167" s="83" t="s">
        <v>3386</v>
      </c>
      <c r="AU167" s="83">
        <v>10</v>
      </c>
      <c r="AV167" s="83" t="s">
        <v>3386</v>
      </c>
      <c r="AW167" s="83">
        <v>10</v>
      </c>
      <c r="AX167" s="83" t="s">
        <v>3386</v>
      </c>
      <c r="AY167" s="83">
        <v>10</v>
      </c>
      <c r="AZ167" s="83" t="s">
        <v>3386</v>
      </c>
      <c r="BA167" s="83">
        <v>10</v>
      </c>
      <c r="BB167" s="87" t="s">
        <v>3386</v>
      </c>
      <c r="BC167" s="39"/>
      <c r="BD167" s="39"/>
      <c r="BE167" s="39"/>
    </row>
    <row r="168" spans="1:57" s="217" customFormat="1" ht="30" customHeight="1" x14ac:dyDescent="0.3">
      <c r="A168" s="39"/>
      <c r="B168" s="78">
        <f t="shared" si="2"/>
        <v>161</v>
      </c>
      <c r="C168" s="67" t="s">
        <v>3843</v>
      </c>
      <c r="D168" s="77">
        <v>44959</v>
      </c>
      <c r="E168" s="67">
        <v>10</v>
      </c>
      <c r="F168" s="67" t="s">
        <v>4022</v>
      </c>
      <c r="G168" s="67">
        <v>10</v>
      </c>
      <c r="H168" s="67" t="s">
        <v>4023</v>
      </c>
      <c r="I168" s="67">
        <v>10</v>
      </c>
      <c r="J168" s="67" t="s">
        <v>4024</v>
      </c>
      <c r="K168" s="67">
        <v>10</v>
      </c>
      <c r="L168" s="67" t="s">
        <v>3393</v>
      </c>
      <c r="M168" s="67">
        <v>10</v>
      </c>
      <c r="N168" s="67" t="s">
        <v>3392</v>
      </c>
      <c r="O168" s="67">
        <v>10</v>
      </c>
      <c r="P168" s="67" t="s">
        <v>3391</v>
      </c>
      <c r="Q168" s="67">
        <v>10</v>
      </c>
      <c r="R168" s="67" t="s">
        <v>1445</v>
      </c>
      <c r="S168" s="67">
        <v>10</v>
      </c>
      <c r="T168" s="67" t="s">
        <v>1445</v>
      </c>
      <c r="U168" s="67">
        <v>10</v>
      </c>
      <c r="V168" s="67" t="s">
        <v>3392</v>
      </c>
      <c r="W168" s="67">
        <v>10</v>
      </c>
      <c r="X168" s="67" t="s">
        <v>1445</v>
      </c>
      <c r="Y168" s="67" t="s">
        <v>1050</v>
      </c>
      <c r="Z168" s="67">
        <v>10</v>
      </c>
      <c r="AA168" s="67" t="s">
        <v>3392</v>
      </c>
      <c r="AB168" s="67">
        <v>10</v>
      </c>
      <c r="AC168" s="67" t="s">
        <v>3392</v>
      </c>
      <c r="AD168" s="67">
        <v>10</v>
      </c>
      <c r="AE168" s="67" t="s">
        <v>3392</v>
      </c>
      <c r="AF168" s="67">
        <v>10</v>
      </c>
      <c r="AG168" s="67" t="s">
        <v>3393</v>
      </c>
      <c r="AH168" s="67">
        <v>10</v>
      </c>
      <c r="AI168" s="67" t="s">
        <v>3393</v>
      </c>
      <c r="AJ168" s="67">
        <v>10</v>
      </c>
      <c r="AK168" s="67" t="s">
        <v>3392</v>
      </c>
      <c r="AL168" s="67">
        <v>10</v>
      </c>
      <c r="AM168" s="67" t="s">
        <v>3392</v>
      </c>
      <c r="AN168" s="83" t="s">
        <v>1008</v>
      </c>
      <c r="AO168" s="83">
        <v>10</v>
      </c>
      <c r="AP168" s="83" t="s">
        <v>3391</v>
      </c>
      <c r="AQ168" s="83">
        <v>10</v>
      </c>
      <c r="AR168" s="83" t="s">
        <v>3391</v>
      </c>
      <c r="AS168" s="83">
        <v>10</v>
      </c>
      <c r="AT168" s="83" t="s">
        <v>3391</v>
      </c>
      <c r="AU168" s="83">
        <v>10</v>
      </c>
      <c r="AV168" s="83" t="s">
        <v>1445</v>
      </c>
      <c r="AW168" s="83">
        <v>10</v>
      </c>
      <c r="AX168" s="83" t="s">
        <v>4025</v>
      </c>
      <c r="AY168" s="83">
        <v>10</v>
      </c>
      <c r="AZ168" s="83" t="s">
        <v>4026</v>
      </c>
      <c r="BA168" s="83">
        <v>10</v>
      </c>
      <c r="BB168" s="87" t="s">
        <v>4026</v>
      </c>
      <c r="BC168" s="39"/>
      <c r="BD168" s="39"/>
      <c r="BE168" s="39"/>
    </row>
    <row r="169" spans="1:57" s="217" customFormat="1" ht="30" customHeight="1" x14ac:dyDescent="0.3">
      <c r="A169" s="39"/>
      <c r="B169" s="78">
        <f t="shared" si="2"/>
        <v>162</v>
      </c>
      <c r="C169" s="67" t="s">
        <v>3843</v>
      </c>
      <c r="D169" s="77">
        <v>44959</v>
      </c>
      <c r="E169" s="67">
        <v>9</v>
      </c>
      <c r="F169" s="67" t="s">
        <v>2007</v>
      </c>
      <c r="G169" s="67">
        <v>9</v>
      </c>
      <c r="H169" s="67" t="s">
        <v>2007</v>
      </c>
      <c r="I169" s="67">
        <v>10</v>
      </c>
      <c r="J169" s="67" t="s">
        <v>2007</v>
      </c>
      <c r="K169" s="67">
        <v>9</v>
      </c>
      <c r="L169" s="67" t="s">
        <v>2191</v>
      </c>
      <c r="M169" s="67">
        <v>10</v>
      </c>
      <c r="N169" s="67" t="s">
        <v>2191</v>
      </c>
      <c r="O169" s="67">
        <v>10</v>
      </c>
      <c r="P169" s="67" t="s">
        <v>2007</v>
      </c>
      <c r="Q169" s="67">
        <v>9</v>
      </c>
      <c r="R169" s="67" t="s">
        <v>2007</v>
      </c>
      <c r="S169" s="67">
        <v>10</v>
      </c>
      <c r="T169" s="67" t="s">
        <v>2194</v>
      </c>
      <c r="U169" s="67">
        <v>9</v>
      </c>
      <c r="V169" s="67" t="s">
        <v>2194</v>
      </c>
      <c r="W169" s="67">
        <v>10</v>
      </c>
      <c r="X169" s="67" t="s">
        <v>2007</v>
      </c>
      <c r="Y169" s="67" t="s">
        <v>1050</v>
      </c>
      <c r="Z169" s="67">
        <v>10</v>
      </c>
      <c r="AA169" s="67" t="s">
        <v>2194</v>
      </c>
      <c r="AB169" s="67">
        <v>10</v>
      </c>
      <c r="AC169" s="67" t="s">
        <v>2194</v>
      </c>
      <c r="AD169" s="67">
        <v>10</v>
      </c>
      <c r="AE169" s="67" t="s">
        <v>2007</v>
      </c>
      <c r="AF169" s="67">
        <v>10</v>
      </c>
      <c r="AG169" s="67" t="s">
        <v>2194</v>
      </c>
      <c r="AH169" s="67">
        <v>10</v>
      </c>
      <c r="AI169" s="67" t="s">
        <v>2194</v>
      </c>
      <c r="AJ169" s="67">
        <v>10</v>
      </c>
      <c r="AK169" s="67" t="s">
        <v>2194</v>
      </c>
      <c r="AL169" s="67">
        <v>10</v>
      </c>
      <c r="AM169" s="67" t="s">
        <v>2194</v>
      </c>
      <c r="AN169" s="83" t="s">
        <v>1008</v>
      </c>
      <c r="AO169" s="83">
        <v>10</v>
      </c>
      <c r="AP169" s="83" t="s">
        <v>2007</v>
      </c>
      <c r="AQ169" s="83">
        <v>9</v>
      </c>
      <c r="AR169" s="83" t="s">
        <v>2194</v>
      </c>
      <c r="AS169" s="83">
        <v>10</v>
      </c>
      <c r="AT169" s="83" t="s">
        <v>2194</v>
      </c>
      <c r="AU169" s="83">
        <v>10</v>
      </c>
      <c r="AV169" s="83" t="s">
        <v>2007</v>
      </c>
      <c r="AW169" s="83">
        <v>10</v>
      </c>
      <c r="AX169" s="83" t="s">
        <v>2194</v>
      </c>
      <c r="AY169" s="83">
        <v>10</v>
      </c>
      <c r="AZ169" s="83" t="s">
        <v>2007</v>
      </c>
      <c r="BA169" s="83">
        <v>10</v>
      </c>
      <c r="BB169" s="87" t="s">
        <v>2194</v>
      </c>
      <c r="BC169" s="39"/>
      <c r="BD169" s="39"/>
      <c r="BE169" s="39"/>
    </row>
    <row r="170" spans="1:57" s="217" customFormat="1" ht="30" customHeight="1" x14ac:dyDescent="0.3">
      <c r="A170" s="39"/>
      <c r="B170" s="78">
        <f t="shared" si="2"/>
        <v>163</v>
      </c>
      <c r="C170" s="67" t="s">
        <v>3843</v>
      </c>
      <c r="D170" s="77">
        <v>44959</v>
      </c>
      <c r="E170" s="67">
        <v>9</v>
      </c>
      <c r="F170" s="67" t="s">
        <v>988</v>
      </c>
      <c r="G170" s="67">
        <v>9</v>
      </c>
      <c r="H170" s="67" t="s">
        <v>4027</v>
      </c>
      <c r="I170" s="67">
        <v>9</v>
      </c>
      <c r="J170" s="67" t="s">
        <v>963</v>
      </c>
      <c r="K170" s="67">
        <v>9</v>
      </c>
      <c r="L170" s="67" t="s">
        <v>4028</v>
      </c>
      <c r="M170" s="67">
        <v>9</v>
      </c>
      <c r="N170" s="67" t="s">
        <v>1035</v>
      </c>
      <c r="O170" s="67">
        <v>9</v>
      </c>
      <c r="P170" s="67" t="s">
        <v>1035</v>
      </c>
      <c r="Q170" s="67">
        <v>9</v>
      </c>
      <c r="R170" s="67" t="s">
        <v>1034</v>
      </c>
      <c r="S170" s="67">
        <v>9</v>
      </c>
      <c r="T170" s="67" t="s">
        <v>4029</v>
      </c>
      <c r="U170" s="67">
        <v>9</v>
      </c>
      <c r="V170" s="67" t="s">
        <v>4030</v>
      </c>
      <c r="W170" s="67">
        <v>9</v>
      </c>
      <c r="X170" s="67" t="s">
        <v>4031</v>
      </c>
      <c r="Y170" s="67" t="s">
        <v>1050</v>
      </c>
      <c r="Z170" s="67">
        <v>9</v>
      </c>
      <c r="AA170" s="67" t="s">
        <v>4032</v>
      </c>
      <c r="AB170" s="67">
        <v>9</v>
      </c>
      <c r="AC170" s="67" t="s">
        <v>4033</v>
      </c>
      <c r="AD170" s="67">
        <v>9</v>
      </c>
      <c r="AE170" s="67" t="s">
        <v>988</v>
      </c>
      <c r="AF170" s="67">
        <v>9</v>
      </c>
      <c r="AG170" s="67" t="s">
        <v>978</v>
      </c>
      <c r="AH170" s="67">
        <v>9</v>
      </c>
      <c r="AI170" s="67" t="s">
        <v>979</v>
      </c>
      <c r="AJ170" s="67">
        <v>9</v>
      </c>
      <c r="AK170" s="67" t="s">
        <v>4034</v>
      </c>
      <c r="AL170" s="67">
        <v>9</v>
      </c>
      <c r="AM170" s="67" t="s">
        <v>988</v>
      </c>
      <c r="AN170" s="83" t="s">
        <v>1008</v>
      </c>
      <c r="AO170" s="83">
        <v>8</v>
      </c>
      <c r="AP170" s="83" t="s">
        <v>4035</v>
      </c>
      <c r="AQ170" s="83">
        <v>9</v>
      </c>
      <c r="AR170" s="83" t="s">
        <v>4036</v>
      </c>
      <c r="AS170" s="83">
        <v>9</v>
      </c>
      <c r="AT170" s="83" t="s">
        <v>4037</v>
      </c>
      <c r="AU170" s="83">
        <v>8</v>
      </c>
      <c r="AV170" s="83" t="s">
        <v>978</v>
      </c>
      <c r="AW170" s="83">
        <v>9</v>
      </c>
      <c r="AX170" s="83" t="s">
        <v>4038</v>
      </c>
      <c r="AY170" s="83">
        <v>9</v>
      </c>
      <c r="AZ170" s="83" t="s">
        <v>4034</v>
      </c>
      <c r="BA170" s="83">
        <v>9</v>
      </c>
      <c r="BB170" s="87" t="s">
        <v>1012</v>
      </c>
      <c r="BC170" s="39"/>
      <c r="BD170" s="39"/>
      <c r="BE170" s="39"/>
    </row>
    <row r="171" spans="1:57" s="217" customFormat="1" ht="30" customHeight="1" x14ac:dyDescent="0.3">
      <c r="A171" s="39"/>
      <c r="B171" s="78">
        <f t="shared" si="2"/>
        <v>164</v>
      </c>
      <c r="C171" s="67" t="s">
        <v>3843</v>
      </c>
      <c r="D171" s="77">
        <v>44959</v>
      </c>
      <c r="E171" s="67">
        <v>9</v>
      </c>
      <c r="F171" s="67" t="s">
        <v>4039</v>
      </c>
      <c r="G171" s="67">
        <v>8</v>
      </c>
      <c r="H171" s="67" t="s">
        <v>4040</v>
      </c>
      <c r="I171" s="67">
        <v>8</v>
      </c>
      <c r="J171" s="67" t="s">
        <v>4041</v>
      </c>
      <c r="K171" s="67">
        <v>9</v>
      </c>
      <c r="L171" s="67" t="s">
        <v>1359</v>
      </c>
      <c r="M171" s="67">
        <v>8</v>
      </c>
      <c r="N171" s="67" t="s">
        <v>1441</v>
      </c>
      <c r="O171" s="67">
        <v>9</v>
      </c>
      <c r="P171" s="67" t="s">
        <v>4042</v>
      </c>
      <c r="Q171" s="67">
        <v>8</v>
      </c>
      <c r="R171" s="67" t="s">
        <v>4043</v>
      </c>
      <c r="S171" s="67">
        <v>9</v>
      </c>
      <c r="T171" s="67" t="s">
        <v>1052</v>
      </c>
      <c r="U171" s="67">
        <v>8</v>
      </c>
      <c r="V171" s="67" t="s">
        <v>4044</v>
      </c>
      <c r="W171" s="67">
        <v>9</v>
      </c>
      <c r="X171" s="67" t="s">
        <v>1442</v>
      </c>
      <c r="Y171" s="67" t="s">
        <v>1050</v>
      </c>
      <c r="Z171" s="67">
        <v>9</v>
      </c>
      <c r="AA171" s="67" t="s">
        <v>4045</v>
      </c>
      <c r="AB171" s="67">
        <v>9</v>
      </c>
      <c r="AC171" s="67" t="s">
        <v>1444</v>
      </c>
      <c r="AD171" s="67">
        <v>9</v>
      </c>
      <c r="AE171" s="67" t="s">
        <v>4043</v>
      </c>
      <c r="AF171" s="67">
        <v>9</v>
      </c>
      <c r="AG171" s="67" t="s">
        <v>1441</v>
      </c>
      <c r="AH171" s="67">
        <v>8</v>
      </c>
      <c r="AI171" s="67" t="s">
        <v>1444</v>
      </c>
      <c r="AJ171" s="67">
        <v>9</v>
      </c>
      <c r="AK171" s="67" t="s">
        <v>4046</v>
      </c>
      <c r="AL171" s="67">
        <v>9</v>
      </c>
      <c r="AM171" s="67" t="s">
        <v>4047</v>
      </c>
      <c r="AN171" s="83" t="s">
        <v>1008</v>
      </c>
      <c r="AO171" s="83">
        <v>9</v>
      </c>
      <c r="AP171" s="83" t="s">
        <v>4048</v>
      </c>
      <c r="AQ171" s="83">
        <v>9</v>
      </c>
      <c r="AR171" s="83" t="s">
        <v>4049</v>
      </c>
      <c r="AS171" s="83">
        <v>9</v>
      </c>
      <c r="AT171" s="83" t="s">
        <v>3263</v>
      </c>
      <c r="AU171" s="83">
        <v>9</v>
      </c>
      <c r="AV171" s="83" t="s">
        <v>1441</v>
      </c>
      <c r="AW171" s="83">
        <v>9</v>
      </c>
      <c r="AX171" s="83" t="s">
        <v>4050</v>
      </c>
      <c r="AY171" s="83">
        <v>9</v>
      </c>
      <c r="AZ171" s="83" t="s">
        <v>2045</v>
      </c>
      <c r="BA171" s="83">
        <v>9</v>
      </c>
      <c r="BB171" s="87" t="s">
        <v>4051</v>
      </c>
      <c r="BC171" s="39"/>
      <c r="BD171" s="39"/>
      <c r="BE171" s="39"/>
    </row>
    <row r="172" spans="1:57" s="217" customFormat="1" ht="30" customHeight="1" x14ac:dyDescent="0.3">
      <c r="A172" s="39"/>
      <c r="B172" s="78">
        <f t="shared" si="2"/>
        <v>165</v>
      </c>
      <c r="C172" s="67" t="s">
        <v>3843</v>
      </c>
      <c r="D172" s="77">
        <v>44959</v>
      </c>
      <c r="E172" s="67">
        <v>8</v>
      </c>
      <c r="F172" s="67" t="s">
        <v>4052</v>
      </c>
      <c r="G172" s="67">
        <v>8</v>
      </c>
      <c r="H172" s="67" t="s">
        <v>4053</v>
      </c>
      <c r="I172" s="67">
        <v>10</v>
      </c>
      <c r="J172" s="67" t="s">
        <v>4054</v>
      </c>
      <c r="K172" s="67">
        <v>8</v>
      </c>
      <c r="L172" s="67" t="s">
        <v>4055</v>
      </c>
      <c r="M172" s="67">
        <v>10</v>
      </c>
      <c r="N172" s="67" t="s">
        <v>1697</v>
      </c>
      <c r="O172" s="67">
        <v>8</v>
      </c>
      <c r="P172" s="67" t="s">
        <v>4056</v>
      </c>
      <c r="Q172" s="67">
        <v>8</v>
      </c>
      <c r="R172" s="67" t="s">
        <v>4057</v>
      </c>
      <c r="S172" s="67">
        <v>10</v>
      </c>
      <c r="T172" s="67" t="s">
        <v>4058</v>
      </c>
      <c r="U172" s="67">
        <v>10</v>
      </c>
      <c r="V172" s="67" t="s">
        <v>4059</v>
      </c>
      <c r="W172" s="67">
        <v>9</v>
      </c>
      <c r="X172" s="67" t="s">
        <v>4060</v>
      </c>
      <c r="Y172" s="67" t="s">
        <v>1050</v>
      </c>
      <c r="Z172" s="67">
        <v>10</v>
      </c>
      <c r="AA172" s="67" t="s">
        <v>4061</v>
      </c>
      <c r="AB172" s="67">
        <v>10</v>
      </c>
      <c r="AC172" s="67" t="s">
        <v>4062</v>
      </c>
      <c r="AD172" s="67">
        <v>10</v>
      </c>
      <c r="AE172" s="67" t="s">
        <v>4063</v>
      </c>
      <c r="AF172" s="67">
        <v>10</v>
      </c>
      <c r="AG172" s="67" t="s">
        <v>4064</v>
      </c>
      <c r="AH172" s="67">
        <v>10</v>
      </c>
      <c r="AI172" s="67" t="s">
        <v>4065</v>
      </c>
      <c r="AJ172" s="67">
        <v>10</v>
      </c>
      <c r="AK172" s="67" t="s">
        <v>4066</v>
      </c>
      <c r="AL172" s="67">
        <v>10</v>
      </c>
      <c r="AM172" s="67" t="s">
        <v>4067</v>
      </c>
      <c r="AN172" s="83" t="s">
        <v>1008</v>
      </c>
      <c r="AO172" s="83">
        <v>10</v>
      </c>
      <c r="AP172" s="83" t="s">
        <v>4068</v>
      </c>
      <c r="AQ172" s="83">
        <v>10</v>
      </c>
      <c r="AR172" s="83" t="s">
        <v>1002</v>
      </c>
      <c r="AS172" s="83">
        <v>10</v>
      </c>
      <c r="AT172" s="83" t="s">
        <v>4069</v>
      </c>
      <c r="AU172" s="83">
        <v>10</v>
      </c>
      <c r="AV172" s="83" t="s">
        <v>4070</v>
      </c>
      <c r="AW172" s="83">
        <v>10</v>
      </c>
      <c r="AX172" s="83" t="s">
        <v>2329</v>
      </c>
      <c r="AY172" s="83">
        <v>10</v>
      </c>
      <c r="AZ172" s="83" t="s">
        <v>4071</v>
      </c>
      <c r="BA172" s="83">
        <v>10</v>
      </c>
      <c r="BB172" s="87" t="s">
        <v>4072</v>
      </c>
      <c r="BC172" s="39"/>
      <c r="BD172" s="39"/>
      <c r="BE172" s="39"/>
    </row>
    <row r="173" spans="1:57" s="217" customFormat="1" ht="30" customHeight="1" x14ac:dyDescent="0.3">
      <c r="A173" s="39"/>
      <c r="B173" s="78">
        <f t="shared" si="2"/>
        <v>166</v>
      </c>
      <c r="C173" s="67" t="s">
        <v>3843</v>
      </c>
      <c r="D173" s="77">
        <v>44959</v>
      </c>
      <c r="E173" s="67">
        <v>9</v>
      </c>
      <c r="F173" s="67" t="s">
        <v>4073</v>
      </c>
      <c r="G173" s="67">
        <v>10</v>
      </c>
      <c r="H173" s="67" t="s">
        <v>4074</v>
      </c>
      <c r="I173" s="67">
        <v>9</v>
      </c>
      <c r="J173" s="67" t="s">
        <v>4075</v>
      </c>
      <c r="K173" s="67">
        <v>9</v>
      </c>
      <c r="L173" s="67" t="s">
        <v>4076</v>
      </c>
      <c r="M173" s="67">
        <v>10</v>
      </c>
      <c r="N173" s="67" t="s">
        <v>4077</v>
      </c>
      <c r="O173" s="67">
        <v>10</v>
      </c>
      <c r="P173" s="67" t="s">
        <v>4078</v>
      </c>
      <c r="Q173" s="67">
        <v>10</v>
      </c>
      <c r="R173" s="67" t="s">
        <v>4079</v>
      </c>
      <c r="S173" s="67">
        <v>9</v>
      </c>
      <c r="T173" s="67" t="s">
        <v>4080</v>
      </c>
      <c r="U173" s="67">
        <v>9</v>
      </c>
      <c r="V173" s="67" t="s">
        <v>4081</v>
      </c>
      <c r="W173" s="67">
        <v>9</v>
      </c>
      <c r="X173" s="67" t="s">
        <v>4082</v>
      </c>
      <c r="Y173" s="67" t="s">
        <v>1050</v>
      </c>
      <c r="Z173" s="67">
        <v>10</v>
      </c>
      <c r="AA173" s="67" t="s">
        <v>4083</v>
      </c>
      <c r="AB173" s="67">
        <v>9</v>
      </c>
      <c r="AC173" s="67" t="s">
        <v>4084</v>
      </c>
      <c r="AD173" s="67">
        <v>9</v>
      </c>
      <c r="AE173" s="67" t="s">
        <v>4085</v>
      </c>
      <c r="AF173" s="67">
        <v>10</v>
      </c>
      <c r="AG173" s="67" t="s">
        <v>4086</v>
      </c>
      <c r="AH173" s="67">
        <v>10</v>
      </c>
      <c r="AI173" s="67" t="s">
        <v>4087</v>
      </c>
      <c r="AJ173" s="67">
        <v>10</v>
      </c>
      <c r="AK173" s="67" t="s">
        <v>4088</v>
      </c>
      <c r="AL173" s="67">
        <v>10</v>
      </c>
      <c r="AM173" s="67" t="s">
        <v>4089</v>
      </c>
      <c r="AN173" s="83" t="s">
        <v>1008</v>
      </c>
      <c r="AO173" s="83">
        <v>10</v>
      </c>
      <c r="AP173" s="83" t="s">
        <v>4090</v>
      </c>
      <c r="AQ173" s="83">
        <v>9</v>
      </c>
      <c r="AR173" s="83" t="s">
        <v>4091</v>
      </c>
      <c r="AS173" s="83">
        <v>10</v>
      </c>
      <c r="AT173" s="83" t="s">
        <v>4092</v>
      </c>
      <c r="AU173" s="83">
        <v>9</v>
      </c>
      <c r="AV173" s="83" t="s">
        <v>4093</v>
      </c>
      <c r="AW173" s="83">
        <v>9</v>
      </c>
      <c r="AX173" s="83" t="s">
        <v>4094</v>
      </c>
      <c r="AY173" s="83">
        <v>9</v>
      </c>
      <c r="AZ173" s="83" t="s">
        <v>4095</v>
      </c>
      <c r="BA173" s="83">
        <v>10</v>
      </c>
      <c r="BB173" s="87" t="s">
        <v>4096</v>
      </c>
      <c r="BC173" s="39"/>
      <c r="BD173" s="39"/>
      <c r="BE173" s="39"/>
    </row>
    <row r="174" spans="1:57" s="217" customFormat="1" ht="30" customHeight="1" x14ac:dyDescent="0.3">
      <c r="A174" s="39"/>
      <c r="B174" s="78">
        <f t="shared" si="2"/>
        <v>167</v>
      </c>
      <c r="C174" s="67" t="s">
        <v>3843</v>
      </c>
      <c r="D174" s="77">
        <v>44959</v>
      </c>
      <c r="E174" s="67">
        <v>10</v>
      </c>
      <c r="F174" s="67" t="s">
        <v>4097</v>
      </c>
      <c r="G174" s="67">
        <v>10</v>
      </c>
      <c r="H174" s="67" t="s">
        <v>4098</v>
      </c>
      <c r="I174" s="67">
        <v>10</v>
      </c>
      <c r="J174" s="67" t="s">
        <v>4099</v>
      </c>
      <c r="K174" s="67">
        <v>10</v>
      </c>
      <c r="L174" s="67" t="s">
        <v>4100</v>
      </c>
      <c r="M174" s="67">
        <v>8</v>
      </c>
      <c r="N174" s="67" t="s">
        <v>4101</v>
      </c>
      <c r="O174" s="67">
        <v>10</v>
      </c>
      <c r="P174" s="67" t="s">
        <v>4102</v>
      </c>
      <c r="Q174" s="67">
        <v>9</v>
      </c>
      <c r="R174" s="67" t="s">
        <v>4103</v>
      </c>
      <c r="S174" s="67">
        <v>10</v>
      </c>
      <c r="T174" s="67" t="s">
        <v>1283</v>
      </c>
      <c r="U174" s="67">
        <v>10</v>
      </c>
      <c r="V174" s="67" t="s">
        <v>4104</v>
      </c>
      <c r="W174" s="67">
        <v>10</v>
      </c>
      <c r="X174" s="67" t="s">
        <v>968</v>
      </c>
      <c r="Y174" s="67" t="s">
        <v>1050</v>
      </c>
      <c r="Z174" s="67">
        <v>10</v>
      </c>
      <c r="AA174" s="67" t="s">
        <v>4105</v>
      </c>
      <c r="AB174" s="67">
        <v>10</v>
      </c>
      <c r="AC174" s="67" t="s">
        <v>1018</v>
      </c>
      <c r="AD174" s="67">
        <v>9</v>
      </c>
      <c r="AE174" s="67" t="s">
        <v>4106</v>
      </c>
      <c r="AF174" s="67">
        <v>10</v>
      </c>
      <c r="AG174" s="67" t="s">
        <v>4107</v>
      </c>
      <c r="AH174" s="67">
        <v>10</v>
      </c>
      <c r="AI174" s="67" t="s">
        <v>4108</v>
      </c>
      <c r="AJ174" s="67">
        <v>10</v>
      </c>
      <c r="AK174" s="67" t="s">
        <v>4109</v>
      </c>
      <c r="AL174" s="67">
        <v>10</v>
      </c>
      <c r="AM174" s="67" t="s">
        <v>988</v>
      </c>
      <c r="AN174" s="83" t="s">
        <v>1008</v>
      </c>
      <c r="AO174" s="83">
        <v>10</v>
      </c>
      <c r="AP174" s="83" t="s">
        <v>4110</v>
      </c>
      <c r="AQ174" s="83">
        <v>10</v>
      </c>
      <c r="AR174" s="83" t="s">
        <v>1367</v>
      </c>
      <c r="AS174" s="83">
        <v>10</v>
      </c>
      <c r="AT174" s="83" t="s">
        <v>4111</v>
      </c>
      <c r="AU174" s="83">
        <v>10</v>
      </c>
      <c r="AV174" s="83" t="s">
        <v>4112</v>
      </c>
      <c r="AW174" s="83">
        <v>9</v>
      </c>
      <c r="AX174" s="83" t="s">
        <v>4108</v>
      </c>
      <c r="AY174" s="83">
        <v>10</v>
      </c>
      <c r="AZ174" s="83" t="s">
        <v>4113</v>
      </c>
      <c r="BA174" s="83">
        <v>9</v>
      </c>
      <c r="BB174" s="87" t="s">
        <v>4114</v>
      </c>
      <c r="BC174" s="39"/>
      <c r="BD174" s="39"/>
      <c r="BE174" s="39"/>
    </row>
    <row r="175" spans="1:57" s="217" customFormat="1" ht="30" customHeight="1" x14ac:dyDescent="0.3">
      <c r="A175" s="39"/>
      <c r="B175" s="78">
        <f t="shared" si="2"/>
        <v>168</v>
      </c>
      <c r="C175" s="67" t="s">
        <v>3843</v>
      </c>
      <c r="D175" s="77">
        <v>44959</v>
      </c>
      <c r="E175" s="67">
        <v>9</v>
      </c>
      <c r="F175" s="67" t="s">
        <v>4115</v>
      </c>
      <c r="G175" s="67">
        <v>9</v>
      </c>
      <c r="H175" s="67" t="s">
        <v>4116</v>
      </c>
      <c r="I175" s="67">
        <v>9</v>
      </c>
      <c r="J175" s="67" t="s">
        <v>4117</v>
      </c>
      <c r="K175" s="67">
        <v>9</v>
      </c>
      <c r="L175" s="67" t="s">
        <v>1013</v>
      </c>
      <c r="M175" s="67">
        <v>9</v>
      </c>
      <c r="N175" s="67" t="s">
        <v>4118</v>
      </c>
      <c r="O175" s="67">
        <v>9</v>
      </c>
      <c r="P175" s="67" t="s">
        <v>4119</v>
      </c>
      <c r="Q175" s="67">
        <v>9</v>
      </c>
      <c r="R175" s="67" t="s">
        <v>4120</v>
      </c>
      <c r="S175" s="67">
        <v>9</v>
      </c>
      <c r="T175" s="67" t="s">
        <v>975</v>
      </c>
      <c r="U175" s="67">
        <v>9</v>
      </c>
      <c r="V175" s="67" t="s">
        <v>1426</v>
      </c>
      <c r="W175" s="67">
        <v>9</v>
      </c>
      <c r="X175" s="67" t="s">
        <v>1001</v>
      </c>
      <c r="Y175" s="67" t="s">
        <v>1050</v>
      </c>
      <c r="Z175" s="67">
        <v>9</v>
      </c>
      <c r="AA175" s="67" t="s">
        <v>4121</v>
      </c>
      <c r="AB175" s="67">
        <v>9</v>
      </c>
      <c r="AC175" s="67" t="s">
        <v>1002</v>
      </c>
      <c r="AD175" s="67">
        <v>9</v>
      </c>
      <c r="AE175" s="67" t="s">
        <v>4122</v>
      </c>
      <c r="AF175" s="67">
        <v>9</v>
      </c>
      <c r="AG175" s="67" t="s">
        <v>1412</v>
      </c>
      <c r="AH175" s="67">
        <v>9</v>
      </c>
      <c r="AI175" s="67" t="s">
        <v>4123</v>
      </c>
      <c r="AJ175" s="67">
        <v>9</v>
      </c>
      <c r="AK175" s="67" t="s">
        <v>1413</v>
      </c>
      <c r="AL175" s="67">
        <v>9</v>
      </c>
      <c r="AM175" s="67" t="s">
        <v>1007</v>
      </c>
      <c r="AN175" s="83" t="s">
        <v>1008</v>
      </c>
      <c r="AO175" s="83">
        <v>9</v>
      </c>
      <c r="AP175" s="83" t="s">
        <v>4124</v>
      </c>
      <c r="AQ175" s="83">
        <v>9</v>
      </c>
      <c r="AR175" s="83" t="s">
        <v>4125</v>
      </c>
      <c r="AS175" s="83">
        <v>9</v>
      </c>
      <c r="AT175" s="83" t="s">
        <v>4126</v>
      </c>
      <c r="AU175" s="83">
        <v>9</v>
      </c>
      <c r="AV175" s="83" t="s">
        <v>4127</v>
      </c>
      <c r="AW175" s="83">
        <v>9</v>
      </c>
      <c r="AX175" s="83" t="s">
        <v>4128</v>
      </c>
      <c r="AY175" s="83">
        <v>10</v>
      </c>
      <c r="AZ175" s="83" t="s">
        <v>4129</v>
      </c>
      <c r="BA175" s="83">
        <v>10</v>
      </c>
      <c r="BB175" s="87" t="s">
        <v>4130</v>
      </c>
      <c r="BC175" s="39"/>
      <c r="BD175" s="39"/>
      <c r="BE175" s="39"/>
    </row>
    <row r="176" spans="1:57" s="217" customFormat="1" ht="30" customHeight="1" x14ac:dyDescent="0.3">
      <c r="A176" s="39"/>
      <c r="B176" s="78">
        <f t="shared" si="2"/>
        <v>169</v>
      </c>
      <c r="C176" s="67" t="s">
        <v>3843</v>
      </c>
      <c r="D176" s="77">
        <v>44959</v>
      </c>
      <c r="E176" s="67">
        <v>9</v>
      </c>
      <c r="F176" s="67" t="s">
        <v>4131</v>
      </c>
      <c r="G176" s="67">
        <v>10</v>
      </c>
      <c r="H176" s="67" t="s">
        <v>4132</v>
      </c>
      <c r="I176" s="67">
        <v>9</v>
      </c>
      <c r="J176" s="67" t="s">
        <v>4133</v>
      </c>
      <c r="K176" s="67">
        <v>10</v>
      </c>
      <c r="L176" s="67" t="s">
        <v>4134</v>
      </c>
      <c r="M176" s="67">
        <v>9</v>
      </c>
      <c r="N176" s="67" t="s">
        <v>4135</v>
      </c>
      <c r="O176" s="67">
        <v>10</v>
      </c>
      <c r="P176" s="67" t="s">
        <v>4136</v>
      </c>
      <c r="Q176" s="67">
        <v>9</v>
      </c>
      <c r="R176" s="67" t="s">
        <v>4137</v>
      </c>
      <c r="S176" s="67">
        <v>9</v>
      </c>
      <c r="T176" s="67" t="s">
        <v>4138</v>
      </c>
      <c r="U176" s="67">
        <v>9</v>
      </c>
      <c r="V176" s="67" t="s">
        <v>4139</v>
      </c>
      <c r="W176" s="67">
        <v>8</v>
      </c>
      <c r="X176" s="67" t="s">
        <v>4140</v>
      </c>
      <c r="Y176" s="67" t="s">
        <v>1050</v>
      </c>
      <c r="Z176" s="67">
        <v>9</v>
      </c>
      <c r="AA176" s="67" t="s">
        <v>4141</v>
      </c>
      <c r="AB176" s="67">
        <v>9</v>
      </c>
      <c r="AC176" s="67" t="s">
        <v>4142</v>
      </c>
      <c r="AD176" s="67">
        <v>9</v>
      </c>
      <c r="AE176" s="67" t="s">
        <v>1564</v>
      </c>
      <c r="AF176" s="67">
        <v>10</v>
      </c>
      <c r="AG176" s="67" t="s">
        <v>4143</v>
      </c>
      <c r="AH176" s="67">
        <v>10</v>
      </c>
      <c r="AI176" s="67" t="s">
        <v>1611</v>
      </c>
      <c r="AJ176" s="67">
        <v>9</v>
      </c>
      <c r="AK176" s="67" t="s">
        <v>4144</v>
      </c>
      <c r="AL176" s="67">
        <v>9</v>
      </c>
      <c r="AM176" s="67" t="s">
        <v>4145</v>
      </c>
      <c r="AN176" s="83" t="s">
        <v>1008</v>
      </c>
      <c r="AO176" s="83">
        <v>9</v>
      </c>
      <c r="AP176" s="83" t="s">
        <v>4146</v>
      </c>
      <c r="AQ176" s="83">
        <v>9</v>
      </c>
      <c r="AR176" s="83" t="s">
        <v>2390</v>
      </c>
      <c r="AS176" s="83">
        <v>9</v>
      </c>
      <c r="AT176" s="83" t="s">
        <v>1564</v>
      </c>
      <c r="AU176" s="83">
        <v>9</v>
      </c>
      <c r="AV176" s="83" t="s">
        <v>4147</v>
      </c>
      <c r="AW176" s="83">
        <v>9</v>
      </c>
      <c r="AX176" s="83" t="s">
        <v>4148</v>
      </c>
      <c r="AY176" s="83">
        <v>9</v>
      </c>
      <c r="AZ176" s="83" t="s">
        <v>4149</v>
      </c>
      <c r="BA176" s="83">
        <v>9</v>
      </c>
      <c r="BB176" s="87" t="s">
        <v>4150</v>
      </c>
      <c r="BC176" s="39"/>
      <c r="BD176" s="39"/>
      <c r="BE176" s="39"/>
    </row>
    <row r="177" spans="1:57" s="217" customFormat="1" ht="30" customHeight="1" x14ac:dyDescent="0.3">
      <c r="A177" s="39"/>
      <c r="B177" s="78">
        <f t="shared" si="2"/>
        <v>170</v>
      </c>
      <c r="C177" s="67" t="s">
        <v>3843</v>
      </c>
      <c r="D177" s="77">
        <v>44959</v>
      </c>
      <c r="E177" s="67">
        <v>9</v>
      </c>
      <c r="F177" s="67" t="s">
        <v>4151</v>
      </c>
      <c r="G177" s="67">
        <v>8</v>
      </c>
      <c r="H177" s="67" t="s">
        <v>4152</v>
      </c>
      <c r="I177" s="67">
        <v>9</v>
      </c>
      <c r="J177" s="67" t="s">
        <v>4153</v>
      </c>
      <c r="K177" s="67">
        <v>9</v>
      </c>
      <c r="L177" s="67" t="s">
        <v>4154</v>
      </c>
      <c r="M177" s="67">
        <v>8</v>
      </c>
      <c r="N177" s="67" t="s">
        <v>4155</v>
      </c>
      <c r="O177" s="67">
        <v>9</v>
      </c>
      <c r="P177" s="67" t="s">
        <v>4156</v>
      </c>
      <c r="Q177" s="67">
        <v>6</v>
      </c>
      <c r="R177" s="67" t="s">
        <v>4157</v>
      </c>
      <c r="S177" s="67">
        <v>9</v>
      </c>
      <c r="T177" s="67" t="s">
        <v>4158</v>
      </c>
      <c r="U177" s="67">
        <v>9</v>
      </c>
      <c r="V177" s="67" t="s">
        <v>4159</v>
      </c>
      <c r="W177" s="67">
        <v>9</v>
      </c>
      <c r="X177" s="67" t="s">
        <v>4160</v>
      </c>
      <c r="Y177" s="67" t="s">
        <v>1050</v>
      </c>
      <c r="Z177" s="67">
        <v>9</v>
      </c>
      <c r="AA177" s="67" t="s">
        <v>4161</v>
      </c>
      <c r="AB177" s="67">
        <v>9</v>
      </c>
      <c r="AC177" s="67" t="s">
        <v>1297</v>
      </c>
      <c r="AD177" s="67">
        <v>9</v>
      </c>
      <c r="AE177" s="67" t="s">
        <v>4162</v>
      </c>
      <c r="AF177" s="67">
        <v>9</v>
      </c>
      <c r="AG177" s="67" t="s">
        <v>4163</v>
      </c>
      <c r="AH177" s="67">
        <v>9</v>
      </c>
      <c r="AI177" s="67" t="s">
        <v>4164</v>
      </c>
      <c r="AJ177" s="67">
        <v>9</v>
      </c>
      <c r="AK177" s="67" t="s">
        <v>4165</v>
      </c>
      <c r="AL177" s="67">
        <v>9</v>
      </c>
      <c r="AM177" s="67" t="s">
        <v>4166</v>
      </c>
      <c r="AN177" s="83" t="s">
        <v>1008</v>
      </c>
      <c r="AO177" s="83">
        <v>9</v>
      </c>
      <c r="AP177" s="83" t="s">
        <v>4167</v>
      </c>
      <c r="AQ177" s="83">
        <v>9</v>
      </c>
      <c r="AR177" s="83" t="s">
        <v>1026</v>
      </c>
      <c r="AS177" s="83">
        <v>9</v>
      </c>
      <c r="AT177" s="83" t="s">
        <v>4168</v>
      </c>
      <c r="AU177" s="83">
        <v>9</v>
      </c>
      <c r="AV177" s="83" t="s">
        <v>971</v>
      </c>
      <c r="AW177" s="83">
        <v>9</v>
      </c>
      <c r="AX177" s="83" t="s">
        <v>4169</v>
      </c>
      <c r="AY177" s="83">
        <v>9</v>
      </c>
      <c r="AZ177" s="83" t="s">
        <v>4170</v>
      </c>
      <c r="BA177" s="83">
        <v>9</v>
      </c>
      <c r="BB177" s="87" t="s">
        <v>3793</v>
      </c>
      <c r="BC177" s="39"/>
      <c r="BD177" s="39"/>
      <c r="BE177" s="39"/>
    </row>
    <row r="178" spans="1:57" s="217" customFormat="1" ht="30" customHeight="1" x14ac:dyDescent="0.3">
      <c r="A178" s="39"/>
      <c r="B178" s="78">
        <f t="shared" si="2"/>
        <v>171</v>
      </c>
      <c r="C178" s="67" t="s">
        <v>3843</v>
      </c>
      <c r="D178" s="77">
        <v>44959</v>
      </c>
      <c r="E178" s="67">
        <v>10</v>
      </c>
      <c r="F178" s="67" t="s">
        <v>4171</v>
      </c>
      <c r="G178" s="67">
        <v>10</v>
      </c>
      <c r="H178" s="67" t="s">
        <v>4172</v>
      </c>
      <c r="I178" s="67">
        <v>9</v>
      </c>
      <c r="J178" s="67" t="s">
        <v>4173</v>
      </c>
      <c r="K178" s="67">
        <v>10</v>
      </c>
      <c r="L178" s="67" t="s">
        <v>4174</v>
      </c>
      <c r="M178" s="67">
        <v>9</v>
      </c>
      <c r="N178" s="67" t="s">
        <v>1635</v>
      </c>
      <c r="O178" s="67">
        <v>10</v>
      </c>
      <c r="P178" s="67" t="s">
        <v>1500</v>
      </c>
      <c r="Q178" s="67">
        <v>10</v>
      </c>
      <c r="R178" s="67" t="s">
        <v>4175</v>
      </c>
      <c r="S178" s="67">
        <v>9</v>
      </c>
      <c r="T178" s="67" t="s">
        <v>4176</v>
      </c>
      <c r="U178" s="67">
        <v>9</v>
      </c>
      <c r="V178" s="67" t="s">
        <v>4177</v>
      </c>
      <c r="W178" s="67">
        <v>10</v>
      </c>
      <c r="X178" s="67" t="s">
        <v>2090</v>
      </c>
      <c r="Y178" s="67" t="s">
        <v>1050</v>
      </c>
      <c r="Z178" s="67">
        <v>10</v>
      </c>
      <c r="AA178" s="67" t="s">
        <v>4178</v>
      </c>
      <c r="AB178" s="67">
        <v>10</v>
      </c>
      <c r="AC178" s="67" t="s">
        <v>4179</v>
      </c>
      <c r="AD178" s="67">
        <v>9</v>
      </c>
      <c r="AE178" s="67" t="s">
        <v>4180</v>
      </c>
      <c r="AF178" s="67">
        <v>10</v>
      </c>
      <c r="AG178" s="67" t="s">
        <v>4181</v>
      </c>
      <c r="AH178" s="67">
        <v>9</v>
      </c>
      <c r="AI178" s="67" t="s">
        <v>4182</v>
      </c>
      <c r="AJ178" s="67">
        <v>9</v>
      </c>
      <c r="AK178" s="67" t="s">
        <v>4183</v>
      </c>
      <c r="AL178" s="67">
        <v>10</v>
      </c>
      <c r="AM178" s="67" t="s">
        <v>4184</v>
      </c>
      <c r="AN178" s="83" t="s">
        <v>1008</v>
      </c>
      <c r="AO178" s="83">
        <v>10</v>
      </c>
      <c r="AP178" s="83" t="s">
        <v>4185</v>
      </c>
      <c r="AQ178" s="83">
        <v>9</v>
      </c>
      <c r="AR178" s="83" t="s">
        <v>1367</v>
      </c>
      <c r="AS178" s="83">
        <v>9</v>
      </c>
      <c r="AT178" s="83" t="s">
        <v>4186</v>
      </c>
      <c r="AU178" s="83">
        <v>9</v>
      </c>
      <c r="AV178" s="83" t="s">
        <v>4187</v>
      </c>
      <c r="AW178" s="83">
        <v>9</v>
      </c>
      <c r="AX178" s="83" t="s">
        <v>4188</v>
      </c>
      <c r="AY178" s="83">
        <v>9</v>
      </c>
      <c r="AZ178" s="83" t="s">
        <v>4189</v>
      </c>
      <c r="BA178" s="83">
        <v>10</v>
      </c>
      <c r="BB178" s="87" t="s">
        <v>4190</v>
      </c>
      <c r="BC178" s="39"/>
      <c r="BD178" s="39"/>
      <c r="BE178" s="39"/>
    </row>
    <row r="179" spans="1:57" s="217" customFormat="1" ht="30" customHeight="1" x14ac:dyDescent="0.3">
      <c r="A179" s="39"/>
      <c r="B179" s="78">
        <f t="shared" si="2"/>
        <v>172</v>
      </c>
      <c r="C179" s="67" t="s">
        <v>3843</v>
      </c>
      <c r="D179" s="77">
        <v>44959</v>
      </c>
      <c r="E179" s="67">
        <v>9</v>
      </c>
      <c r="F179" s="67" t="s">
        <v>4191</v>
      </c>
      <c r="G179" s="67">
        <v>9</v>
      </c>
      <c r="H179" s="67" t="s">
        <v>4192</v>
      </c>
      <c r="I179" s="67">
        <v>9</v>
      </c>
      <c r="J179" s="67" t="s">
        <v>4193</v>
      </c>
      <c r="K179" s="67">
        <v>9</v>
      </c>
      <c r="L179" s="67" t="s">
        <v>4194</v>
      </c>
      <c r="M179" s="67">
        <v>9</v>
      </c>
      <c r="N179" s="67" t="s">
        <v>4195</v>
      </c>
      <c r="O179" s="67">
        <v>9</v>
      </c>
      <c r="P179" s="67" t="s">
        <v>4196</v>
      </c>
      <c r="Q179" s="67">
        <v>10</v>
      </c>
      <c r="R179" s="67" t="s">
        <v>4197</v>
      </c>
      <c r="S179" s="67">
        <v>9</v>
      </c>
      <c r="T179" s="67" t="s">
        <v>4198</v>
      </c>
      <c r="U179" s="67">
        <v>10</v>
      </c>
      <c r="V179" s="67" t="s">
        <v>4199</v>
      </c>
      <c r="W179" s="67">
        <v>9</v>
      </c>
      <c r="X179" s="67" t="s">
        <v>4200</v>
      </c>
      <c r="Y179" s="67" t="s">
        <v>1050</v>
      </c>
      <c r="Z179" s="67">
        <v>10</v>
      </c>
      <c r="AA179" s="67" t="s">
        <v>4201</v>
      </c>
      <c r="AB179" s="67">
        <v>9</v>
      </c>
      <c r="AC179" s="67" t="s">
        <v>4202</v>
      </c>
      <c r="AD179" s="67">
        <v>10</v>
      </c>
      <c r="AE179" s="67" t="s">
        <v>4203</v>
      </c>
      <c r="AF179" s="67">
        <v>10</v>
      </c>
      <c r="AG179" s="67" t="s">
        <v>4204</v>
      </c>
      <c r="AH179" s="67">
        <v>10</v>
      </c>
      <c r="AI179" s="67" t="s">
        <v>4205</v>
      </c>
      <c r="AJ179" s="67">
        <v>10</v>
      </c>
      <c r="AK179" s="67" t="s">
        <v>4206</v>
      </c>
      <c r="AL179" s="67">
        <v>10</v>
      </c>
      <c r="AM179" s="67" t="s">
        <v>4207</v>
      </c>
      <c r="AN179" s="83" t="s">
        <v>1008</v>
      </c>
      <c r="AO179" s="83">
        <v>9</v>
      </c>
      <c r="AP179" s="83" t="s">
        <v>4208</v>
      </c>
      <c r="AQ179" s="83">
        <v>9</v>
      </c>
      <c r="AR179" s="83" t="s">
        <v>4209</v>
      </c>
      <c r="AS179" s="83">
        <v>10</v>
      </c>
      <c r="AT179" s="83" t="s">
        <v>4210</v>
      </c>
      <c r="AU179" s="83">
        <v>10</v>
      </c>
      <c r="AV179" s="83" t="s">
        <v>1038</v>
      </c>
      <c r="AW179" s="83">
        <v>9</v>
      </c>
      <c r="AX179" s="83" t="s">
        <v>4211</v>
      </c>
      <c r="AY179" s="83">
        <v>9</v>
      </c>
      <c r="AZ179" s="83" t="s">
        <v>4212</v>
      </c>
      <c r="BA179" s="83">
        <v>10</v>
      </c>
      <c r="BB179" s="87" t="s">
        <v>4213</v>
      </c>
      <c r="BC179" s="39"/>
      <c r="BD179" s="39"/>
      <c r="BE179" s="39"/>
    </row>
    <row r="180" spans="1:57" s="217" customFormat="1" ht="30" customHeight="1" x14ac:dyDescent="0.3">
      <c r="A180" s="39"/>
      <c r="B180" s="78">
        <f t="shared" si="2"/>
        <v>173</v>
      </c>
      <c r="C180" s="67" t="s">
        <v>3843</v>
      </c>
      <c r="D180" s="77">
        <v>44959</v>
      </c>
      <c r="E180" s="67">
        <v>9</v>
      </c>
      <c r="F180" s="67" t="s">
        <v>4214</v>
      </c>
      <c r="G180" s="67">
        <v>9</v>
      </c>
      <c r="H180" s="67" t="s">
        <v>4215</v>
      </c>
      <c r="I180" s="67">
        <v>9</v>
      </c>
      <c r="J180" s="67" t="s">
        <v>4216</v>
      </c>
      <c r="K180" s="67">
        <v>9</v>
      </c>
      <c r="L180" s="67" t="s">
        <v>4217</v>
      </c>
      <c r="M180" s="67">
        <v>8</v>
      </c>
      <c r="N180" s="67" t="s">
        <v>4218</v>
      </c>
      <c r="O180" s="67">
        <v>9</v>
      </c>
      <c r="P180" s="67" t="s">
        <v>4219</v>
      </c>
      <c r="Q180" s="67">
        <v>9</v>
      </c>
      <c r="R180" s="67" t="s">
        <v>4220</v>
      </c>
      <c r="S180" s="67">
        <v>9</v>
      </c>
      <c r="T180" s="67" t="s">
        <v>4221</v>
      </c>
      <c r="U180" s="67">
        <v>9</v>
      </c>
      <c r="V180" s="67" t="s">
        <v>4222</v>
      </c>
      <c r="W180" s="67">
        <v>9</v>
      </c>
      <c r="X180" s="67" t="s">
        <v>4223</v>
      </c>
      <c r="Y180" s="67" t="s">
        <v>1050</v>
      </c>
      <c r="Z180" s="67">
        <v>9</v>
      </c>
      <c r="AA180" s="67" t="s">
        <v>4224</v>
      </c>
      <c r="AB180" s="67">
        <v>9</v>
      </c>
      <c r="AC180" s="67" t="s">
        <v>4225</v>
      </c>
      <c r="AD180" s="67">
        <v>9</v>
      </c>
      <c r="AE180" s="67" t="s">
        <v>4226</v>
      </c>
      <c r="AF180" s="67">
        <v>10</v>
      </c>
      <c r="AG180" s="67" t="s">
        <v>4227</v>
      </c>
      <c r="AH180" s="67">
        <v>9</v>
      </c>
      <c r="AI180" s="67" t="s">
        <v>4228</v>
      </c>
      <c r="AJ180" s="67">
        <v>9</v>
      </c>
      <c r="AK180" s="67" t="s">
        <v>4229</v>
      </c>
      <c r="AL180" s="67">
        <v>9</v>
      </c>
      <c r="AM180" s="67" t="s">
        <v>4230</v>
      </c>
      <c r="AN180" s="83" t="s">
        <v>1008</v>
      </c>
      <c r="AO180" s="83">
        <v>9</v>
      </c>
      <c r="AP180" s="83" t="s">
        <v>4231</v>
      </c>
      <c r="AQ180" s="83">
        <v>9</v>
      </c>
      <c r="AR180" s="83" t="s">
        <v>4232</v>
      </c>
      <c r="AS180" s="83">
        <v>9</v>
      </c>
      <c r="AT180" s="83" t="s">
        <v>4233</v>
      </c>
      <c r="AU180" s="83">
        <v>9</v>
      </c>
      <c r="AV180" s="83" t="s">
        <v>4234</v>
      </c>
      <c r="AW180" s="83">
        <v>9</v>
      </c>
      <c r="AX180" s="83" t="s">
        <v>4235</v>
      </c>
      <c r="AY180" s="83">
        <v>9</v>
      </c>
      <c r="AZ180" s="83" t="s">
        <v>4236</v>
      </c>
      <c r="BA180" s="83">
        <v>9</v>
      </c>
      <c r="BB180" s="87" t="s">
        <v>4237</v>
      </c>
      <c r="BC180" s="39"/>
      <c r="BD180" s="39"/>
      <c r="BE180" s="39"/>
    </row>
    <row r="181" spans="1:57" s="217" customFormat="1" ht="30" customHeight="1" x14ac:dyDescent="0.3">
      <c r="A181" s="39"/>
      <c r="B181" s="78">
        <f t="shared" si="2"/>
        <v>174</v>
      </c>
      <c r="C181" s="67" t="s">
        <v>3843</v>
      </c>
      <c r="D181" s="77">
        <v>44959</v>
      </c>
      <c r="E181" s="67">
        <v>8</v>
      </c>
      <c r="F181" s="67" t="s">
        <v>4238</v>
      </c>
      <c r="G181" s="67">
        <v>8</v>
      </c>
      <c r="H181" s="67" t="s">
        <v>4239</v>
      </c>
      <c r="I181" s="67">
        <v>8</v>
      </c>
      <c r="J181" s="67" t="s">
        <v>4240</v>
      </c>
      <c r="K181" s="67">
        <v>8</v>
      </c>
      <c r="L181" s="67" t="s">
        <v>4241</v>
      </c>
      <c r="M181" s="67">
        <v>8</v>
      </c>
      <c r="N181" s="67" t="s">
        <v>4242</v>
      </c>
      <c r="O181" s="67">
        <v>8</v>
      </c>
      <c r="P181" s="67" t="s">
        <v>4243</v>
      </c>
      <c r="Q181" s="67">
        <v>7</v>
      </c>
      <c r="R181" s="67" t="s">
        <v>4244</v>
      </c>
      <c r="S181" s="67">
        <v>8</v>
      </c>
      <c r="T181" s="67" t="s">
        <v>1172</v>
      </c>
      <c r="U181" s="67">
        <v>8</v>
      </c>
      <c r="V181" s="67" t="s">
        <v>4245</v>
      </c>
      <c r="W181" s="67">
        <v>8</v>
      </c>
      <c r="X181" s="67" t="s">
        <v>4246</v>
      </c>
      <c r="Y181" s="67" t="s">
        <v>1050</v>
      </c>
      <c r="Z181" s="67">
        <v>9</v>
      </c>
      <c r="AA181" s="67" t="s">
        <v>4247</v>
      </c>
      <c r="AB181" s="67">
        <v>8</v>
      </c>
      <c r="AC181" s="67" t="s">
        <v>4248</v>
      </c>
      <c r="AD181" s="67">
        <v>10</v>
      </c>
      <c r="AE181" s="67" t="s">
        <v>4249</v>
      </c>
      <c r="AF181" s="67">
        <v>9</v>
      </c>
      <c r="AG181" s="67" t="s">
        <v>4250</v>
      </c>
      <c r="AH181" s="67">
        <v>9</v>
      </c>
      <c r="AI181" s="67" t="s">
        <v>4251</v>
      </c>
      <c r="AJ181" s="67">
        <v>9</v>
      </c>
      <c r="AK181" s="67" t="s">
        <v>4252</v>
      </c>
      <c r="AL181" s="67">
        <v>10</v>
      </c>
      <c r="AM181" s="67" t="s">
        <v>4253</v>
      </c>
      <c r="AN181" s="83" t="s">
        <v>1008</v>
      </c>
      <c r="AO181" s="83">
        <v>8</v>
      </c>
      <c r="AP181" s="83" t="s">
        <v>4254</v>
      </c>
      <c r="AQ181" s="83">
        <v>8</v>
      </c>
      <c r="AR181" s="83" t="s">
        <v>4255</v>
      </c>
      <c r="AS181" s="83">
        <v>8</v>
      </c>
      <c r="AT181" s="83" t="s">
        <v>4256</v>
      </c>
      <c r="AU181" s="83">
        <v>8</v>
      </c>
      <c r="AV181" s="83" t="s">
        <v>4257</v>
      </c>
      <c r="AW181" s="83">
        <v>8</v>
      </c>
      <c r="AX181" s="83" t="s">
        <v>4258</v>
      </c>
      <c r="AY181" s="83">
        <v>7</v>
      </c>
      <c r="AZ181" s="83" t="s">
        <v>4259</v>
      </c>
      <c r="BA181" s="83">
        <v>7</v>
      </c>
      <c r="BB181" s="87" t="s">
        <v>4260</v>
      </c>
      <c r="BC181" s="39"/>
      <c r="BD181" s="39"/>
      <c r="BE181" s="39"/>
    </row>
    <row r="182" spans="1:57" s="217" customFormat="1" ht="30" customHeight="1" x14ac:dyDescent="0.3">
      <c r="A182" s="39"/>
      <c r="B182" s="78">
        <f t="shared" si="2"/>
        <v>175</v>
      </c>
      <c r="C182" s="67" t="s">
        <v>3843</v>
      </c>
      <c r="D182" s="77">
        <v>44959</v>
      </c>
      <c r="E182" s="67">
        <v>10</v>
      </c>
      <c r="F182" s="67" t="s">
        <v>4261</v>
      </c>
      <c r="G182" s="67">
        <v>10</v>
      </c>
      <c r="H182" s="67" t="s">
        <v>4262</v>
      </c>
      <c r="I182" s="67">
        <v>9</v>
      </c>
      <c r="J182" s="67" t="s">
        <v>4263</v>
      </c>
      <c r="K182" s="67">
        <v>9</v>
      </c>
      <c r="L182" s="67" t="s">
        <v>4264</v>
      </c>
      <c r="M182" s="67">
        <v>10</v>
      </c>
      <c r="N182" s="67" t="s">
        <v>4265</v>
      </c>
      <c r="O182" s="67">
        <v>10</v>
      </c>
      <c r="P182" s="67" t="s">
        <v>4266</v>
      </c>
      <c r="Q182" s="67">
        <v>10</v>
      </c>
      <c r="R182" s="67" t="s">
        <v>4267</v>
      </c>
      <c r="S182" s="67">
        <v>10</v>
      </c>
      <c r="T182" s="67" t="s">
        <v>1579</v>
      </c>
      <c r="U182" s="67">
        <v>10</v>
      </c>
      <c r="V182" s="67" t="s">
        <v>4268</v>
      </c>
      <c r="W182" s="67">
        <v>10</v>
      </c>
      <c r="X182" s="67" t="s">
        <v>4269</v>
      </c>
      <c r="Y182" s="67" t="s">
        <v>1050</v>
      </c>
      <c r="Z182" s="67">
        <v>10</v>
      </c>
      <c r="AA182" s="67" t="s">
        <v>4270</v>
      </c>
      <c r="AB182" s="67">
        <v>10</v>
      </c>
      <c r="AC182" s="67" t="s">
        <v>4271</v>
      </c>
      <c r="AD182" s="67">
        <v>10</v>
      </c>
      <c r="AE182" s="67" t="s">
        <v>4272</v>
      </c>
      <c r="AF182" s="67">
        <v>10</v>
      </c>
      <c r="AG182" s="67" t="s">
        <v>4273</v>
      </c>
      <c r="AH182" s="67">
        <v>10</v>
      </c>
      <c r="AI182" s="67" t="s">
        <v>4274</v>
      </c>
      <c r="AJ182" s="67">
        <v>10</v>
      </c>
      <c r="AK182" s="67" t="s">
        <v>4275</v>
      </c>
      <c r="AL182" s="67">
        <v>10</v>
      </c>
      <c r="AM182" s="67" t="s">
        <v>4276</v>
      </c>
      <c r="AN182" s="83" t="s">
        <v>1008</v>
      </c>
      <c r="AO182" s="83">
        <v>10</v>
      </c>
      <c r="AP182" s="83" t="s">
        <v>4277</v>
      </c>
      <c r="AQ182" s="83">
        <v>10</v>
      </c>
      <c r="AR182" s="83" t="s">
        <v>4278</v>
      </c>
      <c r="AS182" s="83">
        <v>10</v>
      </c>
      <c r="AT182" s="83" t="s">
        <v>993</v>
      </c>
      <c r="AU182" s="83">
        <v>10</v>
      </c>
      <c r="AV182" s="83" t="s">
        <v>4279</v>
      </c>
      <c r="AW182" s="83">
        <v>10</v>
      </c>
      <c r="AX182" s="83" t="s">
        <v>4280</v>
      </c>
      <c r="AY182" s="83">
        <v>10</v>
      </c>
      <c r="AZ182" s="83" t="s">
        <v>4281</v>
      </c>
      <c r="BA182" s="83">
        <v>10</v>
      </c>
      <c r="BB182" s="87" t="s">
        <v>1003</v>
      </c>
      <c r="BC182" s="39"/>
      <c r="BD182" s="39"/>
      <c r="BE182" s="39"/>
    </row>
    <row r="183" spans="1:57" s="217" customFormat="1" ht="30" customHeight="1" x14ac:dyDescent="0.3">
      <c r="A183" s="39"/>
      <c r="B183" s="78">
        <f t="shared" si="2"/>
        <v>176</v>
      </c>
      <c r="C183" s="67" t="s">
        <v>3843</v>
      </c>
      <c r="D183" s="77">
        <v>44959</v>
      </c>
      <c r="E183" s="67">
        <v>10</v>
      </c>
      <c r="F183" s="67" t="s">
        <v>4282</v>
      </c>
      <c r="G183" s="67">
        <v>10</v>
      </c>
      <c r="H183" s="67" t="s">
        <v>2955</v>
      </c>
      <c r="I183" s="67">
        <v>10</v>
      </c>
      <c r="J183" s="67" t="s">
        <v>4283</v>
      </c>
      <c r="K183" s="67">
        <v>10</v>
      </c>
      <c r="L183" s="67" t="s">
        <v>4284</v>
      </c>
      <c r="M183" s="67">
        <v>9</v>
      </c>
      <c r="N183" s="67" t="s">
        <v>1062</v>
      </c>
      <c r="O183" s="67">
        <v>10</v>
      </c>
      <c r="P183" s="67" t="s">
        <v>1062</v>
      </c>
      <c r="Q183" s="67">
        <v>9</v>
      </c>
      <c r="R183" s="67" t="s">
        <v>1267</v>
      </c>
      <c r="S183" s="67">
        <v>9</v>
      </c>
      <c r="T183" s="67" t="s">
        <v>1267</v>
      </c>
      <c r="U183" s="67">
        <v>9</v>
      </c>
      <c r="V183" s="67" t="s">
        <v>4285</v>
      </c>
      <c r="W183" s="67">
        <v>10</v>
      </c>
      <c r="X183" s="67" t="s">
        <v>4286</v>
      </c>
      <c r="Y183" s="67" t="s">
        <v>1050</v>
      </c>
      <c r="Z183" s="67">
        <v>10</v>
      </c>
      <c r="AA183" s="67" t="s">
        <v>4287</v>
      </c>
      <c r="AB183" s="67">
        <v>10</v>
      </c>
      <c r="AC183" s="67" t="s">
        <v>1002</v>
      </c>
      <c r="AD183" s="67">
        <v>10</v>
      </c>
      <c r="AE183" s="67" t="s">
        <v>4288</v>
      </c>
      <c r="AF183" s="67">
        <v>10</v>
      </c>
      <c r="AG183" s="67" t="s">
        <v>1412</v>
      </c>
      <c r="AH183" s="67">
        <v>10</v>
      </c>
      <c r="AI183" s="67" t="s">
        <v>4289</v>
      </c>
      <c r="AJ183" s="67">
        <v>10</v>
      </c>
      <c r="AK183" s="67" t="s">
        <v>963</v>
      </c>
      <c r="AL183" s="67">
        <v>10</v>
      </c>
      <c r="AM183" s="67" t="s">
        <v>4290</v>
      </c>
      <c r="AN183" s="83" t="s">
        <v>1008</v>
      </c>
      <c r="AO183" s="83">
        <v>10</v>
      </c>
      <c r="AP183" s="83" t="s">
        <v>990</v>
      </c>
      <c r="AQ183" s="83">
        <v>10</v>
      </c>
      <c r="AR183" s="83" t="s">
        <v>1002</v>
      </c>
      <c r="AS183" s="83">
        <v>10</v>
      </c>
      <c r="AT183" s="83" t="s">
        <v>1062</v>
      </c>
      <c r="AU183" s="83">
        <v>10</v>
      </c>
      <c r="AV183" s="83" t="s">
        <v>1412</v>
      </c>
      <c r="AW183" s="83">
        <v>10</v>
      </c>
      <c r="AX183" s="83" t="s">
        <v>4291</v>
      </c>
      <c r="AY183" s="83">
        <v>10</v>
      </c>
      <c r="AZ183" s="83" t="s">
        <v>1062</v>
      </c>
      <c r="BA183" s="83">
        <v>10</v>
      </c>
      <c r="BB183" s="87" t="s">
        <v>4292</v>
      </c>
      <c r="BC183" s="39"/>
      <c r="BD183" s="39"/>
      <c r="BE183" s="39"/>
    </row>
    <row r="184" spans="1:57" s="217" customFormat="1" ht="30" customHeight="1" x14ac:dyDescent="0.3">
      <c r="A184" s="39"/>
      <c r="B184" s="78">
        <f t="shared" si="2"/>
        <v>177</v>
      </c>
      <c r="C184" s="67" t="s">
        <v>3843</v>
      </c>
      <c r="D184" s="77">
        <v>44959</v>
      </c>
      <c r="E184" s="67">
        <v>9</v>
      </c>
      <c r="F184" s="67" t="s">
        <v>4293</v>
      </c>
      <c r="G184" s="67">
        <v>9</v>
      </c>
      <c r="H184" s="67" t="s">
        <v>4294</v>
      </c>
      <c r="I184" s="67">
        <v>9</v>
      </c>
      <c r="J184" s="67" t="s">
        <v>4295</v>
      </c>
      <c r="K184" s="67">
        <v>9</v>
      </c>
      <c r="L184" s="67" t="s">
        <v>4296</v>
      </c>
      <c r="M184" s="67">
        <v>9</v>
      </c>
      <c r="N184" s="67" t="s">
        <v>4297</v>
      </c>
      <c r="O184" s="67">
        <v>9</v>
      </c>
      <c r="P184" s="67" t="s">
        <v>4298</v>
      </c>
      <c r="Q184" s="67">
        <v>9</v>
      </c>
      <c r="R184" s="67" t="s">
        <v>4299</v>
      </c>
      <c r="S184" s="67">
        <v>9</v>
      </c>
      <c r="T184" s="67" t="s">
        <v>4300</v>
      </c>
      <c r="U184" s="67">
        <v>9</v>
      </c>
      <c r="V184" s="67" t="s">
        <v>4301</v>
      </c>
      <c r="W184" s="67">
        <v>9</v>
      </c>
      <c r="X184" s="67" t="s">
        <v>4302</v>
      </c>
      <c r="Y184" s="67" t="s">
        <v>1050</v>
      </c>
      <c r="Z184" s="67">
        <v>10</v>
      </c>
      <c r="AA184" s="67" t="s">
        <v>4303</v>
      </c>
      <c r="AB184" s="67">
        <v>10</v>
      </c>
      <c r="AC184" s="67" t="s">
        <v>4304</v>
      </c>
      <c r="AD184" s="67">
        <v>10</v>
      </c>
      <c r="AE184" s="67" t="s">
        <v>4305</v>
      </c>
      <c r="AF184" s="67">
        <v>10</v>
      </c>
      <c r="AG184" s="67" t="s">
        <v>4306</v>
      </c>
      <c r="AH184" s="67">
        <v>10</v>
      </c>
      <c r="AI184" s="67" t="s">
        <v>4307</v>
      </c>
      <c r="AJ184" s="67">
        <v>10</v>
      </c>
      <c r="AK184" s="67" t="s">
        <v>4308</v>
      </c>
      <c r="AL184" s="67">
        <v>10</v>
      </c>
      <c r="AM184" s="67" t="s">
        <v>4309</v>
      </c>
      <c r="AN184" s="83" t="s">
        <v>1008</v>
      </c>
      <c r="AO184" s="83">
        <v>10</v>
      </c>
      <c r="AP184" s="83" t="s">
        <v>4310</v>
      </c>
      <c r="AQ184" s="83">
        <v>10</v>
      </c>
      <c r="AR184" s="83" t="s">
        <v>4311</v>
      </c>
      <c r="AS184" s="83">
        <v>10</v>
      </c>
      <c r="AT184" s="83" t="s">
        <v>4312</v>
      </c>
      <c r="AU184" s="83">
        <v>10</v>
      </c>
      <c r="AV184" s="83" t="s">
        <v>4306</v>
      </c>
      <c r="AW184" s="83">
        <v>10</v>
      </c>
      <c r="AX184" s="83" t="s">
        <v>4313</v>
      </c>
      <c r="AY184" s="83">
        <v>10</v>
      </c>
      <c r="AZ184" s="83" t="s">
        <v>4314</v>
      </c>
      <c r="BA184" s="83">
        <v>10</v>
      </c>
      <c r="BB184" s="87" t="s">
        <v>4315</v>
      </c>
      <c r="BC184" s="39"/>
      <c r="BD184" s="39"/>
      <c r="BE184" s="39"/>
    </row>
    <row r="185" spans="1:57" s="217" customFormat="1" ht="30" customHeight="1" x14ac:dyDescent="0.3">
      <c r="A185" s="39"/>
      <c r="B185" s="78">
        <f t="shared" si="2"/>
        <v>178</v>
      </c>
      <c r="C185" s="67" t="s">
        <v>3843</v>
      </c>
      <c r="D185" s="77">
        <v>44959</v>
      </c>
      <c r="E185" s="67">
        <v>8</v>
      </c>
      <c r="F185" s="67" t="s">
        <v>4316</v>
      </c>
      <c r="G185" s="67">
        <v>7</v>
      </c>
      <c r="H185" s="67" t="s">
        <v>4317</v>
      </c>
      <c r="I185" s="67">
        <v>7</v>
      </c>
      <c r="J185" s="67" t="s">
        <v>3390</v>
      </c>
      <c r="K185" s="67">
        <v>8</v>
      </c>
      <c r="L185" s="67" t="s">
        <v>4318</v>
      </c>
      <c r="M185" s="67">
        <v>7</v>
      </c>
      <c r="N185" s="67" t="s">
        <v>4319</v>
      </c>
      <c r="O185" s="67">
        <v>7</v>
      </c>
      <c r="P185" s="67" t="s">
        <v>3390</v>
      </c>
      <c r="Q185" s="67">
        <v>8</v>
      </c>
      <c r="R185" s="67" t="s">
        <v>4320</v>
      </c>
      <c r="S185" s="67">
        <v>7</v>
      </c>
      <c r="T185" s="67" t="s">
        <v>4321</v>
      </c>
      <c r="U185" s="67">
        <v>8</v>
      </c>
      <c r="V185" s="67" t="s">
        <v>3391</v>
      </c>
      <c r="W185" s="67">
        <v>8</v>
      </c>
      <c r="X185" s="67" t="s">
        <v>4322</v>
      </c>
      <c r="Y185" s="67" t="s">
        <v>1050</v>
      </c>
      <c r="Z185" s="67">
        <v>8</v>
      </c>
      <c r="AA185" s="67" t="s">
        <v>4323</v>
      </c>
      <c r="AB185" s="67">
        <v>8</v>
      </c>
      <c r="AC185" s="67" t="s">
        <v>1052</v>
      </c>
      <c r="AD185" s="67">
        <v>7</v>
      </c>
      <c r="AE185" s="67" t="s">
        <v>4324</v>
      </c>
      <c r="AF185" s="67">
        <v>8</v>
      </c>
      <c r="AG185" s="67" t="s">
        <v>4325</v>
      </c>
      <c r="AH185" s="67">
        <v>8</v>
      </c>
      <c r="AI185" s="67" t="s">
        <v>3391</v>
      </c>
      <c r="AJ185" s="67">
        <v>8</v>
      </c>
      <c r="AK185" s="67" t="s">
        <v>3392</v>
      </c>
      <c r="AL185" s="67">
        <v>10</v>
      </c>
      <c r="AM185" s="67" t="s">
        <v>3391</v>
      </c>
      <c r="AN185" s="83" t="s">
        <v>1008</v>
      </c>
      <c r="AO185" s="83">
        <v>7</v>
      </c>
      <c r="AP185" s="83" t="s">
        <v>3391</v>
      </c>
      <c r="AQ185" s="83">
        <v>8</v>
      </c>
      <c r="AR185" s="83" t="s">
        <v>3391</v>
      </c>
      <c r="AS185" s="83">
        <v>8</v>
      </c>
      <c r="AT185" s="83" t="s">
        <v>1443</v>
      </c>
      <c r="AU185" s="83">
        <v>8</v>
      </c>
      <c r="AV185" s="83" t="s">
        <v>4326</v>
      </c>
      <c r="AW185" s="83">
        <v>9</v>
      </c>
      <c r="AX185" s="83" t="s">
        <v>1443</v>
      </c>
      <c r="AY185" s="83">
        <v>1</v>
      </c>
      <c r="AZ185" s="83" t="s">
        <v>3390</v>
      </c>
      <c r="BA185" s="83">
        <v>10</v>
      </c>
      <c r="BB185" s="87" t="s">
        <v>3390</v>
      </c>
      <c r="BC185" s="39"/>
      <c r="BD185" s="39"/>
      <c r="BE185" s="39"/>
    </row>
    <row r="186" spans="1:57" s="217" customFormat="1" ht="30" customHeight="1" x14ac:dyDescent="0.3">
      <c r="A186" s="39"/>
      <c r="B186" s="78">
        <f t="shared" si="2"/>
        <v>179</v>
      </c>
      <c r="C186" s="67" t="s">
        <v>3843</v>
      </c>
      <c r="D186" s="77">
        <v>44959</v>
      </c>
      <c r="E186" s="67">
        <v>8</v>
      </c>
      <c r="F186" s="67" t="s">
        <v>4327</v>
      </c>
      <c r="G186" s="67">
        <v>9</v>
      </c>
      <c r="H186" s="67" t="s">
        <v>4328</v>
      </c>
      <c r="I186" s="67">
        <v>8</v>
      </c>
      <c r="J186" s="67" t="s">
        <v>4329</v>
      </c>
      <c r="K186" s="67">
        <v>8</v>
      </c>
      <c r="L186" s="67" t="s">
        <v>983</v>
      </c>
      <c r="M186" s="67">
        <v>9</v>
      </c>
      <c r="N186" s="67" t="s">
        <v>4330</v>
      </c>
      <c r="O186" s="67">
        <v>9</v>
      </c>
      <c r="P186" s="67" t="s">
        <v>4331</v>
      </c>
      <c r="Q186" s="67">
        <v>8</v>
      </c>
      <c r="R186" s="67" t="s">
        <v>4332</v>
      </c>
      <c r="S186" s="67">
        <v>7</v>
      </c>
      <c r="T186" s="67" t="s">
        <v>4333</v>
      </c>
      <c r="U186" s="67">
        <v>8</v>
      </c>
      <c r="V186" s="67" t="s">
        <v>4334</v>
      </c>
      <c r="W186" s="67">
        <v>8</v>
      </c>
      <c r="X186" s="67" t="s">
        <v>998</v>
      </c>
      <c r="Y186" s="67" t="s">
        <v>1050</v>
      </c>
      <c r="Z186" s="67">
        <v>8</v>
      </c>
      <c r="AA186" s="67" t="s">
        <v>4335</v>
      </c>
      <c r="AB186" s="67">
        <v>9</v>
      </c>
      <c r="AC186" s="67" t="s">
        <v>976</v>
      </c>
      <c r="AD186" s="67">
        <v>9</v>
      </c>
      <c r="AE186" s="67" t="s">
        <v>4336</v>
      </c>
      <c r="AF186" s="67">
        <v>9</v>
      </c>
      <c r="AG186" s="67" t="s">
        <v>4337</v>
      </c>
      <c r="AH186" s="67">
        <v>9</v>
      </c>
      <c r="AI186" s="67" t="s">
        <v>4338</v>
      </c>
      <c r="AJ186" s="67">
        <v>9</v>
      </c>
      <c r="AK186" s="67" t="s">
        <v>4339</v>
      </c>
      <c r="AL186" s="67">
        <v>9</v>
      </c>
      <c r="AM186" s="67" t="s">
        <v>4340</v>
      </c>
      <c r="AN186" s="83" t="s">
        <v>1008</v>
      </c>
      <c r="AO186" s="83">
        <v>8</v>
      </c>
      <c r="AP186" s="83" t="s">
        <v>4341</v>
      </c>
      <c r="AQ186" s="83">
        <v>9</v>
      </c>
      <c r="AR186" s="83" t="s">
        <v>4342</v>
      </c>
      <c r="AS186" s="83">
        <v>9</v>
      </c>
      <c r="AT186" s="83" t="s">
        <v>4343</v>
      </c>
      <c r="AU186" s="83">
        <v>9</v>
      </c>
      <c r="AV186" s="83" t="s">
        <v>4344</v>
      </c>
      <c r="AW186" s="83">
        <v>8</v>
      </c>
      <c r="AX186" s="83" t="s">
        <v>4345</v>
      </c>
      <c r="AY186" s="83">
        <v>8</v>
      </c>
      <c r="AZ186" s="83" t="s">
        <v>4346</v>
      </c>
      <c r="BA186" s="83">
        <v>8</v>
      </c>
      <c r="BB186" s="87" t="s">
        <v>4130</v>
      </c>
      <c r="BC186" s="39"/>
      <c r="BD186" s="39"/>
      <c r="BE186" s="39"/>
    </row>
    <row r="187" spans="1:57" s="217" customFormat="1" ht="30" customHeight="1" x14ac:dyDescent="0.3">
      <c r="A187" s="39"/>
      <c r="B187" s="78">
        <f t="shared" si="2"/>
        <v>180</v>
      </c>
      <c r="C187" s="67" t="s">
        <v>3843</v>
      </c>
      <c r="D187" s="77">
        <v>44959</v>
      </c>
      <c r="E187" s="67">
        <v>9</v>
      </c>
      <c r="F187" s="67" t="s">
        <v>4347</v>
      </c>
      <c r="G187" s="67">
        <v>9</v>
      </c>
      <c r="H187" s="67" t="s">
        <v>4348</v>
      </c>
      <c r="I187" s="67">
        <v>10</v>
      </c>
      <c r="J187" s="67" t="s">
        <v>4349</v>
      </c>
      <c r="K187" s="67">
        <v>10</v>
      </c>
      <c r="L187" s="67" t="s">
        <v>4350</v>
      </c>
      <c r="M187" s="67">
        <v>8</v>
      </c>
      <c r="N187" s="67" t="s">
        <v>4351</v>
      </c>
      <c r="O187" s="67">
        <v>10</v>
      </c>
      <c r="P187" s="67" t="s">
        <v>4352</v>
      </c>
      <c r="Q187" s="67">
        <v>9</v>
      </c>
      <c r="R187" s="67" t="s">
        <v>1300</v>
      </c>
      <c r="S187" s="67">
        <v>10</v>
      </c>
      <c r="T187" s="67" t="s">
        <v>4353</v>
      </c>
      <c r="U187" s="67">
        <v>10</v>
      </c>
      <c r="V187" s="67" t="s">
        <v>4354</v>
      </c>
      <c r="W187" s="67">
        <v>10</v>
      </c>
      <c r="X187" s="67" t="s">
        <v>4355</v>
      </c>
      <c r="Y187" s="67" t="s">
        <v>1050</v>
      </c>
      <c r="Z187" s="67">
        <v>10</v>
      </c>
      <c r="AA187" s="67" t="s">
        <v>4356</v>
      </c>
      <c r="AB187" s="67">
        <v>10</v>
      </c>
      <c r="AC187" s="67" t="s">
        <v>4357</v>
      </c>
      <c r="AD187" s="67">
        <v>10</v>
      </c>
      <c r="AE187" s="67" t="s">
        <v>4358</v>
      </c>
      <c r="AF187" s="67">
        <v>10</v>
      </c>
      <c r="AG187" s="67" t="s">
        <v>4359</v>
      </c>
      <c r="AH187" s="67">
        <v>10</v>
      </c>
      <c r="AI187" s="67" t="s">
        <v>4360</v>
      </c>
      <c r="AJ187" s="67">
        <v>10</v>
      </c>
      <c r="AK187" s="67" t="s">
        <v>4361</v>
      </c>
      <c r="AL187" s="67">
        <v>10</v>
      </c>
      <c r="AM187" s="67" t="s">
        <v>4362</v>
      </c>
      <c r="AN187" s="83" t="s">
        <v>1008</v>
      </c>
      <c r="AO187" s="83">
        <v>9</v>
      </c>
      <c r="AP187" s="83" t="s">
        <v>4363</v>
      </c>
      <c r="AQ187" s="83">
        <v>10</v>
      </c>
      <c r="AR187" s="83" t="s">
        <v>4364</v>
      </c>
      <c r="AS187" s="83">
        <v>10</v>
      </c>
      <c r="AT187" s="83" t="s">
        <v>4365</v>
      </c>
      <c r="AU187" s="83">
        <v>10</v>
      </c>
      <c r="AV187" s="83" t="s">
        <v>4366</v>
      </c>
      <c r="AW187" s="83">
        <v>10</v>
      </c>
      <c r="AX187" s="83" t="s">
        <v>4367</v>
      </c>
      <c r="AY187" s="83">
        <v>9</v>
      </c>
      <c r="AZ187" s="83" t="s">
        <v>4368</v>
      </c>
      <c r="BA187" s="83">
        <v>9</v>
      </c>
      <c r="BB187" s="87" t="s">
        <v>4369</v>
      </c>
      <c r="BC187" s="39"/>
      <c r="BD187" s="39"/>
      <c r="BE187" s="39"/>
    </row>
    <row r="188" spans="1:57" s="217" customFormat="1" ht="30" customHeight="1" x14ac:dyDescent="0.3">
      <c r="A188" s="39"/>
      <c r="B188" s="78">
        <f t="shared" si="2"/>
        <v>181</v>
      </c>
      <c r="C188" s="67" t="s">
        <v>3843</v>
      </c>
      <c r="D188" s="77">
        <v>44959</v>
      </c>
      <c r="E188" s="67">
        <v>9</v>
      </c>
      <c r="F188" s="67" t="s">
        <v>4370</v>
      </c>
      <c r="G188" s="67">
        <v>9</v>
      </c>
      <c r="H188" s="67" t="s">
        <v>4371</v>
      </c>
      <c r="I188" s="67">
        <v>9</v>
      </c>
      <c r="J188" s="67" t="s">
        <v>983</v>
      </c>
      <c r="K188" s="67">
        <v>9</v>
      </c>
      <c r="L188" s="67" t="s">
        <v>983</v>
      </c>
      <c r="M188" s="67">
        <v>9</v>
      </c>
      <c r="N188" s="67" t="s">
        <v>2131</v>
      </c>
      <c r="O188" s="67">
        <v>9</v>
      </c>
      <c r="P188" s="67" t="s">
        <v>4372</v>
      </c>
      <c r="Q188" s="67">
        <v>9</v>
      </c>
      <c r="R188" s="67" t="s">
        <v>1267</v>
      </c>
      <c r="S188" s="67">
        <v>9</v>
      </c>
      <c r="T188" s="67" t="s">
        <v>4373</v>
      </c>
      <c r="U188" s="67">
        <v>9</v>
      </c>
      <c r="V188" s="67" t="s">
        <v>4374</v>
      </c>
      <c r="W188" s="67">
        <v>9</v>
      </c>
      <c r="X188" s="67" t="s">
        <v>4375</v>
      </c>
      <c r="Y188" s="67" t="s">
        <v>1050</v>
      </c>
      <c r="Z188" s="67">
        <v>10</v>
      </c>
      <c r="AA188" s="67" t="s">
        <v>4376</v>
      </c>
      <c r="AB188" s="67">
        <v>9</v>
      </c>
      <c r="AC188" s="67" t="s">
        <v>4377</v>
      </c>
      <c r="AD188" s="67">
        <v>9</v>
      </c>
      <c r="AE188" s="67" t="s">
        <v>4378</v>
      </c>
      <c r="AF188" s="67">
        <v>9</v>
      </c>
      <c r="AG188" s="67" t="s">
        <v>4379</v>
      </c>
      <c r="AH188" s="67">
        <v>9</v>
      </c>
      <c r="AI188" s="67" t="s">
        <v>4380</v>
      </c>
      <c r="AJ188" s="67">
        <v>9</v>
      </c>
      <c r="AK188" s="67" t="s">
        <v>4381</v>
      </c>
      <c r="AL188" s="67">
        <v>9</v>
      </c>
      <c r="AM188" s="67" t="s">
        <v>4382</v>
      </c>
      <c r="AN188" s="83" t="s">
        <v>1008</v>
      </c>
      <c r="AO188" s="83">
        <v>9</v>
      </c>
      <c r="AP188" s="83" t="s">
        <v>4383</v>
      </c>
      <c r="AQ188" s="83">
        <v>10</v>
      </c>
      <c r="AR188" s="83" t="s">
        <v>1690</v>
      </c>
      <c r="AS188" s="83">
        <v>9</v>
      </c>
      <c r="AT188" s="83" t="s">
        <v>1062</v>
      </c>
      <c r="AU188" s="83">
        <v>9</v>
      </c>
      <c r="AV188" s="83" t="s">
        <v>1062</v>
      </c>
      <c r="AW188" s="83">
        <v>9</v>
      </c>
      <c r="AX188" s="83" t="s">
        <v>1062</v>
      </c>
      <c r="AY188" s="83">
        <v>9</v>
      </c>
      <c r="AZ188" s="83" t="s">
        <v>1062</v>
      </c>
      <c r="BA188" s="83">
        <v>9</v>
      </c>
      <c r="BB188" s="87" t="s">
        <v>1062</v>
      </c>
      <c r="BC188" s="39"/>
      <c r="BD188" s="39"/>
      <c r="BE188" s="39"/>
    </row>
    <row r="189" spans="1:57" s="217" customFormat="1" ht="30" customHeight="1" x14ac:dyDescent="0.3">
      <c r="A189" s="39"/>
      <c r="B189" s="78">
        <f t="shared" si="2"/>
        <v>182</v>
      </c>
      <c r="C189" s="67" t="s">
        <v>3843</v>
      </c>
      <c r="D189" s="77">
        <v>44959</v>
      </c>
      <c r="E189" s="67">
        <v>10</v>
      </c>
      <c r="F189" s="67" t="s">
        <v>4384</v>
      </c>
      <c r="G189" s="67">
        <v>10</v>
      </c>
      <c r="H189" s="67" t="s">
        <v>4385</v>
      </c>
      <c r="I189" s="67">
        <v>10</v>
      </c>
      <c r="J189" s="67" t="s">
        <v>4386</v>
      </c>
      <c r="K189" s="67">
        <v>10</v>
      </c>
      <c r="L189" s="67" t="s">
        <v>4387</v>
      </c>
      <c r="M189" s="67">
        <v>10</v>
      </c>
      <c r="N189" s="67" t="s">
        <v>4388</v>
      </c>
      <c r="O189" s="67">
        <v>10</v>
      </c>
      <c r="P189" s="67" t="s">
        <v>4389</v>
      </c>
      <c r="Q189" s="67">
        <v>10</v>
      </c>
      <c r="R189" s="67" t="s">
        <v>4390</v>
      </c>
      <c r="S189" s="67">
        <v>10</v>
      </c>
      <c r="T189" s="67" t="s">
        <v>997</v>
      </c>
      <c r="U189" s="67">
        <v>10</v>
      </c>
      <c r="V189" s="67" t="s">
        <v>4373</v>
      </c>
      <c r="W189" s="67">
        <v>10</v>
      </c>
      <c r="X189" s="67" t="s">
        <v>4391</v>
      </c>
      <c r="Y189" s="67" t="s">
        <v>1050</v>
      </c>
      <c r="Z189" s="67">
        <v>10</v>
      </c>
      <c r="AA189" s="67" t="s">
        <v>4392</v>
      </c>
      <c r="AB189" s="67">
        <v>10</v>
      </c>
      <c r="AC189" s="67" t="s">
        <v>4393</v>
      </c>
      <c r="AD189" s="67">
        <v>10</v>
      </c>
      <c r="AE189" s="67" t="s">
        <v>4394</v>
      </c>
      <c r="AF189" s="67">
        <v>10</v>
      </c>
      <c r="AG189" s="67" t="s">
        <v>4395</v>
      </c>
      <c r="AH189" s="67">
        <v>10</v>
      </c>
      <c r="AI189" s="67" t="s">
        <v>4396</v>
      </c>
      <c r="AJ189" s="67">
        <v>10</v>
      </c>
      <c r="AK189" s="67" t="s">
        <v>4397</v>
      </c>
      <c r="AL189" s="67">
        <v>10</v>
      </c>
      <c r="AM189" s="67" t="s">
        <v>4398</v>
      </c>
      <c r="AN189" s="83" t="s">
        <v>1008</v>
      </c>
      <c r="AO189" s="83">
        <v>10</v>
      </c>
      <c r="AP189" s="83" t="s">
        <v>4399</v>
      </c>
      <c r="AQ189" s="83">
        <v>10</v>
      </c>
      <c r="AR189" s="83" t="s">
        <v>2508</v>
      </c>
      <c r="AS189" s="83">
        <v>10</v>
      </c>
      <c r="AT189" s="83" t="s">
        <v>4400</v>
      </c>
      <c r="AU189" s="83">
        <v>10</v>
      </c>
      <c r="AV189" s="83" t="s">
        <v>4401</v>
      </c>
      <c r="AW189" s="83">
        <v>10</v>
      </c>
      <c r="AX189" s="83" t="s">
        <v>4402</v>
      </c>
      <c r="AY189" s="83">
        <v>10</v>
      </c>
      <c r="AZ189" s="83" t="s">
        <v>4403</v>
      </c>
      <c r="BA189" s="83">
        <v>10</v>
      </c>
      <c r="BB189" s="87" t="s">
        <v>4404</v>
      </c>
      <c r="BC189" s="39"/>
      <c r="BD189" s="39"/>
      <c r="BE189" s="39"/>
    </row>
    <row r="190" spans="1:57" s="217" customFormat="1" ht="30" customHeight="1" x14ac:dyDescent="0.3">
      <c r="A190" s="39"/>
      <c r="B190" s="78">
        <f t="shared" si="2"/>
        <v>183</v>
      </c>
      <c r="C190" s="67" t="s">
        <v>3843</v>
      </c>
      <c r="D190" s="77">
        <v>44959</v>
      </c>
      <c r="E190" s="67">
        <v>9</v>
      </c>
      <c r="F190" s="67" t="s">
        <v>4405</v>
      </c>
      <c r="G190" s="67">
        <v>10</v>
      </c>
      <c r="H190" s="67" t="s">
        <v>4406</v>
      </c>
      <c r="I190" s="67">
        <v>8</v>
      </c>
      <c r="J190" s="67" t="s">
        <v>2502</v>
      </c>
      <c r="K190" s="67">
        <v>9</v>
      </c>
      <c r="L190" s="67" t="s">
        <v>4407</v>
      </c>
      <c r="M190" s="67">
        <v>9</v>
      </c>
      <c r="N190" s="67" t="s">
        <v>4408</v>
      </c>
      <c r="O190" s="67">
        <v>9</v>
      </c>
      <c r="P190" s="67" t="s">
        <v>4409</v>
      </c>
      <c r="Q190" s="67">
        <v>9</v>
      </c>
      <c r="R190" s="67" t="s">
        <v>4410</v>
      </c>
      <c r="S190" s="67">
        <v>9</v>
      </c>
      <c r="T190" s="67" t="s">
        <v>4411</v>
      </c>
      <c r="U190" s="67">
        <v>9</v>
      </c>
      <c r="V190" s="67" t="s">
        <v>4412</v>
      </c>
      <c r="W190" s="67">
        <v>10</v>
      </c>
      <c r="X190" s="67" t="s">
        <v>972</v>
      </c>
      <c r="Y190" s="67" t="s">
        <v>1050</v>
      </c>
      <c r="Z190" s="67">
        <v>10</v>
      </c>
      <c r="AA190" s="67" t="s">
        <v>4413</v>
      </c>
      <c r="AB190" s="67">
        <v>9</v>
      </c>
      <c r="AC190" s="67" t="s">
        <v>4414</v>
      </c>
      <c r="AD190" s="67">
        <v>9</v>
      </c>
      <c r="AE190" s="67" t="s">
        <v>4415</v>
      </c>
      <c r="AF190" s="67">
        <v>9</v>
      </c>
      <c r="AG190" s="67" t="s">
        <v>4416</v>
      </c>
      <c r="AH190" s="67">
        <v>10</v>
      </c>
      <c r="AI190" s="67" t="s">
        <v>4417</v>
      </c>
      <c r="AJ190" s="67">
        <v>10</v>
      </c>
      <c r="AK190" s="67" t="s">
        <v>4418</v>
      </c>
      <c r="AL190" s="67">
        <v>9</v>
      </c>
      <c r="AM190" s="67" t="s">
        <v>4419</v>
      </c>
      <c r="AN190" s="83" t="s">
        <v>1008</v>
      </c>
      <c r="AO190" s="83">
        <v>9</v>
      </c>
      <c r="AP190" s="83" t="s">
        <v>4287</v>
      </c>
      <c r="AQ190" s="83">
        <v>9</v>
      </c>
      <c r="AR190" s="83" t="s">
        <v>4420</v>
      </c>
      <c r="AS190" s="83">
        <v>9</v>
      </c>
      <c r="AT190" s="83" t="s">
        <v>4421</v>
      </c>
      <c r="AU190" s="83">
        <v>9</v>
      </c>
      <c r="AV190" s="83" t="s">
        <v>4422</v>
      </c>
      <c r="AW190" s="83">
        <v>9</v>
      </c>
      <c r="AX190" s="83" t="s">
        <v>4423</v>
      </c>
      <c r="AY190" s="83">
        <v>9</v>
      </c>
      <c r="AZ190" s="83" t="s">
        <v>4424</v>
      </c>
      <c r="BA190" s="83">
        <v>9</v>
      </c>
      <c r="BB190" s="87" t="s">
        <v>4425</v>
      </c>
      <c r="BC190" s="39"/>
      <c r="BD190" s="39"/>
      <c r="BE190" s="39"/>
    </row>
    <row r="191" spans="1:57" s="217" customFormat="1" ht="30" customHeight="1" x14ac:dyDescent="0.3">
      <c r="A191" s="39"/>
      <c r="B191" s="78">
        <f t="shared" si="2"/>
        <v>184</v>
      </c>
      <c r="C191" s="67" t="s">
        <v>3843</v>
      </c>
      <c r="D191" s="77">
        <v>44959</v>
      </c>
      <c r="E191" s="67">
        <v>8</v>
      </c>
      <c r="F191" s="67" t="s">
        <v>4426</v>
      </c>
      <c r="G191" s="67">
        <v>8</v>
      </c>
      <c r="H191" s="67" t="s">
        <v>4427</v>
      </c>
      <c r="I191" s="67">
        <v>8</v>
      </c>
      <c r="J191" s="67" t="s">
        <v>4428</v>
      </c>
      <c r="K191" s="67">
        <v>8</v>
      </c>
      <c r="L191" s="67" t="s">
        <v>4429</v>
      </c>
      <c r="M191" s="67">
        <v>8</v>
      </c>
      <c r="N191" s="67" t="s">
        <v>4430</v>
      </c>
      <c r="O191" s="67">
        <v>8</v>
      </c>
      <c r="P191" s="67" t="s">
        <v>4431</v>
      </c>
      <c r="Q191" s="67">
        <v>8</v>
      </c>
      <c r="R191" s="67" t="s">
        <v>1271</v>
      </c>
      <c r="S191" s="67">
        <v>8</v>
      </c>
      <c r="T191" s="67" t="s">
        <v>1200</v>
      </c>
      <c r="U191" s="67">
        <v>8</v>
      </c>
      <c r="V191" s="67" t="s">
        <v>1216</v>
      </c>
      <c r="W191" s="67">
        <v>8</v>
      </c>
      <c r="X191" s="67" t="s">
        <v>4432</v>
      </c>
      <c r="Y191" s="67" t="s">
        <v>1050</v>
      </c>
      <c r="Z191" s="67">
        <v>8</v>
      </c>
      <c r="AA191" s="67" t="s">
        <v>4433</v>
      </c>
      <c r="AB191" s="67">
        <v>8</v>
      </c>
      <c r="AC191" s="67" t="s">
        <v>4434</v>
      </c>
      <c r="AD191" s="67">
        <v>8</v>
      </c>
      <c r="AE191" s="67" t="s">
        <v>4435</v>
      </c>
      <c r="AF191" s="67">
        <v>8</v>
      </c>
      <c r="AG191" s="67" t="s">
        <v>4436</v>
      </c>
      <c r="AH191" s="67">
        <v>8</v>
      </c>
      <c r="AI191" s="67" t="s">
        <v>3053</v>
      </c>
      <c r="AJ191" s="67">
        <v>8</v>
      </c>
      <c r="AK191" s="67" t="s">
        <v>4437</v>
      </c>
      <c r="AL191" s="67">
        <v>8</v>
      </c>
      <c r="AM191" s="67" t="s">
        <v>4130</v>
      </c>
      <c r="AN191" s="83" t="s">
        <v>1008</v>
      </c>
      <c r="AO191" s="83">
        <v>8</v>
      </c>
      <c r="AP191" s="83" t="s">
        <v>4433</v>
      </c>
      <c r="AQ191" s="83">
        <v>8</v>
      </c>
      <c r="AR191" s="83" t="s">
        <v>4438</v>
      </c>
      <c r="AS191" s="83">
        <v>8</v>
      </c>
      <c r="AT191" s="83" t="s">
        <v>4435</v>
      </c>
      <c r="AU191" s="83">
        <v>8</v>
      </c>
      <c r="AV191" s="83" t="s">
        <v>4439</v>
      </c>
      <c r="AW191" s="83">
        <v>8</v>
      </c>
      <c r="AX191" s="83" t="s">
        <v>4440</v>
      </c>
      <c r="AY191" s="83">
        <v>8</v>
      </c>
      <c r="AZ191" s="83" t="s">
        <v>4441</v>
      </c>
      <c r="BA191" s="83">
        <v>8</v>
      </c>
      <c r="BB191" s="87" t="s">
        <v>4130</v>
      </c>
      <c r="BC191" s="39"/>
      <c r="BD191" s="39"/>
      <c r="BE191" s="39"/>
    </row>
    <row r="192" spans="1:57" s="217" customFormat="1" ht="30" customHeight="1" x14ac:dyDescent="0.3">
      <c r="A192" s="39"/>
      <c r="B192" s="78">
        <f t="shared" si="2"/>
        <v>185</v>
      </c>
      <c r="C192" s="67" t="s">
        <v>3843</v>
      </c>
      <c r="D192" s="77">
        <v>44959</v>
      </c>
      <c r="E192" s="67">
        <v>9</v>
      </c>
      <c r="F192" s="67" t="s">
        <v>4442</v>
      </c>
      <c r="G192" s="67">
        <v>9</v>
      </c>
      <c r="H192" s="67" t="s">
        <v>4443</v>
      </c>
      <c r="I192" s="67">
        <v>9</v>
      </c>
      <c r="J192" s="67" t="s">
        <v>4444</v>
      </c>
      <c r="K192" s="67">
        <v>9</v>
      </c>
      <c r="L192" s="67" t="s">
        <v>4445</v>
      </c>
      <c r="M192" s="67">
        <v>9</v>
      </c>
      <c r="N192" s="67" t="s">
        <v>4446</v>
      </c>
      <c r="O192" s="67">
        <v>9</v>
      </c>
      <c r="P192" s="67" t="s">
        <v>4447</v>
      </c>
      <c r="Q192" s="67">
        <v>9</v>
      </c>
      <c r="R192" s="67" t="s">
        <v>4448</v>
      </c>
      <c r="S192" s="67">
        <v>9</v>
      </c>
      <c r="T192" s="67" t="s">
        <v>4449</v>
      </c>
      <c r="U192" s="67">
        <v>9</v>
      </c>
      <c r="V192" s="67" t="s">
        <v>4450</v>
      </c>
      <c r="W192" s="67">
        <v>9</v>
      </c>
      <c r="X192" s="67" t="s">
        <v>4451</v>
      </c>
      <c r="Y192" s="67" t="s">
        <v>1050</v>
      </c>
      <c r="Z192" s="67">
        <v>9</v>
      </c>
      <c r="AA192" s="67" t="s">
        <v>4452</v>
      </c>
      <c r="AB192" s="67">
        <v>9</v>
      </c>
      <c r="AC192" s="67" t="s">
        <v>4453</v>
      </c>
      <c r="AD192" s="67">
        <v>9</v>
      </c>
      <c r="AE192" s="67" t="s">
        <v>4454</v>
      </c>
      <c r="AF192" s="67">
        <v>9</v>
      </c>
      <c r="AG192" s="67" t="s">
        <v>4455</v>
      </c>
      <c r="AH192" s="67">
        <v>9</v>
      </c>
      <c r="AI192" s="67" t="s">
        <v>4456</v>
      </c>
      <c r="AJ192" s="67">
        <v>9</v>
      </c>
      <c r="AK192" s="67" t="s">
        <v>4457</v>
      </c>
      <c r="AL192" s="67">
        <v>9</v>
      </c>
      <c r="AM192" s="67" t="s">
        <v>4458</v>
      </c>
      <c r="AN192" s="83" t="s">
        <v>1008</v>
      </c>
      <c r="AO192" s="83">
        <v>9</v>
      </c>
      <c r="AP192" s="83" t="s">
        <v>4459</v>
      </c>
      <c r="AQ192" s="83">
        <v>9</v>
      </c>
      <c r="AR192" s="83" t="s">
        <v>4460</v>
      </c>
      <c r="AS192" s="83">
        <v>9</v>
      </c>
      <c r="AT192" s="83" t="s">
        <v>4461</v>
      </c>
      <c r="AU192" s="83">
        <v>9</v>
      </c>
      <c r="AV192" s="83" t="s">
        <v>4462</v>
      </c>
      <c r="AW192" s="83">
        <v>9</v>
      </c>
      <c r="AX192" s="83" t="s">
        <v>4463</v>
      </c>
      <c r="AY192" s="83">
        <v>9</v>
      </c>
      <c r="AZ192" s="83" t="s">
        <v>4464</v>
      </c>
      <c r="BA192" s="83">
        <v>9</v>
      </c>
      <c r="BB192" s="87" t="s">
        <v>4465</v>
      </c>
      <c r="BC192" s="39"/>
      <c r="BD192" s="39"/>
      <c r="BE192" s="39"/>
    </row>
    <row r="193" spans="1:57" s="217" customFormat="1" ht="30" customHeight="1" x14ac:dyDescent="0.3">
      <c r="A193" s="39"/>
      <c r="B193" s="78">
        <f t="shared" si="2"/>
        <v>186</v>
      </c>
      <c r="C193" s="67" t="s">
        <v>3843</v>
      </c>
      <c r="D193" s="77">
        <v>44959</v>
      </c>
      <c r="E193" s="67">
        <v>8</v>
      </c>
      <c r="F193" s="67" t="s">
        <v>4466</v>
      </c>
      <c r="G193" s="67">
        <v>8</v>
      </c>
      <c r="H193" s="67" t="s">
        <v>4467</v>
      </c>
      <c r="I193" s="67">
        <v>8</v>
      </c>
      <c r="J193" s="67" t="s">
        <v>4468</v>
      </c>
      <c r="K193" s="67">
        <v>8</v>
      </c>
      <c r="L193" s="67" t="s">
        <v>4469</v>
      </c>
      <c r="M193" s="67">
        <v>8</v>
      </c>
      <c r="N193" s="67" t="s">
        <v>4470</v>
      </c>
      <c r="O193" s="67">
        <v>8</v>
      </c>
      <c r="P193" s="67" t="s">
        <v>4471</v>
      </c>
      <c r="Q193" s="67">
        <v>8</v>
      </c>
      <c r="R193" s="67" t="s">
        <v>1410</v>
      </c>
      <c r="S193" s="67">
        <v>8</v>
      </c>
      <c r="T193" s="67" t="s">
        <v>4472</v>
      </c>
      <c r="U193" s="67">
        <v>8</v>
      </c>
      <c r="V193" s="67" t="s">
        <v>4473</v>
      </c>
      <c r="W193" s="67">
        <v>8</v>
      </c>
      <c r="X193" s="67" t="s">
        <v>4474</v>
      </c>
      <c r="Y193" s="67" t="s">
        <v>1050</v>
      </c>
      <c r="Z193" s="67">
        <v>9</v>
      </c>
      <c r="AA193" s="67" t="s">
        <v>4475</v>
      </c>
      <c r="AB193" s="67">
        <v>9</v>
      </c>
      <c r="AC193" s="67" t="s">
        <v>4476</v>
      </c>
      <c r="AD193" s="67">
        <v>9</v>
      </c>
      <c r="AE193" s="67" t="s">
        <v>4477</v>
      </c>
      <c r="AF193" s="67">
        <v>9</v>
      </c>
      <c r="AG193" s="67" t="s">
        <v>4478</v>
      </c>
      <c r="AH193" s="67">
        <v>9</v>
      </c>
      <c r="AI193" s="67" t="s">
        <v>4479</v>
      </c>
      <c r="AJ193" s="67">
        <v>9</v>
      </c>
      <c r="AK193" s="67" t="s">
        <v>4480</v>
      </c>
      <c r="AL193" s="67">
        <v>9</v>
      </c>
      <c r="AM193" s="67" t="s">
        <v>4481</v>
      </c>
      <c r="AN193" s="83" t="s">
        <v>1008</v>
      </c>
      <c r="AO193" s="83">
        <v>9</v>
      </c>
      <c r="AP193" s="83" t="s">
        <v>4482</v>
      </c>
      <c r="AQ193" s="83">
        <v>8</v>
      </c>
      <c r="AR193" s="83" t="s">
        <v>4483</v>
      </c>
      <c r="AS193" s="83">
        <v>9</v>
      </c>
      <c r="AT193" s="83" t="s">
        <v>4484</v>
      </c>
      <c r="AU193" s="83">
        <v>9</v>
      </c>
      <c r="AV193" s="83" t="s">
        <v>4485</v>
      </c>
      <c r="AW193" s="83">
        <v>8</v>
      </c>
      <c r="AX193" s="83" t="s">
        <v>4486</v>
      </c>
      <c r="AY193" s="83">
        <v>9</v>
      </c>
      <c r="AZ193" s="83" t="s">
        <v>4487</v>
      </c>
      <c r="BA193" s="83">
        <v>9</v>
      </c>
      <c r="BB193" s="87" t="s">
        <v>4488</v>
      </c>
      <c r="BC193" s="39"/>
      <c r="BD193" s="39"/>
      <c r="BE193" s="39"/>
    </row>
    <row r="194" spans="1:57" s="217" customFormat="1" ht="30" customHeight="1" x14ac:dyDescent="0.3">
      <c r="A194" s="39"/>
      <c r="B194" s="78">
        <f t="shared" si="2"/>
        <v>187</v>
      </c>
      <c r="C194" s="67" t="s">
        <v>3843</v>
      </c>
      <c r="D194" s="77">
        <v>44959</v>
      </c>
      <c r="E194" s="67">
        <v>8</v>
      </c>
      <c r="F194" s="67" t="s">
        <v>4489</v>
      </c>
      <c r="G194" s="67">
        <v>8</v>
      </c>
      <c r="H194" s="67" t="s">
        <v>4490</v>
      </c>
      <c r="I194" s="67">
        <v>8</v>
      </c>
      <c r="J194" s="67" t="s">
        <v>4491</v>
      </c>
      <c r="K194" s="67">
        <v>8</v>
      </c>
      <c r="L194" s="67" t="s">
        <v>4492</v>
      </c>
      <c r="M194" s="67">
        <v>8</v>
      </c>
      <c r="N194" s="67" t="s">
        <v>4493</v>
      </c>
      <c r="O194" s="67">
        <v>8</v>
      </c>
      <c r="P194" s="67" t="s">
        <v>4494</v>
      </c>
      <c r="Q194" s="67">
        <v>8</v>
      </c>
      <c r="R194" s="67" t="s">
        <v>4495</v>
      </c>
      <c r="S194" s="67">
        <v>8</v>
      </c>
      <c r="T194" s="67" t="s">
        <v>4496</v>
      </c>
      <c r="U194" s="67">
        <v>8</v>
      </c>
      <c r="V194" s="67" t="s">
        <v>4497</v>
      </c>
      <c r="W194" s="67">
        <v>8</v>
      </c>
      <c r="X194" s="67" t="s">
        <v>4498</v>
      </c>
      <c r="Y194" s="67" t="s">
        <v>1050</v>
      </c>
      <c r="Z194" s="67">
        <v>8</v>
      </c>
      <c r="AA194" s="67" t="s">
        <v>4499</v>
      </c>
      <c r="AB194" s="67">
        <v>8</v>
      </c>
      <c r="AC194" s="67" t="s">
        <v>4500</v>
      </c>
      <c r="AD194" s="67">
        <v>8</v>
      </c>
      <c r="AE194" s="67" t="s">
        <v>4501</v>
      </c>
      <c r="AF194" s="67">
        <v>8</v>
      </c>
      <c r="AG194" s="67" t="s">
        <v>4502</v>
      </c>
      <c r="AH194" s="67">
        <v>8</v>
      </c>
      <c r="AI194" s="67" t="s">
        <v>4503</v>
      </c>
      <c r="AJ194" s="67">
        <v>8</v>
      </c>
      <c r="AK194" s="67" t="s">
        <v>4504</v>
      </c>
      <c r="AL194" s="67">
        <v>8</v>
      </c>
      <c r="AM194" s="67" t="s">
        <v>4505</v>
      </c>
      <c r="AN194" s="83" t="s">
        <v>1008</v>
      </c>
      <c r="AO194" s="83">
        <v>8</v>
      </c>
      <c r="AP194" s="83" t="s">
        <v>4506</v>
      </c>
      <c r="AQ194" s="83">
        <v>8</v>
      </c>
      <c r="AR194" s="83" t="s">
        <v>4507</v>
      </c>
      <c r="AS194" s="83">
        <v>8</v>
      </c>
      <c r="AT194" s="83" t="s">
        <v>4508</v>
      </c>
      <c r="AU194" s="83">
        <v>8</v>
      </c>
      <c r="AV194" s="83" t="s">
        <v>4509</v>
      </c>
      <c r="AW194" s="83">
        <v>8</v>
      </c>
      <c r="AX194" s="83" t="s">
        <v>4510</v>
      </c>
      <c r="AY194" s="83">
        <v>8</v>
      </c>
      <c r="AZ194" s="83" t="s">
        <v>4508</v>
      </c>
      <c r="BA194" s="83">
        <v>8</v>
      </c>
      <c r="BB194" s="87" t="s">
        <v>4511</v>
      </c>
      <c r="BC194" s="39"/>
      <c r="BD194" s="39"/>
      <c r="BE194" s="39"/>
    </row>
    <row r="195" spans="1:57" s="217" customFormat="1" ht="30" customHeight="1" x14ac:dyDescent="0.3">
      <c r="A195" s="39"/>
      <c r="B195" s="78">
        <f t="shared" si="2"/>
        <v>188</v>
      </c>
      <c r="C195" s="67" t="s">
        <v>3844</v>
      </c>
      <c r="D195" s="77">
        <v>44963</v>
      </c>
      <c r="E195" s="67">
        <v>9</v>
      </c>
      <c r="F195" s="67" t="s">
        <v>4512</v>
      </c>
      <c r="G195" s="67">
        <v>9</v>
      </c>
      <c r="H195" s="67" t="s">
        <v>4513</v>
      </c>
      <c r="I195" s="67">
        <v>9</v>
      </c>
      <c r="J195" s="67" t="s">
        <v>4514</v>
      </c>
      <c r="K195" s="67">
        <v>9</v>
      </c>
      <c r="L195" s="67" t="s">
        <v>4515</v>
      </c>
      <c r="M195" s="67">
        <v>9</v>
      </c>
      <c r="N195" s="67" t="s">
        <v>4516</v>
      </c>
      <c r="O195" s="67">
        <v>9</v>
      </c>
      <c r="P195" s="67" t="s">
        <v>4517</v>
      </c>
      <c r="Q195" s="67">
        <v>9</v>
      </c>
      <c r="R195" s="67" t="s">
        <v>1292</v>
      </c>
      <c r="S195" s="67">
        <v>9</v>
      </c>
      <c r="T195" s="67" t="s">
        <v>4518</v>
      </c>
      <c r="U195" s="67">
        <v>9</v>
      </c>
      <c r="V195" s="67" t="s">
        <v>4519</v>
      </c>
      <c r="W195" s="67">
        <v>9</v>
      </c>
      <c r="X195" s="67" t="s">
        <v>4520</v>
      </c>
      <c r="Y195" s="67" t="s">
        <v>2803</v>
      </c>
      <c r="Z195" s="67">
        <v>10</v>
      </c>
      <c r="AA195" s="67" t="s">
        <v>4521</v>
      </c>
      <c r="AB195" s="67">
        <v>10</v>
      </c>
      <c r="AC195" s="67" t="s">
        <v>976</v>
      </c>
      <c r="AD195" s="67">
        <v>10</v>
      </c>
      <c r="AE195" s="67" t="s">
        <v>4522</v>
      </c>
      <c r="AF195" s="67">
        <v>9</v>
      </c>
      <c r="AG195" s="67" t="s">
        <v>4523</v>
      </c>
      <c r="AH195" s="67">
        <v>9</v>
      </c>
      <c r="AI195" s="67" t="s">
        <v>4524</v>
      </c>
      <c r="AJ195" s="67">
        <v>9</v>
      </c>
      <c r="AK195" s="67" t="s">
        <v>4525</v>
      </c>
      <c r="AL195" s="67">
        <v>9</v>
      </c>
      <c r="AM195" s="67" t="s">
        <v>1003</v>
      </c>
      <c r="AN195" s="83" t="s">
        <v>964</v>
      </c>
      <c r="AO195" s="83">
        <v>10</v>
      </c>
      <c r="AP195" s="83" t="s">
        <v>4526</v>
      </c>
      <c r="AQ195" s="83">
        <v>10</v>
      </c>
      <c r="AR195" s="83" t="s">
        <v>976</v>
      </c>
      <c r="AS195" s="83">
        <v>10</v>
      </c>
      <c r="AT195" s="83" t="s">
        <v>4527</v>
      </c>
      <c r="AU195" s="83">
        <v>9</v>
      </c>
      <c r="AV195" s="83" t="s">
        <v>4528</v>
      </c>
      <c r="AW195" s="83">
        <v>9</v>
      </c>
      <c r="AX195" s="83" t="s">
        <v>4529</v>
      </c>
      <c r="AY195" s="83">
        <v>10</v>
      </c>
      <c r="AZ195" s="83" t="s">
        <v>4530</v>
      </c>
      <c r="BA195" s="83">
        <v>10</v>
      </c>
      <c r="BB195" s="87" t="s">
        <v>4531</v>
      </c>
      <c r="BC195" s="39"/>
      <c r="BD195" s="39"/>
      <c r="BE195" s="39"/>
    </row>
    <row r="196" spans="1:57" s="217" customFormat="1" ht="30" customHeight="1" x14ac:dyDescent="0.3">
      <c r="A196" s="39"/>
      <c r="B196" s="78">
        <f t="shared" si="2"/>
        <v>189</v>
      </c>
      <c r="C196" s="67" t="s">
        <v>3844</v>
      </c>
      <c r="D196" s="77">
        <v>44963</v>
      </c>
      <c r="E196" s="67">
        <v>10</v>
      </c>
      <c r="F196" s="67" t="s">
        <v>963</v>
      </c>
      <c r="G196" s="67">
        <v>10</v>
      </c>
      <c r="H196" s="67" t="s">
        <v>1410</v>
      </c>
      <c r="I196" s="67">
        <v>10</v>
      </c>
      <c r="J196" s="67" t="s">
        <v>4532</v>
      </c>
      <c r="K196" s="67">
        <v>10</v>
      </c>
      <c r="L196" s="67" t="s">
        <v>4533</v>
      </c>
      <c r="M196" s="67">
        <v>10</v>
      </c>
      <c r="N196" s="67" t="s">
        <v>4534</v>
      </c>
      <c r="O196" s="67">
        <v>10</v>
      </c>
      <c r="P196" s="67" t="s">
        <v>4535</v>
      </c>
      <c r="Q196" s="67">
        <v>10</v>
      </c>
      <c r="R196" s="67" t="s">
        <v>2151</v>
      </c>
      <c r="S196" s="67">
        <v>10</v>
      </c>
      <c r="T196" s="67" t="s">
        <v>2150</v>
      </c>
      <c r="U196" s="67">
        <v>10</v>
      </c>
      <c r="V196" s="67" t="s">
        <v>963</v>
      </c>
      <c r="W196" s="67">
        <v>10</v>
      </c>
      <c r="X196" s="67" t="s">
        <v>970</v>
      </c>
      <c r="Y196" s="67" t="s">
        <v>2803</v>
      </c>
      <c r="Z196" s="67">
        <v>10</v>
      </c>
      <c r="AA196" s="67" t="s">
        <v>4536</v>
      </c>
      <c r="AB196" s="67">
        <v>10</v>
      </c>
      <c r="AC196" s="67" t="s">
        <v>4537</v>
      </c>
      <c r="AD196" s="67">
        <v>10</v>
      </c>
      <c r="AE196" s="67" t="s">
        <v>4538</v>
      </c>
      <c r="AF196" s="67">
        <v>10</v>
      </c>
      <c r="AG196" s="67" t="s">
        <v>4539</v>
      </c>
      <c r="AH196" s="67">
        <v>10</v>
      </c>
      <c r="AI196" s="67" t="s">
        <v>4540</v>
      </c>
      <c r="AJ196" s="67">
        <v>10</v>
      </c>
      <c r="AK196" s="67" t="s">
        <v>963</v>
      </c>
      <c r="AL196" s="67">
        <v>10</v>
      </c>
      <c r="AM196" s="67" t="s">
        <v>1012</v>
      </c>
      <c r="AN196" s="83" t="s">
        <v>964</v>
      </c>
      <c r="AO196" s="83">
        <v>10</v>
      </c>
      <c r="AP196" s="83" t="s">
        <v>4536</v>
      </c>
      <c r="AQ196" s="83">
        <v>10</v>
      </c>
      <c r="AR196" s="83" t="s">
        <v>4537</v>
      </c>
      <c r="AS196" s="83">
        <v>10</v>
      </c>
      <c r="AT196" s="83" t="s">
        <v>1012</v>
      </c>
      <c r="AU196" s="83">
        <v>10</v>
      </c>
      <c r="AV196" s="83" t="s">
        <v>4539</v>
      </c>
      <c r="AW196" s="83">
        <v>10</v>
      </c>
      <c r="AX196" s="83" t="s">
        <v>4541</v>
      </c>
      <c r="AY196" s="83">
        <v>10</v>
      </c>
      <c r="AZ196" s="83" t="s">
        <v>963</v>
      </c>
      <c r="BA196" s="83">
        <v>10</v>
      </c>
      <c r="BB196" s="87" t="s">
        <v>963</v>
      </c>
      <c r="BC196" s="39"/>
      <c r="BD196" s="39"/>
      <c r="BE196" s="39"/>
    </row>
    <row r="197" spans="1:57" s="217" customFormat="1" ht="30" customHeight="1" x14ac:dyDescent="0.3">
      <c r="A197" s="39"/>
      <c r="B197" s="78">
        <f t="shared" si="2"/>
        <v>190</v>
      </c>
      <c r="C197" s="67" t="s">
        <v>3844</v>
      </c>
      <c r="D197" s="77">
        <v>44963</v>
      </c>
      <c r="E197" s="67">
        <v>10</v>
      </c>
      <c r="F197" s="67" t="s">
        <v>4542</v>
      </c>
      <c r="G197" s="67">
        <v>10</v>
      </c>
      <c r="H197" s="67" t="s">
        <v>4543</v>
      </c>
      <c r="I197" s="67">
        <v>10</v>
      </c>
      <c r="J197" s="67" t="s">
        <v>4544</v>
      </c>
      <c r="K197" s="67">
        <v>10</v>
      </c>
      <c r="L197" s="67" t="s">
        <v>1010</v>
      </c>
      <c r="M197" s="67">
        <v>10</v>
      </c>
      <c r="N197" s="67" t="s">
        <v>4545</v>
      </c>
      <c r="O197" s="67">
        <v>10</v>
      </c>
      <c r="P197" s="67" t="s">
        <v>4546</v>
      </c>
      <c r="Q197" s="67">
        <v>10</v>
      </c>
      <c r="R197" s="67" t="s">
        <v>4547</v>
      </c>
      <c r="S197" s="67">
        <v>10</v>
      </c>
      <c r="T197" s="67" t="s">
        <v>3024</v>
      </c>
      <c r="U197" s="67">
        <v>10</v>
      </c>
      <c r="V197" s="67" t="s">
        <v>4548</v>
      </c>
      <c r="W197" s="67">
        <v>10</v>
      </c>
      <c r="X197" s="67" t="s">
        <v>4549</v>
      </c>
      <c r="Y197" s="67" t="s">
        <v>2803</v>
      </c>
      <c r="Z197" s="67">
        <v>10</v>
      </c>
      <c r="AA197" s="67" t="s">
        <v>1072</v>
      </c>
      <c r="AB197" s="67">
        <v>10</v>
      </c>
      <c r="AC197" s="67" t="s">
        <v>4550</v>
      </c>
      <c r="AD197" s="67">
        <v>10</v>
      </c>
      <c r="AE197" s="67" t="s">
        <v>4551</v>
      </c>
      <c r="AF197" s="67">
        <v>10</v>
      </c>
      <c r="AG197" s="67" t="s">
        <v>4552</v>
      </c>
      <c r="AH197" s="67">
        <v>10</v>
      </c>
      <c r="AI197" s="67" t="s">
        <v>4377</v>
      </c>
      <c r="AJ197" s="67">
        <v>10</v>
      </c>
      <c r="AK197" s="67" t="s">
        <v>4553</v>
      </c>
      <c r="AL197" s="67">
        <v>10</v>
      </c>
      <c r="AM197" s="67" t="s">
        <v>4554</v>
      </c>
      <c r="AN197" s="83" t="s">
        <v>964</v>
      </c>
      <c r="AO197" s="83">
        <v>10</v>
      </c>
      <c r="AP197" s="83" t="s">
        <v>4555</v>
      </c>
      <c r="AQ197" s="83">
        <v>10</v>
      </c>
      <c r="AR197" s="83" t="s">
        <v>4556</v>
      </c>
      <c r="AS197" s="83">
        <v>10</v>
      </c>
      <c r="AT197" s="83" t="s">
        <v>4557</v>
      </c>
      <c r="AU197" s="83">
        <v>10</v>
      </c>
      <c r="AV197" s="83" t="s">
        <v>4558</v>
      </c>
      <c r="AW197" s="83">
        <v>10</v>
      </c>
      <c r="AX197" s="83" t="s">
        <v>4559</v>
      </c>
      <c r="AY197" s="83">
        <v>10</v>
      </c>
      <c r="AZ197" s="83" t="s">
        <v>4560</v>
      </c>
      <c r="BA197" s="83">
        <v>10</v>
      </c>
      <c r="BB197" s="87" t="s">
        <v>4561</v>
      </c>
      <c r="BC197" s="39"/>
      <c r="BD197" s="39"/>
      <c r="BE197" s="39"/>
    </row>
    <row r="198" spans="1:57" s="217" customFormat="1" ht="30" customHeight="1" x14ac:dyDescent="0.3">
      <c r="A198" s="39"/>
      <c r="B198" s="78">
        <f t="shared" si="2"/>
        <v>191</v>
      </c>
      <c r="C198" s="67" t="s">
        <v>3844</v>
      </c>
      <c r="D198" s="77">
        <v>44963</v>
      </c>
      <c r="E198" s="67">
        <v>10</v>
      </c>
      <c r="F198" s="67" t="s">
        <v>4562</v>
      </c>
      <c r="G198" s="67">
        <v>10</v>
      </c>
      <c r="H198" s="67" t="s">
        <v>4563</v>
      </c>
      <c r="I198" s="67">
        <v>10</v>
      </c>
      <c r="J198" s="67" t="s">
        <v>4564</v>
      </c>
      <c r="K198" s="67">
        <v>10</v>
      </c>
      <c r="L198" s="67" t="s">
        <v>4565</v>
      </c>
      <c r="M198" s="67">
        <v>10</v>
      </c>
      <c r="N198" s="67" t="s">
        <v>4566</v>
      </c>
      <c r="O198" s="67">
        <v>10</v>
      </c>
      <c r="P198" s="67" t="s">
        <v>4567</v>
      </c>
      <c r="Q198" s="67">
        <v>10</v>
      </c>
      <c r="R198" s="67" t="s">
        <v>4563</v>
      </c>
      <c r="S198" s="67">
        <v>10</v>
      </c>
      <c r="T198" s="67" t="s">
        <v>4568</v>
      </c>
      <c r="U198" s="67">
        <v>10</v>
      </c>
      <c r="V198" s="67" t="s">
        <v>4569</v>
      </c>
      <c r="W198" s="67">
        <v>10</v>
      </c>
      <c r="X198" s="67" t="s">
        <v>4570</v>
      </c>
      <c r="Y198" s="67" t="s">
        <v>2803</v>
      </c>
      <c r="Z198" s="67">
        <v>10</v>
      </c>
      <c r="AA198" s="67" t="s">
        <v>4571</v>
      </c>
      <c r="AB198" s="67">
        <v>10</v>
      </c>
      <c r="AC198" s="67" t="s">
        <v>4572</v>
      </c>
      <c r="AD198" s="67">
        <v>10</v>
      </c>
      <c r="AE198" s="67" t="s">
        <v>4573</v>
      </c>
      <c r="AF198" s="67">
        <v>10</v>
      </c>
      <c r="AG198" s="67" t="s">
        <v>4574</v>
      </c>
      <c r="AH198" s="67">
        <v>10</v>
      </c>
      <c r="AI198" s="67" t="s">
        <v>4575</v>
      </c>
      <c r="AJ198" s="67">
        <v>10</v>
      </c>
      <c r="AK198" s="67" t="s">
        <v>4576</v>
      </c>
      <c r="AL198" s="67">
        <v>10</v>
      </c>
      <c r="AM198" s="67" t="s">
        <v>4577</v>
      </c>
      <c r="AN198" s="83" t="s">
        <v>964</v>
      </c>
      <c r="AO198" s="83">
        <v>10</v>
      </c>
      <c r="AP198" s="83" t="s">
        <v>4578</v>
      </c>
      <c r="AQ198" s="83">
        <v>10</v>
      </c>
      <c r="AR198" s="83" t="s">
        <v>4579</v>
      </c>
      <c r="AS198" s="83">
        <v>10</v>
      </c>
      <c r="AT198" s="83" t="s">
        <v>4580</v>
      </c>
      <c r="AU198" s="83">
        <v>10</v>
      </c>
      <c r="AV198" s="83" t="s">
        <v>4581</v>
      </c>
      <c r="AW198" s="83">
        <v>10</v>
      </c>
      <c r="AX198" s="83" t="s">
        <v>4582</v>
      </c>
      <c r="AY198" s="83">
        <v>10</v>
      </c>
      <c r="AZ198" s="83" t="s">
        <v>4583</v>
      </c>
      <c r="BA198" s="83">
        <v>10</v>
      </c>
      <c r="BB198" s="87" t="s">
        <v>4584</v>
      </c>
      <c r="BC198" s="39"/>
      <c r="BD198" s="39"/>
      <c r="BE198" s="39"/>
    </row>
    <row r="199" spans="1:57" s="217" customFormat="1" ht="30" customHeight="1" x14ac:dyDescent="0.3">
      <c r="A199" s="39"/>
      <c r="B199" s="78">
        <f t="shared" si="2"/>
        <v>192</v>
      </c>
      <c r="C199" s="67" t="s">
        <v>3844</v>
      </c>
      <c r="D199" s="77">
        <v>44963</v>
      </c>
      <c r="E199" s="67">
        <v>9</v>
      </c>
      <c r="F199" s="67" t="s">
        <v>1062</v>
      </c>
      <c r="G199" s="67">
        <v>9</v>
      </c>
      <c r="H199" s="67" t="s">
        <v>1062</v>
      </c>
      <c r="I199" s="67">
        <v>9</v>
      </c>
      <c r="J199" s="67" t="s">
        <v>4585</v>
      </c>
      <c r="K199" s="67">
        <v>8</v>
      </c>
      <c r="L199" s="67" t="s">
        <v>4586</v>
      </c>
      <c r="M199" s="67">
        <v>9</v>
      </c>
      <c r="N199" s="67" t="s">
        <v>4587</v>
      </c>
      <c r="O199" s="67">
        <v>9</v>
      </c>
      <c r="P199" s="67" t="s">
        <v>988</v>
      </c>
      <c r="Q199" s="67">
        <v>9</v>
      </c>
      <c r="R199" s="67" t="s">
        <v>4588</v>
      </c>
      <c r="S199" s="67">
        <v>10</v>
      </c>
      <c r="T199" s="67" t="s">
        <v>4589</v>
      </c>
      <c r="U199" s="67">
        <v>9</v>
      </c>
      <c r="V199" s="67" t="s">
        <v>4590</v>
      </c>
      <c r="W199" s="67">
        <v>9</v>
      </c>
      <c r="X199" s="67" t="s">
        <v>968</v>
      </c>
      <c r="Y199" s="67" t="s">
        <v>2803</v>
      </c>
      <c r="Z199" s="67">
        <v>9</v>
      </c>
      <c r="AA199" s="67" t="s">
        <v>4287</v>
      </c>
      <c r="AB199" s="67">
        <v>9</v>
      </c>
      <c r="AC199" s="67" t="s">
        <v>4591</v>
      </c>
      <c r="AD199" s="67">
        <v>10</v>
      </c>
      <c r="AE199" s="67" t="s">
        <v>4592</v>
      </c>
      <c r="AF199" s="67">
        <v>10</v>
      </c>
      <c r="AG199" s="67" t="s">
        <v>978</v>
      </c>
      <c r="AH199" s="67">
        <v>10</v>
      </c>
      <c r="AI199" s="67" t="s">
        <v>2827</v>
      </c>
      <c r="AJ199" s="67">
        <v>9</v>
      </c>
      <c r="AK199" s="67" t="s">
        <v>4593</v>
      </c>
      <c r="AL199" s="67">
        <v>9</v>
      </c>
      <c r="AM199" s="67" t="s">
        <v>4594</v>
      </c>
      <c r="AN199" s="83" t="s">
        <v>964</v>
      </c>
      <c r="AO199" s="83">
        <v>9</v>
      </c>
      <c r="AP199" s="83" t="s">
        <v>4595</v>
      </c>
      <c r="AQ199" s="83">
        <v>9</v>
      </c>
      <c r="AR199" s="83" t="s">
        <v>4596</v>
      </c>
      <c r="AS199" s="83">
        <v>9</v>
      </c>
      <c r="AT199" s="83" t="s">
        <v>4597</v>
      </c>
      <c r="AU199" s="83">
        <v>10</v>
      </c>
      <c r="AV199" s="83" t="s">
        <v>4598</v>
      </c>
      <c r="AW199" s="83">
        <v>9</v>
      </c>
      <c r="AX199" s="83" t="s">
        <v>4599</v>
      </c>
      <c r="AY199" s="83">
        <v>9</v>
      </c>
      <c r="AZ199" s="83" t="s">
        <v>4600</v>
      </c>
      <c r="BA199" s="83">
        <v>9</v>
      </c>
      <c r="BB199" s="87" t="s">
        <v>4601</v>
      </c>
      <c r="BC199" s="39"/>
      <c r="BD199" s="39"/>
      <c r="BE199" s="39"/>
    </row>
    <row r="200" spans="1:57" s="217" customFormat="1" ht="30" customHeight="1" x14ac:dyDescent="0.3">
      <c r="A200" s="39"/>
      <c r="B200" s="78">
        <f t="shared" si="2"/>
        <v>193</v>
      </c>
      <c r="C200" s="67" t="s">
        <v>3844</v>
      </c>
      <c r="D200" s="77">
        <v>44963</v>
      </c>
      <c r="E200" s="67">
        <v>8</v>
      </c>
      <c r="F200" s="67" t="s">
        <v>4602</v>
      </c>
      <c r="G200" s="67">
        <v>9</v>
      </c>
      <c r="H200" s="67" t="s">
        <v>4603</v>
      </c>
      <c r="I200" s="67">
        <v>9</v>
      </c>
      <c r="J200" s="67" t="s">
        <v>4604</v>
      </c>
      <c r="K200" s="67">
        <v>9</v>
      </c>
      <c r="L200" s="67" t="s">
        <v>4605</v>
      </c>
      <c r="M200" s="67">
        <v>8</v>
      </c>
      <c r="N200" s="67" t="s">
        <v>4606</v>
      </c>
      <c r="O200" s="67">
        <v>9</v>
      </c>
      <c r="P200" s="67" t="s">
        <v>4607</v>
      </c>
      <c r="Q200" s="67">
        <v>9</v>
      </c>
      <c r="R200" s="67" t="s">
        <v>4608</v>
      </c>
      <c r="S200" s="67">
        <v>8</v>
      </c>
      <c r="T200" s="67" t="s">
        <v>4609</v>
      </c>
      <c r="U200" s="67">
        <v>9</v>
      </c>
      <c r="V200" s="67" t="s">
        <v>4610</v>
      </c>
      <c r="W200" s="67">
        <v>9</v>
      </c>
      <c r="X200" s="67" t="s">
        <v>4611</v>
      </c>
      <c r="Y200" s="67" t="s">
        <v>2803</v>
      </c>
      <c r="Z200" s="67">
        <v>9</v>
      </c>
      <c r="AA200" s="67" t="s">
        <v>4612</v>
      </c>
      <c r="AB200" s="67">
        <v>9</v>
      </c>
      <c r="AC200" s="67" t="s">
        <v>4613</v>
      </c>
      <c r="AD200" s="67">
        <v>9</v>
      </c>
      <c r="AE200" s="67" t="s">
        <v>4614</v>
      </c>
      <c r="AF200" s="67">
        <v>9</v>
      </c>
      <c r="AG200" s="67" t="s">
        <v>4615</v>
      </c>
      <c r="AH200" s="67">
        <v>9</v>
      </c>
      <c r="AI200" s="67" t="s">
        <v>4616</v>
      </c>
      <c r="AJ200" s="67">
        <v>8</v>
      </c>
      <c r="AK200" s="67" t="s">
        <v>4617</v>
      </c>
      <c r="AL200" s="67">
        <v>9</v>
      </c>
      <c r="AM200" s="67" t="s">
        <v>4618</v>
      </c>
      <c r="AN200" s="83" t="s">
        <v>964</v>
      </c>
      <c r="AO200" s="83">
        <v>9</v>
      </c>
      <c r="AP200" s="83" t="s">
        <v>4619</v>
      </c>
      <c r="AQ200" s="83">
        <v>8</v>
      </c>
      <c r="AR200" s="83" t="s">
        <v>4620</v>
      </c>
      <c r="AS200" s="83">
        <v>9</v>
      </c>
      <c r="AT200" s="83" t="s">
        <v>4621</v>
      </c>
      <c r="AU200" s="83">
        <v>9</v>
      </c>
      <c r="AV200" s="83" t="s">
        <v>4622</v>
      </c>
      <c r="AW200" s="83">
        <v>8</v>
      </c>
      <c r="AX200" s="83" t="s">
        <v>4623</v>
      </c>
      <c r="AY200" s="83">
        <v>8</v>
      </c>
      <c r="AZ200" s="83" t="s">
        <v>4624</v>
      </c>
      <c r="BA200" s="83">
        <v>8</v>
      </c>
      <c r="BB200" s="87" t="s">
        <v>4625</v>
      </c>
      <c r="BC200" s="39"/>
      <c r="BD200" s="39"/>
      <c r="BE200" s="39"/>
    </row>
    <row r="201" spans="1:57" s="217" customFormat="1" ht="30" customHeight="1" x14ac:dyDescent="0.3">
      <c r="A201" s="39"/>
      <c r="B201" s="78">
        <f t="shared" ref="B201:B264" si="3">B200+1</f>
        <v>194</v>
      </c>
      <c r="C201" s="67" t="s">
        <v>3844</v>
      </c>
      <c r="D201" s="77">
        <v>44963</v>
      </c>
      <c r="E201" s="67">
        <v>8</v>
      </c>
      <c r="F201" s="67" t="s">
        <v>4626</v>
      </c>
      <c r="G201" s="67">
        <v>8</v>
      </c>
      <c r="H201" s="67" t="s">
        <v>4627</v>
      </c>
      <c r="I201" s="67">
        <v>8</v>
      </c>
      <c r="J201" s="67" t="s">
        <v>4628</v>
      </c>
      <c r="K201" s="67">
        <v>10</v>
      </c>
      <c r="L201" s="67" t="s">
        <v>983</v>
      </c>
      <c r="M201" s="67">
        <v>8</v>
      </c>
      <c r="N201" s="67" t="s">
        <v>4629</v>
      </c>
      <c r="O201" s="67">
        <v>9</v>
      </c>
      <c r="P201" s="67" t="s">
        <v>4630</v>
      </c>
      <c r="Q201" s="67">
        <v>8</v>
      </c>
      <c r="R201" s="67" t="s">
        <v>4631</v>
      </c>
      <c r="S201" s="67">
        <v>8</v>
      </c>
      <c r="T201" s="67" t="s">
        <v>4632</v>
      </c>
      <c r="U201" s="67">
        <v>8</v>
      </c>
      <c r="V201" s="67" t="s">
        <v>4633</v>
      </c>
      <c r="W201" s="67">
        <v>8</v>
      </c>
      <c r="X201" s="67" t="s">
        <v>4634</v>
      </c>
      <c r="Y201" s="67" t="s">
        <v>2803</v>
      </c>
      <c r="Z201" s="67">
        <v>8</v>
      </c>
      <c r="AA201" s="67" t="s">
        <v>4635</v>
      </c>
      <c r="AB201" s="67">
        <v>8</v>
      </c>
      <c r="AC201" s="67" t="s">
        <v>4636</v>
      </c>
      <c r="AD201" s="67">
        <v>8</v>
      </c>
      <c r="AE201" s="67" t="s">
        <v>4637</v>
      </c>
      <c r="AF201" s="67">
        <v>8</v>
      </c>
      <c r="AG201" s="67" t="s">
        <v>4638</v>
      </c>
      <c r="AH201" s="67">
        <v>8</v>
      </c>
      <c r="AI201" s="67" t="s">
        <v>4639</v>
      </c>
      <c r="AJ201" s="67">
        <v>8</v>
      </c>
      <c r="AK201" s="67" t="s">
        <v>4640</v>
      </c>
      <c r="AL201" s="67">
        <v>8</v>
      </c>
      <c r="AM201" s="67" t="s">
        <v>4641</v>
      </c>
      <c r="AN201" s="83" t="s">
        <v>964</v>
      </c>
      <c r="AO201" s="83">
        <v>9</v>
      </c>
      <c r="AP201" s="83" t="s">
        <v>1072</v>
      </c>
      <c r="AQ201" s="83">
        <v>9</v>
      </c>
      <c r="AR201" s="83" t="s">
        <v>4642</v>
      </c>
      <c r="AS201" s="83">
        <v>9</v>
      </c>
      <c r="AT201" s="83" t="s">
        <v>4643</v>
      </c>
      <c r="AU201" s="83">
        <v>9</v>
      </c>
      <c r="AV201" s="83" t="s">
        <v>4644</v>
      </c>
      <c r="AW201" s="83">
        <v>9</v>
      </c>
      <c r="AX201" s="83" t="s">
        <v>4645</v>
      </c>
      <c r="AY201" s="83">
        <v>9</v>
      </c>
      <c r="AZ201" s="83" t="s">
        <v>4646</v>
      </c>
      <c r="BA201" s="83">
        <v>9</v>
      </c>
      <c r="BB201" s="87" t="s">
        <v>4647</v>
      </c>
      <c r="BC201" s="39"/>
      <c r="BD201" s="39"/>
      <c r="BE201" s="39"/>
    </row>
    <row r="202" spans="1:57" s="217" customFormat="1" ht="30" customHeight="1" x14ac:dyDescent="0.3">
      <c r="A202" s="39"/>
      <c r="B202" s="78">
        <f t="shared" si="3"/>
        <v>195</v>
      </c>
      <c r="C202" s="67" t="s">
        <v>3844</v>
      </c>
      <c r="D202" s="77">
        <v>44963</v>
      </c>
      <c r="E202" s="67">
        <v>9</v>
      </c>
      <c r="F202" s="67" t="s">
        <v>4648</v>
      </c>
      <c r="G202" s="67">
        <v>9</v>
      </c>
      <c r="H202" s="67" t="s">
        <v>4649</v>
      </c>
      <c r="I202" s="67">
        <v>9</v>
      </c>
      <c r="J202" s="67" t="s">
        <v>4650</v>
      </c>
      <c r="K202" s="67">
        <v>9</v>
      </c>
      <c r="L202" s="67" t="s">
        <v>4651</v>
      </c>
      <c r="M202" s="67">
        <v>10</v>
      </c>
      <c r="N202" s="67" t="s">
        <v>4652</v>
      </c>
      <c r="O202" s="67">
        <v>10</v>
      </c>
      <c r="P202" s="67" t="s">
        <v>4653</v>
      </c>
      <c r="Q202" s="67">
        <v>10</v>
      </c>
      <c r="R202" s="67" t="s">
        <v>4654</v>
      </c>
      <c r="S202" s="67">
        <v>9</v>
      </c>
      <c r="T202" s="67" t="s">
        <v>4655</v>
      </c>
      <c r="U202" s="67">
        <v>9</v>
      </c>
      <c r="V202" s="67" t="s">
        <v>4656</v>
      </c>
      <c r="W202" s="67">
        <v>10</v>
      </c>
      <c r="X202" s="67" t="s">
        <v>4657</v>
      </c>
      <c r="Y202" s="67" t="s">
        <v>2803</v>
      </c>
      <c r="Z202" s="67">
        <v>10</v>
      </c>
      <c r="AA202" s="67" t="s">
        <v>4658</v>
      </c>
      <c r="AB202" s="67">
        <v>10</v>
      </c>
      <c r="AC202" s="67" t="s">
        <v>4659</v>
      </c>
      <c r="AD202" s="67">
        <v>10</v>
      </c>
      <c r="AE202" s="67" t="s">
        <v>4660</v>
      </c>
      <c r="AF202" s="67">
        <v>9</v>
      </c>
      <c r="AG202" s="67" t="s">
        <v>4661</v>
      </c>
      <c r="AH202" s="67">
        <v>10</v>
      </c>
      <c r="AI202" s="67" t="s">
        <v>4662</v>
      </c>
      <c r="AJ202" s="67">
        <v>8</v>
      </c>
      <c r="AK202" s="67" t="s">
        <v>4663</v>
      </c>
      <c r="AL202" s="67">
        <v>10</v>
      </c>
      <c r="AM202" s="67" t="s">
        <v>4664</v>
      </c>
      <c r="AN202" s="83" t="s">
        <v>964</v>
      </c>
      <c r="AO202" s="83">
        <v>10</v>
      </c>
      <c r="AP202" s="83" t="s">
        <v>4665</v>
      </c>
      <c r="AQ202" s="83">
        <v>10</v>
      </c>
      <c r="AR202" s="83" t="s">
        <v>4666</v>
      </c>
      <c r="AS202" s="83">
        <v>10</v>
      </c>
      <c r="AT202" s="83" t="s">
        <v>4667</v>
      </c>
      <c r="AU202" s="83">
        <v>10</v>
      </c>
      <c r="AV202" s="83" t="s">
        <v>4668</v>
      </c>
      <c r="AW202" s="83">
        <v>10</v>
      </c>
      <c r="AX202" s="83" t="s">
        <v>4669</v>
      </c>
      <c r="AY202" s="83">
        <v>10</v>
      </c>
      <c r="AZ202" s="83" t="s">
        <v>4583</v>
      </c>
      <c r="BA202" s="83">
        <v>10</v>
      </c>
      <c r="BB202" s="87" t="s">
        <v>4670</v>
      </c>
      <c r="BC202" s="39"/>
      <c r="BD202" s="39"/>
      <c r="BE202" s="39"/>
    </row>
    <row r="203" spans="1:57" s="217" customFormat="1" ht="30" customHeight="1" x14ac:dyDescent="0.3">
      <c r="A203" s="39"/>
      <c r="B203" s="78">
        <f t="shared" si="3"/>
        <v>196</v>
      </c>
      <c r="C203" s="67" t="s">
        <v>3844</v>
      </c>
      <c r="D203" s="77">
        <v>44963</v>
      </c>
      <c r="E203" s="67">
        <v>9</v>
      </c>
      <c r="F203" s="67" t="s">
        <v>1107</v>
      </c>
      <c r="G203" s="67">
        <v>9</v>
      </c>
      <c r="H203" s="67" t="s">
        <v>3044</v>
      </c>
      <c r="I203" s="67">
        <v>9</v>
      </c>
      <c r="J203" s="67" t="s">
        <v>1107</v>
      </c>
      <c r="K203" s="67">
        <v>10</v>
      </c>
      <c r="L203" s="67" t="s">
        <v>3044</v>
      </c>
      <c r="M203" s="67">
        <v>10</v>
      </c>
      <c r="N203" s="67" t="s">
        <v>1107</v>
      </c>
      <c r="O203" s="67">
        <v>9</v>
      </c>
      <c r="P203" s="67" t="s">
        <v>4671</v>
      </c>
      <c r="Q203" s="67">
        <v>9</v>
      </c>
      <c r="R203" s="67" t="s">
        <v>4672</v>
      </c>
      <c r="S203" s="67">
        <v>10</v>
      </c>
      <c r="T203" s="67" t="s">
        <v>4673</v>
      </c>
      <c r="U203" s="67">
        <v>10</v>
      </c>
      <c r="V203" s="67" t="s">
        <v>4674</v>
      </c>
      <c r="W203" s="67">
        <v>10</v>
      </c>
      <c r="X203" s="67" t="s">
        <v>4675</v>
      </c>
      <c r="Y203" s="67" t="s">
        <v>2803</v>
      </c>
      <c r="Z203" s="67">
        <v>10</v>
      </c>
      <c r="AA203" s="67" t="s">
        <v>4676</v>
      </c>
      <c r="AB203" s="67">
        <v>10</v>
      </c>
      <c r="AC203" s="67" t="s">
        <v>4677</v>
      </c>
      <c r="AD203" s="67">
        <v>10</v>
      </c>
      <c r="AE203" s="67" t="s">
        <v>4678</v>
      </c>
      <c r="AF203" s="67">
        <v>10</v>
      </c>
      <c r="AG203" s="67" t="s">
        <v>4679</v>
      </c>
      <c r="AH203" s="67">
        <v>10</v>
      </c>
      <c r="AI203" s="67" t="s">
        <v>4680</v>
      </c>
      <c r="AJ203" s="67">
        <v>10</v>
      </c>
      <c r="AK203" s="67" t="s">
        <v>4681</v>
      </c>
      <c r="AL203" s="67">
        <v>10</v>
      </c>
      <c r="AM203" s="67" t="s">
        <v>963</v>
      </c>
      <c r="AN203" s="83" t="s">
        <v>964</v>
      </c>
      <c r="AO203" s="83">
        <v>10</v>
      </c>
      <c r="AP203" s="83" t="s">
        <v>4682</v>
      </c>
      <c r="AQ203" s="83">
        <v>10</v>
      </c>
      <c r="AR203" s="83" t="s">
        <v>4682</v>
      </c>
      <c r="AS203" s="83">
        <v>10</v>
      </c>
      <c r="AT203" s="83" t="s">
        <v>4683</v>
      </c>
      <c r="AU203" s="83">
        <v>10</v>
      </c>
      <c r="AV203" s="83" t="s">
        <v>4683</v>
      </c>
      <c r="AW203" s="83">
        <v>10</v>
      </c>
      <c r="AX203" s="83" t="s">
        <v>4683</v>
      </c>
      <c r="AY203" s="83">
        <v>10</v>
      </c>
      <c r="AZ203" s="83" t="s">
        <v>4683</v>
      </c>
      <c r="BA203" s="83">
        <v>10</v>
      </c>
      <c r="BB203" s="87" t="s">
        <v>4682</v>
      </c>
      <c r="BC203" s="39"/>
      <c r="BD203" s="39"/>
      <c r="BE203" s="39"/>
    </row>
    <row r="204" spans="1:57" s="217" customFormat="1" ht="30" customHeight="1" x14ac:dyDescent="0.3">
      <c r="A204" s="39"/>
      <c r="B204" s="78">
        <f t="shared" si="3"/>
        <v>197</v>
      </c>
      <c r="C204" s="67" t="s">
        <v>3844</v>
      </c>
      <c r="D204" s="77">
        <v>44963</v>
      </c>
      <c r="E204" s="67">
        <v>10</v>
      </c>
      <c r="F204" s="67" t="s">
        <v>1018</v>
      </c>
      <c r="G204" s="67">
        <v>9</v>
      </c>
      <c r="H204" s="67" t="s">
        <v>4684</v>
      </c>
      <c r="I204" s="67">
        <v>9</v>
      </c>
      <c r="J204" s="67" t="s">
        <v>4685</v>
      </c>
      <c r="K204" s="67">
        <v>9</v>
      </c>
      <c r="L204" s="67" t="s">
        <v>1020</v>
      </c>
      <c r="M204" s="67">
        <v>10</v>
      </c>
      <c r="N204" s="67" t="s">
        <v>979</v>
      </c>
      <c r="O204" s="67">
        <v>9</v>
      </c>
      <c r="P204" s="67" t="s">
        <v>2131</v>
      </c>
      <c r="Q204" s="67">
        <v>10</v>
      </c>
      <c r="R204" s="67" t="s">
        <v>979</v>
      </c>
      <c r="S204" s="67">
        <v>9</v>
      </c>
      <c r="T204" s="67" t="s">
        <v>4686</v>
      </c>
      <c r="U204" s="67">
        <v>10</v>
      </c>
      <c r="V204" s="67" t="s">
        <v>4412</v>
      </c>
      <c r="W204" s="67">
        <v>9</v>
      </c>
      <c r="X204" s="67" t="s">
        <v>2131</v>
      </c>
      <c r="Y204" s="67" t="s">
        <v>2803</v>
      </c>
      <c r="Z204" s="67">
        <v>9</v>
      </c>
      <c r="AA204" s="67" t="s">
        <v>4687</v>
      </c>
      <c r="AB204" s="67">
        <v>10</v>
      </c>
      <c r="AC204" s="67" t="s">
        <v>4688</v>
      </c>
      <c r="AD204" s="67">
        <v>9</v>
      </c>
      <c r="AE204" s="67" t="s">
        <v>4689</v>
      </c>
      <c r="AF204" s="67">
        <v>9</v>
      </c>
      <c r="AG204" s="67" t="s">
        <v>4690</v>
      </c>
      <c r="AH204" s="67">
        <v>9</v>
      </c>
      <c r="AI204" s="67" t="s">
        <v>4691</v>
      </c>
      <c r="AJ204" s="67">
        <v>9</v>
      </c>
      <c r="AK204" s="67" t="s">
        <v>979</v>
      </c>
      <c r="AL204" s="67">
        <v>9</v>
      </c>
      <c r="AM204" s="67" t="s">
        <v>4692</v>
      </c>
      <c r="AN204" s="83" t="s">
        <v>964</v>
      </c>
      <c r="AO204" s="83">
        <v>9</v>
      </c>
      <c r="AP204" s="83" t="s">
        <v>4693</v>
      </c>
      <c r="AQ204" s="83">
        <v>10</v>
      </c>
      <c r="AR204" s="83" t="s">
        <v>4694</v>
      </c>
      <c r="AS204" s="83">
        <v>10</v>
      </c>
      <c r="AT204" s="83" t="s">
        <v>4695</v>
      </c>
      <c r="AU204" s="83">
        <v>9</v>
      </c>
      <c r="AV204" s="83" t="s">
        <v>4696</v>
      </c>
      <c r="AW204" s="83">
        <v>9</v>
      </c>
      <c r="AX204" s="83" t="s">
        <v>4697</v>
      </c>
      <c r="AY204" s="83">
        <v>9</v>
      </c>
      <c r="AZ204" s="83" t="s">
        <v>2131</v>
      </c>
      <c r="BA204" s="83">
        <v>9</v>
      </c>
      <c r="BB204" s="87" t="s">
        <v>2131</v>
      </c>
      <c r="BC204" s="39"/>
      <c r="BD204" s="39"/>
      <c r="BE204" s="39"/>
    </row>
    <row r="205" spans="1:57" s="217" customFormat="1" ht="30" customHeight="1" x14ac:dyDescent="0.3">
      <c r="A205" s="39"/>
      <c r="B205" s="78">
        <f t="shared" si="3"/>
        <v>198</v>
      </c>
      <c r="C205" s="67" t="s">
        <v>3844</v>
      </c>
      <c r="D205" s="77">
        <v>44963</v>
      </c>
      <c r="E205" s="67">
        <v>9</v>
      </c>
      <c r="F205" s="67" t="s">
        <v>4698</v>
      </c>
      <c r="G205" s="67">
        <v>9</v>
      </c>
      <c r="H205" s="67" t="s">
        <v>4699</v>
      </c>
      <c r="I205" s="67">
        <v>9</v>
      </c>
      <c r="J205" s="67" t="s">
        <v>4700</v>
      </c>
      <c r="K205" s="67">
        <v>9</v>
      </c>
      <c r="L205" s="67" t="s">
        <v>4701</v>
      </c>
      <c r="M205" s="67">
        <v>9</v>
      </c>
      <c r="N205" s="67" t="s">
        <v>4702</v>
      </c>
      <c r="O205" s="67">
        <v>9</v>
      </c>
      <c r="P205" s="67" t="s">
        <v>4703</v>
      </c>
      <c r="Q205" s="67">
        <v>9</v>
      </c>
      <c r="R205" s="67" t="s">
        <v>4704</v>
      </c>
      <c r="S205" s="67">
        <v>9</v>
      </c>
      <c r="T205" s="67" t="s">
        <v>4705</v>
      </c>
      <c r="U205" s="67">
        <v>9</v>
      </c>
      <c r="V205" s="67" t="s">
        <v>4706</v>
      </c>
      <c r="W205" s="67">
        <v>9</v>
      </c>
      <c r="X205" s="67" t="s">
        <v>4707</v>
      </c>
      <c r="Y205" s="67" t="s">
        <v>2803</v>
      </c>
      <c r="Z205" s="67">
        <v>9</v>
      </c>
      <c r="AA205" s="67" t="s">
        <v>4708</v>
      </c>
      <c r="AB205" s="67">
        <v>9</v>
      </c>
      <c r="AC205" s="67" t="s">
        <v>4709</v>
      </c>
      <c r="AD205" s="67">
        <v>9</v>
      </c>
      <c r="AE205" s="67" t="s">
        <v>4710</v>
      </c>
      <c r="AF205" s="67">
        <v>9</v>
      </c>
      <c r="AG205" s="67" t="s">
        <v>4711</v>
      </c>
      <c r="AH205" s="67">
        <v>9</v>
      </c>
      <c r="AI205" s="67" t="s">
        <v>4712</v>
      </c>
      <c r="AJ205" s="67">
        <v>9</v>
      </c>
      <c r="AK205" s="67" t="s">
        <v>4713</v>
      </c>
      <c r="AL205" s="67">
        <v>9</v>
      </c>
      <c r="AM205" s="67" t="s">
        <v>4714</v>
      </c>
      <c r="AN205" s="83" t="s">
        <v>964</v>
      </c>
      <c r="AO205" s="83">
        <v>9</v>
      </c>
      <c r="AP205" s="83" t="s">
        <v>4715</v>
      </c>
      <c r="AQ205" s="83">
        <v>9</v>
      </c>
      <c r="AR205" s="83" t="s">
        <v>4716</v>
      </c>
      <c r="AS205" s="83">
        <v>9</v>
      </c>
      <c r="AT205" s="83" t="s">
        <v>4717</v>
      </c>
      <c r="AU205" s="83">
        <v>9</v>
      </c>
      <c r="AV205" s="83" t="s">
        <v>4718</v>
      </c>
      <c r="AW205" s="83">
        <v>9</v>
      </c>
      <c r="AX205" s="83" t="s">
        <v>4719</v>
      </c>
      <c r="AY205" s="83">
        <v>9</v>
      </c>
      <c r="AZ205" s="83" t="s">
        <v>4720</v>
      </c>
      <c r="BA205" s="83">
        <v>9</v>
      </c>
      <c r="BB205" s="87" t="s">
        <v>4721</v>
      </c>
      <c r="BC205" s="39"/>
      <c r="BD205" s="39"/>
      <c r="BE205" s="39"/>
    </row>
    <row r="206" spans="1:57" s="217" customFormat="1" ht="30" customHeight="1" x14ac:dyDescent="0.3">
      <c r="A206" s="39"/>
      <c r="B206" s="78">
        <f t="shared" si="3"/>
        <v>199</v>
      </c>
      <c r="C206" s="67" t="s">
        <v>3845</v>
      </c>
      <c r="D206" s="77">
        <v>44970</v>
      </c>
      <c r="E206" s="67">
        <v>9</v>
      </c>
      <c r="F206" s="67" t="s">
        <v>4283</v>
      </c>
      <c r="G206" s="67">
        <v>9</v>
      </c>
      <c r="H206" s="67" t="s">
        <v>4283</v>
      </c>
      <c r="I206" s="67">
        <v>9</v>
      </c>
      <c r="J206" s="67" t="s">
        <v>4283</v>
      </c>
      <c r="K206" s="67">
        <v>9</v>
      </c>
      <c r="L206" s="67" t="s">
        <v>4283</v>
      </c>
      <c r="M206" s="67">
        <v>9</v>
      </c>
      <c r="N206" s="67" t="s">
        <v>4283</v>
      </c>
      <c r="O206" s="67">
        <v>9</v>
      </c>
      <c r="P206" s="67" t="s">
        <v>4283</v>
      </c>
      <c r="Q206" s="67">
        <v>9</v>
      </c>
      <c r="R206" s="67" t="s">
        <v>4283</v>
      </c>
      <c r="S206" s="67">
        <v>9</v>
      </c>
      <c r="T206" s="67" t="s">
        <v>4722</v>
      </c>
      <c r="U206" s="67">
        <v>9</v>
      </c>
      <c r="V206" s="67" t="s">
        <v>4722</v>
      </c>
      <c r="W206" s="67">
        <v>9</v>
      </c>
      <c r="X206" s="67" t="s">
        <v>4722</v>
      </c>
      <c r="Y206" s="67" t="s">
        <v>2803</v>
      </c>
      <c r="Z206" s="67">
        <v>9</v>
      </c>
      <c r="AA206" s="67" t="s">
        <v>4723</v>
      </c>
      <c r="AB206" s="67">
        <v>9</v>
      </c>
      <c r="AC206" s="67" t="s">
        <v>4723</v>
      </c>
      <c r="AD206" s="67">
        <v>9</v>
      </c>
      <c r="AE206" s="67" t="s">
        <v>4723</v>
      </c>
      <c r="AF206" s="67">
        <v>9</v>
      </c>
      <c r="AG206" s="67" t="s">
        <v>4723</v>
      </c>
      <c r="AH206" s="67">
        <v>9</v>
      </c>
      <c r="AI206" s="67" t="s">
        <v>4723</v>
      </c>
      <c r="AJ206" s="67">
        <v>9</v>
      </c>
      <c r="AK206" s="67" t="s">
        <v>4723</v>
      </c>
      <c r="AL206" s="67">
        <v>9</v>
      </c>
      <c r="AM206" s="67" t="s">
        <v>4723</v>
      </c>
      <c r="AN206" s="83" t="s">
        <v>4724</v>
      </c>
      <c r="AO206" s="83">
        <v>9</v>
      </c>
      <c r="AP206" s="83" t="s">
        <v>4723</v>
      </c>
      <c r="AQ206" s="83">
        <v>9</v>
      </c>
      <c r="AR206" s="83" t="s">
        <v>4723</v>
      </c>
      <c r="AS206" s="83">
        <v>9</v>
      </c>
      <c r="AT206" s="83" t="s">
        <v>4723</v>
      </c>
      <c r="AU206" s="83">
        <v>9</v>
      </c>
      <c r="AV206" s="83" t="s">
        <v>4723</v>
      </c>
      <c r="AW206" s="83">
        <v>9</v>
      </c>
      <c r="AX206" s="83" t="s">
        <v>4723</v>
      </c>
      <c r="AY206" s="83">
        <v>9</v>
      </c>
      <c r="AZ206" s="83" t="s">
        <v>4723</v>
      </c>
      <c r="BA206" s="83">
        <v>9</v>
      </c>
      <c r="BB206" s="87" t="s">
        <v>4723</v>
      </c>
      <c r="BC206" s="39"/>
      <c r="BD206" s="39"/>
      <c r="BE206" s="39"/>
    </row>
    <row r="207" spans="1:57" s="217" customFormat="1" ht="30" customHeight="1" x14ac:dyDescent="0.3">
      <c r="A207" s="39"/>
      <c r="B207" s="78">
        <f t="shared" si="3"/>
        <v>200</v>
      </c>
      <c r="C207" s="67" t="s">
        <v>3845</v>
      </c>
      <c r="D207" s="77">
        <v>44970</v>
      </c>
      <c r="E207" s="67">
        <v>10</v>
      </c>
      <c r="F207" s="67" t="s">
        <v>4725</v>
      </c>
      <c r="G207" s="67">
        <v>10</v>
      </c>
      <c r="H207" s="67" t="s">
        <v>4726</v>
      </c>
      <c r="I207" s="67">
        <v>10</v>
      </c>
      <c r="J207" s="67" t="s">
        <v>4727</v>
      </c>
      <c r="K207" s="67">
        <v>10</v>
      </c>
      <c r="L207" s="67" t="s">
        <v>4728</v>
      </c>
      <c r="M207" s="67">
        <v>10</v>
      </c>
      <c r="N207" s="67" t="s">
        <v>4729</v>
      </c>
      <c r="O207" s="67">
        <v>10</v>
      </c>
      <c r="P207" s="67" t="s">
        <v>4729</v>
      </c>
      <c r="Q207" s="67">
        <v>10</v>
      </c>
      <c r="R207" s="67" t="s">
        <v>4729</v>
      </c>
      <c r="S207" s="67">
        <v>10</v>
      </c>
      <c r="T207" s="67" t="s">
        <v>4729</v>
      </c>
      <c r="U207" s="67">
        <v>10</v>
      </c>
      <c r="V207" s="67" t="s">
        <v>4729</v>
      </c>
      <c r="W207" s="67">
        <v>10</v>
      </c>
      <c r="X207" s="67" t="s">
        <v>4730</v>
      </c>
      <c r="Y207" s="67" t="s">
        <v>2803</v>
      </c>
      <c r="Z207" s="67">
        <v>10</v>
      </c>
      <c r="AA207" s="67" t="s">
        <v>4729</v>
      </c>
      <c r="AB207" s="67">
        <v>10</v>
      </c>
      <c r="AC207" s="67" t="s">
        <v>4729</v>
      </c>
      <c r="AD207" s="67">
        <v>10</v>
      </c>
      <c r="AE207" s="67" t="s">
        <v>4729</v>
      </c>
      <c r="AF207" s="67">
        <v>10</v>
      </c>
      <c r="AG207" s="67" t="s">
        <v>4729</v>
      </c>
      <c r="AH207" s="67">
        <v>10</v>
      </c>
      <c r="AI207" s="67" t="s">
        <v>4729</v>
      </c>
      <c r="AJ207" s="67">
        <v>10</v>
      </c>
      <c r="AK207" s="67" t="s">
        <v>4729</v>
      </c>
      <c r="AL207" s="67">
        <v>10</v>
      </c>
      <c r="AM207" s="67" t="s">
        <v>4729</v>
      </c>
      <c r="AN207" s="83" t="s">
        <v>4724</v>
      </c>
      <c r="AO207" s="83">
        <v>10</v>
      </c>
      <c r="AP207" s="83" t="s">
        <v>4729</v>
      </c>
      <c r="AQ207" s="83">
        <v>10</v>
      </c>
      <c r="AR207" s="83" t="s">
        <v>4729</v>
      </c>
      <c r="AS207" s="83">
        <v>10</v>
      </c>
      <c r="AT207" s="83" t="s">
        <v>4729</v>
      </c>
      <c r="AU207" s="83">
        <v>10</v>
      </c>
      <c r="AV207" s="83" t="s">
        <v>4729</v>
      </c>
      <c r="AW207" s="83">
        <v>10</v>
      </c>
      <c r="AX207" s="83" t="s">
        <v>4729</v>
      </c>
      <c r="AY207" s="83">
        <v>10</v>
      </c>
      <c r="AZ207" s="83" t="s">
        <v>4729</v>
      </c>
      <c r="BA207" s="83">
        <v>10</v>
      </c>
      <c r="BB207" s="87" t="s">
        <v>4729</v>
      </c>
      <c r="BC207" s="39"/>
      <c r="BD207" s="39"/>
      <c r="BE207" s="39"/>
    </row>
    <row r="208" spans="1:57" s="217" customFormat="1" ht="30" customHeight="1" x14ac:dyDescent="0.3">
      <c r="A208" s="39"/>
      <c r="B208" s="78">
        <f t="shared" si="3"/>
        <v>201</v>
      </c>
      <c r="C208" s="67" t="s">
        <v>3845</v>
      </c>
      <c r="D208" s="77">
        <v>44970</v>
      </c>
      <c r="E208" s="67">
        <v>9</v>
      </c>
      <c r="F208" s="67" t="s">
        <v>4283</v>
      </c>
      <c r="G208" s="67">
        <v>9</v>
      </c>
      <c r="H208" s="67" t="s">
        <v>4731</v>
      </c>
      <c r="I208" s="67">
        <v>9</v>
      </c>
      <c r="J208" s="67" t="s">
        <v>4732</v>
      </c>
      <c r="K208" s="67">
        <v>9</v>
      </c>
      <c r="L208" s="67" t="s">
        <v>983</v>
      </c>
      <c r="M208" s="67">
        <v>9</v>
      </c>
      <c r="N208" s="67" t="s">
        <v>4733</v>
      </c>
      <c r="O208" s="67">
        <v>9</v>
      </c>
      <c r="P208" s="67" t="s">
        <v>4734</v>
      </c>
      <c r="Q208" s="67">
        <v>9</v>
      </c>
      <c r="R208" s="67" t="s">
        <v>979</v>
      </c>
      <c r="S208" s="67">
        <v>9</v>
      </c>
      <c r="T208" s="67" t="s">
        <v>4735</v>
      </c>
      <c r="U208" s="67">
        <v>9</v>
      </c>
      <c r="V208" s="67" t="s">
        <v>979</v>
      </c>
      <c r="W208" s="67">
        <v>9</v>
      </c>
      <c r="X208" s="67" t="s">
        <v>4736</v>
      </c>
      <c r="Y208" s="67" t="s">
        <v>2803</v>
      </c>
      <c r="Z208" s="67">
        <v>9</v>
      </c>
      <c r="AA208" s="67" t="s">
        <v>1072</v>
      </c>
      <c r="AB208" s="67">
        <v>9</v>
      </c>
      <c r="AC208" s="67" t="s">
        <v>1690</v>
      </c>
      <c r="AD208" s="67">
        <v>9</v>
      </c>
      <c r="AE208" s="67" t="s">
        <v>4737</v>
      </c>
      <c r="AF208" s="67">
        <v>9</v>
      </c>
      <c r="AG208" s="67" t="s">
        <v>4738</v>
      </c>
      <c r="AH208" s="67">
        <v>9</v>
      </c>
      <c r="AI208" s="67" t="s">
        <v>1500</v>
      </c>
      <c r="AJ208" s="67">
        <v>9</v>
      </c>
      <c r="AK208" s="67" t="s">
        <v>4739</v>
      </c>
      <c r="AL208" s="67">
        <v>9</v>
      </c>
      <c r="AM208" s="67" t="s">
        <v>4740</v>
      </c>
      <c r="AN208" s="83" t="s">
        <v>4724</v>
      </c>
      <c r="AO208" s="83">
        <v>9</v>
      </c>
      <c r="AP208" s="83" t="s">
        <v>1014</v>
      </c>
      <c r="AQ208" s="83">
        <v>9</v>
      </c>
      <c r="AR208" s="83" t="s">
        <v>4741</v>
      </c>
      <c r="AS208" s="83">
        <v>9</v>
      </c>
      <c r="AT208" s="83" t="s">
        <v>4742</v>
      </c>
      <c r="AU208" s="83">
        <v>9</v>
      </c>
      <c r="AV208" s="83" t="s">
        <v>4743</v>
      </c>
      <c r="AW208" s="83">
        <v>9</v>
      </c>
      <c r="AX208" s="83" t="s">
        <v>1500</v>
      </c>
      <c r="AY208" s="83">
        <v>9</v>
      </c>
      <c r="AZ208" s="83" t="s">
        <v>4744</v>
      </c>
      <c r="BA208" s="83">
        <v>9</v>
      </c>
      <c r="BB208" s="87" t="s">
        <v>1007</v>
      </c>
      <c r="BC208" s="39"/>
      <c r="BD208" s="39"/>
      <c r="BE208" s="39"/>
    </row>
    <row r="209" spans="1:57" s="217" customFormat="1" ht="30" customHeight="1" x14ac:dyDescent="0.3">
      <c r="A209" s="39"/>
      <c r="B209" s="78">
        <f t="shared" si="3"/>
        <v>202</v>
      </c>
      <c r="C209" s="67" t="s">
        <v>3845</v>
      </c>
      <c r="D209" s="77">
        <v>44970</v>
      </c>
      <c r="E209" s="67">
        <v>9</v>
      </c>
      <c r="F209" s="67" t="s">
        <v>4745</v>
      </c>
      <c r="G209" s="67">
        <v>9</v>
      </c>
      <c r="H209" s="67" t="s">
        <v>4745</v>
      </c>
      <c r="I209" s="67">
        <v>9</v>
      </c>
      <c r="J209" s="67" t="s">
        <v>4745</v>
      </c>
      <c r="K209" s="67">
        <v>9</v>
      </c>
      <c r="L209" s="67" t="s">
        <v>4745</v>
      </c>
      <c r="M209" s="67">
        <v>9</v>
      </c>
      <c r="N209" s="67" t="s">
        <v>4745</v>
      </c>
      <c r="O209" s="67">
        <v>9</v>
      </c>
      <c r="P209" s="67" t="s">
        <v>4745</v>
      </c>
      <c r="Q209" s="67">
        <v>9</v>
      </c>
      <c r="R209" s="67" t="s">
        <v>4745</v>
      </c>
      <c r="S209" s="67">
        <v>9</v>
      </c>
      <c r="T209" s="67" t="s">
        <v>4745</v>
      </c>
      <c r="U209" s="67">
        <v>9</v>
      </c>
      <c r="V209" s="67" t="s">
        <v>4745</v>
      </c>
      <c r="W209" s="67">
        <v>9</v>
      </c>
      <c r="X209" s="67" t="s">
        <v>4745</v>
      </c>
      <c r="Y209" s="67" t="s">
        <v>2803</v>
      </c>
      <c r="Z209" s="67">
        <v>9</v>
      </c>
      <c r="AA209" s="67" t="s">
        <v>4745</v>
      </c>
      <c r="AB209" s="67">
        <v>9</v>
      </c>
      <c r="AC209" s="67" t="s">
        <v>4745</v>
      </c>
      <c r="AD209" s="67">
        <v>9</v>
      </c>
      <c r="AE209" s="67" t="s">
        <v>4745</v>
      </c>
      <c r="AF209" s="67">
        <v>9</v>
      </c>
      <c r="AG209" s="67" t="s">
        <v>4745</v>
      </c>
      <c r="AH209" s="67">
        <v>9</v>
      </c>
      <c r="AI209" s="67" t="s">
        <v>4745</v>
      </c>
      <c r="AJ209" s="67">
        <v>9</v>
      </c>
      <c r="AK209" s="67" t="s">
        <v>4745</v>
      </c>
      <c r="AL209" s="67">
        <v>9</v>
      </c>
      <c r="AM209" s="67" t="s">
        <v>4745</v>
      </c>
      <c r="AN209" s="83" t="s">
        <v>4724</v>
      </c>
      <c r="AO209" s="83">
        <v>9</v>
      </c>
      <c r="AP209" s="83" t="s">
        <v>4745</v>
      </c>
      <c r="AQ209" s="83">
        <v>9</v>
      </c>
      <c r="AR209" s="83" t="s">
        <v>4745</v>
      </c>
      <c r="AS209" s="83">
        <v>9</v>
      </c>
      <c r="AT209" s="83" t="s">
        <v>4745</v>
      </c>
      <c r="AU209" s="83">
        <v>9</v>
      </c>
      <c r="AV209" s="83" t="s">
        <v>4745</v>
      </c>
      <c r="AW209" s="83">
        <v>9</v>
      </c>
      <c r="AX209" s="83" t="s">
        <v>4745</v>
      </c>
      <c r="AY209" s="83">
        <v>9</v>
      </c>
      <c r="AZ209" s="83" t="s">
        <v>4745</v>
      </c>
      <c r="BA209" s="83">
        <v>9</v>
      </c>
      <c r="BB209" s="87" t="s">
        <v>4745</v>
      </c>
      <c r="BC209" s="39"/>
      <c r="BD209" s="39"/>
      <c r="BE209" s="39"/>
    </row>
    <row r="210" spans="1:57" s="217" customFormat="1" ht="30" customHeight="1" x14ac:dyDescent="0.3">
      <c r="A210" s="39"/>
      <c r="B210" s="78">
        <f t="shared" si="3"/>
        <v>203</v>
      </c>
      <c r="C210" s="67" t="s">
        <v>3845</v>
      </c>
      <c r="D210" s="77">
        <v>44970</v>
      </c>
      <c r="E210" s="67">
        <v>10</v>
      </c>
      <c r="F210" s="67" t="s">
        <v>1246</v>
      </c>
      <c r="G210" s="67">
        <v>10</v>
      </c>
      <c r="H210" s="67" t="s">
        <v>1246</v>
      </c>
      <c r="I210" s="67">
        <v>10</v>
      </c>
      <c r="J210" s="67" t="s">
        <v>4746</v>
      </c>
      <c r="K210" s="67">
        <v>10</v>
      </c>
      <c r="L210" s="67" t="s">
        <v>1246</v>
      </c>
      <c r="M210" s="67">
        <v>10</v>
      </c>
      <c r="N210" s="67" t="s">
        <v>1246</v>
      </c>
      <c r="O210" s="67">
        <v>10</v>
      </c>
      <c r="P210" s="67" t="s">
        <v>1246</v>
      </c>
      <c r="Q210" s="67">
        <v>10</v>
      </c>
      <c r="R210" s="67" t="s">
        <v>1246</v>
      </c>
      <c r="S210" s="67">
        <v>10</v>
      </c>
      <c r="T210" s="67" t="s">
        <v>4747</v>
      </c>
      <c r="U210" s="67">
        <v>10</v>
      </c>
      <c r="V210" s="67" t="s">
        <v>4747</v>
      </c>
      <c r="W210" s="67">
        <v>10</v>
      </c>
      <c r="X210" s="67" t="s">
        <v>4747</v>
      </c>
      <c r="Y210" s="67" t="s">
        <v>2803</v>
      </c>
      <c r="Z210" s="67">
        <v>10</v>
      </c>
      <c r="AA210" s="67" t="s">
        <v>4748</v>
      </c>
      <c r="AB210" s="67">
        <v>10</v>
      </c>
      <c r="AC210" s="67" t="s">
        <v>1246</v>
      </c>
      <c r="AD210" s="67">
        <v>10</v>
      </c>
      <c r="AE210" s="67" t="s">
        <v>1246</v>
      </c>
      <c r="AF210" s="67">
        <v>10</v>
      </c>
      <c r="AG210" s="67" t="s">
        <v>4748</v>
      </c>
      <c r="AH210" s="67">
        <v>10</v>
      </c>
      <c r="AI210" s="67" t="s">
        <v>1246</v>
      </c>
      <c r="AJ210" s="67">
        <v>10</v>
      </c>
      <c r="AK210" s="67" t="s">
        <v>1246</v>
      </c>
      <c r="AL210" s="67">
        <v>10</v>
      </c>
      <c r="AM210" s="67" t="s">
        <v>1246</v>
      </c>
      <c r="AN210" s="83" t="s">
        <v>4724</v>
      </c>
      <c r="AO210" s="83">
        <v>10</v>
      </c>
      <c r="AP210" s="83" t="s">
        <v>4748</v>
      </c>
      <c r="AQ210" s="83">
        <v>10</v>
      </c>
      <c r="AR210" s="83" t="s">
        <v>1246</v>
      </c>
      <c r="AS210" s="83">
        <v>10</v>
      </c>
      <c r="AT210" s="83" t="s">
        <v>1246</v>
      </c>
      <c r="AU210" s="83">
        <v>10</v>
      </c>
      <c r="AV210" s="83" t="s">
        <v>4748</v>
      </c>
      <c r="AW210" s="83">
        <v>10</v>
      </c>
      <c r="AX210" s="83" t="s">
        <v>1246</v>
      </c>
      <c r="AY210" s="83">
        <v>10</v>
      </c>
      <c r="AZ210" s="83" t="s">
        <v>1246</v>
      </c>
      <c r="BA210" s="83">
        <v>10</v>
      </c>
      <c r="BB210" s="87" t="s">
        <v>1246</v>
      </c>
      <c r="BC210" s="39"/>
      <c r="BD210" s="39"/>
      <c r="BE210" s="39"/>
    </row>
    <row r="211" spans="1:57" s="217" customFormat="1" ht="30" customHeight="1" x14ac:dyDescent="0.3">
      <c r="A211" s="39"/>
      <c r="B211" s="78">
        <f t="shared" si="3"/>
        <v>204</v>
      </c>
      <c r="C211" s="67" t="s">
        <v>3845</v>
      </c>
      <c r="D211" s="77">
        <v>44970</v>
      </c>
      <c r="E211" s="67">
        <v>8</v>
      </c>
      <c r="F211" s="67" t="s">
        <v>4749</v>
      </c>
      <c r="G211" s="67">
        <v>9</v>
      </c>
      <c r="H211" s="67" t="s">
        <v>4749</v>
      </c>
      <c r="I211" s="67">
        <v>9</v>
      </c>
      <c r="J211" s="67" t="s">
        <v>4749</v>
      </c>
      <c r="K211" s="67">
        <v>10</v>
      </c>
      <c r="L211" s="67" t="s">
        <v>4749</v>
      </c>
      <c r="M211" s="67">
        <v>9</v>
      </c>
      <c r="N211" s="67" t="s">
        <v>4749</v>
      </c>
      <c r="O211" s="67">
        <v>9</v>
      </c>
      <c r="P211" s="67" t="s">
        <v>4749</v>
      </c>
      <c r="Q211" s="67">
        <v>9</v>
      </c>
      <c r="R211" s="67" t="s">
        <v>4750</v>
      </c>
      <c r="S211" s="67">
        <v>9</v>
      </c>
      <c r="T211" s="67" t="s">
        <v>4751</v>
      </c>
      <c r="U211" s="67">
        <v>9</v>
      </c>
      <c r="V211" s="67" t="s">
        <v>4752</v>
      </c>
      <c r="W211" s="67">
        <v>8</v>
      </c>
      <c r="X211" s="67" t="s">
        <v>4753</v>
      </c>
      <c r="Y211" s="67" t="s">
        <v>2803</v>
      </c>
      <c r="Z211" s="67">
        <v>9</v>
      </c>
      <c r="AA211" s="67" t="s">
        <v>4749</v>
      </c>
      <c r="AB211" s="67">
        <v>9</v>
      </c>
      <c r="AC211" s="67" t="s">
        <v>4754</v>
      </c>
      <c r="AD211" s="67">
        <v>9</v>
      </c>
      <c r="AE211" s="67" t="s">
        <v>4749</v>
      </c>
      <c r="AF211" s="67">
        <v>9</v>
      </c>
      <c r="AG211" s="67" t="s">
        <v>4755</v>
      </c>
      <c r="AH211" s="67">
        <v>9</v>
      </c>
      <c r="AI211" s="67" t="s">
        <v>4749</v>
      </c>
      <c r="AJ211" s="67">
        <v>9</v>
      </c>
      <c r="AK211" s="67" t="s">
        <v>4756</v>
      </c>
      <c r="AL211" s="67">
        <v>9</v>
      </c>
      <c r="AM211" s="67" t="s">
        <v>4749</v>
      </c>
      <c r="AN211" s="83" t="s">
        <v>4724</v>
      </c>
      <c r="AO211" s="83">
        <v>9</v>
      </c>
      <c r="AP211" s="83" t="s">
        <v>4757</v>
      </c>
      <c r="AQ211" s="83">
        <v>9</v>
      </c>
      <c r="AR211" s="83" t="s">
        <v>4749</v>
      </c>
      <c r="AS211" s="83">
        <v>9</v>
      </c>
      <c r="AT211" s="83" t="s">
        <v>4749</v>
      </c>
      <c r="AU211" s="83">
        <v>9</v>
      </c>
      <c r="AV211" s="83" t="s">
        <v>4758</v>
      </c>
      <c r="AW211" s="83">
        <v>9</v>
      </c>
      <c r="AX211" s="83" t="s">
        <v>4759</v>
      </c>
      <c r="AY211" s="83">
        <v>9</v>
      </c>
      <c r="AZ211" s="83" t="s">
        <v>4760</v>
      </c>
      <c r="BA211" s="83">
        <v>9</v>
      </c>
      <c r="BB211" s="87" t="s">
        <v>4749</v>
      </c>
      <c r="BC211" s="39"/>
      <c r="BD211" s="39"/>
      <c r="BE211" s="39"/>
    </row>
    <row r="212" spans="1:57" s="217" customFormat="1" ht="30" customHeight="1" x14ac:dyDescent="0.3">
      <c r="A212" s="39"/>
      <c r="B212" s="78">
        <f t="shared" si="3"/>
        <v>205</v>
      </c>
      <c r="C212" s="67" t="s">
        <v>3845</v>
      </c>
      <c r="D212" s="77">
        <v>44970</v>
      </c>
      <c r="E212" s="67">
        <v>9</v>
      </c>
      <c r="F212" s="67" t="s">
        <v>4761</v>
      </c>
      <c r="G212" s="67">
        <v>9</v>
      </c>
      <c r="H212" s="67" t="s">
        <v>4762</v>
      </c>
      <c r="I212" s="67">
        <v>9</v>
      </c>
      <c r="J212" s="67" t="s">
        <v>4763</v>
      </c>
      <c r="K212" s="67">
        <v>9</v>
      </c>
      <c r="L212" s="67" t="s">
        <v>4764</v>
      </c>
      <c r="M212" s="67">
        <v>10</v>
      </c>
      <c r="N212" s="67" t="s">
        <v>4765</v>
      </c>
      <c r="O212" s="67">
        <v>9</v>
      </c>
      <c r="P212" s="67" t="s">
        <v>4251</v>
      </c>
      <c r="Q212" s="67">
        <v>9</v>
      </c>
      <c r="R212" s="67" t="s">
        <v>4766</v>
      </c>
      <c r="S212" s="67">
        <v>9</v>
      </c>
      <c r="T212" s="67" t="s">
        <v>1515</v>
      </c>
      <c r="U212" s="67">
        <v>9</v>
      </c>
      <c r="V212" s="67" t="s">
        <v>4767</v>
      </c>
      <c r="W212" s="67">
        <v>9</v>
      </c>
      <c r="X212" s="67" t="s">
        <v>4768</v>
      </c>
      <c r="Y212" s="67" t="s">
        <v>2803</v>
      </c>
      <c r="Z212" s="67">
        <v>9</v>
      </c>
      <c r="AA212" s="67" t="s">
        <v>4769</v>
      </c>
      <c r="AB212" s="67">
        <v>9</v>
      </c>
      <c r="AC212" s="67" t="s">
        <v>4770</v>
      </c>
      <c r="AD212" s="67">
        <v>10</v>
      </c>
      <c r="AE212" s="67" t="s">
        <v>4771</v>
      </c>
      <c r="AF212" s="67">
        <v>10</v>
      </c>
      <c r="AG212" s="67" t="s">
        <v>4772</v>
      </c>
      <c r="AH212" s="67">
        <v>10</v>
      </c>
      <c r="AI212" s="67" t="s">
        <v>4773</v>
      </c>
      <c r="AJ212" s="67">
        <v>9</v>
      </c>
      <c r="AK212" s="67" t="s">
        <v>4774</v>
      </c>
      <c r="AL212" s="67">
        <v>10</v>
      </c>
      <c r="AM212" s="67" t="s">
        <v>4775</v>
      </c>
      <c r="AN212" s="83" t="s">
        <v>4724</v>
      </c>
      <c r="AO212" s="83">
        <v>10</v>
      </c>
      <c r="AP212" s="83" t="s">
        <v>3194</v>
      </c>
      <c r="AQ212" s="83">
        <v>9</v>
      </c>
      <c r="AR212" s="83" t="s">
        <v>2426</v>
      </c>
      <c r="AS212" s="83">
        <v>10</v>
      </c>
      <c r="AT212" s="83" t="s">
        <v>4776</v>
      </c>
      <c r="AU212" s="83">
        <v>9</v>
      </c>
      <c r="AV212" s="83" t="s">
        <v>136</v>
      </c>
      <c r="AW212" s="83">
        <v>10</v>
      </c>
      <c r="AX212" s="83" t="s">
        <v>4777</v>
      </c>
      <c r="AY212" s="83">
        <v>10</v>
      </c>
      <c r="AZ212" s="83" t="s">
        <v>4778</v>
      </c>
      <c r="BA212" s="83">
        <v>9</v>
      </c>
      <c r="BB212" s="87" t="s">
        <v>136</v>
      </c>
      <c r="BC212" s="39"/>
      <c r="BD212" s="39"/>
      <c r="BE212" s="39"/>
    </row>
    <row r="213" spans="1:57" s="217" customFormat="1" ht="30" customHeight="1" x14ac:dyDescent="0.3">
      <c r="A213" s="39"/>
      <c r="B213" s="78">
        <f t="shared" si="3"/>
        <v>206</v>
      </c>
      <c r="C213" s="67" t="s">
        <v>3845</v>
      </c>
      <c r="D213" s="77">
        <v>44970</v>
      </c>
      <c r="E213" s="67">
        <v>9</v>
      </c>
      <c r="F213" s="67" t="s">
        <v>4779</v>
      </c>
      <c r="G213" s="67">
        <v>10</v>
      </c>
      <c r="H213" s="67" t="s">
        <v>4780</v>
      </c>
      <c r="I213" s="67">
        <v>7</v>
      </c>
      <c r="J213" s="67" t="s">
        <v>4781</v>
      </c>
      <c r="K213" s="67">
        <v>8</v>
      </c>
      <c r="L213" s="67" t="s">
        <v>4782</v>
      </c>
      <c r="M213" s="67">
        <v>8</v>
      </c>
      <c r="N213" s="67" t="s">
        <v>4783</v>
      </c>
      <c r="O213" s="67">
        <v>10</v>
      </c>
      <c r="P213" s="67" t="s">
        <v>4784</v>
      </c>
      <c r="Q213" s="67">
        <v>9</v>
      </c>
      <c r="R213" s="67" t="s">
        <v>4785</v>
      </c>
      <c r="S213" s="67">
        <v>10</v>
      </c>
      <c r="T213" s="67" t="s">
        <v>4786</v>
      </c>
      <c r="U213" s="67">
        <v>8</v>
      </c>
      <c r="V213" s="67" t="s">
        <v>4787</v>
      </c>
      <c r="W213" s="67">
        <v>8</v>
      </c>
      <c r="X213" s="67" t="s">
        <v>4788</v>
      </c>
      <c r="Y213" s="67" t="s">
        <v>2803</v>
      </c>
      <c r="Z213" s="67">
        <v>8</v>
      </c>
      <c r="AA213" s="67" t="s">
        <v>4789</v>
      </c>
      <c r="AB213" s="67">
        <v>8</v>
      </c>
      <c r="AC213" s="67" t="s">
        <v>4790</v>
      </c>
      <c r="AD213" s="67">
        <v>8</v>
      </c>
      <c r="AE213" s="67" t="s">
        <v>4791</v>
      </c>
      <c r="AF213" s="67">
        <v>8</v>
      </c>
      <c r="AG213" s="67" t="s">
        <v>4792</v>
      </c>
      <c r="AH213" s="67">
        <v>9</v>
      </c>
      <c r="AI213" s="67" t="s">
        <v>4793</v>
      </c>
      <c r="AJ213" s="67">
        <v>8</v>
      </c>
      <c r="AK213" s="67" t="s">
        <v>4794</v>
      </c>
      <c r="AL213" s="67">
        <v>9</v>
      </c>
      <c r="AM213" s="67" t="s">
        <v>4795</v>
      </c>
      <c r="AN213" s="83" t="s">
        <v>4724</v>
      </c>
      <c r="AO213" s="83">
        <v>8</v>
      </c>
      <c r="AP213" s="83" t="s">
        <v>4796</v>
      </c>
      <c r="AQ213" s="83">
        <v>9</v>
      </c>
      <c r="AR213" s="83" t="s">
        <v>4797</v>
      </c>
      <c r="AS213" s="83">
        <v>10</v>
      </c>
      <c r="AT213" s="83" t="s">
        <v>4798</v>
      </c>
      <c r="AU213" s="83">
        <v>8</v>
      </c>
      <c r="AV213" s="83" t="s">
        <v>4799</v>
      </c>
      <c r="AW213" s="83">
        <v>9</v>
      </c>
      <c r="AX213" s="83" t="s">
        <v>4793</v>
      </c>
      <c r="AY213" s="83">
        <v>8</v>
      </c>
      <c r="AZ213" s="83" t="s">
        <v>4800</v>
      </c>
      <c r="BA213" s="83">
        <v>9</v>
      </c>
      <c r="BB213" s="87" t="s">
        <v>4801</v>
      </c>
      <c r="BC213" s="39"/>
      <c r="BD213" s="39"/>
      <c r="BE213" s="39"/>
    </row>
    <row r="214" spans="1:57" s="217" customFormat="1" ht="30" customHeight="1" x14ac:dyDescent="0.3">
      <c r="A214" s="39"/>
      <c r="B214" s="78">
        <f t="shared" si="3"/>
        <v>207</v>
      </c>
      <c r="C214" s="67" t="s">
        <v>3845</v>
      </c>
      <c r="D214" s="77">
        <v>44970</v>
      </c>
      <c r="E214" s="67">
        <v>10</v>
      </c>
      <c r="F214" s="67" t="s">
        <v>4802</v>
      </c>
      <c r="G214" s="67">
        <v>10</v>
      </c>
      <c r="H214" s="67" t="s">
        <v>4803</v>
      </c>
      <c r="I214" s="67">
        <v>10</v>
      </c>
      <c r="J214" s="67" t="s">
        <v>4804</v>
      </c>
      <c r="K214" s="67">
        <v>10</v>
      </c>
      <c r="L214" s="67" t="s">
        <v>4805</v>
      </c>
      <c r="M214" s="67">
        <v>10</v>
      </c>
      <c r="N214" s="67" t="s">
        <v>4806</v>
      </c>
      <c r="O214" s="67">
        <v>10</v>
      </c>
      <c r="P214" s="67" t="s">
        <v>4807</v>
      </c>
      <c r="Q214" s="67">
        <v>10</v>
      </c>
      <c r="R214" s="67" t="s">
        <v>4808</v>
      </c>
      <c r="S214" s="67">
        <v>10</v>
      </c>
      <c r="T214" s="67" t="s">
        <v>4809</v>
      </c>
      <c r="U214" s="67">
        <v>10</v>
      </c>
      <c r="V214" s="67" t="s">
        <v>4810</v>
      </c>
      <c r="W214" s="67">
        <v>10</v>
      </c>
      <c r="X214" s="67" t="s">
        <v>4811</v>
      </c>
      <c r="Y214" s="67" t="s">
        <v>2803</v>
      </c>
      <c r="Z214" s="67">
        <v>10</v>
      </c>
      <c r="AA214" s="67" t="s">
        <v>4812</v>
      </c>
      <c r="AB214" s="67">
        <v>10</v>
      </c>
      <c r="AC214" s="67" t="s">
        <v>4813</v>
      </c>
      <c r="AD214" s="67">
        <v>10</v>
      </c>
      <c r="AE214" s="67" t="s">
        <v>4814</v>
      </c>
      <c r="AF214" s="67">
        <v>10</v>
      </c>
      <c r="AG214" s="67" t="s">
        <v>4815</v>
      </c>
      <c r="AH214" s="67">
        <v>10</v>
      </c>
      <c r="AI214" s="67" t="s">
        <v>4816</v>
      </c>
      <c r="AJ214" s="67">
        <v>10</v>
      </c>
      <c r="AK214" s="67" t="s">
        <v>4817</v>
      </c>
      <c r="AL214" s="67">
        <v>10</v>
      </c>
      <c r="AM214" s="67" t="s">
        <v>4818</v>
      </c>
      <c r="AN214" s="83" t="s">
        <v>4724</v>
      </c>
      <c r="AO214" s="83">
        <v>10</v>
      </c>
      <c r="AP214" s="83" t="s">
        <v>4819</v>
      </c>
      <c r="AQ214" s="83">
        <v>10</v>
      </c>
      <c r="AR214" s="83" t="s">
        <v>4820</v>
      </c>
      <c r="AS214" s="83">
        <v>10</v>
      </c>
      <c r="AT214" s="83" t="s">
        <v>4821</v>
      </c>
      <c r="AU214" s="83">
        <v>10</v>
      </c>
      <c r="AV214" s="83" t="s">
        <v>4822</v>
      </c>
      <c r="AW214" s="83">
        <v>10</v>
      </c>
      <c r="AX214" s="83" t="s">
        <v>4816</v>
      </c>
      <c r="AY214" s="83">
        <v>10</v>
      </c>
      <c r="AZ214" s="83" t="s">
        <v>4823</v>
      </c>
      <c r="BA214" s="83">
        <v>10</v>
      </c>
      <c r="BB214" s="87" t="s">
        <v>4824</v>
      </c>
      <c r="BC214" s="39"/>
      <c r="BD214" s="39"/>
      <c r="BE214" s="39"/>
    </row>
    <row r="215" spans="1:57" s="217" customFormat="1" ht="30" customHeight="1" x14ac:dyDescent="0.3">
      <c r="A215" s="39"/>
      <c r="B215" s="78">
        <f t="shared" si="3"/>
        <v>208</v>
      </c>
      <c r="C215" s="67" t="s">
        <v>3845</v>
      </c>
      <c r="D215" s="77">
        <v>44970</v>
      </c>
      <c r="E215" s="67">
        <v>9</v>
      </c>
      <c r="F215" s="67" t="s">
        <v>4825</v>
      </c>
      <c r="G215" s="67">
        <v>9</v>
      </c>
      <c r="H215" s="67" t="s">
        <v>4826</v>
      </c>
      <c r="I215" s="67">
        <v>8</v>
      </c>
      <c r="J215" s="67" t="s">
        <v>4827</v>
      </c>
      <c r="K215" s="67">
        <v>9</v>
      </c>
      <c r="L215" s="67" t="s">
        <v>4828</v>
      </c>
      <c r="M215" s="67">
        <v>9</v>
      </c>
      <c r="N215" s="67" t="s">
        <v>4829</v>
      </c>
      <c r="O215" s="67">
        <v>9</v>
      </c>
      <c r="P215" s="67" t="s">
        <v>4830</v>
      </c>
      <c r="Q215" s="67">
        <v>9</v>
      </c>
      <c r="R215" s="67" t="s">
        <v>4831</v>
      </c>
      <c r="S215" s="67">
        <v>9</v>
      </c>
      <c r="T215" s="67" t="s">
        <v>4832</v>
      </c>
      <c r="U215" s="67">
        <v>9</v>
      </c>
      <c r="V215" s="67" t="s">
        <v>4833</v>
      </c>
      <c r="W215" s="67">
        <v>9</v>
      </c>
      <c r="X215" s="67" t="s">
        <v>998</v>
      </c>
      <c r="Y215" s="67" t="s">
        <v>2803</v>
      </c>
      <c r="Z215" s="67">
        <v>9</v>
      </c>
      <c r="AA215" s="67" t="s">
        <v>4834</v>
      </c>
      <c r="AB215" s="67">
        <v>9</v>
      </c>
      <c r="AC215" s="67" t="s">
        <v>4835</v>
      </c>
      <c r="AD215" s="67">
        <v>9</v>
      </c>
      <c r="AE215" s="67" t="s">
        <v>4836</v>
      </c>
      <c r="AF215" s="67">
        <v>9</v>
      </c>
      <c r="AG215" s="67" t="s">
        <v>4837</v>
      </c>
      <c r="AH215" s="67">
        <v>9</v>
      </c>
      <c r="AI215" s="67" t="s">
        <v>4838</v>
      </c>
      <c r="AJ215" s="67">
        <v>8</v>
      </c>
      <c r="AK215" s="67" t="s">
        <v>4839</v>
      </c>
      <c r="AL215" s="67">
        <v>9</v>
      </c>
      <c r="AM215" s="67" t="s">
        <v>4840</v>
      </c>
      <c r="AN215" s="83" t="s">
        <v>4724</v>
      </c>
      <c r="AO215" s="83">
        <v>9</v>
      </c>
      <c r="AP215" s="83" t="s">
        <v>4841</v>
      </c>
      <c r="AQ215" s="83">
        <v>9</v>
      </c>
      <c r="AR215" s="83" t="s">
        <v>2640</v>
      </c>
      <c r="AS215" s="83">
        <v>9</v>
      </c>
      <c r="AT215" s="83" t="s">
        <v>4842</v>
      </c>
      <c r="AU215" s="83">
        <v>9</v>
      </c>
      <c r="AV215" s="83" t="s">
        <v>4837</v>
      </c>
      <c r="AW215" s="83">
        <v>9</v>
      </c>
      <c r="AX215" s="83" t="s">
        <v>4843</v>
      </c>
      <c r="AY215" s="83">
        <v>9</v>
      </c>
      <c r="AZ215" s="83" t="s">
        <v>4844</v>
      </c>
      <c r="BA215" s="83">
        <v>9</v>
      </c>
      <c r="BB215" s="87" t="s">
        <v>4845</v>
      </c>
      <c r="BC215" s="39"/>
      <c r="BD215" s="39"/>
      <c r="BE215" s="39"/>
    </row>
    <row r="216" spans="1:57" s="217" customFormat="1" ht="30" customHeight="1" x14ac:dyDescent="0.3">
      <c r="A216" s="39"/>
      <c r="B216" s="78">
        <f t="shared" si="3"/>
        <v>209</v>
      </c>
      <c r="C216" s="67" t="s">
        <v>3845</v>
      </c>
      <c r="D216" s="77">
        <v>44970</v>
      </c>
      <c r="E216" s="67">
        <v>10</v>
      </c>
      <c r="F216" s="67" t="s">
        <v>4846</v>
      </c>
      <c r="G216" s="67">
        <v>10</v>
      </c>
      <c r="H216" s="67" t="s">
        <v>4846</v>
      </c>
      <c r="I216" s="67">
        <v>10</v>
      </c>
      <c r="J216" s="67" t="s">
        <v>4846</v>
      </c>
      <c r="K216" s="67">
        <v>10</v>
      </c>
      <c r="L216" s="67" t="s">
        <v>4846</v>
      </c>
      <c r="M216" s="67">
        <v>10</v>
      </c>
      <c r="N216" s="67" t="s">
        <v>4846</v>
      </c>
      <c r="O216" s="67">
        <v>10</v>
      </c>
      <c r="P216" s="67" t="s">
        <v>4847</v>
      </c>
      <c r="Q216" s="67">
        <v>10</v>
      </c>
      <c r="R216" s="67" t="s">
        <v>4847</v>
      </c>
      <c r="S216" s="67">
        <v>10</v>
      </c>
      <c r="T216" s="67" t="s">
        <v>4847</v>
      </c>
      <c r="U216" s="67">
        <v>10</v>
      </c>
      <c r="V216" s="67" t="s">
        <v>4847</v>
      </c>
      <c r="W216" s="67">
        <v>10</v>
      </c>
      <c r="X216" s="67" t="s">
        <v>4847</v>
      </c>
      <c r="Y216" s="67" t="s">
        <v>2803</v>
      </c>
      <c r="Z216" s="67">
        <v>10</v>
      </c>
      <c r="AA216" s="67" t="s">
        <v>4846</v>
      </c>
      <c r="AB216" s="67">
        <v>10</v>
      </c>
      <c r="AC216" s="67" t="s">
        <v>4846</v>
      </c>
      <c r="AD216" s="67">
        <v>10</v>
      </c>
      <c r="AE216" s="67" t="s">
        <v>4846</v>
      </c>
      <c r="AF216" s="67">
        <v>9</v>
      </c>
      <c r="AG216" s="67" t="s">
        <v>4846</v>
      </c>
      <c r="AH216" s="67">
        <v>9</v>
      </c>
      <c r="AI216" s="67" t="s">
        <v>4846</v>
      </c>
      <c r="AJ216" s="67">
        <v>10</v>
      </c>
      <c r="AK216" s="67" t="s">
        <v>1012</v>
      </c>
      <c r="AL216" s="67">
        <v>10</v>
      </c>
      <c r="AM216" s="67" t="s">
        <v>4846</v>
      </c>
      <c r="AN216" s="83" t="s">
        <v>4724</v>
      </c>
      <c r="AO216" s="83">
        <v>10</v>
      </c>
      <c r="AP216" s="83" t="s">
        <v>4846</v>
      </c>
      <c r="AQ216" s="83">
        <v>10</v>
      </c>
      <c r="AR216" s="83" t="s">
        <v>4846</v>
      </c>
      <c r="AS216" s="83">
        <v>10</v>
      </c>
      <c r="AT216" s="83" t="s">
        <v>4846</v>
      </c>
      <c r="AU216" s="83">
        <v>9</v>
      </c>
      <c r="AV216" s="83" t="s">
        <v>4846</v>
      </c>
      <c r="AW216" s="83">
        <v>10</v>
      </c>
      <c r="AX216" s="83" t="s">
        <v>4846</v>
      </c>
      <c r="AY216" s="83">
        <v>10</v>
      </c>
      <c r="AZ216" s="83" t="s">
        <v>4846</v>
      </c>
      <c r="BA216" s="83">
        <v>10</v>
      </c>
      <c r="BB216" s="87" t="s">
        <v>4846</v>
      </c>
      <c r="BC216" s="39"/>
      <c r="BD216" s="39"/>
      <c r="BE216" s="39"/>
    </row>
    <row r="217" spans="1:57" s="217" customFormat="1" ht="30" customHeight="1" x14ac:dyDescent="0.3">
      <c r="A217" s="39"/>
      <c r="B217" s="78">
        <f t="shared" si="3"/>
        <v>210</v>
      </c>
      <c r="C217" s="67" t="s">
        <v>3846</v>
      </c>
      <c r="D217" s="77">
        <v>44973</v>
      </c>
      <c r="E217" s="67">
        <v>9</v>
      </c>
      <c r="F217" s="67" t="s">
        <v>136</v>
      </c>
      <c r="G217" s="67">
        <v>9</v>
      </c>
      <c r="H217" s="67" t="s">
        <v>136</v>
      </c>
      <c r="I217" s="67">
        <v>9</v>
      </c>
      <c r="J217" s="67" t="s">
        <v>5099</v>
      </c>
      <c r="K217" s="67">
        <v>9</v>
      </c>
      <c r="L217" s="67" t="s">
        <v>136</v>
      </c>
      <c r="M217" s="67">
        <v>9</v>
      </c>
      <c r="N217" s="67" t="s">
        <v>136</v>
      </c>
      <c r="O217" s="67">
        <v>9</v>
      </c>
      <c r="P217" s="67" t="s">
        <v>136</v>
      </c>
      <c r="Q217" s="67">
        <v>9</v>
      </c>
      <c r="R217" s="67" t="s">
        <v>136</v>
      </c>
      <c r="S217" s="67">
        <v>9</v>
      </c>
      <c r="T217" s="67" t="s">
        <v>136</v>
      </c>
      <c r="U217" s="67">
        <v>9</v>
      </c>
      <c r="V217" s="67" t="s">
        <v>136</v>
      </c>
      <c r="W217" s="67">
        <v>9</v>
      </c>
      <c r="X217" s="67" t="s">
        <v>136</v>
      </c>
      <c r="Y217" s="67" t="s">
        <v>2803</v>
      </c>
      <c r="Z217" s="67">
        <v>9</v>
      </c>
      <c r="AA217" s="67" t="s">
        <v>5100</v>
      </c>
      <c r="AB217" s="67">
        <v>9</v>
      </c>
      <c r="AC217" s="67" t="s">
        <v>5100</v>
      </c>
      <c r="AD217" s="67">
        <v>9</v>
      </c>
      <c r="AE217" s="67" t="s">
        <v>5100</v>
      </c>
      <c r="AF217" s="67">
        <v>9</v>
      </c>
      <c r="AG217" s="67" t="s">
        <v>5100</v>
      </c>
      <c r="AH217" s="67">
        <v>9</v>
      </c>
      <c r="AI217" s="67" t="s">
        <v>5100</v>
      </c>
      <c r="AJ217" s="67">
        <v>9</v>
      </c>
      <c r="AK217" s="67" t="s">
        <v>5100</v>
      </c>
      <c r="AL217" s="67">
        <v>9</v>
      </c>
      <c r="AM217" s="67" t="s">
        <v>5100</v>
      </c>
      <c r="AN217" s="83" t="s">
        <v>1050</v>
      </c>
      <c r="AO217" s="83">
        <v>9</v>
      </c>
      <c r="AP217" s="83" t="s">
        <v>5100</v>
      </c>
      <c r="AQ217" s="83">
        <v>9</v>
      </c>
      <c r="AR217" s="83" t="s">
        <v>5100</v>
      </c>
      <c r="AS217" s="83">
        <v>9</v>
      </c>
      <c r="AT217" s="83" t="s">
        <v>5100</v>
      </c>
      <c r="AU217" s="83">
        <v>9</v>
      </c>
      <c r="AV217" s="83" t="s">
        <v>5100</v>
      </c>
      <c r="AW217" s="83">
        <v>9</v>
      </c>
      <c r="AX217" s="83" t="s">
        <v>5100</v>
      </c>
      <c r="AY217" s="83">
        <v>9</v>
      </c>
      <c r="AZ217" s="83" t="s">
        <v>5100</v>
      </c>
      <c r="BA217" s="83">
        <v>9</v>
      </c>
      <c r="BB217" s="87" t="s">
        <v>5100</v>
      </c>
      <c r="BC217" s="39"/>
      <c r="BD217" s="39"/>
      <c r="BE217" s="39"/>
    </row>
    <row r="218" spans="1:57" s="217" customFormat="1" ht="30" customHeight="1" x14ac:dyDescent="0.3">
      <c r="A218" s="39"/>
      <c r="B218" s="78">
        <f t="shared" si="3"/>
        <v>211</v>
      </c>
      <c r="C218" s="67" t="s">
        <v>3846</v>
      </c>
      <c r="D218" s="77">
        <v>44973</v>
      </c>
      <c r="E218" s="67">
        <v>10</v>
      </c>
      <c r="F218" s="67" t="s">
        <v>2193</v>
      </c>
      <c r="G218" s="67">
        <v>10</v>
      </c>
      <c r="H218" s="67" t="s">
        <v>2193</v>
      </c>
      <c r="I218" s="67">
        <v>9</v>
      </c>
      <c r="J218" s="67" t="s">
        <v>5101</v>
      </c>
      <c r="K218" s="67">
        <v>10</v>
      </c>
      <c r="L218" s="67" t="s">
        <v>5102</v>
      </c>
      <c r="M218" s="67">
        <v>10</v>
      </c>
      <c r="N218" s="67" t="s">
        <v>5103</v>
      </c>
      <c r="O218" s="67">
        <v>10</v>
      </c>
      <c r="P218" s="67" t="s">
        <v>2007</v>
      </c>
      <c r="Q218" s="67">
        <v>9</v>
      </c>
      <c r="R218" s="67" t="s">
        <v>5104</v>
      </c>
      <c r="S218" s="67">
        <v>10</v>
      </c>
      <c r="T218" s="67" t="s">
        <v>2002</v>
      </c>
      <c r="U218" s="67">
        <v>10</v>
      </c>
      <c r="V218" s="67" t="s">
        <v>3418</v>
      </c>
      <c r="W218" s="67">
        <v>10</v>
      </c>
      <c r="X218" s="67" t="s">
        <v>5105</v>
      </c>
      <c r="Y218" s="67" t="s">
        <v>2803</v>
      </c>
      <c r="Z218" s="67">
        <v>10</v>
      </c>
      <c r="AA218" s="67" t="s">
        <v>1040</v>
      </c>
      <c r="AB218" s="67">
        <v>10</v>
      </c>
      <c r="AC218" s="67" t="s">
        <v>5106</v>
      </c>
      <c r="AD218" s="67">
        <v>10</v>
      </c>
      <c r="AE218" s="67" t="s">
        <v>5107</v>
      </c>
      <c r="AF218" s="67">
        <v>10</v>
      </c>
      <c r="AG218" s="67" t="s">
        <v>5108</v>
      </c>
      <c r="AH218" s="67">
        <v>10</v>
      </c>
      <c r="AI218" s="67" t="s">
        <v>5107</v>
      </c>
      <c r="AJ218" s="67">
        <v>10</v>
      </c>
      <c r="AK218" s="67" t="s">
        <v>5109</v>
      </c>
      <c r="AL218" s="67">
        <v>10</v>
      </c>
      <c r="AM218" s="67" t="s">
        <v>5110</v>
      </c>
      <c r="AN218" s="83" t="s">
        <v>1050</v>
      </c>
      <c r="AO218" s="83">
        <v>10</v>
      </c>
      <c r="AP218" s="83" t="s">
        <v>1041</v>
      </c>
      <c r="AQ218" s="83">
        <v>10</v>
      </c>
      <c r="AR218" s="83" t="s">
        <v>3404</v>
      </c>
      <c r="AS218" s="83">
        <v>10</v>
      </c>
      <c r="AT218" s="83" t="s">
        <v>3404</v>
      </c>
      <c r="AU218" s="83">
        <v>10</v>
      </c>
      <c r="AV218" s="83" t="s">
        <v>1040</v>
      </c>
      <c r="AW218" s="83">
        <v>10</v>
      </c>
      <c r="AX218" s="83" t="s">
        <v>5111</v>
      </c>
      <c r="AY218" s="83">
        <v>10</v>
      </c>
      <c r="AZ218" s="83" t="s">
        <v>5112</v>
      </c>
      <c r="BA218" s="83">
        <v>10</v>
      </c>
      <c r="BB218" s="87" t="s">
        <v>5113</v>
      </c>
      <c r="BC218" s="39"/>
      <c r="BD218" s="39"/>
      <c r="BE218" s="39"/>
    </row>
    <row r="219" spans="1:57" s="217" customFormat="1" ht="30" customHeight="1" x14ac:dyDescent="0.3">
      <c r="A219" s="39"/>
      <c r="B219" s="78">
        <f t="shared" si="3"/>
        <v>212</v>
      </c>
      <c r="C219" s="67" t="s">
        <v>3846</v>
      </c>
      <c r="D219" s="77">
        <v>44973</v>
      </c>
      <c r="E219" s="67">
        <v>10</v>
      </c>
      <c r="F219" s="67" t="s">
        <v>963</v>
      </c>
      <c r="G219" s="67">
        <v>10</v>
      </c>
      <c r="H219" s="67" t="s">
        <v>963</v>
      </c>
      <c r="I219" s="67">
        <v>10</v>
      </c>
      <c r="J219" s="67" t="s">
        <v>963</v>
      </c>
      <c r="K219" s="67">
        <v>10</v>
      </c>
      <c r="L219" s="67" t="s">
        <v>963</v>
      </c>
      <c r="M219" s="67">
        <v>10</v>
      </c>
      <c r="N219" s="67" t="s">
        <v>963</v>
      </c>
      <c r="O219" s="67">
        <v>9</v>
      </c>
      <c r="P219" s="67" t="s">
        <v>963</v>
      </c>
      <c r="Q219" s="67">
        <v>9</v>
      </c>
      <c r="R219" s="67" t="s">
        <v>963</v>
      </c>
      <c r="S219" s="67">
        <v>10</v>
      </c>
      <c r="T219" s="67" t="s">
        <v>963</v>
      </c>
      <c r="U219" s="67">
        <v>9</v>
      </c>
      <c r="V219" s="67" t="s">
        <v>963</v>
      </c>
      <c r="W219" s="67">
        <v>9</v>
      </c>
      <c r="X219" s="67" t="s">
        <v>963</v>
      </c>
      <c r="Y219" s="67" t="s">
        <v>2803</v>
      </c>
      <c r="Z219" s="67">
        <v>10</v>
      </c>
      <c r="AA219" s="67" t="s">
        <v>963</v>
      </c>
      <c r="AB219" s="67">
        <v>10</v>
      </c>
      <c r="AC219" s="67" t="s">
        <v>963</v>
      </c>
      <c r="AD219" s="67">
        <v>10</v>
      </c>
      <c r="AE219" s="67" t="s">
        <v>963</v>
      </c>
      <c r="AF219" s="67">
        <v>10</v>
      </c>
      <c r="AG219" s="67" t="s">
        <v>963</v>
      </c>
      <c r="AH219" s="67">
        <v>10</v>
      </c>
      <c r="AI219" s="67" t="s">
        <v>963</v>
      </c>
      <c r="AJ219" s="67">
        <v>10</v>
      </c>
      <c r="AK219" s="67" t="s">
        <v>963</v>
      </c>
      <c r="AL219" s="67">
        <v>10</v>
      </c>
      <c r="AM219" s="67" t="s">
        <v>963</v>
      </c>
      <c r="AN219" s="83" t="s">
        <v>1050</v>
      </c>
      <c r="AO219" s="83">
        <v>10</v>
      </c>
      <c r="AP219" s="83" t="s">
        <v>963</v>
      </c>
      <c r="AQ219" s="83">
        <v>10</v>
      </c>
      <c r="AR219" s="83" t="s">
        <v>963</v>
      </c>
      <c r="AS219" s="83">
        <v>10</v>
      </c>
      <c r="AT219" s="83" t="s">
        <v>963</v>
      </c>
      <c r="AU219" s="83">
        <v>10</v>
      </c>
      <c r="AV219" s="83" t="s">
        <v>963</v>
      </c>
      <c r="AW219" s="83">
        <v>10</v>
      </c>
      <c r="AX219" s="83" t="s">
        <v>963</v>
      </c>
      <c r="AY219" s="83">
        <v>10</v>
      </c>
      <c r="AZ219" s="83" t="s">
        <v>963</v>
      </c>
      <c r="BA219" s="83">
        <v>10</v>
      </c>
      <c r="BB219" s="87" t="s">
        <v>963</v>
      </c>
      <c r="BC219" s="39"/>
      <c r="BD219" s="39"/>
      <c r="BE219" s="39"/>
    </row>
    <row r="220" spans="1:57" s="217" customFormat="1" ht="30" customHeight="1" x14ac:dyDescent="0.3">
      <c r="A220" s="39"/>
      <c r="B220" s="78">
        <f t="shared" si="3"/>
        <v>213</v>
      </c>
      <c r="C220" s="67" t="s">
        <v>3846</v>
      </c>
      <c r="D220" s="77">
        <v>44973</v>
      </c>
      <c r="E220" s="67">
        <v>9</v>
      </c>
      <c r="F220" s="67" t="s">
        <v>1051</v>
      </c>
      <c r="G220" s="67">
        <v>9</v>
      </c>
      <c r="H220" s="67" t="s">
        <v>1679</v>
      </c>
      <c r="I220" s="67">
        <v>9</v>
      </c>
      <c r="J220" s="67" t="s">
        <v>5114</v>
      </c>
      <c r="K220" s="67">
        <v>9</v>
      </c>
      <c r="L220" s="67" t="s">
        <v>1283</v>
      </c>
      <c r="M220" s="67">
        <v>9</v>
      </c>
      <c r="N220" s="67" t="s">
        <v>5115</v>
      </c>
      <c r="O220" s="67">
        <v>9</v>
      </c>
      <c r="P220" s="67" t="s">
        <v>1279</v>
      </c>
      <c r="Q220" s="67">
        <v>8</v>
      </c>
      <c r="R220" s="67" t="s">
        <v>5116</v>
      </c>
      <c r="S220" s="67">
        <v>9</v>
      </c>
      <c r="T220" s="67" t="s">
        <v>5117</v>
      </c>
      <c r="U220" s="67">
        <v>8</v>
      </c>
      <c r="V220" s="67" t="s">
        <v>5118</v>
      </c>
      <c r="W220" s="67">
        <v>8</v>
      </c>
      <c r="X220" s="67" t="s">
        <v>5119</v>
      </c>
      <c r="Y220" s="67" t="s">
        <v>2803</v>
      </c>
      <c r="Z220" s="67">
        <v>8</v>
      </c>
      <c r="AA220" s="67" t="s">
        <v>5120</v>
      </c>
      <c r="AB220" s="67">
        <v>8</v>
      </c>
      <c r="AC220" s="67" t="s">
        <v>5121</v>
      </c>
      <c r="AD220" s="67">
        <v>8</v>
      </c>
      <c r="AE220" s="67" t="s">
        <v>5122</v>
      </c>
      <c r="AF220" s="67">
        <v>8</v>
      </c>
      <c r="AG220" s="67" t="s">
        <v>5123</v>
      </c>
      <c r="AH220" s="67">
        <v>8</v>
      </c>
      <c r="AI220" s="67" t="s">
        <v>5124</v>
      </c>
      <c r="AJ220" s="67">
        <v>8</v>
      </c>
      <c r="AK220" s="67" t="s">
        <v>5125</v>
      </c>
      <c r="AL220" s="67">
        <v>9</v>
      </c>
      <c r="AM220" s="67" t="s">
        <v>5126</v>
      </c>
      <c r="AN220" s="83" t="s">
        <v>1050</v>
      </c>
      <c r="AO220" s="83">
        <v>9</v>
      </c>
      <c r="AP220" s="83" t="s">
        <v>5127</v>
      </c>
      <c r="AQ220" s="83">
        <v>9</v>
      </c>
      <c r="AR220" s="83" t="s">
        <v>5128</v>
      </c>
      <c r="AS220" s="83">
        <v>8</v>
      </c>
      <c r="AT220" s="83" t="s">
        <v>5129</v>
      </c>
      <c r="AU220" s="83">
        <v>9</v>
      </c>
      <c r="AV220" s="83" t="s">
        <v>1283</v>
      </c>
      <c r="AW220" s="83">
        <v>9</v>
      </c>
      <c r="AX220" s="83" t="s">
        <v>5130</v>
      </c>
      <c r="AY220" s="83">
        <v>8</v>
      </c>
      <c r="AZ220" s="83" t="s">
        <v>5131</v>
      </c>
      <c r="BA220" s="83">
        <v>9</v>
      </c>
      <c r="BB220" s="87" t="s">
        <v>5132</v>
      </c>
      <c r="BC220" s="39"/>
      <c r="BD220" s="39"/>
      <c r="BE220" s="39"/>
    </row>
    <row r="221" spans="1:57" s="217" customFormat="1" ht="30" customHeight="1" x14ac:dyDescent="0.3">
      <c r="A221" s="39"/>
      <c r="B221" s="78">
        <f t="shared" si="3"/>
        <v>214</v>
      </c>
      <c r="C221" s="67" t="s">
        <v>3846</v>
      </c>
      <c r="D221" s="77">
        <v>44973</v>
      </c>
      <c r="E221" s="67">
        <v>9</v>
      </c>
      <c r="F221" s="67" t="s">
        <v>5133</v>
      </c>
      <c r="G221" s="67">
        <v>9</v>
      </c>
      <c r="H221" s="67" t="s">
        <v>5134</v>
      </c>
      <c r="I221" s="67">
        <v>8</v>
      </c>
      <c r="J221" s="67" t="s">
        <v>5135</v>
      </c>
      <c r="K221" s="67">
        <v>8</v>
      </c>
      <c r="L221" s="67" t="s">
        <v>2996</v>
      </c>
      <c r="M221" s="67">
        <v>8</v>
      </c>
      <c r="N221" s="67" t="s">
        <v>5136</v>
      </c>
      <c r="O221" s="67">
        <v>8</v>
      </c>
      <c r="P221" s="67" t="s">
        <v>5137</v>
      </c>
      <c r="Q221" s="67">
        <v>9</v>
      </c>
      <c r="R221" s="67" t="s">
        <v>1766</v>
      </c>
      <c r="S221" s="67">
        <v>9</v>
      </c>
      <c r="T221" s="67" t="s">
        <v>4568</v>
      </c>
      <c r="U221" s="67">
        <v>9</v>
      </c>
      <c r="V221" s="67" t="s">
        <v>5138</v>
      </c>
      <c r="W221" s="67">
        <v>10</v>
      </c>
      <c r="X221" s="67" t="s">
        <v>5139</v>
      </c>
      <c r="Y221" s="67" t="s">
        <v>2803</v>
      </c>
      <c r="Z221" s="67">
        <v>9</v>
      </c>
      <c r="AA221" s="67" t="s">
        <v>5140</v>
      </c>
      <c r="AB221" s="67">
        <v>9</v>
      </c>
      <c r="AC221" s="67" t="s">
        <v>5141</v>
      </c>
      <c r="AD221" s="67">
        <v>9</v>
      </c>
      <c r="AE221" s="67" t="s">
        <v>5142</v>
      </c>
      <c r="AF221" s="67">
        <v>9</v>
      </c>
      <c r="AG221" s="67" t="s">
        <v>1415</v>
      </c>
      <c r="AH221" s="67">
        <v>9</v>
      </c>
      <c r="AI221" s="67" t="s">
        <v>995</v>
      </c>
      <c r="AJ221" s="67">
        <v>9</v>
      </c>
      <c r="AK221" s="67" t="s">
        <v>5143</v>
      </c>
      <c r="AL221" s="67">
        <v>9</v>
      </c>
      <c r="AM221" s="67" t="s">
        <v>5144</v>
      </c>
      <c r="AN221" s="83" t="s">
        <v>1050</v>
      </c>
      <c r="AO221" s="83">
        <v>10</v>
      </c>
      <c r="AP221" s="83" t="s">
        <v>5135</v>
      </c>
      <c r="AQ221" s="83">
        <v>10</v>
      </c>
      <c r="AR221" s="83" t="s">
        <v>5145</v>
      </c>
      <c r="AS221" s="83">
        <v>10</v>
      </c>
      <c r="AT221" s="83" t="s">
        <v>5146</v>
      </c>
      <c r="AU221" s="83">
        <v>10</v>
      </c>
      <c r="AV221" s="83" t="s">
        <v>5147</v>
      </c>
      <c r="AW221" s="83">
        <v>10</v>
      </c>
      <c r="AX221" s="83" t="s">
        <v>4128</v>
      </c>
      <c r="AY221" s="83">
        <v>10</v>
      </c>
      <c r="AZ221" s="83" t="s">
        <v>5148</v>
      </c>
      <c r="BA221" s="83">
        <v>10</v>
      </c>
      <c r="BB221" s="87" t="s">
        <v>5149</v>
      </c>
      <c r="BC221" s="39"/>
      <c r="BD221" s="39"/>
      <c r="BE221" s="39"/>
    </row>
    <row r="222" spans="1:57" s="217" customFormat="1" ht="30" customHeight="1" x14ac:dyDescent="0.3">
      <c r="A222" s="39"/>
      <c r="B222" s="78">
        <f t="shared" si="3"/>
        <v>215</v>
      </c>
      <c r="C222" s="67" t="s">
        <v>3846</v>
      </c>
      <c r="D222" s="77">
        <v>44973</v>
      </c>
      <c r="E222" s="67">
        <v>9</v>
      </c>
      <c r="F222" s="67" t="s">
        <v>5150</v>
      </c>
      <c r="G222" s="67">
        <v>9</v>
      </c>
      <c r="H222" s="67" t="s">
        <v>5151</v>
      </c>
      <c r="I222" s="67">
        <v>9</v>
      </c>
      <c r="J222" s="67" t="s">
        <v>5152</v>
      </c>
      <c r="K222" s="67">
        <v>9</v>
      </c>
      <c r="L222" s="67" t="s">
        <v>5153</v>
      </c>
      <c r="M222" s="67">
        <v>9</v>
      </c>
      <c r="N222" s="67" t="s">
        <v>5154</v>
      </c>
      <c r="O222" s="67">
        <v>9</v>
      </c>
      <c r="P222" s="67" t="s">
        <v>5155</v>
      </c>
      <c r="Q222" s="67">
        <v>8</v>
      </c>
      <c r="R222" s="67" t="s">
        <v>5156</v>
      </c>
      <c r="S222" s="67">
        <v>9</v>
      </c>
      <c r="T222" s="67" t="s">
        <v>1482</v>
      </c>
      <c r="U222" s="67">
        <v>9</v>
      </c>
      <c r="V222" s="67" t="s">
        <v>5157</v>
      </c>
      <c r="W222" s="67">
        <v>9</v>
      </c>
      <c r="X222" s="67" t="s">
        <v>5158</v>
      </c>
      <c r="Y222" s="67" t="s">
        <v>2803</v>
      </c>
      <c r="Z222" s="67">
        <v>9</v>
      </c>
      <c r="AA222" s="67" t="s">
        <v>5159</v>
      </c>
      <c r="AB222" s="67">
        <v>9</v>
      </c>
      <c r="AC222" s="67" t="s">
        <v>5160</v>
      </c>
      <c r="AD222" s="67">
        <v>9</v>
      </c>
      <c r="AE222" s="67" t="s">
        <v>5161</v>
      </c>
      <c r="AF222" s="67">
        <v>9</v>
      </c>
      <c r="AG222" s="67" t="s">
        <v>4792</v>
      </c>
      <c r="AH222" s="67">
        <v>9</v>
      </c>
      <c r="AI222" s="67" t="s">
        <v>5162</v>
      </c>
      <c r="AJ222" s="67">
        <v>9</v>
      </c>
      <c r="AK222" s="67" t="s">
        <v>5163</v>
      </c>
      <c r="AL222" s="67">
        <v>9</v>
      </c>
      <c r="AM222" s="67" t="s">
        <v>5164</v>
      </c>
      <c r="AN222" s="83" t="s">
        <v>1050</v>
      </c>
      <c r="AO222" s="83">
        <v>9</v>
      </c>
      <c r="AP222" s="83" t="s">
        <v>5159</v>
      </c>
      <c r="AQ222" s="83">
        <v>9</v>
      </c>
      <c r="AR222" s="83" t="s">
        <v>5160</v>
      </c>
      <c r="AS222" s="83">
        <v>9</v>
      </c>
      <c r="AT222" s="83" t="s">
        <v>5165</v>
      </c>
      <c r="AU222" s="83">
        <v>9</v>
      </c>
      <c r="AV222" s="83" t="s">
        <v>5166</v>
      </c>
      <c r="AW222" s="83">
        <v>9</v>
      </c>
      <c r="AX222" s="83" t="s">
        <v>5167</v>
      </c>
      <c r="AY222" s="83">
        <v>9</v>
      </c>
      <c r="AZ222" s="83" t="s">
        <v>5168</v>
      </c>
      <c r="BA222" s="83">
        <v>9</v>
      </c>
      <c r="BB222" s="87" t="s">
        <v>5169</v>
      </c>
      <c r="BC222" s="39"/>
      <c r="BD222" s="39"/>
      <c r="BE222" s="39"/>
    </row>
    <row r="223" spans="1:57" s="217" customFormat="1" ht="30" customHeight="1" x14ac:dyDescent="0.3">
      <c r="A223" s="39"/>
      <c r="B223" s="78">
        <f t="shared" si="3"/>
        <v>216</v>
      </c>
      <c r="C223" s="67" t="s">
        <v>3846</v>
      </c>
      <c r="D223" s="77">
        <v>44973</v>
      </c>
      <c r="E223" s="67">
        <v>9</v>
      </c>
      <c r="F223" s="67" t="s">
        <v>5170</v>
      </c>
      <c r="G223" s="67">
        <v>9</v>
      </c>
      <c r="H223" s="67" t="s">
        <v>5171</v>
      </c>
      <c r="I223" s="67">
        <v>9</v>
      </c>
      <c r="J223" s="67" t="s">
        <v>5172</v>
      </c>
      <c r="K223" s="67">
        <v>9</v>
      </c>
      <c r="L223" s="67" t="s">
        <v>5173</v>
      </c>
      <c r="M223" s="67">
        <v>9</v>
      </c>
      <c r="N223" s="67" t="s">
        <v>5174</v>
      </c>
      <c r="O223" s="67">
        <v>9</v>
      </c>
      <c r="P223" s="67" t="s">
        <v>5175</v>
      </c>
      <c r="Q223" s="67">
        <v>9</v>
      </c>
      <c r="R223" s="67" t="s">
        <v>5176</v>
      </c>
      <c r="S223" s="67">
        <v>9</v>
      </c>
      <c r="T223" s="67" t="s">
        <v>5177</v>
      </c>
      <c r="U223" s="67">
        <v>9</v>
      </c>
      <c r="V223" s="67" t="s">
        <v>5178</v>
      </c>
      <c r="W223" s="67">
        <v>9</v>
      </c>
      <c r="X223" s="67" t="s">
        <v>5179</v>
      </c>
      <c r="Y223" s="67" t="s">
        <v>2803</v>
      </c>
      <c r="Z223" s="67">
        <v>9</v>
      </c>
      <c r="AA223" s="67" t="s">
        <v>5180</v>
      </c>
      <c r="AB223" s="67">
        <v>9</v>
      </c>
      <c r="AC223" s="67" t="s">
        <v>5181</v>
      </c>
      <c r="AD223" s="67">
        <v>9</v>
      </c>
      <c r="AE223" s="67" t="s">
        <v>5182</v>
      </c>
      <c r="AF223" s="67">
        <v>9</v>
      </c>
      <c r="AG223" s="67" t="s">
        <v>5183</v>
      </c>
      <c r="AH223" s="67">
        <v>9</v>
      </c>
      <c r="AI223" s="67" t="s">
        <v>5184</v>
      </c>
      <c r="AJ223" s="67">
        <v>9</v>
      </c>
      <c r="AK223" s="67" t="s">
        <v>5185</v>
      </c>
      <c r="AL223" s="67">
        <v>9</v>
      </c>
      <c r="AM223" s="67" t="s">
        <v>5186</v>
      </c>
      <c r="AN223" s="83" t="s">
        <v>1050</v>
      </c>
      <c r="AO223" s="83">
        <v>9</v>
      </c>
      <c r="AP223" s="83" t="s">
        <v>1218</v>
      </c>
      <c r="AQ223" s="83">
        <v>9</v>
      </c>
      <c r="AR223" s="83" t="s">
        <v>5187</v>
      </c>
      <c r="AS223" s="83">
        <v>9</v>
      </c>
      <c r="AT223" s="83" t="s">
        <v>5188</v>
      </c>
      <c r="AU223" s="83">
        <v>9</v>
      </c>
      <c r="AV223" s="83" t="s">
        <v>5189</v>
      </c>
      <c r="AW223" s="83">
        <v>9</v>
      </c>
      <c r="AX223" s="83" t="s">
        <v>5190</v>
      </c>
      <c r="AY223" s="83">
        <v>9</v>
      </c>
      <c r="AZ223" s="83" t="s">
        <v>5191</v>
      </c>
      <c r="BA223" s="83">
        <v>9</v>
      </c>
      <c r="BB223" s="87" t="s">
        <v>5186</v>
      </c>
      <c r="BC223" s="39"/>
      <c r="BD223" s="39"/>
      <c r="BE223" s="39"/>
    </row>
    <row r="224" spans="1:57" s="217" customFormat="1" ht="30" customHeight="1" x14ac:dyDescent="0.3">
      <c r="A224" s="39"/>
      <c r="B224" s="78">
        <f t="shared" si="3"/>
        <v>217</v>
      </c>
      <c r="C224" s="67" t="s">
        <v>3846</v>
      </c>
      <c r="D224" s="77">
        <v>44973</v>
      </c>
      <c r="E224" s="67">
        <v>9</v>
      </c>
      <c r="F224" s="67" t="s">
        <v>5192</v>
      </c>
      <c r="G224" s="67">
        <v>9</v>
      </c>
      <c r="H224" s="67" t="s">
        <v>5193</v>
      </c>
      <c r="I224" s="67">
        <v>8</v>
      </c>
      <c r="J224" s="67" t="s">
        <v>5194</v>
      </c>
      <c r="K224" s="67">
        <v>8</v>
      </c>
      <c r="L224" s="67" t="s">
        <v>5195</v>
      </c>
      <c r="M224" s="67">
        <v>9</v>
      </c>
      <c r="N224" s="67" t="s">
        <v>5196</v>
      </c>
      <c r="O224" s="67">
        <v>9</v>
      </c>
      <c r="P224" s="67" t="s">
        <v>5197</v>
      </c>
      <c r="Q224" s="67">
        <v>8</v>
      </c>
      <c r="R224" s="67" t="s">
        <v>5198</v>
      </c>
      <c r="S224" s="67">
        <v>8</v>
      </c>
      <c r="T224" s="67" t="s">
        <v>5199</v>
      </c>
      <c r="U224" s="67">
        <v>8</v>
      </c>
      <c r="V224" s="67" t="s">
        <v>963</v>
      </c>
      <c r="W224" s="67">
        <v>8</v>
      </c>
      <c r="X224" s="67" t="s">
        <v>5200</v>
      </c>
      <c r="Y224" s="67" t="s">
        <v>2803</v>
      </c>
      <c r="Z224" s="67">
        <v>10</v>
      </c>
      <c r="AA224" s="67" t="s">
        <v>2495</v>
      </c>
      <c r="AB224" s="67">
        <v>9</v>
      </c>
      <c r="AC224" s="67" t="s">
        <v>5208</v>
      </c>
      <c r="AD224" s="67">
        <v>9</v>
      </c>
      <c r="AE224" s="67" t="s">
        <v>5209</v>
      </c>
      <c r="AF224" s="67">
        <v>8</v>
      </c>
      <c r="AG224" s="67" t="s">
        <v>5210</v>
      </c>
      <c r="AH224" s="67">
        <v>8</v>
      </c>
      <c r="AI224" s="67" t="s">
        <v>5211</v>
      </c>
      <c r="AJ224" s="67">
        <v>8</v>
      </c>
      <c r="AK224" s="67" t="s">
        <v>5212</v>
      </c>
      <c r="AL224" s="67">
        <v>9</v>
      </c>
      <c r="AM224" s="67" t="s">
        <v>5213</v>
      </c>
      <c r="AN224" s="83" t="s">
        <v>1050</v>
      </c>
      <c r="AO224" s="83">
        <v>10</v>
      </c>
      <c r="AP224" s="83" t="s">
        <v>5201</v>
      </c>
      <c r="AQ224" s="83">
        <v>9</v>
      </c>
      <c r="AR224" s="83" t="s">
        <v>5202</v>
      </c>
      <c r="AS224" s="83">
        <v>9</v>
      </c>
      <c r="AT224" s="83" t="s">
        <v>5203</v>
      </c>
      <c r="AU224" s="83">
        <v>9</v>
      </c>
      <c r="AV224" s="83" t="s">
        <v>5204</v>
      </c>
      <c r="AW224" s="83">
        <v>9</v>
      </c>
      <c r="AX224" s="83" t="s">
        <v>5205</v>
      </c>
      <c r="AY224" s="83">
        <v>9</v>
      </c>
      <c r="AZ224" s="83" t="s">
        <v>5206</v>
      </c>
      <c r="BA224" s="83">
        <v>10</v>
      </c>
      <c r="BB224" s="87" t="s">
        <v>5207</v>
      </c>
      <c r="BC224" s="39"/>
      <c r="BD224" s="39"/>
      <c r="BE224" s="39"/>
    </row>
    <row r="225" spans="1:57" s="217" customFormat="1" ht="30" customHeight="1" x14ac:dyDescent="0.3">
      <c r="A225" s="39"/>
      <c r="B225" s="78">
        <f t="shared" si="3"/>
        <v>218</v>
      </c>
      <c r="C225" s="67" t="s">
        <v>3846</v>
      </c>
      <c r="D225" s="77">
        <v>44973</v>
      </c>
      <c r="E225" s="67">
        <v>8</v>
      </c>
      <c r="F225" s="67" t="s">
        <v>5214</v>
      </c>
      <c r="G225" s="67">
        <v>8</v>
      </c>
      <c r="H225" s="67" t="s">
        <v>5215</v>
      </c>
      <c r="I225" s="67">
        <v>7</v>
      </c>
      <c r="J225" s="67" t="s">
        <v>5216</v>
      </c>
      <c r="K225" s="67">
        <v>9</v>
      </c>
      <c r="L225" s="67" t="s">
        <v>5217</v>
      </c>
      <c r="M225" s="67">
        <v>9</v>
      </c>
      <c r="N225" s="67" t="s">
        <v>5218</v>
      </c>
      <c r="O225" s="67">
        <v>9</v>
      </c>
      <c r="P225" s="67" t="s">
        <v>5219</v>
      </c>
      <c r="Q225" s="67">
        <v>8</v>
      </c>
      <c r="R225" s="67" t="s">
        <v>5220</v>
      </c>
      <c r="S225" s="67">
        <v>9</v>
      </c>
      <c r="T225" s="67" t="s">
        <v>5221</v>
      </c>
      <c r="U225" s="67">
        <v>9</v>
      </c>
      <c r="V225" s="67" t="s">
        <v>5222</v>
      </c>
      <c r="W225" s="67">
        <v>9</v>
      </c>
      <c r="X225" s="67" t="s">
        <v>5223</v>
      </c>
      <c r="Y225" s="67" t="s">
        <v>2803</v>
      </c>
      <c r="Z225" s="67">
        <v>9</v>
      </c>
      <c r="AA225" s="67" t="s">
        <v>5224</v>
      </c>
      <c r="AB225" s="67">
        <v>9</v>
      </c>
      <c r="AC225" s="67" t="s">
        <v>5225</v>
      </c>
      <c r="AD225" s="67">
        <v>9</v>
      </c>
      <c r="AE225" s="67" t="s">
        <v>5226</v>
      </c>
      <c r="AF225" s="67">
        <v>9</v>
      </c>
      <c r="AG225" s="67" t="s">
        <v>978</v>
      </c>
      <c r="AH225" s="67">
        <v>9</v>
      </c>
      <c r="AI225" s="67" t="s">
        <v>5227</v>
      </c>
      <c r="AJ225" s="67">
        <v>9</v>
      </c>
      <c r="AK225" s="67" t="s">
        <v>5228</v>
      </c>
      <c r="AL225" s="67">
        <v>8</v>
      </c>
      <c r="AM225" s="67" t="s">
        <v>5229</v>
      </c>
      <c r="AN225" s="83" t="s">
        <v>1050</v>
      </c>
      <c r="AO225" s="83">
        <v>10</v>
      </c>
      <c r="AP225" s="83" t="s">
        <v>5230</v>
      </c>
      <c r="AQ225" s="83">
        <v>9</v>
      </c>
      <c r="AR225" s="83" t="s">
        <v>1018</v>
      </c>
      <c r="AS225" s="83">
        <v>8</v>
      </c>
      <c r="AT225" s="83" t="s">
        <v>5231</v>
      </c>
      <c r="AU225" s="83">
        <v>9</v>
      </c>
      <c r="AV225" s="83" t="s">
        <v>5232</v>
      </c>
      <c r="AW225" s="83">
        <v>9</v>
      </c>
      <c r="AX225" s="83" t="s">
        <v>5233</v>
      </c>
      <c r="AY225" s="83">
        <v>9</v>
      </c>
      <c r="AZ225" s="83" t="s">
        <v>5234</v>
      </c>
      <c r="BA225" s="83">
        <v>9</v>
      </c>
      <c r="BB225" s="87" t="s">
        <v>5235</v>
      </c>
      <c r="BC225" s="39"/>
      <c r="BD225" s="39"/>
      <c r="BE225" s="39"/>
    </row>
    <row r="226" spans="1:57" s="217" customFormat="1" ht="30" customHeight="1" x14ac:dyDescent="0.3">
      <c r="A226" s="39"/>
      <c r="B226" s="78">
        <f t="shared" si="3"/>
        <v>219</v>
      </c>
      <c r="C226" s="67" t="s">
        <v>3846</v>
      </c>
      <c r="D226" s="77">
        <v>44973</v>
      </c>
      <c r="E226" s="67">
        <v>9</v>
      </c>
      <c r="F226" s="67" t="s">
        <v>5236</v>
      </c>
      <c r="G226" s="67">
        <v>9</v>
      </c>
      <c r="H226" s="67" t="s">
        <v>5237</v>
      </c>
      <c r="I226" s="67">
        <v>10</v>
      </c>
      <c r="J226" s="67" t="s">
        <v>5238</v>
      </c>
      <c r="K226" s="67">
        <v>9</v>
      </c>
      <c r="L226" s="67" t="s">
        <v>5239</v>
      </c>
      <c r="M226" s="67">
        <v>10</v>
      </c>
      <c r="N226" s="67" t="s">
        <v>5240</v>
      </c>
      <c r="O226" s="67">
        <v>9</v>
      </c>
      <c r="P226" s="67" t="s">
        <v>5241</v>
      </c>
      <c r="Q226" s="67">
        <v>9</v>
      </c>
      <c r="R226" s="67" t="s">
        <v>5242</v>
      </c>
      <c r="S226" s="67">
        <v>10</v>
      </c>
      <c r="T226" s="67" t="s">
        <v>5243</v>
      </c>
      <c r="U226" s="67">
        <v>10</v>
      </c>
      <c r="V226" s="67" t="s">
        <v>5244</v>
      </c>
      <c r="W226" s="67">
        <v>9</v>
      </c>
      <c r="X226" s="67" t="s">
        <v>5245</v>
      </c>
      <c r="Y226" s="67" t="s">
        <v>2803</v>
      </c>
      <c r="Z226" s="67">
        <v>10</v>
      </c>
      <c r="AA226" s="67" t="s">
        <v>5246</v>
      </c>
      <c r="AB226" s="67">
        <v>10</v>
      </c>
      <c r="AC226" s="67" t="s">
        <v>5247</v>
      </c>
      <c r="AD226" s="67">
        <v>9</v>
      </c>
      <c r="AE226" s="67" t="s">
        <v>1004</v>
      </c>
      <c r="AF226" s="67">
        <v>9</v>
      </c>
      <c r="AG226" s="67" t="s">
        <v>5248</v>
      </c>
      <c r="AH226" s="67">
        <v>10</v>
      </c>
      <c r="AI226" s="67" t="s">
        <v>5249</v>
      </c>
      <c r="AJ226" s="67">
        <v>9</v>
      </c>
      <c r="AK226" s="67" t="s">
        <v>5250</v>
      </c>
      <c r="AL226" s="67">
        <v>10</v>
      </c>
      <c r="AM226" s="67" t="s">
        <v>5251</v>
      </c>
      <c r="AN226" s="83" t="s">
        <v>1050</v>
      </c>
      <c r="AO226" s="83">
        <v>10</v>
      </c>
      <c r="AP226" s="83" t="s">
        <v>5252</v>
      </c>
      <c r="AQ226" s="83">
        <v>10</v>
      </c>
      <c r="AR226" s="83" t="s">
        <v>5253</v>
      </c>
      <c r="AS226" s="83">
        <v>9</v>
      </c>
      <c r="AT226" s="83" t="s">
        <v>5254</v>
      </c>
      <c r="AU226" s="83">
        <v>9</v>
      </c>
      <c r="AV226" s="83" t="s">
        <v>5255</v>
      </c>
      <c r="AW226" s="83">
        <v>10</v>
      </c>
      <c r="AX226" s="83" t="s">
        <v>5256</v>
      </c>
      <c r="AY226" s="83">
        <v>10</v>
      </c>
      <c r="AZ226" s="83" t="s">
        <v>5257</v>
      </c>
      <c r="BA226" s="83">
        <v>10</v>
      </c>
      <c r="BB226" s="87" t="s">
        <v>5258</v>
      </c>
      <c r="BC226" s="39"/>
      <c r="BD226" s="39"/>
      <c r="BE226" s="39"/>
    </row>
    <row r="227" spans="1:57" s="217" customFormat="1" ht="30" customHeight="1" x14ac:dyDescent="0.3">
      <c r="A227" s="39"/>
      <c r="B227" s="78">
        <f t="shared" si="3"/>
        <v>220</v>
      </c>
      <c r="C227" s="67" t="s">
        <v>3846</v>
      </c>
      <c r="D227" s="77">
        <v>44973</v>
      </c>
      <c r="E227" s="67">
        <v>9</v>
      </c>
      <c r="F227" s="67" t="s">
        <v>5259</v>
      </c>
      <c r="G227" s="67">
        <v>8</v>
      </c>
      <c r="H227" s="67" t="s">
        <v>5260</v>
      </c>
      <c r="I227" s="67">
        <v>8</v>
      </c>
      <c r="J227" s="67" t="s">
        <v>5261</v>
      </c>
      <c r="K227" s="67">
        <v>9</v>
      </c>
      <c r="L227" s="67" t="s">
        <v>5262</v>
      </c>
      <c r="M227" s="67">
        <v>8</v>
      </c>
      <c r="N227" s="67" t="s">
        <v>5263</v>
      </c>
      <c r="O227" s="67">
        <v>9</v>
      </c>
      <c r="P227" s="67" t="s">
        <v>5264</v>
      </c>
      <c r="Q227" s="67">
        <v>8</v>
      </c>
      <c r="R227" s="67" t="s">
        <v>5265</v>
      </c>
      <c r="S227" s="67">
        <v>9</v>
      </c>
      <c r="T227" s="67" t="s">
        <v>5266</v>
      </c>
      <c r="U227" s="67">
        <v>9</v>
      </c>
      <c r="V227" s="67" t="s">
        <v>5267</v>
      </c>
      <c r="W227" s="67">
        <v>9</v>
      </c>
      <c r="X227" s="67" t="s">
        <v>5268</v>
      </c>
      <c r="Y227" s="67" t="s">
        <v>2803</v>
      </c>
      <c r="Z227" s="67">
        <v>9</v>
      </c>
      <c r="AA227" s="67" t="s">
        <v>5269</v>
      </c>
      <c r="AB227" s="67">
        <v>9</v>
      </c>
      <c r="AC227" s="67" t="s">
        <v>5270</v>
      </c>
      <c r="AD227" s="67">
        <v>9</v>
      </c>
      <c r="AE227" s="67" t="s">
        <v>5271</v>
      </c>
      <c r="AF227" s="67">
        <v>9</v>
      </c>
      <c r="AG227" s="67" t="s">
        <v>5272</v>
      </c>
      <c r="AH227" s="67">
        <v>8</v>
      </c>
      <c r="AI227" s="67" t="s">
        <v>5273</v>
      </c>
      <c r="AJ227" s="67">
        <v>9</v>
      </c>
      <c r="AK227" s="67" t="s">
        <v>5274</v>
      </c>
      <c r="AL227" s="67">
        <v>9</v>
      </c>
      <c r="AM227" s="67" t="s">
        <v>5275</v>
      </c>
      <c r="AN227" s="83" t="s">
        <v>1050</v>
      </c>
      <c r="AO227" s="83">
        <v>9</v>
      </c>
      <c r="AP227" s="83" t="s">
        <v>5276</v>
      </c>
      <c r="AQ227" s="83">
        <v>9</v>
      </c>
      <c r="AR227" s="83" t="s">
        <v>5277</v>
      </c>
      <c r="AS227" s="83">
        <v>9</v>
      </c>
      <c r="AT227" s="83" t="s">
        <v>5275</v>
      </c>
      <c r="AU227" s="83">
        <v>9</v>
      </c>
      <c r="AV227" s="83" t="s">
        <v>5278</v>
      </c>
      <c r="AW227" s="83">
        <v>9</v>
      </c>
      <c r="AX227" s="83" t="s">
        <v>5279</v>
      </c>
      <c r="AY227" s="83">
        <v>9</v>
      </c>
      <c r="AZ227" s="83" t="s">
        <v>5280</v>
      </c>
      <c r="BA227" s="83">
        <v>9</v>
      </c>
      <c r="BB227" s="87" t="s">
        <v>5275</v>
      </c>
      <c r="BC227" s="39"/>
      <c r="BD227" s="39"/>
      <c r="BE227" s="39"/>
    </row>
    <row r="228" spans="1:57" s="217" customFormat="1" ht="30" customHeight="1" x14ac:dyDescent="0.3">
      <c r="A228" s="39"/>
      <c r="B228" s="78">
        <f t="shared" si="3"/>
        <v>221</v>
      </c>
      <c r="C228" s="67" t="s">
        <v>3846</v>
      </c>
      <c r="D228" s="77">
        <v>44973</v>
      </c>
      <c r="E228" s="67">
        <v>10</v>
      </c>
      <c r="F228" s="67" t="s">
        <v>5281</v>
      </c>
      <c r="G228" s="67">
        <v>10</v>
      </c>
      <c r="H228" s="67" t="s">
        <v>5282</v>
      </c>
      <c r="I228" s="67">
        <v>10</v>
      </c>
      <c r="J228" s="67" t="s">
        <v>5283</v>
      </c>
      <c r="K228" s="67">
        <v>10</v>
      </c>
      <c r="L228" s="67" t="s">
        <v>5284</v>
      </c>
      <c r="M228" s="67">
        <v>10</v>
      </c>
      <c r="N228" s="67" t="s">
        <v>2007</v>
      </c>
      <c r="O228" s="67">
        <v>10</v>
      </c>
      <c r="P228" s="67" t="s">
        <v>5285</v>
      </c>
      <c r="Q228" s="67">
        <v>10</v>
      </c>
      <c r="R228" s="67" t="s">
        <v>5286</v>
      </c>
      <c r="S228" s="67">
        <v>10</v>
      </c>
      <c r="T228" s="67" t="s">
        <v>5287</v>
      </c>
      <c r="U228" s="67">
        <v>10</v>
      </c>
      <c r="V228" s="67" t="s">
        <v>2007</v>
      </c>
      <c r="W228" s="67">
        <v>10</v>
      </c>
      <c r="X228" s="67" t="s">
        <v>5288</v>
      </c>
      <c r="Y228" s="67" t="s">
        <v>2803</v>
      </c>
      <c r="Z228" s="67">
        <v>10</v>
      </c>
      <c r="AA228" s="67" t="s">
        <v>5289</v>
      </c>
      <c r="AB228" s="67">
        <v>10</v>
      </c>
      <c r="AC228" s="67" t="s">
        <v>5290</v>
      </c>
      <c r="AD228" s="67">
        <v>10</v>
      </c>
      <c r="AE228" s="67" t="s">
        <v>5291</v>
      </c>
      <c r="AF228" s="67">
        <v>10</v>
      </c>
      <c r="AG228" s="67" t="s">
        <v>5292</v>
      </c>
      <c r="AH228" s="67">
        <v>10</v>
      </c>
      <c r="AI228" s="67" t="s">
        <v>5293</v>
      </c>
      <c r="AJ228" s="67">
        <v>10</v>
      </c>
      <c r="AK228" s="67" t="s">
        <v>5294</v>
      </c>
      <c r="AL228" s="67">
        <v>10</v>
      </c>
      <c r="AM228" s="67" t="s">
        <v>5295</v>
      </c>
      <c r="AN228" s="83" t="s">
        <v>1050</v>
      </c>
      <c r="AO228" s="83">
        <v>10</v>
      </c>
      <c r="AP228" s="83" t="s">
        <v>5296</v>
      </c>
      <c r="AQ228" s="83">
        <v>10</v>
      </c>
      <c r="AR228" s="83" t="s">
        <v>5297</v>
      </c>
      <c r="AS228" s="83">
        <v>10</v>
      </c>
      <c r="AT228" s="83" t="s">
        <v>5298</v>
      </c>
      <c r="AU228" s="83">
        <v>10</v>
      </c>
      <c r="AV228" s="83" t="s">
        <v>5299</v>
      </c>
      <c r="AW228" s="83">
        <v>10</v>
      </c>
      <c r="AX228" s="83" t="s">
        <v>5300</v>
      </c>
      <c r="AY228" s="83">
        <v>10</v>
      </c>
      <c r="AZ228" s="83" t="s">
        <v>1041</v>
      </c>
      <c r="BA228" s="83">
        <v>10</v>
      </c>
      <c r="BB228" s="87" t="s">
        <v>5301</v>
      </c>
      <c r="BC228" s="39"/>
      <c r="BD228" s="39"/>
      <c r="BE228" s="39"/>
    </row>
    <row r="229" spans="1:57" s="217" customFormat="1" ht="30" customHeight="1" x14ac:dyDescent="0.3">
      <c r="A229" s="39"/>
      <c r="B229" s="78">
        <f t="shared" si="3"/>
        <v>222</v>
      </c>
      <c r="C229" s="67" t="s">
        <v>3846</v>
      </c>
      <c r="D229" s="77">
        <v>44973</v>
      </c>
      <c r="E229" s="67">
        <v>9</v>
      </c>
      <c r="F229" s="67" t="s">
        <v>5302</v>
      </c>
      <c r="G229" s="67">
        <v>9</v>
      </c>
      <c r="H229" s="67" t="s">
        <v>5303</v>
      </c>
      <c r="I229" s="67">
        <v>8</v>
      </c>
      <c r="J229" s="67" t="s">
        <v>5304</v>
      </c>
      <c r="K229" s="67">
        <v>9</v>
      </c>
      <c r="L229" s="67" t="s">
        <v>5305</v>
      </c>
      <c r="M229" s="67">
        <v>9</v>
      </c>
      <c r="N229" s="67" t="s">
        <v>999</v>
      </c>
      <c r="O229" s="67">
        <v>9</v>
      </c>
      <c r="P229" s="67" t="s">
        <v>5306</v>
      </c>
      <c r="Q229" s="67">
        <v>9</v>
      </c>
      <c r="R229" s="67" t="s">
        <v>5307</v>
      </c>
      <c r="S229" s="67">
        <v>9</v>
      </c>
      <c r="T229" s="67" t="s">
        <v>5308</v>
      </c>
      <c r="U229" s="67">
        <v>9</v>
      </c>
      <c r="V229" s="67" t="s">
        <v>5309</v>
      </c>
      <c r="W229" s="67">
        <v>9</v>
      </c>
      <c r="X229" s="67" t="s">
        <v>5310</v>
      </c>
      <c r="Y229" s="67" t="s">
        <v>2803</v>
      </c>
      <c r="Z229" s="67">
        <v>9</v>
      </c>
      <c r="AA229" s="67" t="s">
        <v>5311</v>
      </c>
      <c r="AB229" s="67">
        <v>9</v>
      </c>
      <c r="AC229" s="67" t="s">
        <v>5312</v>
      </c>
      <c r="AD229" s="67">
        <v>9</v>
      </c>
      <c r="AE229" s="67" t="s">
        <v>5313</v>
      </c>
      <c r="AF229" s="67">
        <v>9</v>
      </c>
      <c r="AG229" s="67" t="s">
        <v>5314</v>
      </c>
      <c r="AH229" s="67">
        <v>9</v>
      </c>
      <c r="AI229" s="67" t="s">
        <v>5315</v>
      </c>
      <c r="AJ229" s="67">
        <v>9</v>
      </c>
      <c r="AK229" s="67" t="s">
        <v>5316</v>
      </c>
      <c r="AL229" s="67">
        <v>9</v>
      </c>
      <c r="AM229" s="67" t="s">
        <v>5317</v>
      </c>
      <c r="AN229" s="83" t="s">
        <v>1050</v>
      </c>
      <c r="AO229" s="83">
        <v>10</v>
      </c>
      <c r="AP229" s="83" t="s">
        <v>5318</v>
      </c>
      <c r="AQ229" s="83">
        <v>10</v>
      </c>
      <c r="AR229" s="83" t="s">
        <v>5319</v>
      </c>
      <c r="AS229" s="83">
        <v>10</v>
      </c>
      <c r="AT229" s="83" t="s">
        <v>5320</v>
      </c>
      <c r="AU229" s="83">
        <v>10</v>
      </c>
      <c r="AV229" s="83" t="s">
        <v>5321</v>
      </c>
      <c r="AW229" s="83">
        <v>10</v>
      </c>
      <c r="AX229" s="83" t="s">
        <v>5322</v>
      </c>
      <c r="AY229" s="83">
        <v>10</v>
      </c>
      <c r="AZ229" s="83" t="s">
        <v>5323</v>
      </c>
      <c r="BA229" s="83">
        <v>10</v>
      </c>
      <c r="BB229" s="87" t="s">
        <v>5324</v>
      </c>
      <c r="BC229" s="39"/>
      <c r="BD229" s="39"/>
      <c r="BE229" s="39"/>
    </row>
    <row r="230" spans="1:57" s="217" customFormat="1" ht="30" customHeight="1" x14ac:dyDescent="0.3">
      <c r="A230" s="39"/>
      <c r="B230" s="78">
        <f t="shared" si="3"/>
        <v>223</v>
      </c>
      <c r="C230" s="67" t="s">
        <v>3846</v>
      </c>
      <c r="D230" s="77">
        <v>44973</v>
      </c>
      <c r="E230" s="67">
        <v>9</v>
      </c>
      <c r="F230" s="67" t="s">
        <v>5325</v>
      </c>
      <c r="G230" s="67">
        <v>10</v>
      </c>
      <c r="H230" s="67" t="s">
        <v>1231</v>
      </c>
      <c r="I230" s="67">
        <v>9</v>
      </c>
      <c r="J230" s="67" t="s">
        <v>5326</v>
      </c>
      <c r="K230" s="67">
        <v>9</v>
      </c>
      <c r="L230" s="67" t="s">
        <v>5327</v>
      </c>
      <c r="M230" s="67">
        <v>10</v>
      </c>
      <c r="N230" s="67" t="s">
        <v>5328</v>
      </c>
      <c r="O230" s="67">
        <v>10</v>
      </c>
      <c r="P230" s="67" t="s">
        <v>5329</v>
      </c>
      <c r="Q230" s="67">
        <v>9</v>
      </c>
      <c r="R230" s="67" t="s">
        <v>5330</v>
      </c>
      <c r="S230" s="67">
        <v>9</v>
      </c>
      <c r="T230" s="67" t="s">
        <v>5331</v>
      </c>
      <c r="U230" s="67">
        <v>9</v>
      </c>
      <c r="V230" s="67" t="s">
        <v>5332</v>
      </c>
      <c r="W230" s="67">
        <v>9</v>
      </c>
      <c r="X230" s="67" t="s">
        <v>5333</v>
      </c>
      <c r="Y230" s="67" t="s">
        <v>2803</v>
      </c>
      <c r="Z230" s="67">
        <v>10</v>
      </c>
      <c r="AA230" s="67" t="s">
        <v>5334</v>
      </c>
      <c r="AB230" s="67">
        <v>9</v>
      </c>
      <c r="AC230" s="67" t="s">
        <v>5335</v>
      </c>
      <c r="AD230" s="67">
        <v>10</v>
      </c>
      <c r="AE230" s="67" t="s">
        <v>5336</v>
      </c>
      <c r="AF230" s="67">
        <v>10</v>
      </c>
      <c r="AG230" s="67" t="s">
        <v>5337</v>
      </c>
      <c r="AH230" s="67">
        <v>10</v>
      </c>
      <c r="AI230" s="67" t="s">
        <v>5338</v>
      </c>
      <c r="AJ230" s="67">
        <v>10</v>
      </c>
      <c r="AK230" s="67" t="s">
        <v>5339</v>
      </c>
      <c r="AL230" s="67">
        <v>10</v>
      </c>
      <c r="AM230" s="67" t="s">
        <v>5340</v>
      </c>
      <c r="AN230" s="83" t="s">
        <v>1050</v>
      </c>
      <c r="AO230" s="83">
        <v>10</v>
      </c>
      <c r="AP230" s="83" t="s">
        <v>5341</v>
      </c>
      <c r="AQ230" s="83">
        <v>10</v>
      </c>
      <c r="AR230" s="83" t="s">
        <v>5342</v>
      </c>
      <c r="AS230" s="83">
        <v>10</v>
      </c>
      <c r="AT230" s="83" t="s">
        <v>5343</v>
      </c>
      <c r="AU230" s="83">
        <v>10</v>
      </c>
      <c r="AV230" s="83" t="s">
        <v>5344</v>
      </c>
      <c r="AW230" s="83">
        <v>10</v>
      </c>
      <c r="AX230" s="83" t="s">
        <v>5345</v>
      </c>
      <c r="AY230" s="83">
        <v>10</v>
      </c>
      <c r="AZ230" s="83" t="s">
        <v>4189</v>
      </c>
      <c r="BA230" s="83">
        <v>10</v>
      </c>
      <c r="BB230" s="87" t="s">
        <v>5346</v>
      </c>
      <c r="BC230" s="39"/>
      <c r="BD230" s="39"/>
      <c r="BE230" s="39"/>
    </row>
    <row r="231" spans="1:57" s="217" customFormat="1" ht="30" customHeight="1" x14ac:dyDescent="0.3">
      <c r="A231" s="39"/>
      <c r="B231" s="78">
        <f t="shared" si="3"/>
        <v>224</v>
      </c>
      <c r="C231" s="67" t="s">
        <v>3846</v>
      </c>
      <c r="D231" s="77">
        <v>44973</v>
      </c>
      <c r="E231" s="67">
        <v>10</v>
      </c>
      <c r="F231" s="67" t="s">
        <v>5347</v>
      </c>
      <c r="G231" s="67">
        <v>10</v>
      </c>
      <c r="H231" s="67" t="s">
        <v>5348</v>
      </c>
      <c r="I231" s="67">
        <v>10</v>
      </c>
      <c r="J231" s="67" t="s">
        <v>1018</v>
      </c>
      <c r="K231" s="67">
        <v>10</v>
      </c>
      <c r="L231" s="67" t="s">
        <v>5349</v>
      </c>
      <c r="M231" s="67">
        <v>9</v>
      </c>
      <c r="N231" s="67" t="s">
        <v>5350</v>
      </c>
      <c r="O231" s="67">
        <v>10</v>
      </c>
      <c r="P231" s="67" t="s">
        <v>5351</v>
      </c>
      <c r="Q231" s="67">
        <v>9</v>
      </c>
      <c r="R231" s="67" t="s">
        <v>5352</v>
      </c>
      <c r="S231" s="67">
        <v>10</v>
      </c>
      <c r="T231" s="67" t="s">
        <v>5353</v>
      </c>
      <c r="U231" s="67">
        <v>10</v>
      </c>
      <c r="V231" s="67" t="s">
        <v>5354</v>
      </c>
      <c r="W231" s="67">
        <v>10</v>
      </c>
      <c r="X231" s="67" t="s">
        <v>5355</v>
      </c>
      <c r="Y231" s="67" t="s">
        <v>2803</v>
      </c>
      <c r="Z231" s="67">
        <v>10</v>
      </c>
      <c r="AA231" s="67" t="s">
        <v>5360</v>
      </c>
      <c r="AB231" s="67">
        <v>10</v>
      </c>
      <c r="AC231" s="67" t="s">
        <v>5361</v>
      </c>
      <c r="AD231" s="67">
        <v>10</v>
      </c>
      <c r="AE231" s="67" t="s">
        <v>5362</v>
      </c>
      <c r="AF231" s="67">
        <v>10</v>
      </c>
      <c r="AG231" s="67" t="s">
        <v>5361</v>
      </c>
      <c r="AH231" s="67">
        <v>10</v>
      </c>
      <c r="AI231" s="67" t="s">
        <v>5363</v>
      </c>
      <c r="AJ231" s="67">
        <v>10</v>
      </c>
      <c r="AK231" s="67" t="s">
        <v>5364</v>
      </c>
      <c r="AL231" s="67">
        <v>10</v>
      </c>
      <c r="AM231" s="67" t="s">
        <v>5363</v>
      </c>
      <c r="AN231" s="83" t="s">
        <v>1050</v>
      </c>
      <c r="AO231" s="83">
        <v>10</v>
      </c>
      <c r="AP231" s="83" t="s">
        <v>5356</v>
      </c>
      <c r="AQ231" s="83">
        <v>10</v>
      </c>
      <c r="AR231" s="83" t="s">
        <v>5357</v>
      </c>
      <c r="AS231" s="83">
        <v>10</v>
      </c>
      <c r="AT231" s="83" t="s">
        <v>5347</v>
      </c>
      <c r="AU231" s="83">
        <v>10</v>
      </c>
      <c r="AV231" s="83" t="s">
        <v>971</v>
      </c>
      <c r="AW231" s="83">
        <v>10</v>
      </c>
      <c r="AX231" s="83" t="s">
        <v>5358</v>
      </c>
      <c r="AY231" s="83">
        <v>10</v>
      </c>
      <c r="AZ231" s="83" t="s">
        <v>5359</v>
      </c>
      <c r="BA231" s="83">
        <v>10</v>
      </c>
      <c r="BB231" s="87" t="s">
        <v>4422</v>
      </c>
      <c r="BC231" s="39"/>
      <c r="BD231" s="39"/>
      <c r="BE231" s="39"/>
    </row>
    <row r="232" spans="1:57" s="217" customFormat="1" ht="30" customHeight="1" x14ac:dyDescent="0.3">
      <c r="A232" s="39"/>
      <c r="B232" s="78">
        <f t="shared" si="3"/>
        <v>225</v>
      </c>
      <c r="C232" s="67" t="s">
        <v>3847</v>
      </c>
      <c r="D232" s="77">
        <v>44977</v>
      </c>
      <c r="E232" s="67">
        <v>9</v>
      </c>
      <c r="F232" s="67" t="s">
        <v>5464</v>
      </c>
      <c r="G232" s="67">
        <v>8</v>
      </c>
      <c r="H232" s="67" t="s">
        <v>5465</v>
      </c>
      <c r="I232" s="67">
        <v>8</v>
      </c>
      <c r="J232" s="67" t="s">
        <v>5466</v>
      </c>
      <c r="K232" s="67">
        <v>9</v>
      </c>
      <c r="L232" s="67" t="s">
        <v>5467</v>
      </c>
      <c r="M232" s="67">
        <v>8</v>
      </c>
      <c r="N232" s="67" t="s">
        <v>5468</v>
      </c>
      <c r="O232" s="67">
        <v>9</v>
      </c>
      <c r="P232" s="67" t="s">
        <v>5469</v>
      </c>
      <c r="Q232" s="67">
        <v>8</v>
      </c>
      <c r="R232" s="67" t="s">
        <v>5470</v>
      </c>
      <c r="S232" s="67">
        <v>9</v>
      </c>
      <c r="T232" s="67" t="s">
        <v>5471</v>
      </c>
      <c r="U232" s="67">
        <v>9</v>
      </c>
      <c r="V232" s="67" t="s">
        <v>5472</v>
      </c>
      <c r="W232" s="67">
        <v>8</v>
      </c>
      <c r="X232" s="67" t="s">
        <v>5473</v>
      </c>
      <c r="Y232" s="67" t="s">
        <v>1050</v>
      </c>
      <c r="Z232" s="67">
        <v>9</v>
      </c>
      <c r="AA232" s="67" t="s">
        <v>4834</v>
      </c>
      <c r="AB232" s="67">
        <v>8</v>
      </c>
      <c r="AC232" s="67" t="s">
        <v>5474</v>
      </c>
      <c r="AD232" s="67">
        <v>8</v>
      </c>
      <c r="AE232" s="67" t="s">
        <v>5475</v>
      </c>
      <c r="AF232" s="67">
        <v>8</v>
      </c>
      <c r="AG232" s="67" t="s">
        <v>5476</v>
      </c>
      <c r="AH232" s="67">
        <v>8</v>
      </c>
      <c r="AI232" s="67" t="s">
        <v>5477</v>
      </c>
      <c r="AJ232" s="67">
        <v>8</v>
      </c>
      <c r="AK232" s="67" t="s">
        <v>5478</v>
      </c>
      <c r="AL232" s="67">
        <v>8</v>
      </c>
      <c r="AM232" s="67" t="s">
        <v>5479</v>
      </c>
      <c r="AN232" s="83" t="s">
        <v>5480</v>
      </c>
      <c r="AO232" s="83">
        <v>8</v>
      </c>
      <c r="AP232" s="83" t="s">
        <v>5481</v>
      </c>
      <c r="AQ232" s="83">
        <v>9</v>
      </c>
      <c r="AR232" s="83" t="s">
        <v>5482</v>
      </c>
      <c r="AS232" s="83">
        <v>8</v>
      </c>
      <c r="AT232" s="83" t="s">
        <v>5483</v>
      </c>
      <c r="AU232" s="83">
        <v>8</v>
      </c>
      <c r="AV232" s="83" t="s">
        <v>5484</v>
      </c>
      <c r="AW232" s="83">
        <v>9</v>
      </c>
      <c r="AX232" s="83" t="s">
        <v>5485</v>
      </c>
      <c r="AY232" s="83">
        <v>8</v>
      </c>
      <c r="AZ232" s="83" t="s">
        <v>5486</v>
      </c>
      <c r="BA232" s="83">
        <v>9</v>
      </c>
      <c r="BB232" s="87" t="s">
        <v>5487</v>
      </c>
      <c r="BC232" s="39"/>
      <c r="BD232" s="39"/>
      <c r="BE232" s="39"/>
    </row>
    <row r="233" spans="1:57" s="217" customFormat="1" ht="30" customHeight="1" x14ac:dyDescent="0.3">
      <c r="A233" s="39"/>
      <c r="B233" s="78">
        <f t="shared" si="3"/>
        <v>226</v>
      </c>
      <c r="C233" s="67" t="s">
        <v>3847</v>
      </c>
      <c r="D233" s="77">
        <v>44977</v>
      </c>
      <c r="E233" s="67">
        <v>9</v>
      </c>
      <c r="F233" s="67" t="s">
        <v>5488</v>
      </c>
      <c r="G233" s="67">
        <v>9</v>
      </c>
      <c r="H233" s="67" t="s">
        <v>1597</v>
      </c>
      <c r="I233" s="67">
        <v>9</v>
      </c>
      <c r="J233" s="67" t="s">
        <v>5489</v>
      </c>
      <c r="K233" s="67">
        <v>9</v>
      </c>
      <c r="L233" s="67" t="s">
        <v>1359</v>
      </c>
      <c r="M233" s="67">
        <v>9</v>
      </c>
      <c r="N233" s="67" t="s">
        <v>5490</v>
      </c>
      <c r="O233" s="67">
        <v>9</v>
      </c>
      <c r="P233" s="67" t="s">
        <v>3182</v>
      </c>
      <c r="Q233" s="67">
        <v>9</v>
      </c>
      <c r="R233" s="67" t="s">
        <v>5491</v>
      </c>
      <c r="S233" s="67">
        <v>9</v>
      </c>
      <c r="T233" s="67" t="s">
        <v>3721</v>
      </c>
      <c r="U233" s="67">
        <v>9</v>
      </c>
      <c r="V233" s="67" t="s">
        <v>5492</v>
      </c>
      <c r="W233" s="67">
        <v>9</v>
      </c>
      <c r="X233" s="67" t="s">
        <v>5493</v>
      </c>
      <c r="Y233" s="67" t="s">
        <v>1050</v>
      </c>
      <c r="Z233" s="67">
        <v>9</v>
      </c>
      <c r="AA233" s="67" t="s">
        <v>5494</v>
      </c>
      <c r="AB233" s="67">
        <v>9</v>
      </c>
      <c r="AC233" s="67" t="s">
        <v>5495</v>
      </c>
      <c r="AD233" s="67">
        <v>9</v>
      </c>
      <c r="AE233" s="67" t="s">
        <v>5496</v>
      </c>
      <c r="AF233" s="67">
        <v>9</v>
      </c>
      <c r="AG233" s="67" t="s">
        <v>1331</v>
      </c>
      <c r="AH233" s="67">
        <v>9</v>
      </c>
      <c r="AI233" s="67" t="s">
        <v>5497</v>
      </c>
      <c r="AJ233" s="67">
        <v>9</v>
      </c>
      <c r="AK233" s="67" t="s">
        <v>5498</v>
      </c>
      <c r="AL233" s="67">
        <v>9</v>
      </c>
      <c r="AM233" s="67" t="s">
        <v>1045</v>
      </c>
      <c r="AN233" s="83" t="s">
        <v>5480</v>
      </c>
      <c r="AO233" s="83">
        <v>9</v>
      </c>
      <c r="AP233" s="83" t="s">
        <v>5499</v>
      </c>
      <c r="AQ233" s="83">
        <v>9</v>
      </c>
      <c r="AR233" s="83" t="s">
        <v>2426</v>
      </c>
      <c r="AS233" s="83">
        <v>9</v>
      </c>
      <c r="AT233" s="83" t="s">
        <v>5500</v>
      </c>
      <c r="AU233" s="83">
        <v>9</v>
      </c>
      <c r="AV233" s="83" t="s">
        <v>5501</v>
      </c>
      <c r="AW233" s="83">
        <v>9</v>
      </c>
      <c r="AX233" s="83" t="s">
        <v>3175</v>
      </c>
      <c r="AY233" s="83">
        <v>9</v>
      </c>
      <c r="AZ233" s="83" t="s">
        <v>5502</v>
      </c>
      <c r="BA233" s="83">
        <v>9</v>
      </c>
      <c r="BB233" s="87" t="s">
        <v>5503</v>
      </c>
      <c r="BC233" s="39"/>
      <c r="BD233" s="39"/>
      <c r="BE233" s="39"/>
    </row>
    <row r="234" spans="1:57" s="217" customFormat="1" ht="30" customHeight="1" x14ac:dyDescent="0.3">
      <c r="A234" s="39"/>
      <c r="B234" s="78">
        <f t="shared" si="3"/>
        <v>227</v>
      </c>
      <c r="C234" s="67" t="s">
        <v>3847</v>
      </c>
      <c r="D234" s="77">
        <v>44977</v>
      </c>
      <c r="E234" s="67">
        <v>8</v>
      </c>
      <c r="F234" s="67" t="s">
        <v>5504</v>
      </c>
      <c r="G234" s="67">
        <v>8</v>
      </c>
      <c r="H234" s="67" t="s">
        <v>5505</v>
      </c>
      <c r="I234" s="67">
        <v>9</v>
      </c>
      <c r="J234" s="67" t="s">
        <v>5506</v>
      </c>
      <c r="K234" s="67">
        <v>8</v>
      </c>
      <c r="L234" s="67" t="s">
        <v>5507</v>
      </c>
      <c r="M234" s="67">
        <v>9</v>
      </c>
      <c r="N234" s="67" t="s">
        <v>5508</v>
      </c>
      <c r="O234" s="67">
        <v>9</v>
      </c>
      <c r="P234" s="67" t="s">
        <v>5509</v>
      </c>
      <c r="Q234" s="67">
        <v>8</v>
      </c>
      <c r="R234" s="67" t="s">
        <v>5510</v>
      </c>
      <c r="S234" s="67">
        <v>9</v>
      </c>
      <c r="T234" s="67" t="s">
        <v>5511</v>
      </c>
      <c r="U234" s="67">
        <v>9</v>
      </c>
      <c r="V234" s="67" t="s">
        <v>5512</v>
      </c>
      <c r="W234" s="67">
        <v>9</v>
      </c>
      <c r="X234" s="67" t="s">
        <v>5513</v>
      </c>
      <c r="Y234" s="67" t="s">
        <v>1050</v>
      </c>
      <c r="Z234" s="67">
        <v>10</v>
      </c>
      <c r="AA234" s="67" t="s">
        <v>5514</v>
      </c>
      <c r="AB234" s="67">
        <v>10</v>
      </c>
      <c r="AC234" s="67" t="s">
        <v>5515</v>
      </c>
      <c r="AD234" s="67">
        <v>10</v>
      </c>
      <c r="AE234" s="67" t="s">
        <v>5516</v>
      </c>
      <c r="AF234" s="67">
        <v>10</v>
      </c>
      <c r="AG234" s="67" t="s">
        <v>5517</v>
      </c>
      <c r="AH234" s="67">
        <v>10</v>
      </c>
      <c r="AI234" s="67" t="s">
        <v>5518</v>
      </c>
      <c r="AJ234" s="67">
        <v>10</v>
      </c>
      <c r="AK234" s="67" t="s">
        <v>5519</v>
      </c>
      <c r="AL234" s="67">
        <v>10</v>
      </c>
      <c r="AM234" s="67" t="s">
        <v>5520</v>
      </c>
      <c r="AN234" s="83" t="s">
        <v>5480</v>
      </c>
      <c r="AO234" s="83">
        <v>10</v>
      </c>
      <c r="AP234" s="83" t="s">
        <v>5521</v>
      </c>
      <c r="AQ234" s="83">
        <v>10</v>
      </c>
      <c r="AR234" s="83" t="s">
        <v>5522</v>
      </c>
      <c r="AS234" s="83">
        <v>10</v>
      </c>
      <c r="AT234" s="83" t="s">
        <v>5523</v>
      </c>
      <c r="AU234" s="83">
        <v>10</v>
      </c>
      <c r="AV234" s="83" t="s">
        <v>5524</v>
      </c>
      <c r="AW234" s="83">
        <v>10</v>
      </c>
      <c r="AX234" s="83" t="s">
        <v>5525</v>
      </c>
      <c r="AY234" s="83">
        <v>10</v>
      </c>
      <c r="AZ234" s="83" t="s">
        <v>5526</v>
      </c>
      <c r="BA234" s="83">
        <v>10</v>
      </c>
      <c r="BB234" s="87" t="s">
        <v>5527</v>
      </c>
      <c r="BC234" s="39"/>
      <c r="BD234" s="39"/>
      <c r="BE234" s="39"/>
    </row>
    <row r="235" spans="1:57" s="217" customFormat="1" ht="30" customHeight="1" x14ac:dyDescent="0.3">
      <c r="A235" s="39"/>
      <c r="B235" s="78">
        <f t="shared" si="3"/>
        <v>228</v>
      </c>
      <c r="C235" s="67" t="s">
        <v>3847</v>
      </c>
      <c r="D235" s="77">
        <v>44977</v>
      </c>
      <c r="E235" s="67">
        <v>9</v>
      </c>
      <c r="F235" s="67" t="s">
        <v>5528</v>
      </c>
      <c r="G235" s="67">
        <v>9</v>
      </c>
      <c r="H235" s="67" t="s">
        <v>5529</v>
      </c>
      <c r="I235" s="67">
        <v>9</v>
      </c>
      <c r="J235" s="67" t="s">
        <v>5530</v>
      </c>
      <c r="K235" s="67">
        <v>9</v>
      </c>
      <c r="L235" s="67" t="s">
        <v>5531</v>
      </c>
      <c r="M235" s="67">
        <v>9</v>
      </c>
      <c r="N235" s="67" t="s">
        <v>5532</v>
      </c>
      <c r="O235" s="67">
        <v>9</v>
      </c>
      <c r="P235" s="67" t="s">
        <v>5533</v>
      </c>
      <c r="Q235" s="67">
        <v>8</v>
      </c>
      <c r="R235" s="67" t="s">
        <v>5534</v>
      </c>
      <c r="S235" s="67">
        <v>9</v>
      </c>
      <c r="T235" s="67" t="s">
        <v>5535</v>
      </c>
      <c r="U235" s="67">
        <v>9</v>
      </c>
      <c r="V235" s="67" t="s">
        <v>5536</v>
      </c>
      <c r="W235" s="67">
        <v>9</v>
      </c>
      <c r="X235" s="67" t="s">
        <v>5537</v>
      </c>
      <c r="Y235" s="67" t="s">
        <v>1050</v>
      </c>
      <c r="Z235" s="67">
        <v>9</v>
      </c>
      <c r="AA235" s="67" t="s">
        <v>5538</v>
      </c>
      <c r="AB235" s="67">
        <v>10</v>
      </c>
      <c r="AC235" s="67" t="s">
        <v>5539</v>
      </c>
      <c r="AD235" s="67">
        <v>9</v>
      </c>
      <c r="AE235" s="67" t="s">
        <v>5540</v>
      </c>
      <c r="AF235" s="67">
        <v>10</v>
      </c>
      <c r="AG235" s="67" t="s">
        <v>5541</v>
      </c>
      <c r="AH235" s="67">
        <v>10</v>
      </c>
      <c r="AI235" s="67" t="s">
        <v>5542</v>
      </c>
      <c r="AJ235" s="67">
        <v>9</v>
      </c>
      <c r="AK235" s="67" t="s">
        <v>5543</v>
      </c>
      <c r="AL235" s="67">
        <v>10</v>
      </c>
      <c r="AM235" s="67" t="s">
        <v>5544</v>
      </c>
      <c r="AN235" s="83" t="s">
        <v>5480</v>
      </c>
      <c r="AO235" s="83">
        <v>9</v>
      </c>
      <c r="AP235" s="83" t="s">
        <v>5538</v>
      </c>
      <c r="AQ235" s="83">
        <v>10</v>
      </c>
      <c r="AR235" s="83" t="s">
        <v>5545</v>
      </c>
      <c r="AS235" s="83">
        <v>10</v>
      </c>
      <c r="AT235" s="83" t="s">
        <v>5546</v>
      </c>
      <c r="AU235" s="83">
        <v>10</v>
      </c>
      <c r="AV235" s="83" t="s">
        <v>5547</v>
      </c>
      <c r="AW235" s="83">
        <v>10</v>
      </c>
      <c r="AX235" s="83" t="s">
        <v>5548</v>
      </c>
      <c r="AY235" s="83">
        <v>10</v>
      </c>
      <c r="AZ235" s="83" t="s">
        <v>5543</v>
      </c>
      <c r="BA235" s="83">
        <v>10</v>
      </c>
      <c r="BB235" s="87" t="s">
        <v>1208</v>
      </c>
      <c r="BC235" s="39"/>
      <c r="BD235" s="39"/>
      <c r="BE235" s="39"/>
    </row>
    <row r="236" spans="1:57" s="217" customFormat="1" ht="30" customHeight="1" x14ac:dyDescent="0.3">
      <c r="A236" s="39"/>
      <c r="B236" s="78">
        <f t="shared" si="3"/>
        <v>229</v>
      </c>
      <c r="C236" s="67" t="s">
        <v>3847</v>
      </c>
      <c r="D236" s="77">
        <v>44977</v>
      </c>
      <c r="E236" s="67">
        <v>10</v>
      </c>
      <c r="F236" s="67" t="s">
        <v>5549</v>
      </c>
      <c r="G236" s="67">
        <v>9</v>
      </c>
      <c r="H236" s="67" t="s">
        <v>5550</v>
      </c>
      <c r="I236" s="67">
        <v>10</v>
      </c>
      <c r="J236" s="67" t="s">
        <v>5551</v>
      </c>
      <c r="K236" s="67">
        <v>10</v>
      </c>
      <c r="L236" s="67" t="s">
        <v>5552</v>
      </c>
      <c r="M236" s="67">
        <v>10</v>
      </c>
      <c r="N236" s="67" t="s">
        <v>5553</v>
      </c>
      <c r="O236" s="67">
        <v>10</v>
      </c>
      <c r="P236" s="67" t="s">
        <v>5554</v>
      </c>
      <c r="Q236" s="67">
        <v>10</v>
      </c>
      <c r="R236" s="67" t="s">
        <v>5555</v>
      </c>
      <c r="S236" s="67">
        <v>9</v>
      </c>
      <c r="T236" s="67" t="s">
        <v>5556</v>
      </c>
      <c r="U236" s="67">
        <v>10</v>
      </c>
      <c r="V236" s="67" t="s">
        <v>4326</v>
      </c>
      <c r="W236" s="67">
        <v>9</v>
      </c>
      <c r="X236" s="67" t="s">
        <v>5557</v>
      </c>
      <c r="Y236" s="67" t="s">
        <v>1050</v>
      </c>
      <c r="Z236" s="67">
        <v>10</v>
      </c>
      <c r="AA236" s="67" t="s">
        <v>5558</v>
      </c>
      <c r="AB236" s="67">
        <v>10</v>
      </c>
      <c r="AC236" s="67" t="s">
        <v>5559</v>
      </c>
      <c r="AD236" s="67">
        <v>10</v>
      </c>
      <c r="AE236" s="67" t="s">
        <v>5560</v>
      </c>
      <c r="AF236" s="67">
        <v>10</v>
      </c>
      <c r="AG236" s="67" t="s">
        <v>5561</v>
      </c>
      <c r="AH236" s="67">
        <v>10</v>
      </c>
      <c r="AI236" s="67" t="s">
        <v>5562</v>
      </c>
      <c r="AJ236" s="67">
        <v>10</v>
      </c>
      <c r="AK236" s="67" t="s">
        <v>5563</v>
      </c>
      <c r="AL236" s="67">
        <v>10</v>
      </c>
      <c r="AM236" s="67" t="s">
        <v>5564</v>
      </c>
      <c r="AN236" s="83" t="s">
        <v>5480</v>
      </c>
      <c r="AO236" s="83">
        <v>10</v>
      </c>
      <c r="AP236" s="83" t="s">
        <v>1445</v>
      </c>
      <c r="AQ236" s="83">
        <v>10</v>
      </c>
      <c r="AR236" s="83" t="s">
        <v>5565</v>
      </c>
      <c r="AS236" s="83">
        <v>10</v>
      </c>
      <c r="AT236" s="83" t="s">
        <v>1445</v>
      </c>
      <c r="AU236" s="83">
        <v>10</v>
      </c>
      <c r="AV236" s="83" t="s">
        <v>1445</v>
      </c>
      <c r="AW236" s="83">
        <v>10</v>
      </c>
      <c r="AX236" s="83" t="s">
        <v>5497</v>
      </c>
      <c r="AY236" s="83">
        <v>10</v>
      </c>
      <c r="AZ236" s="83" t="s">
        <v>1443</v>
      </c>
      <c r="BA236" s="83">
        <v>10</v>
      </c>
      <c r="BB236" s="87" t="s">
        <v>1045</v>
      </c>
      <c r="BC236" s="39"/>
      <c r="BD236" s="39"/>
      <c r="BE236" s="39"/>
    </row>
    <row r="237" spans="1:57" s="217" customFormat="1" ht="30" customHeight="1" x14ac:dyDescent="0.3">
      <c r="A237" s="39"/>
      <c r="B237" s="78">
        <f t="shared" si="3"/>
        <v>230</v>
      </c>
      <c r="C237" s="67" t="s">
        <v>3847</v>
      </c>
      <c r="D237" s="77">
        <v>44977</v>
      </c>
      <c r="E237" s="67">
        <v>8</v>
      </c>
      <c r="F237" s="67" t="s">
        <v>5566</v>
      </c>
      <c r="G237" s="67">
        <v>3</v>
      </c>
      <c r="H237" s="67" t="s">
        <v>5567</v>
      </c>
      <c r="I237" s="67">
        <v>8</v>
      </c>
      <c r="J237" s="67" t="s">
        <v>5568</v>
      </c>
      <c r="K237" s="67">
        <v>8</v>
      </c>
      <c r="L237" s="67" t="s">
        <v>5569</v>
      </c>
      <c r="M237" s="67">
        <v>8</v>
      </c>
      <c r="N237" s="67" t="s">
        <v>5570</v>
      </c>
      <c r="O237" s="67">
        <v>8</v>
      </c>
      <c r="P237" s="67" t="s">
        <v>5571</v>
      </c>
      <c r="Q237" s="67">
        <v>9</v>
      </c>
      <c r="R237" s="67" t="s">
        <v>5572</v>
      </c>
      <c r="S237" s="67">
        <v>8</v>
      </c>
      <c r="T237" s="67" t="s">
        <v>5573</v>
      </c>
      <c r="U237" s="67">
        <v>7</v>
      </c>
      <c r="V237" s="67" t="s">
        <v>5574</v>
      </c>
      <c r="W237" s="67">
        <v>8</v>
      </c>
      <c r="X237" s="67" t="s">
        <v>1263</v>
      </c>
      <c r="Y237" s="67" t="s">
        <v>1050</v>
      </c>
      <c r="Z237" s="67">
        <v>9</v>
      </c>
      <c r="AA237" s="67" t="s">
        <v>5575</v>
      </c>
      <c r="AB237" s="67">
        <v>9</v>
      </c>
      <c r="AC237" s="67" t="s">
        <v>5576</v>
      </c>
      <c r="AD237" s="67">
        <v>9</v>
      </c>
      <c r="AE237" s="67" t="s">
        <v>5577</v>
      </c>
      <c r="AF237" s="67">
        <v>9</v>
      </c>
      <c r="AG237" s="67" t="s">
        <v>5578</v>
      </c>
      <c r="AH237" s="67">
        <v>9</v>
      </c>
      <c r="AI237" s="67" t="s">
        <v>5579</v>
      </c>
      <c r="AJ237" s="67">
        <v>8</v>
      </c>
      <c r="AK237" s="67" t="s">
        <v>5580</v>
      </c>
      <c r="AL237" s="67">
        <v>9</v>
      </c>
      <c r="AM237" s="67" t="s">
        <v>5581</v>
      </c>
      <c r="AN237" s="83" t="s">
        <v>5480</v>
      </c>
      <c r="AO237" s="83">
        <v>8</v>
      </c>
      <c r="AP237" s="83" t="s">
        <v>5582</v>
      </c>
      <c r="AQ237" s="83">
        <v>9</v>
      </c>
      <c r="AR237" s="83" t="s">
        <v>5583</v>
      </c>
      <c r="AS237" s="83">
        <v>8</v>
      </c>
      <c r="AT237" s="83" t="s">
        <v>5584</v>
      </c>
      <c r="AU237" s="83">
        <v>9</v>
      </c>
      <c r="AV237" s="83" t="s">
        <v>5585</v>
      </c>
      <c r="AW237" s="83">
        <v>9</v>
      </c>
      <c r="AX237" s="83" t="s">
        <v>5586</v>
      </c>
      <c r="AY237" s="83">
        <v>8</v>
      </c>
      <c r="AZ237" s="83" t="s">
        <v>5587</v>
      </c>
      <c r="BA237" s="83">
        <v>8</v>
      </c>
      <c r="BB237" s="87" t="s">
        <v>1760</v>
      </c>
      <c r="BC237" s="39"/>
      <c r="BD237" s="39"/>
      <c r="BE237" s="39"/>
    </row>
    <row r="238" spans="1:57" s="217" customFormat="1" ht="30" customHeight="1" x14ac:dyDescent="0.3">
      <c r="A238" s="39"/>
      <c r="B238" s="78">
        <f t="shared" si="3"/>
        <v>231</v>
      </c>
      <c r="C238" s="67" t="s">
        <v>3847</v>
      </c>
      <c r="D238" s="77">
        <v>44977</v>
      </c>
      <c r="E238" s="67">
        <v>9</v>
      </c>
      <c r="F238" s="67" t="s">
        <v>5588</v>
      </c>
      <c r="G238" s="67">
        <v>9</v>
      </c>
      <c r="H238" s="67" t="s">
        <v>5589</v>
      </c>
      <c r="I238" s="67">
        <v>9</v>
      </c>
      <c r="J238" s="67" t="s">
        <v>5590</v>
      </c>
      <c r="K238" s="67">
        <v>9</v>
      </c>
      <c r="L238" s="67" t="s">
        <v>5591</v>
      </c>
      <c r="M238" s="67">
        <v>9</v>
      </c>
      <c r="N238" s="67" t="s">
        <v>5592</v>
      </c>
      <c r="O238" s="67">
        <v>9</v>
      </c>
      <c r="P238" s="67" t="s">
        <v>5593</v>
      </c>
      <c r="Q238" s="67">
        <v>9</v>
      </c>
      <c r="R238" s="67" t="s">
        <v>5594</v>
      </c>
      <c r="S238" s="67">
        <v>9</v>
      </c>
      <c r="T238" s="67" t="s">
        <v>5595</v>
      </c>
      <c r="U238" s="67">
        <v>9</v>
      </c>
      <c r="V238" s="67" t="s">
        <v>5596</v>
      </c>
      <c r="W238" s="67">
        <v>8</v>
      </c>
      <c r="X238" s="67" t="s">
        <v>5597</v>
      </c>
      <c r="Y238" s="67" t="s">
        <v>1050</v>
      </c>
      <c r="Z238" s="67">
        <v>9</v>
      </c>
      <c r="AA238" s="67" t="s">
        <v>5598</v>
      </c>
      <c r="AB238" s="67">
        <v>9</v>
      </c>
      <c r="AC238" s="67" t="s">
        <v>5599</v>
      </c>
      <c r="AD238" s="67">
        <v>9</v>
      </c>
      <c r="AE238" s="67" t="s">
        <v>5600</v>
      </c>
      <c r="AF238" s="67">
        <v>9</v>
      </c>
      <c r="AG238" s="67" t="s">
        <v>5601</v>
      </c>
      <c r="AH238" s="67">
        <v>9</v>
      </c>
      <c r="AI238" s="67" t="s">
        <v>5602</v>
      </c>
      <c r="AJ238" s="67">
        <v>8</v>
      </c>
      <c r="AK238" s="67" t="s">
        <v>5603</v>
      </c>
      <c r="AL238" s="67">
        <v>9</v>
      </c>
      <c r="AM238" s="67" t="s">
        <v>5604</v>
      </c>
      <c r="AN238" s="83" t="s">
        <v>5480</v>
      </c>
      <c r="AO238" s="83">
        <v>9</v>
      </c>
      <c r="AP238" s="83" t="s">
        <v>5605</v>
      </c>
      <c r="AQ238" s="83">
        <v>9</v>
      </c>
      <c r="AR238" s="83" t="s">
        <v>5606</v>
      </c>
      <c r="AS238" s="83">
        <v>9</v>
      </c>
      <c r="AT238" s="83" t="s">
        <v>5607</v>
      </c>
      <c r="AU238" s="83">
        <v>9</v>
      </c>
      <c r="AV238" s="83" t="s">
        <v>5608</v>
      </c>
      <c r="AW238" s="83">
        <v>9</v>
      </c>
      <c r="AX238" s="83" t="s">
        <v>5609</v>
      </c>
      <c r="AY238" s="83">
        <v>8</v>
      </c>
      <c r="AZ238" s="83" t="s">
        <v>5610</v>
      </c>
      <c r="BA238" s="83">
        <v>9</v>
      </c>
      <c r="BB238" s="87" t="s">
        <v>5611</v>
      </c>
      <c r="BC238" s="39"/>
      <c r="BD238" s="39"/>
      <c r="BE238" s="39"/>
    </row>
    <row r="239" spans="1:57" s="217" customFormat="1" ht="30" customHeight="1" x14ac:dyDescent="0.3">
      <c r="A239" s="39"/>
      <c r="B239" s="78">
        <f t="shared" si="3"/>
        <v>232</v>
      </c>
      <c r="C239" s="67" t="s">
        <v>3847</v>
      </c>
      <c r="D239" s="77">
        <v>44977</v>
      </c>
      <c r="E239" s="67">
        <v>10</v>
      </c>
      <c r="F239" s="67" t="s">
        <v>5612</v>
      </c>
      <c r="G239" s="67">
        <v>10</v>
      </c>
      <c r="H239" s="67" t="s">
        <v>5613</v>
      </c>
      <c r="I239" s="67">
        <v>10</v>
      </c>
      <c r="J239" s="67" t="s">
        <v>5614</v>
      </c>
      <c r="K239" s="67">
        <v>10</v>
      </c>
      <c r="L239" s="67" t="s">
        <v>5615</v>
      </c>
      <c r="M239" s="67">
        <v>10</v>
      </c>
      <c r="N239" s="67" t="s">
        <v>5616</v>
      </c>
      <c r="O239" s="67">
        <v>10</v>
      </c>
      <c r="P239" s="67" t="s">
        <v>5617</v>
      </c>
      <c r="Q239" s="67">
        <v>10</v>
      </c>
      <c r="R239" s="67" t="s">
        <v>5618</v>
      </c>
      <c r="S239" s="67">
        <v>10</v>
      </c>
      <c r="T239" s="67" t="s">
        <v>5619</v>
      </c>
      <c r="U239" s="67">
        <v>10</v>
      </c>
      <c r="V239" s="67" t="s">
        <v>5620</v>
      </c>
      <c r="W239" s="67">
        <v>10</v>
      </c>
      <c r="X239" s="67" t="s">
        <v>5621</v>
      </c>
      <c r="Y239" s="67" t="s">
        <v>1050</v>
      </c>
      <c r="Z239" s="67">
        <v>10</v>
      </c>
      <c r="AA239" s="67" t="s">
        <v>5622</v>
      </c>
      <c r="AB239" s="67">
        <v>10</v>
      </c>
      <c r="AC239" s="67" t="s">
        <v>5623</v>
      </c>
      <c r="AD239" s="67">
        <v>10</v>
      </c>
      <c r="AE239" s="67" t="s">
        <v>5624</v>
      </c>
      <c r="AF239" s="67">
        <v>10</v>
      </c>
      <c r="AG239" s="67" t="s">
        <v>5625</v>
      </c>
      <c r="AH239" s="67">
        <v>10</v>
      </c>
      <c r="AI239" s="67" t="s">
        <v>5626</v>
      </c>
      <c r="AJ239" s="67">
        <v>10</v>
      </c>
      <c r="AK239" s="67" t="s">
        <v>5627</v>
      </c>
      <c r="AL239" s="67">
        <v>10</v>
      </c>
      <c r="AM239" s="67" t="s">
        <v>5628</v>
      </c>
      <c r="AN239" s="83" t="s">
        <v>5480</v>
      </c>
      <c r="AO239" s="83">
        <v>10</v>
      </c>
      <c r="AP239" s="83" t="s">
        <v>5629</v>
      </c>
      <c r="AQ239" s="83">
        <v>10</v>
      </c>
      <c r="AR239" s="83" t="s">
        <v>5583</v>
      </c>
      <c r="AS239" s="83">
        <v>10</v>
      </c>
      <c r="AT239" s="83" t="s">
        <v>1004</v>
      </c>
      <c r="AU239" s="83">
        <v>10</v>
      </c>
      <c r="AV239" s="83" t="s">
        <v>1415</v>
      </c>
      <c r="AW239" s="83">
        <v>10</v>
      </c>
      <c r="AX239" s="83" t="s">
        <v>3645</v>
      </c>
      <c r="AY239" s="83">
        <v>10</v>
      </c>
      <c r="AZ239" s="83" t="s">
        <v>979</v>
      </c>
      <c r="BA239" s="83">
        <v>10</v>
      </c>
      <c r="BB239" s="87" t="s">
        <v>1007</v>
      </c>
      <c r="BC239" s="39"/>
      <c r="BD239" s="39"/>
      <c r="BE239" s="39"/>
    </row>
    <row r="240" spans="1:57" s="217" customFormat="1" ht="30" customHeight="1" x14ac:dyDescent="0.3">
      <c r="A240" s="39"/>
      <c r="B240" s="78">
        <f t="shared" si="3"/>
        <v>233</v>
      </c>
      <c r="C240" s="67" t="s">
        <v>3847</v>
      </c>
      <c r="D240" s="77">
        <v>44977</v>
      </c>
      <c r="E240" s="67">
        <v>10</v>
      </c>
      <c r="F240" s="67" t="s">
        <v>5630</v>
      </c>
      <c r="G240" s="67">
        <v>10</v>
      </c>
      <c r="H240" s="67" t="s">
        <v>5631</v>
      </c>
      <c r="I240" s="67">
        <v>10</v>
      </c>
      <c r="J240" s="67" t="s">
        <v>5632</v>
      </c>
      <c r="K240" s="67">
        <v>10</v>
      </c>
      <c r="L240" s="67" t="s">
        <v>5633</v>
      </c>
      <c r="M240" s="67">
        <v>10</v>
      </c>
      <c r="N240" s="67" t="s">
        <v>5634</v>
      </c>
      <c r="O240" s="67">
        <v>8</v>
      </c>
      <c r="P240" s="67" t="s">
        <v>5635</v>
      </c>
      <c r="Q240" s="67">
        <v>7</v>
      </c>
      <c r="R240" s="67" t="s">
        <v>5636</v>
      </c>
      <c r="S240" s="67">
        <v>10</v>
      </c>
      <c r="T240" s="67" t="s">
        <v>5637</v>
      </c>
      <c r="U240" s="67">
        <v>10</v>
      </c>
      <c r="V240" s="67" t="s">
        <v>5638</v>
      </c>
      <c r="W240" s="67">
        <v>7</v>
      </c>
      <c r="X240" s="67" t="s">
        <v>5639</v>
      </c>
      <c r="Y240" s="67" t="s">
        <v>1050</v>
      </c>
      <c r="Z240" s="67">
        <v>10</v>
      </c>
      <c r="AA240" s="67" t="s">
        <v>5640</v>
      </c>
      <c r="AB240" s="67">
        <v>10</v>
      </c>
      <c r="AC240" s="67" t="s">
        <v>3188</v>
      </c>
      <c r="AD240" s="67">
        <v>10</v>
      </c>
      <c r="AE240" s="67" t="s">
        <v>5641</v>
      </c>
      <c r="AF240" s="67">
        <v>3</v>
      </c>
      <c r="AG240" s="67" t="s">
        <v>5642</v>
      </c>
      <c r="AH240" s="67">
        <v>10</v>
      </c>
      <c r="AI240" s="67" t="s">
        <v>5643</v>
      </c>
      <c r="AJ240" s="67">
        <v>10</v>
      </c>
      <c r="AK240" s="67" t="s">
        <v>5644</v>
      </c>
      <c r="AL240" s="67">
        <v>10</v>
      </c>
      <c r="AM240" s="67" t="s">
        <v>136</v>
      </c>
      <c r="AN240" s="83" t="s">
        <v>5480</v>
      </c>
      <c r="AO240" s="83">
        <v>10</v>
      </c>
      <c r="AP240" s="83" t="s">
        <v>5645</v>
      </c>
      <c r="AQ240" s="83">
        <v>9</v>
      </c>
      <c r="AR240" s="83" t="s">
        <v>5646</v>
      </c>
      <c r="AS240" s="83">
        <v>10</v>
      </c>
      <c r="AT240" s="83" t="s">
        <v>5647</v>
      </c>
      <c r="AU240" s="83">
        <v>10</v>
      </c>
      <c r="AV240" s="83" t="s">
        <v>5648</v>
      </c>
      <c r="AW240" s="83">
        <v>10</v>
      </c>
      <c r="AX240" s="83" t="s">
        <v>5649</v>
      </c>
      <c r="AY240" s="83">
        <v>10</v>
      </c>
      <c r="AZ240" s="83" t="s">
        <v>5650</v>
      </c>
      <c r="BA240" s="83">
        <v>10</v>
      </c>
      <c r="BB240" s="87" t="s">
        <v>5651</v>
      </c>
      <c r="BC240" s="39"/>
      <c r="BD240" s="39"/>
      <c r="BE240" s="39"/>
    </row>
    <row r="241" spans="1:57" s="217" customFormat="1" ht="30" customHeight="1" x14ac:dyDescent="0.3">
      <c r="A241" s="39"/>
      <c r="B241" s="78">
        <f t="shared" si="3"/>
        <v>234</v>
      </c>
      <c r="C241" s="67" t="s">
        <v>3847</v>
      </c>
      <c r="D241" s="77">
        <v>44977</v>
      </c>
      <c r="E241" s="67">
        <v>8</v>
      </c>
      <c r="F241" s="67" t="s">
        <v>5652</v>
      </c>
      <c r="G241" s="67">
        <v>8</v>
      </c>
      <c r="H241" s="67" t="s">
        <v>5653</v>
      </c>
      <c r="I241" s="67">
        <v>8</v>
      </c>
      <c r="J241" s="67" t="s">
        <v>5654</v>
      </c>
      <c r="K241" s="67">
        <v>8</v>
      </c>
      <c r="L241" s="67" t="s">
        <v>5655</v>
      </c>
      <c r="M241" s="67">
        <v>9</v>
      </c>
      <c r="N241" s="67" t="s">
        <v>5656</v>
      </c>
      <c r="O241" s="67">
        <v>8</v>
      </c>
      <c r="P241" s="67" t="s">
        <v>5657</v>
      </c>
      <c r="Q241" s="67">
        <v>8</v>
      </c>
      <c r="R241" s="67" t="s">
        <v>5658</v>
      </c>
      <c r="S241" s="67">
        <v>9</v>
      </c>
      <c r="T241" s="67" t="s">
        <v>5659</v>
      </c>
      <c r="U241" s="67">
        <v>8</v>
      </c>
      <c r="V241" s="67" t="s">
        <v>5660</v>
      </c>
      <c r="W241" s="67">
        <v>8</v>
      </c>
      <c r="X241" s="67" t="s">
        <v>5661</v>
      </c>
      <c r="Y241" s="67" t="s">
        <v>1050</v>
      </c>
      <c r="Z241" s="67">
        <v>9</v>
      </c>
      <c r="AA241" s="67" t="s">
        <v>5662</v>
      </c>
      <c r="AB241" s="67">
        <v>8</v>
      </c>
      <c r="AC241" s="67" t="s">
        <v>987</v>
      </c>
      <c r="AD241" s="67">
        <v>8</v>
      </c>
      <c r="AE241" s="67" t="s">
        <v>5663</v>
      </c>
      <c r="AF241" s="67">
        <v>8</v>
      </c>
      <c r="AG241" s="67" t="s">
        <v>5664</v>
      </c>
      <c r="AH241" s="67">
        <v>8</v>
      </c>
      <c r="AI241" s="67" t="s">
        <v>5665</v>
      </c>
      <c r="AJ241" s="67">
        <v>8</v>
      </c>
      <c r="AK241" s="67" t="s">
        <v>5666</v>
      </c>
      <c r="AL241" s="67">
        <v>8</v>
      </c>
      <c r="AM241" s="67" t="s">
        <v>5667</v>
      </c>
      <c r="AN241" s="83" t="s">
        <v>5480</v>
      </c>
      <c r="AO241" s="83">
        <v>8</v>
      </c>
      <c r="AP241" s="83" t="s">
        <v>5668</v>
      </c>
      <c r="AQ241" s="83">
        <v>8</v>
      </c>
      <c r="AR241" s="83" t="s">
        <v>1830</v>
      </c>
      <c r="AS241" s="83">
        <v>8</v>
      </c>
      <c r="AT241" s="83" t="s">
        <v>5669</v>
      </c>
      <c r="AU241" s="83">
        <v>8</v>
      </c>
      <c r="AV241" s="83" t="s">
        <v>5670</v>
      </c>
      <c r="AW241" s="83">
        <v>8</v>
      </c>
      <c r="AX241" s="83" t="s">
        <v>5665</v>
      </c>
      <c r="AY241" s="83">
        <v>9</v>
      </c>
      <c r="AZ241" s="83" t="s">
        <v>5671</v>
      </c>
      <c r="BA241" s="83">
        <v>10</v>
      </c>
      <c r="BB241" s="87" t="s">
        <v>5672</v>
      </c>
      <c r="BC241" s="39"/>
      <c r="BD241" s="39"/>
      <c r="BE241" s="39"/>
    </row>
    <row r="242" spans="1:57" s="217" customFormat="1" ht="30" customHeight="1" x14ac:dyDescent="0.3">
      <c r="A242" s="39"/>
      <c r="B242" s="78">
        <f t="shared" si="3"/>
        <v>235</v>
      </c>
      <c r="C242" s="67" t="s">
        <v>3847</v>
      </c>
      <c r="D242" s="77">
        <v>44977</v>
      </c>
      <c r="E242" s="67">
        <v>10</v>
      </c>
      <c r="F242" s="67" t="s">
        <v>5673</v>
      </c>
      <c r="G242" s="67">
        <v>10</v>
      </c>
      <c r="H242" s="67" t="s">
        <v>5674</v>
      </c>
      <c r="I242" s="67">
        <v>10</v>
      </c>
      <c r="J242" s="67" t="s">
        <v>5675</v>
      </c>
      <c r="K242" s="67">
        <v>10</v>
      </c>
      <c r="L242" s="67" t="s">
        <v>5676</v>
      </c>
      <c r="M242" s="67">
        <v>10</v>
      </c>
      <c r="N242" s="67" t="s">
        <v>5677</v>
      </c>
      <c r="O242" s="67">
        <v>9</v>
      </c>
      <c r="P242" s="67" t="s">
        <v>5678</v>
      </c>
      <c r="Q242" s="67">
        <v>10</v>
      </c>
      <c r="R242" s="67" t="s">
        <v>5679</v>
      </c>
      <c r="S242" s="67">
        <v>9</v>
      </c>
      <c r="T242" s="67" t="s">
        <v>5680</v>
      </c>
      <c r="U242" s="67">
        <v>9</v>
      </c>
      <c r="V242" s="67" t="s">
        <v>5681</v>
      </c>
      <c r="W242" s="67">
        <v>9</v>
      </c>
      <c r="X242" s="67" t="s">
        <v>5682</v>
      </c>
      <c r="Y242" s="67" t="s">
        <v>1050</v>
      </c>
      <c r="Z242" s="67">
        <v>10</v>
      </c>
      <c r="AA242" s="67" t="s">
        <v>5683</v>
      </c>
      <c r="AB242" s="67">
        <v>9</v>
      </c>
      <c r="AC242" s="67" t="s">
        <v>5684</v>
      </c>
      <c r="AD242" s="67">
        <v>9</v>
      </c>
      <c r="AE242" s="67" t="s">
        <v>5685</v>
      </c>
      <c r="AF242" s="67">
        <v>10</v>
      </c>
      <c r="AG242" s="67" t="s">
        <v>5686</v>
      </c>
      <c r="AH242" s="67">
        <v>10</v>
      </c>
      <c r="AI242" s="67" t="s">
        <v>5687</v>
      </c>
      <c r="AJ242" s="67">
        <v>8</v>
      </c>
      <c r="AK242" s="67" t="s">
        <v>5688</v>
      </c>
      <c r="AL242" s="67">
        <v>9</v>
      </c>
      <c r="AM242" s="67" t="s">
        <v>5689</v>
      </c>
      <c r="AN242" s="83" t="s">
        <v>5480</v>
      </c>
      <c r="AO242" s="83">
        <v>9</v>
      </c>
      <c r="AP242" s="83" t="s">
        <v>5690</v>
      </c>
      <c r="AQ242" s="83">
        <v>9</v>
      </c>
      <c r="AR242" s="83" t="s">
        <v>5691</v>
      </c>
      <c r="AS242" s="83">
        <v>9</v>
      </c>
      <c r="AT242" s="83" t="s">
        <v>5692</v>
      </c>
      <c r="AU242" s="83">
        <v>9</v>
      </c>
      <c r="AV242" s="83" t="s">
        <v>5693</v>
      </c>
      <c r="AW242" s="83">
        <v>9</v>
      </c>
      <c r="AX242" s="83" t="s">
        <v>5694</v>
      </c>
      <c r="AY242" s="83">
        <v>9</v>
      </c>
      <c r="AZ242" s="83" t="s">
        <v>5695</v>
      </c>
      <c r="BA242" s="83">
        <v>9</v>
      </c>
      <c r="BB242" s="87" t="s">
        <v>5696</v>
      </c>
      <c r="BC242" s="39"/>
      <c r="BD242" s="39"/>
      <c r="BE242" s="39"/>
    </row>
    <row r="243" spans="1:57" s="217" customFormat="1" ht="30" customHeight="1" x14ac:dyDescent="0.3">
      <c r="A243" s="39"/>
      <c r="B243" s="78">
        <f t="shared" si="3"/>
        <v>236</v>
      </c>
      <c r="C243" s="67" t="s">
        <v>3847</v>
      </c>
      <c r="D243" s="77">
        <v>44977</v>
      </c>
      <c r="E243" s="67">
        <v>8</v>
      </c>
      <c r="F243" s="67" t="s">
        <v>5697</v>
      </c>
      <c r="G243" s="67">
        <v>9</v>
      </c>
      <c r="H243" s="67" t="s">
        <v>5698</v>
      </c>
      <c r="I243" s="67">
        <v>8</v>
      </c>
      <c r="J243" s="67" t="s">
        <v>5699</v>
      </c>
      <c r="K243" s="67">
        <v>9</v>
      </c>
      <c r="L243" s="67" t="s">
        <v>2996</v>
      </c>
      <c r="M243" s="67">
        <v>8</v>
      </c>
      <c r="N243" s="67" t="s">
        <v>5700</v>
      </c>
      <c r="O243" s="67">
        <v>9</v>
      </c>
      <c r="P243" s="67" t="s">
        <v>5701</v>
      </c>
      <c r="Q243" s="67">
        <v>8</v>
      </c>
      <c r="R243" s="67" t="s">
        <v>5702</v>
      </c>
      <c r="S243" s="67">
        <v>9</v>
      </c>
      <c r="T243" s="67" t="s">
        <v>3024</v>
      </c>
      <c r="U243" s="67">
        <v>9</v>
      </c>
      <c r="V243" s="67" t="s">
        <v>5703</v>
      </c>
      <c r="W243" s="67">
        <v>10</v>
      </c>
      <c r="X243" s="67" t="s">
        <v>5704</v>
      </c>
      <c r="Y243" s="67" t="s">
        <v>1050</v>
      </c>
      <c r="Z243" s="67">
        <v>9</v>
      </c>
      <c r="AA243" s="67" t="s">
        <v>5705</v>
      </c>
      <c r="AB243" s="67">
        <v>9</v>
      </c>
      <c r="AC243" s="67" t="s">
        <v>5706</v>
      </c>
      <c r="AD243" s="67">
        <v>8</v>
      </c>
      <c r="AE243" s="67" t="s">
        <v>5707</v>
      </c>
      <c r="AF243" s="67">
        <v>8</v>
      </c>
      <c r="AG243" s="67" t="s">
        <v>5708</v>
      </c>
      <c r="AH243" s="67">
        <v>9</v>
      </c>
      <c r="AI243" s="67" t="s">
        <v>5709</v>
      </c>
      <c r="AJ243" s="67">
        <v>7</v>
      </c>
      <c r="AK243" s="67" t="s">
        <v>5710</v>
      </c>
      <c r="AL243" s="67">
        <v>8</v>
      </c>
      <c r="AM243" s="67" t="s">
        <v>5711</v>
      </c>
      <c r="AN243" s="83" t="s">
        <v>5480</v>
      </c>
      <c r="AO243" s="83">
        <v>9</v>
      </c>
      <c r="AP243" s="83" t="s">
        <v>1072</v>
      </c>
      <c r="AQ243" s="83">
        <v>9</v>
      </c>
      <c r="AR243" s="83" t="s">
        <v>5712</v>
      </c>
      <c r="AS243" s="83">
        <v>7</v>
      </c>
      <c r="AT243" s="83" t="s">
        <v>5713</v>
      </c>
      <c r="AU243" s="83">
        <v>8</v>
      </c>
      <c r="AV243" s="83" t="s">
        <v>5714</v>
      </c>
      <c r="AW243" s="83">
        <v>8</v>
      </c>
      <c r="AX243" s="83" t="s">
        <v>5715</v>
      </c>
      <c r="AY243" s="83">
        <v>9</v>
      </c>
      <c r="AZ243" s="83" t="s">
        <v>5716</v>
      </c>
      <c r="BA243" s="83">
        <v>8</v>
      </c>
      <c r="BB243" s="87" t="s">
        <v>5717</v>
      </c>
      <c r="BC243" s="39"/>
      <c r="BD243" s="39"/>
      <c r="BE243" s="39"/>
    </row>
    <row r="244" spans="1:57" s="217" customFormat="1" ht="30" customHeight="1" x14ac:dyDescent="0.3">
      <c r="A244" s="39"/>
      <c r="B244" s="78">
        <f t="shared" si="3"/>
        <v>237</v>
      </c>
      <c r="C244" s="67" t="s">
        <v>3847</v>
      </c>
      <c r="D244" s="77">
        <v>44977</v>
      </c>
      <c r="E244" s="67">
        <v>9</v>
      </c>
      <c r="F244" s="67" t="s">
        <v>5718</v>
      </c>
      <c r="G244" s="67">
        <v>9</v>
      </c>
      <c r="H244" s="67" t="s">
        <v>5719</v>
      </c>
      <c r="I244" s="67">
        <v>9</v>
      </c>
      <c r="J244" s="67" t="s">
        <v>5720</v>
      </c>
      <c r="K244" s="67">
        <v>9</v>
      </c>
      <c r="L244" s="67" t="s">
        <v>5721</v>
      </c>
      <c r="M244" s="67">
        <v>9</v>
      </c>
      <c r="N244" s="67" t="s">
        <v>5722</v>
      </c>
      <c r="O244" s="67">
        <v>9</v>
      </c>
      <c r="P244" s="67" t="s">
        <v>5723</v>
      </c>
      <c r="Q244" s="67">
        <v>9</v>
      </c>
      <c r="R244" s="67" t="s">
        <v>1643</v>
      </c>
      <c r="S244" s="67">
        <v>9</v>
      </c>
      <c r="T244" s="67" t="s">
        <v>5724</v>
      </c>
      <c r="U244" s="67">
        <v>9</v>
      </c>
      <c r="V244" s="67" t="s">
        <v>5725</v>
      </c>
      <c r="W244" s="67">
        <v>9</v>
      </c>
      <c r="X244" s="67" t="s">
        <v>5726</v>
      </c>
      <c r="Y244" s="67" t="s">
        <v>1050</v>
      </c>
      <c r="Z244" s="67">
        <v>9</v>
      </c>
      <c r="AA244" s="67" t="s">
        <v>5727</v>
      </c>
      <c r="AB244" s="67">
        <v>9</v>
      </c>
      <c r="AC244" s="67" t="s">
        <v>5728</v>
      </c>
      <c r="AD244" s="67">
        <v>9</v>
      </c>
      <c r="AE244" s="67" t="s">
        <v>5729</v>
      </c>
      <c r="AF244" s="67">
        <v>9</v>
      </c>
      <c r="AG244" s="67" t="s">
        <v>5730</v>
      </c>
      <c r="AH244" s="67">
        <v>9</v>
      </c>
      <c r="AI244" s="67" t="s">
        <v>5731</v>
      </c>
      <c r="AJ244" s="67">
        <v>9</v>
      </c>
      <c r="AK244" s="67" t="s">
        <v>5732</v>
      </c>
      <c r="AL244" s="67">
        <v>9</v>
      </c>
      <c r="AM244" s="67" t="s">
        <v>5733</v>
      </c>
      <c r="AN244" s="83" t="s">
        <v>5480</v>
      </c>
      <c r="AO244" s="83">
        <v>9</v>
      </c>
      <c r="AP244" s="83" t="s">
        <v>5734</v>
      </c>
      <c r="AQ244" s="83">
        <v>9</v>
      </c>
      <c r="AR244" s="83" t="s">
        <v>5735</v>
      </c>
      <c r="AS244" s="83">
        <v>9</v>
      </c>
      <c r="AT244" s="83" t="s">
        <v>5736</v>
      </c>
      <c r="AU244" s="83">
        <v>9</v>
      </c>
      <c r="AV244" s="83" t="s">
        <v>5737</v>
      </c>
      <c r="AW244" s="83">
        <v>9</v>
      </c>
      <c r="AX244" s="83" t="s">
        <v>5738</v>
      </c>
      <c r="AY244" s="83">
        <v>9</v>
      </c>
      <c r="AZ244" s="83" t="s">
        <v>5739</v>
      </c>
      <c r="BA244" s="83">
        <v>9</v>
      </c>
      <c r="BB244" s="87" t="s">
        <v>5740</v>
      </c>
      <c r="BC244" s="39"/>
      <c r="BD244" s="39"/>
      <c r="BE244" s="39"/>
    </row>
    <row r="245" spans="1:57" s="217" customFormat="1" ht="30" customHeight="1" x14ac:dyDescent="0.3">
      <c r="A245" s="39"/>
      <c r="B245" s="78">
        <f t="shared" si="3"/>
        <v>238</v>
      </c>
      <c r="C245" s="67" t="s">
        <v>3847</v>
      </c>
      <c r="D245" s="77">
        <v>44977</v>
      </c>
      <c r="E245" s="67">
        <v>8</v>
      </c>
      <c r="F245" s="67" t="s">
        <v>5741</v>
      </c>
      <c r="G245" s="67">
        <v>9</v>
      </c>
      <c r="H245" s="67" t="s">
        <v>5742</v>
      </c>
      <c r="I245" s="67">
        <v>8</v>
      </c>
      <c r="J245" s="67" t="s">
        <v>5743</v>
      </c>
      <c r="K245" s="67">
        <v>7</v>
      </c>
      <c r="L245" s="67" t="s">
        <v>5744</v>
      </c>
      <c r="M245" s="67">
        <v>8</v>
      </c>
      <c r="N245" s="67" t="s">
        <v>5745</v>
      </c>
      <c r="O245" s="67">
        <v>8</v>
      </c>
      <c r="P245" s="67" t="s">
        <v>5746</v>
      </c>
      <c r="Q245" s="67">
        <v>7</v>
      </c>
      <c r="R245" s="67" t="s">
        <v>5747</v>
      </c>
      <c r="S245" s="67">
        <v>7</v>
      </c>
      <c r="T245" s="67" t="s">
        <v>5748</v>
      </c>
      <c r="U245" s="67">
        <v>7</v>
      </c>
      <c r="V245" s="67" t="s">
        <v>5749</v>
      </c>
      <c r="W245" s="67">
        <v>7</v>
      </c>
      <c r="X245" s="67" t="s">
        <v>5750</v>
      </c>
      <c r="Y245" s="67" t="s">
        <v>1050</v>
      </c>
      <c r="Z245" s="67">
        <v>8</v>
      </c>
      <c r="AA245" s="67" t="s">
        <v>5751</v>
      </c>
      <c r="AB245" s="67">
        <v>8</v>
      </c>
      <c r="AC245" s="67" t="s">
        <v>5752</v>
      </c>
      <c r="AD245" s="67">
        <v>9</v>
      </c>
      <c r="AE245" s="67" t="s">
        <v>5753</v>
      </c>
      <c r="AF245" s="67">
        <v>8</v>
      </c>
      <c r="AG245" s="67" t="s">
        <v>5754</v>
      </c>
      <c r="AH245" s="67">
        <v>8</v>
      </c>
      <c r="AI245" s="67" t="s">
        <v>5755</v>
      </c>
      <c r="AJ245" s="67">
        <v>8</v>
      </c>
      <c r="AK245" s="67" t="s">
        <v>5756</v>
      </c>
      <c r="AL245" s="67">
        <v>8</v>
      </c>
      <c r="AM245" s="67" t="s">
        <v>5757</v>
      </c>
      <c r="AN245" s="83" t="s">
        <v>5480</v>
      </c>
      <c r="AO245" s="83">
        <v>8</v>
      </c>
      <c r="AP245" s="83" t="s">
        <v>5758</v>
      </c>
      <c r="AQ245" s="83">
        <v>8</v>
      </c>
      <c r="AR245" s="83" t="s">
        <v>5759</v>
      </c>
      <c r="AS245" s="83">
        <v>7</v>
      </c>
      <c r="AT245" s="83" t="s">
        <v>5760</v>
      </c>
      <c r="AU245" s="83">
        <v>7</v>
      </c>
      <c r="AV245" s="83" t="s">
        <v>5761</v>
      </c>
      <c r="AW245" s="83">
        <v>7</v>
      </c>
      <c r="AX245" s="83" t="s">
        <v>5762</v>
      </c>
      <c r="AY245" s="83">
        <v>7</v>
      </c>
      <c r="AZ245" s="83" t="s">
        <v>5763</v>
      </c>
      <c r="BA245" s="83">
        <v>7</v>
      </c>
      <c r="BB245" s="87" t="s">
        <v>5764</v>
      </c>
      <c r="BC245" s="39"/>
      <c r="BD245" s="39"/>
      <c r="BE245" s="39"/>
    </row>
    <row r="246" spans="1:57" s="217" customFormat="1" ht="30" customHeight="1" x14ac:dyDescent="0.3">
      <c r="A246" s="39"/>
      <c r="B246" s="78">
        <f t="shared" si="3"/>
        <v>239</v>
      </c>
      <c r="C246" s="67" t="s">
        <v>3847</v>
      </c>
      <c r="D246" s="77">
        <v>44977</v>
      </c>
      <c r="E246" s="67">
        <v>9</v>
      </c>
      <c r="F246" s="67" t="s">
        <v>5765</v>
      </c>
      <c r="G246" s="67">
        <v>9</v>
      </c>
      <c r="H246" s="67" t="s">
        <v>5766</v>
      </c>
      <c r="I246" s="67">
        <v>8</v>
      </c>
      <c r="J246" s="67" t="s">
        <v>5767</v>
      </c>
      <c r="K246" s="67">
        <v>8</v>
      </c>
      <c r="L246" s="67" t="s">
        <v>2996</v>
      </c>
      <c r="M246" s="67">
        <v>8</v>
      </c>
      <c r="N246" s="67" t="s">
        <v>5768</v>
      </c>
      <c r="O246" s="67">
        <v>9</v>
      </c>
      <c r="P246" s="67" t="s">
        <v>5769</v>
      </c>
      <c r="Q246" s="67">
        <v>8</v>
      </c>
      <c r="R246" s="67" t="s">
        <v>5770</v>
      </c>
      <c r="S246" s="67">
        <v>8</v>
      </c>
      <c r="T246" s="67" t="s">
        <v>5771</v>
      </c>
      <c r="U246" s="67">
        <v>8</v>
      </c>
      <c r="V246" s="67" t="s">
        <v>5772</v>
      </c>
      <c r="W246" s="67">
        <v>8</v>
      </c>
      <c r="X246" s="67" t="s">
        <v>5773</v>
      </c>
      <c r="Y246" s="67" t="s">
        <v>1050</v>
      </c>
      <c r="Z246" s="67">
        <v>9</v>
      </c>
      <c r="AA246" s="67" t="s">
        <v>5774</v>
      </c>
      <c r="AB246" s="67">
        <v>9</v>
      </c>
      <c r="AC246" s="67" t="s">
        <v>5775</v>
      </c>
      <c r="AD246" s="67">
        <v>9</v>
      </c>
      <c r="AE246" s="67" t="s">
        <v>5776</v>
      </c>
      <c r="AF246" s="67">
        <v>9</v>
      </c>
      <c r="AG246" s="67" t="s">
        <v>1005</v>
      </c>
      <c r="AH246" s="67">
        <v>9</v>
      </c>
      <c r="AI246" s="67" t="s">
        <v>2508</v>
      </c>
      <c r="AJ246" s="67">
        <v>8</v>
      </c>
      <c r="AK246" s="67" t="s">
        <v>5777</v>
      </c>
      <c r="AL246" s="67">
        <v>8</v>
      </c>
      <c r="AM246" s="67" t="s">
        <v>5778</v>
      </c>
      <c r="AN246" s="83" t="s">
        <v>5480</v>
      </c>
      <c r="AO246" s="83">
        <v>9</v>
      </c>
      <c r="AP246" s="83" t="s">
        <v>5629</v>
      </c>
      <c r="AQ246" s="83">
        <v>9</v>
      </c>
      <c r="AR246" s="83" t="s">
        <v>5779</v>
      </c>
      <c r="AS246" s="83">
        <v>8</v>
      </c>
      <c r="AT246" s="83" t="s">
        <v>5780</v>
      </c>
      <c r="AU246" s="83">
        <v>8</v>
      </c>
      <c r="AV246" s="83" t="s">
        <v>971</v>
      </c>
      <c r="AW246" s="83">
        <v>8</v>
      </c>
      <c r="AX246" s="83" t="s">
        <v>5781</v>
      </c>
      <c r="AY246" s="83">
        <v>8</v>
      </c>
      <c r="AZ246" s="83" t="s">
        <v>5782</v>
      </c>
      <c r="BA246" s="83">
        <v>8</v>
      </c>
      <c r="BB246" s="87" t="s">
        <v>5778</v>
      </c>
      <c r="BC246" s="39"/>
      <c r="BD246" s="39"/>
      <c r="BE246" s="39"/>
    </row>
    <row r="247" spans="1:57" s="217" customFormat="1" ht="30" customHeight="1" x14ac:dyDescent="0.3">
      <c r="A247" s="39"/>
      <c r="B247" s="78">
        <f t="shared" si="3"/>
        <v>240</v>
      </c>
      <c r="C247" s="67" t="s">
        <v>3847</v>
      </c>
      <c r="D247" s="77">
        <v>44977</v>
      </c>
      <c r="E247" s="67">
        <v>9</v>
      </c>
      <c r="F247" s="67" t="s">
        <v>5783</v>
      </c>
      <c r="G247" s="67">
        <v>9</v>
      </c>
      <c r="H247" s="67" t="s">
        <v>5784</v>
      </c>
      <c r="I247" s="67">
        <v>8</v>
      </c>
      <c r="J247" s="67" t="s">
        <v>5785</v>
      </c>
      <c r="K247" s="67">
        <v>8</v>
      </c>
      <c r="L247" s="67" t="s">
        <v>1359</v>
      </c>
      <c r="M247" s="67">
        <v>9</v>
      </c>
      <c r="N247" s="67" t="s">
        <v>5786</v>
      </c>
      <c r="O247" s="67">
        <v>8</v>
      </c>
      <c r="P247" s="67" t="s">
        <v>5787</v>
      </c>
      <c r="Q247" s="67">
        <v>9</v>
      </c>
      <c r="R247" s="67" t="s">
        <v>5788</v>
      </c>
      <c r="S247" s="67">
        <v>9</v>
      </c>
      <c r="T247" s="67" t="s">
        <v>5789</v>
      </c>
      <c r="U247" s="67">
        <v>8</v>
      </c>
      <c r="V247" s="67" t="s">
        <v>5790</v>
      </c>
      <c r="W247" s="67">
        <v>9</v>
      </c>
      <c r="X247" s="67" t="s">
        <v>5791</v>
      </c>
      <c r="Y247" s="67" t="s">
        <v>1050</v>
      </c>
      <c r="Z247" s="67">
        <v>9</v>
      </c>
      <c r="AA247" s="67" t="s">
        <v>5792</v>
      </c>
      <c r="AB247" s="67">
        <v>8</v>
      </c>
      <c r="AC247" s="67" t="s">
        <v>5793</v>
      </c>
      <c r="AD247" s="67">
        <v>8</v>
      </c>
      <c r="AE247" s="67" t="s">
        <v>5794</v>
      </c>
      <c r="AF247" s="67">
        <v>8</v>
      </c>
      <c r="AG247" s="67" t="s">
        <v>2222</v>
      </c>
      <c r="AH247" s="67">
        <v>8</v>
      </c>
      <c r="AI247" s="67" t="s">
        <v>5795</v>
      </c>
      <c r="AJ247" s="67">
        <v>8</v>
      </c>
      <c r="AK247" s="67" t="s">
        <v>5796</v>
      </c>
      <c r="AL247" s="67">
        <v>8</v>
      </c>
      <c r="AM247" s="67" t="s">
        <v>5797</v>
      </c>
      <c r="AN247" s="83" t="s">
        <v>5480</v>
      </c>
      <c r="AO247" s="83">
        <v>9</v>
      </c>
      <c r="AP247" s="83" t="s">
        <v>5798</v>
      </c>
      <c r="AQ247" s="83">
        <v>8</v>
      </c>
      <c r="AR247" s="83" t="s">
        <v>5799</v>
      </c>
      <c r="AS247" s="83">
        <v>8</v>
      </c>
      <c r="AT247" s="83" t="s">
        <v>5800</v>
      </c>
      <c r="AU247" s="83">
        <v>8</v>
      </c>
      <c r="AV247" s="83" t="s">
        <v>5801</v>
      </c>
      <c r="AW247" s="83">
        <v>8</v>
      </c>
      <c r="AX247" s="83" t="s">
        <v>5802</v>
      </c>
      <c r="AY247" s="83">
        <v>8</v>
      </c>
      <c r="AZ247" s="83" t="s">
        <v>5803</v>
      </c>
      <c r="BA247" s="83">
        <v>8</v>
      </c>
      <c r="BB247" s="87" t="s">
        <v>5797</v>
      </c>
      <c r="BC247" s="39"/>
      <c r="BD247" s="39"/>
      <c r="BE247" s="39"/>
    </row>
    <row r="248" spans="1:57" s="217" customFormat="1" ht="30" customHeight="1" x14ac:dyDescent="0.3">
      <c r="A248" s="39"/>
      <c r="B248" s="78">
        <f t="shared" si="3"/>
        <v>241</v>
      </c>
      <c r="C248" s="67" t="s">
        <v>3847</v>
      </c>
      <c r="D248" s="77">
        <v>44977</v>
      </c>
      <c r="E248" s="67">
        <v>9</v>
      </c>
      <c r="F248" s="67" t="s">
        <v>5804</v>
      </c>
      <c r="G248" s="67">
        <v>9</v>
      </c>
      <c r="H248" s="67" t="s">
        <v>5805</v>
      </c>
      <c r="I248" s="67">
        <v>9</v>
      </c>
      <c r="J248" s="67" t="s">
        <v>5806</v>
      </c>
      <c r="K248" s="67">
        <v>9</v>
      </c>
      <c r="L248" s="67" t="s">
        <v>5807</v>
      </c>
      <c r="M248" s="67">
        <v>10</v>
      </c>
      <c r="N248" s="67" t="s">
        <v>5808</v>
      </c>
      <c r="O248" s="67">
        <v>9</v>
      </c>
      <c r="P248" s="67" t="s">
        <v>5809</v>
      </c>
      <c r="Q248" s="67">
        <v>9</v>
      </c>
      <c r="R248" s="67" t="s">
        <v>5810</v>
      </c>
      <c r="S248" s="67">
        <v>9</v>
      </c>
      <c r="T248" s="67" t="s">
        <v>5811</v>
      </c>
      <c r="U248" s="67">
        <v>10</v>
      </c>
      <c r="V248" s="67" t="s">
        <v>5812</v>
      </c>
      <c r="W248" s="67">
        <v>6</v>
      </c>
      <c r="X248" s="67" t="s">
        <v>5813</v>
      </c>
      <c r="Y248" s="67" t="s">
        <v>1050</v>
      </c>
      <c r="Z248" s="67">
        <v>9</v>
      </c>
      <c r="AA248" s="67" t="s">
        <v>5814</v>
      </c>
      <c r="AB248" s="67">
        <v>9</v>
      </c>
      <c r="AC248" s="67" t="s">
        <v>5815</v>
      </c>
      <c r="AD248" s="67">
        <v>9</v>
      </c>
      <c r="AE248" s="67" t="s">
        <v>5816</v>
      </c>
      <c r="AF248" s="67">
        <v>9</v>
      </c>
      <c r="AG248" s="67" t="s">
        <v>5817</v>
      </c>
      <c r="AH248" s="67">
        <v>10</v>
      </c>
      <c r="AI248" s="67" t="s">
        <v>5818</v>
      </c>
      <c r="AJ248" s="67">
        <v>10</v>
      </c>
      <c r="AK248" s="67" t="s">
        <v>5819</v>
      </c>
      <c r="AL248" s="67">
        <v>10</v>
      </c>
      <c r="AM248" s="67" t="s">
        <v>5820</v>
      </c>
      <c r="AN248" s="83" t="s">
        <v>5480</v>
      </c>
      <c r="AO248" s="83">
        <v>10</v>
      </c>
      <c r="AP248" s="83" t="s">
        <v>5821</v>
      </c>
      <c r="AQ248" s="83">
        <v>10</v>
      </c>
      <c r="AR248" s="83" t="s">
        <v>5822</v>
      </c>
      <c r="AS248" s="83">
        <v>10</v>
      </c>
      <c r="AT248" s="83" t="s">
        <v>5823</v>
      </c>
      <c r="AU248" s="83">
        <v>10</v>
      </c>
      <c r="AV248" s="83" t="s">
        <v>5817</v>
      </c>
      <c r="AW248" s="83">
        <v>10</v>
      </c>
      <c r="AX248" s="83" t="s">
        <v>5824</v>
      </c>
      <c r="AY248" s="83">
        <v>10</v>
      </c>
      <c r="AZ248" s="83" t="s">
        <v>5825</v>
      </c>
      <c r="BA248" s="83">
        <v>10</v>
      </c>
      <c r="BB248" s="87" t="s">
        <v>5826</v>
      </c>
      <c r="BC248" s="39"/>
      <c r="BD248" s="39"/>
      <c r="BE248" s="39"/>
    </row>
    <row r="249" spans="1:57" s="217" customFormat="1" ht="30" customHeight="1" x14ac:dyDescent="0.3">
      <c r="A249" s="39"/>
      <c r="B249" s="78">
        <f t="shared" si="3"/>
        <v>242</v>
      </c>
      <c r="C249" s="67" t="s">
        <v>3848</v>
      </c>
      <c r="D249" s="77">
        <v>44979</v>
      </c>
      <c r="E249" s="67">
        <v>10</v>
      </c>
      <c r="F249" s="67" t="s">
        <v>2156</v>
      </c>
      <c r="G249" s="67">
        <v>10</v>
      </c>
      <c r="H249" s="67" t="s">
        <v>2156</v>
      </c>
      <c r="I249" s="67">
        <v>10</v>
      </c>
      <c r="J249" s="67" t="s">
        <v>2156</v>
      </c>
      <c r="K249" s="67">
        <v>10</v>
      </c>
      <c r="L249" s="67" t="s">
        <v>2156</v>
      </c>
      <c r="M249" s="67">
        <v>10</v>
      </c>
      <c r="N249" s="67" t="s">
        <v>2156</v>
      </c>
      <c r="O249" s="67">
        <v>10</v>
      </c>
      <c r="P249" s="67" t="s">
        <v>2156</v>
      </c>
      <c r="Q249" s="67">
        <v>10</v>
      </c>
      <c r="R249" s="67" t="s">
        <v>2156</v>
      </c>
      <c r="S249" s="67">
        <v>10</v>
      </c>
      <c r="T249" s="67" t="s">
        <v>2156</v>
      </c>
      <c r="U249" s="67">
        <v>10</v>
      </c>
      <c r="V249" s="67" t="s">
        <v>2156</v>
      </c>
      <c r="W249" s="67">
        <v>10</v>
      </c>
      <c r="X249" s="67" t="s">
        <v>2156</v>
      </c>
      <c r="Y249" s="67" t="s">
        <v>1050</v>
      </c>
      <c r="Z249" s="67">
        <v>10</v>
      </c>
      <c r="AA249" s="67" t="s">
        <v>2156</v>
      </c>
      <c r="AB249" s="67">
        <v>10</v>
      </c>
      <c r="AC249" s="67" t="s">
        <v>2156</v>
      </c>
      <c r="AD249" s="67">
        <v>10</v>
      </c>
      <c r="AE249" s="67" t="s">
        <v>2156</v>
      </c>
      <c r="AF249" s="67">
        <v>10</v>
      </c>
      <c r="AG249" s="67" t="s">
        <v>2156</v>
      </c>
      <c r="AH249" s="67">
        <v>10</v>
      </c>
      <c r="AI249" s="67" t="s">
        <v>2156</v>
      </c>
      <c r="AJ249" s="67">
        <v>10</v>
      </c>
      <c r="AK249" s="67" t="s">
        <v>2156</v>
      </c>
      <c r="AL249" s="67">
        <v>10</v>
      </c>
      <c r="AM249" s="67" t="s">
        <v>2156</v>
      </c>
      <c r="AN249" s="83"/>
      <c r="AO249" s="83"/>
      <c r="AP249" s="83"/>
      <c r="AQ249" s="83"/>
      <c r="AR249" s="83"/>
      <c r="AS249" s="83"/>
      <c r="AT249" s="83"/>
      <c r="AU249" s="83"/>
      <c r="AV249" s="83"/>
      <c r="AW249" s="83"/>
      <c r="AX249" s="83"/>
      <c r="AY249" s="83"/>
      <c r="AZ249" s="83"/>
      <c r="BA249" s="83"/>
      <c r="BB249" s="87"/>
      <c r="BC249" s="39"/>
      <c r="BD249" s="39"/>
      <c r="BE249" s="39"/>
    </row>
    <row r="250" spans="1:57" s="217" customFormat="1" ht="30" customHeight="1" x14ac:dyDescent="0.3">
      <c r="A250" s="39"/>
      <c r="B250" s="78">
        <f t="shared" si="3"/>
        <v>243</v>
      </c>
      <c r="C250" s="67" t="s">
        <v>3848</v>
      </c>
      <c r="D250" s="77">
        <v>44979</v>
      </c>
      <c r="E250" s="67">
        <v>10</v>
      </c>
      <c r="F250" s="67" t="s">
        <v>136</v>
      </c>
      <c r="G250" s="67">
        <v>10</v>
      </c>
      <c r="H250" s="67" t="s">
        <v>136</v>
      </c>
      <c r="I250" s="67">
        <v>10</v>
      </c>
      <c r="J250" s="67" t="s">
        <v>136</v>
      </c>
      <c r="K250" s="67">
        <v>10</v>
      </c>
      <c r="L250" s="67" t="s">
        <v>136</v>
      </c>
      <c r="M250" s="67">
        <v>10</v>
      </c>
      <c r="N250" s="67" t="s">
        <v>136</v>
      </c>
      <c r="O250" s="67">
        <v>10</v>
      </c>
      <c r="P250" s="67" t="s">
        <v>136</v>
      </c>
      <c r="Q250" s="67">
        <v>10</v>
      </c>
      <c r="R250" s="67" t="s">
        <v>136</v>
      </c>
      <c r="S250" s="67">
        <v>10</v>
      </c>
      <c r="T250" s="67" t="s">
        <v>136</v>
      </c>
      <c r="U250" s="67">
        <v>10</v>
      </c>
      <c r="V250" s="67" t="s">
        <v>136</v>
      </c>
      <c r="W250" s="67">
        <v>10</v>
      </c>
      <c r="X250" s="67" t="s">
        <v>136</v>
      </c>
      <c r="Y250" s="67" t="s">
        <v>1050</v>
      </c>
      <c r="Z250" s="67">
        <v>10</v>
      </c>
      <c r="AA250" s="67" t="s">
        <v>5842</v>
      </c>
      <c r="AB250" s="67">
        <v>10</v>
      </c>
      <c r="AC250" s="67" t="s">
        <v>5842</v>
      </c>
      <c r="AD250" s="67">
        <v>10</v>
      </c>
      <c r="AE250" s="67" t="s">
        <v>5842</v>
      </c>
      <c r="AF250" s="67">
        <v>10</v>
      </c>
      <c r="AG250" s="67" t="s">
        <v>5842</v>
      </c>
      <c r="AH250" s="67">
        <v>10</v>
      </c>
      <c r="AI250" s="67" t="s">
        <v>136</v>
      </c>
      <c r="AJ250" s="67">
        <v>10</v>
      </c>
      <c r="AK250" s="67" t="s">
        <v>136</v>
      </c>
      <c r="AL250" s="67">
        <v>10</v>
      </c>
      <c r="AM250" s="67" t="s">
        <v>136</v>
      </c>
      <c r="AN250" s="83"/>
      <c r="AO250" s="83"/>
      <c r="AP250" s="83"/>
      <c r="AQ250" s="83"/>
      <c r="AR250" s="83"/>
      <c r="AS250" s="83"/>
      <c r="AT250" s="83"/>
      <c r="AU250" s="83"/>
      <c r="AV250" s="83"/>
      <c r="AW250" s="83"/>
      <c r="AX250" s="83"/>
      <c r="AY250" s="83"/>
      <c r="AZ250" s="83"/>
      <c r="BA250" s="83"/>
      <c r="BB250" s="87"/>
      <c r="BC250" s="39"/>
      <c r="BD250" s="39"/>
      <c r="BE250" s="39"/>
    </row>
    <row r="251" spans="1:57" s="217" customFormat="1" ht="30" customHeight="1" x14ac:dyDescent="0.3">
      <c r="A251" s="39"/>
      <c r="B251" s="78">
        <f t="shared" si="3"/>
        <v>244</v>
      </c>
      <c r="C251" s="67" t="s">
        <v>3848</v>
      </c>
      <c r="D251" s="77">
        <v>44979</v>
      </c>
      <c r="E251" s="67">
        <v>10</v>
      </c>
      <c r="F251" s="67" t="s">
        <v>5843</v>
      </c>
      <c r="G251" s="67">
        <v>10</v>
      </c>
      <c r="H251" s="67" t="s">
        <v>1225</v>
      </c>
      <c r="I251" s="67">
        <v>9</v>
      </c>
      <c r="J251" s="67" t="s">
        <v>5844</v>
      </c>
      <c r="K251" s="67">
        <v>9</v>
      </c>
      <c r="L251" s="67" t="s">
        <v>5845</v>
      </c>
      <c r="M251" s="67">
        <v>9</v>
      </c>
      <c r="N251" s="67" t="s">
        <v>5846</v>
      </c>
      <c r="O251" s="67">
        <v>9</v>
      </c>
      <c r="P251" s="67" t="s">
        <v>4109</v>
      </c>
      <c r="Q251" s="67">
        <v>9</v>
      </c>
      <c r="R251" s="67" t="s">
        <v>5847</v>
      </c>
      <c r="S251" s="67">
        <v>9</v>
      </c>
      <c r="T251" s="67" t="s">
        <v>5848</v>
      </c>
      <c r="U251" s="67">
        <v>10</v>
      </c>
      <c r="V251" s="67" t="s">
        <v>5849</v>
      </c>
      <c r="W251" s="67">
        <v>9</v>
      </c>
      <c r="X251" s="67" t="s">
        <v>5850</v>
      </c>
      <c r="Y251" s="67" t="s">
        <v>1050</v>
      </c>
      <c r="Z251" s="67">
        <v>10</v>
      </c>
      <c r="AA251" s="67" t="s">
        <v>1014</v>
      </c>
      <c r="AB251" s="67">
        <v>10</v>
      </c>
      <c r="AC251" s="67" t="s">
        <v>5851</v>
      </c>
      <c r="AD251" s="67">
        <v>9</v>
      </c>
      <c r="AE251" s="67" t="s">
        <v>968</v>
      </c>
      <c r="AF251" s="67">
        <v>10</v>
      </c>
      <c r="AG251" s="67" t="s">
        <v>5852</v>
      </c>
      <c r="AH251" s="67">
        <v>9</v>
      </c>
      <c r="AI251" s="67" t="s">
        <v>5853</v>
      </c>
      <c r="AJ251" s="67">
        <v>9</v>
      </c>
      <c r="AK251" s="67" t="s">
        <v>5854</v>
      </c>
      <c r="AL251" s="67">
        <v>10</v>
      </c>
      <c r="AM251" s="67" t="s">
        <v>1766</v>
      </c>
      <c r="AN251" s="83"/>
      <c r="AO251" s="83"/>
      <c r="AP251" s="83"/>
      <c r="AQ251" s="83"/>
      <c r="AR251" s="83"/>
      <c r="AS251" s="83"/>
      <c r="AT251" s="83"/>
      <c r="AU251" s="83"/>
      <c r="AV251" s="83"/>
      <c r="AW251" s="83"/>
      <c r="AX251" s="83"/>
      <c r="AY251" s="83"/>
      <c r="AZ251" s="83"/>
      <c r="BA251" s="83"/>
      <c r="BB251" s="87"/>
      <c r="BC251" s="39"/>
      <c r="BD251" s="39"/>
      <c r="BE251" s="39"/>
    </row>
    <row r="252" spans="1:57" s="217" customFormat="1" ht="30" customHeight="1" x14ac:dyDescent="0.3">
      <c r="A252" s="39"/>
      <c r="B252" s="78">
        <f t="shared" si="3"/>
        <v>245</v>
      </c>
      <c r="C252" s="67" t="s">
        <v>3848</v>
      </c>
      <c r="D252" s="77">
        <v>44979</v>
      </c>
      <c r="E252" s="67">
        <v>9</v>
      </c>
      <c r="F252" s="67" t="s">
        <v>5855</v>
      </c>
      <c r="G252" s="67">
        <v>9</v>
      </c>
      <c r="H252" s="67" t="s">
        <v>5856</v>
      </c>
      <c r="I252" s="67">
        <v>9</v>
      </c>
      <c r="J252" s="67" t="s">
        <v>5857</v>
      </c>
      <c r="K252" s="67">
        <v>9</v>
      </c>
      <c r="L252" s="67" t="s">
        <v>5858</v>
      </c>
      <c r="M252" s="67">
        <v>9</v>
      </c>
      <c r="N252" s="67" t="s">
        <v>5859</v>
      </c>
      <c r="O252" s="67">
        <v>9</v>
      </c>
      <c r="P252" s="67" t="s">
        <v>5860</v>
      </c>
      <c r="Q252" s="67">
        <v>9</v>
      </c>
      <c r="R252" s="67" t="s">
        <v>5861</v>
      </c>
      <c r="S252" s="67">
        <v>9</v>
      </c>
      <c r="T252" s="67" t="s">
        <v>5862</v>
      </c>
      <c r="U252" s="67">
        <v>9</v>
      </c>
      <c r="V252" s="67" t="s">
        <v>5863</v>
      </c>
      <c r="W252" s="67">
        <v>9</v>
      </c>
      <c r="X252" s="67" t="s">
        <v>5864</v>
      </c>
      <c r="Y252" s="67" t="s">
        <v>1050</v>
      </c>
      <c r="Z252" s="67">
        <v>9</v>
      </c>
      <c r="AA252" s="67" t="s">
        <v>5865</v>
      </c>
      <c r="AB252" s="67">
        <v>9</v>
      </c>
      <c r="AC252" s="67" t="s">
        <v>5866</v>
      </c>
      <c r="AD252" s="67">
        <v>9</v>
      </c>
      <c r="AE252" s="67" t="s">
        <v>5867</v>
      </c>
      <c r="AF252" s="67">
        <v>9</v>
      </c>
      <c r="AG252" s="67" t="s">
        <v>5868</v>
      </c>
      <c r="AH252" s="67">
        <v>9</v>
      </c>
      <c r="AI252" s="67" t="s">
        <v>5869</v>
      </c>
      <c r="AJ252" s="67">
        <v>9</v>
      </c>
      <c r="AK252" s="67" t="s">
        <v>5870</v>
      </c>
      <c r="AL252" s="67">
        <v>9</v>
      </c>
      <c r="AM252" s="67" t="s">
        <v>5871</v>
      </c>
      <c r="AN252" s="83"/>
      <c r="AO252" s="83"/>
      <c r="AP252" s="83"/>
      <c r="AQ252" s="83"/>
      <c r="AR252" s="83"/>
      <c r="AS252" s="83"/>
      <c r="AT252" s="83"/>
      <c r="AU252" s="83"/>
      <c r="AV252" s="83"/>
      <c r="AW252" s="83"/>
      <c r="AX252" s="83"/>
      <c r="AY252" s="83"/>
      <c r="AZ252" s="83"/>
      <c r="BA252" s="83"/>
      <c r="BB252" s="87"/>
      <c r="BC252" s="39"/>
      <c r="BD252" s="39"/>
      <c r="BE252" s="39"/>
    </row>
    <row r="253" spans="1:57" s="217" customFormat="1" ht="30" customHeight="1" x14ac:dyDescent="0.3">
      <c r="A253" s="39"/>
      <c r="B253" s="78">
        <f t="shared" si="3"/>
        <v>246</v>
      </c>
      <c r="C253" s="67" t="s">
        <v>3848</v>
      </c>
      <c r="D253" s="77">
        <v>44979</v>
      </c>
      <c r="E253" s="67">
        <v>9</v>
      </c>
      <c r="F253" s="67" t="s">
        <v>5872</v>
      </c>
      <c r="G253" s="67">
        <v>9</v>
      </c>
      <c r="H253" s="67" t="s">
        <v>1410</v>
      </c>
      <c r="I253" s="67">
        <v>9</v>
      </c>
      <c r="J253" s="67" t="s">
        <v>5873</v>
      </c>
      <c r="K253" s="67">
        <v>9</v>
      </c>
      <c r="L253" s="67" t="s">
        <v>983</v>
      </c>
      <c r="M253" s="67">
        <v>8</v>
      </c>
      <c r="N253" s="67" t="s">
        <v>5874</v>
      </c>
      <c r="O253" s="67">
        <v>9</v>
      </c>
      <c r="P253" s="67" t="s">
        <v>5875</v>
      </c>
      <c r="Q253" s="67">
        <v>9</v>
      </c>
      <c r="R253" s="67" t="s">
        <v>5876</v>
      </c>
      <c r="S253" s="67">
        <v>7</v>
      </c>
      <c r="T253" s="67" t="s">
        <v>5877</v>
      </c>
      <c r="U253" s="67">
        <v>8</v>
      </c>
      <c r="V253" s="67" t="s">
        <v>5878</v>
      </c>
      <c r="W253" s="67">
        <v>8</v>
      </c>
      <c r="X253" s="67" t="s">
        <v>970</v>
      </c>
      <c r="Y253" s="67" t="s">
        <v>1050</v>
      </c>
      <c r="Z253" s="67">
        <v>9</v>
      </c>
      <c r="AA253" s="67" t="s">
        <v>5879</v>
      </c>
      <c r="AB253" s="67">
        <v>9</v>
      </c>
      <c r="AC253" s="67" t="s">
        <v>5880</v>
      </c>
      <c r="AD253" s="67">
        <v>8</v>
      </c>
      <c r="AE253" s="67" t="s">
        <v>5881</v>
      </c>
      <c r="AF253" s="67">
        <v>9</v>
      </c>
      <c r="AG253" s="67" t="s">
        <v>5882</v>
      </c>
      <c r="AH253" s="67">
        <v>9</v>
      </c>
      <c r="AI253" s="67" t="s">
        <v>5883</v>
      </c>
      <c r="AJ253" s="67">
        <v>9</v>
      </c>
      <c r="AK253" s="67" t="s">
        <v>5884</v>
      </c>
      <c r="AL253" s="67">
        <v>9</v>
      </c>
      <c r="AM253" s="67" t="s">
        <v>1012</v>
      </c>
      <c r="AN253" s="83"/>
      <c r="AO253" s="83"/>
      <c r="AP253" s="83"/>
      <c r="AQ253" s="83"/>
      <c r="AR253" s="83"/>
      <c r="AS253" s="83"/>
      <c r="AT253" s="83"/>
      <c r="AU253" s="83"/>
      <c r="AV253" s="83"/>
      <c r="AW253" s="83"/>
      <c r="AX253" s="83"/>
      <c r="AY253" s="83"/>
      <c r="AZ253" s="83"/>
      <c r="BA253" s="83"/>
      <c r="BB253" s="87"/>
      <c r="BC253" s="39"/>
      <c r="BD253" s="39"/>
      <c r="BE253" s="39"/>
    </row>
    <row r="254" spans="1:57" s="217" customFormat="1" ht="30" customHeight="1" x14ac:dyDescent="0.3">
      <c r="A254" s="39"/>
      <c r="B254" s="78">
        <f t="shared" si="3"/>
        <v>247</v>
      </c>
      <c r="C254" s="67" t="s">
        <v>3848</v>
      </c>
      <c r="D254" s="77">
        <v>44979</v>
      </c>
      <c r="E254" s="67">
        <v>9</v>
      </c>
      <c r="F254" s="67" t="s">
        <v>5885</v>
      </c>
      <c r="G254" s="67">
        <v>8</v>
      </c>
      <c r="H254" s="67" t="s">
        <v>5886</v>
      </c>
      <c r="I254" s="67">
        <v>8</v>
      </c>
      <c r="J254" s="67" t="s">
        <v>5887</v>
      </c>
      <c r="K254" s="67">
        <v>10</v>
      </c>
      <c r="L254" s="67" t="s">
        <v>1010</v>
      </c>
      <c r="M254" s="67">
        <v>8</v>
      </c>
      <c r="N254" s="67" t="s">
        <v>5888</v>
      </c>
      <c r="O254" s="67">
        <v>9</v>
      </c>
      <c r="P254" s="67" t="s">
        <v>5889</v>
      </c>
      <c r="Q254" s="67">
        <v>9</v>
      </c>
      <c r="R254" s="67" t="s">
        <v>5890</v>
      </c>
      <c r="S254" s="67">
        <v>8</v>
      </c>
      <c r="T254" s="67" t="s">
        <v>5891</v>
      </c>
      <c r="U254" s="67">
        <v>9</v>
      </c>
      <c r="V254" s="67" t="s">
        <v>5892</v>
      </c>
      <c r="W254" s="67">
        <v>9</v>
      </c>
      <c r="X254" s="67" t="s">
        <v>970</v>
      </c>
      <c r="Y254" s="67" t="s">
        <v>1050</v>
      </c>
      <c r="Z254" s="67">
        <v>10</v>
      </c>
      <c r="AA254" s="67" t="s">
        <v>5893</v>
      </c>
      <c r="AB254" s="67">
        <v>9</v>
      </c>
      <c r="AC254" s="67" t="s">
        <v>5894</v>
      </c>
      <c r="AD254" s="67">
        <v>9</v>
      </c>
      <c r="AE254" s="67" t="s">
        <v>5895</v>
      </c>
      <c r="AF254" s="67">
        <v>9</v>
      </c>
      <c r="AG254" s="67" t="s">
        <v>5896</v>
      </c>
      <c r="AH254" s="67">
        <v>8</v>
      </c>
      <c r="AI254" s="67" t="s">
        <v>5897</v>
      </c>
      <c r="AJ254" s="67">
        <v>9</v>
      </c>
      <c r="AK254" s="67" t="s">
        <v>5898</v>
      </c>
      <c r="AL254" s="67">
        <v>8</v>
      </c>
      <c r="AM254" s="67" t="s">
        <v>5899</v>
      </c>
      <c r="AN254" s="83"/>
      <c r="AO254" s="83"/>
      <c r="AP254" s="83"/>
      <c r="AQ254" s="83"/>
      <c r="AR254" s="83"/>
      <c r="AS254" s="83"/>
      <c r="AT254" s="83"/>
      <c r="AU254" s="83"/>
      <c r="AV254" s="83"/>
      <c r="AW254" s="83"/>
      <c r="AX254" s="83"/>
      <c r="AY254" s="83"/>
      <c r="AZ254" s="83"/>
      <c r="BA254" s="83"/>
      <c r="BB254" s="87"/>
      <c r="BC254" s="39"/>
      <c r="BD254" s="39"/>
      <c r="BE254" s="39"/>
    </row>
    <row r="255" spans="1:57" s="217" customFormat="1" ht="30" customHeight="1" x14ac:dyDescent="0.3">
      <c r="A255" s="39"/>
      <c r="B255" s="78">
        <f t="shared" si="3"/>
        <v>248</v>
      </c>
      <c r="C255" s="67" t="s">
        <v>3848</v>
      </c>
      <c r="D255" s="77">
        <v>44979</v>
      </c>
      <c r="E255" s="67">
        <v>7</v>
      </c>
      <c r="F255" s="67" t="s">
        <v>5900</v>
      </c>
      <c r="G255" s="67">
        <v>7</v>
      </c>
      <c r="H255" s="67" t="s">
        <v>5901</v>
      </c>
      <c r="I255" s="67">
        <v>8</v>
      </c>
      <c r="J255" s="67" t="s">
        <v>5902</v>
      </c>
      <c r="K255" s="67">
        <v>7</v>
      </c>
      <c r="L255" s="67" t="s">
        <v>5903</v>
      </c>
      <c r="M255" s="67">
        <v>8</v>
      </c>
      <c r="N255" s="67" t="s">
        <v>5904</v>
      </c>
      <c r="O255" s="67">
        <v>9</v>
      </c>
      <c r="P255" s="67" t="s">
        <v>5905</v>
      </c>
      <c r="Q255" s="67">
        <v>8</v>
      </c>
      <c r="R255" s="67" t="s">
        <v>5906</v>
      </c>
      <c r="S255" s="67">
        <v>8</v>
      </c>
      <c r="T255" s="67" t="s">
        <v>5907</v>
      </c>
      <c r="U255" s="67">
        <v>8</v>
      </c>
      <c r="V255" s="67" t="s">
        <v>5908</v>
      </c>
      <c r="W255" s="67">
        <v>8</v>
      </c>
      <c r="X255" s="67" t="s">
        <v>5909</v>
      </c>
      <c r="Y255" s="67" t="s">
        <v>1050</v>
      </c>
      <c r="Z255" s="67">
        <v>8</v>
      </c>
      <c r="AA255" s="67" t="s">
        <v>5910</v>
      </c>
      <c r="AB255" s="67">
        <v>7</v>
      </c>
      <c r="AC255" s="67" t="s">
        <v>5911</v>
      </c>
      <c r="AD255" s="67">
        <v>9</v>
      </c>
      <c r="AE255" s="67" t="s">
        <v>5912</v>
      </c>
      <c r="AF255" s="67">
        <v>10</v>
      </c>
      <c r="AG255" s="67" t="s">
        <v>5913</v>
      </c>
      <c r="AH255" s="67">
        <v>9</v>
      </c>
      <c r="AI255" s="67" t="s">
        <v>5914</v>
      </c>
      <c r="AJ255" s="67">
        <v>9</v>
      </c>
      <c r="AK255" s="67" t="s">
        <v>5915</v>
      </c>
      <c r="AL255" s="67">
        <v>10</v>
      </c>
      <c r="AM255" s="67" t="s">
        <v>5916</v>
      </c>
      <c r="AN255" s="83"/>
      <c r="AO255" s="83"/>
      <c r="AP255" s="83"/>
      <c r="AQ255" s="83"/>
      <c r="AR255" s="83"/>
      <c r="AS255" s="83"/>
      <c r="AT255" s="83"/>
      <c r="AU255" s="83"/>
      <c r="AV255" s="83"/>
      <c r="AW255" s="83"/>
      <c r="AX255" s="83"/>
      <c r="AY255" s="83"/>
      <c r="AZ255" s="83"/>
      <c r="BA255" s="83"/>
      <c r="BB255" s="87"/>
      <c r="BC255" s="39"/>
      <c r="BD255" s="39"/>
      <c r="BE255" s="39"/>
    </row>
    <row r="256" spans="1:57" s="217" customFormat="1" ht="30" customHeight="1" x14ac:dyDescent="0.3">
      <c r="A256" s="39"/>
      <c r="B256" s="78">
        <f t="shared" si="3"/>
        <v>249</v>
      </c>
      <c r="C256" s="67" t="s">
        <v>3848</v>
      </c>
      <c r="D256" s="77">
        <v>44979</v>
      </c>
      <c r="E256" s="67">
        <v>9</v>
      </c>
      <c r="F256" s="67" t="s">
        <v>5917</v>
      </c>
      <c r="G256" s="67">
        <v>9</v>
      </c>
      <c r="H256" s="67" t="s">
        <v>5918</v>
      </c>
      <c r="I256" s="67">
        <v>9</v>
      </c>
      <c r="J256" s="67" t="s">
        <v>5919</v>
      </c>
      <c r="K256" s="67">
        <v>9</v>
      </c>
      <c r="L256" s="67" t="s">
        <v>5920</v>
      </c>
      <c r="M256" s="67">
        <v>9</v>
      </c>
      <c r="N256" s="67" t="s">
        <v>5921</v>
      </c>
      <c r="O256" s="67">
        <v>9</v>
      </c>
      <c r="P256" s="67" t="s">
        <v>5922</v>
      </c>
      <c r="Q256" s="67">
        <v>9</v>
      </c>
      <c r="R256" s="67" t="s">
        <v>5923</v>
      </c>
      <c r="S256" s="67">
        <v>9</v>
      </c>
      <c r="T256" s="67" t="s">
        <v>5924</v>
      </c>
      <c r="U256" s="67">
        <v>9</v>
      </c>
      <c r="V256" s="67" t="s">
        <v>5925</v>
      </c>
      <c r="W256" s="67">
        <v>9</v>
      </c>
      <c r="X256" s="67" t="s">
        <v>5926</v>
      </c>
      <c r="Y256" s="67" t="s">
        <v>1050</v>
      </c>
      <c r="Z256" s="67">
        <v>9</v>
      </c>
      <c r="AA256" s="67" t="s">
        <v>2851</v>
      </c>
      <c r="AB256" s="67">
        <v>9</v>
      </c>
      <c r="AC256" s="67" t="s">
        <v>5927</v>
      </c>
      <c r="AD256" s="67">
        <v>9</v>
      </c>
      <c r="AE256" s="67" t="s">
        <v>3259</v>
      </c>
      <c r="AF256" s="67">
        <v>9</v>
      </c>
      <c r="AG256" s="67" t="s">
        <v>5928</v>
      </c>
      <c r="AH256" s="67">
        <v>9</v>
      </c>
      <c r="AI256" s="67" t="s">
        <v>5929</v>
      </c>
      <c r="AJ256" s="67">
        <v>9</v>
      </c>
      <c r="AK256" s="67" t="s">
        <v>5930</v>
      </c>
      <c r="AL256" s="67">
        <v>9</v>
      </c>
      <c r="AM256" s="67" t="s">
        <v>5931</v>
      </c>
      <c r="AN256" s="83"/>
      <c r="AO256" s="83"/>
      <c r="AP256" s="83"/>
      <c r="AQ256" s="83"/>
      <c r="AR256" s="83"/>
      <c r="AS256" s="83"/>
      <c r="AT256" s="83"/>
      <c r="AU256" s="83"/>
      <c r="AV256" s="83"/>
      <c r="AW256" s="83"/>
      <c r="AX256" s="83"/>
      <c r="AY256" s="83"/>
      <c r="AZ256" s="83"/>
      <c r="BA256" s="83"/>
      <c r="BB256" s="87"/>
      <c r="BC256" s="39"/>
      <c r="BD256" s="39"/>
      <c r="BE256" s="39"/>
    </row>
    <row r="257" spans="1:57" s="217" customFormat="1" ht="30" customHeight="1" x14ac:dyDescent="0.3">
      <c r="A257" s="39"/>
      <c r="B257" s="78">
        <f t="shared" si="3"/>
        <v>250</v>
      </c>
      <c r="C257" s="67" t="s">
        <v>3849</v>
      </c>
      <c r="D257" s="77">
        <v>44980</v>
      </c>
      <c r="E257" s="67">
        <v>10</v>
      </c>
      <c r="F257" s="67" t="s">
        <v>4512</v>
      </c>
      <c r="G257" s="67">
        <v>10</v>
      </c>
      <c r="H257" s="67" t="s">
        <v>4512</v>
      </c>
      <c r="I257" s="67">
        <v>10</v>
      </c>
      <c r="J257" s="67" t="s">
        <v>4512</v>
      </c>
      <c r="K257" s="67">
        <v>10</v>
      </c>
      <c r="L257" s="67" t="s">
        <v>4512</v>
      </c>
      <c r="M257" s="67">
        <v>10</v>
      </c>
      <c r="N257" s="67" t="s">
        <v>4512</v>
      </c>
      <c r="O257" s="67">
        <v>10</v>
      </c>
      <c r="P257" s="67" t="s">
        <v>4512</v>
      </c>
      <c r="Q257" s="67">
        <v>10</v>
      </c>
      <c r="R257" s="67" t="s">
        <v>4512</v>
      </c>
      <c r="S257" s="67">
        <v>9</v>
      </c>
      <c r="T257" s="67" t="s">
        <v>4512</v>
      </c>
      <c r="U257" s="67">
        <v>9</v>
      </c>
      <c r="V257" s="67" t="s">
        <v>4512</v>
      </c>
      <c r="W257" s="67">
        <v>9</v>
      </c>
      <c r="X257" s="67" t="s">
        <v>4512</v>
      </c>
      <c r="Y257" s="67" t="s">
        <v>1050</v>
      </c>
      <c r="Z257" s="67">
        <v>10</v>
      </c>
      <c r="AA257" s="67" t="s">
        <v>4512</v>
      </c>
      <c r="AB257" s="67">
        <v>10</v>
      </c>
      <c r="AC257" s="67" t="s">
        <v>4512</v>
      </c>
      <c r="AD257" s="67">
        <v>10</v>
      </c>
      <c r="AE257" s="67" t="s">
        <v>4512</v>
      </c>
      <c r="AF257" s="67">
        <v>10</v>
      </c>
      <c r="AG257" s="67" t="s">
        <v>4512</v>
      </c>
      <c r="AH257" s="67">
        <v>10</v>
      </c>
      <c r="AI257" s="67" t="s">
        <v>4512</v>
      </c>
      <c r="AJ257" s="67">
        <v>10</v>
      </c>
      <c r="AK257" s="67" t="s">
        <v>4512</v>
      </c>
      <c r="AL257" s="67">
        <v>10</v>
      </c>
      <c r="AM257" s="67" t="s">
        <v>4512</v>
      </c>
      <c r="AN257" s="83" t="s">
        <v>2804</v>
      </c>
      <c r="AO257" s="83">
        <v>10</v>
      </c>
      <c r="AP257" s="83" t="s">
        <v>4512</v>
      </c>
      <c r="AQ257" s="83">
        <v>10</v>
      </c>
      <c r="AR257" s="83" t="s">
        <v>4512</v>
      </c>
      <c r="AS257" s="83">
        <v>10</v>
      </c>
      <c r="AT257" s="83" t="s">
        <v>4512</v>
      </c>
      <c r="AU257" s="83">
        <v>10</v>
      </c>
      <c r="AV257" s="83" t="s">
        <v>4512</v>
      </c>
      <c r="AW257" s="83">
        <v>10</v>
      </c>
      <c r="AX257" s="83" t="s">
        <v>4512</v>
      </c>
      <c r="AY257" s="83">
        <v>10</v>
      </c>
      <c r="AZ257" s="83" t="s">
        <v>4512</v>
      </c>
      <c r="BA257" s="83">
        <v>10</v>
      </c>
      <c r="BB257" s="87" t="s">
        <v>4512</v>
      </c>
      <c r="BC257" s="39"/>
      <c r="BD257" s="39"/>
      <c r="BE257" s="39"/>
    </row>
    <row r="258" spans="1:57" s="217" customFormat="1" ht="30" customHeight="1" x14ac:dyDescent="0.3">
      <c r="A258" s="39"/>
      <c r="B258" s="78">
        <f t="shared" si="3"/>
        <v>251</v>
      </c>
      <c r="C258" s="67" t="s">
        <v>3849</v>
      </c>
      <c r="D258" s="77">
        <v>44980</v>
      </c>
      <c r="E258" s="67">
        <v>10</v>
      </c>
      <c r="F258" s="67" t="s">
        <v>6011</v>
      </c>
      <c r="G258" s="67">
        <v>10</v>
      </c>
      <c r="H258" s="67" t="s">
        <v>6012</v>
      </c>
      <c r="I258" s="67">
        <v>10</v>
      </c>
      <c r="J258" s="67" t="s">
        <v>6013</v>
      </c>
      <c r="K258" s="67">
        <v>10</v>
      </c>
      <c r="L258" s="67" t="s">
        <v>6014</v>
      </c>
      <c r="M258" s="67">
        <v>10</v>
      </c>
      <c r="N258" s="67" t="s">
        <v>2046</v>
      </c>
      <c r="O258" s="67">
        <v>10</v>
      </c>
      <c r="P258" s="67" t="s">
        <v>3390</v>
      </c>
      <c r="Q258" s="67">
        <v>10</v>
      </c>
      <c r="R258" s="67" t="s">
        <v>3390</v>
      </c>
      <c r="S258" s="67">
        <v>10</v>
      </c>
      <c r="T258" s="67" t="s">
        <v>3390</v>
      </c>
      <c r="U258" s="67">
        <v>10</v>
      </c>
      <c r="V258" s="67" t="s">
        <v>3390</v>
      </c>
      <c r="W258" s="67">
        <v>10</v>
      </c>
      <c r="X258" s="67" t="s">
        <v>3390</v>
      </c>
      <c r="Y258" s="67" t="s">
        <v>1050</v>
      </c>
      <c r="Z258" s="67">
        <v>10</v>
      </c>
      <c r="AA258" s="67" t="s">
        <v>3390</v>
      </c>
      <c r="AB258" s="67">
        <v>10</v>
      </c>
      <c r="AC258" s="67" t="s">
        <v>3390</v>
      </c>
      <c r="AD258" s="67">
        <v>10</v>
      </c>
      <c r="AE258" s="67" t="s">
        <v>3390</v>
      </c>
      <c r="AF258" s="67">
        <v>10</v>
      </c>
      <c r="AG258" s="67" t="s">
        <v>3390</v>
      </c>
      <c r="AH258" s="67">
        <v>10</v>
      </c>
      <c r="AI258" s="67" t="s">
        <v>3390</v>
      </c>
      <c r="AJ258" s="67">
        <v>10</v>
      </c>
      <c r="AK258" s="67" t="s">
        <v>3390</v>
      </c>
      <c r="AL258" s="67">
        <v>10</v>
      </c>
      <c r="AM258" s="67" t="s">
        <v>3390</v>
      </c>
      <c r="AN258" s="83" t="s">
        <v>2804</v>
      </c>
      <c r="AO258" s="83">
        <v>10</v>
      </c>
      <c r="AP258" s="83" t="s">
        <v>3390</v>
      </c>
      <c r="AQ258" s="83">
        <v>10</v>
      </c>
      <c r="AR258" s="83" t="s">
        <v>3390</v>
      </c>
      <c r="AS258" s="83">
        <v>10</v>
      </c>
      <c r="AT258" s="83" t="s">
        <v>3390</v>
      </c>
      <c r="AU258" s="83">
        <v>10</v>
      </c>
      <c r="AV258" s="83" t="s">
        <v>3390</v>
      </c>
      <c r="AW258" s="83">
        <v>10</v>
      </c>
      <c r="AX258" s="83" t="s">
        <v>3390</v>
      </c>
      <c r="AY258" s="83">
        <v>10</v>
      </c>
      <c r="AZ258" s="83" t="s">
        <v>3390</v>
      </c>
      <c r="BA258" s="83">
        <v>10</v>
      </c>
      <c r="BB258" s="87" t="s">
        <v>3390</v>
      </c>
      <c r="BC258" s="39"/>
      <c r="BD258" s="39"/>
      <c r="BE258" s="39"/>
    </row>
    <row r="259" spans="1:57" s="217" customFormat="1" ht="30" customHeight="1" x14ac:dyDescent="0.3">
      <c r="A259" s="39"/>
      <c r="B259" s="78">
        <f t="shared" si="3"/>
        <v>252</v>
      </c>
      <c r="C259" s="67" t="s">
        <v>3849</v>
      </c>
      <c r="D259" s="77">
        <v>44980</v>
      </c>
      <c r="E259" s="67">
        <v>10</v>
      </c>
      <c r="F259" s="67" t="s">
        <v>4512</v>
      </c>
      <c r="G259" s="67">
        <v>10</v>
      </c>
      <c r="H259" s="67" t="s">
        <v>6015</v>
      </c>
      <c r="I259" s="67">
        <v>10</v>
      </c>
      <c r="J259" s="67" t="s">
        <v>6015</v>
      </c>
      <c r="K259" s="67">
        <v>10</v>
      </c>
      <c r="L259" s="67" t="s">
        <v>6015</v>
      </c>
      <c r="M259" s="67">
        <v>10</v>
      </c>
      <c r="N259" s="67" t="s">
        <v>6015</v>
      </c>
      <c r="O259" s="67">
        <v>10</v>
      </c>
      <c r="P259" s="67" t="s">
        <v>6015</v>
      </c>
      <c r="Q259" s="67">
        <v>10</v>
      </c>
      <c r="R259" s="67" t="s">
        <v>6015</v>
      </c>
      <c r="S259" s="67">
        <v>10</v>
      </c>
      <c r="T259" s="67" t="s">
        <v>6015</v>
      </c>
      <c r="U259" s="67">
        <v>10</v>
      </c>
      <c r="V259" s="67" t="s">
        <v>6015</v>
      </c>
      <c r="W259" s="67">
        <v>10</v>
      </c>
      <c r="X259" s="67" t="s">
        <v>6015</v>
      </c>
      <c r="Y259" s="67" t="s">
        <v>1050</v>
      </c>
      <c r="Z259" s="67">
        <v>10</v>
      </c>
      <c r="AA259" s="67" t="s">
        <v>6015</v>
      </c>
      <c r="AB259" s="67">
        <v>10</v>
      </c>
      <c r="AC259" s="67" t="s">
        <v>6015</v>
      </c>
      <c r="AD259" s="67">
        <v>10</v>
      </c>
      <c r="AE259" s="67" t="s">
        <v>6015</v>
      </c>
      <c r="AF259" s="67">
        <v>10</v>
      </c>
      <c r="AG259" s="67" t="s">
        <v>6015</v>
      </c>
      <c r="AH259" s="67">
        <v>10</v>
      </c>
      <c r="AI259" s="67" t="s">
        <v>6015</v>
      </c>
      <c r="AJ259" s="67">
        <v>10</v>
      </c>
      <c r="AK259" s="67" t="s">
        <v>6015</v>
      </c>
      <c r="AL259" s="67">
        <v>10</v>
      </c>
      <c r="AM259" s="67" t="s">
        <v>6015</v>
      </c>
      <c r="AN259" s="83" t="s">
        <v>2804</v>
      </c>
      <c r="AO259" s="83">
        <v>10</v>
      </c>
      <c r="AP259" s="83" t="s">
        <v>6015</v>
      </c>
      <c r="AQ259" s="83">
        <v>10</v>
      </c>
      <c r="AR259" s="83" t="s">
        <v>6015</v>
      </c>
      <c r="AS259" s="83">
        <v>10</v>
      </c>
      <c r="AT259" s="83" t="s">
        <v>6015</v>
      </c>
      <c r="AU259" s="83">
        <v>10</v>
      </c>
      <c r="AV259" s="83" t="s">
        <v>6015</v>
      </c>
      <c r="AW259" s="83">
        <v>10</v>
      </c>
      <c r="AX259" s="83" t="s">
        <v>6015</v>
      </c>
      <c r="AY259" s="83">
        <v>10</v>
      </c>
      <c r="AZ259" s="83" t="s">
        <v>6015</v>
      </c>
      <c r="BA259" s="83">
        <v>10</v>
      </c>
      <c r="BB259" s="87" t="s">
        <v>6015</v>
      </c>
      <c r="BC259" s="39"/>
      <c r="BD259" s="39"/>
      <c r="BE259" s="39"/>
    </row>
    <row r="260" spans="1:57" s="217" customFormat="1" ht="30" customHeight="1" x14ac:dyDescent="0.3">
      <c r="A260" s="39"/>
      <c r="B260" s="78">
        <f t="shared" si="3"/>
        <v>253</v>
      </c>
      <c r="C260" s="67" t="s">
        <v>3849</v>
      </c>
      <c r="D260" s="77">
        <v>44980</v>
      </c>
      <c r="E260" s="67">
        <v>10</v>
      </c>
      <c r="F260" s="67" t="s">
        <v>6016</v>
      </c>
      <c r="G260" s="67">
        <v>10</v>
      </c>
      <c r="H260" s="67" t="s">
        <v>6016</v>
      </c>
      <c r="I260" s="67">
        <v>10</v>
      </c>
      <c r="J260" s="67" t="s">
        <v>6016</v>
      </c>
      <c r="K260" s="67">
        <v>10</v>
      </c>
      <c r="L260" s="67" t="s">
        <v>6016</v>
      </c>
      <c r="M260" s="67">
        <v>10</v>
      </c>
      <c r="N260" s="67" t="s">
        <v>6016</v>
      </c>
      <c r="O260" s="67">
        <v>10</v>
      </c>
      <c r="P260" s="67" t="s">
        <v>6016</v>
      </c>
      <c r="Q260" s="67">
        <v>10</v>
      </c>
      <c r="R260" s="67" t="s">
        <v>6016</v>
      </c>
      <c r="S260" s="67">
        <v>10</v>
      </c>
      <c r="T260" s="67" t="s">
        <v>6017</v>
      </c>
      <c r="U260" s="67">
        <v>10</v>
      </c>
      <c r="V260" s="67" t="s">
        <v>6017</v>
      </c>
      <c r="W260" s="67">
        <v>10</v>
      </c>
      <c r="X260" s="67" t="s">
        <v>6017</v>
      </c>
      <c r="Y260" s="67" t="s">
        <v>1050</v>
      </c>
      <c r="Z260" s="67">
        <v>10</v>
      </c>
      <c r="AA260" s="67" t="s">
        <v>6017</v>
      </c>
      <c r="AB260" s="67">
        <v>10</v>
      </c>
      <c r="AC260" s="67" t="s">
        <v>6017</v>
      </c>
      <c r="AD260" s="67">
        <v>10</v>
      </c>
      <c r="AE260" s="67" t="s">
        <v>6017</v>
      </c>
      <c r="AF260" s="67">
        <v>10</v>
      </c>
      <c r="AG260" s="67" t="s">
        <v>6017</v>
      </c>
      <c r="AH260" s="67">
        <v>10</v>
      </c>
      <c r="AI260" s="67" t="s">
        <v>6017</v>
      </c>
      <c r="AJ260" s="67">
        <v>10</v>
      </c>
      <c r="AK260" s="67" t="s">
        <v>6017</v>
      </c>
      <c r="AL260" s="67">
        <v>10</v>
      </c>
      <c r="AM260" s="67" t="s">
        <v>6017</v>
      </c>
      <c r="AN260" s="83" t="s">
        <v>2804</v>
      </c>
      <c r="AO260" s="83">
        <v>10</v>
      </c>
      <c r="AP260" s="83" t="s">
        <v>6018</v>
      </c>
      <c r="AQ260" s="83">
        <v>10</v>
      </c>
      <c r="AR260" s="83" t="s">
        <v>6018</v>
      </c>
      <c r="AS260" s="83">
        <v>10</v>
      </c>
      <c r="AT260" s="83" t="s">
        <v>6018</v>
      </c>
      <c r="AU260" s="83">
        <v>10</v>
      </c>
      <c r="AV260" s="83" t="s">
        <v>6018</v>
      </c>
      <c r="AW260" s="83">
        <v>10</v>
      </c>
      <c r="AX260" s="83" t="s">
        <v>6018</v>
      </c>
      <c r="AY260" s="83">
        <v>10</v>
      </c>
      <c r="AZ260" s="83" t="s">
        <v>6018</v>
      </c>
      <c r="BA260" s="83">
        <v>10</v>
      </c>
      <c r="BB260" s="87" t="s">
        <v>6018</v>
      </c>
      <c r="BC260" s="39"/>
      <c r="BD260" s="39"/>
      <c r="BE260" s="39"/>
    </row>
    <row r="261" spans="1:57" s="217" customFormat="1" ht="30" customHeight="1" x14ac:dyDescent="0.3">
      <c r="A261" s="39"/>
      <c r="B261" s="78">
        <f t="shared" si="3"/>
        <v>254</v>
      </c>
      <c r="C261" s="67" t="s">
        <v>3849</v>
      </c>
      <c r="D261" s="77">
        <v>44980</v>
      </c>
      <c r="E261" s="67">
        <v>9</v>
      </c>
      <c r="F261" s="67" t="s">
        <v>6019</v>
      </c>
      <c r="G261" s="67">
        <v>9</v>
      </c>
      <c r="H261" s="67" t="s">
        <v>6020</v>
      </c>
      <c r="I261" s="67">
        <v>9</v>
      </c>
      <c r="J261" s="67" t="s">
        <v>6021</v>
      </c>
      <c r="K261" s="67">
        <v>9</v>
      </c>
      <c r="L261" s="67" t="s">
        <v>6022</v>
      </c>
      <c r="M261" s="67">
        <v>9</v>
      </c>
      <c r="N261" s="67" t="s">
        <v>6023</v>
      </c>
      <c r="O261" s="67">
        <v>9</v>
      </c>
      <c r="P261" s="67" t="s">
        <v>1690</v>
      </c>
      <c r="Q261" s="67">
        <v>9</v>
      </c>
      <c r="R261" s="67" t="s">
        <v>1674</v>
      </c>
      <c r="S261" s="67">
        <v>9</v>
      </c>
      <c r="T261" s="67" t="s">
        <v>6023</v>
      </c>
      <c r="U261" s="67">
        <v>9</v>
      </c>
      <c r="V261" s="67" t="s">
        <v>6023</v>
      </c>
      <c r="W261" s="67">
        <v>9</v>
      </c>
      <c r="X261" s="67" t="s">
        <v>6023</v>
      </c>
      <c r="Y261" s="67" t="s">
        <v>1050</v>
      </c>
      <c r="Z261" s="67">
        <v>9</v>
      </c>
      <c r="AA261" s="67" t="s">
        <v>6023</v>
      </c>
      <c r="AB261" s="67">
        <v>9</v>
      </c>
      <c r="AC261" s="67" t="s">
        <v>6023</v>
      </c>
      <c r="AD261" s="67">
        <v>9</v>
      </c>
      <c r="AE261" s="67" t="s">
        <v>6023</v>
      </c>
      <c r="AF261" s="67">
        <v>9</v>
      </c>
      <c r="AG261" s="67" t="s">
        <v>6023</v>
      </c>
      <c r="AH261" s="67">
        <v>9</v>
      </c>
      <c r="AI261" s="67" t="s">
        <v>6023</v>
      </c>
      <c r="AJ261" s="67">
        <v>9</v>
      </c>
      <c r="AK261" s="67" t="s">
        <v>6023</v>
      </c>
      <c r="AL261" s="67">
        <v>9</v>
      </c>
      <c r="AM261" s="67" t="s">
        <v>6023</v>
      </c>
      <c r="AN261" s="83" t="s">
        <v>2804</v>
      </c>
      <c r="AO261" s="83">
        <v>9</v>
      </c>
      <c r="AP261" s="83" t="s">
        <v>6023</v>
      </c>
      <c r="AQ261" s="83">
        <v>9</v>
      </c>
      <c r="AR261" s="83" t="s">
        <v>6023</v>
      </c>
      <c r="AS261" s="83">
        <v>9</v>
      </c>
      <c r="AT261" s="83" t="s">
        <v>6023</v>
      </c>
      <c r="AU261" s="83">
        <v>9</v>
      </c>
      <c r="AV261" s="83" t="s">
        <v>6023</v>
      </c>
      <c r="AW261" s="83">
        <v>9</v>
      </c>
      <c r="AX261" s="83" t="s">
        <v>6023</v>
      </c>
      <c r="AY261" s="83">
        <v>9</v>
      </c>
      <c r="AZ261" s="83" t="s">
        <v>6023</v>
      </c>
      <c r="BA261" s="83">
        <v>9</v>
      </c>
      <c r="BB261" s="87" t="s">
        <v>6023</v>
      </c>
      <c r="BC261" s="39"/>
      <c r="BD261" s="39"/>
      <c r="BE261" s="39"/>
    </row>
    <row r="262" spans="1:57" s="217" customFormat="1" ht="30" customHeight="1" x14ac:dyDescent="0.3">
      <c r="A262" s="39"/>
      <c r="B262" s="78">
        <f t="shared" si="3"/>
        <v>255</v>
      </c>
      <c r="C262" s="67" t="s">
        <v>3849</v>
      </c>
      <c r="D262" s="77">
        <v>44980</v>
      </c>
      <c r="E262" s="67">
        <v>10</v>
      </c>
      <c r="F262" s="67" t="s">
        <v>1606</v>
      </c>
      <c r="G262" s="67">
        <v>10</v>
      </c>
      <c r="H262" s="67" t="s">
        <v>6024</v>
      </c>
      <c r="I262" s="67">
        <v>9</v>
      </c>
      <c r="J262" s="67" t="s">
        <v>6025</v>
      </c>
      <c r="K262" s="67">
        <v>10</v>
      </c>
      <c r="L262" s="67" t="s">
        <v>6026</v>
      </c>
      <c r="M262" s="67">
        <v>10</v>
      </c>
      <c r="N262" s="67" t="s">
        <v>6027</v>
      </c>
      <c r="O262" s="67">
        <v>10</v>
      </c>
      <c r="P262" s="67" t="s">
        <v>6028</v>
      </c>
      <c r="Q262" s="67">
        <v>10</v>
      </c>
      <c r="R262" s="67" t="s">
        <v>6029</v>
      </c>
      <c r="S262" s="67">
        <v>10</v>
      </c>
      <c r="T262" s="67" t="s">
        <v>6030</v>
      </c>
      <c r="U262" s="67">
        <v>10</v>
      </c>
      <c r="V262" s="67" t="s">
        <v>6031</v>
      </c>
      <c r="W262" s="67">
        <v>8</v>
      </c>
      <c r="X262" s="67" t="s">
        <v>6032</v>
      </c>
      <c r="Y262" s="67" t="s">
        <v>1050</v>
      </c>
      <c r="Z262" s="67">
        <v>10</v>
      </c>
      <c r="AA262" s="67" t="s">
        <v>6033</v>
      </c>
      <c r="AB262" s="67">
        <v>10</v>
      </c>
      <c r="AC262" s="67" t="s">
        <v>6033</v>
      </c>
      <c r="AD262" s="67">
        <v>10</v>
      </c>
      <c r="AE262" s="67" t="s">
        <v>6033</v>
      </c>
      <c r="AF262" s="67">
        <v>10</v>
      </c>
      <c r="AG262" s="67" t="s">
        <v>6033</v>
      </c>
      <c r="AH262" s="67">
        <v>10</v>
      </c>
      <c r="AI262" s="67" t="s">
        <v>6033</v>
      </c>
      <c r="AJ262" s="67">
        <v>10</v>
      </c>
      <c r="AK262" s="67" t="s">
        <v>6033</v>
      </c>
      <c r="AL262" s="67">
        <v>10</v>
      </c>
      <c r="AM262" s="67" t="s">
        <v>6033</v>
      </c>
      <c r="AN262" s="83" t="s">
        <v>2804</v>
      </c>
      <c r="AO262" s="83">
        <v>10</v>
      </c>
      <c r="AP262" s="83" t="s">
        <v>6033</v>
      </c>
      <c r="AQ262" s="83">
        <v>10</v>
      </c>
      <c r="AR262" s="83" t="s">
        <v>6033</v>
      </c>
      <c r="AS262" s="83">
        <v>10</v>
      </c>
      <c r="AT262" s="83" t="s">
        <v>6033</v>
      </c>
      <c r="AU262" s="83">
        <v>10</v>
      </c>
      <c r="AV262" s="83" t="s">
        <v>6033</v>
      </c>
      <c r="AW262" s="83">
        <v>10</v>
      </c>
      <c r="AX262" s="83" t="s">
        <v>6033</v>
      </c>
      <c r="AY262" s="83">
        <v>10</v>
      </c>
      <c r="AZ262" s="83" t="s">
        <v>6033</v>
      </c>
      <c r="BA262" s="83">
        <v>10</v>
      </c>
      <c r="BB262" s="87" t="s">
        <v>6033</v>
      </c>
      <c r="BC262" s="39"/>
      <c r="BD262" s="39"/>
      <c r="BE262" s="39"/>
    </row>
    <row r="263" spans="1:57" s="217" customFormat="1" ht="30" customHeight="1" x14ac:dyDescent="0.3">
      <c r="A263" s="39"/>
      <c r="B263" s="78">
        <f t="shared" si="3"/>
        <v>256</v>
      </c>
      <c r="C263" s="67" t="s">
        <v>3849</v>
      </c>
      <c r="D263" s="77">
        <v>44980</v>
      </c>
      <c r="E263" s="67">
        <v>9</v>
      </c>
      <c r="F263" s="67" t="s">
        <v>1076</v>
      </c>
      <c r="G263" s="67">
        <v>8</v>
      </c>
      <c r="H263" s="67" t="s">
        <v>1077</v>
      </c>
      <c r="I263" s="67">
        <v>9</v>
      </c>
      <c r="J263" s="67" t="s">
        <v>1078</v>
      </c>
      <c r="K263" s="67">
        <v>9</v>
      </c>
      <c r="L263" s="67" t="s">
        <v>1379</v>
      </c>
      <c r="M263" s="67">
        <v>8</v>
      </c>
      <c r="N263" s="67" t="s">
        <v>1079</v>
      </c>
      <c r="O263" s="67">
        <v>8</v>
      </c>
      <c r="P263" s="67" t="s">
        <v>1080</v>
      </c>
      <c r="Q263" s="67">
        <v>9</v>
      </c>
      <c r="R263" s="67" t="s">
        <v>1022</v>
      </c>
      <c r="S263" s="67">
        <v>8</v>
      </c>
      <c r="T263" s="67" t="s">
        <v>1081</v>
      </c>
      <c r="U263" s="67">
        <v>9</v>
      </c>
      <c r="V263" s="67" t="s">
        <v>1023</v>
      </c>
      <c r="W263" s="67">
        <v>8</v>
      </c>
      <c r="X263" s="67" t="s">
        <v>1082</v>
      </c>
      <c r="Y263" s="67" t="s">
        <v>1050</v>
      </c>
      <c r="Z263" s="67">
        <v>9</v>
      </c>
      <c r="AA263" s="67" t="s">
        <v>1024</v>
      </c>
      <c r="AB263" s="67">
        <v>9</v>
      </c>
      <c r="AC263" s="67" t="s">
        <v>1083</v>
      </c>
      <c r="AD263" s="67">
        <v>9</v>
      </c>
      <c r="AE263" s="67" t="s">
        <v>1084</v>
      </c>
      <c r="AF263" s="67">
        <v>9</v>
      </c>
      <c r="AG263" s="67" t="s">
        <v>1085</v>
      </c>
      <c r="AH263" s="67">
        <v>8</v>
      </c>
      <c r="AI263" s="67" t="s">
        <v>3645</v>
      </c>
      <c r="AJ263" s="67">
        <v>8</v>
      </c>
      <c r="AK263" s="67" t="s">
        <v>6034</v>
      </c>
      <c r="AL263" s="67">
        <v>9</v>
      </c>
      <c r="AM263" s="67" t="s">
        <v>6035</v>
      </c>
      <c r="AN263" s="83" t="s">
        <v>2804</v>
      </c>
      <c r="AO263" s="83">
        <v>9</v>
      </c>
      <c r="AP263" s="83" t="s">
        <v>1024</v>
      </c>
      <c r="AQ263" s="83">
        <v>8</v>
      </c>
      <c r="AR263" s="83" t="s">
        <v>1083</v>
      </c>
      <c r="AS263" s="83">
        <v>9</v>
      </c>
      <c r="AT263" s="83" t="s">
        <v>6036</v>
      </c>
      <c r="AU263" s="83">
        <v>8</v>
      </c>
      <c r="AV263" s="83" t="s">
        <v>1085</v>
      </c>
      <c r="AW263" s="83">
        <v>9</v>
      </c>
      <c r="AX263" s="83" t="s">
        <v>1025</v>
      </c>
      <c r="AY263" s="83">
        <v>8</v>
      </c>
      <c r="AZ263" s="83" t="s">
        <v>1333</v>
      </c>
      <c r="BA263" s="83">
        <v>8</v>
      </c>
      <c r="BB263" s="87" t="s">
        <v>1087</v>
      </c>
      <c r="BC263" s="39"/>
      <c r="BD263" s="39"/>
      <c r="BE263" s="39"/>
    </row>
    <row r="264" spans="1:57" s="217" customFormat="1" ht="30" customHeight="1" x14ac:dyDescent="0.3">
      <c r="A264" s="39"/>
      <c r="B264" s="78">
        <f t="shared" si="3"/>
        <v>257</v>
      </c>
      <c r="C264" s="67" t="s">
        <v>3849</v>
      </c>
      <c r="D264" s="77">
        <v>44980</v>
      </c>
      <c r="E264" s="67">
        <v>10</v>
      </c>
      <c r="F264" s="67" t="s">
        <v>1690</v>
      </c>
      <c r="G264" s="67">
        <v>10</v>
      </c>
      <c r="H264" s="67" t="s">
        <v>1690</v>
      </c>
      <c r="I264" s="67">
        <v>10</v>
      </c>
      <c r="J264" s="67" t="s">
        <v>1690</v>
      </c>
      <c r="K264" s="67">
        <v>10</v>
      </c>
      <c r="L264" s="67" t="s">
        <v>1690</v>
      </c>
      <c r="M264" s="67">
        <v>10</v>
      </c>
      <c r="N264" s="67" t="s">
        <v>1690</v>
      </c>
      <c r="O264" s="67">
        <v>10</v>
      </c>
      <c r="P264" s="67" t="s">
        <v>1690</v>
      </c>
      <c r="Q264" s="67">
        <v>10</v>
      </c>
      <c r="R264" s="67" t="s">
        <v>1690</v>
      </c>
      <c r="S264" s="67">
        <v>10</v>
      </c>
      <c r="T264" s="67" t="s">
        <v>6037</v>
      </c>
      <c r="U264" s="67">
        <v>10</v>
      </c>
      <c r="V264" s="67" t="s">
        <v>6037</v>
      </c>
      <c r="W264" s="67">
        <v>10</v>
      </c>
      <c r="X264" s="67" t="s">
        <v>6037</v>
      </c>
      <c r="Y264" s="67" t="s">
        <v>1050</v>
      </c>
      <c r="Z264" s="67">
        <v>10</v>
      </c>
      <c r="AA264" s="67" t="s">
        <v>6038</v>
      </c>
      <c r="AB264" s="67">
        <v>10</v>
      </c>
      <c r="AC264" s="67" t="s">
        <v>6038</v>
      </c>
      <c r="AD264" s="67">
        <v>10</v>
      </c>
      <c r="AE264" s="67" t="s">
        <v>6038</v>
      </c>
      <c r="AF264" s="67">
        <v>10</v>
      </c>
      <c r="AG264" s="67" t="s">
        <v>6038</v>
      </c>
      <c r="AH264" s="67">
        <v>10</v>
      </c>
      <c r="AI264" s="67" t="s">
        <v>6038</v>
      </c>
      <c r="AJ264" s="67">
        <v>10</v>
      </c>
      <c r="AK264" s="67" t="s">
        <v>6038</v>
      </c>
      <c r="AL264" s="67">
        <v>10</v>
      </c>
      <c r="AM264" s="67" t="s">
        <v>6038</v>
      </c>
      <c r="AN264" s="83" t="s">
        <v>2804</v>
      </c>
      <c r="AO264" s="83">
        <v>10</v>
      </c>
      <c r="AP264" s="83" t="s">
        <v>6039</v>
      </c>
      <c r="AQ264" s="83">
        <v>10</v>
      </c>
      <c r="AR264" s="83" t="s">
        <v>6039</v>
      </c>
      <c r="AS264" s="83">
        <v>10</v>
      </c>
      <c r="AT264" s="83" t="s">
        <v>6039</v>
      </c>
      <c r="AU264" s="83">
        <v>10</v>
      </c>
      <c r="AV264" s="83" t="s">
        <v>6039</v>
      </c>
      <c r="AW264" s="83">
        <v>10</v>
      </c>
      <c r="AX264" s="83" t="s">
        <v>6039</v>
      </c>
      <c r="AY264" s="83">
        <v>10</v>
      </c>
      <c r="AZ264" s="83" t="s">
        <v>6039</v>
      </c>
      <c r="BA264" s="83">
        <v>10</v>
      </c>
      <c r="BB264" s="87" t="s">
        <v>6039</v>
      </c>
      <c r="BC264" s="39"/>
      <c r="BD264" s="39"/>
      <c r="BE264" s="39"/>
    </row>
    <row r="265" spans="1:57" s="217" customFormat="1" ht="30" customHeight="1" x14ac:dyDescent="0.3">
      <c r="A265" s="39"/>
      <c r="B265" s="78">
        <f t="shared" ref="B265:B281" si="4">B264+1</f>
        <v>258</v>
      </c>
      <c r="C265" s="67" t="s">
        <v>3849</v>
      </c>
      <c r="D265" s="77">
        <v>44980</v>
      </c>
      <c r="E265" s="67">
        <v>10</v>
      </c>
      <c r="F265" s="67" t="s">
        <v>1039</v>
      </c>
      <c r="G265" s="67">
        <v>10</v>
      </c>
      <c r="H265" s="67" t="s">
        <v>6040</v>
      </c>
      <c r="I265" s="67">
        <v>8</v>
      </c>
      <c r="J265" s="67" t="s">
        <v>1447</v>
      </c>
      <c r="K265" s="67">
        <v>10</v>
      </c>
      <c r="L265" s="67" t="s">
        <v>1447</v>
      </c>
      <c r="M265" s="67">
        <v>9</v>
      </c>
      <c r="N265" s="67" t="s">
        <v>1447</v>
      </c>
      <c r="O265" s="67">
        <v>10</v>
      </c>
      <c r="P265" s="67" t="s">
        <v>1447</v>
      </c>
      <c r="Q265" s="67">
        <v>10</v>
      </c>
      <c r="R265" s="67" t="s">
        <v>1447</v>
      </c>
      <c r="S265" s="67">
        <v>10</v>
      </c>
      <c r="T265" s="67" t="s">
        <v>6041</v>
      </c>
      <c r="U265" s="67">
        <v>10</v>
      </c>
      <c r="V265" s="67" t="s">
        <v>1447</v>
      </c>
      <c r="W265" s="67">
        <v>10</v>
      </c>
      <c r="X265" s="67" t="s">
        <v>1447</v>
      </c>
      <c r="Y265" s="67" t="s">
        <v>1050</v>
      </c>
      <c r="Z265" s="67">
        <v>10</v>
      </c>
      <c r="AA265" s="67" t="s">
        <v>6042</v>
      </c>
      <c r="AB265" s="67">
        <v>10</v>
      </c>
      <c r="AC265" s="67" t="s">
        <v>1447</v>
      </c>
      <c r="AD265" s="67">
        <v>10</v>
      </c>
      <c r="AE265" s="67" t="s">
        <v>1447</v>
      </c>
      <c r="AF265" s="67">
        <v>10</v>
      </c>
      <c r="AG265" s="67" t="s">
        <v>1447</v>
      </c>
      <c r="AH265" s="67">
        <v>9</v>
      </c>
      <c r="AI265" s="67" t="s">
        <v>6043</v>
      </c>
      <c r="AJ265" s="67">
        <v>10</v>
      </c>
      <c r="AK265" s="67" t="s">
        <v>1447</v>
      </c>
      <c r="AL265" s="67">
        <v>10</v>
      </c>
      <c r="AM265" s="67" t="s">
        <v>6044</v>
      </c>
      <c r="AN265" s="83" t="s">
        <v>2804</v>
      </c>
      <c r="AO265" s="83">
        <v>10</v>
      </c>
      <c r="AP265" s="83" t="s">
        <v>1447</v>
      </c>
      <c r="AQ265" s="83">
        <v>10</v>
      </c>
      <c r="AR265" s="83" t="s">
        <v>1447</v>
      </c>
      <c r="AS265" s="83">
        <v>10</v>
      </c>
      <c r="AT265" s="83" t="s">
        <v>1447</v>
      </c>
      <c r="AU265" s="83">
        <v>10</v>
      </c>
      <c r="AV265" s="83" t="s">
        <v>1447</v>
      </c>
      <c r="AW265" s="83">
        <v>10</v>
      </c>
      <c r="AX265" s="83" t="s">
        <v>6045</v>
      </c>
      <c r="AY265" s="83">
        <v>10</v>
      </c>
      <c r="AZ265" s="83" t="s">
        <v>1447</v>
      </c>
      <c r="BA265" s="83">
        <v>10</v>
      </c>
      <c r="BB265" s="87" t="s">
        <v>6046</v>
      </c>
      <c r="BC265" s="39"/>
      <c r="BD265" s="39"/>
      <c r="BE265" s="39"/>
    </row>
    <row r="266" spans="1:57" s="217" customFormat="1" ht="30" customHeight="1" x14ac:dyDescent="0.3">
      <c r="A266" s="39"/>
      <c r="B266" s="78">
        <f t="shared" si="4"/>
        <v>259</v>
      </c>
      <c r="C266" s="67" t="s">
        <v>3849</v>
      </c>
      <c r="D266" s="77">
        <v>44980</v>
      </c>
      <c r="E266" s="67">
        <v>10</v>
      </c>
      <c r="F266" s="67" t="s">
        <v>6047</v>
      </c>
      <c r="G266" s="67">
        <v>10</v>
      </c>
      <c r="H266" s="67" t="s">
        <v>6048</v>
      </c>
      <c r="I266" s="67">
        <v>10</v>
      </c>
      <c r="J266" s="67" t="s">
        <v>6049</v>
      </c>
      <c r="K266" s="67">
        <v>10</v>
      </c>
      <c r="L266" s="67" t="s">
        <v>6050</v>
      </c>
      <c r="M266" s="67">
        <v>10</v>
      </c>
      <c r="N266" s="67" t="s">
        <v>6051</v>
      </c>
      <c r="O266" s="67">
        <v>10</v>
      </c>
      <c r="P266" s="67" t="s">
        <v>6052</v>
      </c>
      <c r="Q266" s="67">
        <v>10</v>
      </c>
      <c r="R266" s="67" t="s">
        <v>6052</v>
      </c>
      <c r="S266" s="67">
        <v>10</v>
      </c>
      <c r="T266" s="67" t="s">
        <v>6053</v>
      </c>
      <c r="U266" s="67">
        <v>10</v>
      </c>
      <c r="V266" s="67" t="s">
        <v>6054</v>
      </c>
      <c r="W266" s="67">
        <v>10</v>
      </c>
      <c r="X266" s="67" t="s">
        <v>6055</v>
      </c>
      <c r="Y266" s="67" t="s">
        <v>1050</v>
      </c>
      <c r="Z266" s="67">
        <v>10</v>
      </c>
      <c r="AA266" s="67" t="s">
        <v>6056</v>
      </c>
      <c r="AB266" s="67">
        <v>10</v>
      </c>
      <c r="AC266" s="67" t="s">
        <v>6057</v>
      </c>
      <c r="AD266" s="67">
        <v>10</v>
      </c>
      <c r="AE266" s="67" t="s">
        <v>6058</v>
      </c>
      <c r="AF266" s="67">
        <v>10</v>
      </c>
      <c r="AG266" s="67" t="s">
        <v>6059</v>
      </c>
      <c r="AH266" s="67">
        <v>10</v>
      </c>
      <c r="AI266" s="67" t="s">
        <v>6060</v>
      </c>
      <c r="AJ266" s="67">
        <v>10</v>
      </c>
      <c r="AK266" s="67" t="s">
        <v>1012</v>
      </c>
      <c r="AL266" s="67">
        <v>10</v>
      </c>
      <c r="AM266" s="67" t="s">
        <v>6061</v>
      </c>
      <c r="AN266" s="83" t="s">
        <v>2804</v>
      </c>
      <c r="AO266" s="83">
        <v>10</v>
      </c>
      <c r="AP266" s="83" t="s">
        <v>6062</v>
      </c>
      <c r="AQ266" s="83">
        <v>10</v>
      </c>
      <c r="AR266" s="83" t="s">
        <v>6063</v>
      </c>
      <c r="AS266" s="83">
        <v>10</v>
      </c>
      <c r="AT266" s="83" t="s">
        <v>6064</v>
      </c>
      <c r="AU266" s="83">
        <v>10</v>
      </c>
      <c r="AV266" s="83" t="s">
        <v>6065</v>
      </c>
      <c r="AW266" s="83">
        <v>10</v>
      </c>
      <c r="AX266" s="83" t="s">
        <v>6066</v>
      </c>
      <c r="AY266" s="83">
        <v>10</v>
      </c>
      <c r="AZ266" s="83" t="s">
        <v>6067</v>
      </c>
      <c r="BA266" s="83">
        <v>10</v>
      </c>
      <c r="BB266" s="87" t="s">
        <v>6068</v>
      </c>
      <c r="BC266" s="39"/>
      <c r="BD266" s="39"/>
      <c r="BE266" s="39"/>
    </row>
    <row r="267" spans="1:57" s="217" customFormat="1" ht="30" customHeight="1" x14ac:dyDescent="0.3">
      <c r="A267" s="39"/>
      <c r="B267" s="78">
        <f t="shared" si="4"/>
        <v>260</v>
      </c>
      <c r="C267" s="67" t="s">
        <v>3849</v>
      </c>
      <c r="D267" s="77">
        <v>44980</v>
      </c>
      <c r="E267" s="67">
        <v>9</v>
      </c>
      <c r="F267" s="67" t="s">
        <v>6069</v>
      </c>
      <c r="G267" s="67">
        <v>9</v>
      </c>
      <c r="H267" s="67" t="s">
        <v>6070</v>
      </c>
      <c r="I267" s="67">
        <v>9</v>
      </c>
      <c r="J267" s="67" t="s">
        <v>6071</v>
      </c>
      <c r="K267" s="67">
        <v>10</v>
      </c>
      <c r="L267" s="67" t="s">
        <v>1359</v>
      </c>
      <c r="M267" s="67">
        <v>9</v>
      </c>
      <c r="N267" s="67" t="s">
        <v>6072</v>
      </c>
      <c r="O267" s="67">
        <v>8</v>
      </c>
      <c r="P267" s="67" t="s">
        <v>6073</v>
      </c>
      <c r="Q267" s="67">
        <v>9</v>
      </c>
      <c r="R267" s="67" t="s">
        <v>6074</v>
      </c>
      <c r="S267" s="67">
        <v>8</v>
      </c>
      <c r="T267" s="67" t="s">
        <v>6075</v>
      </c>
      <c r="U267" s="67">
        <v>9</v>
      </c>
      <c r="V267" s="67" t="s">
        <v>6076</v>
      </c>
      <c r="W267" s="67">
        <v>9</v>
      </c>
      <c r="X267" s="67" t="s">
        <v>6077</v>
      </c>
      <c r="Y267" s="67" t="s">
        <v>1050</v>
      </c>
      <c r="Z267" s="67">
        <v>9</v>
      </c>
      <c r="AA267" s="67" t="s">
        <v>6078</v>
      </c>
      <c r="AB267" s="67">
        <v>9</v>
      </c>
      <c r="AC267" s="67" t="s">
        <v>6079</v>
      </c>
      <c r="AD267" s="67">
        <v>8</v>
      </c>
      <c r="AE267" s="67" t="s">
        <v>6080</v>
      </c>
      <c r="AF267" s="67">
        <v>8</v>
      </c>
      <c r="AG267" s="67" t="s">
        <v>6081</v>
      </c>
      <c r="AH267" s="67">
        <v>9</v>
      </c>
      <c r="AI267" s="67" t="s">
        <v>6082</v>
      </c>
      <c r="AJ267" s="67">
        <v>8</v>
      </c>
      <c r="AK267" s="67" t="s">
        <v>6083</v>
      </c>
      <c r="AL267" s="67">
        <v>9</v>
      </c>
      <c r="AM267" s="67" t="s">
        <v>6084</v>
      </c>
      <c r="AN267" s="83" t="s">
        <v>2804</v>
      </c>
      <c r="AO267" s="83">
        <v>8</v>
      </c>
      <c r="AP267" s="83" t="s">
        <v>6085</v>
      </c>
      <c r="AQ267" s="83">
        <v>8</v>
      </c>
      <c r="AR267" s="83" t="s">
        <v>6086</v>
      </c>
      <c r="AS267" s="83">
        <v>8</v>
      </c>
      <c r="AT267" s="83" t="s">
        <v>6087</v>
      </c>
      <c r="AU267" s="83">
        <v>8</v>
      </c>
      <c r="AV267" s="83" t="s">
        <v>6088</v>
      </c>
      <c r="AW267" s="83">
        <v>9</v>
      </c>
      <c r="AX267" s="83" t="s">
        <v>6089</v>
      </c>
      <c r="AY267" s="83">
        <v>9</v>
      </c>
      <c r="AZ267" s="83" t="s">
        <v>6090</v>
      </c>
      <c r="BA267" s="83">
        <v>8</v>
      </c>
      <c r="BB267" s="87" t="s">
        <v>6091</v>
      </c>
      <c r="BC267" s="39"/>
      <c r="BD267" s="39"/>
      <c r="BE267" s="39"/>
    </row>
    <row r="268" spans="1:57" s="217" customFormat="1" ht="30" customHeight="1" x14ac:dyDescent="0.3">
      <c r="A268" s="39"/>
      <c r="B268" s="78">
        <f t="shared" si="4"/>
        <v>261</v>
      </c>
      <c r="C268" s="67" t="s">
        <v>3849</v>
      </c>
      <c r="D268" s="77">
        <v>44980</v>
      </c>
      <c r="E268" s="67">
        <v>10</v>
      </c>
      <c r="F268" s="67" t="s">
        <v>6092</v>
      </c>
      <c r="G268" s="67">
        <v>9</v>
      </c>
      <c r="H268" s="67" t="s">
        <v>6092</v>
      </c>
      <c r="I268" s="67">
        <v>9</v>
      </c>
      <c r="J268" s="67" t="s">
        <v>6092</v>
      </c>
      <c r="K268" s="67">
        <v>10</v>
      </c>
      <c r="L268" s="67" t="s">
        <v>6092</v>
      </c>
      <c r="M268" s="67">
        <v>10</v>
      </c>
      <c r="N268" s="67" t="s">
        <v>6092</v>
      </c>
      <c r="O268" s="67">
        <v>9</v>
      </c>
      <c r="P268" s="67" t="s">
        <v>6092</v>
      </c>
      <c r="Q268" s="67">
        <v>9</v>
      </c>
      <c r="R268" s="67" t="s">
        <v>6092</v>
      </c>
      <c r="S268" s="67">
        <v>9</v>
      </c>
      <c r="T268" s="67" t="s">
        <v>6092</v>
      </c>
      <c r="U268" s="67">
        <v>9</v>
      </c>
      <c r="V268" s="67" t="s">
        <v>6092</v>
      </c>
      <c r="W268" s="67">
        <v>9</v>
      </c>
      <c r="X268" s="67" t="s">
        <v>6092</v>
      </c>
      <c r="Y268" s="67" t="s">
        <v>1050</v>
      </c>
      <c r="Z268" s="67">
        <v>10</v>
      </c>
      <c r="AA268" s="67" t="s">
        <v>6093</v>
      </c>
      <c r="AB268" s="67">
        <v>10</v>
      </c>
      <c r="AC268" s="67" t="s">
        <v>6092</v>
      </c>
      <c r="AD268" s="67">
        <v>9</v>
      </c>
      <c r="AE268" s="67" t="s">
        <v>6092</v>
      </c>
      <c r="AF268" s="67">
        <v>9</v>
      </c>
      <c r="AG268" s="67" t="s">
        <v>6092</v>
      </c>
      <c r="AH268" s="67">
        <v>9</v>
      </c>
      <c r="AI268" s="67" t="s">
        <v>6092</v>
      </c>
      <c r="AJ268" s="67">
        <v>9</v>
      </c>
      <c r="AK268" s="67" t="s">
        <v>6092</v>
      </c>
      <c r="AL268" s="67">
        <v>9</v>
      </c>
      <c r="AM268" s="67" t="s">
        <v>6092</v>
      </c>
      <c r="AN268" s="83" t="s">
        <v>2804</v>
      </c>
      <c r="AO268" s="83">
        <v>10</v>
      </c>
      <c r="AP268" s="83" t="s">
        <v>6094</v>
      </c>
      <c r="AQ268" s="83">
        <v>10</v>
      </c>
      <c r="AR268" s="83" t="s">
        <v>6092</v>
      </c>
      <c r="AS268" s="83">
        <v>10</v>
      </c>
      <c r="AT268" s="83" t="s">
        <v>6092</v>
      </c>
      <c r="AU268" s="83">
        <v>9</v>
      </c>
      <c r="AV268" s="83" t="s">
        <v>6092</v>
      </c>
      <c r="AW268" s="83">
        <v>9</v>
      </c>
      <c r="AX268" s="83" t="s">
        <v>6092</v>
      </c>
      <c r="AY268" s="83">
        <v>9</v>
      </c>
      <c r="AZ268" s="83" t="s">
        <v>6092</v>
      </c>
      <c r="BA268" s="83">
        <v>9</v>
      </c>
      <c r="BB268" s="87" t="s">
        <v>6092</v>
      </c>
      <c r="BC268" s="39"/>
      <c r="BD268" s="39"/>
      <c r="BE268" s="39"/>
    </row>
    <row r="269" spans="1:57" s="217" customFormat="1" ht="30" customHeight="1" x14ac:dyDescent="0.3">
      <c r="A269" s="39"/>
      <c r="B269" s="78">
        <f t="shared" si="4"/>
        <v>262</v>
      </c>
      <c r="C269" s="67" t="s">
        <v>3849</v>
      </c>
      <c r="D269" s="77">
        <v>44980</v>
      </c>
      <c r="E269" s="67">
        <v>10</v>
      </c>
      <c r="F269" s="67" t="s">
        <v>6095</v>
      </c>
      <c r="G269" s="67">
        <v>10</v>
      </c>
      <c r="H269" s="67" t="s">
        <v>6095</v>
      </c>
      <c r="I269" s="67">
        <v>9</v>
      </c>
      <c r="J269" s="67" t="s">
        <v>6096</v>
      </c>
      <c r="K269" s="67">
        <v>10</v>
      </c>
      <c r="L269" s="67" t="s">
        <v>6097</v>
      </c>
      <c r="M269" s="67">
        <v>10</v>
      </c>
      <c r="N269" s="67" t="s">
        <v>6098</v>
      </c>
      <c r="O269" s="67">
        <v>10</v>
      </c>
      <c r="P269" s="67" t="s">
        <v>6099</v>
      </c>
      <c r="Q269" s="67">
        <v>10</v>
      </c>
      <c r="R269" s="67" t="s">
        <v>6100</v>
      </c>
      <c r="S269" s="67">
        <v>10</v>
      </c>
      <c r="T269" s="67" t="s">
        <v>6101</v>
      </c>
      <c r="U269" s="67">
        <v>10</v>
      </c>
      <c r="V269" s="67" t="s">
        <v>6102</v>
      </c>
      <c r="W269" s="67">
        <v>10</v>
      </c>
      <c r="X269" s="67" t="s">
        <v>6103</v>
      </c>
      <c r="Y269" s="67" t="s">
        <v>1050</v>
      </c>
      <c r="Z269" s="67">
        <v>10</v>
      </c>
      <c r="AA269" s="67" t="s">
        <v>6104</v>
      </c>
      <c r="AB269" s="67">
        <v>10</v>
      </c>
      <c r="AC269" s="67" t="s">
        <v>6105</v>
      </c>
      <c r="AD269" s="67">
        <v>10</v>
      </c>
      <c r="AE269" s="67" t="s">
        <v>6106</v>
      </c>
      <c r="AF269" s="67">
        <v>10</v>
      </c>
      <c r="AG269" s="67" t="s">
        <v>6107</v>
      </c>
      <c r="AH269" s="67">
        <v>10</v>
      </c>
      <c r="AI269" s="67" t="s">
        <v>6108</v>
      </c>
      <c r="AJ269" s="67">
        <v>10</v>
      </c>
      <c r="AK269" s="67" t="s">
        <v>6109</v>
      </c>
      <c r="AL269" s="67">
        <v>10</v>
      </c>
      <c r="AM269" s="67" t="s">
        <v>6110</v>
      </c>
      <c r="AN269" s="83" t="s">
        <v>2804</v>
      </c>
      <c r="AO269" s="83">
        <v>10</v>
      </c>
      <c r="AP269" s="83" t="s">
        <v>6111</v>
      </c>
      <c r="AQ269" s="83">
        <v>8</v>
      </c>
      <c r="AR269" s="83" t="s">
        <v>6112</v>
      </c>
      <c r="AS269" s="83">
        <v>10</v>
      </c>
      <c r="AT269" s="83" t="s">
        <v>6113</v>
      </c>
      <c r="AU269" s="83">
        <v>10</v>
      </c>
      <c r="AV269" s="83" t="s">
        <v>6114</v>
      </c>
      <c r="AW269" s="83">
        <v>10</v>
      </c>
      <c r="AX269" s="83" t="s">
        <v>6115</v>
      </c>
      <c r="AY269" s="83">
        <v>10</v>
      </c>
      <c r="AZ269" s="83" t="s">
        <v>6116</v>
      </c>
      <c r="BA269" s="83">
        <v>10</v>
      </c>
      <c r="BB269" s="87" t="s">
        <v>6117</v>
      </c>
      <c r="BC269" s="39"/>
      <c r="BD269" s="39"/>
      <c r="BE269" s="39"/>
    </row>
    <row r="270" spans="1:57" s="217" customFormat="1" ht="30" customHeight="1" x14ac:dyDescent="0.3">
      <c r="A270" s="39"/>
      <c r="B270" s="78">
        <f t="shared" si="4"/>
        <v>263</v>
      </c>
      <c r="C270" s="67" t="s">
        <v>3849</v>
      </c>
      <c r="D270" s="77">
        <v>44980</v>
      </c>
      <c r="E270" s="67">
        <v>10</v>
      </c>
      <c r="F270" s="67" t="s">
        <v>6118</v>
      </c>
      <c r="G270" s="67">
        <v>10</v>
      </c>
      <c r="H270" s="67" t="s">
        <v>6119</v>
      </c>
      <c r="I270" s="67">
        <v>10</v>
      </c>
      <c r="J270" s="67" t="s">
        <v>6120</v>
      </c>
      <c r="K270" s="67">
        <v>9</v>
      </c>
      <c r="L270" s="67" t="s">
        <v>6121</v>
      </c>
      <c r="M270" s="67">
        <v>9</v>
      </c>
      <c r="N270" s="67" t="s">
        <v>6122</v>
      </c>
      <c r="O270" s="67">
        <v>10</v>
      </c>
      <c r="P270" s="67" t="s">
        <v>6123</v>
      </c>
      <c r="Q270" s="67">
        <v>10</v>
      </c>
      <c r="R270" s="67" t="s">
        <v>979</v>
      </c>
      <c r="S270" s="67">
        <v>10</v>
      </c>
      <c r="T270" s="67" t="s">
        <v>6124</v>
      </c>
      <c r="U270" s="67">
        <v>10</v>
      </c>
      <c r="V270" s="67" t="s">
        <v>6125</v>
      </c>
      <c r="W270" s="67">
        <v>10</v>
      </c>
      <c r="X270" s="67" t="s">
        <v>6126</v>
      </c>
      <c r="Y270" s="67" t="s">
        <v>1050</v>
      </c>
      <c r="Z270" s="67">
        <v>10</v>
      </c>
      <c r="AA270" s="67" t="s">
        <v>6127</v>
      </c>
      <c r="AB270" s="67">
        <v>10</v>
      </c>
      <c r="AC270" s="67" t="s">
        <v>6128</v>
      </c>
      <c r="AD270" s="67">
        <v>10</v>
      </c>
      <c r="AE270" s="67" t="s">
        <v>6129</v>
      </c>
      <c r="AF270" s="67">
        <v>10</v>
      </c>
      <c r="AG270" s="67" t="s">
        <v>6130</v>
      </c>
      <c r="AH270" s="67">
        <v>9</v>
      </c>
      <c r="AI270" s="67" t="s">
        <v>1500</v>
      </c>
      <c r="AJ270" s="67">
        <v>10</v>
      </c>
      <c r="AK270" s="67" t="s">
        <v>6131</v>
      </c>
      <c r="AL270" s="67">
        <v>10</v>
      </c>
      <c r="AM270" s="67" t="s">
        <v>6132</v>
      </c>
      <c r="AN270" s="83" t="s">
        <v>2804</v>
      </c>
      <c r="AO270" s="83">
        <v>10</v>
      </c>
      <c r="AP270" s="83" t="s">
        <v>6133</v>
      </c>
      <c r="AQ270" s="83">
        <v>10</v>
      </c>
      <c r="AR270" s="83" t="s">
        <v>6134</v>
      </c>
      <c r="AS270" s="83">
        <v>10</v>
      </c>
      <c r="AT270" s="83" t="s">
        <v>6135</v>
      </c>
      <c r="AU270" s="83">
        <v>10</v>
      </c>
      <c r="AV270" s="83" t="s">
        <v>6136</v>
      </c>
      <c r="AW270" s="83">
        <v>10</v>
      </c>
      <c r="AX270" s="83" t="s">
        <v>6137</v>
      </c>
      <c r="AY270" s="83">
        <v>10</v>
      </c>
      <c r="AZ270" s="83" t="s">
        <v>6138</v>
      </c>
      <c r="BA270" s="83">
        <v>10</v>
      </c>
      <c r="BB270" s="87" t="s">
        <v>6139</v>
      </c>
      <c r="BC270" s="39"/>
      <c r="BD270" s="39"/>
      <c r="BE270" s="39"/>
    </row>
    <row r="271" spans="1:57" s="217" customFormat="1" ht="30" customHeight="1" x14ac:dyDescent="0.3">
      <c r="A271" s="39"/>
      <c r="B271" s="78">
        <f t="shared" si="4"/>
        <v>264</v>
      </c>
      <c r="C271" s="67" t="s">
        <v>3849</v>
      </c>
      <c r="D271" s="77">
        <v>44980</v>
      </c>
      <c r="E271" s="67">
        <v>8</v>
      </c>
      <c r="F271" s="67" t="s">
        <v>6140</v>
      </c>
      <c r="G271" s="67">
        <v>8</v>
      </c>
      <c r="H271" s="67" t="s">
        <v>6141</v>
      </c>
      <c r="I271" s="67">
        <v>8</v>
      </c>
      <c r="J271" s="67" t="s">
        <v>6142</v>
      </c>
      <c r="K271" s="67">
        <v>8</v>
      </c>
      <c r="L271" s="67" t="s">
        <v>2842</v>
      </c>
      <c r="M271" s="67">
        <v>8</v>
      </c>
      <c r="N271" s="67" t="s">
        <v>6143</v>
      </c>
      <c r="O271" s="67">
        <v>8</v>
      </c>
      <c r="P271" s="67" t="s">
        <v>6144</v>
      </c>
      <c r="Q271" s="67">
        <v>8</v>
      </c>
      <c r="R271" s="67" t="s">
        <v>6145</v>
      </c>
      <c r="S271" s="67">
        <v>8</v>
      </c>
      <c r="T271" s="67" t="s">
        <v>6146</v>
      </c>
      <c r="U271" s="67">
        <v>8</v>
      </c>
      <c r="V271" s="67" t="s">
        <v>6147</v>
      </c>
      <c r="W271" s="67">
        <v>8</v>
      </c>
      <c r="X271" s="67" t="s">
        <v>6148</v>
      </c>
      <c r="Y271" s="67" t="s">
        <v>1050</v>
      </c>
      <c r="Z271" s="67">
        <v>8</v>
      </c>
      <c r="AA271" s="67" t="s">
        <v>6149</v>
      </c>
      <c r="AB271" s="67">
        <v>8</v>
      </c>
      <c r="AC271" s="67" t="s">
        <v>6150</v>
      </c>
      <c r="AD271" s="67">
        <v>8</v>
      </c>
      <c r="AE271" s="67" t="s">
        <v>6151</v>
      </c>
      <c r="AF271" s="67">
        <v>8</v>
      </c>
      <c r="AG271" s="67" t="s">
        <v>6152</v>
      </c>
      <c r="AH271" s="67">
        <v>8</v>
      </c>
      <c r="AI271" s="67" t="s">
        <v>6153</v>
      </c>
      <c r="AJ271" s="67">
        <v>8</v>
      </c>
      <c r="AK271" s="67" t="s">
        <v>6154</v>
      </c>
      <c r="AL271" s="67">
        <v>8</v>
      </c>
      <c r="AM271" s="67" t="s">
        <v>6155</v>
      </c>
      <c r="AN271" s="83" t="s">
        <v>2804</v>
      </c>
      <c r="AO271" s="83">
        <v>8</v>
      </c>
      <c r="AP271" s="83" t="s">
        <v>6156</v>
      </c>
      <c r="AQ271" s="83">
        <v>8</v>
      </c>
      <c r="AR271" s="83" t="s">
        <v>6157</v>
      </c>
      <c r="AS271" s="83">
        <v>8</v>
      </c>
      <c r="AT271" s="83" t="s">
        <v>6158</v>
      </c>
      <c r="AU271" s="83">
        <v>8</v>
      </c>
      <c r="AV271" s="83" t="s">
        <v>6159</v>
      </c>
      <c r="AW271" s="83">
        <v>8</v>
      </c>
      <c r="AX271" s="83" t="s">
        <v>1663</v>
      </c>
      <c r="AY271" s="83">
        <v>8</v>
      </c>
      <c r="AZ271" s="83" t="s">
        <v>6160</v>
      </c>
      <c r="BA271" s="83">
        <v>8</v>
      </c>
      <c r="BB271" s="87" t="s">
        <v>3418</v>
      </c>
      <c r="BC271" s="39"/>
      <c r="BD271" s="39"/>
      <c r="BE271" s="39"/>
    </row>
    <row r="272" spans="1:57" s="217" customFormat="1" ht="30" customHeight="1" x14ac:dyDescent="0.3">
      <c r="A272" s="39"/>
      <c r="B272" s="78">
        <f t="shared" si="4"/>
        <v>265</v>
      </c>
      <c r="C272" s="67" t="s">
        <v>3849</v>
      </c>
      <c r="D272" s="77">
        <v>44980</v>
      </c>
      <c r="E272" s="67">
        <v>10</v>
      </c>
      <c r="F272" s="67" t="s">
        <v>6161</v>
      </c>
      <c r="G272" s="67">
        <v>10</v>
      </c>
      <c r="H272" s="67" t="s">
        <v>6162</v>
      </c>
      <c r="I272" s="67">
        <v>10</v>
      </c>
      <c r="J272" s="67" t="s">
        <v>6163</v>
      </c>
      <c r="K272" s="67">
        <v>10</v>
      </c>
      <c r="L272" s="67" t="s">
        <v>6164</v>
      </c>
      <c r="M272" s="67">
        <v>10</v>
      </c>
      <c r="N272" s="67" t="s">
        <v>6165</v>
      </c>
      <c r="O272" s="67">
        <v>10</v>
      </c>
      <c r="P272" s="67" t="s">
        <v>6166</v>
      </c>
      <c r="Q272" s="67">
        <v>10</v>
      </c>
      <c r="R272" s="67" t="s">
        <v>6167</v>
      </c>
      <c r="S272" s="67">
        <v>10</v>
      </c>
      <c r="T272" s="67" t="s">
        <v>6168</v>
      </c>
      <c r="U272" s="67">
        <v>9</v>
      </c>
      <c r="V272" s="67" t="s">
        <v>6169</v>
      </c>
      <c r="W272" s="67">
        <v>9</v>
      </c>
      <c r="X272" s="67" t="s">
        <v>6170</v>
      </c>
      <c r="Y272" s="67" t="s">
        <v>1050</v>
      </c>
      <c r="Z272" s="67">
        <v>10</v>
      </c>
      <c r="AA272" s="67" t="s">
        <v>6171</v>
      </c>
      <c r="AB272" s="67">
        <v>10</v>
      </c>
      <c r="AC272" s="67" t="s">
        <v>6172</v>
      </c>
      <c r="AD272" s="67">
        <v>10</v>
      </c>
      <c r="AE272" s="67" t="s">
        <v>6173</v>
      </c>
      <c r="AF272" s="67">
        <v>10</v>
      </c>
      <c r="AG272" s="67" t="s">
        <v>6174</v>
      </c>
      <c r="AH272" s="67">
        <v>10</v>
      </c>
      <c r="AI272" s="67" t="s">
        <v>6175</v>
      </c>
      <c r="AJ272" s="67">
        <v>10</v>
      </c>
      <c r="AK272" s="67" t="s">
        <v>6176</v>
      </c>
      <c r="AL272" s="67">
        <v>10</v>
      </c>
      <c r="AM272" s="67" t="s">
        <v>6177</v>
      </c>
      <c r="AN272" s="83" t="s">
        <v>2804</v>
      </c>
      <c r="AO272" s="83">
        <v>9</v>
      </c>
      <c r="AP272" s="83" t="s">
        <v>6178</v>
      </c>
      <c r="AQ272" s="83">
        <v>9</v>
      </c>
      <c r="AR272" s="83" t="s">
        <v>6179</v>
      </c>
      <c r="AS272" s="83">
        <v>9</v>
      </c>
      <c r="AT272" s="83" t="s">
        <v>991</v>
      </c>
      <c r="AU272" s="83">
        <v>9</v>
      </c>
      <c r="AV272" s="83" t="s">
        <v>6180</v>
      </c>
      <c r="AW272" s="83">
        <v>9</v>
      </c>
      <c r="AX272" s="83" t="s">
        <v>6181</v>
      </c>
      <c r="AY272" s="83">
        <v>9</v>
      </c>
      <c r="AZ272" s="83" t="s">
        <v>6182</v>
      </c>
      <c r="BA272" s="83">
        <v>9</v>
      </c>
      <c r="BB272" s="87" t="s">
        <v>1007</v>
      </c>
      <c r="BC272" s="39"/>
      <c r="BD272" s="39"/>
      <c r="BE272" s="39"/>
    </row>
    <row r="273" spans="1:57" s="217" customFormat="1" ht="30" customHeight="1" x14ac:dyDescent="0.3">
      <c r="A273" s="39"/>
      <c r="B273" s="78">
        <f t="shared" si="4"/>
        <v>266</v>
      </c>
      <c r="C273" s="67" t="s">
        <v>3849</v>
      </c>
      <c r="D273" s="77">
        <v>44980</v>
      </c>
      <c r="E273" s="67">
        <v>10</v>
      </c>
      <c r="F273" s="67" t="s">
        <v>6183</v>
      </c>
      <c r="G273" s="67">
        <v>9</v>
      </c>
      <c r="H273" s="67" t="s">
        <v>6184</v>
      </c>
      <c r="I273" s="67">
        <v>10</v>
      </c>
      <c r="J273" s="67" t="s">
        <v>6185</v>
      </c>
      <c r="K273" s="67">
        <v>10</v>
      </c>
      <c r="L273" s="67" t="s">
        <v>6186</v>
      </c>
      <c r="M273" s="67">
        <v>10</v>
      </c>
      <c r="N273" s="67" t="s">
        <v>6187</v>
      </c>
      <c r="O273" s="67">
        <v>10</v>
      </c>
      <c r="P273" s="67" t="s">
        <v>6188</v>
      </c>
      <c r="Q273" s="67">
        <v>9</v>
      </c>
      <c r="R273" s="67" t="s">
        <v>6189</v>
      </c>
      <c r="S273" s="67">
        <v>9</v>
      </c>
      <c r="T273" s="67" t="s">
        <v>6190</v>
      </c>
      <c r="U273" s="67">
        <v>10</v>
      </c>
      <c r="V273" s="67" t="s">
        <v>6191</v>
      </c>
      <c r="W273" s="67">
        <v>9</v>
      </c>
      <c r="X273" s="67" t="s">
        <v>3248</v>
      </c>
      <c r="Y273" s="67" t="s">
        <v>1050</v>
      </c>
      <c r="Z273" s="67">
        <v>10</v>
      </c>
      <c r="AA273" s="67" t="s">
        <v>6192</v>
      </c>
      <c r="AB273" s="67">
        <v>10</v>
      </c>
      <c r="AC273" s="67" t="s">
        <v>6193</v>
      </c>
      <c r="AD273" s="67">
        <v>10</v>
      </c>
      <c r="AE273" s="67" t="s">
        <v>6194</v>
      </c>
      <c r="AF273" s="67">
        <v>10</v>
      </c>
      <c r="AG273" s="67" t="s">
        <v>6195</v>
      </c>
      <c r="AH273" s="67">
        <v>10</v>
      </c>
      <c r="AI273" s="67" t="s">
        <v>6196</v>
      </c>
      <c r="AJ273" s="67">
        <v>8</v>
      </c>
      <c r="AK273" s="67" t="s">
        <v>6197</v>
      </c>
      <c r="AL273" s="67">
        <v>10</v>
      </c>
      <c r="AM273" s="67" t="s">
        <v>6198</v>
      </c>
      <c r="AN273" s="83" t="s">
        <v>2804</v>
      </c>
      <c r="AO273" s="83">
        <v>9</v>
      </c>
      <c r="AP273" s="83" t="s">
        <v>6199</v>
      </c>
      <c r="AQ273" s="83">
        <v>9</v>
      </c>
      <c r="AR273" s="83" t="s">
        <v>6200</v>
      </c>
      <c r="AS273" s="83">
        <v>10</v>
      </c>
      <c r="AT273" s="83" t="s">
        <v>6201</v>
      </c>
      <c r="AU273" s="83">
        <v>10</v>
      </c>
      <c r="AV273" s="83" t="s">
        <v>6202</v>
      </c>
      <c r="AW273" s="83">
        <v>10</v>
      </c>
      <c r="AX273" s="83" t="s">
        <v>6203</v>
      </c>
      <c r="AY273" s="83">
        <v>10</v>
      </c>
      <c r="AZ273" s="83" t="s">
        <v>6204</v>
      </c>
      <c r="BA273" s="83">
        <v>10</v>
      </c>
      <c r="BB273" s="87" t="s">
        <v>6205</v>
      </c>
      <c r="BC273" s="39"/>
      <c r="BD273" s="39"/>
      <c r="BE273" s="39"/>
    </row>
    <row r="274" spans="1:57" s="217" customFormat="1" ht="30" customHeight="1" x14ac:dyDescent="0.3">
      <c r="A274" s="39"/>
      <c r="B274" s="78">
        <f t="shared" si="4"/>
        <v>267</v>
      </c>
      <c r="C274" s="67" t="s">
        <v>3849</v>
      </c>
      <c r="D274" s="77">
        <v>44980</v>
      </c>
      <c r="E274" s="67">
        <v>10</v>
      </c>
      <c r="F274" s="67" t="s">
        <v>1611</v>
      </c>
      <c r="G274" s="67">
        <v>10</v>
      </c>
      <c r="H274" s="67" t="s">
        <v>6206</v>
      </c>
      <c r="I274" s="67">
        <v>10</v>
      </c>
      <c r="J274" s="67" t="s">
        <v>6207</v>
      </c>
      <c r="K274" s="67">
        <v>10</v>
      </c>
      <c r="L274" s="67" t="s">
        <v>1359</v>
      </c>
      <c r="M274" s="67">
        <v>10</v>
      </c>
      <c r="N274" s="67" t="s">
        <v>1606</v>
      </c>
      <c r="O274" s="67">
        <v>10</v>
      </c>
      <c r="P274" s="67" t="s">
        <v>6208</v>
      </c>
      <c r="Q274" s="67">
        <v>10</v>
      </c>
      <c r="R274" s="67" t="s">
        <v>6209</v>
      </c>
      <c r="S274" s="67">
        <v>10</v>
      </c>
      <c r="T274" s="67" t="s">
        <v>2855</v>
      </c>
      <c r="U274" s="67">
        <v>10</v>
      </c>
      <c r="V274" s="67" t="s">
        <v>6210</v>
      </c>
      <c r="W274" s="67">
        <v>10</v>
      </c>
      <c r="X274" s="67" t="s">
        <v>4768</v>
      </c>
      <c r="Y274" s="67" t="s">
        <v>1050</v>
      </c>
      <c r="Z274" s="67">
        <v>10</v>
      </c>
      <c r="AA274" s="67" t="s">
        <v>6211</v>
      </c>
      <c r="AB274" s="67">
        <v>10</v>
      </c>
      <c r="AC274" s="67" t="s">
        <v>6212</v>
      </c>
      <c r="AD274" s="67">
        <v>10</v>
      </c>
      <c r="AE274" s="67" t="s">
        <v>6213</v>
      </c>
      <c r="AF274" s="67">
        <v>10</v>
      </c>
      <c r="AG274" s="67" t="s">
        <v>6213</v>
      </c>
      <c r="AH274" s="67">
        <v>10</v>
      </c>
      <c r="AI274" s="67" t="s">
        <v>6213</v>
      </c>
      <c r="AJ274" s="67">
        <v>10</v>
      </c>
      <c r="AK274" s="67" t="s">
        <v>6213</v>
      </c>
      <c r="AL274" s="67">
        <v>10</v>
      </c>
      <c r="AM274" s="67" t="s">
        <v>6213</v>
      </c>
      <c r="AN274" s="83" t="s">
        <v>2804</v>
      </c>
      <c r="AO274" s="83">
        <v>10</v>
      </c>
      <c r="AP274" s="83" t="s">
        <v>6214</v>
      </c>
      <c r="AQ274" s="83">
        <v>10</v>
      </c>
      <c r="AR274" s="83" t="s">
        <v>3176</v>
      </c>
      <c r="AS274" s="83">
        <v>10</v>
      </c>
      <c r="AT274" s="83" t="s">
        <v>6215</v>
      </c>
      <c r="AU274" s="83">
        <v>10</v>
      </c>
      <c r="AV274" s="83" t="s">
        <v>6216</v>
      </c>
      <c r="AW274" s="83">
        <v>10</v>
      </c>
      <c r="AX274" s="83" t="s">
        <v>6217</v>
      </c>
      <c r="AY274" s="83">
        <v>10</v>
      </c>
      <c r="AZ274" s="83" t="s">
        <v>1606</v>
      </c>
      <c r="BA274" s="83">
        <v>10</v>
      </c>
      <c r="BB274" s="87" t="s">
        <v>1243</v>
      </c>
      <c r="BC274" s="39"/>
      <c r="BD274" s="39"/>
      <c r="BE274" s="39"/>
    </row>
    <row r="275" spans="1:57" s="217" customFormat="1" ht="30" customHeight="1" x14ac:dyDescent="0.3">
      <c r="A275" s="39"/>
      <c r="B275" s="78">
        <f t="shared" si="4"/>
        <v>268</v>
      </c>
      <c r="C275" s="67" t="s">
        <v>3849</v>
      </c>
      <c r="D275" s="77">
        <v>44980</v>
      </c>
      <c r="E275" s="67">
        <v>9</v>
      </c>
      <c r="F275" s="67" t="s">
        <v>6218</v>
      </c>
      <c r="G275" s="67">
        <v>9</v>
      </c>
      <c r="H275" s="67" t="s">
        <v>6219</v>
      </c>
      <c r="I275" s="67">
        <v>9</v>
      </c>
      <c r="J275" s="67" t="s">
        <v>6220</v>
      </c>
      <c r="K275" s="67">
        <v>9</v>
      </c>
      <c r="L275" s="67" t="s">
        <v>6221</v>
      </c>
      <c r="M275" s="67">
        <v>8</v>
      </c>
      <c r="N275" s="67" t="s">
        <v>3386</v>
      </c>
      <c r="O275" s="67">
        <v>9</v>
      </c>
      <c r="P275" s="67" t="s">
        <v>6222</v>
      </c>
      <c r="Q275" s="67">
        <v>8</v>
      </c>
      <c r="R275" s="67" t="s">
        <v>6223</v>
      </c>
      <c r="S275" s="67">
        <v>9</v>
      </c>
      <c r="T275" s="67" t="s">
        <v>6224</v>
      </c>
      <c r="U275" s="67">
        <v>9</v>
      </c>
      <c r="V275" s="67" t="s">
        <v>6225</v>
      </c>
      <c r="W275" s="67">
        <v>9</v>
      </c>
      <c r="X275" s="67" t="s">
        <v>6226</v>
      </c>
      <c r="Y275" s="67" t="s">
        <v>1050</v>
      </c>
      <c r="Z275" s="67">
        <v>10</v>
      </c>
      <c r="AA275" s="67" t="s">
        <v>6227</v>
      </c>
      <c r="AB275" s="67">
        <v>9</v>
      </c>
      <c r="AC275" s="67" t="s">
        <v>6228</v>
      </c>
      <c r="AD275" s="67">
        <v>9</v>
      </c>
      <c r="AE275" s="67" t="s">
        <v>6229</v>
      </c>
      <c r="AF275" s="67">
        <v>9</v>
      </c>
      <c r="AG275" s="67" t="s">
        <v>6230</v>
      </c>
      <c r="AH275" s="67">
        <v>9</v>
      </c>
      <c r="AI275" s="67" t="s">
        <v>6231</v>
      </c>
      <c r="AJ275" s="67">
        <v>9</v>
      </c>
      <c r="AK275" s="67" t="s">
        <v>6232</v>
      </c>
      <c r="AL275" s="67">
        <v>9</v>
      </c>
      <c r="AM275" s="67" t="s">
        <v>3392</v>
      </c>
      <c r="AN275" s="83" t="s">
        <v>2804</v>
      </c>
      <c r="AO275" s="83">
        <v>10</v>
      </c>
      <c r="AP275" s="83" t="s">
        <v>6233</v>
      </c>
      <c r="AQ275" s="83">
        <v>9</v>
      </c>
      <c r="AR275" s="83" t="s">
        <v>6234</v>
      </c>
      <c r="AS275" s="83">
        <v>9</v>
      </c>
      <c r="AT275" s="83" t="s">
        <v>6235</v>
      </c>
      <c r="AU275" s="83">
        <v>9</v>
      </c>
      <c r="AV275" s="83" t="s">
        <v>6236</v>
      </c>
      <c r="AW275" s="83">
        <v>9</v>
      </c>
      <c r="AX275" s="83" t="s">
        <v>6237</v>
      </c>
      <c r="AY275" s="83">
        <v>9</v>
      </c>
      <c r="AZ275" s="83" t="s">
        <v>6238</v>
      </c>
      <c r="BA275" s="83">
        <v>9</v>
      </c>
      <c r="BB275" s="87" t="s">
        <v>6239</v>
      </c>
      <c r="BC275" s="39"/>
      <c r="BD275" s="39"/>
      <c r="BE275" s="39"/>
    </row>
    <row r="276" spans="1:57" s="217" customFormat="1" ht="30" customHeight="1" x14ac:dyDescent="0.3">
      <c r="A276" s="39"/>
      <c r="B276" s="78">
        <f t="shared" si="4"/>
        <v>269</v>
      </c>
      <c r="C276" s="67" t="s">
        <v>3849</v>
      </c>
      <c r="D276" s="77">
        <v>44980</v>
      </c>
      <c r="E276" s="67">
        <v>9</v>
      </c>
      <c r="F276" s="67" t="s">
        <v>6240</v>
      </c>
      <c r="G276" s="67">
        <v>9</v>
      </c>
      <c r="H276" s="67" t="s">
        <v>6241</v>
      </c>
      <c r="I276" s="67">
        <v>9</v>
      </c>
      <c r="J276" s="67" t="s">
        <v>6242</v>
      </c>
      <c r="K276" s="67">
        <v>9</v>
      </c>
      <c r="L276" s="67" t="s">
        <v>1379</v>
      </c>
      <c r="M276" s="67">
        <v>9</v>
      </c>
      <c r="N276" s="67" t="s">
        <v>999</v>
      </c>
      <c r="O276" s="67">
        <v>9</v>
      </c>
      <c r="P276" s="67" t="s">
        <v>6243</v>
      </c>
      <c r="Q276" s="67">
        <v>9</v>
      </c>
      <c r="R276" s="67" t="s">
        <v>6244</v>
      </c>
      <c r="S276" s="67">
        <v>9</v>
      </c>
      <c r="T276" s="67" t="s">
        <v>6245</v>
      </c>
      <c r="U276" s="67">
        <v>9</v>
      </c>
      <c r="V276" s="67" t="s">
        <v>6246</v>
      </c>
      <c r="W276" s="67">
        <v>9</v>
      </c>
      <c r="X276" s="67" t="s">
        <v>6247</v>
      </c>
      <c r="Y276" s="67" t="s">
        <v>1050</v>
      </c>
      <c r="Z276" s="67">
        <v>9</v>
      </c>
      <c r="AA276" s="67" t="s">
        <v>2138</v>
      </c>
      <c r="AB276" s="67">
        <v>9</v>
      </c>
      <c r="AC276" s="67" t="s">
        <v>1583</v>
      </c>
      <c r="AD276" s="67">
        <v>9</v>
      </c>
      <c r="AE276" s="67" t="s">
        <v>6248</v>
      </c>
      <c r="AF276" s="67">
        <v>9</v>
      </c>
      <c r="AG276" s="67" t="s">
        <v>6249</v>
      </c>
      <c r="AH276" s="67">
        <v>9</v>
      </c>
      <c r="AI276" s="67" t="s">
        <v>4345</v>
      </c>
      <c r="AJ276" s="67">
        <v>9</v>
      </c>
      <c r="AK276" s="67" t="s">
        <v>6250</v>
      </c>
      <c r="AL276" s="67">
        <v>9</v>
      </c>
      <c r="AM276" s="67" t="s">
        <v>6251</v>
      </c>
      <c r="AN276" s="83" t="s">
        <v>2804</v>
      </c>
      <c r="AO276" s="83">
        <v>9</v>
      </c>
      <c r="AP276" s="83" t="s">
        <v>6252</v>
      </c>
      <c r="AQ276" s="83">
        <v>9</v>
      </c>
      <c r="AR276" s="83" t="s">
        <v>6253</v>
      </c>
      <c r="AS276" s="83">
        <v>9</v>
      </c>
      <c r="AT276" s="83" t="s">
        <v>5780</v>
      </c>
      <c r="AU276" s="83">
        <v>9</v>
      </c>
      <c r="AV276" s="83" t="s">
        <v>6254</v>
      </c>
      <c r="AW276" s="83">
        <v>9</v>
      </c>
      <c r="AX276" s="83" t="s">
        <v>3645</v>
      </c>
      <c r="AY276" s="83">
        <v>9</v>
      </c>
      <c r="AZ276" s="83" t="s">
        <v>6255</v>
      </c>
      <c r="BA276" s="83">
        <v>9</v>
      </c>
      <c r="BB276" s="87" t="s">
        <v>3647</v>
      </c>
      <c r="BC276" s="39"/>
      <c r="BD276" s="39"/>
      <c r="BE276" s="39"/>
    </row>
    <row r="277" spans="1:57" s="217" customFormat="1" ht="30" customHeight="1" x14ac:dyDescent="0.3">
      <c r="A277" s="39"/>
      <c r="B277" s="78">
        <f t="shared" si="4"/>
        <v>270</v>
      </c>
      <c r="C277" s="67" t="s">
        <v>3849</v>
      </c>
      <c r="D277" s="77">
        <v>44980</v>
      </c>
      <c r="E277" s="67">
        <v>8</v>
      </c>
      <c r="F277" s="67" t="s">
        <v>6256</v>
      </c>
      <c r="G277" s="67">
        <v>8</v>
      </c>
      <c r="H277" s="67" t="s">
        <v>6257</v>
      </c>
      <c r="I277" s="67">
        <v>8</v>
      </c>
      <c r="J277" s="67" t="s">
        <v>6258</v>
      </c>
      <c r="K277" s="67">
        <v>8</v>
      </c>
      <c r="L277" s="67" t="s">
        <v>6259</v>
      </c>
      <c r="M277" s="67">
        <v>8</v>
      </c>
      <c r="N277" s="67" t="s">
        <v>6260</v>
      </c>
      <c r="O277" s="67">
        <v>8</v>
      </c>
      <c r="P277" s="67" t="s">
        <v>6261</v>
      </c>
      <c r="Q277" s="67">
        <v>8</v>
      </c>
      <c r="R277" s="67" t="s">
        <v>6262</v>
      </c>
      <c r="S277" s="67">
        <v>8</v>
      </c>
      <c r="T277" s="67" t="s">
        <v>6263</v>
      </c>
      <c r="U277" s="67">
        <v>9</v>
      </c>
      <c r="V277" s="67" t="s">
        <v>6264</v>
      </c>
      <c r="W277" s="67">
        <v>8</v>
      </c>
      <c r="X277" s="67" t="s">
        <v>6265</v>
      </c>
      <c r="Y277" s="67" t="s">
        <v>1050</v>
      </c>
      <c r="Z277" s="67">
        <v>8</v>
      </c>
      <c r="AA277" s="67" t="s">
        <v>6266</v>
      </c>
      <c r="AB277" s="67">
        <v>8</v>
      </c>
      <c r="AC277" s="67" t="s">
        <v>6267</v>
      </c>
      <c r="AD277" s="67">
        <v>8</v>
      </c>
      <c r="AE277" s="67" t="s">
        <v>6268</v>
      </c>
      <c r="AF277" s="67">
        <v>8</v>
      </c>
      <c r="AG277" s="67" t="s">
        <v>6269</v>
      </c>
      <c r="AH277" s="67">
        <v>8</v>
      </c>
      <c r="AI277" s="67" t="s">
        <v>6270</v>
      </c>
      <c r="AJ277" s="67">
        <v>8</v>
      </c>
      <c r="AK277" s="67" t="s">
        <v>1333</v>
      </c>
      <c r="AL277" s="67">
        <v>8</v>
      </c>
      <c r="AM277" s="67" t="s">
        <v>1087</v>
      </c>
      <c r="AN277" s="83" t="s">
        <v>2804</v>
      </c>
      <c r="AO277" s="83">
        <v>8</v>
      </c>
      <c r="AP277" s="83" t="s">
        <v>1024</v>
      </c>
      <c r="AQ277" s="83">
        <v>8</v>
      </c>
      <c r="AR277" s="83" t="s">
        <v>1083</v>
      </c>
      <c r="AS277" s="83">
        <v>8</v>
      </c>
      <c r="AT277" s="83" t="s">
        <v>1084</v>
      </c>
      <c r="AU277" s="83">
        <v>8</v>
      </c>
      <c r="AV277" s="83" t="s">
        <v>6271</v>
      </c>
      <c r="AW277" s="83">
        <v>8</v>
      </c>
      <c r="AX277" s="83" t="s">
        <v>6272</v>
      </c>
      <c r="AY277" s="83">
        <v>8</v>
      </c>
      <c r="AZ277" s="83" t="s">
        <v>1333</v>
      </c>
      <c r="BA277" s="83">
        <v>8</v>
      </c>
      <c r="BB277" s="87" t="s">
        <v>1087</v>
      </c>
      <c r="BC277" s="39"/>
      <c r="BD277" s="39"/>
      <c r="BE277" s="39"/>
    </row>
    <row r="278" spans="1:57" s="217" customFormat="1" ht="30" customHeight="1" x14ac:dyDescent="0.3">
      <c r="A278" s="39"/>
      <c r="B278" s="78">
        <f t="shared" si="4"/>
        <v>271</v>
      </c>
      <c r="C278" s="67" t="s">
        <v>3849</v>
      </c>
      <c r="D278" s="77">
        <v>44980</v>
      </c>
      <c r="E278" s="67">
        <v>10</v>
      </c>
      <c r="F278" s="67" t="s">
        <v>6273</v>
      </c>
      <c r="G278" s="67">
        <v>9</v>
      </c>
      <c r="H278" s="67" t="s">
        <v>6274</v>
      </c>
      <c r="I278" s="67">
        <v>10</v>
      </c>
      <c r="J278" s="67" t="s">
        <v>6275</v>
      </c>
      <c r="K278" s="67">
        <v>9</v>
      </c>
      <c r="L278" s="67" t="s">
        <v>1575</v>
      </c>
      <c r="M278" s="67">
        <v>8</v>
      </c>
      <c r="N278" s="67" t="s">
        <v>2322</v>
      </c>
      <c r="O278" s="67">
        <v>9</v>
      </c>
      <c r="P278" s="67" t="s">
        <v>6276</v>
      </c>
      <c r="Q278" s="67">
        <v>8</v>
      </c>
      <c r="R278" s="67" t="s">
        <v>1022</v>
      </c>
      <c r="S278" s="67">
        <v>10</v>
      </c>
      <c r="T278" s="67" t="s">
        <v>1081</v>
      </c>
      <c r="U278" s="67">
        <v>9</v>
      </c>
      <c r="V278" s="67" t="s">
        <v>6277</v>
      </c>
      <c r="W278" s="67">
        <v>9</v>
      </c>
      <c r="X278" s="67" t="s">
        <v>1082</v>
      </c>
      <c r="Y278" s="67" t="s">
        <v>1050</v>
      </c>
      <c r="Z278" s="67">
        <v>10</v>
      </c>
      <c r="AA278" s="67" t="s">
        <v>1024</v>
      </c>
      <c r="AB278" s="67">
        <v>10</v>
      </c>
      <c r="AC278" s="67" t="s">
        <v>1083</v>
      </c>
      <c r="AD278" s="67">
        <v>10</v>
      </c>
      <c r="AE278" s="67" t="s">
        <v>1084</v>
      </c>
      <c r="AF278" s="67">
        <v>10</v>
      </c>
      <c r="AG278" s="67" t="s">
        <v>2325</v>
      </c>
      <c r="AH278" s="67">
        <v>10</v>
      </c>
      <c r="AI278" s="67" t="s">
        <v>6278</v>
      </c>
      <c r="AJ278" s="67">
        <v>10</v>
      </c>
      <c r="AK278" s="67" t="s">
        <v>1333</v>
      </c>
      <c r="AL278" s="67">
        <v>10</v>
      </c>
      <c r="AM278" s="67" t="s">
        <v>1087</v>
      </c>
      <c r="AN278" s="83" t="s">
        <v>2804</v>
      </c>
      <c r="AO278" s="83">
        <v>9</v>
      </c>
      <c r="AP278" s="83" t="s">
        <v>1024</v>
      </c>
      <c r="AQ278" s="83">
        <v>9</v>
      </c>
      <c r="AR278" s="83" t="s">
        <v>1083</v>
      </c>
      <c r="AS278" s="83">
        <v>9</v>
      </c>
      <c r="AT278" s="83" t="s">
        <v>1084</v>
      </c>
      <c r="AU278" s="83">
        <v>9</v>
      </c>
      <c r="AV278" s="83" t="s">
        <v>2325</v>
      </c>
      <c r="AW278" s="83">
        <v>9</v>
      </c>
      <c r="AX278" s="83" t="s">
        <v>1025</v>
      </c>
      <c r="AY278" s="83">
        <v>9</v>
      </c>
      <c r="AZ278" s="83" t="s">
        <v>1333</v>
      </c>
      <c r="BA278" s="83">
        <v>9</v>
      </c>
      <c r="BB278" s="87" t="s">
        <v>1087</v>
      </c>
      <c r="BC278" s="39"/>
      <c r="BD278" s="39"/>
      <c r="BE278" s="39"/>
    </row>
    <row r="279" spans="1:57" s="217" customFormat="1" ht="30" customHeight="1" x14ac:dyDescent="0.3">
      <c r="A279" s="39"/>
      <c r="B279" s="78">
        <f t="shared" si="4"/>
        <v>272</v>
      </c>
      <c r="C279" s="67" t="s">
        <v>3849</v>
      </c>
      <c r="D279" s="77">
        <v>44980</v>
      </c>
      <c r="E279" s="67">
        <v>9</v>
      </c>
      <c r="F279" s="67" t="s">
        <v>6279</v>
      </c>
      <c r="G279" s="67">
        <v>9</v>
      </c>
      <c r="H279" s="67" t="s">
        <v>6280</v>
      </c>
      <c r="I279" s="67">
        <v>9</v>
      </c>
      <c r="J279" s="67" t="s">
        <v>6281</v>
      </c>
      <c r="K279" s="67">
        <v>9</v>
      </c>
      <c r="L279" s="67" t="s">
        <v>6282</v>
      </c>
      <c r="M279" s="67">
        <v>9</v>
      </c>
      <c r="N279" s="67" t="s">
        <v>6283</v>
      </c>
      <c r="O279" s="67">
        <v>9</v>
      </c>
      <c r="P279" s="67" t="s">
        <v>6284</v>
      </c>
      <c r="Q279" s="67">
        <v>9</v>
      </c>
      <c r="R279" s="67" t="s">
        <v>6285</v>
      </c>
      <c r="S279" s="67">
        <v>9</v>
      </c>
      <c r="T279" s="67" t="s">
        <v>6286</v>
      </c>
      <c r="U279" s="67">
        <v>9</v>
      </c>
      <c r="V279" s="67" t="s">
        <v>6287</v>
      </c>
      <c r="W279" s="67">
        <v>9</v>
      </c>
      <c r="X279" s="67" t="s">
        <v>6288</v>
      </c>
      <c r="Y279" s="67" t="s">
        <v>1050</v>
      </c>
      <c r="Z279" s="67">
        <v>9</v>
      </c>
      <c r="AA279" s="67" t="s">
        <v>6289</v>
      </c>
      <c r="AB279" s="67">
        <v>9</v>
      </c>
      <c r="AC279" s="67" t="s">
        <v>6290</v>
      </c>
      <c r="AD279" s="67">
        <v>9</v>
      </c>
      <c r="AE279" s="67" t="s">
        <v>6291</v>
      </c>
      <c r="AF279" s="67">
        <v>9</v>
      </c>
      <c r="AG279" s="67" t="s">
        <v>6292</v>
      </c>
      <c r="AH279" s="67">
        <v>9</v>
      </c>
      <c r="AI279" s="67" t="s">
        <v>6293</v>
      </c>
      <c r="AJ279" s="67">
        <v>9</v>
      </c>
      <c r="AK279" s="67" t="s">
        <v>6294</v>
      </c>
      <c r="AL279" s="67">
        <v>9</v>
      </c>
      <c r="AM279" s="67" t="s">
        <v>6295</v>
      </c>
      <c r="AN279" s="83" t="s">
        <v>2804</v>
      </c>
      <c r="AO279" s="83">
        <v>9</v>
      </c>
      <c r="AP279" s="83" t="s">
        <v>6296</v>
      </c>
      <c r="AQ279" s="83">
        <v>9</v>
      </c>
      <c r="AR279" s="83" t="s">
        <v>6297</v>
      </c>
      <c r="AS279" s="83">
        <v>9</v>
      </c>
      <c r="AT279" s="83" t="s">
        <v>6298</v>
      </c>
      <c r="AU279" s="83">
        <v>9</v>
      </c>
      <c r="AV279" s="83" t="s">
        <v>6299</v>
      </c>
      <c r="AW279" s="83">
        <v>9</v>
      </c>
      <c r="AX279" s="83" t="s">
        <v>6300</v>
      </c>
      <c r="AY279" s="83">
        <v>9</v>
      </c>
      <c r="AZ279" s="83" t="s">
        <v>6301</v>
      </c>
      <c r="BA279" s="83">
        <v>9</v>
      </c>
      <c r="BB279" s="87" t="s">
        <v>6302</v>
      </c>
      <c r="BC279" s="39"/>
      <c r="BD279" s="39"/>
      <c r="BE279" s="39"/>
    </row>
    <row r="280" spans="1:57" s="217" customFormat="1" ht="30" customHeight="1" x14ac:dyDescent="0.3">
      <c r="A280" s="39"/>
      <c r="B280" s="78">
        <f t="shared" si="4"/>
        <v>273</v>
      </c>
      <c r="C280" s="67" t="s">
        <v>6316</v>
      </c>
      <c r="D280" s="77">
        <v>44984</v>
      </c>
      <c r="E280" s="67">
        <v>9</v>
      </c>
      <c r="F280" s="67" t="s">
        <v>6317</v>
      </c>
      <c r="G280" s="67">
        <v>9</v>
      </c>
      <c r="H280" s="67" t="s">
        <v>6318</v>
      </c>
      <c r="I280" s="67">
        <v>9</v>
      </c>
      <c r="J280" s="67" t="s">
        <v>6319</v>
      </c>
      <c r="K280" s="67">
        <v>9</v>
      </c>
      <c r="L280" s="67" t="s">
        <v>1012</v>
      </c>
      <c r="M280" s="67">
        <v>9</v>
      </c>
      <c r="N280" s="67" t="s">
        <v>6320</v>
      </c>
      <c r="O280" s="67">
        <v>9</v>
      </c>
      <c r="P280" s="67" t="s">
        <v>6321</v>
      </c>
      <c r="Q280" s="67">
        <v>9</v>
      </c>
      <c r="R280" s="67" t="s">
        <v>6322</v>
      </c>
      <c r="S280" s="67">
        <v>9</v>
      </c>
      <c r="T280" s="67" t="s">
        <v>6323</v>
      </c>
      <c r="U280" s="67">
        <v>9</v>
      </c>
      <c r="V280" s="67" t="s">
        <v>6324</v>
      </c>
      <c r="W280" s="67">
        <v>9</v>
      </c>
      <c r="X280" s="67" t="s">
        <v>6325</v>
      </c>
      <c r="Y280" s="67" t="s">
        <v>6326</v>
      </c>
      <c r="Z280" s="67">
        <v>9</v>
      </c>
      <c r="AA280" s="67" t="s">
        <v>6327</v>
      </c>
      <c r="AB280" s="67">
        <v>9</v>
      </c>
      <c r="AC280" s="67" t="s">
        <v>6328</v>
      </c>
      <c r="AD280" s="67">
        <v>9</v>
      </c>
      <c r="AE280" s="67" t="s">
        <v>6329</v>
      </c>
      <c r="AF280" s="67">
        <v>9</v>
      </c>
      <c r="AG280" s="67" t="s">
        <v>6330</v>
      </c>
      <c r="AH280" s="67">
        <v>9</v>
      </c>
      <c r="AI280" s="67" t="s">
        <v>6331</v>
      </c>
      <c r="AJ280" s="67">
        <v>9</v>
      </c>
      <c r="AK280" s="67" t="s">
        <v>6327</v>
      </c>
      <c r="AL280" s="67">
        <v>9</v>
      </c>
      <c r="AM280" s="67" t="s">
        <v>6332</v>
      </c>
      <c r="AN280" s="83"/>
      <c r="AO280" s="83"/>
      <c r="AP280" s="83"/>
      <c r="AQ280" s="83"/>
      <c r="AR280" s="83"/>
      <c r="AS280" s="83"/>
      <c r="AT280" s="83"/>
      <c r="AU280" s="83"/>
      <c r="AV280" s="83"/>
      <c r="AW280" s="83"/>
      <c r="AX280" s="83"/>
      <c r="AY280" s="83"/>
      <c r="AZ280" s="83"/>
      <c r="BA280" s="83"/>
      <c r="BB280" s="87"/>
      <c r="BC280" s="39"/>
      <c r="BD280" s="39"/>
      <c r="BE280" s="39"/>
    </row>
    <row r="281" spans="1:57" s="217" customFormat="1" ht="30" customHeight="1" x14ac:dyDescent="0.3">
      <c r="A281" s="39"/>
      <c r="B281" s="78">
        <f t="shared" si="4"/>
        <v>274</v>
      </c>
      <c r="C281" s="67" t="s">
        <v>6316</v>
      </c>
      <c r="D281" s="77">
        <v>44984</v>
      </c>
      <c r="E281" s="67">
        <v>10</v>
      </c>
      <c r="F281" s="67" t="s">
        <v>6333</v>
      </c>
      <c r="G281" s="67">
        <v>9</v>
      </c>
      <c r="H281" s="67" t="s">
        <v>1077</v>
      </c>
      <c r="I281" s="67">
        <v>8</v>
      </c>
      <c r="J281" s="67" t="s">
        <v>6334</v>
      </c>
      <c r="K281" s="67">
        <v>8</v>
      </c>
      <c r="L281" s="67" t="s">
        <v>4318</v>
      </c>
      <c r="M281" s="67">
        <v>10</v>
      </c>
      <c r="N281" s="67" t="s">
        <v>2322</v>
      </c>
      <c r="O281" s="67">
        <v>10</v>
      </c>
      <c r="P281" s="67" t="s">
        <v>6335</v>
      </c>
      <c r="Q281" s="67">
        <v>10</v>
      </c>
      <c r="R281" s="67" t="s">
        <v>1022</v>
      </c>
      <c r="S281" s="67">
        <v>10</v>
      </c>
      <c r="T281" s="67" t="s">
        <v>1081</v>
      </c>
      <c r="U281" s="67">
        <v>10</v>
      </c>
      <c r="V281" s="67" t="s">
        <v>1716</v>
      </c>
      <c r="W281" s="67">
        <v>10</v>
      </c>
      <c r="X281" s="67" t="s">
        <v>1082</v>
      </c>
      <c r="Y281" s="67" t="s">
        <v>6326</v>
      </c>
      <c r="Z281" s="67">
        <v>10</v>
      </c>
      <c r="AA281" s="67" t="s">
        <v>1024</v>
      </c>
      <c r="AB281" s="67">
        <v>10</v>
      </c>
      <c r="AC281" s="67" t="s">
        <v>1083</v>
      </c>
      <c r="AD281" s="67">
        <v>10</v>
      </c>
      <c r="AE281" s="67" t="s">
        <v>1084</v>
      </c>
      <c r="AF281" s="67">
        <v>10</v>
      </c>
      <c r="AG281" s="67" t="s">
        <v>1085</v>
      </c>
      <c r="AH281" s="67">
        <v>10</v>
      </c>
      <c r="AI281" s="67" t="s">
        <v>1086</v>
      </c>
      <c r="AJ281" s="67">
        <v>10</v>
      </c>
      <c r="AK281" s="67" t="s">
        <v>1333</v>
      </c>
      <c r="AL281" s="67">
        <v>10</v>
      </c>
      <c r="AM281" s="67" t="s">
        <v>1087</v>
      </c>
      <c r="AN281" s="83"/>
      <c r="AO281" s="83"/>
      <c r="AP281" s="83"/>
      <c r="AQ281" s="83"/>
      <c r="AR281" s="83"/>
      <c r="AS281" s="83"/>
      <c r="AT281" s="83"/>
      <c r="AU281" s="83"/>
      <c r="AV281" s="83"/>
      <c r="AW281" s="83"/>
      <c r="AX281" s="83"/>
      <c r="AY281" s="83"/>
      <c r="AZ281" s="83"/>
      <c r="BA281" s="83"/>
      <c r="BB281" s="87"/>
      <c r="BC281" s="39"/>
      <c r="BD281" s="39"/>
      <c r="BE281" s="39"/>
    </row>
    <row r="282" spans="1:57" s="217" customFormat="1" ht="30" customHeight="1" x14ac:dyDescent="0.3">
      <c r="A282" s="39"/>
      <c r="B282" s="78">
        <f>B281+1</f>
        <v>275</v>
      </c>
      <c r="C282" s="67" t="s">
        <v>6316</v>
      </c>
      <c r="D282" s="77">
        <v>44984</v>
      </c>
      <c r="E282" s="67">
        <v>9</v>
      </c>
      <c r="F282" s="67" t="s">
        <v>6336</v>
      </c>
      <c r="G282" s="67">
        <v>9</v>
      </c>
      <c r="H282" s="67" t="s">
        <v>1690</v>
      </c>
      <c r="I282" s="67">
        <v>9</v>
      </c>
      <c r="J282" s="67" t="s">
        <v>6337</v>
      </c>
      <c r="K282" s="67">
        <v>9</v>
      </c>
      <c r="L282" s="67" t="s">
        <v>983</v>
      </c>
      <c r="M282" s="67">
        <v>9</v>
      </c>
      <c r="N282" s="67" t="s">
        <v>6338</v>
      </c>
      <c r="O282" s="67">
        <v>9</v>
      </c>
      <c r="P282" s="67" t="s">
        <v>6339</v>
      </c>
      <c r="Q282" s="67">
        <v>9</v>
      </c>
      <c r="R282" s="67" t="s">
        <v>6340</v>
      </c>
      <c r="S282" s="67">
        <v>9</v>
      </c>
      <c r="T282" s="67" t="s">
        <v>6341</v>
      </c>
      <c r="U282" s="67">
        <v>9</v>
      </c>
      <c r="V282" s="67" t="s">
        <v>1690</v>
      </c>
      <c r="W282" s="67">
        <v>9</v>
      </c>
      <c r="X282" s="67" t="s">
        <v>6342</v>
      </c>
      <c r="Y282" s="67" t="s">
        <v>6326</v>
      </c>
      <c r="Z282" s="67">
        <v>10</v>
      </c>
      <c r="AA282" s="67" t="s">
        <v>6343</v>
      </c>
      <c r="AB282" s="67">
        <v>10</v>
      </c>
      <c r="AC282" s="67" t="s">
        <v>6344</v>
      </c>
      <c r="AD282" s="67">
        <v>10</v>
      </c>
      <c r="AE282" s="67" t="s">
        <v>6345</v>
      </c>
      <c r="AF282" s="67">
        <v>10</v>
      </c>
      <c r="AG282" s="67" t="s">
        <v>6346</v>
      </c>
      <c r="AH282" s="67">
        <v>10</v>
      </c>
      <c r="AI282" s="67" t="s">
        <v>6347</v>
      </c>
      <c r="AJ282" s="67">
        <v>10</v>
      </c>
      <c r="AK282" s="67" t="s">
        <v>1333</v>
      </c>
      <c r="AL282" s="67">
        <v>10</v>
      </c>
      <c r="AM282" s="67" t="s">
        <v>1087</v>
      </c>
      <c r="AN282" s="83"/>
      <c r="AO282" s="83"/>
      <c r="AP282" s="83"/>
      <c r="AQ282" s="83"/>
      <c r="AR282" s="83"/>
      <c r="AS282" s="83"/>
      <c r="AT282" s="83"/>
      <c r="AU282" s="83"/>
      <c r="AV282" s="83"/>
      <c r="AW282" s="83"/>
      <c r="AX282" s="83"/>
      <c r="AY282" s="83"/>
      <c r="AZ282" s="83"/>
      <c r="BA282" s="83"/>
      <c r="BB282" s="87"/>
      <c r="BC282" s="39"/>
      <c r="BD282" s="39"/>
      <c r="BE282" s="39"/>
    </row>
    <row r="283" spans="1:57" s="217" customFormat="1" ht="30" customHeight="1" x14ac:dyDescent="0.3">
      <c r="A283" s="39"/>
      <c r="B283" s="78">
        <f t="shared" ref="B283:B346" si="5">B282+1</f>
        <v>276</v>
      </c>
      <c r="C283" s="67" t="s">
        <v>6517</v>
      </c>
      <c r="D283" s="77">
        <v>44987</v>
      </c>
      <c r="E283" s="67">
        <v>10</v>
      </c>
      <c r="F283" s="67" t="s">
        <v>1012</v>
      </c>
      <c r="G283" s="67">
        <v>10</v>
      </c>
      <c r="H283" s="67" t="s">
        <v>1012</v>
      </c>
      <c r="I283" s="67">
        <v>10</v>
      </c>
      <c r="J283" s="67" t="s">
        <v>1012</v>
      </c>
      <c r="K283" s="67">
        <v>10</v>
      </c>
      <c r="L283" s="67" t="s">
        <v>1012</v>
      </c>
      <c r="M283" s="67">
        <v>10</v>
      </c>
      <c r="N283" s="67" t="s">
        <v>1012</v>
      </c>
      <c r="O283" s="67">
        <v>10</v>
      </c>
      <c r="P283" s="67" t="s">
        <v>1012</v>
      </c>
      <c r="Q283" s="67">
        <v>10</v>
      </c>
      <c r="R283" s="67" t="s">
        <v>1012</v>
      </c>
      <c r="S283" s="67">
        <v>10</v>
      </c>
      <c r="T283" s="67" t="s">
        <v>1012</v>
      </c>
      <c r="U283" s="67">
        <v>10</v>
      </c>
      <c r="V283" s="67" t="s">
        <v>1012</v>
      </c>
      <c r="W283" s="67">
        <v>10</v>
      </c>
      <c r="X283" s="67" t="s">
        <v>1012</v>
      </c>
      <c r="Y283" s="67" t="s">
        <v>2804</v>
      </c>
      <c r="Z283" s="67">
        <v>10</v>
      </c>
      <c r="AA283" s="67" t="s">
        <v>1012</v>
      </c>
      <c r="AB283" s="67">
        <v>10</v>
      </c>
      <c r="AC283" s="67" t="s">
        <v>1012</v>
      </c>
      <c r="AD283" s="67">
        <v>10</v>
      </c>
      <c r="AE283" s="67" t="s">
        <v>1012</v>
      </c>
      <c r="AF283" s="67">
        <v>10</v>
      </c>
      <c r="AG283" s="67" t="s">
        <v>1012</v>
      </c>
      <c r="AH283" s="67">
        <v>10</v>
      </c>
      <c r="AI283" s="67" t="s">
        <v>1012</v>
      </c>
      <c r="AJ283" s="67">
        <v>10</v>
      </c>
      <c r="AK283" s="67" t="s">
        <v>1012</v>
      </c>
      <c r="AL283" s="67">
        <v>10</v>
      </c>
      <c r="AM283" s="67" t="s">
        <v>1012</v>
      </c>
      <c r="AN283" s="83" t="s">
        <v>1953</v>
      </c>
      <c r="AO283" s="83">
        <v>10</v>
      </c>
      <c r="AP283" s="83" t="s">
        <v>1012</v>
      </c>
      <c r="AQ283" s="83">
        <v>10</v>
      </c>
      <c r="AR283" s="83" t="s">
        <v>1012</v>
      </c>
      <c r="AS283" s="83">
        <v>10</v>
      </c>
      <c r="AT283" s="83" t="s">
        <v>1012</v>
      </c>
      <c r="AU283" s="83">
        <v>10</v>
      </c>
      <c r="AV283" s="83" t="s">
        <v>1012</v>
      </c>
      <c r="AW283" s="83">
        <v>10</v>
      </c>
      <c r="AX283" s="83" t="s">
        <v>1012</v>
      </c>
      <c r="AY283" s="83">
        <v>10</v>
      </c>
      <c r="AZ283" s="83" t="s">
        <v>1012</v>
      </c>
      <c r="BA283" s="83">
        <v>10</v>
      </c>
      <c r="BB283" s="87" t="s">
        <v>1012</v>
      </c>
      <c r="BC283" s="39"/>
      <c r="BD283" s="39"/>
      <c r="BE283" s="39"/>
    </row>
    <row r="284" spans="1:57" s="217" customFormat="1" ht="30" customHeight="1" x14ac:dyDescent="0.3">
      <c r="A284" s="39"/>
      <c r="B284" s="78">
        <f t="shared" si="5"/>
        <v>277</v>
      </c>
      <c r="C284" s="67" t="s">
        <v>6517</v>
      </c>
      <c r="D284" s="77">
        <v>44987</v>
      </c>
      <c r="E284" s="67">
        <v>10</v>
      </c>
      <c r="F284" s="67" t="s">
        <v>6572</v>
      </c>
      <c r="G284" s="67">
        <v>10</v>
      </c>
      <c r="H284" s="67" t="s">
        <v>6573</v>
      </c>
      <c r="I284" s="67">
        <v>10</v>
      </c>
      <c r="J284" s="67" t="s">
        <v>6574</v>
      </c>
      <c r="K284" s="67">
        <v>10</v>
      </c>
      <c r="L284" s="67" t="s">
        <v>1444</v>
      </c>
      <c r="M284" s="67">
        <v>10</v>
      </c>
      <c r="N284" s="67" t="s">
        <v>6575</v>
      </c>
      <c r="O284" s="67">
        <v>10</v>
      </c>
      <c r="P284" s="67" t="s">
        <v>6576</v>
      </c>
      <c r="Q284" s="67">
        <v>10</v>
      </c>
      <c r="R284" s="67" t="s">
        <v>6577</v>
      </c>
      <c r="S284" s="67">
        <v>10</v>
      </c>
      <c r="T284" s="67" t="s">
        <v>6578</v>
      </c>
      <c r="U284" s="67">
        <v>10</v>
      </c>
      <c r="V284" s="67" t="s">
        <v>6579</v>
      </c>
      <c r="W284" s="67">
        <v>10</v>
      </c>
      <c r="X284" s="67" t="s">
        <v>6580</v>
      </c>
      <c r="Y284" s="67" t="s">
        <v>2804</v>
      </c>
      <c r="Z284" s="67">
        <v>10</v>
      </c>
      <c r="AA284" s="67" t="s">
        <v>6581</v>
      </c>
      <c r="AB284" s="67">
        <v>10</v>
      </c>
      <c r="AC284" s="67" t="s">
        <v>6582</v>
      </c>
      <c r="AD284" s="67">
        <v>10</v>
      </c>
      <c r="AE284" s="67" t="s">
        <v>6583</v>
      </c>
      <c r="AF284" s="67">
        <v>10</v>
      </c>
      <c r="AG284" s="67" t="s">
        <v>1444</v>
      </c>
      <c r="AH284" s="67">
        <v>10</v>
      </c>
      <c r="AI284" s="67" t="s">
        <v>6584</v>
      </c>
      <c r="AJ284" s="67">
        <v>10</v>
      </c>
      <c r="AK284" s="67" t="s">
        <v>6585</v>
      </c>
      <c r="AL284" s="67">
        <v>10</v>
      </c>
      <c r="AM284" s="67" t="s">
        <v>6586</v>
      </c>
      <c r="AN284" s="83" t="s">
        <v>1953</v>
      </c>
      <c r="AO284" s="83">
        <v>10</v>
      </c>
      <c r="AP284" s="83" t="s">
        <v>6581</v>
      </c>
      <c r="AQ284" s="83">
        <v>10</v>
      </c>
      <c r="AR284" s="83" t="s">
        <v>6587</v>
      </c>
      <c r="AS284" s="83">
        <v>10</v>
      </c>
      <c r="AT284" s="83" t="s">
        <v>6588</v>
      </c>
      <c r="AU284" s="83">
        <v>10</v>
      </c>
      <c r="AV284" s="83" t="s">
        <v>6589</v>
      </c>
      <c r="AW284" s="83">
        <v>10</v>
      </c>
      <c r="AX284" s="83" t="s">
        <v>6582</v>
      </c>
      <c r="AY284" s="83">
        <v>10</v>
      </c>
      <c r="AZ284" s="83" t="s">
        <v>6585</v>
      </c>
      <c r="BA284" s="83">
        <v>10</v>
      </c>
      <c r="BB284" s="87" t="s">
        <v>6590</v>
      </c>
      <c r="BC284" s="39"/>
      <c r="BD284" s="39"/>
      <c r="BE284" s="39"/>
    </row>
    <row r="285" spans="1:57" s="217" customFormat="1" ht="30" customHeight="1" x14ac:dyDescent="0.3">
      <c r="A285" s="39"/>
      <c r="B285" s="78">
        <f t="shared" si="5"/>
        <v>278</v>
      </c>
      <c r="C285" s="67" t="s">
        <v>6517</v>
      </c>
      <c r="D285" s="77">
        <v>44987</v>
      </c>
      <c r="E285" s="67">
        <v>9</v>
      </c>
      <c r="F285" s="67" t="s">
        <v>1279</v>
      </c>
      <c r="G285" s="67">
        <v>9</v>
      </c>
      <c r="H285" s="67" t="s">
        <v>1279</v>
      </c>
      <c r="I285" s="67">
        <v>9</v>
      </c>
      <c r="J285" s="67" t="s">
        <v>1062</v>
      </c>
      <c r="K285" s="67">
        <v>9</v>
      </c>
      <c r="L285" s="67" t="s">
        <v>6591</v>
      </c>
      <c r="M285" s="67">
        <v>9</v>
      </c>
      <c r="N285" s="67" t="s">
        <v>6592</v>
      </c>
      <c r="O285" s="67">
        <v>9</v>
      </c>
      <c r="P285" s="67" t="s">
        <v>6593</v>
      </c>
      <c r="Q285" s="67">
        <v>9</v>
      </c>
      <c r="R285" s="67" t="s">
        <v>1446</v>
      </c>
      <c r="S285" s="67">
        <v>9</v>
      </c>
      <c r="T285" s="67" t="s">
        <v>6594</v>
      </c>
      <c r="U285" s="67">
        <v>10</v>
      </c>
      <c r="V285" s="67" t="s">
        <v>6595</v>
      </c>
      <c r="W285" s="67">
        <v>9</v>
      </c>
      <c r="X285" s="67" t="s">
        <v>6596</v>
      </c>
      <c r="Y285" s="67" t="s">
        <v>2804</v>
      </c>
      <c r="Z285" s="67">
        <v>9</v>
      </c>
      <c r="AA285" s="67" t="s">
        <v>1446</v>
      </c>
      <c r="AB285" s="67">
        <v>9</v>
      </c>
      <c r="AC285" s="67" t="s">
        <v>6597</v>
      </c>
      <c r="AD285" s="67">
        <v>9</v>
      </c>
      <c r="AE285" s="67" t="s">
        <v>6598</v>
      </c>
      <c r="AF285" s="67">
        <v>9</v>
      </c>
      <c r="AG285" s="67" t="s">
        <v>6599</v>
      </c>
      <c r="AH285" s="67">
        <v>10</v>
      </c>
      <c r="AI285" s="67" t="s">
        <v>978</v>
      </c>
      <c r="AJ285" s="67">
        <v>10</v>
      </c>
      <c r="AK285" s="67" t="s">
        <v>6600</v>
      </c>
      <c r="AL285" s="67">
        <v>10</v>
      </c>
      <c r="AM285" s="67" t="s">
        <v>6601</v>
      </c>
      <c r="AN285" s="83" t="s">
        <v>1953</v>
      </c>
      <c r="AO285" s="83">
        <v>9</v>
      </c>
      <c r="AP285" s="83" t="s">
        <v>2043</v>
      </c>
      <c r="AQ285" s="83">
        <v>9</v>
      </c>
      <c r="AR285" s="83" t="s">
        <v>6602</v>
      </c>
      <c r="AS285" s="83">
        <v>9</v>
      </c>
      <c r="AT285" s="83" t="s">
        <v>6603</v>
      </c>
      <c r="AU285" s="83">
        <v>9</v>
      </c>
      <c r="AV285" s="83" t="s">
        <v>1279</v>
      </c>
      <c r="AW285" s="83">
        <v>9</v>
      </c>
      <c r="AX285" s="83" t="s">
        <v>6604</v>
      </c>
      <c r="AY285" s="83">
        <v>10</v>
      </c>
      <c r="AZ285" s="83" t="s">
        <v>6605</v>
      </c>
      <c r="BA285" s="83">
        <v>9</v>
      </c>
      <c r="BB285" s="87" t="s">
        <v>6606</v>
      </c>
      <c r="BC285" s="39"/>
      <c r="BD285" s="39"/>
      <c r="BE285" s="39"/>
    </row>
    <row r="286" spans="1:57" s="217" customFormat="1" ht="30" customHeight="1" x14ac:dyDescent="0.3">
      <c r="A286" s="39"/>
      <c r="B286" s="78">
        <f t="shared" si="5"/>
        <v>279</v>
      </c>
      <c r="C286" s="67" t="s">
        <v>6517</v>
      </c>
      <c r="D286" s="77">
        <v>44987</v>
      </c>
      <c r="E286" s="67">
        <v>10</v>
      </c>
      <c r="F286" s="67" t="s">
        <v>6607</v>
      </c>
      <c r="G286" s="67">
        <v>10</v>
      </c>
      <c r="H286" s="67" t="s">
        <v>6608</v>
      </c>
      <c r="I286" s="67">
        <v>10</v>
      </c>
      <c r="J286" s="67" t="s">
        <v>6609</v>
      </c>
      <c r="K286" s="67">
        <v>10</v>
      </c>
      <c r="L286" s="67" t="s">
        <v>6610</v>
      </c>
      <c r="M286" s="67">
        <v>10</v>
      </c>
      <c r="N286" s="67" t="s">
        <v>6611</v>
      </c>
      <c r="O286" s="67">
        <v>10</v>
      </c>
      <c r="P286" s="67" t="s">
        <v>6612</v>
      </c>
      <c r="Q286" s="67">
        <v>10</v>
      </c>
      <c r="R286" s="67" t="s">
        <v>6613</v>
      </c>
      <c r="S286" s="67">
        <v>10</v>
      </c>
      <c r="T286" s="67" t="s">
        <v>6614</v>
      </c>
      <c r="U286" s="67">
        <v>10</v>
      </c>
      <c r="V286" s="67" t="s">
        <v>6615</v>
      </c>
      <c r="W286" s="67">
        <v>10</v>
      </c>
      <c r="X286" s="67" t="s">
        <v>6616</v>
      </c>
      <c r="Y286" s="67" t="s">
        <v>2804</v>
      </c>
      <c r="Z286" s="67">
        <v>10</v>
      </c>
      <c r="AA286" s="67" t="s">
        <v>5180</v>
      </c>
      <c r="AB286" s="67">
        <v>10</v>
      </c>
      <c r="AC286" s="67" t="s">
        <v>6617</v>
      </c>
      <c r="AD286" s="67">
        <v>7</v>
      </c>
      <c r="AE286" s="67" t="s">
        <v>6618</v>
      </c>
      <c r="AF286" s="67">
        <v>10</v>
      </c>
      <c r="AG286" s="67" t="s">
        <v>6619</v>
      </c>
      <c r="AH286" s="67">
        <v>10</v>
      </c>
      <c r="AI286" s="67" t="s">
        <v>6620</v>
      </c>
      <c r="AJ286" s="67">
        <v>9</v>
      </c>
      <c r="AK286" s="67" t="s">
        <v>6621</v>
      </c>
      <c r="AL286" s="67">
        <v>10</v>
      </c>
      <c r="AM286" s="67" t="s">
        <v>6622</v>
      </c>
      <c r="AN286" s="83" t="s">
        <v>1953</v>
      </c>
      <c r="AO286" s="83">
        <v>10</v>
      </c>
      <c r="AP286" s="83" t="s">
        <v>6623</v>
      </c>
      <c r="AQ286" s="83">
        <v>10</v>
      </c>
      <c r="AR286" s="83" t="s">
        <v>6624</v>
      </c>
      <c r="AS286" s="83">
        <v>10</v>
      </c>
      <c r="AT286" s="83" t="s">
        <v>6625</v>
      </c>
      <c r="AU286" s="83">
        <v>10</v>
      </c>
      <c r="AV286" s="83" t="s">
        <v>6626</v>
      </c>
      <c r="AW286" s="83">
        <v>10</v>
      </c>
      <c r="AX286" s="83" t="s">
        <v>6627</v>
      </c>
      <c r="AY286" s="83">
        <v>10</v>
      </c>
      <c r="AZ286" s="83" t="s">
        <v>6628</v>
      </c>
      <c r="BA286" s="83">
        <v>10</v>
      </c>
      <c r="BB286" s="87" t="s">
        <v>6629</v>
      </c>
      <c r="BC286" s="39"/>
      <c r="BD286" s="39"/>
      <c r="BE286" s="39"/>
    </row>
    <row r="287" spans="1:57" s="217" customFormat="1" ht="30" customHeight="1" x14ac:dyDescent="0.3">
      <c r="A287" s="39"/>
      <c r="B287" s="78">
        <f t="shared" si="5"/>
        <v>280</v>
      </c>
      <c r="C287" s="67" t="s">
        <v>6517</v>
      </c>
      <c r="D287" s="77">
        <v>44987</v>
      </c>
      <c r="E287" s="67">
        <v>10</v>
      </c>
      <c r="F287" s="67" t="s">
        <v>6630</v>
      </c>
      <c r="G287" s="67">
        <v>10</v>
      </c>
      <c r="H287" s="67" t="s">
        <v>6631</v>
      </c>
      <c r="I287" s="67">
        <v>10</v>
      </c>
      <c r="J287" s="67" t="s">
        <v>6632</v>
      </c>
      <c r="K287" s="67">
        <v>10</v>
      </c>
      <c r="L287" s="67" t="s">
        <v>6633</v>
      </c>
      <c r="M287" s="67">
        <v>10</v>
      </c>
      <c r="N287" s="67" t="s">
        <v>6634</v>
      </c>
      <c r="O287" s="67">
        <v>10</v>
      </c>
      <c r="P287" s="67" t="s">
        <v>6635</v>
      </c>
      <c r="Q287" s="67">
        <v>9</v>
      </c>
      <c r="R287" s="67" t="s">
        <v>967</v>
      </c>
      <c r="S287" s="67">
        <v>10</v>
      </c>
      <c r="T287" s="67" t="s">
        <v>1579</v>
      </c>
      <c r="U287" s="67">
        <v>10</v>
      </c>
      <c r="V287" s="67" t="s">
        <v>6636</v>
      </c>
      <c r="W287" s="67">
        <v>10</v>
      </c>
      <c r="X287" s="67" t="s">
        <v>6637</v>
      </c>
      <c r="Y287" s="67" t="s">
        <v>2804</v>
      </c>
      <c r="Z287" s="67">
        <v>10</v>
      </c>
      <c r="AA287" s="67" t="s">
        <v>6638</v>
      </c>
      <c r="AB287" s="67">
        <v>10</v>
      </c>
      <c r="AC287" s="67" t="s">
        <v>4537</v>
      </c>
      <c r="AD287" s="67">
        <v>10</v>
      </c>
      <c r="AE287" s="67" t="s">
        <v>6639</v>
      </c>
      <c r="AF287" s="67">
        <v>10</v>
      </c>
      <c r="AG287" s="67" t="s">
        <v>1028</v>
      </c>
      <c r="AH287" s="67">
        <v>10</v>
      </c>
      <c r="AI287" s="67" t="s">
        <v>6640</v>
      </c>
      <c r="AJ287" s="67">
        <v>10</v>
      </c>
      <c r="AK287" s="67" t="s">
        <v>1026</v>
      </c>
      <c r="AL287" s="67">
        <v>10</v>
      </c>
      <c r="AM287" s="67" t="s">
        <v>6641</v>
      </c>
      <c r="AN287" s="83" t="s">
        <v>1953</v>
      </c>
      <c r="AO287" s="83">
        <v>10</v>
      </c>
      <c r="AP287" s="83" t="s">
        <v>6642</v>
      </c>
      <c r="AQ287" s="83">
        <v>10</v>
      </c>
      <c r="AR287" s="83" t="s">
        <v>6643</v>
      </c>
      <c r="AS287" s="83">
        <v>10</v>
      </c>
      <c r="AT287" s="83" t="s">
        <v>6644</v>
      </c>
      <c r="AU287" s="83">
        <v>10</v>
      </c>
      <c r="AV287" s="83" t="s">
        <v>6645</v>
      </c>
      <c r="AW287" s="83">
        <v>10</v>
      </c>
      <c r="AX287" s="83" t="s">
        <v>2479</v>
      </c>
      <c r="AY287" s="83">
        <v>10</v>
      </c>
      <c r="AZ287" s="83" t="s">
        <v>6646</v>
      </c>
      <c r="BA287" s="83">
        <v>10</v>
      </c>
      <c r="BB287" s="87" t="s">
        <v>6647</v>
      </c>
      <c r="BC287" s="39"/>
      <c r="BD287" s="39"/>
      <c r="BE287" s="39"/>
    </row>
    <row r="288" spans="1:57" s="217" customFormat="1" ht="30" customHeight="1" x14ac:dyDescent="0.3">
      <c r="A288" s="39"/>
      <c r="B288" s="78">
        <f t="shared" si="5"/>
        <v>281</v>
      </c>
      <c r="C288" s="67" t="s">
        <v>6517</v>
      </c>
      <c r="D288" s="77">
        <v>44987</v>
      </c>
      <c r="E288" s="67">
        <v>10</v>
      </c>
      <c r="F288" s="67" t="s">
        <v>6648</v>
      </c>
      <c r="G288" s="67">
        <v>10</v>
      </c>
      <c r="H288" s="67" t="s">
        <v>2501</v>
      </c>
      <c r="I288" s="67">
        <v>10</v>
      </c>
      <c r="J288" s="67" t="s">
        <v>6649</v>
      </c>
      <c r="K288" s="67">
        <v>10</v>
      </c>
      <c r="L288" s="67" t="s">
        <v>6650</v>
      </c>
      <c r="M288" s="67">
        <v>10</v>
      </c>
      <c r="N288" s="67" t="s">
        <v>6651</v>
      </c>
      <c r="O288" s="67">
        <v>10</v>
      </c>
      <c r="P288" s="67" t="s">
        <v>6652</v>
      </c>
      <c r="Q288" s="67">
        <v>10</v>
      </c>
      <c r="R288" s="67" t="s">
        <v>6653</v>
      </c>
      <c r="S288" s="67">
        <v>10</v>
      </c>
      <c r="T288" s="67" t="s">
        <v>6654</v>
      </c>
      <c r="U288" s="67">
        <v>10</v>
      </c>
      <c r="V288" s="67" t="s">
        <v>6655</v>
      </c>
      <c r="W288" s="67">
        <v>10</v>
      </c>
      <c r="X288" s="67" t="s">
        <v>6656</v>
      </c>
      <c r="Y288" s="67" t="s">
        <v>2804</v>
      </c>
      <c r="Z288" s="67">
        <v>10</v>
      </c>
      <c r="AA288" s="67" t="s">
        <v>6657</v>
      </c>
      <c r="AB288" s="67">
        <v>10</v>
      </c>
      <c r="AC288" s="67" t="s">
        <v>1037</v>
      </c>
      <c r="AD288" s="67">
        <v>10</v>
      </c>
      <c r="AE288" s="67" t="s">
        <v>6658</v>
      </c>
      <c r="AF288" s="67">
        <v>10</v>
      </c>
      <c r="AG288" s="67" t="s">
        <v>6659</v>
      </c>
      <c r="AH288" s="67">
        <v>10</v>
      </c>
      <c r="AI288" s="67" t="s">
        <v>6660</v>
      </c>
      <c r="AJ288" s="67">
        <v>10</v>
      </c>
      <c r="AK288" s="67" t="s">
        <v>6661</v>
      </c>
      <c r="AL288" s="67">
        <v>10</v>
      </c>
      <c r="AM288" s="67" t="s">
        <v>6662</v>
      </c>
      <c r="AN288" s="83" t="s">
        <v>1953</v>
      </c>
      <c r="AO288" s="83">
        <v>10</v>
      </c>
      <c r="AP288" s="83" t="s">
        <v>6663</v>
      </c>
      <c r="AQ288" s="83">
        <v>10</v>
      </c>
      <c r="AR288" s="83" t="s">
        <v>6664</v>
      </c>
      <c r="AS288" s="83">
        <v>10</v>
      </c>
      <c r="AT288" s="83" t="s">
        <v>6665</v>
      </c>
      <c r="AU288" s="83">
        <v>10</v>
      </c>
      <c r="AV288" s="83" t="s">
        <v>6666</v>
      </c>
      <c r="AW288" s="83">
        <v>10</v>
      </c>
      <c r="AX288" s="83" t="s">
        <v>6667</v>
      </c>
      <c r="AY288" s="83">
        <v>10</v>
      </c>
      <c r="AZ288" s="83" t="s">
        <v>6668</v>
      </c>
      <c r="BA288" s="83">
        <v>10</v>
      </c>
      <c r="BB288" s="87" t="s">
        <v>6669</v>
      </c>
      <c r="BC288" s="39"/>
      <c r="BD288" s="39"/>
      <c r="BE288" s="39"/>
    </row>
    <row r="289" spans="1:57" s="217" customFormat="1" ht="30" customHeight="1" x14ac:dyDescent="0.3">
      <c r="A289" s="39"/>
      <c r="B289" s="78">
        <f t="shared" si="5"/>
        <v>282</v>
      </c>
      <c r="C289" s="67" t="s">
        <v>6517</v>
      </c>
      <c r="D289" s="77">
        <v>44987</v>
      </c>
      <c r="E289" s="67">
        <v>10</v>
      </c>
      <c r="F289" s="67" t="s">
        <v>6670</v>
      </c>
      <c r="G289" s="67">
        <v>10</v>
      </c>
      <c r="H289" s="67" t="s">
        <v>6671</v>
      </c>
      <c r="I289" s="67">
        <v>10</v>
      </c>
      <c r="J289" s="67" t="s">
        <v>6672</v>
      </c>
      <c r="K289" s="67">
        <v>9</v>
      </c>
      <c r="L289" s="67" t="s">
        <v>6673</v>
      </c>
      <c r="M289" s="67">
        <v>9</v>
      </c>
      <c r="N289" s="67" t="s">
        <v>6674</v>
      </c>
      <c r="O289" s="67">
        <v>9</v>
      </c>
      <c r="P289" s="67" t="s">
        <v>6675</v>
      </c>
      <c r="Q289" s="67">
        <v>10</v>
      </c>
      <c r="R289" s="67" t="s">
        <v>6676</v>
      </c>
      <c r="S289" s="67">
        <v>9</v>
      </c>
      <c r="T289" s="67" t="s">
        <v>6677</v>
      </c>
      <c r="U289" s="67">
        <v>10</v>
      </c>
      <c r="V289" s="67" t="s">
        <v>6678</v>
      </c>
      <c r="W289" s="67">
        <v>9</v>
      </c>
      <c r="X289" s="67" t="s">
        <v>6679</v>
      </c>
      <c r="Y289" s="67" t="s">
        <v>2804</v>
      </c>
      <c r="Z289" s="67">
        <v>10</v>
      </c>
      <c r="AA289" s="67" t="s">
        <v>6680</v>
      </c>
      <c r="AB289" s="67">
        <v>9</v>
      </c>
      <c r="AC289" s="67" t="s">
        <v>6681</v>
      </c>
      <c r="AD289" s="67">
        <v>10</v>
      </c>
      <c r="AE289" s="67" t="s">
        <v>6682</v>
      </c>
      <c r="AF289" s="67">
        <v>9</v>
      </c>
      <c r="AG289" s="67" t="s">
        <v>6683</v>
      </c>
      <c r="AH289" s="67">
        <v>10</v>
      </c>
      <c r="AI289" s="67" t="s">
        <v>6684</v>
      </c>
      <c r="AJ289" s="67">
        <v>9</v>
      </c>
      <c r="AK289" s="67" t="s">
        <v>6685</v>
      </c>
      <c r="AL289" s="67">
        <v>10</v>
      </c>
      <c r="AM289" s="67" t="s">
        <v>6686</v>
      </c>
      <c r="AN289" s="83" t="s">
        <v>1953</v>
      </c>
      <c r="AO289" s="83">
        <v>10</v>
      </c>
      <c r="AP289" s="83" t="s">
        <v>6687</v>
      </c>
      <c r="AQ289" s="83">
        <v>9</v>
      </c>
      <c r="AR289" s="83" t="s">
        <v>6688</v>
      </c>
      <c r="AS289" s="83">
        <v>10</v>
      </c>
      <c r="AT289" s="83" t="s">
        <v>6689</v>
      </c>
      <c r="AU289" s="83">
        <v>10</v>
      </c>
      <c r="AV289" s="83" t="s">
        <v>6690</v>
      </c>
      <c r="AW289" s="83">
        <v>10</v>
      </c>
      <c r="AX289" s="83" t="s">
        <v>6691</v>
      </c>
      <c r="AY289" s="83">
        <v>9</v>
      </c>
      <c r="AZ289" s="83" t="s">
        <v>6692</v>
      </c>
      <c r="BA289" s="83">
        <v>9</v>
      </c>
      <c r="BB289" s="87" t="s">
        <v>6693</v>
      </c>
      <c r="BC289" s="39"/>
      <c r="BD289" s="39"/>
      <c r="BE289" s="39"/>
    </row>
    <row r="290" spans="1:57" s="217" customFormat="1" ht="30" customHeight="1" x14ac:dyDescent="0.3">
      <c r="A290" s="39"/>
      <c r="B290" s="78">
        <f t="shared" si="5"/>
        <v>283</v>
      </c>
      <c r="C290" s="67" t="s">
        <v>6517</v>
      </c>
      <c r="D290" s="77">
        <v>44987</v>
      </c>
      <c r="E290" s="67">
        <v>8</v>
      </c>
      <c r="F290" s="67" t="s">
        <v>6694</v>
      </c>
      <c r="G290" s="67">
        <v>8</v>
      </c>
      <c r="H290" s="67" t="s">
        <v>2321</v>
      </c>
      <c r="I290" s="67">
        <v>8</v>
      </c>
      <c r="J290" s="67" t="s">
        <v>6695</v>
      </c>
      <c r="K290" s="67">
        <v>8</v>
      </c>
      <c r="L290" s="67" t="s">
        <v>1575</v>
      </c>
      <c r="M290" s="67">
        <v>8</v>
      </c>
      <c r="N290" s="67" t="s">
        <v>6696</v>
      </c>
      <c r="O290" s="67">
        <v>8</v>
      </c>
      <c r="P290" s="67" t="s">
        <v>6697</v>
      </c>
      <c r="Q290" s="67">
        <v>8</v>
      </c>
      <c r="R290" s="67" t="s">
        <v>6698</v>
      </c>
      <c r="S290" s="67">
        <v>8</v>
      </c>
      <c r="T290" s="67" t="s">
        <v>1029</v>
      </c>
      <c r="U290" s="67">
        <v>8</v>
      </c>
      <c r="V290" s="67" t="s">
        <v>6699</v>
      </c>
      <c r="W290" s="67">
        <v>8</v>
      </c>
      <c r="X290" s="67" t="s">
        <v>6700</v>
      </c>
      <c r="Y290" s="67" t="s">
        <v>2804</v>
      </c>
      <c r="Z290" s="67">
        <v>9</v>
      </c>
      <c r="AA290" s="67" t="s">
        <v>6701</v>
      </c>
      <c r="AB290" s="67">
        <v>8</v>
      </c>
      <c r="AC290" s="67" t="s">
        <v>4271</v>
      </c>
      <c r="AD290" s="67">
        <v>8</v>
      </c>
      <c r="AE290" s="67" t="s">
        <v>1220</v>
      </c>
      <c r="AF290" s="67">
        <v>8</v>
      </c>
      <c r="AG290" s="67" t="s">
        <v>6702</v>
      </c>
      <c r="AH290" s="67">
        <v>8</v>
      </c>
      <c r="AI290" s="67" t="s">
        <v>6703</v>
      </c>
      <c r="AJ290" s="67">
        <v>8</v>
      </c>
      <c r="AK290" s="67" t="s">
        <v>6704</v>
      </c>
      <c r="AL290" s="67">
        <v>8</v>
      </c>
      <c r="AM290" s="67" t="s">
        <v>2125</v>
      </c>
      <c r="AN290" s="83" t="s">
        <v>1953</v>
      </c>
      <c r="AO290" s="83">
        <v>9</v>
      </c>
      <c r="AP290" s="83" t="s">
        <v>6705</v>
      </c>
      <c r="AQ290" s="83">
        <v>8</v>
      </c>
      <c r="AR290" s="83" t="s">
        <v>2078</v>
      </c>
      <c r="AS290" s="83">
        <v>8</v>
      </c>
      <c r="AT290" s="83" t="s">
        <v>6706</v>
      </c>
      <c r="AU290" s="83">
        <v>8</v>
      </c>
      <c r="AV290" s="83" t="s">
        <v>6707</v>
      </c>
      <c r="AW290" s="83">
        <v>8</v>
      </c>
      <c r="AX290" s="83" t="s">
        <v>6708</v>
      </c>
      <c r="AY290" s="83">
        <v>8</v>
      </c>
      <c r="AZ290" s="83" t="s">
        <v>6709</v>
      </c>
      <c r="BA290" s="83">
        <v>8</v>
      </c>
      <c r="BB290" s="87" t="s">
        <v>6710</v>
      </c>
      <c r="BC290" s="39"/>
      <c r="BD290" s="39"/>
      <c r="BE290" s="39"/>
    </row>
    <row r="291" spans="1:57" s="217" customFormat="1" ht="30" customHeight="1" x14ac:dyDescent="0.3">
      <c r="A291" s="39"/>
      <c r="B291" s="78">
        <f t="shared" si="5"/>
        <v>284</v>
      </c>
      <c r="C291" s="67" t="s">
        <v>6517</v>
      </c>
      <c r="D291" s="77">
        <v>44987</v>
      </c>
      <c r="E291" s="67">
        <v>10</v>
      </c>
      <c r="F291" s="67" t="s">
        <v>6711</v>
      </c>
      <c r="G291" s="67">
        <v>10</v>
      </c>
      <c r="H291" s="67" t="s">
        <v>6712</v>
      </c>
      <c r="I291" s="67">
        <v>10</v>
      </c>
      <c r="J291" s="67" t="s">
        <v>6713</v>
      </c>
      <c r="K291" s="67">
        <v>10</v>
      </c>
      <c r="L291" s="67" t="s">
        <v>6714</v>
      </c>
      <c r="M291" s="67">
        <v>10</v>
      </c>
      <c r="N291" s="67" t="s">
        <v>6715</v>
      </c>
      <c r="O291" s="67">
        <v>10</v>
      </c>
      <c r="P291" s="67" t="s">
        <v>6716</v>
      </c>
      <c r="Q291" s="67">
        <v>10</v>
      </c>
      <c r="R291" s="67" t="s">
        <v>6717</v>
      </c>
      <c r="S291" s="67">
        <v>10</v>
      </c>
      <c r="T291" s="67" t="s">
        <v>6718</v>
      </c>
      <c r="U291" s="67">
        <v>10</v>
      </c>
      <c r="V291" s="67" t="s">
        <v>4412</v>
      </c>
      <c r="W291" s="67">
        <v>10</v>
      </c>
      <c r="X291" s="67" t="s">
        <v>6719</v>
      </c>
      <c r="Y291" s="67" t="s">
        <v>2804</v>
      </c>
      <c r="Z291" s="67">
        <v>10</v>
      </c>
      <c r="AA291" s="67" t="s">
        <v>1032</v>
      </c>
      <c r="AB291" s="67">
        <v>10</v>
      </c>
      <c r="AC291" s="67" t="s">
        <v>6720</v>
      </c>
      <c r="AD291" s="67">
        <v>10</v>
      </c>
      <c r="AE291" s="67" t="s">
        <v>6721</v>
      </c>
      <c r="AF291" s="67">
        <v>10</v>
      </c>
      <c r="AG291" s="67" t="s">
        <v>6722</v>
      </c>
      <c r="AH291" s="67">
        <v>10</v>
      </c>
      <c r="AI291" s="67" t="s">
        <v>6723</v>
      </c>
      <c r="AJ291" s="67">
        <v>10</v>
      </c>
      <c r="AK291" s="67" t="s">
        <v>6724</v>
      </c>
      <c r="AL291" s="67">
        <v>10</v>
      </c>
      <c r="AM291" s="67" t="s">
        <v>6725</v>
      </c>
      <c r="AN291" s="83" t="s">
        <v>1953</v>
      </c>
      <c r="AO291" s="83">
        <v>10</v>
      </c>
      <c r="AP291" s="83" t="s">
        <v>6726</v>
      </c>
      <c r="AQ291" s="83">
        <v>10</v>
      </c>
      <c r="AR291" s="83" t="s">
        <v>6727</v>
      </c>
      <c r="AS291" s="83">
        <v>10</v>
      </c>
      <c r="AT291" s="83" t="s">
        <v>6728</v>
      </c>
      <c r="AU291" s="83">
        <v>10</v>
      </c>
      <c r="AV291" s="83" t="s">
        <v>6729</v>
      </c>
      <c r="AW291" s="83">
        <v>10</v>
      </c>
      <c r="AX291" s="83" t="s">
        <v>6730</v>
      </c>
      <c r="AY291" s="83">
        <v>10</v>
      </c>
      <c r="AZ291" s="83" t="s">
        <v>6731</v>
      </c>
      <c r="BA291" s="83">
        <v>10</v>
      </c>
      <c r="BB291" s="87" t="s">
        <v>6732</v>
      </c>
      <c r="BC291" s="39"/>
      <c r="BD291" s="39"/>
      <c r="BE291" s="39"/>
    </row>
    <row r="292" spans="1:57" s="217" customFormat="1" ht="30" customHeight="1" x14ac:dyDescent="0.3">
      <c r="A292" s="39"/>
      <c r="B292" s="78">
        <f t="shared" si="5"/>
        <v>285</v>
      </c>
      <c r="C292" s="67" t="s">
        <v>6517</v>
      </c>
      <c r="D292" s="77">
        <v>44987</v>
      </c>
      <c r="E292" s="67">
        <v>8</v>
      </c>
      <c r="F292" s="67" t="s">
        <v>3248</v>
      </c>
      <c r="G292" s="67">
        <v>8</v>
      </c>
      <c r="H292" s="67" t="s">
        <v>6733</v>
      </c>
      <c r="I292" s="67">
        <v>9</v>
      </c>
      <c r="J292" s="67" t="s">
        <v>6734</v>
      </c>
      <c r="K292" s="67">
        <v>9</v>
      </c>
      <c r="L292" s="67" t="s">
        <v>6735</v>
      </c>
      <c r="M292" s="67">
        <v>8</v>
      </c>
      <c r="N292" s="67" t="s">
        <v>6736</v>
      </c>
      <c r="O292" s="67">
        <v>9</v>
      </c>
      <c r="P292" s="67" t="s">
        <v>6737</v>
      </c>
      <c r="Q292" s="67">
        <v>7</v>
      </c>
      <c r="R292" s="67" t="s">
        <v>6738</v>
      </c>
      <c r="S292" s="67">
        <v>8</v>
      </c>
      <c r="T292" s="67" t="s">
        <v>6739</v>
      </c>
      <c r="U292" s="67">
        <v>8</v>
      </c>
      <c r="V292" s="67" t="s">
        <v>6740</v>
      </c>
      <c r="W292" s="67">
        <v>8</v>
      </c>
      <c r="X292" s="67" t="s">
        <v>6741</v>
      </c>
      <c r="Y292" s="67" t="s">
        <v>2804</v>
      </c>
      <c r="Z292" s="67">
        <v>9</v>
      </c>
      <c r="AA292" s="67" t="s">
        <v>6742</v>
      </c>
      <c r="AB292" s="67">
        <v>8</v>
      </c>
      <c r="AC292" s="67" t="s">
        <v>6743</v>
      </c>
      <c r="AD292" s="67">
        <v>7</v>
      </c>
      <c r="AE292" s="67" t="s">
        <v>6744</v>
      </c>
      <c r="AF292" s="67">
        <v>8</v>
      </c>
      <c r="AG292" s="67" t="s">
        <v>6745</v>
      </c>
      <c r="AH292" s="67">
        <v>7</v>
      </c>
      <c r="AI292" s="67" t="s">
        <v>6746</v>
      </c>
      <c r="AJ292" s="67">
        <v>9</v>
      </c>
      <c r="AK292" s="67" t="s">
        <v>6747</v>
      </c>
      <c r="AL292" s="67">
        <v>9</v>
      </c>
      <c r="AM292" s="67" t="s">
        <v>6748</v>
      </c>
      <c r="AN292" s="83" t="s">
        <v>1953</v>
      </c>
      <c r="AO292" s="83">
        <v>9</v>
      </c>
      <c r="AP292" s="83" t="s">
        <v>6749</v>
      </c>
      <c r="AQ292" s="83">
        <v>8</v>
      </c>
      <c r="AR292" s="83" t="s">
        <v>6750</v>
      </c>
      <c r="AS292" s="83">
        <v>9</v>
      </c>
      <c r="AT292" s="83" t="s">
        <v>6751</v>
      </c>
      <c r="AU292" s="83">
        <v>9</v>
      </c>
      <c r="AV292" s="83" t="s">
        <v>6752</v>
      </c>
      <c r="AW292" s="83">
        <v>9</v>
      </c>
      <c r="AX292" s="83" t="s">
        <v>6753</v>
      </c>
      <c r="AY292" s="83">
        <v>8</v>
      </c>
      <c r="AZ292" s="83" t="s">
        <v>6754</v>
      </c>
      <c r="BA292" s="83">
        <v>8</v>
      </c>
      <c r="BB292" s="87" t="s">
        <v>6755</v>
      </c>
      <c r="BC292" s="39"/>
      <c r="BD292" s="39"/>
      <c r="BE292" s="39"/>
    </row>
    <row r="293" spans="1:57" s="217" customFormat="1" ht="30" customHeight="1" x14ac:dyDescent="0.3">
      <c r="A293" s="39"/>
      <c r="B293" s="78">
        <f t="shared" si="5"/>
        <v>286</v>
      </c>
      <c r="C293" s="67" t="s">
        <v>6517</v>
      </c>
      <c r="D293" s="77">
        <v>44987</v>
      </c>
      <c r="E293" s="67">
        <v>10</v>
      </c>
      <c r="F293" s="67" t="s">
        <v>6756</v>
      </c>
      <c r="G293" s="67">
        <v>10</v>
      </c>
      <c r="H293" s="67" t="s">
        <v>6757</v>
      </c>
      <c r="I293" s="67">
        <v>10</v>
      </c>
      <c r="J293" s="67" t="s">
        <v>6758</v>
      </c>
      <c r="K293" s="67">
        <v>10</v>
      </c>
      <c r="L293" s="67" t="s">
        <v>6759</v>
      </c>
      <c r="M293" s="67">
        <v>10</v>
      </c>
      <c r="N293" s="67" t="s">
        <v>6760</v>
      </c>
      <c r="O293" s="67">
        <v>10</v>
      </c>
      <c r="P293" s="67" t="s">
        <v>6761</v>
      </c>
      <c r="Q293" s="67">
        <v>10</v>
      </c>
      <c r="R293" s="67" t="s">
        <v>6762</v>
      </c>
      <c r="S293" s="67">
        <v>10</v>
      </c>
      <c r="T293" s="67" t="s">
        <v>6763</v>
      </c>
      <c r="U293" s="67">
        <v>10</v>
      </c>
      <c r="V293" s="67" t="s">
        <v>6764</v>
      </c>
      <c r="W293" s="67">
        <v>10</v>
      </c>
      <c r="X293" s="67" t="s">
        <v>6765</v>
      </c>
      <c r="Y293" s="67" t="s">
        <v>2804</v>
      </c>
      <c r="Z293" s="67">
        <v>10</v>
      </c>
      <c r="AA293" s="67" t="s">
        <v>6766</v>
      </c>
      <c r="AB293" s="67">
        <v>10</v>
      </c>
      <c r="AC293" s="67" t="s">
        <v>6767</v>
      </c>
      <c r="AD293" s="67">
        <v>10</v>
      </c>
      <c r="AE293" s="67" t="s">
        <v>6768</v>
      </c>
      <c r="AF293" s="67">
        <v>10</v>
      </c>
      <c r="AG293" s="67" t="s">
        <v>6769</v>
      </c>
      <c r="AH293" s="67">
        <v>10</v>
      </c>
      <c r="AI293" s="67" t="s">
        <v>6770</v>
      </c>
      <c r="AJ293" s="67">
        <v>10</v>
      </c>
      <c r="AK293" s="67" t="s">
        <v>6771</v>
      </c>
      <c r="AL293" s="67">
        <v>10</v>
      </c>
      <c r="AM293" s="67" t="s">
        <v>6772</v>
      </c>
      <c r="AN293" s="83" t="s">
        <v>1953</v>
      </c>
      <c r="AO293" s="83">
        <v>10</v>
      </c>
      <c r="AP293" s="83" t="s">
        <v>6773</v>
      </c>
      <c r="AQ293" s="83">
        <v>10</v>
      </c>
      <c r="AR293" s="83" t="s">
        <v>6774</v>
      </c>
      <c r="AS293" s="83">
        <v>10</v>
      </c>
      <c r="AT293" s="83" t="s">
        <v>6775</v>
      </c>
      <c r="AU293" s="83">
        <v>10</v>
      </c>
      <c r="AV293" s="83" t="s">
        <v>1604</v>
      </c>
      <c r="AW293" s="83">
        <v>10</v>
      </c>
      <c r="AX293" s="83" t="s">
        <v>6770</v>
      </c>
      <c r="AY293" s="83">
        <v>10</v>
      </c>
      <c r="AZ293" s="83" t="s">
        <v>6776</v>
      </c>
      <c r="BA293" s="83">
        <v>10</v>
      </c>
      <c r="BB293" s="87" t="s">
        <v>1604</v>
      </c>
      <c r="BC293" s="39"/>
      <c r="BD293" s="39"/>
      <c r="BE293" s="39"/>
    </row>
    <row r="294" spans="1:57" s="217" customFormat="1" ht="30" customHeight="1" x14ac:dyDescent="0.3">
      <c r="A294" s="39"/>
      <c r="B294" s="78">
        <f t="shared" si="5"/>
        <v>287</v>
      </c>
      <c r="C294" s="67" t="s">
        <v>6517</v>
      </c>
      <c r="D294" s="77">
        <v>44987</v>
      </c>
      <c r="E294" s="67">
        <v>8</v>
      </c>
      <c r="F294" s="67" t="s">
        <v>6777</v>
      </c>
      <c r="G294" s="67">
        <v>8</v>
      </c>
      <c r="H294" s="67" t="s">
        <v>6778</v>
      </c>
      <c r="I294" s="67">
        <v>8</v>
      </c>
      <c r="J294" s="67" t="s">
        <v>6779</v>
      </c>
      <c r="K294" s="67">
        <v>8</v>
      </c>
      <c r="L294" s="67" t="s">
        <v>6780</v>
      </c>
      <c r="M294" s="67">
        <v>8</v>
      </c>
      <c r="N294" s="67" t="s">
        <v>6781</v>
      </c>
      <c r="O294" s="67">
        <v>8</v>
      </c>
      <c r="P294" s="67" t="s">
        <v>6782</v>
      </c>
      <c r="Q294" s="67">
        <v>8</v>
      </c>
      <c r="R294" s="67" t="s">
        <v>6783</v>
      </c>
      <c r="S294" s="67">
        <v>8</v>
      </c>
      <c r="T294" s="67" t="s">
        <v>6784</v>
      </c>
      <c r="U294" s="67">
        <v>8</v>
      </c>
      <c r="V294" s="67" t="s">
        <v>6785</v>
      </c>
      <c r="W294" s="67">
        <v>8</v>
      </c>
      <c r="X294" s="67" t="s">
        <v>6786</v>
      </c>
      <c r="Y294" s="67" t="s">
        <v>2804</v>
      </c>
      <c r="Z294" s="67">
        <v>8</v>
      </c>
      <c r="AA294" s="67" t="s">
        <v>6787</v>
      </c>
      <c r="AB294" s="67">
        <v>8</v>
      </c>
      <c r="AC294" s="67" t="s">
        <v>6788</v>
      </c>
      <c r="AD294" s="67">
        <v>8</v>
      </c>
      <c r="AE294" s="67" t="s">
        <v>6789</v>
      </c>
      <c r="AF294" s="67">
        <v>8</v>
      </c>
      <c r="AG294" s="67" t="s">
        <v>6790</v>
      </c>
      <c r="AH294" s="67">
        <v>8</v>
      </c>
      <c r="AI294" s="67" t="s">
        <v>6791</v>
      </c>
      <c r="AJ294" s="67">
        <v>8</v>
      </c>
      <c r="AK294" s="67" t="s">
        <v>6792</v>
      </c>
      <c r="AL294" s="67">
        <v>8</v>
      </c>
      <c r="AM294" s="67" t="s">
        <v>6788</v>
      </c>
      <c r="AN294" s="83" t="s">
        <v>1953</v>
      </c>
      <c r="AO294" s="83">
        <v>8</v>
      </c>
      <c r="AP294" s="83" t="s">
        <v>6783</v>
      </c>
      <c r="AQ294" s="83">
        <v>8</v>
      </c>
      <c r="AR294" s="83" t="s">
        <v>6793</v>
      </c>
      <c r="AS294" s="83">
        <v>8</v>
      </c>
      <c r="AT294" s="83" t="s">
        <v>6794</v>
      </c>
      <c r="AU294" s="83">
        <v>8</v>
      </c>
      <c r="AV294" s="83" t="s">
        <v>6795</v>
      </c>
      <c r="AW294" s="83">
        <v>8</v>
      </c>
      <c r="AX294" s="83" t="s">
        <v>6793</v>
      </c>
      <c r="AY294" s="83">
        <v>8</v>
      </c>
      <c r="AZ294" s="83" t="s">
        <v>6796</v>
      </c>
      <c r="BA294" s="83">
        <v>8</v>
      </c>
      <c r="BB294" s="87" t="s">
        <v>6788</v>
      </c>
      <c r="BC294" s="39"/>
      <c r="BD294" s="39"/>
      <c r="BE294" s="39"/>
    </row>
    <row r="295" spans="1:57" s="217" customFormat="1" ht="30" customHeight="1" x14ac:dyDescent="0.3">
      <c r="A295" s="39"/>
      <c r="B295" s="78">
        <f t="shared" si="5"/>
        <v>288</v>
      </c>
      <c r="C295" s="67" t="s">
        <v>6517</v>
      </c>
      <c r="D295" s="77">
        <v>44987</v>
      </c>
      <c r="E295" s="67">
        <v>10</v>
      </c>
      <c r="F295" s="67" t="s">
        <v>6797</v>
      </c>
      <c r="G295" s="67">
        <v>10</v>
      </c>
      <c r="H295" s="67" t="s">
        <v>6798</v>
      </c>
      <c r="I295" s="67">
        <v>10</v>
      </c>
      <c r="J295" s="67" t="s">
        <v>6799</v>
      </c>
      <c r="K295" s="67">
        <v>10</v>
      </c>
      <c r="L295" s="67" t="s">
        <v>6800</v>
      </c>
      <c r="M295" s="67">
        <v>10</v>
      </c>
      <c r="N295" s="67" t="s">
        <v>6801</v>
      </c>
      <c r="O295" s="67">
        <v>10</v>
      </c>
      <c r="P295" s="67" t="s">
        <v>6802</v>
      </c>
      <c r="Q295" s="67">
        <v>10</v>
      </c>
      <c r="R295" s="67" t="s">
        <v>6797</v>
      </c>
      <c r="S295" s="67">
        <v>10</v>
      </c>
      <c r="T295" s="67" t="s">
        <v>6803</v>
      </c>
      <c r="U295" s="67">
        <v>10</v>
      </c>
      <c r="V295" s="67" t="s">
        <v>6804</v>
      </c>
      <c r="W295" s="67">
        <v>10</v>
      </c>
      <c r="X295" s="67" t="s">
        <v>6805</v>
      </c>
      <c r="Y295" s="67" t="s">
        <v>2804</v>
      </c>
      <c r="Z295" s="67">
        <v>10</v>
      </c>
      <c r="AA295" s="67" t="s">
        <v>969</v>
      </c>
      <c r="AB295" s="67">
        <v>10</v>
      </c>
      <c r="AC295" s="67" t="s">
        <v>1037</v>
      </c>
      <c r="AD295" s="67">
        <v>10</v>
      </c>
      <c r="AE295" s="67" t="s">
        <v>6806</v>
      </c>
      <c r="AF295" s="67">
        <v>10</v>
      </c>
      <c r="AG295" s="67" t="s">
        <v>6807</v>
      </c>
      <c r="AH295" s="67">
        <v>10</v>
      </c>
      <c r="AI295" s="67" t="s">
        <v>6808</v>
      </c>
      <c r="AJ295" s="67">
        <v>10</v>
      </c>
      <c r="AK295" s="67" t="s">
        <v>6809</v>
      </c>
      <c r="AL295" s="67">
        <v>10</v>
      </c>
      <c r="AM295" s="67" t="s">
        <v>6064</v>
      </c>
      <c r="AN295" s="83" t="s">
        <v>1953</v>
      </c>
      <c r="AO295" s="83">
        <v>10</v>
      </c>
      <c r="AP295" s="83" t="s">
        <v>6810</v>
      </c>
      <c r="AQ295" s="83">
        <v>10</v>
      </c>
      <c r="AR295" s="83" t="s">
        <v>1037</v>
      </c>
      <c r="AS295" s="83">
        <v>10</v>
      </c>
      <c r="AT295" s="83" t="s">
        <v>6811</v>
      </c>
      <c r="AU295" s="83">
        <v>10</v>
      </c>
      <c r="AV295" s="83" t="s">
        <v>6812</v>
      </c>
      <c r="AW295" s="83">
        <v>10</v>
      </c>
      <c r="AX295" s="83" t="s">
        <v>6813</v>
      </c>
      <c r="AY295" s="83">
        <v>10</v>
      </c>
      <c r="AZ295" s="83" t="s">
        <v>6814</v>
      </c>
      <c r="BA295" s="83">
        <v>10</v>
      </c>
      <c r="BB295" s="87" t="s">
        <v>963</v>
      </c>
      <c r="BC295" s="39"/>
      <c r="BD295" s="39"/>
      <c r="BE295" s="39"/>
    </row>
    <row r="296" spans="1:57" s="217" customFormat="1" ht="30" customHeight="1" x14ac:dyDescent="0.3">
      <c r="A296" s="39"/>
      <c r="B296" s="78">
        <f t="shared" si="5"/>
        <v>289</v>
      </c>
      <c r="C296" s="67" t="s">
        <v>6517</v>
      </c>
      <c r="D296" s="77">
        <v>44987</v>
      </c>
      <c r="E296" s="67">
        <v>9</v>
      </c>
      <c r="F296" s="67" t="s">
        <v>6815</v>
      </c>
      <c r="G296" s="67">
        <v>9</v>
      </c>
      <c r="H296" s="67" t="s">
        <v>6816</v>
      </c>
      <c r="I296" s="67">
        <v>8</v>
      </c>
      <c r="J296" s="67" t="s">
        <v>6817</v>
      </c>
      <c r="K296" s="67">
        <v>8</v>
      </c>
      <c r="L296" s="67" t="s">
        <v>6818</v>
      </c>
      <c r="M296" s="67">
        <v>9</v>
      </c>
      <c r="N296" s="67" t="s">
        <v>6819</v>
      </c>
      <c r="O296" s="67">
        <v>9</v>
      </c>
      <c r="P296" s="67" t="s">
        <v>6820</v>
      </c>
      <c r="Q296" s="67">
        <v>8</v>
      </c>
      <c r="R296" s="67" t="s">
        <v>6821</v>
      </c>
      <c r="S296" s="67">
        <v>8</v>
      </c>
      <c r="T296" s="67" t="s">
        <v>6822</v>
      </c>
      <c r="U296" s="67">
        <v>9</v>
      </c>
      <c r="V296" s="67" t="s">
        <v>6823</v>
      </c>
      <c r="W296" s="67">
        <v>9</v>
      </c>
      <c r="X296" s="67" t="s">
        <v>4570</v>
      </c>
      <c r="Y296" s="67" t="s">
        <v>2804</v>
      </c>
      <c r="Z296" s="67">
        <v>9</v>
      </c>
      <c r="AA296" s="67" t="s">
        <v>6815</v>
      </c>
      <c r="AB296" s="67">
        <v>9</v>
      </c>
      <c r="AC296" s="67" t="s">
        <v>6824</v>
      </c>
      <c r="AD296" s="67">
        <v>9</v>
      </c>
      <c r="AE296" s="67" t="s">
        <v>6825</v>
      </c>
      <c r="AF296" s="67">
        <v>9</v>
      </c>
      <c r="AG296" s="67" t="s">
        <v>6826</v>
      </c>
      <c r="AH296" s="67">
        <v>9</v>
      </c>
      <c r="AI296" s="67" t="s">
        <v>6827</v>
      </c>
      <c r="AJ296" s="67">
        <v>9</v>
      </c>
      <c r="AK296" s="67" t="s">
        <v>6828</v>
      </c>
      <c r="AL296" s="67">
        <v>8</v>
      </c>
      <c r="AM296" s="67" t="s">
        <v>6829</v>
      </c>
      <c r="AN296" s="83" t="s">
        <v>1953</v>
      </c>
      <c r="AO296" s="83">
        <v>9</v>
      </c>
      <c r="AP296" s="83" t="s">
        <v>6830</v>
      </c>
      <c r="AQ296" s="83">
        <v>9</v>
      </c>
      <c r="AR296" s="83" t="s">
        <v>6824</v>
      </c>
      <c r="AS296" s="83">
        <v>9</v>
      </c>
      <c r="AT296" s="83" t="s">
        <v>6831</v>
      </c>
      <c r="AU296" s="83">
        <v>9</v>
      </c>
      <c r="AV296" s="83" t="s">
        <v>6832</v>
      </c>
      <c r="AW296" s="83">
        <v>9</v>
      </c>
      <c r="AX296" s="83" t="s">
        <v>6833</v>
      </c>
      <c r="AY296" s="83">
        <v>8</v>
      </c>
      <c r="AZ296" s="83" t="s">
        <v>6834</v>
      </c>
      <c r="BA296" s="83">
        <v>9</v>
      </c>
      <c r="BB296" s="87" t="s">
        <v>6835</v>
      </c>
      <c r="BC296" s="39"/>
      <c r="BD296" s="39"/>
      <c r="BE296" s="39"/>
    </row>
    <row r="297" spans="1:57" s="217" customFormat="1" ht="30" customHeight="1" x14ac:dyDescent="0.3">
      <c r="A297" s="39"/>
      <c r="B297" s="78">
        <f t="shared" si="5"/>
        <v>290</v>
      </c>
      <c r="C297" s="67" t="s">
        <v>6517</v>
      </c>
      <c r="D297" s="77">
        <v>44987</v>
      </c>
      <c r="E297" s="67">
        <v>9</v>
      </c>
      <c r="F297" s="67" t="s">
        <v>6836</v>
      </c>
      <c r="G297" s="67">
        <v>10</v>
      </c>
      <c r="H297" s="67" t="s">
        <v>1004</v>
      </c>
      <c r="I297" s="67">
        <v>9</v>
      </c>
      <c r="J297" s="67" t="s">
        <v>6837</v>
      </c>
      <c r="K297" s="67">
        <v>9</v>
      </c>
      <c r="L297" s="67" t="s">
        <v>6838</v>
      </c>
      <c r="M297" s="67">
        <v>9</v>
      </c>
      <c r="N297" s="67" t="s">
        <v>6839</v>
      </c>
      <c r="O297" s="67">
        <v>9</v>
      </c>
      <c r="P297" s="67" t="s">
        <v>6840</v>
      </c>
      <c r="Q297" s="67">
        <v>9</v>
      </c>
      <c r="R297" s="67" t="s">
        <v>6841</v>
      </c>
      <c r="S297" s="67">
        <v>10</v>
      </c>
      <c r="T297" s="67" t="s">
        <v>6842</v>
      </c>
      <c r="U297" s="67">
        <v>10</v>
      </c>
      <c r="V297" s="67" t="s">
        <v>6843</v>
      </c>
      <c r="W297" s="67">
        <v>10</v>
      </c>
      <c r="X297" s="67" t="s">
        <v>6844</v>
      </c>
      <c r="Y297" s="67" t="s">
        <v>2804</v>
      </c>
      <c r="Z297" s="67">
        <v>10</v>
      </c>
      <c r="AA297" s="67" t="s">
        <v>4287</v>
      </c>
      <c r="AB297" s="67">
        <v>10</v>
      </c>
      <c r="AC297" s="67" t="s">
        <v>6845</v>
      </c>
      <c r="AD297" s="67">
        <v>10</v>
      </c>
      <c r="AE297" s="67" t="s">
        <v>6846</v>
      </c>
      <c r="AF297" s="67">
        <v>10</v>
      </c>
      <c r="AG297" s="67" t="s">
        <v>6847</v>
      </c>
      <c r="AH297" s="67">
        <v>10</v>
      </c>
      <c r="AI297" s="67" t="s">
        <v>6848</v>
      </c>
      <c r="AJ297" s="67">
        <v>10</v>
      </c>
      <c r="AK297" s="67" t="s">
        <v>6849</v>
      </c>
      <c r="AL297" s="67">
        <v>10</v>
      </c>
      <c r="AM297" s="67" t="s">
        <v>1367</v>
      </c>
      <c r="AN297" s="83" t="s">
        <v>1953</v>
      </c>
      <c r="AO297" s="83">
        <v>10</v>
      </c>
      <c r="AP297" s="83" t="s">
        <v>6850</v>
      </c>
      <c r="AQ297" s="83">
        <v>10</v>
      </c>
      <c r="AR297" s="83" t="s">
        <v>1353</v>
      </c>
      <c r="AS297" s="83">
        <v>10</v>
      </c>
      <c r="AT297" s="83" t="s">
        <v>3259</v>
      </c>
      <c r="AU297" s="83">
        <v>10</v>
      </c>
      <c r="AV297" s="83" t="s">
        <v>6847</v>
      </c>
      <c r="AW297" s="83">
        <v>10</v>
      </c>
      <c r="AX297" s="83" t="s">
        <v>6851</v>
      </c>
      <c r="AY297" s="83">
        <v>10</v>
      </c>
      <c r="AZ297" s="83" t="s">
        <v>2145</v>
      </c>
      <c r="BA297" s="83">
        <v>10</v>
      </c>
      <c r="BB297" s="87" t="s">
        <v>6852</v>
      </c>
      <c r="BC297" s="39"/>
      <c r="BD297" s="39"/>
      <c r="BE297" s="39"/>
    </row>
    <row r="298" spans="1:57" s="217" customFormat="1" ht="30" customHeight="1" x14ac:dyDescent="0.3">
      <c r="A298" s="39"/>
      <c r="B298" s="78">
        <f t="shared" si="5"/>
        <v>291</v>
      </c>
      <c r="C298" s="67" t="s">
        <v>6517</v>
      </c>
      <c r="D298" s="77">
        <v>44987</v>
      </c>
      <c r="E298" s="67">
        <v>8</v>
      </c>
      <c r="F298" s="67" t="s">
        <v>6853</v>
      </c>
      <c r="G298" s="67">
        <v>8</v>
      </c>
      <c r="H298" s="67" t="s">
        <v>6854</v>
      </c>
      <c r="I298" s="67">
        <v>8</v>
      </c>
      <c r="J298" s="67" t="s">
        <v>6855</v>
      </c>
      <c r="K298" s="67">
        <v>8</v>
      </c>
      <c r="L298" s="67" t="s">
        <v>3444</v>
      </c>
      <c r="M298" s="67">
        <v>8</v>
      </c>
      <c r="N298" s="67" t="s">
        <v>6856</v>
      </c>
      <c r="O298" s="67">
        <v>8</v>
      </c>
      <c r="P298" s="67" t="s">
        <v>4056</v>
      </c>
      <c r="Q298" s="67">
        <v>8</v>
      </c>
      <c r="R298" s="67" t="s">
        <v>1997</v>
      </c>
      <c r="S298" s="67">
        <v>8</v>
      </c>
      <c r="T298" s="67" t="s">
        <v>4373</v>
      </c>
      <c r="U298" s="67">
        <v>8</v>
      </c>
      <c r="V298" s="67" t="s">
        <v>6857</v>
      </c>
      <c r="W298" s="67">
        <v>8</v>
      </c>
      <c r="X298" s="67" t="s">
        <v>972</v>
      </c>
      <c r="Y298" s="67" t="s">
        <v>2804</v>
      </c>
      <c r="Z298" s="67">
        <v>8</v>
      </c>
      <c r="AA298" s="67" t="s">
        <v>6858</v>
      </c>
      <c r="AB298" s="67">
        <v>8</v>
      </c>
      <c r="AC298" s="67" t="s">
        <v>6859</v>
      </c>
      <c r="AD298" s="67">
        <v>8</v>
      </c>
      <c r="AE298" s="67" t="s">
        <v>6860</v>
      </c>
      <c r="AF298" s="67">
        <v>8</v>
      </c>
      <c r="AG298" s="67" t="s">
        <v>6861</v>
      </c>
      <c r="AH298" s="67">
        <v>8</v>
      </c>
      <c r="AI298" s="67" t="s">
        <v>6862</v>
      </c>
      <c r="AJ298" s="67">
        <v>8</v>
      </c>
      <c r="AK298" s="67" t="s">
        <v>6863</v>
      </c>
      <c r="AL298" s="67">
        <v>8</v>
      </c>
      <c r="AM298" s="67" t="s">
        <v>6864</v>
      </c>
      <c r="AN298" s="83" t="s">
        <v>1953</v>
      </c>
      <c r="AO298" s="83">
        <v>8</v>
      </c>
      <c r="AP298" s="83" t="s">
        <v>6865</v>
      </c>
      <c r="AQ298" s="83">
        <v>8</v>
      </c>
      <c r="AR298" s="83" t="s">
        <v>1026</v>
      </c>
      <c r="AS298" s="83">
        <v>8</v>
      </c>
      <c r="AT298" s="83" t="s">
        <v>6866</v>
      </c>
      <c r="AU298" s="83">
        <v>8</v>
      </c>
      <c r="AV298" s="83" t="s">
        <v>5123</v>
      </c>
      <c r="AW298" s="83">
        <v>8</v>
      </c>
      <c r="AX298" s="83" t="s">
        <v>3053</v>
      </c>
      <c r="AY298" s="83">
        <v>8</v>
      </c>
      <c r="AZ298" s="83" t="s">
        <v>6867</v>
      </c>
      <c r="BA298" s="83">
        <v>8</v>
      </c>
      <c r="BB298" s="87" t="s">
        <v>6868</v>
      </c>
      <c r="BC298" s="39"/>
      <c r="BD298" s="39"/>
      <c r="BE298" s="39"/>
    </row>
    <row r="299" spans="1:57" s="217" customFormat="1" ht="30" customHeight="1" x14ac:dyDescent="0.3">
      <c r="A299" s="39"/>
      <c r="B299" s="78">
        <f t="shared" si="5"/>
        <v>292</v>
      </c>
      <c r="C299" s="67" t="s">
        <v>6517</v>
      </c>
      <c r="D299" s="77">
        <v>44987</v>
      </c>
      <c r="E299" s="67">
        <v>9</v>
      </c>
      <c r="F299" s="67" t="s">
        <v>6869</v>
      </c>
      <c r="G299" s="67">
        <v>8</v>
      </c>
      <c r="H299" s="67" t="s">
        <v>6870</v>
      </c>
      <c r="I299" s="67">
        <v>8</v>
      </c>
      <c r="J299" s="67" t="s">
        <v>6871</v>
      </c>
      <c r="K299" s="67">
        <v>8</v>
      </c>
      <c r="L299" s="67" t="s">
        <v>983</v>
      </c>
      <c r="M299" s="67">
        <v>8</v>
      </c>
      <c r="N299" s="67" t="s">
        <v>984</v>
      </c>
      <c r="O299" s="67">
        <v>8</v>
      </c>
      <c r="P299" s="67" t="s">
        <v>6872</v>
      </c>
      <c r="Q299" s="67">
        <v>8</v>
      </c>
      <c r="R299" s="67" t="s">
        <v>6873</v>
      </c>
      <c r="S299" s="67">
        <v>8</v>
      </c>
      <c r="T299" s="67" t="s">
        <v>6874</v>
      </c>
      <c r="U299" s="67">
        <v>8</v>
      </c>
      <c r="V299" s="67" t="s">
        <v>6875</v>
      </c>
      <c r="W299" s="67">
        <v>8</v>
      </c>
      <c r="X299" s="67" t="s">
        <v>6876</v>
      </c>
      <c r="Y299" s="67" t="s">
        <v>2804</v>
      </c>
      <c r="Z299" s="67">
        <v>8</v>
      </c>
      <c r="AA299" s="67" t="s">
        <v>6877</v>
      </c>
      <c r="AB299" s="67">
        <v>8</v>
      </c>
      <c r="AC299" s="67" t="s">
        <v>1002</v>
      </c>
      <c r="AD299" s="67">
        <v>8</v>
      </c>
      <c r="AE299" s="67" t="s">
        <v>6878</v>
      </c>
      <c r="AF299" s="67">
        <v>8</v>
      </c>
      <c r="AG299" s="67" t="s">
        <v>6879</v>
      </c>
      <c r="AH299" s="67">
        <v>8</v>
      </c>
      <c r="AI299" s="67" t="s">
        <v>6880</v>
      </c>
      <c r="AJ299" s="67">
        <v>8</v>
      </c>
      <c r="AK299" s="67" t="s">
        <v>6881</v>
      </c>
      <c r="AL299" s="67">
        <v>8</v>
      </c>
      <c r="AM299" s="67" t="s">
        <v>6882</v>
      </c>
      <c r="AN299" s="83" t="s">
        <v>1953</v>
      </c>
      <c r="AO299" s="83">
        <v>8</v>
      </c>
      <c r="AP299" s="83" t="s">
        <v>6883</v>
      </c>
      <c r="AQ299" s="83">
        <v>8</v>
      </c>
      <c r="AR299" s="83" t="s">
        <v>6884</v>
      </c>
      <c r="AS299" s="83">
        <v>8</v>
      </c>
      <c r="AT299" s="83" t="s">
        <v>6885</v>
      </c>
      <c r="AU299" s="83">
        <v>8</v>
      </c>
      <c r="AV299" s="83" t="s">
        <v>6886</v>
      </c>
      <c r="AW299" s="83">
        <v>8</v>
      </c>
      <c r="AX299" s="83" t="s">
        <v>6887</v>
      </c>
      <c r="AY299" s="83">
        <v>8</v>
      </c>
      <c r="AZ299" s="83" t="s">
        <v>6888</v>
      </c>
      <c r="BA299" s="83">
        <v>8</v>
      </c>
      <c r="BB299" s="87" t="s">
        <v>1003</v>
      </c>
      <c r="BC299" s="39"/>
      <c r="BD299" s="39"/>
      <c r="BE299" s="39"/>
    </row>
    <row r="300" spans="1:57" s="217" customFormat="1" ht="30" customHeight="1" x14ac:dyDescent="0.3">
      <c r="A300" s="39"/>
      <c r="B300" s="78">
        <f t="shared" si="5"/>
        <v>293</v>
      </c>
      <c r="C300" s="67" t="s">
        <v>6517</v>
      </c>
      <c r="D300" s="77">
        <v>44987</v>
      </c>
      <c r="E300" s="67">
        <v>10</v>
      </c>
      <c r="F300" s="67" t="s">
        <v>4535</v>
      </c>
      <c r="G300" s="67">
        <v>9</v>
      </c>
      <c r="H300" s="67" t="s">
        <v>6889</v>
      </c>
      <c r="I300" s="67">
        <v>9</v>
      </c>
      <c r="J300" s="67" t="s">
        <v>6890</v>
      </c>
      <c r="K300" s="67">
        <v>9</v>
      </c>
      <c r="L300" s="67" t="s">
        <v>6891</v>
      </c>
      <c r="M300" s="67">
        <v>9</v>
      </c>
      <c r="N300" s="67" t="s">
        <v>6892</v>
      </c>
      <c r="O300" s="67">
        <v>10</v>
      </c>
      <c r="P300" s="67" t="s">
        <v>6893</v>
      </c>
      <c r="Q300" s="67">
        <v>8</v>
      </c>
      <c r="R300" s="67" t="s">
        <v>6894</v>
      </c>
      <c r="S300" s="67">
        <v>10</v>
      </c>
      <c r="T300" s="67" t="s">
        <v>6895</v>
      </c>
      <c r="U300" s="67">
        <v>10</v>
      </c>
      <c r="V300" s="67" t="s">
        <v>3239</v>
      </c>
      <c r="W300" s="67">
        <v>9</v>
      </c>
      <c r="X300" s="67" t="s">
        <v>6896</v>
      </c>
      <c r="Y300" s="67" t="s">
        <v>2804</v>
      </c>
      <c r="Z300" s="67">
        <v>10</v>
      </c>
      <c r="AA300" s="67" t="s">
        <v>6897</v>
      </c>
      <c r="AB300" s="67">
        <v>10</v>
      </c>
      <c r="AC300" s="67" t="s">
        <v>6898</v>
      </c>
      <c r="AD300" s="67">
        <v>9</v>
      </c>
      <c r="AE300" s="67" t="s">
        <v>6899</v>
      </c>
      <c r="AF300" s="67">
        <v>9</v>
      </c>
      <c r="AG300" s="67" t="s">
        <v>6900</v>
      </c>
      <c r="AH300" s="67">
        <v>9</v>
      </c>
      <c r="AI300" s="67" t="s">
        <v>6901</v>
      </c>
      <c r="AJ300" s="67">
        <v>8</v>
      </c>
      <c r="AK300" s="67" t="s">
        <v>6902</v>
      </c>
      <c r="AL300" s="67">
        <v>8</v>
      </c>
      <c r="AM300" s="67" t="s">
        <v>6903</v>
      </c>
      <c r="AN300" s="83" t="s">
        <v>1953</v>
      </c>
      <c r="AO300" s="83">
        <v>10</v>
      </c>
      <c r="AP300" s="83" t="s">
        <v>6904</v>
      </c>
      <c r="AQ300" s="83">
        <v>10</v>
      </c>
      <c r="AR300" s="83" t="s">
        <v>6905</v>
      </c>
      <c r="AS300" s="83">
        <v>9</v>
      </c>
      <c r="AT300" s="83" t="s">
        <v>6906</v>
      </c>
      <c r="AU300" s="83">
        <v>9</v>
      </c>
      <c r="AV300" s="83" t="s">
        <v>6907</v>
      </c>
      <c r="AW300" s="83">
        <v>10</v>
      </c>
      <c r="AX300" s="83" t="s">
        <v>6908</v>
      </c>
      <c r="AY300" s="83">
        <v>10</v>
      </c>
      <c r="AZ300" s="83" t="s">
        <v>6909</v>
      </c>
      <c r="BA300" s="83">
        <v>10</v>
      </c>
      <c r="BB300" s="87" t="s">
        <v>6910</v>
      </c>
      <c r="BC300" s="39"/>
      <c r="BD300" s="39"/>
      <c r="BE300" s="39"/>
    </row>
    <row r="301" spans="1:57" s="217" customFormat="1" ht="30" customHeight="1" x14ac:dyDescent="0.3">
      <c r="A301" s="39"/>
      <c r="B301" s="78">
        <f t="shared" si="5"/>
        <v>294</v>
      </c>
      <c r="C301" s="67" t="s">
        <v>6517</v>
      </c>
      <c r="D301" s="77">
        <v>44987</v>
      </c>
      <c r="E301" s="67">
        <v>9</v>
      </c>
      <c r="F301" s="67" t="s">
        <v>6064</v>
      </c>
      <c r="G301" s="67">
        <v>9</v>
      </c>
      <c r="H301" s="67" t="s">
        <v>6911</v>
      </c>
      <c r="I301" s="67">
        <v>10</v>
      </c>
      <c r="J301" s="67" t="s">
        <v>6912</v>
      </c>
      <c r="K301" s="67">
        <v>9</v>
      </c>
      <c r="L301" s="67" t="s">
        <v>6913</v>
      </c>
      <c r="M301" s="67">
        <v>10</v>
      </c>
      <c r="N301" s="67" t="s">
        <v>6914</v>
      </c>
      <c r="O301" s="67">
        <v>10</v>
      </c>
      <c r="P301" s="67" t="s">
        <v>6915</v>
      </c>
      <c r="Q301" s="67">
        <v>10</v>
      </c>
      <c r="R301" s="67" t="s">
        <v>6916</v>
      </c>
      <c r="S301" s="67">
        <v>10</v>
      </c>
      <c r="T301" s="67" t="s">
        <v>6917</v>
      </c>
      <c r="U301" s="67">
        <v>10</v>
      </c>
      <c r="V301" s="67" t="s">
        <v>6918</v>
      </c>
      <c r="W301" s="67">
        <v>10</v>
      </c>
      <c r="X301" s="67" t="s">
        <v>6919</v>
      </c>
      <c r="Y301" s="67" t="s">
        <v>2804</v>
      </c>
      <c r="Z301" s="67">
        <v>10</v>
      </c>
      <c r="AA301" s="67" t="s">
        <v>6920</v>
      </c>
      <c r="AB301" s="67">
        <v>10</v>
      </c>
      <c r="AC301" s="67" t="s">
        <v>6921</v>
      </c>
      <c r="AD301" s="67">
        <v>10</v>
      </c>
      <c r="AE301" s="67" t="s">
        <v>6922</v>
      </c>
      <c r="AF301" s="67">
        <v>10</v>
      </c>
      <c r="AG301" s="67" t="s">
        <v>6923</v>
      </c>
      <c r="AH301" s="67">
        <v>10</v>
      </c>
      <c r="AI301" s="67" t="s">
        <v>6924</v>
      </c>
      <c r="AJ301" s="67">
        <v>10</v>
      </c>
      <c r="AK301" s="67" t="s">
        <v>6925</v>
      </c>
      <c r="AL301" s="67">
        <v>10</v>
      </c>
      <c r="AM301" s="67" t="s">
        <v>6926</v>
      </c>
      <c r="AN301" s="83" t="s">
        <v>1953</v>
      </c>
      <c r="AO301" s="83">
        <v>10</v>
      </c>
      <c r="AP301" s="83" t="s">
        <v>6927</v>
      </c>
      <c r="AQ301" s="83">
        <v>10</v>
      </c>
      <c r="AR301" s="83" t="s">
        <v>6928</v>
      </c>
      <c r="AS301" s="83">
        <v>10</v>
      </c>
      <c r="AT301" s="83" t="s">
        <v>6929</v>
      </c>
      <c r="AU301" s="83">
        <v>10</v>
      </c>
      <c r="AV301" s="83" t="s">
        <v>6930</v>
      </c>
      <c r="AW301" s="83">
        <v>10</v>
      </c>
      <c r="AX301" s="83" t="s">
        <v>6931</v>
      </c>
      <c r="AY301" s="83">
        <v>10</v>
      </c>
      <c r="AZ301" s="83" t="s">
        <v>6932</v>
      </c>
      <c r="BA301" s="83">
        <v>10</v>
      </c>
      <c r="BB301" s="87" t="s">
        <v>6933</v>
      </c>
      <c r="BC301" s="39"/>
      <c r="BD301" s="39"/>
      <c r="BE301" s="39"/>
    </row>
    <row r="302" spans="1:57" s="217" customFormat="1" ht="30" customHeight="1" x14ac:dyDescent="0.3">
      <c r="A302" s="39"/>
      <c r="B302" s="78">
        <f t="shared" si="5"/>
        <v>295</v>
      </c>
      <c r="C302" s="67" t="s">
        <v>6517</v>
      </c>
      <c r="D302" s="77">
        <v>44987</v>
      </c>
      <c r="E302" s="67">
        <v>10</v>
      </c>
      <c r="F302" s="67" t="s">
        <v>6934</v>
      </c>
      <c r="G302" s="67">
        <v>10</v>
      </c>
      <c r="H302" s="67" t="s">
        <v>6816</v>
      </c>
      <c r="I302" s="67">
        <v>10</v>
      </c>
      <c r="J302" s="67" t="s">
        <v>6935</v>
      </c>
      <c r="K302" s="67">
        <v>10</v>
      </c>
      <c r="L302" s="67" t="s">
        <v>6936</v>
      </c>
      <c r="M302" s="67">
        <v>10</v>
      </c>
      <c r="N302" s="67" t="s">
        <v>6937</v>
      </c>
      <c r="O302" s="67">
        <v>10</v>
      </c>
      <c r="P302" s="67" t="s">
        <v>6938</v>
      </c>
      <c r="Q302" s="67">
        <v>10</v>
      </c>
      <c r="R302" s="67" t="s">
        <v>6816</v>
      </c>
      <c r="S302" s="67">
        <v>10</v>
      </c>
      <c r="T302" s="67" t="s">
        <v>6939</v>
      </c>
      <c r="U302" s="67">
        <v>10</v>
      </c>
      <c r="V302" s="67" t="s">
        <v>6037</v>
      </c>
      <c r="W302" s="67">
        <v>10</v>
      </c>
      <c r="X302" s="67" t="s">
        <v>6940</v>
      </c>
      <c r="Y302" s="67" t="s">
        <v>2804</v>
      </c>
      <c r="Z302" s="67">
        <v>10</v>
      </c>
      <c r="AA302" s="67" t="s">
        <v>6941</v>
      </c>
      <c r="AB302" s="67">
        <v>10</v>
      </c>
      <c r="AC302" s="67" t="s">
        <v>6942</v>
      </c>
      <c r="AD302" s="67">
        <v>10</v>
      </c>
      <c r="AE302" s="67" t="s">
        <v>4343</v>
      </c>
      <c r="AF302" s="67">
        <v>10</v>
      </c>
      <c r="AG302" s="67" t="s">
        <v>6943</v>
      </c>
      <c r="AH302" s="67">
        <v>10</v>
      </c>
      <c r="AI302" s="67" t="s">
        <v>6944</v>
      </c>
      <c r="AJ302" s="67">
        <v>10</v>
      </c>
      <c r="AK302" s="67" t="s">
        <v>6945</v>
      </c>
      <c r="AL302" s="67">
        <v>10</v>
      </c>
      <c r="AM302" s="67" t="s">
        <v>6946</v>
      </c>
      <c r="AN302" s="83" t="s">
        <v>1953</v>
      </c>
      <c r="AO302" s="83">
        <v>10</v>
      </c>
      <c r="AP302" s="83" t="s">
        <v>6941</v>
      </c>
      <c r="AQ302" s="83">
        <v>10</v>
      </c>
      <c r="AR302" s="83" t="s">
        <v>1037</v>
      </c>
      <c r="AS302" s="83">
        <v>10</v>
      </c>
      <c r="AT302" s="83" t="s">
        <v>6947</v>
      </c>
      <c r="AU302" s="83">
        <v>10</v>
      </c>
      <c r="AV302" s="83" t="s">
        <v>6943</v>
      </c>
      <c r="AW302" s="83">
        <v>10</v>
      </c>
      <c r="AX302" s="83" t="s">
        <v>6948</v>
      </c>
      <c r="AY302" s="83">
        <v>10</v>
      </c>
      <c r="AZ302" s="83" t="s">
        <v>6949</v>
      </c>
      <c r="BA302" s="83">
        <v>10</v>
      </c>
      <c r="BB302" s="87" t="s">
        <v>6946</v>
      </c>
      <c r="BC302" s="39"/>
      <c r="BD302" s="39"/>
      <c r="BE302" s="39"/>
    </row>
    <row r="303" spans="1:57" s="217" customFormat="1" ht="30" customHeight="1" x14ac:dyDescent="0.3">
      <c r="A303" s="39"/>
      <c r="B303" s="78">
        <f t="shared" si="5"/>
        <v>296</v>
      </c>
      <c r="C303" s="67" t="s">
        <v>6517</v>
      </c>
      <c r="D303" s="77">
        <v>44987</v>
      </c>
      <c r="E303" s="67">
        <v>10</v>
      </c>
      <c r="F303" s="67" t="s">
        <v>6950</v>
      </c>
      <c r="G303" s="67">
        <v>8</v>
      </c>
      <c r="H303" s="67" t="s">
        <v>6951</v>
      </c>
      <c r="I303" s="67">
        <v>10</v>
      </c>
      <c r="J303" s="67" t="s">
        <v>6952</v>
      </c>
      <c r="K303" s="67">
        <v>10</v>
      </c>
      <c r="L303" s="67" t="s">
        <v>6953</v>
      </c>
      <c r="M303" s="67">
        <v>9</v>
      </c>
      <c r="N303" s="67" t="s">
        <v>6954</v>
      </c>
      <c r="O303" s="67">
        <v>10</v>
      </c>
      <c r="P303" s="67" t="s">
        <v>6955</v>
      </c>
      <c r="Q303" s="67">
        <v>9</v>
      </c>
      <c r="R303" s="67" t="s">
        <v>6956</v>
      </c>
      <c r="S303" s="67">
        <v>8</v>
      </c>
      <c r="T303" s="67" t="s">
        <v>6957</v>
      </c>
      <c r="U303" s="67">
        <v>10</v>
      </c>
      <c r="V303" s="67" t="s">
        <v>6958</v>
      </c>
      <c r="W303" s="67">
        <v>9</v>
      </c>
      <c r="X303" s="67" t="s">
        <v>6959</v>
      </c>
      <c r="Y303" s="67" t="s">
        <v>2804</v>
      </c>
      <c r="Z303" s="67">
        <v>9</v>
      </c>
      <c r="AA303" s="67" t="s">
        <v>6960</v>
      </c>
      <c r="AB303" s="67">
        <v>10</v>
      </c>
      <c r="AC303" s="67" t="s">
        <v>6961</v>
      </c>
      <c r="AD303" s="67">
        <v>9</v>
      </c>
      <c r="AE303" s="67" t="s">
        <v>6962</v>
      </c>
      <c r="AF303" s="67">
        <v>9</v>
      </c>
      <c r="AG303" s="67" t="s">
        <v>6963</v>
      </c>
      <c r="AH303" s="67">
        <v>9</v>
      </c>
      <c r="AI303" s="67" t="s">
        <v>6964</v>
      </c>
      <c r="AJ303" s="67">
        <v>10</v>
      </c>
      <c r="AK303" s="67" t="s">
        <v>6965</v>
      </c>
      <c r="AL303" s="67">
        <v>9</v>
      </c>
      <c r="AM303" s="67" t="s">
        <v>980</v>
      </c>
      <c r="AN303" s="83" t="s">
        <v>1953</v>
      </c>
      <c r="AO303" s="83">
        <v>10</v>
      </c>
      <c r="AP303" s="83" t="s">
        <v>6966</v>
      </c>
      <c r="AQ303" s="83">
        <v>10</v>
      </c>
      <c r="AR303" s="83" t="s">
        <v>6967</v>
      </c>
      <c r="AS303" s="83">
        <v>9</v>
      </c>
      <c r="AT303" s="83" t="s">
        <v>6968</v>
      </c>
      <c r="AU303" s="83">
        <v>10</v>
      </c>
      <c r="AV303" s="83" t="s">
        <v>6969</v>
      </c>
      <c r="AW303" s="83">
        <v>10</v>
      </c>
      <c r="AX303" s="83" t="s">
        <v>6970</v>
      </c>
      <c r="AY303" s="83">
        <v>9</v>
      </c>
      <c r="AZ303" s="83" t="s">
        <v>6971</v>
      </c>
      <c r="BA303" s="83">
        <v>10</v>
      </c>
      <c r="BB303" s="87" t="s">
        <v>980</v>
      </c>
      <c r="BC303" s="39"/>
      <c r="BD303" s="39"/>
      <c r="BE303" s="39"/>
    </row>
    <row r="304" spans="1:57" s="217" customFormat="1" ht="30" customHeight="1" x14ac:dyDescent="0.3">
      <c r="A304" s="39"/>
      <c r="B304" s="78">
        <f t="shared" si="5"/>
        <v>297</v>
      </c>
      <c r="C304" s="67" t="s">
        <v>6517</v>
      </c>
      <c r="D304" s="77">
        <v>44987</v>
      </c>
      <c r="E304" s="67">
        <v>8</v>
      </c>
      <c r="F304" s="67" t="s">
        <v>6972</v>
      </c>
      <c r="G304" s="67">
        <v>9</v>
      </c>
      <c r="H304" s="67" t="s">
        <v>6973</v>
      </c>
      <c r="I304" s="67">
        <v>9</v>
      </c>
      <c r="J304" s="67" t="s">
        <v>6974</v>
      </c>
      <c r="K304" s="67">
        <v>9</v>
      </c>
      <c r="L304" s="67" t="s">
        <v>6975</v>
      </c>
      <c r="M304" s="67">
        <v>9</v>
      </c>
      <c r="N304" s="67" t="s">
        <v>6976</v>
      </c>
      <c r="O304" s="67">
        <v>9</v>
      </c>
      <c r="P304" s="67" t="s">
        <v>6977</v>
      </c>
      <c r="Q304" s="67">
        <v>9</v>
      </c>
      <c r="R304" s="67" t="s">
        <v>6978</v>
      </c>
      <c r="S304" s="67">
        <v>9</v>
      </c>
      <c r="T304" s="67" t="s">
        <v>6979</v>
      </c>
      <c r="U304" s="67">
        <v>9</v>
      </c>
      <c r="V304" s="67" t="s">
        <v>2120</v>
      </c>
      <c r="W304" s="67">
        <v>8</v>
      </c>
      <c r="X304" s="67" t="s">
        <v>6980</v>
      </c>
      <c r="Y304" s="67" t="s">
        <v>2804</v>
      </c>
      <c r="Z304" s="67">
        <v>9</v>
      </c>
      <c r="AA304" s="67" t="s">
        <v>6252</v>
      </c>
      <c r="AB304" s="67">
        <v>9</v>
      </c>
      <c r="AC304" s="67" t="s">
        <v>6981</v>
      </c>
      <c r="AD304" s="67">
        <v>9</v>
      </c>
      <c r="AE304" s="67" t="s">
        <v>6982</v>
      </c>
      <c r="AF304" s="67">
        <v>9</v>
      </c>
      <c r="AG304" s="67" t="s">
        <v>6983</v>
      </c>
      <c r="AH304" s="67">
        <v>9</v>
      </c>
      <c r="AI304" s="67" t="s">
        <v>6984</v>
      </c>
      <c r="AJ304" s="67">
        <v>9</v>
      </c>
      <c r="AK304" s="67" t="s">
        <v>6985</v>
      </c>
      <c r="AL304" s="67">
        <v>9</v>
      </c>
      <c r="AM304" s="67" t="s">
        <v>6986</v>
      </c>
      <c r="AN304" s="83" t="s">
        <v>1953</v>
      </c>
      <c r="AO304" s="83">
        <v>9</v>
      </c>
      <c r="AP304" s="83" t="s">
        <v>969</v>
      </c>
      <c r="AQ304" s="83">
        <v>9</v>
      </c>
      <c r="AR304" s="83" t="s">
        <v>6987</v>
      </c>
      <c r="AS304" s="83">
        <v>9</v>
      </c>
      <c r="AT304" s="83" t="s">
        <v>6988</v>
      </c>
      <c r="AU304" s="83">
        <v>9</v>
      </c>
      <c r="AV304" s="83" t="s">
        <v>6989</v>
      </c>
      <c r="AW304" s="83">
        <v>9</v>
      </c>
      <c r="AX304" s="83" t="s">
        <v>6990</v>
      </c>
      <c r="AY304" s="83">
        <v>9</v>
      </c>
      <c r="AZ304" s="83" t="s">
        <v>6991</v>
      </c>
      <c r="BA304" s="83">
        <v>9</v>
      </c>
      <c r="BB304" s="87" t="s">
        <v>1003</v>
      </c>
      <c r="BC304" s="39"/>
      <c r="BD304" s="39"/>
      <c r="BE304" s="39"/>
    </row>
    <row r="305" spans="1:57" s="217" customFormat="1" ht="30" customHeight="1" x14ac:dyDescent="0.3">
      <c r="A305" s="39"/>
      <c r="B305" s="78">
        <f t="shared" si="5"/>
        <v>298</v>
      </c>
      <c r="C305" s="67" t="s">
        <v>6517</v>
      </c>
      <c r="D305" s="77">
        <v>44987</v>
      </c>
      <c r="E305" s="67">
        <v>8</v>
      </c>
      <c r="F305" s="67" t="s">
        <v>6992</v>
      </c>
      <c r="G305" s="67">
        <v>8</v>
      </c>
      <c r="H305" s="67" t="s">
        <v>3615</v>
      </c>
      <c r="I305" s="67">
        <v>9</v>
      </c>
      <c r="J305" s="67" t="s">
        <v>6993</v>
      </c>
      <c r="K305" s="67">
        <v>9</v>
      </c>
      <c r="L305" s="67" t="s">
        <v>6994</v>
      </c>
      <c r="M305" s="67">
        <v>9</v>
      </c>
      <c r="N305" s="67" t="s">
        <v>6995</v>
      </c>
      <c r="O305" s="67">
        <v>8</v>
      </c>
      <c r="P305" s="67" t="s">
        <v>6996</v>
      </c>
      <c r="Q305" s="67">
        <v>8</v>
      </c>
      <c r="R305" s="67" t="s">
        <v>6997</v>
      </c>
      <c r="S305" s="67">
        <v>9</v>
      </c>
      <c r="T305" s="67" t="s">
        <v>6998</v>
      </c>
      <c r="U305" s="67">
        <v>10</v>
      </c>
      <c r="V305" s="67" t="s">
        <v>6999</v>
      </c>
      <c r="W305" s="67">
        <v>9</v>
      </c>
      <c r="X305" s="67" t="s">
        <v>7000</v>
      </c>
      <c r="Y305" s="67" t="s">
        <v>2804</v>
      </c>
      <c r="Z305" s="67">
        <v>9</v>
      </c>
      <c r="AA305" s="67" t="s">
        <v>7001</v>
      </c>
      <c r="AB305" s="67">
        <v>9</v>
      </c>
      <c r="AC305" s="67" t="s">
        <v>7002</v>
      </c>
      <c r="AD305" s="67">
        <v>8</v>
      </c>
      <c r="AE305" s="67" t="s">
        <v>3615</v>
      </c>
      <c r="AF305" s="67">
        <v>9</v>
      </c>
      <c r="AG305" s="67" t="s">
        <v>7003</v>
      </c>
      <c r="AH305" s="67">
        <v>9</v>
      </c>
      <c r="AI305" s="67" t="s">
        <v>7004</v>
      </c>
      <c r="AJ305" s="67">
        <v>9</v>
      </c>
      <c r="AK305" s="67" t="s">
        <v>5478</v>
      </c>
      <c r="AL305" s="67">
        <v>9</v>
      </c>
      <c r="AM305" s="67" t="s">
        <v>7005</v>
      </c>
      <c r="AN305" s="83" t="s">
        <v>1953</v>
      </c>
      <c r="AO305" s="83">
        <v>9</v>
      </c>
      <c r="AP305" s="83" t="s">
        <v>7006</v>
      </c>
      <c r="AQ305" s="83">
        <v>9</v>
      </c>
      <c r="AR305" s="83" t="s">
        <v>976</v>
      </c>
      <c r="AS305" s="83">
        <v>10</v>
      </c>
      <c r="AT305" s="83" t="s">
        <v>1004</v>
      </c>
      <c r="AU305" s="83">
        <v>10</v>
      </c>
      <c r="AV305" s="83" t="s">
        <v>7007</v>
      </c>
      <c r="AW305" s="83">
        <v>10</v>
      </c>
      <c r="AX305" s="83" t="s">
        <v>7008</v>
      </c>
      <c r="AY305" s="83">
        <v>10</v>
      </c>
      <c r="AZ305" s="83" t="s">
        <v>7009</v>
      </c>
      <c r="BA305" s="83">
        <v>9</v>
      </c>
      <c r="BB305" s="87" t="s">
        <v>7010</v>
      </c>
      <c r="BC305" s="39"/>
      <c r="BD305" s="39"/>
      <c r="BE305" s="39"/>
    </row>
    <row r="306" spans="1:57" s="217" customFormat="1" ht="30" customHeight="1" x14ac:dyDescent="0.3">
      <c r="A306" s="39"/>
      <c r="B306" s="78">
        <f t="shared" si="5"/>
        <v>299</v>
      </c>
      <c r="C306" s="67" t="s">
        <v>7082</v>
      </c>
      <c r="D306" s="77">
        <v>45001</v>
      </c>
      <c r="E306" s="67">
        <v>9</v>
      </c>
      <c r="F306" s="67" t="s">
        <v>7382</v>
      </c>
      <c r="G306" s="67">
        <v>8</v>
      </c>
      <c r="H306" s="67" t="s">
        <v>7382</v>
      </c>
      <c r="I306" s="67">
        <v>9</v>
      </c>
      <c r="J306" s="67" t="s">
        <v>7383</v>
      </c>
      <c r="K306" s="67">
        <v>9</v>
      </c>
      <c r="L306" s="67" t="s">
        <v>7384</v>
      </c>
      <c r="M306" s="67">
        <v>9</v>
      </c>
      <c r="N306" s="67" t="s">
        <v>7384</v>
      </c>
      <c r="O306" s="67">
        <v>9</v>
      </c>
      <c r="P306" s="67" t="s">
        <v>7382</v>
      </c>
      <c r="Q306" s="67">
        <v>9</v>
      </c>
      <c r="R306" s="67" t="s">
        <v>7385</v>
      </c>
      <c r="S306" s="67">
        <v>9</v>
      </c>
      <c r="T306" s="67" t="s">
        <v>7382</v>
      </c>
      <c r="U306" s="67">
        <v>8</v>
      </c>
      <c r="V306" s="67" t="s">
        <v>7382</v>
      </c>
      <c r="W306" s="67">
        <v>9</v>
      </c>
      <c r="X306" s="67" t="s">
        <v>7382</v>
      </c>
      <c r="Y306" s="67" t="s">
        <v>2803</v>
      </c>
      <c r="Z306" s="67">
        <v>9</v>
      </c>
      <c r="AA306" s="67" t="s">
        <v>7382</v>
      </c>
      <c r="AB306" s="67">
        <v>9</v>
      </c>
      <c r="AC306" s="67" t="s">
        <v>7382</v>
      </c>
      <c r="AD306" s="67">
        <v>9</v>
      </c>
      <c r="AE306" s="67" t="s">
        <v>7382</v>
      </c>
      <c r="AF306" s="67">
        <v>9</v>
      </c>
      <c r="AG306" s="67" t="s">
        <v>7382</v>
      </c>
      <c r="AH306" s="67">
        <v>9</v>
      </c>
      <c r="AI306" s="67" t="s">
        <v>7382</v>
      </c>
      <c r="AJ306" s="67">
        <v>9</v>
      </c>
      <c r="AK306" s="67" t="s">
        <v>7382</v>
      </c>
      <c r="AL306" s="67">
        <v>9</v>
      </c>
      <c r="AM306" s="67" t="s">
        <v>7382</v>
      </c>
      <c r="AN306" s="83" t="s">
        <v>4724</v>
      </c>
      <c r="AO306" s="83">
        <v>9</v>
      </c>
      <c r="AP306" s="83" t="s">
        <v>7382</v>
      </c>
      <c r="AQ306" s="83">
        <v>9</v>
      </c>
      <c r="AR306" s="83" t="s">
        <v>7382</v>
      </c>
      <c r="AS306" s="83">
        <v>9</v>
      </c>
      <c r="AT306" s="83" t="s">
        <v>7382</v>
      </c>
      <c r="AU306" s="83">
        <v>9</v>
      </c>
      <c r="AV306" s="83" t="s">
        <v>7382</v>
      </c>
      <c r="AW306" s="83">
        <v>9</v>
      </c>
      <c r="AX306" s="83" t="s">
        <v>7382</v>
      </c>
      <c r="AY306" s="83">
        <v>9</v>
      </c>
      <c r="AZ306" s="83" t="s">
        <v>7382</v>
      </c>
      <c r="BA306" s="83">
        <v>9</v>
      </c>
      <c r="BB306" s="87" t="s">
        <v>7382</v>
      </c>
      <c r="BC306" s="39"/>
      <c r="BD306" s="39"/>
      <c r="BE306" s="39"/>
    </row>
    <row r="307" spans="1:57" s="217" customFormat="1" ht="30" customHeight="1" x14ac:dyDescent="0.3">
      <c r="A307" s="39"/>
      <c r="B307" s="78">
        <f t="shared" si="5"/>
        <v>300</v>
      </c>
      <c r="C307" s="67" t="s">
        <v>7082</v>
      </c>
      <c r="D307" s="77">
        <v>45001</v>
      </c>
      <c r="E307" s="67">
        <v>10</v>
      </c>
      <c r="F307" s="67" t="s">
        <v>1062</v>
      </c>
      <c r="G307" s="67">
        <v>10</v>
      </c>
      <c r="H307" s="67" t="s">
        <v>1696</v>
      </c>
      <c r="I307" s="67">
        <v>9</v>
      </c>
      <c r="J307" s="67" t="s">
        <v>1446</v>
      </c>
      <c r="K307" s="67">
        <v>10</v>
      </c>
      <c r="L307" s="67" t="s">
        <v>1062</v>
      </c>
      <c r="M307" s="67">
        <v>10</v>
      </c>
      <c r="N307" s="67" t="s">
        <v>1062</v>
      </c>
      <c r="O307" s="67">
        <v>10</v>
      </c>
      <c r="P307" s="67" t="s">
        <v>1267</v>
      </c>
      <c r="Q307" s="67">
        <v>10</v>
      </c>
      <c r="R307" s="67" t="s">
        <v>1062</v>
      </c>
      <c r="S307" s="67">
        <v>10</v>
      </c>
      <c r="T307" s="67" t="s">
        <v>1062</v>
      </c>
      <c r="U307" s="67">
        <v>10</v>
      </c>
      <c r="V307" s="67" t="s">
        <v>1062</v>
      </c>
      <c r="W307" s="67">
        <v>10</v>
      </c>
      <c r="X307" s="67" t="s">
        <v>1062</v>
      </c>
      <c r="Y307" s="67" t="s">
        <v>2803</v>
      </c>
      <c r="Z307" s="67">
        <v>10</v>
      </c>
      <c r="AA307" s="67" t="s">
        <v>1062</v>
      </c>
      <c r="AB307" s="67">
        <v>10</v>
      </c>
      <c r="AC307" s="67" t="s">
        <v>1062</v>
      </c>
      <c r="AD307" s="67">
        <v>10</v>
      </c>
      <c r="AE307" s="67" t="s">
        <v>1062</v>
      </c>
      <c r="AF307" s="67">
        <v>10</v>
      </c>
      <c r="AG307" s="67" t="s">
        <v>1062</v>
      </c>
      <c r="AH307" s="67">
        <v>10</v>
      </c>
      <c r="AI307" s="67" t="s">
        <v>1062</v>
      </c>
      <c r="AJ307" s="67">
        <v>10</v>
      </c>
      <c r="AK307" s="67" t="s">
        <v>1062</v>
      </c>
      <c r="AL307" s="67">
        <v>10</v>
      </c>
      <c r="AM307" s="67" t="s">
        <v>1062</v>
      </c>
      <c r="AN307" s="83" t="s">
        <v>4724</v>
      </c>
      <c r="AO307" s="83">
        <v>10</v>
      </c>
      <c r="AP307" s="83" t="s">
        <v>1062</v>
      </c>
      <c r="AQ307" s="83">
        <v>10</v>
      </c>
      <c r="AR307" s="83" t="s">
        <v>1062</v>
      </c>
      <c r="AS307" s="83">
        <v>10</v>
      </c>
      <c r="AT307" s="83" t="s">
        <v>1062</v>
      </c>
      <c r="AU307" s="83">
        <v>10</v>
      </c>
      <c r="AV307" s="83" t="s">
        <v>1062</v>
      </c>
      <c r="AW307" s="83">
        <v>10</v>
      </c>
      <c r="AX307" s="83" t="s">
        <v>1062</v>
      </c>
      <c r="AY307" s="83">
        <v>10</v>
      </c>
      <c r="AZ307" s="83" t="s">
        <v>1062</v>
      </c>
      <c r="BA307" s="83">
        <v>10</v>
      </c>
      <c r="BB307" s="87" t="s">
        <v>1062</v>
      </c>
      <c r="BC307" s="39"/>
      <c r="BD307" s="39"/>
      <c r="BE307" s="39"/>
    </row>
    <row r="308" spans="1:57" s="217" customFormat="1" ht="30" customHeight="1" x14ac:dyDescent="0.3">
      <c r="A308" s="39"/>
      <c r="B308" s="78">
        <f t="shared" si="5"/>
        <v>301</v>
      </c>
      <c r="C308" s="67" t="s">
        <v>7082</v>
      </c>
      <c r="D308" s="77">
        <v>45001</v>
      </c>
      <c r="E308" s="67">
        <v>10</v>
      </c>
      <c r="F308" s="67" t="s">
        <v>963</v>
      </c>
      <c r="G308" s="67">
        <v>10</v>
      </c>
      <c r="H308" s="67" t="s">
        <v>963</v>
      </c>
      <c r="I308" s="67">
        <v>10</v>
      </c>
      <c r="J308" s="67" t="s">
        <v>963</v>
      </c>
      <c r="K308" s="67">
        <v>10</v>
      </c>
      <c r="L308" s="67" t="s">
        <v>963</v>
      </c>
      <c r="M308" s="67">
        <v>10</v>
      </c>
      <c r="N308" s="67" t="s">
        <v>963</v>
      </c>
      <c r="O308" s="67">
        <v>10</v>
      </c>
      <c r="P308" s="67" t="s">
        <v>963</v>
      </c>
      <c r="Q308" s="67">
        <v>10</v>
      </c>
      <c r="R308" s="67" t="s">
        <v>963</v>
      </c>
      <c r="S308" s="67">
        <v>10</v>
      </c>
      <c r="T308" s="67" t="s">
        <v>963</v>
      </c>
      <c r="U308" s="67">
        <v>10</v>
      </c>
      <c r="V308" s="67" t="s">
        <v>963</v>
      </c>
      <c r="W308" s="67">
        <v>10</v>
      </c>
      <c r="X308" s="67" t="s">
        <v>963</v>
      </c>
      <c r="Y308" s="67" t="s">
        <v>2803</v>
      </c>
      <c r="Z308" s="67">
        <v>10</v>
      </c>
      <c r="AA308" s="67" t="s">
        <v>963</v>
      </c>
      <c r="AB308" s="67">
        <v>10</v>
      </c>
      <c r="AC308" s="67" t="s">
        <v>963</v>
      </c>
      <c r="AD308" s="67">
        <v>10</v>
      </c>
      <c r="AE308" s="67" t="s">
        <v>963</v>
      </c>
      <c r="AF308" s="67">
        <v>10</v>
      </c>
      <c r="AG308" s="67" t="s">
        <v>963</v>
      </c>
      <c r="AH308" s="67">
        <v>10</v>
      </c>
      <c r="AI308" s="67" t="s">
        <v>963</v>
      </c>
      <c r="AJ308" s="67">
        <v>10</v>
      </c>
      <c r="AK308" s="67" t="s">
        <v>963</v>
      </c>
      <c r="AL308" s="67">
        <v>10</v>
      </c>
      <c r="AM308" s="67" t="s">
        <v>963</v>
      </c>
      <c r="AN308" s="83" t="s">
        <v>4724</v>
      </c>
      <c r="AO308" s="83">
        <v>10</v>
      </c>
      <c r="AP308" s="83" t="s">
        <v>963</v>
      </c>
      <c r="AQ308" s="83">
        <v>10</v>
      </c>
      <c r="AR308" s="83" t="s">
        <v>963</v>
      </c>
      <c r="AS308" s="83">
        <v>10</v>
      </c>
      <c r="AT308" s="83" t="s">
        <v>963</v>
      </c>
      <c r="AU308" s="83">
        <v>10</v>
      </c>
      <c r="AV308" s="83" t="s">
        <v>963</v>
      </c>
      <c r="AW308" s="83">
        <v>10</v>
      </c>
      <c r="AX308" s="83" t="s">
        <v>963</v>
      </c>
      <c r="AY308" s="83">
        <v>10</v>
      </c>
      <c r="AZ308" s="83" t="s">
        <v>963</v>
      </c>
      <c r="BA308" s="83">
        <v>10</v>
      </c>
      <c r="BB308" s="87" t="s">
        <v>963</v>
      </c>
      <c r="BC308" s="39"/>
      <c r="BD308" s="39"/>
      <c r="BE308" s="39"/>
    </row>
    <row r="309" spans="1:57" s="217" customFormat="1" ht="30" customHeight="1" x14ac:dyDescent="0.3">
      <c r="A309" s="39"/>
      <c r="B309" s="78">
        <f t="shared" si="5"/>
        <v>302</v>
      </c>
      <c r="C309" s="67" t="s">
        <v>7082</v>
      </c>
      <c r="D309" s="77">
        <v>45001</v>
      </c>
      <c r="E309" s="67">
        <v>10</v>
      </c>
      <c r="F309" s="67" t="s">
        <v>1076</v>
      </c>
      <c r="G309" s="67">
        <v>10</v>
      </c>
      <c r="H309" s="67" t="s">
        <v>1077</v>
      </c>
      <c r="I309" s="67">
        <v>10</v>
      </c>
      <c r="J309" s="67" t="s">
        <v>1078</v>
      </c>
      <c r="K309" s="67">
        <v>10</v>
      </c>
      <c r="L309" s="67" t="s">
        <v>1021</v>
      </c>
      <c r="M309" s="67">
        <v>10</v>
      </c>
      <c r="N309" s="67" t="s">
        <v>1079</v>
      </c>
      <c r="O309" s="67">
        <v>10</v>
      </c>
      <c r="P309" s="67" t="s">
        <v>1080</v>
      </c>
      <c r="Q309" s="67">
        <v>10</v>
      </c>
      <c r="R309" s="67" t="s">
        <v>1022</v>
      </c>
      <c r="S309" s="67">
        <v>10</v>
      </c>
      <c r="T309" s="67" t="s">
        <v>1081</v>
      </c>
      <c r="U309" s="67">
        <v>10</v>
      </c>
      <c r="V309" s="67" t="s">
        <v>1716</v>
      </c>
      <c r="W309" s="67">
        <v>10</v>
      </c>
      <c r="X309" s="67" t="s">
        <v>1082</v>
      </c>
      <c r="Y309" s="67" t="s">
        <v>2803</v>
      </c>
      <c r="Z309" s="67">
        <v>10</v>
      </c>
      <c r="AA309" s="67" t="s">
        <v>1024</v>
      </c>
      <c r="AB309" s="67">
        <v>10</v>
      </c>
      <c r="AC309" s="67" t="s">
        <v>1083</v>
      </c>
      <c r="AD309" s="67">
        <v>10</v>
      </c>
      <c r="AE309" s="67" t="s">
        <v>1084</v>
      </c>
      <c r="AF309" s="67">
        <v>10</v>
      </c>
      <c r="AG309" s="67" t="s">
        <v>1085</v>
      </c>
      <c r="AH309" s="67">
        <v>10</v>
      </c>
      <c r="AI309" s="67" t="s">
        <v>1086</v>
      </c>
      <c r="AJ309" s="67">
        <v>10</v>
      </c>
      <c r="AK309" s="67" t="s">
        <v>1333</v>
      </c>
      <c r="AL309" s="67">
        <v>10</v>
      </c>
      <c r="AM309" s="67" t="s">
        <v>1087</v>
      </c>
      <c r="AN309" s="83" t="s">
        <v>4724</v>
      </c>
      <c r="AO309" s="83">
        <v>10</v>
      </c>
      <c r="AP309" s="83" t="s">
        <v>1024</v>
      </c>
      <c r="AQ309" s="83">
        <v>10</v>
      </c>
      <c r="AR309" s="83" t="s">
        <v>1083</v>
      </c>
      <c r="AS309" s="83">
        <v>10</v>
      </c>
      <c r="AT309" s="83" t="s">
        <v>1084</v>
      </c>
      <c r="AU309" s="83">
        <v>10</v>
      </c>
      <c r="AV309" s="83" t="s">
        <v>1085</v>
      </c>
      <c r="AW309" s="83">
        <v>10</v>
      </c>
      <c r="AX309" s="83" t="s">
        <v>1086</v>
      </c>
      <c r="AY309" s="83">
        <v>10</v>
      </c>
      <c r="AZ309" s="83" t="s">
        <v>1333</v>
      </c>
      <c r="BA309" s="83">
        <v>10</v>
      </c>
      <c r="BB309" s="87" t="s">
        <v>1087</v>
      </c>
      <c r="BC309" s="39"/>
      <c r="BD309" s="39"/>
      <c r="BE309" s="39"/>
    </row>
    <row r="310" spans="1:57" s="217" customFormat="1" ht="30" customHeight="1" x14ac:dyDescent="0.3">
      <c r="A310" s="39"/>
      <c r="B310" s="78">
        <f t="shared" si="5"/>
        <v>303</v>
      </c>
      <c r="C310" s="67" t="s">
        <v>7082</v>
      </c>
      <c r="D310" s="77">
        <v>45001</v>
      </c>
      <c r="E310" s="67">
        <v>10</v>
      </c>
      <c r="F310" s="67" t="s">
        <v>1446</v>
      </c>
      <c r="G310" s="67">
        <v>10</v>
      </c>
      <c r="H310" s="67" t="s">
        <v>7386</v>
      </c>
      <c r="I310" s="67">
        <v>10</v>
      </c>
      <c r="J310" s="67" t="s">
        <v>5128</v>
      </c>
      <c r="K310" s="67">
        <v>10</v>
      </c>
      <c r="L310" s="67" t="s">
        <v>1696</v>
      </c>
      <c r="M310" s="67">
        <v>10</v>
      </c>
      <c r="N310" s="67" t="s">
        <v>1696</v>
      </c>
      <c r="O310" s="67">
        <v>10</v>
      </c>
      <c r="P310" s="67" t="s">
        <v>1696</v>
      </c>
      <c r="Q310" s="67">
        <v>10</v>
      </c>
      <c r="R310" s="67" t="s">
        <v>2043</v>
      </c>
      <c r="S310" s="67">
        <v>10</v>
      </c>
      <c r="T310" s="67" t="s">
        <v>2043</v>
      </c>
      <c r="U310" s="67">
        <v>10</v>
      </c>
      <c r="V310" s="67" t="s">
        <v>2043</v>
      </c>
      <c r="W310" s="67">
        <v>10</v>
      </c>
      <c r="X310" s="67" t="s">
        <v>1446</v>
      </c>
      <c r="Y310" s="67" t="s">
        <v>2803</v>
      </c>
      <c r="Z310" s="67">
        <v>10</v>
      </c>
      <c r="AA310" s="67" t="s">
        <v>1447</v>
      </c>
      <c r="AB310" s="67">
        <v>10</v>
      </c>
      <c r="AC310" s="67" t="s">
        <v>2043</v>
      </c>
      <c r="AD310" s="67">
        <v>10</v>
      </c>
      <c r="AE310" s="67" t="s">
        <v>2043</v>
      </c>
      <c r="AF310" s="67">
        <v>10</v>
      </c>
      <c r="AG310" s="67" t="s">
        <v>2043</v>
      </c>
      <c r="AH310" s="67">
        <v>10</v>
      </c>
      <c r="AI310" s="67" t="s">
        <v>2043</v>
      </c>
      <c r="AJ310" s="67">
        <v>10</v>
      </c>
      <c r="AK310" s="67" t="s">
        <v>2043</v>
      </c>
      <c r="AL310" s="67">
        <v>10</v>
      </c>
      <c r="AM310" s="67" t="s">
        <v>1446</v>
      </c>
      <c r="AN310" s="83" t="s">
        <v>4724</v>
      </c>
      <c r="AO310" s="83">
        <v>10</v>
      </c>
      <c r="AP310" s="83" t="s">
        <v>2043</v>
      </c>
      <c r="AQ310" s="83">
        <v>10</v>
      </c>
      <c r="AR310" s="83" t="s">
        <v>2043</v>
      </c>
      <c r="AS310" s="83">
        <v>10</v>
      </c>
      <c r="AT310" s="83" t="s">
        <v>2043</v>
      </c>
      <c r="AU310" s="83">
        <v>10</v>
      </c>
      <c r="AV310" s="83" t="s">
        <v>2043</v>
      </c>
      <c r="AW310" s="83">
        <v>10</v>
      </c>
      <c r="AX310" s="83" t="s">
        <v>1696</v>
      </c>
      <c r="AY310" s="83">
        <v>10</v>
      </c>
      <c r="AZ310" s="83" t="s">
        <v>2043</v>
      </c>
      <c r="BA310" s="83">
        <v>10</v>
      </c>
      <c r="BB310" s="87" t="s">
        <v>1446</v>
      </c>
      <c r="BC310" s="39"/>
      <c r="BD310" s="39"/>
      <c r="BE310" s="39"/>
    </row>
    <row r="311" spans="1:57" s="217" customFormat="1" ht="30" customHeight="1" x14ac:dyDescent="0.3">
      <c r="A311" s="39"/>
      <c r="B311" s="78">
        <f t="shared" si="5"/>
        <v>304</v>
      </c>
      <c r="C311" s="67" t="s">
        <v>7082</v>
      </c>
      <c r="D311" s="77">
        <v>45001</v>
      </c>
      <c r="E311" s="67">
        <v>10</v>
      </c>
      <c r="F311" s="67" t="s">
        <v>7387</v>
      </c>
      <c r="G311" s="67">
        <v>10</v>
      </c>
      <c r="H311" s="67" t="s">
        <v>7388</v>
      </c>
      <c r="I311" s="67">
        <v>10</v>
      </c>
      <c r="J311" s="67" t="s">
        <v>7388</v>
      </c>
      <c r="K311" s="67">
        <v>10</v>
      </c>
      <c r="L311" s="67" t="s">
        <v>7388</v>
      </c>
      <c r="M311" s="67">
        <v>10</v>
      </c>
      <c r="N311" s="67" t="s">
        <v>7388</v>
      </c>
      <c r="O311" s="67">
        <v>10</v>
      </c>
      <c r="P311" s="67" t="s">
        <v>7388</v>
      </c>
      <c r="Q311" s="67">
        <v>10</v>
      </c>
      <c r="R311" s="67" t="s">
        <v>7388</v>
      </c>
      <c r="S311" s="67">
        <v>10</v>
      </c>
      <c r="T311" s="67" t="s">
        <v>7388</v>
      </c>
      <c r="U311" s="67">
        <v>10</v>
      </c>
      <c r="V311" s="67" t="s">
        <v>7388</v>
      </c>
      <c r="W311" s="67">
        <v>10</v>
      </c>
      <c r="X311" s="67" t="s">
        <v>7388</v>
      </c>
      <c r="Y311" s="67" t="s">
        <v>2803</v>
      </c>
      <c r="Z311" s="67">
        <v>10</v>
      </c>
      <c r="AA311" s="67" t="s">
        <v>7388</v>
      </c>
      <c r="AB311" s="67">
        <v>10</v>
      </c>
      <c r="AC311" s="67" t="s">
        <v>7388</v>
      </c>
      <c r="AD311" s="67">
        <v>10</v>
      </c>
      <c r="AE311" s="67" t="s">
        <v>7388</v>
      </c>
      <c r="AF311" s="67">
        <v>10</v>
      </c>
      <c r="AG311" s="67" t="s">
        <v>7388</v>
      </c>
      <c r="AH311" s="67">
        <v>10</v>
      </c>
      <c r="AI311" s="67" t="s">
        <v>7388</v>
      </c>
      <c r="AJ311" s="67">
        <v>10</v>
      </c>
      <c r="AK311" s="67" t="s">
        <v>7388</v>
      </c>
      <c r="AL311" s="67">
        <v>10</v>
      </c>
      <c r="AM311" s="67" t="s">
        <v>7388</v>
      </c>
      <c r="AN311" s="83" t="s">
        <v>4724</v>
      </c>
      <c r="AO311" s="83">
        <v>10</v>
      </c>
      <c r="AP311" s="83" t="s">
        <v>7388</v>
      </c>
      <c r="AQ311" s="83">
        <v>10</v>
      </c>
      <c r="AR311" s="83" t="s">
        <v>7388</v>
      </c>
      <c r="AS311" s="83">
        <v>10</v>
      </c>
      <c r="AT311" s="83" t="s">
        <v>7388</v>
      </c>
      <c r="AU311" s="83">
        <v>10</v>
      </c>
      <c r="AV311" s="83" t="s">
        <v>7388</v>
      </c>
      <c r="AW311" s="83">
        <v>10</v>
      </c>
      <c r="AX311" s="83" t="s">
        <v>7388</v>
      </c>
      <c r="AY311" s="83">
        <v>10</v>
      </c>
      <c r="AZ311" s="83" t="s">
        <v>7388</v>
      </c>
      <c r="BA311" s="83">
        <v>10</v>
      </c>
      <c r="BB311" s="87" t="s">
        <v>7388</v>
      </c>
      <c r="BC311" s="39"/>
      <c r="BD311" s="39"/>
      <c r="BE311" s="39"/>
    </row>
    <row r="312" spans="1:57" s="217" customFormat="1" ht="30" customHeight="1" x14ac:dyDescent="0.3">
      <c r="A312" s="39"/>
      <c r="B312" s="78">
        <f t="shared" si="5"/>
        <v>305</v>
      </c>
      <c r="C312" s="67" t="s">
        <v>7082</v>
      </c>
      <c r="D312" s="77">
        <v>45001</v>
      </c>
      <c r="E312" s="67">
        <v>10</v>
      </c>
      <c r="F312" s="67" t="s">
        <v>7389</v>
      </c>
      <c r="G312" s="67">
        <v>10</v>
      </c>
      <c r="H312" s="67" t="s">
        <v>7390</v>
      </c>
      <c r="I312" s="67">
        <v>10</v>
      </c>
      <c r="J312" s="67" t="s">
        <v>2562</v>
      </c>
      <c r="K312" s="67">
        <v>10</v>
      </c>
      <c r="L312" s="67" t="s">
        <v>7391</v>
      </c>
      <c r="M312" s="67">
        <v>10</v>
      </c>
      <c r="N312" s="67" t="s">
        <v>7392</v>
      </c>
      <c r="O312" s="67">
        <v>10</v>
      </c>
      <c r="P312" s="67" t="s">
        <v>1596</v>
      </c>
      <c r="Q312" s="67">
        <v>10</v>
      </c>
      <c r="R312" s="67" t="s">
        <v>7393</v>
      </c>
      <c r="S312" s="67">
        <v>9</v>
      </c>
      <c r="T312" s="67" t="s">
        <v>7394</v>
      </c>
      <c r="U312" s="67">
        <v>10</v>
      </c>
      <c r="V312" s="67" t="s">
        <v>7395</v>
      </c>
      <c r="W312" s="67">
        <v>10</v>
      </c>
      <c r="X312" s="67" t="s">
        <v>1517</v>
      </c>
      <c r="Y312" s="67" t="s">
        <v>2803</v>
      </c>
      <c r="Z312" s="67">
        <v>10</v>
      </c>
      <c r="AA312" s="67" t="s">
        <v>7396</v>
      </c>
      <c r="AB312" s="67">
        <v>10</v>
      </c>
      <c r="AC312" s="67" t="s">
        <v>7397</v>
      </c>
      <c r="AD312" s="67">
        <v>10</v>
      </c>
      <c r="AE312" s="67" t="s">
        <v>7398</v>
      </c>
      <c r="AF312" s="67">
        <v>10</v>
      </c>
      <c r="AG312" s="67" t="s">
        <v>2570</v>
      </c>
      <c r="AH312" s="67">
        <v>10</v>
      </c>
      <c r="AI312" s="67" t="s">
        <v>7399</v>
      </c>
      <c r="AJ312" s="67">
        <v>10</v>
      </c>
      <c r="AK312" s="67" t="s">
        <v>7400</v>
      </c>
      <c r="AL312" s="67">
        <v>10</v>
      </c>
      <c r="AM312" s="67" t="s">
        <v>7401</v>
      </c>
      <c r="AN312" s="83" t="s">
        <v>4724</v>
      </c>
      <c r="AO312" s="83">
        <v>10</v>
      </c>
      <c r="AP312" s="83" t="s">
        <v>7402</v>
      </c>
      <c r="AQ312" s="83">
        <v>10</v>
      </c>
      <c r="AR312" s="83" t="s">
        <v>7403</v>
      </c>
      <c r="AS312" s="83">
        <v>10</v>
      </c>
      <c r="AT312" s="83" t="s">
        <v>7404</v>
      </c>
      <c r="AU312" s="83">
        <v>10</v>
      </c>
      <c r="AV312" s="83" t="s">
        <v>7405</v>
      </c>
      <c r="AW312" s="83">
        <v>10</v>
      </c>
      <c r="AX312" s="83" t="s">
        <v>7406</v>
      </c>
      <c r="AY312" s="83">
        <v>10</v>
      </c>
      <c r="AZ312" s="83" t="s">
        <v>7400</v>
      </c>
      <c r="BA312" s="83">
        <v>10</v>
      </c>
      <c r="BB312" s="87" t="s">
        <v>7401</v>
      </c>
      <c r="BC312" s="39"/>
      <c r="BD312" s="39"/>
      <c r="BE312" s="39"/>
    </row>
    <row r="313" spans="1:57" s="217" customFormat="1" ht="30" customHeight="1" x14ac:dyDescent="0.3">
      <c r="A313" s="39"/>
      <c r="B313" s="78">
        <f t="shared" si="5"/>
        <v>306</v>
      </c>
      <c r="C313" s="67" t="s">
        <v>7082</v>
      </c>
      <c r="D313" s="77">
        <v>45001</v>
      </c>
      <c r="E313" s="67">
        <v>9</v>
      </c>
      <c r="F313" s="67" t="s">
        <v>1690</v>
      </c>
      <c r="G313" s="67">
        <v>9</v>
      </c>
      <c r="H313" s="67" t="s">
        <v>1032</v>
      </c>
      <c r="I313" s="67">
        <v>9</v>
      </c>
      <c r="J313" s="67" t="s">
        <v>7407</v>
      </c>
      <c r="K313" s="67">
        <v>10</v>
      </c>
      <c r="L313" s="67" t="s">
        <v>7408</v>
      </c>
      <c r="M313" s="67">
        <v>10</v>
      </c>
      <c r="N313" s="67" t="s">
        <v>7409</v>
      </c>
      <c r="O313" s="67">
        <v>10</v>
      </c>
      <c r="P313" s="67" t="s">
        <v>7410</v>
      </c>
      <c r="Q313" s="67">
        <v>10</v>
      </c>
      <c r="R313" s="67" t="s">
        <v>7411</v>
      </c>
      <c r="S313" s="67">
        <v>10</v>
      </c>
      <c r="T313" s="67" t="s">
        <v>7412</v>
      </c>
      <c r="U313" s="67">
        <v>10</v>
      </c>
      <c r="V313" s="67" t="s">
        <v>1062</v>
      </c>
      <c r="W313" s="67">
        <v>10</v>
      </c>
      <c r="X313" s="67" t="s">
        <v>7413</v>
      </c>
      <c r="Y313" s="67" t="s">
        <v>2803</v>
      </c>
      <c r="Z313" s="67">
        <v>10</v>
      </c>
      <c r="AA313" s="67" t="s">
        <v>7414</v>
      </c>
      <c r="AB313" s="67">
        <v>10</v>
      </c>
      <c r="AC313" s="67" t="s">
        <v>7415</v>
      </c>
      <c r="AD313" s="67">
        <v>10</v>
      </c>
      <c r="AE313" s="67" t="s">
        <v>7416</v>
      </c>
      <c r="AF313" s="67">
        <v>10</v>
      </c>
      <c r="AG313" s="67" t="s">
        <v>7417</v>
      </c>
      <c r="AH313" s="67">
        <v>10</v>
      </c>
      <c r="AI313" s="67" t="s">
        <v>1267</v>
      </c>
      <c r="AJ313" s="67">
        <v>10</v>
      </c>
      <c r="AK313" s="67" t="s">
        <v>5301</v>
      </c>
      <c r="AL313" s="67">
        <v>10</v>
      </c>
      <c r="AM313" s="67" t="s">
        <v>7418</v>
      </c>
      <c r="AN313" s="83" t="s">
        <v>4724</v>
      </c>
      <c r="AO313" s="83">
        <v>10</v>
      </c>
      <c r="AP313" s="83" t="s">
        <v>7419</v>
      </c>
      <c r="AQ313" s="83">
        <v>10</v>
      </c>
      <c r="AR313" s="83" t="s">
        <v>4591</v>
      </c>
      <c r="AS313" s="83">
        <v>10</v>
      </c>
      <c r="AT313" s="83" t="s">
        <v>7420</v>
      </c>
      <c r="AU313" s="83">
        <v>10</v>
      </c>
      <c r="AV313" s="83" t="s">
        <v>7421</v>
      </c>
      <c r="AW313" s="83">
        <v>10</v>
      </c>
      <c r="AX313" s="83" t="s">
        <v>7422</v>
      </c>
      <c r="AY313" s="83">
        <v>10</v>
      </c>
      <c r="AZ313" s="83" t="s">
        <v>7385</v>
      </c>
      <c r="BA313" s="83">
        <v>10</v>
      </c>
      <c r="BB313" s="87" t="s">
        <v>1697</v>
      </c>
      <c r="BC313" s="39"/>
      <c r="BD313" s="39"/>
      <c r="BE313" s="39"/>
    </row>
    <row r="314" spans="1:57" s="217" customFormat="1" ht="30" customHeight="1" x14ac:dyDescent="0.3">
      <c r="A314" s="39"/>
      <c r="B314" s="78">
        <f t="shared" si="5"/>
        <v>307</v>
      </c>
      <c r="C314" s="67" t="s">
        <v>7082</v>
      </c>
      <c r="D314" s="77">
        <v>45001</v>
      </c>
      <c r="E314" s="67">
        <v>10</v>
      </c>
      <c r="F314" s="67" t="s">
        <v>7423</v>
      </c>
      <c r="G314" s="67">
        <v>9</v>
      </c>
      <c r="H314" s="67" t="s">
        <v>7424</v>
      </c>
      <c r="I314" s="67">
        <v>9</v>
      </c>
      <c r="J314" s="67" t="s">
        <v>7425</v>
      </c>
      <c r="K314" s="67">
        <v>9</v>
      </c>
      <c r="L314" s="67" t="s">
        <v>7426</v>
      </c>
      <c r="M314" s="67">
        <v>9</v>
      </c>
      <c r="N314" s="67" t="s">
        <v>7427</v>
      </c>
      <c r="O314" s="67">
        <v>9</v>
      </c>
      <c r="P314" s="67" t="s">
        <v>7428</v>
      </c>
      <c r="Q314" s="67">
        <v>9</v>
      </c>
      <c r="R314" s="67" t="s">
        <v>7429</v>
      </c>
      <c r="S314" s="67">
        <v>9</v>
      </c>
      <c r="T314" s="67" t="s">
        <v>7430</v>
      </c>
      <c r="U314" s="67">
        <v>9</v>
      </c>
      <c r="V314" s="67" t="s">
        <v>7431</v>
      </c>
      <c r="W314" s="67">
        <v>9</v>
      </c>
      <c r="X314" s="67" t="s">
        <v>3779</v>
      </c>
      <c r="Y314" s="67" t="s">
        <v>2803</v>
      </c>
      <c r="Z314" s="67">
        <v>9</v>
      </c>
      <c r="AA314" s="67" t="s">
        <v>7432</v>
      </c>
      <c r="AB314" s="67">
        <v>9</v>
      </c>
      <c r="AC314" s="67" t="s">
        <v>2640</v>
      </c>
      <c r="AD314" s="67">
        <v>9</v>
      </c>
      <c r="AE314" s="67" t="s">
        <v>7433</v>
      </c>
      <c r="AF314" s="67">
        <v>9</v>
      </c>
      <c r="AG314" s="67" t="s">
        <v>7434</v>
      </c>
      <c r="AH314" s="67">
        <v>9</v>
      </c>
      <c r="AI314" s="67" t="s">
        <v>7233</v>
      </c>
      <c r="AJ314" s="67">
        <v>9</v>
      </c>
      <c r="AK314" s="67" t="s">
        <v>7435</v>
      </c>
      <c r="AL314" s="67">
        <v>9</v>
      </c>
      <c r="AM314" s="67" t="s">
        <v>7436</v>
      </c>
      <c r="AN314" s="83" t="s">
        <v>4724</v>
      </c>
      <c r="AO314" s="83">
        <v>9</v>
      </c>
      <c r="AP314" s="83" t="s">
        <v>7432</v>
      </c>
      <c r="AQ314" s="83">
        <v>9</v>
      </c>
      <c r="AR314" s="83" t="s">
        <v>7437</v>
      </c>
      <c r="AS314" s="83">
        <v>9</v>
      </c>
      <c r="AT314" s="83" t="s">
        <v>7438</v>
      </c>
      <c r="AU314" s="83">
        <v>10</v>
      </c>
      <c r="AV314" s="83" t="s">
        <v>7439</v>
      </c>
      <c r="AW314" s="83">
        <v>9</v>
      </c>
      <c r="AX314" s="83" t="s">
        <v>3477</v>
      </c>
      <c r="AY314" s="83">
        <v>9</v>
      </c>
      <c r="AZ314" s="83" t="s">
        <v>7440</v>
      </c>
      <c r="BA314" s="83">
        <v>9</v>
      </c>
      <c r="BB314" s="87" t="s">
        <v>7687</v>
      </c>
      <c r="BC314" s="39"/>
      <c r="BD314" s="39"/>
      <c r="BE314" s="39"/>
    </row>
    <row r="315" spans="1:57" s="217" customFormat="1" ht="30" customHeight="1" x14ac:dyDescent="0.3">
      <c r="A315" s="39"/>
      <c r="B315" s="78">
        <f t="shared" si="5"/>
        <v>308</v>
      </c>
      <c r="C315" s="67" t="s">
        <v>7082</v>
      </c>
      <c r="D315" s="77">
        <v>45001</v>
      </c>
      <c r="E315" s="67">
        <v>9</v>
      </c>
      <c r="F315" s="67" t="s">
        <v>7441</v>
      </c>
      <c r="G315" s="67">
        <v>9</v>
      </c>
      <c r="H315" s="67" t="s">
        <v>7442</v>
      </c>
      <c r="I315" s="67">
        <v>9</v>
      </c>
      <c r="J315" s="67" t="s">
        <v>7443</v>
      </c>
      <c r="K315" s="67">
        <v>9</v>
      </c>
      <c r="L315" s="67" t="s">
        <v>7444</v>
      </c>
      <c r="M315" s="67">
        <v>9</v>
      </c>
      <c r="N315" s="67" t="s">
        <v>7445</v>
      </c>
      <c r="O315" s="67">
        <v>9</v>
      </c>
      <c r="P315" s="67" t="s">
        <v>7446</v>
      </c>
      <c r="Q315" s="67">
        <v>9</v>
      </c>
      <c r="R315" s="67" t="s">
        <v>7447</v>
      </c>
      <c r="S315" s="67">
        <v>9</v>
      </c>
      <c r="T315" s="67" t="s">
        <v>7448</v>
      </c>
      <c r="U315" s="67">
        <v>9</v>
      </c>
      <c r="V315" s="67" t="s">
        <v>7449</v>
      </c>
      <c r="W315" s="67">
        <v>9</v>
      </c>
      <c r="X315" s="67" t="s">
        <v>7450</v>
      </c>
      <c r="Y315" s="67" t="s">
        <v>2803</v>
      </c>
      <c r="Z315" s="67">
        <v>9</v>
      </c>
      <c r="AA315" s="67" t="s">
        <v>7451</v>
      </c>
      <c r="AB315" s="67">
        <v>10</v>
      </c>
      <c r="AC315" s="67" t="s">
        <v>7452</v>
      </c>
      <c r="AD315" s="67">
        <v>9</v>
      </c>
      <c r="AE315" s="67" t="s">
        <v>7453</v>
      </c>
      <c r="AF315" s="67">
        <v>9</v>
      </c>
      <c r="AG315" s="67" t="s">
        <v>7454</v>
      </c>
      <c r="AH315" s="67">
        <v>10</v>
      </c>
      <c r="AI315" s="67" t="s">
        <v>7455</v>
      </c>
      <c r="AJ315" s="67">
        <v>9</v>
      </c>
      <c r="AK315" s="67" t="s">
        <v>7456</v>
      </c>
      <c r="AL315" s="67">
        <v>9</v>
      </c>
      <c r="AM315" s="67" t="s">
        <v>7457</v>
      </c>
      <c r="AN315" s="83" t="s">
        <v>4724</v>
      </c>
      <c r="AO315" s="83">
        <v>9</v>
      </c>
      <c r="AP315" s="83" t="s">
        <v>7458</v>
      </c>
      <c r="AQ315" s="83">
        <v>9</v>
      </c>
      <c r="AR315" s="83" t="s">
        <v>1002</v>
      </c>
      <c r="AS315" s="83">
        <v>9</v>
      </c>
      <c r="AT315" s="83" t="s">
        <v>7459</v>
      </c>
      <c r="AU315" s="83">
        <v>9</v>
      </c>
      <c r="AV315" s="83" t="s">
        <v>7460</v>
      </c>
      <c r="AW315" s="83">
        <v>9</v>
      </c>
      <c r="AX315" s="83" t="s">
        <v>7461</v>
      </c>
      <c r="AY315" s="83">
        <v>9</v>
      </c>
      <c r="AZ315" s="83" t="s">
        <v>7462</v>
      </c>
      <c r="BA315" s="83">
        <v>9</v>
      </c>
      <c r="BB315" s="87" t="s">
        <v>7688</v>
      </c>
      <c r="BC315" s="39"/>
      <c r="BD315" s="39"/>
      <c r="BE315" s="39"/>
    </row>
    <row r="316" spans="1:57" s="217" customFormat="1" ht="30" customHeight="1" x14ac:dyDescent="0.3">
      <c r="A316" s="39"/>
      <c r="B316" s="78">
        <f t="shared" si="5"/>
        <v>309</v>
      </c>
      <c r="C316" s="67" t="s">
        <v>7082</v>
      </c>
      <c r="D316" s="77">
        <v>45001</v>
      </c>
      <c r="E316" s="67">
        <v>9</v>
      </c>
      <c r="F316" s="67" t="s">
        <v>7463</v>
      </c>
      <c r="G316" s="67">
        <v>8</v>
      </c>
      <c r="H316" s="67" t="s">
        <v>7464</v>
      </c>
      <c r="I316" s="67">
        <v>9</v>
      </c>
      <c r="J316" s="67" t="s">
        <v>7465</v>
      </c>
      <c r="K316" s="67">
        <v>8</v>
      </c>
      <c r="L316" s="67" t="s">
        <v>7466</v>
      </c>
      <c r="M316" s="67">
        <v>9</v>
      </c>
      <c r="N316" s="67" t="s">
        <v>7467</v>
      </c>
      <c r="O316" s="67">
        <v>9</v>
      </c>
      <c r="P316" s="67" t="s">
        <v>7468</v>
      </c>
      <c r="Q316" s="67">
        <v>8</v>
      </c>
      <c r="R316" s="67" t="s">
        <v>4410</v>
      </c>
      <c r="S316" s="67">
        <v>9</v>
      </c>
      <c r="T316" s="67" t="s">
        <v>5659</v>
      </c>
      <c r="U316" s="67">
        <v>9</v>
      </c>
      <c r="V316" s="67" t="s">
        <v>7469</v>
      </c>
      <c r="W316" s="67">
        <v>9</v>
      </c>
      <c r="X316" s="67" t="s">
        <v>7470</v>
      </c>
      <c r="Y316" s="67" t="s">
        <v>2803</v>
      </c>
      <c r="Z316" s="67">
        <v>9</v>
      </c>
      <c r="AA316" s="67" t="s">
        <v>7471</v>
      </c>
      <c r="AB316" s="67">
        <v>9</v>
      </c>
      <c r="AC316" s="67" t="s">
        <v>7472</v>
      </c>
      <c r="AD316" s="67">
        <v>9</v>
      </c>
      <c r="AE316" s="67" t="s">
        <v>7473</v>
      </c>
      <c r="AF316" s="67">
        <v>9</v>
      </c>
      <c r="AG316" s="67" t="s">
        <v>7474</v>
      </c>
      <c r="AH316" s="67">
        <v>9</v>
      </c>
      <c r="AI316" s="67" t="s">
        <v>7475</v>
      </c>
      <c r="AJ316" s="67">
        <v>9</v>
      </c>
      <c r="AK316" s="67" t="s">
        <v>7476</v>
      </c>
      <c r="AL316" s="67">
        <v>9</v>
      </c>
      <c r="AM316" s="67" t="s">
        <v>7477</v>
      </c>
      <c r="AN316" s="83" t="s">
        <v>4724</v>
      </c>
      <c r="AO316" s="83">
        <v>9</v>
      </c>
      <c r="AP316" s="83" t="s">
        <v>7478</v>
      </c>
      <c r="AQ316" s="83">
        <v>8</v>
      </c>
      <c r="AR316" s="83" t="s">
        <v>7479</v>
      </c>
      <c r="AS316" s="83">
        <v>9</v>
      </c>
      <c r="AT316" s="83" t="s">
        <v>7480</v>
      </c>
      <c r="AU316" s="83">
        <v>9</v>
      </c>
      <c r="AV316" s="83" t="s">
        <v>7481</v>
      </c>
      <c r="AW316" s="83">
        <v>9</v>
      </c>
      <c r="AX316" s="83" t="s">
        <v>7482</v>
      </c>
      <c r="AY316" s="83">
        <v>9</v>
      </c>
      <c r="AZ316" s="83" t="s">
        <v>7476</v>
      </c>
      <c r="BA316" s="83">
        <v>9</v>
      </c>
      <c r="BB316" s="87" t="s">
        <v>1007</v>
      </c>
      <c r="BC316" s="39"/>
      <c r="BD316" s="39"/>
      <c r="BE316" s="39"/>
    </row>
    <row r="317" spans="1:57" s="217" customFormat="1" ht="30" customHeight="1" x14ac:dyDescent="0.3">
      <c r="A317" s="39"/>
      <c r="B317" s="78">
        <f t="shared" si="5"/>
        <v>310</v>
      </c>
      <c r="C317" s="67" t="s">
        <v>7082</v>
      </c>
      <c r="D317" s="77">
        <v>45001</v>
      </c>
      <c r="E317" s="67">
        <v>10</v>
      </c>
      <c r="F317" s="67" t="s">
        <v>4542</v>
      </c>
      <c r="G317" s="67">
        <v>10</v>
      </c>
      <c r="H317" s="67" t="s">
        <v>4108</v>
      </c>
      <c r="I317" s="67">
        <v>10</v>
      </c>
      <c r="J317" s="67" t="s">
        <v>2996</v>
      </c>
      <c r="K317" s="67">
        <v>10</v>
      </c>
      <c r="L317" s="67" t="s">
        <v>7483</v>
      </c>
      <c r="M317" s="67">
        <v>10</v>
      </c>
      <c r="N317" s="67" t="s">
        <v>4535</v>
      </c>
      <c r="O317" s="67">
        <v>10</v>
      </c>
      <c r="P317" s="67" t="s">
        <v>7484</v>
      </c>
      <c r="Q317" s="67">
        <v>10</v>
      </c>
      <c r="R317" s="67" t="s">
        <v>7485</v>
      </c>
      <c r="S317" s="67">
        <v>10</v>
      </c>
      <c r="T317" s="67" t="s">
        <v>7486</v>
      </c>
      <c r="U317" s="67">
        <v>9</v>
      </c>
      <c r="V317" s="67" t="s">
        <v>7487</v>
      </c>
      <c r="W317" s="67">
        <v>10</v>
      </c>
      <c r="X317" s="67" t="s">
        <v>1263</v>
      </c>
      <c r="Y317" s="67" t="s">
        <v>2803</v>
      </c>
      <c r="Z317" s="67">
        <v>10</v>
      </c>
      <c r="AA317" s="67" t="s">
        <v>7488</v>
      </c>
      <c r="AB317" s="67">
        <v>10</v>
      </c>
      <c r="AC317" s="67" t="s">
        <v>1002</v>
      </c>
      <c r="AD317" s="67">
        <v>10</v>
      </c>
      <c r="AE317" s="67" t="s">
        <v>7489</v>
      </c>
      <c r="AF317" s="67">
        <v>10</v>
      </c>
      <c r="AG317" s="67" t="s">
        <v>7490</v>
      </c>
      <c r="AH317" s="67">
        <v>10</v>
      </c>
      <c r="AI317" s="67" t="s">
        <v>7491</v>
      </c>
      <c r="AJ317" s="67">
        <v>10</v>
      </c>
      <c r="AK317" s="67" t="s">
        <v>7492</v>
      </c>
      <c r="AL317" s="67">
        <v>10</v>
      </c>
      <c r="AM317" s="67" t="s">
        <v>994</v>
      </c>
      <c r="AN317" s="83" t="s">
        <v>4724</v>
      </c>
      <c r="AO317" s="83">
        <v>10</v>
      </c>
      <c r="AP317" s="83" t="s">
        <v>4335</v>
      </c>
      <c r="AQ317" s="83">
        <v>10</v>
      </c>
      <c r="AR317" s="83" t="s">
        <v>3481</v>
      </c>
      <c r="AS317" s="83">
        <v>10</v>
      </c>
      <c r="AT317" s="83" t="s">
        <v>7493</v>
      </c>
      <c r="AU317" s="83">
        <v>10</v>
      </c>
      <c r="AV317" s="83" t="s">
        <v>5578</v>
      </c>
      <c r="AW317" s="83">
        <v>10</v>
      </c>
      <c r="AX317" s="83" t="s">
        <v>5883</v>
      </c>
      <c r="AY317" s="83">
        <v>10</v>
      </c>
      <c r="AZ317" s="83" t="s">
        <v>7494</v>
      </c>
      <c r="BA317" s="83">
        <v>10</v>
      </c>
      <c r="BB317" s="87" t="s">
        <v>1003</v>
      </c>
      <c r="BC317" s="39"/>
      <c r="BD317" s="39"/>
      <c r="BE317" s="39"/>
    </row>
    <row r="318" spans="1:57" s="217" customFormat="1" ht="30" customHeight="1" x14ac:dyDescent="0.3">
      <c r="A318" s="39"/>
      <c r="B318" s="78">
        <f t="shared" si="5"/>
        <v>311</v>
      </c>
      <c r="C318" s="67" t="s">
        <v>7082</v>
      </c>
      <c r="D318" s="77">
        <v>45001</v>
      </c>
      <c r="E318" s="67">
        <v>9</v>
      </c>
      <c r="F318" s="67" t="s">
        <v>7495</v>
      </c>
      <c r="G318" s="67">
        <v>8</v>
      </c>
      <c r="H318" s="67" t="s">
        <v>7496</v>
      </c>
      <c r="I318" s="67">
        <v>8</v>
      </c>
      <c r="J318" s="67" t="s">
        <v>7497</v>
      </c>
      <c r="K318" s="67">
        <v>8</v>
      </c>
      <c r="L318" s="67" t="s">
        <v>983</v>
      </c>
      <c r="M318" s="67">
        <v>9</v>
      </c>
      <c r="N318" s="67" t="s">
        <v>7498</v>
      </c>
      <c r="O318" s="67">
        <v>8</v>
      </c>
      <c r="P318" s="67" t="s">
        <v>7499</v>
      </c>
      <c r="Q318" s="67">
        <v>8</v>
      </c>
      <c r="R318" s="67" t="s">
        <v>7500</v>
      </c>
      <c r="S318" s="67">
        <v>9</v>
      </c>
      <c r="T318" s="67" t="s">
        <v>7501</v>
      </c>
      <c r="U318" s="67">
        <v>9</v>
      </c>
      <c r="V318" s="67" t="s">
        <v>7502</v>
      </c>
      <c r="W318" s="67">
        <v>8</v>
      </c>
      <c r="X318" s="67" t="s">
        <v>7503</v>
      </c>
      <c r="Y318" s="67" t="s">
        <v>2803</v>
      </c>
      <c r="Z318" s="67">
        <v>9</v>
      </c>
      <c r="AA318" s="67" t="s">
        <v>4413</v>
      </c>
      <c r="AB318" s="67">
        <v>9</v>
      </c>
      <c r="AC318" s="67" t="s">
        <v>7504</v>
      </c>
      <c r="AD318" s="67">
        <v>9</v>
      </c>
      <c r="AE318" s="67" t="s">
        <v>7505</v>
      </c>
      <c r="AF318" s="67">
        <v>8</v>
      </c>
      <c r="AG318" s="67" t="s">
        <v>6023</v>
      </c>
      <c r="AH318" s="67">
        <v>9</v>
      </c>
      <c r="AI318" s="67" t="s">
        <v>7506</v>
      </c>
      <c r="AJ318" s="67">
        <v>8</v>
      </c>
      <c r="AK318" s="67" t="s">
        <v>7507</v>
      </c>
      <c r="AL318" s="67">
        <v>8</v>
      </c>
      <c r="AM318" s="67" t="s">
        <v>7508</v>
      </c>
      <c r="AN318" s="83" t="s">
        <v>4724</v>
      </c>
      <c r="AO318" s="83">
        <v>9</v>
      </c>
      <c r="AP318" s="83" t="s">
        <v>4413</v>
      </c>
      <c r="AQ318" s="83">
        <v>9</v>
      </c>
      <c r="AR318" s="83" t="s">
        <v>1002</v>
      </c>
      <c r="AS318" s="83">
        <v>8</v>
      </c>
      <c r="AT318" s="83" t="s">
        <v>7509</v>
      </c>
      <c r="AU318" s="83">
        <v>9</v>
      </c>
      <c r="AV318" s="83" t="s">
        <v>7510</v>
      </c>
      <c r="AW318" s="83">
        <v>8</v>
      </c>
      <c r="AX318" s="83" t="s">
        <v>7511</v>
      </c>
      <c r="AY318" s="83">
        <v>8</v>
      </c>
      <c r="AZ318" s="83" t="s">
        <v>7512</v>
      </c>
      <c r="BA318" s="83">
        <v>9</v>
      </c>
      <c r="BB318" s="87" t="s">
        <v>7689</v>
      </c>
      <c r="BC318" s="39"/>
      <c r="BD318" s="39"/>
      <c r="BE318" s="39"/>
    </row>
    <row r="319" spans="1:57" s="217" customFormat="1" ht="30" customHeight="1" x14ac:dyDescent="0.3">
      <c r="A319" s="39"/>
      <c r="B319" s="78">
        <f t="shared" si="5"/>
        <v>312</v>
      </c>
      <c r="C319" s="67" t="s">
        <v>7082</v>
      </c>
      <c r="D319" s="77">
        <v>45001</v>
      </c>
      <c r="E319" s="67">
        <v>8</v>
      </c>
      <c r="F319" s="67" t="s">
        <v>7513</v>
      </c>
      <c r="G319" s="67">
        <v>8</v>
      </c>
      <c r="H319" s="67" t="s">
        <v>7514</v>
      </c>
      <c r="I319" s="67">
        <v>8</v>
      </c>
      <c r="J319" s="67" t="s">
        <v>7515</v>
      </c>
      <c r="K319" s="67">
        <v>8</v>
      </c>
      <c r="L319" s="67" t="s">
        <v>983</v>
      </c>
      <c r="M319" s="67">
        <v>8</v>
      </c>
      <c r="N319" s="67" t="s">
        <v>7516</v>
      </c>
      <c r="O319" s="67">
        <v>8</v>
      </c>
      <c r="P319" s="67" t="s">
        <v>7517</v>
      </c>
      <c r="Q319" s="67">
        <v>8</v>
      </c>
      <c r="R319" s="67" t="s">
        <v>7518</v>
      </c>
      <c r="S319" s="67">
        <v>8</v>
      </c>
      <c r="T319" s="67" t="s">
        <v>7519</v>
      </c>
      <c r="U319" s="67">
        <v>8</v>
      </c>
      <c r="V319" s="67" t="s">
        <v>7520</v>
      </c>
      <c r="W319" s="67">
        <v>8</v>
      </c>
      <c r="X319" s="67" t="s">
        <v>7521</v>
      </c>
      <c r="Y319" s="67" t="s">
        <v>2803</v>
      </c>
      <c r="Z319" s="67">
        <v>9</v>
      </c>
      <c r="AA319" s="67" t="s">
        <v>7522</v>
      </c>
      <c r="AB319" s="67">
        <v>8</v>
      </c>
      <c r="AC319" s="67" t="s">
        <v>7523</v>
      </c>
      <c r="AD319" s="67">
        <v>8</v>
      </c>
      <c r="AE319" s="67" t="s">
        <v>7524</v>
      </c>
      <c r="AF319" s="67">
        <v>8</v>
      </c>
      <c r="AG319" s="67" t="s">
        <v>978</v>
      </c>
      <c r="AH319" s="67">
        <v>8</v>
      </c>
      <c r="AI319" s="67" t="s">
        <v>7525</v>
      </c>
      <c r="AJ319" s="67">
        <v>8</v>
      </c>
      <c r="AK319" s="67" t="s">
        <v>7526</v>
      </c>
      <c r="AL319" s="67">
        <v>8</v>
      </c>
      <c r="AM319" s="67" t="s">
        <v>1819</v>
      </c>
      <c r="AN319" s="83" t="s">
        <v>4724</v>
      </c>
      <c r="AO319" s="83">
        <v>8</v>
      </c>
      <c r="AP319" s="83" t="s">
        <v>974</v>
      </c>
      <c r="AQ319" s="83">
        <v>8</v>
      </c>
      <c r="AR319" s="83" t="s">
        <v>982</v>
      </c>
      <c r="AS319" s="83">
        <v>9</v>
      </c>
      <c r="AT319" s="83" t="s">
        <v>7509</v>
      </c>
      <c r="AU319" s="83">
        <v>8</v>
      </c>
      <c r="AV319" s="83" t="s">
        <v>1057</v>
      </c>
      <c r="AW319" s="83">
        <v>9</v>
      </c>
      <c r="AX319" s="83" t="s">
        <v>3477</v>
      </c>
      <c r="AY319" s="83">
        <v>8</v>
      </c>
      <c r="AZ319" s="83" t="s">
        <v>4129</v>
      </c>
      <c r="BA319" s="83">
        <v>8</v>
      </c>
      <c r="BB319" s="87" t="s">
        <v>7276</v>
      </c>
      <c r="BC319" s="39"/>
      <c r="BD319" s="39"/>
      <c r="BE319" s="39"/>
    </row>
    <row r="320" spans="1:57" s="217" customFormat="1" ht="30" customHeight="1" x14ac:dyDescent="0.3">
      <c r="A320" s="39"/>
      <c r="B320" s="78">
        <f t="shared" si="5"/>
        <v>313</v>
      </c>
      <c r="C320" s="67" t="s">
        <v>7082</v>
      </c>
      <c r="D320" s="77">
        <v>45001</v>
      </c>
      <c r="E320" s="67">
        <v>9</v>
      </c>
      <c r="F320" s="67" t="s">
        <v>2191</v>
      </c>
      <c r="G320" s="67">
        <v>9</v>
      </c>
      <c r="H320" s="67" t="s">
        <v>1053</v>
      </c>
      <c r="I320" s="67">
        <v>8</v>
      </c>
      <c r="J320" s="67" t="s">
        <v>1279</v>
      </c>
      <c r="K320" s="67">
        <v>8</v>
      </c>
      <c r="L320" s="67" t="s">
        <v>1283</v>
      </c>
      <c r="M320" s="67">
        <v>9</v>
      </c>
      <c r="N320" s="67" t="s">
        <v>4100</v>
      </c>
      <c r="O320" s="67">
        <v>9</v>
      </c>
      <c r="P320" s="67" t="s">
        <v>2193</v>
      </c>
      <c r="Q320" s="67">
        <v>8</v>
      </c>
      <c r="R320" s="67" t="s">
        <v>1051</v>
      </c>
      <c r="S320" s="67">
        <v>9</v>
      </c>
      <c r="T320" s="67" t="s">
        <v>7527</v>
      </c>
      <c r="U320" s="67">
        <v>9</v>
      </c>
      <c r="V320" s="67" t="s">
        <v>2354</v>
      </c>
      <c r="W320" s="67">
        <v>9</v>
      </c>
      <c r="X320" s="67" t="s">
        <v>7528</v>
      </c>
      <c r="Y320" s="67" t="s">
        <v>2803</v>
      </c>
      <c r="Z320" s="67">
        <v>9</v>
      </c>
      <c r="AA320" s="67" t="s">
        <v>7529</v>
      </c>
      <c r="AB320" s="67">
        <v>9</v>
      </c>
      <c r="AC320" s="67" t="s">
        <v>7530</v>
      </c>
      <c r="AD320" s="67">
        <v>9</v>
      </c>
      <c r="AE320" s="67" t="s">
        <v>7531</v>
      </c>
      <c r="AF320" s="67">
        <v>9</v>
      </c>
      <c r="AG320" s="67" t="s">
        <v>7532</v>
      </c>
      <c r="AH320" s="67">
        <v>9</v>
      </c>
      <c r="AI320" s="67" t="s">
        <v>7533</v>
      </c>
      <c r="AJ320" s="67">
        <v>9</v>
      </c>
      <c r="AK320" s="67" t="s">
        <v>7534</v>
      </c>
      <c r="AL320" s="67">
        <v>9</v>
      </c>
      <c r="AM320" s="67" t="s">
        <v>1267</v>
      </c>
      <c r="AN320" s="83" t="s">
        <v>4724</v>
      </c>
      <c r="AO320" s="83">
        <v>9</v>
      </c>
      <c r="AP320" s="83" t="s">
        <v>7535</v>
      </c>
      <c r="AQ320" s="83">
        <v>9</v>
      </c>
      <c r="AR320" s="83" t="s">
        <v>7536</v>
      </c>
      <c r="AS320" s="83">
        <v>9</v>
      </c>
      <c r="AT320" s="83" t="s">
        <v>7537</v>
      </c>
      <c r="AU320" s="83">
        <v>9</v>
      </c>
      <c r="AV320" s="83" t="s">
        <v>7538</v>
      </c>
      <c r="AW320" s="83">
        <v>9</v>
      </c>
      <c r="AX320" s="83" t="s">
        <v>7539</v>
      </c>
      <c r="AY320" s="83">
        <v>9</v>
      </c>
      <c r="AZ320" s="83" t="s">
        <v>7540</v>
      </c>
      <c r="BA320" s="83">
        <v>9</v>
      </c>
      <c r="BB320" s="87" t="s">
        <v>7690</v>
      </c>
      <c r="BC320" s="39"/>
      <c r="BD320" s="39"/>
      <c r="BE320" s="39"/>
    </row>
    <row r="321" spans="1:57" s="217" customFormat="1" ht="30" customHeight="1" x14ac:dyDescent="0.3">
      <c r="A321" s="39"/>
      <c r="B321" s="78">
        <f t="shared" si="5"/>
        <v>314</v>
      </c>
      <c r="C321" s="67" t="s">
        <v>7082</v>
      </c>
      <c r="D321" s="77">
        <v>45001</v>
      </c>
      <c r="E321" s="67">
        <v>9</v>
      </c>
      <c r="F321" s="67" t="s">
        <v>7541</v>
      </c>
      <c r="G321" s="67">
        <v>10</v>
      </c>
      <c r="H321" s="67" t="s">
        <v>5286</v>
      </c>
      <c r="I321" s="67">
        <v>10</v>
      </c>
      <c r="J321" s="67" t="s">
        <v>7542</v>
      </c>
      <c r="K321" s="67">
        <v>10</v>
      </c>
      <c r="L321" s="67" t="s">
        <v>7543</v>
      </c>
      <c r="M321" s="67">
        <v>9</v>
      </c>
      <c r="N321" s="67" t="s">
        <v>7544</v>
      </c>
      <c r="O321" s="67">
        <v>9</v>
      </c>
      <c r="P321" s="67" t="s">
        <v>7545</v>
      </c>
      <c r="Q321" s="67">
        <v>10</v>
      </c>
      <c r="R321" s="67" t="s">
        <v>7546</v>
      </c>
      <c r="S321" s="67">
        <v>10</v>
      </c>
      <c r="T321" s="67" t="s">
        <v>989</v>
      </c>
      <c r="U321" s="67">
        <v>10</v>
      </c>
      <c r="V321" s="67" t="s">
        <v>7547</v>
      </c>
      <c r="W321" s="67">
        <v>9</v>
      </c>
      <c r="X321" s="67" t="s">
        <v>7548</v>
      </c>
      <c r="Y321" s="67" t="s">
        <v>2803</v>
      </c>
      <c r="Z321" s="67">
        <v>9</v>
      </c>
      <c r="AA321" s="67" t="s">
        <v>5481</v>
      </c>
      <c r="AB321" s="67">
        <v>9</v>
      </c>
      <c r="AC321" s="67" t="s">
        <v>3430</v>
      </c>
      <c r="AD321" s="67">
        <v>9</v>
      </c>
      <c r="AE321" s="67" t="s">
        <v>7549</v>
      </c>
      <c r="AF321" s="67">
        <v>10</v>
      </c>
      <c r="AG321" s="67" t="s">
        <v>7550</v>
      </c>
      <c r="AH321" s="67">
        <v>10</v>
      </c>
      <c r="AI321" s="67" t="s">
        <v>5883</v>
      </c>
      <c r="AJ321" s="67">
        <v>9</v>
      </c>
      <c r="AK321" s="67" t="s">
        <v>7551</v>
      </c>
      <c r="AL321" s="67">
        <v>9</v>
      </c>
      <c r="AM321" s="67" t="s">
        <v>7691</v>
      </c>
      <c r="AN321" s="83" t="s">
        <v>4724</v>
      </c>
      <c r="AO321" s="83">
        <v>9</v>
      </c>
      <c r="AP321" s="83" t="s">
        <v>1072</v>
      </c>
      <c r="AQ321" s="83">
        <v>9</v>
      </c>
      <c r="AR321" s="83" t="s">
        <v>7553</v>
      </c>
      <c r="AS321" s="83">
        <v>9</v>
      </c>
      <c r="AT321" s="83" t="s">
        <v>7554</v>
      </c>
      <c r="AU321" s="83">
        <v>10</v>
      </c>
      <c r="AV321" s="83" t="s">
        <v>7555</v>
      </c>
      <c r="AW321" s="83">
        <v>10</v>
      </c>
      <c r="AX321" s="83" t="s">
        <v>7556</v>
      </c>
      <c r="AY321" s="83">
        <v>10</v>
      </c>
      <c r="AZ321" s="83" t="s">
        <v>7557</v>
      </c>
      <c r="BA321" s="83">
        <v>10</v>
      </c>
      <c r="BB321" s="87" t="s">
        <v>7552</v>
      </c>
      <c r="BC321" s="39"/>
      <c r="BD321" s="39"/>
      <c r="BE321" s="39"/>
    </row>
    <row r="322" spans="1:57" s="217" customFormat="1" ht="30" customHeight="1" x14ac:dyDescent="0.3">
      <c r="A322" s="39"/>
      <c r="B322" s="78">
        <f t="shared" si="5"/>
        <v>315</v>
      </c>
      <c r="C322" s="67" t="s">
        <v>7082</v>
      </c>
      <c r="D322" s="77">
        <v>45001</v>
      </c>
      <c r="E322" s="67">
        <v>10</v>
      </c>
      <c r="F322" s="67" t="s">
        <v>7558</v>
      </c>
      <c r="G322" s="67">
        <v>9</v>
      </c>
      <c r="H322" s="67" t="s">
        <v>7559</v>
      </c>
      <c r="I322" s="67">
        <v>9</v>
      </c>
      <c r="J322" s="67" t="s">
        <v>7560</v>
      </c>
      <c r="K322" s="67">
        <v>10</v>
      </c>
      <c r="L322" s="67" t="s">
        <v>7561</v>
      </c>
      <c r="M322" s="67">
        <v>10</v>
      </c>
      <c r="N322" s="67" t="s">
        <v>7562</v>
      </c>
      <c r="O322" s="67">
        <v>10</v>
      </c>
      <c r="P322" s="67" t="s">
        <v>7563</v>
      </c>
      <c r="Q322" s="67">
        <v>9</v>
      </c>
      <c r="R322" s="67" t="s">
        <v>7564</v>
      </c>
      <c r="S322" s="67">
        <v>10</v>
      </c>
      <c r="T322" s="67" t="s">
        <v>7565</v>
      </c>
      <c r="U322" s="67">
        <v>10</v>
      </c>
      <c r="V322" s="67" t="s">
        <v>7566</v>
      </c>
      <c r="W322" s="67">
        <v>10</v>
      </c>
      <c r="X322" s="67" t="s">
        <v>7567</v>
      </c>
      <c r="Y322" s="67" t="s">
        <v>2803</v>
      </c>
      <c r="Z322" s="67">
        <v>10</v>
      </c>
      <c r="AA322" s="67" t="s">
        <v>7568</v>
      </c>
      <c r="AB322" s="67">
        <v>9</v>
      </c>
      <c r="AC322" s="67" t="s">
        <v>7569</v>
      </c>
      <c r="AD322" s="67">
        <v>10</v>
      </c>
      <c r="AE322" s="67" t="s">
        <v>7570</v>
      </c>
      <c r="AF322" s="67">
        <v>10</v>
      </c>
      <c r="AG322" s="67" t="s">
        <v>7571</v>
      </c>
      <c r="AH322" s="67">
        <v>10</v>
      </c>
      <c r="AI322" s="67" t="s">
        <v>7572</v>
      </c>
      <c r="AJ322" s="67">
        <v>10</v>
      </c>
      <c r="AK322" s="67" t="s">
        <v>6824</v>
      </c>
      <c r="AL322" s="67">
        <v>10</v>
      </c>
      <c r="AM322" s="67" t="s">
        <v>7573</v>
      </c>
      <c r="AN322" s="83" t="s">
        <v>4724</v>
      </c>
      <c r="AO322" s="83">
        <v>10</v>
      </c>
      <c r="AP322" s="83" t="s">
        <v>7568</v>
      </c>
      <c r="AQ322" s="83">
        <v>10</v>
      </c>
      <c r="AR322" s="83" t="s">
        <v>7574</v>
      </c>
      <c r="AS322" s="83">
        <v>9</v>
      </c>
      <c r="AT322" s="83" t="s">
        <v>7575</v>
      </c>
      <c r="AU322" s="83">
        <v>10</v>
      </c>
      <c r="AV322" s="83" t="s">
        <v>7568</v>
      </c>
      <c r="AW322" s="83">
        <v>9</v>
      </c>
      <c r="AX322" s="83" t="s">
        <v>7576</v>
      </c>
      <c r="AY322" s="83">
        <v>10</v>
      </c>
      <c r="AZ322" s="83" t="s">
        <v>6824</v>
      </c>
      <c r="BA322" s="83">
        <v>10</v>
      </c>
      <c r="BB322" s="87" t="s">
        <v>7573</v>
      </c>
      <c r="BC322" s="39"/>
      <c r="BD322" s="39"/>
      <c r="BE322" s="39"/>
    </row>
    <row r="323" spans="1:57" s="217" customFormat="1" ht="30" customHeight="1" x14ac:dyDescent="0.3">
      <c r="A323" s="39"/>
      <c r="B323" s="78">
        <f t="shared" si="5"/>
        <v>316</v>
      </c>
      <c r="C323" s="67" t="s">
        <v>7082</v>
      </c>
      <c r="D323" s="77">
        <v>45001</v>
      </c>
      <c r="E323" s="67">
        <v>8</v>
      </c>
      <c r="F323" s="67" t="s">
        <v>7577</v>
      </c>
      <c r="G323" s="67">
        <v>8</v>
      </c>
      <c r="H323" s="67" t="s">
        <v>7577</v>
      </c>
      <c r="I323" s="67">
        <v>8</v>
      </c>
      <c r="J323" s="67" t="s">
        <v>7578</v>
      </c>
      <c r="K323" s="67">
        <v>8</v>
      </c>
      <c r="L323" s="67" t="s">
        <v>7579</v>
      </c>
      <c r="M323" s="67">
        <v>8</v>
      </c>
      <c r="N323" s="67" t="s">
        <v>7580</v>
      </c>
      <c r="O323" s="67">
        <v>9</v>
      </c>
      <c r="P323" s="67" t="s">
        <v>7581</v>
      </c>
      <c r="Q323" s="67">
        <v>8</v>
      </c>
      <c r="R323" s="67" t="s">
        <v>2520</v>
      </c>
      <c r="S323" s="67">
        <v>9</v>
      </c>
      <c r="T323" s="67" t="s">
        <v>7582</v>
      </c>
      <c r="U323" s="67">
        <v>8</v>
      </c>
      <c r="V323" s="67" t="s">
        <v>7583</v>
      </c>
      <c r="W323" s="67">
        <v>9</v>
      </c>
      <c r="X323" s="67" t="s">
        <v>1082</v>
      </c>
      <c r="Y323" s="67" t="s">
        <v>2803</v>
      </c>
      <c r="Z323" s="67">
        <v>8</v>
      </c>
      <c r="AA323" s="67" t="s">
        <v>1024</v>
      </c>
      <c r="AB323" s="67">
        <v>9</v>
      </c>
      <c r="AC323" s="67" t="s">
        <v>1083</v>
      </c>
      <c r="AD323" s="67">
        <v>9</v>
      </c>
      <c r="AE323" s="67" t="s">
        <v>1084</v>
      </c>
      <c r="AF323" s="67">
        <v>9</v>
      </c>
      <c r="AG323" s="67" t="s">
        <v>2886</v>
      </c>
      <c r="AH323" s="67">
        <v>9</v>
      </c>
      <c r="AI323" s="67" t="s">
        <v>7584</v>
      </c>
      <c r="AJ323" s="67">
        <v>9</v>
      </c>
      <c r="AK323" s="67" t="s">
        <v>7585</v>
      </c>
      <c r="AL323" s="67">
        <v>9</v>
      </c>
      <c r="AM323" s="67" t="s">
        <v>7586</v>
      </c>
      <c r="AN323" s="83" t="s">
        <v>4724</v>
      </c>
      <c r="AO323" s="83">
        <v>8</v>
      </c>
      <c r="AP323" s="83" t="s">
        <v>7587</v>
      </c>
      <c r="AQ323" s="83">
        <v>9</v>
      </c>
      <c r="AR323" s="83" t="s">
        <v>1083</v>
      </c>
      <c r="AS323" s="83">
        <v>9</v>
      </c>
      <c r="AT323" s="83" t="s">
        <v>7588</v>
      </c>
      <c r="AU323" s="83">
        <v>9</v>
      </c>
      <c r="AV323" s="83" t="s">
        <v>7589</v>
      </c>
      <c r="AW323" s="83">
        <v>9</v>
      </c>
      <c r="AX323" s="83" t="s">
        <v>7590</v>
      </c>
      <c r="AY323" s="83">
        <v>9</v>
      </c>
      <c r="AZ323" s="83" t="s">
        <v>1333</v>
      </c>
      <c r="BA323" s="83">
        <v>9</v>
      </c>
      <c r="BB323" s="87" t="s">
        <v>7692</v>
      </c>
      <c r="BC323" s="39"/>
      <c r="BD323" s="39"/>
      <c r="BE323" s="39"/>
    </row>
    <row r="324" spans="1:57" s="217" customFormat="1" ht="30" customHeight="1" x14ac:dyDescent="0.3">
      <c r="A324" s="39"/>
      <c r="B324" s="78">
        <f t="shared" si="5"/>
        <v>317</v>
      </c>
      <c r="C324" s="67" t="s">
        <v>7082</v>
      </c>
      <c r="D324" s="77">
        <v>45001</v>
      </c>
      <c r="E324" s="67">
        <v>10</v>
      </c>
      <c r="F324" s="67" t="s">
        <v>7591</v>
      </c>
      <c r="G324" s="67">
        <v>10</v>
      </c>
      <c r="H324" s="67" t="s">
        <v>7592</v>
      </c>
      <c r="I324" s="67">
        <v>9</v>
      </c>
      <c r="J324" s="67" t="s">
        <v>7593</v>
      </c>
      <c r="K324" s="67">
        <v>9</v>
      </c>
      <c r="L324" s="67" t="s">
        <v>7594</v>
      </c>
      <c r="M324" s="67">
        <v>10</v>
      </c>
      <c r="N324" s="67" t="s">
        <v>7595</v>
      </c>
      <c r="O324" s="67">
        <v>10</v>
      </c>
      <c r="P324" s="67" t="s">
        <v>7596</v>
      </c>
      <c r="Q324" s="67">
        <v>10</v>
      </c>
      <c r="R324" s="67" t="s">
        <v>7597</v>
      </c>
      <c r="S324" s="67">
        <v>10</v>
      </c>
      <c r="T324" s="67" t="s">
        <v>7598</v>
      </c>
      <c r="U324" s="67">
        <v>10</v>
      </c>
      <c r="V324" s="67" t="s">
        <v>7599</v>
      </c>
      <c r="W324" s="67">
        <v>10</v>
      </c>
      <c r="X324" s="67" t="s">
        <v>7600</v>
      </c>
      <c r="Y324" s="67" t="s">
        <v>2803</v>
      </c>
      <c r="Z324" s="67">
        <v>10</v>
      </c>
      <c r="AA324" s="67" t="s">
        <v>3608</v>
      </c>
      <c r="AB324" s="67">
        <v>10</v>
      </c>
      <c r="AC324" s="67" t="s">
        <v>7601</v>
      </c>
      <c r="AD324" s="67">
        <v>10</v>
      </c>
      <c r="AE324" s="67" t="s">
        <v>7602</v>
      </c>
      <c r="AF324" s="67">
        <v>10</v>
      </c>
      <c r="AG324" s="67" t="s">
        <v>7603</v>
      </c>
      <c r="AH324" s="67">
        <v>10</v>
      </c>
      <c r="AI324" s="67" t="s">
        <v>7604</v>
      </c>
      <c r="AJ324" s="67">
        <v>10</v>
      </c>
      <c r="AK324" s="67" t="s">
        <v>7605</v>
      </c>
      <c r="AL324" s="67">
        <v>10</v>
      </c>
      <c r="AM324" s="67" t="s">
        <v>7606</v>
      </c>
      <c r="AN324" s="83" t="s">
        <v>4724</v>
      </c>
      <c r="AO324" s="83">
        <v>10</v>
      </c>
      <c r="AP324" s="83" t="s">
        <v>7607</v>
      </c>
      <c r="AQ324" s="83">
        <v>10</v>
      </c>
      <c r="AR324" s="83" t="s">
        <v>4835</v>
      </c>
      <c r="AS324" s="83">
        <v>10</v>
      </c>
      <c r="AT324" s="83" t="s">
        <v>7608</v>
      </c>
      <c r="AU324" s="83">
        <v>10</v>
      </c>
      <c r="AV324" s="83" t="s">
        <v>6059</v>
      </c>
      <c r="AW324" s="83">
        <v>10</v>
      </c>
      <c r="AX324" s="83" t="s">
        <v>7609</v>
      </c>
      <c r="AY324" s="83">
        <v>10</v>
      </c>
      <c r="AZ324" s="83" t="s">
        <v>7610</v>
      </c>
      <c r="BA324" s="83">
        <v>10</v>
      </c>
      <c r="BB324" s="87" t="s">
        <v>7693</v>
      </c>
      <c r="BC324" s="39"/>
      <c r="BD324" s="39"/>
      <c r="BE324" s="39"/>
    </row>
    <row r="325" spans="1:57" s="217" customFormat="1" ht="30" customHeight="1" x14ac:dyDescent="0.3">
      <c r="A325" s="39"/>
      <c r="B325" s="78">
        <f t="shared" si="5"/>
        <v>318</v>
      </c>
      <c r="C325" s="67" t="s">
        <v>7082</v>
      </c>
      <c r="D325" s="77">
        <v>45001</v>
      </c>
      <c r="E325" s="67">
        <v>10</v>
      </c>
      <c r="F325" s="67" t="s">
        <v>7611</v>
      </c>
      <c r="G325" s="67">
        <v>10</v>
      </c>
      <c r="H325" s="67" t="s">
        <v>7612</v>
      </c>
      <c r="I325" s="67">
        <v>10</v>
      </c>
      <c r="J325" s="67" t="s">
        <v>7613</v>
      </c>
      <c r="K325" s="67">
        <v>10</v>
      </c>
      <c r="L325" s="67" t="s">
        <v>7614</v>
      </c>
      <c r="M325" s="67">
        <v>10</v>
      </c>
      <c r="N325" s="67" t="s">
        <v>7615</v>
      </c>
      <c r="O325" s="67">
        <v>10</v>
      </c>
      <c r="P325" s="67" t="s">
        <v>7616</v>
      </c>
      <c r="Q325" s="67">
        <v>8</v>
      </c>
      <c r="R325" s="67" t="s">
        <v>7617</v>
      </c>
      <c r="S325" s="67">
        <v>10</v>
      </c>
      <c r="T325" s="67" t="s">
        <v>7618</v>
      </c>
      <c r="U325" s="67">
        <v>10</v>
      </c>
      <c r="V325" s="67" t="s">
        <v>7619</v>
      </c>
      <c r="W325" s="67">
        <v>9</v>
      </c>
      <c r="X325" s="67" t="s">
        <v>7620</v>
      </c>
      <c r="Y325" s="67" t="s">
        <v>2803</v>
      </c>
      <c r="Z325" s="67">
        <v>10</v>
      </c>
      <c r="AA325" s="67" t="s">
        <v>7621</v>
      </c>
      <c r="AB325" s="67">
        <v>10</v>
      </c>
      <c r="AC325" s="67" t="s">
        <v>7622</v>
      </c>
      <c r="AD325" s="67">
        <v>10</v>
      </c>
      <c r="AE325" s="67" t="s">
        <v>7623</v>
      </c>
      <c r="AF325" s="67">
        <v>10</v>
      </c>
      <c r="AG325" s="67" t="s">
        <v>7624</v>
      </c>
      <c r="AH325" s="67">
        <v>10</v>
      </c>
      <c r="AI325" s="67" t="s">
        <v>7625</v>
      </c>
      <c r="AJ325" s="67">
        <v>10</v>
      </c>
      <c r="AK325" s="67" t="s">
        <v>7626</v>
      </c>
      <c r="AL325" s="67">
        <v>10</v>
      </c>
      <c r="AM325" s="67" t="s">
        <v>7627</v>
      </c>
      <c r="AN325" s="83" t="s">
        <v>4724</v>
      </c>
      <c r="AO325" s="83">
        <v>10</v>
      </c>
      <c r="AP325" s="83" t="s">
        <v>7628</v>
      </c>
      <c r="AQ325" s="83">
        <v>10</v>
      </c>
      <c r="AR325" s="83" t="s">
        <v>7629</v>
      </c>
      <c r="AS325" s="83">
        <v>10</v>
      </c>
      <c r="AT325" s="83" t="s">
        <v>7630</v>
      </c>
      <c r="AU325" s="83">
        <v>10</v>
      </c>
      <c r="AV325" s="83" t="s">
        <v>7631</v>
      </c>
      <c r="AW325" s="83">
        <v>9</v>
      </c>
      <c r="AX325" s="83" t="s">
        <v>7632</v>
      </c>
      <c r="AY325" s="83">
        <v>9</v>
      </c>
      <c r="AZ325" s="83" t="s">
        <v>7632</v>
      </c>
      <c r="BA325" s="83">
        <v>10</v>
      </c>
      <c r="BB325" s="87" t="s">
        <v>7632</v>
      </c>
      <c r="BC325" s="39"/>
      <c r="BD325" s="39"/>
      <c r="BE325" s="39"/>
    </row>
    <row r="326" spans="1:57" s="217" customFormat="1" ht="30" customHeight="1" x14ac:dyDescent="0.3">
      <c r="A326" s="39"/>
      <c r="B326" s="78">
        <f t="shared" si="5"/>
        <v>319</v>
      </c>
      <c r="C326" s="67" t="s">
        <v>7082</v>
      </c>
      <c r="D326" s="77">
        <v>45001</v>
      </c>
      <c r="E326" s="67">
        <v>10</v>
      </c>
      <c r="F326" s="67" t="s">
        <v>7633</v>
      </c>
      <c r="G326" s="67">
        <v>10</v>
      </c>
      <c r="H326" s="67" t="s">
        <v>7634</v>
      </c>
      <c r="I326" s="67">
        <v>10</v>
      </c>
      <c r="J326" s="67" t="s">
        <v>7635</v>
      </c>
      <c r="K326" s="67">
        <v>10</v>
      </c>
      <c r="L326" s="67" t="s">
        <v>7636</v>
      </c>
      <c r="M326" s="67">
        <v>10</v>
      </c>
      <c r="N326" s="67" t="s">
        <v>7637</v>
      </c>
      <c r="O326" s="67">
        <v>10</v>
      </c>
      <c r="P326" s="67" t="s">
        <v>2360</v>
      </c>
      <c r="Q326" s="67">
        <v>10</v>
      </c>
      <c r="R326" s="67" t="s">
        <v>7638</v>
      </c>
      <c r="S326" s="67">
        <v>10</v>
      </c>
      <c r="T326" s="67" t="s">
        <v>7639</v>
      </c>
      <c r="U326" s="67">
        <v>10</v>
      </c>
      <c r="V326" s="67" t="s">
        <v>7640</v>
      </c>
      <c r="W326" s="67">
        <v>10</v>
      </c>
      <c r="X326" s="67" t="s">
        <v>2212</v>
      </c>
      <c r="Y326" s="67" t="s">
        <v>2803</v>
      </c>
      <c r="Z326" s="67">
        <v>10</v>
      </c>
      <c r="AA326" s="67" t="s">
        <v>986</v>
      </c>
      <c r="AB326" s="67">
        <v>10</v>
      </c>
      <c r="AC326" s="67" t="s">
        <v>7641</v>
      </c>
      <c r="AD326" s="67">
        <v>10</v>
      </c>
      <c r="AE326" s="67" t="s">
        <v>7642</v>
      </c>
      <c r="AF326" s="67">
        <v>10</v>
      </c>
      <c r="AG326" s="67" t="s">
        <v>2128</v>
      </c>
      <c r="AH326" s="67">
        <v>10</v>
      </c>
      <c r="AI326" s="67" t="s">
        <v>2508</v>
      </c>
      <c r="AJ326" s="67">
        <v>10</v>
      </c>
      <c r="AK326" s="67" t="s">
        <v>7643</v>
      </c>
      <c r="AL326" s="67">
        <v>10</v>
      </c>
      <c r="AM326" s="67" t="s">
        <v>7644</v>
      </c>
      <c r="AN326" s="83" t="s">
        <v>4724</v>
      </c>
      <c r="AO326" s="83">
        <v>10</v>
      </c>
      <c r="AP326" s="83" t="s">
        <v>1032</v>
      </c>
      <c r="AQ326" s="83">
        <v>10</v>
      </c>
      <c r="AR326" s="83" t="s">
        <v>3430</v>
      </c>
      <c r="AS326" s="83">
        <v>10</v>
      </c>
      <c r="AT326" s="83" t="s">
        <v>7645</v>
      </c>
      <c r="AU326" s="83">
        <v>10</v>
      </c>
      <c r="AV326" s="83" t="s">
        <v>7646</v>
      </c>
      <c r="AW326" s="83">
        <v>10</v>
      </c>
      <c r="AX326" s="83" t="s">
        <v>7647</v>
      </c>
      <c r="AY326" s="83">
        <v>10</v>
      </c>
      <c r="AZ326" s="83" t="s">
        <v>7648</v>
      </c>
      <c r="BA326" s="83">
        <v>10</v>
      </c>
      <c r="BB326" s="87" t="s">
        <v>7694</v>
      </c>
      <c r="BC326" s="39"/>
      <c r="BD326" s="39"/>
      <c r="BE326" s="39"/>
    </row>
    <row r="327" spans="1:57" s="217" customFormat="1" ht="30" customHeight="1" x14ac:dyDescent="0.3">
      <c r="A327" s="39"/>
      <c r="B327" s="78">
        <f t="shared" si="5"/>
        <v>320</v>
      </c>
      <c r="C327" s="67" t="s">
        <v>7082</v>
      </c>
      <c r="D327" s="77">
        <v>45001</v>
      </c>
      <c r="E327" s="67">
        <v>10</v>
      </c>
      <c r="F327" s="67" t="s">
        <v>7649</v>
      </c>
      <c r="G327" s="67">
        <v>10</v>
      </c>
      <c r="H327" s="67" t="s">
        <v>7650</v>
      </c>
      <c r="I327" s="67">
        <v>10</v>
      </c>
      <c r="J327" s="67" t="s">
        <v>7651</v>
      </c>
      <c r="K327" s="67">
        <v>10</v>
      </c>
      <c r="L327" s="67" t="s">
        <v>7652</v>
      </c>
      <c r="M327" s="67">
        <v>10</v>
      </c>
      <c r="N327" s="67" t="s">
        <v>7653</v>
      </c>
      <c r="O327" s="67">
        <v>10</v>
      </c>
      <c r="P327" s="67" t="s">
        <v>7654</v>
      </c>
      <c r="Q327" s="67">
        <v>10</v>
      </c>
      <c r="R327" s="67" t="s">
        <v>7485</v>
      </c>
      <c r="S327" s="67">
        <v>10</v>
      </c>
      <c r="T327" s="67" t="s">
        <v>7655</v>
      </c>
      <c r="U327" s="67">
        <v>10</v>
      </c>
      <c r="V327" s="67" t="s">
        <v>7656</v>
      </c>
      <c r="W327" s="67">
        <v>10</v>
      </c>
      <c r="X327" s="67" t="s">
        <v>7657</v>
      </c>
      <c r="Y327" s="67" t="s">
        <v>2803</v>
      </c>
      <c r="Z327" s="67">
        <v>10</v>
      </c>
      <c r="AA327" s="67" t="s">
        <v>7658</v>
      </c>
      <c r="AB327" s="67">
        <v>10</v>
      </c>
      <c r="AC327" s="67" t="s">
        <v>7659</v>
      </c>
      <c r="AD327" s="67">
        <v>10</v>
      </c>
      <c r="AE327" s="67" t="s">
        <v>7660</v>
      </c>
      <c r="AF327" s="67">
        <v>10</v>
      </c>
      <c r="AG327" s="67" t="s">
        <v>7661</v>
      </c>
      <c r="AH327" s="67">
        <v>10</v>
      </c>
      <c r="AI327" s="67" t="s">
        <v>7662</v>
      </c>
      <c r="AJ327" s="67">
        <v>10</v>
      </c>
      <c r="AK327" s="67" t="s">
        <v>1333</v>
      </c>
      <c r="AL327" s="67">
        <v>10</v>
      </c>
      <c r="AM327" s="67" t="s">
        <v>1087</v>
      </c>
      <c r="AN327" s="83" t="s">
        <v>4724</v>
      </c>
      <c r="AO327" s="83">
        <v>10</v>
      </c>
      <c r="AP327" s="83" t="s">
        <v>1024</v>
      </c>
      <c r="AQ327" s="83">
        <v>10</v>
      </c>
      <c r="AR327" s="83" t="s">
        <v>1083</v>
      </c>
      <c r="AS327" s="83">
        <v>10</v>
      </c>
      <c r="AT327" s="83" t="s">
        <v>1084</v>
      </c>
      <c r="AU327" s="83">
        <v>10</v>
      </c>
      <c r="AV327" s="83" t="s">
        <v>7663</v>
      </c>
      <c r="AW327" s="83">
        <v>10</v>
      </c>
      <c r="AX327" s="83" t="s">
        <v>1025</v>
      </c>
      <c r="AY327" s="83">
        <v>10</v>
      </c>
      <c r="AZ327" s="83" t="s">
        <v>1333</v>
      </c>
      <c r="BA327" s="83">
        <v>10</v>
      </c>
      <c r="BB327" s="87" t="s">
        <v>1087</v>
      </c>
      <c r="BC327" s="39"/>
      <c r="BD327" s="39"/>
      <c r="BE327" s="39"/>
    </row>
    <row r="328" spans="1:57" s="217" customFormat="1" ht="30" customHeight="1" x14ac:dyDescent="0.3">
      <c r="A328" s="39"/>
      <c r="B328" s="78">
        <f t="shared" si="5"/>
        <v>321</v>
      </c>
      <c r="C328" s="67" t="s">
        <v>7082</v>
      </c>
      <c r="D328" s="77">
        <v>45001</v>
      </c>
      <c r="E328" s="67">
        <v>10</v>
      </c>
      <c r="F328" s="67" t="s">
        <v>7664</v>
      </c>
      <c r="G328" s="67">
        <v>10</v>
      </c>
      <c r="H328" s="67" t="s">
        <v>7665</v>
      </c>
      <c r="I328" s="67">
        <v>10</v>
      </c>
      <c r="J328" s="67" t="s">
        <v>7666</v>
      </c>
      <c r="K328" s="67">
        <v>10</v>
      </c>
      <c r="L328" s="67" t="s">
        <v>7667</v>
      </c>
      <c r="M328" s="67">
        <v>10</v>
      </c>
      <c r="N328" s="67" t="s">
        <v>7668</v>
      </c>
      <c r="O328" s="67">
        <v>10</v>
      </c>
      <c r="P328" s="67" t="s">
        <v>7669</v>
      </c>
      <c r="Q328" s="67">
        <v>10</v>
      </c>
      <c r="R328" s="67" t="s">
        <v>3229</v>
      </c>
      <c r="S328" s="67">
        <v>10</v>
      </c>
      <c r="T328" s="67" t="s">
        <v>7670</v>
      </c>
      <c r="U328" s="67">
        <v>10</v>
      </c>
      <c r="V328" s="67" t="s">
        <v>7671</v>
      </c>
      <c r="W328" s="67">
        <v>10</v>
      </c>
      <c r="X328" s="67" t="s">
        <v>7672</v>
      </c>
      <c r="Y328" s="67" t="s">
        <v>2803</v>
      </c>
      <c r="Z328" s="67">
        <v>10</v>
      </c>
      <c r="AA328" s="67" t="s">
        <v>7673</v>
      </c>
      <c r="AB328" s="67">
        <v>10</v>
      </c>
      <c r="AC328" s="67" t="s">
        <v>7674</v>
      </c>
      <c r="AD328" s="67">
        <v>10</v>
      </c>
      <c r="AE328" s="67" t="s">
        <v>7675</v>
      </c>
      <c r="AF328" s="67">
        <v>10</v>
      </c>
      <c r="AG328" s="67" t="s">
        <v>7676</v>
      </c>
      <c r="AH328" s="67">
        <v>10</v>
      </c>
      <c r="AI328" s="67" t="s">
        <v>7677</v>
      </c>
      <c r="AJ328" s="67">
        <v>10</v>
      </c>
      <c r="AK328" s="67" t="s">
        <v>7678</v>
      </c>
      <c r="AL328" s="67">
        <v>10</v>
      </c>
      <c r="AM328" s="67" t="s">
        <v>7679</v>
      </c>
      <c r="AN328" s="83" t="s">
        <v>4724</v>
      </c>
      <c r="AO328" s="83">
        <v>10</v>
      </c>
      <c r="AP328" s="83" t="s">
        <v>7680</v>
      </c>
      <c r="AQ328" s="83">
        <v>10</v>
      </c>
      <c r="AR328" s="83" t="s">
        <v>7681</v>
      </c>
      <c r="AS328" s="83">
        <v>10</v>
      </c>
      <c r="AT328" s="83" t="s">
        <v>7682</v>
      </c>
      <c r="AU328" s="83">
        <v>10</v>
      </c>
      <c r="AV328" s="83" t="s">
        <v>7683</v>
      </c>
      <c r="AW328" s="83">
        <v>10</v>
      </c>
      <c r="AX328" s="83" t="s">
        <v>7684</v>
      </c>
      <c r="AY328" s="83">
        <v>10</v>
      </c>
      <c r="AZ328" s="83" t="s">
        <v>7685</v>
      </c>
      <c r="BA328" s="83">
        <v>10</v>
      </c>
      <c r="BB328" s="87" t="s">
        <v>7695</v>
      </c>
      <c r="BC328" s="39"/>
      <c r="BD328" s="39"/>
      <c r="BE328" s="39"/>
    </row>
    <row r="329" spans="1:57" s="217" customFormat="1" ht="30" customHeight="1" x14ac:dyDescent="0.3">
      <c r="A329" s="39"/>
      <c r="B329" s="78">
        <f t="shared" si="5"/>
        <v>322</v>
      </c>
      <c r="C329" s="67" t="s">
        <v>7082</v>
      </c>
      <c r="D329" s="77">
        <v>45001</v>
      </c>
      <c r="E329" s="67">
        <v>10</v>
      </c>
      <c r="F329" s="67" t="s">
        <v>7664</v>
      </c>
      <c r="G329" s="67">
        <v>10</v>
      </c>
      <c r="H329" s="67" t="s">
        <v>7665</v>
      </c>
      <c r="I329" s="67">
        <v>10</v>
      </c>
      <c r="J329" s="67" t="s">
        <v>7666</v>
      </c>
      <c r="K329" s="67">
        <v>10</v>
      </c>
      <c r="L329" s="67" t="s">
        <v>7686</v>
      </c>
      <c r="M329" s="67">
        <v>10</v>
      </c>
      <c r="N329" s="67" t="s">
        <v>7668</v>
      </c>
      <c r="O329" s="67">
        <v>10</v>
      </c>
      <c r="P329" s="67" t="s">
        <v>7669</v>
      </c>
      <c r="Q329" s="67">
        <v>10</v>
      </c>
      <c r="R329" s="67" t="s">
        <v>3229</v>
      </c>
      <c r="S329" s="67">
        <v>10</v>
      </c>
      <c r="T329" s="67" t="s">
        <v>7670</v>
      </c>
      <c r="U329" s="67">
        <v>10</v>
      </c>
      <c r="V329" s="67" t="s">
        <v>7671</v>
      </c>
      <c r="W329" s="67">
        <v>10</v>
      </c>
      <c r="X329" s="67" t="s">
        <v>7672</v>
      </c>
      <c r="Y329" s="67" t="s">
        <v>2803</v>
      </c>
      <c r="Z329" s="67">
        <v>10</v>
      </c>
      <c r="AA329" s="67" t="s">
        <v>7696</v>
      </c>
      <c r="AB329" s="67">
        <v>10</v>
      </c>
      <c r="AC329" s="67" t="s">
        <v>2620</v>
      </c>
      <c r="AD329" s="67">
        <v>10</v>
      </c>
      <c r="AE329" s="67" t="s">
        <v>7697</v>
      </c>
      <c r="AF329" s="67">
        <v>10</v>
      </c>
      <c r="AG329" s="67" t="s">
        <v>7698</v>
      </c>
      <c r="AH329" s="67">
        <v>10</v>
      </c>
      <c r="AI329" s="67" t="s">
        <v>7699</v>
      </c>
      <c r="AJ329" s="67">
        <v>10</v>
      </c>
      <c r="AK329" s="67" t="s">
        <v>7700</v>
      </c>
      <c r="AL329" s="67">
        <v>10</v>
      </c>
      <c r="AM329" s="67" t="s">
        <v>7701</v>
      </c>
      <c r="AN329" s="83" t="s">
        <v>4724</v>
      </c>
      <c r="AO329" s="83">
        <v>10</v>
      </c>
      <c r="AP329" s="83" t="s">
        <v>7702</v>
      </c>
      <c r="AQ329" s="83">
        <v>10</v>
      </c>
      <c r="AR329" s="83" t="s">
        <v>1002</v>
      </c>
      <c r="AS329" s="83">
        <v>10</v>
      </c>
      <c r="AT329" s="83" t="s">
        <v>7703</v>
      </c>
      <c r="AU329" s="83">
        <v>10</v>
      </c>
      <c r="AV329" s="83" t="s">
        <v>7704</v>
      </c>
      <c r="AW329" s="83">
        <v>10</v>
      </c>
      <c r="AX329" s="83" t="s">
        <v>7705</v>
      </c>
      <c r="AY329" s="83">
        <v>10</v>
      </c>
      <c r="AZ329" s="83" t="s">
        <v>7706</v>
      </c>
      <c r="BA329" s="83">
        <v>10</v>
      </c>
      <c r="BB329" s="87" t="s">
        <v>7707</v>
      </c>
      <c r="BC329" s="39"/>
      <c r="BD329" s="39"/>
      <c r="BE329" s="39"/>
    </row>
    <row r="330" spans="1:57" s="217" customFormat="1" ht="30" customHeight="1" x14ac:dyDescent="0.3">
      <c r="A330" s="39"/>
      <c r="B330" s="78">
        <f t="shared" si="5"/>
        <v>323</v>
      </c>
      <c r="C330" s="67" t="s">
        <v>7128</v>
      </c>
      <c r="D330" s="77">
        <v>45008</v>
      </c>
      <c r="E330" s="67">
        <v>8</v>
      </c>
      <c r="F330" s="67" t="s">
        <v>7130</v>
      </c>
      <c r="G330" s="67">
        <v>8</v>
      </c>
      <c r="H330" s="67" t="s">
        <v>7131</v>
      </c>
      <c r="I330" s="67">
        <v>6</v>
      </c>
      <c r="J330" s="67" t="s">
        <v>7132</v>
      </c>
      <c r="K330" s="67">
        <v>8</v>
      </c>
      <c r="L330" s="67" t="s">
        <v>7133</v>
      </c>
      <c r="M330" s="67">
        <v>6</v>
      </c>
      <c r="N330" s="67" t="s">
        <v>7134</v>
      </c>
      <c r="O330" s="67">
        <v>8</v>
      </c>
      <c r="P330" s="67" t="s">
        <v>7135</v>
      </c>
      <c r="Q330" s="67">
        <v>6</v>
      </c>
      <c r="R330" s="67" t="s">
        <v>7136</v>
      </c>
      <c r="S330" s="67">
        <v>8</v>
      </c>
      <c r="T330" s="67" t="s">
        <v>7137</v>
      </c>
      <c r="U330" s="67">
        <v>8</v>
      </c>
      <c r="V330" s="67" t="s">
        <v>7138</v>
      </c>
      <c r="W330" s="67">
        <v>8</v>
      </c>
      <c r="X330" s="67" t="s">
        <v>7139</v>
      </c>
      <c r="Y330" s="67" t="s">
        <v>2319</v>
      </c>
      <c r="Z330" s="67">
        <v>8</v>
      </c>
      <c r="AA330" s="67" t="s">
        <v>7140</v>
      </c>
      <c r="AB330" s="67">
        <v>8</v>
      </c>
      <c r="AC330" s="67" t="s">
        <v>7141</v>
      </c>
      <c r="AD330" s="67">
        <v>9</v>
      </c>
      <c r="AE330" s="67" t="s">
        <v>7142</v>
      </c>
      <c r="AF330" s="67">
        <v>9</v>
      </c>
      <c r="AG330" s="67" t="s">
        <v>7143</v>
      </c>
      <c r="AH330" s="67">
        <v>8</v>
      </c>
      <c r="AI330" s="67" t="s">
        <v>7144</v>
      </c>
      <c r="AJ330" s="67">
        <v>8</v>
      </c>
      <c r="AK330" s="67" t="s">
        <v>7145</v>
      </c>
      <c r="AL330" s="67">
        <v>9</v>
      </c>
      <c r="AM330" s="67" t="s">
        <v>7146</v>
      </c>
      <c r="AN330" s="83" t="s">
        <v>4724</v>
      </c>
      <c r="AO330" s="83">
        <v>8</v>
      </c>
      <c r="AP330" s="83" t="s">
        <v>7147</v>
      </c>
      <c r="AQ330" s="83">
        <v>8</v>
      </c>
      <c r="AR330" s="83" t="s">
        <v>7148</v>
      </c>
      <c r="AS330" s="83">
        <v>8</v>
      </c>
      <c r="AT330" s="83" t="s">
        <v>7149</v>
      </c>
      <c r="AU330" s="83">
        <v>9</v>
      </c>
      <c r="AV330" s="83" t="s">
        <v>7150</v>
      </c>
      <c r="AW330" s="83">
        <v>8</v>
      </c>
      <c r="AX330" s="83" t="s">
        <v>7151</v>
      </c>
      <c r="AY330" s="83">
        <v>8</v>
      </c>
      <c r="AZ330" s="83" t="s">
        <v>7152</v>
      </c>
      <c r="BA330" s="83">
        <v>8</v>
      </c>
      <c r="BB330" s="87" t="s">
        <v>7153</v>
      </c>
      <c r="BC330" s="39"/>
      <c r="BD330" s="39"/>
      <c r="BE330" s="39"/>
    </row>
    <row r="331" spans="1:57" s="217" customFormat="1" ht="30" customHeight="1" x14ac:dyDescent="0.3">
      <c r="A331" s="39"/>
      <c r="B331" s="78">
        <f t="shared" si="5"/>
        <v>324</v>
      </c>
      <c r="C331" s="67" t="s">
        <v>7128</v>
      </c>
      <c r="D331" s="77">
        <v>45008</v>
      </c>
      <c r="E331" s="67">
        <v>10</v>
      </c>
      <c r="F331" s="67" t="s">
        <v>7154</v>
      </c>
      <c r="G331" s="67">
        <v>9</v>
      </c>
      <c r="H331" s="67" t="s">
        <v>7155</v>
      </c>
      <c r="I331" s="67">
        <v>9</v>
      </c>
      <c r="J331" s="67" t="s">
        <v>7156</v>
      </c>
      <c r="K331" s="67">
        <v>9</v>
      </c>
      <c r="L331" s="67" t="s">
        <v>7157</v>
      </c>
      <c r="M331" s="67">
        <v>9</v>
      </c>
      <c r="N331" s="67" t="s">
        <v>7158</v>
      </c>
      <c r="O331" s="67">
        <v>9</v>
      </c>
      <c r="P331" s="67" t="s">
        <v>7159</v>
      </c>
      <c r="Q331" s="67">
        <v>9</v>
      </c>
      <c r="R331" s="67" t="s">
        <v>7160</v>
      </c>
      <c r="S331" s="67">
        <v>10</v>
      </c>
      <c r="T331" s="67" t="s">
        <v>7161</v>
      </c>
      <c r="U331" s="67">
        <v>9</v>
      </c>
      <c r="V331" s="67" t="s">
        <v>7162</v>
      </c>
      <c r="W331" s="67">
        <v>10</v>
      </c>
      <c r="X331" s="67" t="s">
        <v>7163</v>
      </c>
      <c r="Y331" s="67" t="s">
        <v>2319</v>
      </c>
      <c r="Z331" s="67">
        <v>10</v>
      </c>
      <c r="AA331" s="67" t="s">
        <v>7164</v>
      </c>
      <c r="AB331" s="67">
        <v>9</v>
      </c>
      <c r="AC331" s="67" t="s">
        <v>6849</v>
      </c>
      <c r="AD331" s="67">
        <v>9</v>
      </c>
      <c r="AE331" s="67" t="s">
        <v>7165</v>
      </c>
      <c r="AF331" s="67">
        <v>9</v>
      </c>
      <c r="AG331" s="67" t="s">
        <v>7166</v>
      </c>
      <c r="AH331" s="67">
        <v>9</v>
      </c>
      <c r="AI331" s="67" t="s">
        <v>7167</v>
      </c>
      <c r="AJ331" s="67">
        <v>9</v>
      </c>
      <c r="AK331" s="67" t="s">
        <v>7168</v>
      </c>
      <c r="AL331" s="67">
        <v>9</v>
      </c>
      <c r="AM331" s="67" t="s">
        <v>7169</v>
      </c>
      <c r="AN331" s="83" t="s">
        <v>4724</v>
      </c>
      <c r="AO331" s="83">
        <v>10</v>
      </c>
      <c r="AP331" s="83" t="s">
        <v>7170</v>
      </c>
      <c r="AQ331" s="83">
        <v>9</v>
      </c>
      <c r="AR331" s="83" t="s">
        <v>7171</v>
      </c>
      <c r="AS331" s="83">
        <v>9</v>
      </c>
      <c r="AT331" s="83" t="s">
        <v>7172</v>
      </c>
      <c r="AU331" s="83">
        <v>9</v>
      </c>
      <c r="AV331" s="83" t="s">
        <v>7173</v>
      </c>
      <c r="AW331" s="83">
        <v>9</v>
      </c>
      <c r="AX331" s="83" t="s">
        <v>7174</v>
      </c>
      <c r="AY331" s="83">
        <v>9</v>
      </c>
      <c r="AZ331" s="83" t="s">
        <v>7175</v>
      </c>
      <c r="BA331" s="83">
        <v>9</v>
      </c>
      <c r="BB331" s="87" t="s">
        <v>7176</v>
      </c>
      <c r="BC331" s="39"/>
      <c r="BD331" s="39"/>
      <c r="BE331" s="39"/>
    </row>
    <row r="332" spans="1:57" s="217" customFormat="1" ht="30" customHeight="1" x14ac:dyDescent="0.3">
      <c r="A332" s="39"/>
      <c r="B332" s="78">
        <f t="shared" si="5"/>
        <v>325</v>
      </c>
      <c r="C332" s="67" t="s">
        <v>7128</v>
      </c>
      <c r="D332" s="77">
        <v>45008</v>
      </c>
      <c r="E332" s="67">
        <v>10</v>
      </c>
      <c r="F332" s="67" t="s">
        <v>7177</v>
      </c>
      <c r="G332" s="67">
        <v>10</v>
      </c>
      <c r="H332" s="67" t="s">
        <v>7178</v>
      </c>
      <c r="I332" s="67">
        <v>10</v>
      </c>
      <c r="J332" s="67" t="s">
        <v>7179</v>
      </c>
      <c r="K332" s="67">
        <v>10</v>
      </c>
      <c r="L332" s="67" t="s">
        <v>7180</v>
      </c>
      <c r="M332" s="67">
        <v>10</v>
      </c>
      <c r="N332" s="67" t="s">
        <v>7181</v>
      </c>
      <c r="O332" s="67">
        <v>10</v>
      </c>
      <c r="P332" s="67" t="s">
        <v>7182</v>
      </c>
      <c r="Q332" s="67">
        <v>10</v>
      </c>
      <c r="R332" s="67" t="s">
        <v>7183</v>
      </c>
      <c r="S332" s="67">
        <v>10</v>
      </c>
      <c r="T332" s="67" t="s">
        <v>7184</v>
      </c>
      <c r="U332" s="67">
        <v>10</v>
      </c>
      <c r="V332" s="67" t="s">
        <v>7185</v>
      </c>
      <c r="W332" s="67">
        <v>10</v>
      </c>
      <c r="X332" s="67" t="s">
        <v>7186</v>
      </c>
      <c r="Y332" s="67" t="s">
        <v>2319</v>
      </c>
      <c r="Z332" s="67">
        <v>10</v>
      </c>
      <c r="AA332" s="67" t="s">
        <v>7187</v>
      </c>
      <c r="AB332" s="67">
        <v>10</v>
      </c>
      <c r="AC332" s="67" t="s">
        <v>7188</v>
      </c>
      <c r="AD332" s="67">
        <v>10</v>
      </c>
      <c r="AE332" s="67" t="s">
        <v>7189</v>
      </c>
      <c r="AF332" s="67">
        <v>10</v>
      </c>
      <c r="AG332" s="67" t="s">
        <v>7190</v>
      </c>
      <c r="AH332" s="67">
        <v>10</v>
      </c>
      <c r="AI332" s="67" t="s">
        <v>7191</v>
      </c>
      <c r="AJ332" s="67">
        <v>10</v>
      </c>
      <c r="AK332" s="67" t="s">
        <v>7192</v>
      </c>
      <c r="AL332" s="67">
        <v>10</v>
      </c>
      <c r="AM332" s="67" t="s">
        <v>7193</v>
      </c>
      <c r="AN332" s="83" t="s">
        <v>4724</v>
      </c>
      <c r="AO332" s="83">
        <v>10</v>
      </c>
      <c r="AP332" s="83" t="s">
        <v>7194</v>
      </c>
      <c r="AQ332" s="83">
        <v>10</v>
      </c>
      <c r="AR332" s="83" t="s">
        <v>7195</v>
      </c>
      <c r="AS332" s="83">
        <v>10</v>
      </c>
      <c r="AT332" s="83" t="s">
        <v>7196</v>
      </c>
      <c r="AU332" s="83">
        <v>10</v>
      </c>
      <c r="AV332" s="83" t="s">
        <v>7197</v>
      </c>
      <c r="AW332" s="83">
        <v>10</v>
      </c>
      <c r="AX332" s="83" t="s">
        <v>7198</v>
      </c>
      <c r="AY332" s="83">
        <v>10</v>
      </c>
      <c r="AZ332" s="83" t="s">
        <v>7199</v>
      </c>
      <c r="BA332" s="83">
        <v>10</v>
      </c>
      <c r="BB332" s="87" t="s">
        <v>7200</v>
      </c>
      <c r="BC332" s="39"/>
      <c r="BD332" s="39"/>
      <c r="BE332" s="39"/>
    </row>
    <row r="333" spans="1:57" s="217" customFormat="1" ht="30" customHeight="1" x14ac:dyDescent="0.3">
      <c r="A333" s="39"/>
      <c r="B333" s="78">
        <f t="shared" si="5"/>
        <v>326</v>
      </c>
      <c r="C333" s="67" t="s">
        <v>7128</v>
      </c>
      <c r="D333" s="77">
        <v>45008</v>
      </c>
      <c r="E333" s="67">
        <v>8</v>
      </c>
      <c r="F333" s="67" t="s">
        <v>7201</v>
      </c>
      <c r="G333" s="67">
        <v>7</v>
      </c>
      <c r="H333" s="67" t="s">
        <v>7202</v>
      </c>
      <c r="I333" s="67">
        <v>7</v>
      </c>
      <c r="J333" s="67" t="s">
        <v>7203</v>
      </c>
      <c r="K333" s="67">
        <v>7</v>
      </c>
      <c r="L333" s="67" t="s">
        <v>7204</v>
      </c>
      <c r="M333" s="67">
        <v>7</v>
      </c>
      <c r="N333" s="67" t="s">
        <v>7205</v>
      </c>
      <c r="O333" s="67">
        <v>7</v>
      </c>
      <c r="P333" s="67" t="s">
        <v>7206</v>
      </c>
      <c r="Q333" s="67">
        <v>6</v>
      </c>
      <c r="R333" s="67" t="s">
        <v>7207</v>
      </c>
      <c r="S333" s="67">
        <v>7</v>
      </c>
      <c r="T333" s="67" t="s">
        <v>7208</v>
      </c>
      <c r="U333" s="67">
        <v>9</v>
      </c>
      <c r="V333" s="67" t="s">
        <v>7209</v>
      </c>
      <c r="W333" s="67">
        <v>7</v>
      </c>
      <c r="X333" s="67" t="s">
        <v>7210</v>
      </c>
      <c r="Y333" s="67" t="s">
        <v>2319</v>
      </c>
      <c r="Z333" s="67">
        <v>7</v>
      </c>
      <c r="AA333" s="67" t="s">
        <v>7211</v>
      </c>
      <c r="AB333" s="67">
        <v>8</v>
      </c>
      <c r="AC333" s="67" t="s">
        <v>7212</v>
      </c>
      <c r="AD333" s="67">
        <v>7</v>
      </c>
      <c r="AE333" s="67" t="s">
        <v>7213</v>
      </c>
      <c r="AF333" s="67">
        <v>8</v>
      </c>
      <c r="AG333" s="67" t="s">
        <v>7214</v>
      </c>
      <c r="AH333" s="67">
        <v>7</v>
      </c>
      <c r="AI333" s="67" t="s">
        <v>7215</v>
      </c>
      <c r="AJ333" s="67">
        <v>7</v>
      </c>
      <c r="AK333" s="67" t="s">
        <v>7216</v>
      </c>
      <c r="AL333" s="67">
        <v>7</v>
      </c>
      <c r="AM333" s="67" t="s">
        <v>7217</v>
      </c>
      <c r="AN333" s="83" t="s">
        <v>4724</v>
      </c>
      <c r="AO333" s="83">
        <v>10</v>
      </c>
      <c r="AP333" s="83" t="s">
        <v>7210</v>
      </c>
      <c r="AQ333" s="83">
        <v>9</v>
      </c>
      <c r="AR333" s="83" t="s">
        <v>7210</v>
      </c>
      <c r="AS333" s="83">
        <v>8</v>
      </c>
      <c r="AT333" s="83" t="s">
        <v>7210</v>
      </c>
      <c r="AU333" s="83">
        <v>8</v>
      </c>
      <c r="AV333" s="83" t="s">
        <v>7210</v>
      </c>
      <c r="AW333" s="83">
        <v>7</v>
      </c>
      <c r="AX333" s="83" t="s">
        <v>7218</v>
      </c>
      <c r="AY333" s="83">
        <v>8</v>
      </c>
      <c r="AZ333" s="83" t="s">
        <v>7219</v>
      </c>
      <c r="BA333" s="83">
        <v>8</v>
      </c>
      <c r="BB333" s="87" t="s">
        <v>7219</v>
      </c>
      <c r="BC333" s="39"/>
      <c r="BD333" s="39"/>
      <c r="BE333" s="39"/>
    </row>
    <row r="334" spans="1:57" s="217" customFormat="1" ht="30" customHeight="1" x14ac:dyDescent="0.3">
      <c r="A334" s="39"/>
      <c r="B334" s="78">
        <f t="shared" si="5"/>
        <v>327</v>
      </c>
      <c r="C334" s="67" t="s">
        <v>7128</v>
      </c>
      <c r="D334" s="77">
        <v>45008</v>
      </c>
      <c r="E334" s="67">
        <v>9</v>
      </c>
      <c r="F334" s="67" t="s">
        <v>7220</v>
      </c>
      <c r="G334" s="67">
        <v>9</v>
      </c>
      <c r="H334" s="67" t="s">
        <v>7220</v>
      </c>
      <c r="I334" s="67">
        <v>9</v>
      </c>
      <c r="J334" s="67" t="s">
        <v>7220</v>
      </c>
      <c r="K334" s="67">
        <v>9</v>
      </c>
      <c r="L334" s="67" t="s">
        <v>7220</v>
      </c>
      <c r="M334" s="67">
        <v>9</v>
      </c>
      <c r="N334" s="67" t="s">
        <v>7220</v>
      </c>
      <c r="O334" s="67">
        <v>9</v>
      </c>
      <c r="P334" s="67" t="s">
        <v>7220</v>
      </c>
      <c r="Q334" s="67">
        <v>9</v>
      </c>
      <c r="R334" s="67" t="s">
        <v>7220</v>
      </c>
      <c r="S334" s="67">
        <v>9</v>
      </c>
      <c r="T334" s="67" t="s">
        <v>7221</v>
      </c>
      <c r="U334" s="67">
        <v>9</v>
      </c>
      <c r="V334" s="67" t="s">
        <v>7222</v>
      </c>
      <c r="W334" s="67">
        <v>9</v>
      </c>
      <c r="X334" s="67" t="s">
        <v>7223</v>
      </c>
      <c r="Y334" s="67" t="s">
        <v>2319</v>
      </c>
      <c r="Z334" s="67">
        <v>9</v>
      </c>
      <c r="AA334" s="67" t="s">
        <v>7224</v>
      </c>
      <c r="AB334" s="67">
        <v>9</v>
      </c>
      <c r="AC334" s="67" t="s">
        <v>4271</v>
      </c>
      <c r="AD334" s="67">
        <v>9</v>
      </c>
      <c r="AE334" s="67" t="s">
        <v>7225</v>
      </c>
      <c r="AF334" s="67">
        <v>9</v>
      </c>
      <c r="AG334" s="67" t="s">
        <v>7226</v>
      </c>
      <c r="AH334" s="67">
        <v>9</v>
      </c>
      <c r="AI334" s="67" t="s">
        <v>7227</v>
      </c>
      <c r="AJ334" s="67">
        <v>9</v>
      </c>
      <c r="AK334" s="67" t="s">
        <v>7228</v>
      </c>
      <c r="AL334" s="67">
        <v>9</v>
      </c>
      <c r="AM334" s="67" t="s">
        <v>7229</v>
      </c>
      <c r="AN334" s="83" t="s">
        <v>4724</v>
      </c>
      <c r="AO334" s="83">
        <v>9</v>
      </c>
      <c r="AP334" s="83" t="s">
        <v>7230</v>
      </c>
      <c r="AQ334" s="83">
        <v>9</v>
      </c>
      <c r="AR334" s="83" t="s">
        <v>4271</v>
      </c>
      <c r="AS334" s="83">
        <v>9</v>
      </c>
      <c r="AT334" s="83" t="s">
        <v>7231</v>
      </c>
      <c r="AU334" s="83">
        <v>9</v>
      </c>
      <c r="AV334" s="83" t="s">
        <v>7232</v>
      </c>
      <c r="AW334" s="83">
        <v>9</v>
      </c>
      <c r="AX334" s="83" t="s">
        <v>7233</v>
      </c>
      <c r="AY334" s="83">
        <v>9</v>
      </c>
      <c r="AZ334" s="83" t="s">
        <v>7234</v>
      </c>
      <c r="BA334" s="83">
        <v>9</v>
      </c>
      <c r="BB334" s="87" t="s">
        <v>7235</v>
      </c>
      <c r="BC334" s="39"/>
      <c r="BD334" s="39"/>
      <c r="BE334" s="39"/>
    </row>
    <row r="335" spans="1:57" s="217" customFormat="1" ht="30" customHeight="1" x14ac:dyDescent="0.3">
      <c r="A335" s="39"/>
      <c r="B335" s="78">
        <f t="shared" si="5"/>
        <v>328</v>
      </c>
      <c r="C335" s="67" t="s">
        <v>7128</v>
      </c>
      <c r="D335" s="77">
        <v>45008</v>
      </c>
      <c r="E335" s="67">
        <v>10</v>
      </c>
      <c r="F335" s="67" t="s">
        <v>7236</v>
      </c>
      <c r="G335" s="67">
        <v>10</v>
      </c>
      <c r="H335" s="67" t="s">
        <v>1034</v>
      </c>
      <c r="I335" s="67">
        <v>10</v>
      </c>
      <c r="J335" s="67" t="s">
        <v>7237</v>
      </c>
      <c r="K335" s="67">
        <v>10</v>
      </c>
      <c r="L335" s="67" t="s">
        <v>7238</v>
      </c>
      <c r="M335" s="67">
        <v>10</v>
      </c>
      <c r="N335" s="67" t="s">
        <v>7236</v>
      </c>
      <c r="O335" s="67">
        <v>10</v>
      </c>
      <c r="P335" s="67" t="s">
        <v>7239</v>
      </c>
      <c r="Q335" s="67">
        <v>10</v>
      </c>
      <c r="R335" s="67" t="s">
        <v>7240</v>
      </c>
      <c r="S335" s="67">
        <v>10</v>
      </c>
      <c r="T335" s="67" t="s">
        <v>7241</v>
      </c>
      <c r="U335" s="67">
        <v>10</v>
      </c>
      <c r="V335" s="67" t="s">
        <v>7242</v>
      </c>
      <c r="W335" s="67">
        <v>10</v>
      </c>
      <c r="X335" s="67" t="s">
        <v>7243</v>
      </c>
      <c r="Y335" s="67" t="s">
        <v>2319</v>
      </c>
      <c r="Z335" s="67">
        <v>10</v>
      </c>
      <c r="AA335" s="67" t="s">
        <v>7244</v>
      </c>
      <c r="AB335" s="67">
        <v>10</v>
      </c>
      <c r="AC335" s="67" t="s">
        <v>7245</v>
      </c>
      <c r="AD335" s="67">
        <v>10</v>
      </c>
      <c r="AE335" s="67" t="s">
        <v>7246</v>
      </c>
      <c r="AF335" s="67">
        <v>10</v>
      </c>
      <c r="AG335" s="67" t="s">
        <v>7247</v>
      </c>
      <c r="AH335" s="67">
        <v>10</v>
      </c>
      <c r="AI335" s="67" t="s">
        <v>7248</v>
      </c>
      <c r="AJ335" s="67">
        <v>10</v>
      </c>
      <c r="AK335" s="67" t="s">
        <v>7249</v>
      </c>
      <c r="AL335" s="67">
        <v>10</v>
      </c>
      <c r="AM335" s="67" t="s">
        <v>7250</v>
      </c>
      <c r="AN335" s="83" t="s">
        <v>4724</v>
      </c>
      <c r="AO335" s="83">
        <v>10</v>
      </c>
      <c r="AP335" s="83" t="s">
        <v>7251</v>
      </c>
      <c r="AQ335" s="83">
        <v>10</v>
      </c>
      <c r="AR335" s="83" t="s">
        <v>7252</v>
      </c>
      <c r="AS335" s="83">
        <v>10</v>
      </c>
      <c r="AT335" s="83" t="s">
        <v>7253</v>
      </c>
      <c r="AU335" s="83">
        <v>10</v>
      </c>
      <c r="AV335" s="83" t="s">
        <v>7254</v>
      </c>
      <c r="AW335" s="83">
        <v>10</v>
      </c>
      <c r="AX335" s="83" t="s">
        <v>7255</v>
      </c>
      <c r="AY335" s="83">
        <v>10</v>
      </c>
      <c r="AZ335" s="83" t="s">
        <v>7256</v>
      </c>
      <c r="BA335" s="83">
        <v>10</v>
      </c>
      <c r="BB335" s="87" t="s">
        <v>7257</v>
      </c>
      <c r="BC335" s="39"/>
      <c r="BD335" s="39"/>
      <c r="BE335" s="39"/>
    </row>
    <row r="336" spans="1:57" s="217" customFormat="1" ht="30" customHeight="1" x14ac:dyDescent="0.3">
      <c r="A336" s="39"/>
      <c r="B336" s="78">
        <f t="shared" si="5"/>
        <v>329</v>
      </c>
      <c r="C336" s="67" t="s">
        <v>7128</v>
      </c>
      <c r="D336" s="77">
        <v>45008</v>
      </c>
      <c r="E336" s="67">
        <v>10</v>
      </c>
      <c r="F336" s="67" t="s">
        <v>7258</v>
      </c>
      <c r="G336" s="67">
        <v>10</v>
      </c>
      <c r="H336" s="67" t="s">
        <v>7259</v>
      </c>
      <c r="I336" s="67">
        <v>10</v>
      </c>
      <c r="J336" s="67" t="s">
        <v>7260</v>
      </c>
      <c r="K336" s="67">
        <v>10</v>
      </c>
      <c r="L336" s="67" t="s">
        <v>7261</v>
      </c>
      <c r="M336" s="67">
        <v>10</v>
      </c>
      <c r="N336" s="67" t="s">
        <v>7262</v>
      </c>
      <c r="O336" s="67">
        <v>10</v>
      </c>
      <c r="P336" s="67" t="s">
        <v>4036</v>
      </c>
      <c r="Q336" s="67">
        <v>9</v>
      </c>
      <c r="R336" s="67" t="s">
        <v>7263</v>
      </c>
      <c r="S336" s="67">
        <v>9</v>
      </c>
      <c r="T336" s="67" t="s">
        <v>7264</v>
      </c>
      <c r="U336" s="67">
        <v>9</v>
      </c>
      <c r="V336" s="67" t="s">
        <v>7265</v>
      </c>
      <c r="W336" s="67">
        <v>9</v>
      </c>
      <c r="X336" s="67" t="s">
        <v>7266</v>
      </c>
      <c r="Y336" s="67" t="s">
        <v>2319</v>
      </c>
      <c r="Z336" s="67">
        <v>10</v>
      </c>
      <c r="AA336" s="67" t="s">
        <v>7267</v>
      </c>
      <c r="AB336" s="67">
        <v>10</v>
      </c>
      <c r="AC336" s="67" t="s">
        <v>7268</v>
      </c>
      <c r="AD336" s="67">
        <v>10</v>
      </c>
      <c r="AE336" s="67" t="s">
        <v>7269</v>
      </c>
      <c r="AF336" s="67">
        <v>10</v>
      </c>
      <c r="AG336" s="67" t="s">
        <v>7270</v>
      </c>
      <c r="AH336" s="67">
        <v>9</v>
      </c>
      <c r="AI336" s="67" t="s">
        <v>7271</v>
      </c>
      <c r="AJ336" s="67">
        <v>10</v>
      </c>
      <c r="AK336" s="67" t="s">
        <v>4036</v>
      </c>
      <c r="AL336" s="67">
        <v>10</v>
      </c>
      <c r="AM336" s="67" t="s">
        <v>4036</v>
      </c>
      <c r="AN336" s="83" t="s">
        <v>4724</v>
      </c>
      <c r="AO336" s="83">
        <v>10</v>
      </c>
      <c r="AP336" s="83" t="s">
        <v>7272</v>
      </c>
      <c r="AQ336" s="83">
        <v>10</v>
      </c>
      <c r="AR336" s="83" t="s">
        <v>1037</v>
      </c>
      <c r="AS336" s="83">
        <v>10</v>
      </c>
      <c r="AT336" s="83" t="s">
        <v>7273</v>
      </c>
      <c r="AU336" s="83">
        <v>10</v>
      </c>
      <c r="AV336" s="83" t="s">
        <v>7274</v>
      </c>
      <c r="AW336" s="83">
        <v>10</v>
      </c>
      <c r="AX336" s="83" t="s">
        <v>7275</v>
      </c>
      <c r="AY336" s="83">
        <v>10</v>
      </c>
      <c r="AZ336" s="83" t="s">
        <v>4036</v>
      </c>
      <c r="BA336" s="83">
        <v>10</v>
      </c>
      <c r="BB336" s="87" t="s">
        <v>7276</v>
      </c>
      <c r="BC336" s="39"/>
      <c r="BD336" s="39"/>
      <c r="BE336" s="39"/>
    </row>
    <row r="337" spans="1:57" s="217" customFormat="1" ht="30" customHeight="1" x14ac:dyDescent="0.3">
      <c r="A337" s="39"/>
      <c r="B337" s="78">
        <f t="shared" si="5"/>
        <v>330</v>
      </c>
      <c r="C337" s="67" t="s">
        <v>7128</v>
      </c>
      <c r="D337" s="77">
        <v>45008</v>
      </c>
      <c r="E337" s="67">
        <v>9</v>
      </c>
      <c r="F337" s="67" t="s">
        <v>7277</v>
      </c>
      <c r="G337" s="67">
        <v>9</v>
      </c>
      <c r="H337" s="67" t="s">
        <v>7278</v>
      </c>
      <c r="I337" s="67">
        <v>9</v>
      </c>
      <c r="J337" s="67" t="s">
        <v>7279</v>
      </c>
      <c r="K337" s="67">
        <v>9</v>
      </c>
      <c r="L337" s="67" t="s">
        <v>5173</v>
      </c>
      <c r="M337" s="67">
        <v>9</v>
      </c>
      <c r="N337" s="67" t="s">
        <v>7280</v>
      </c>
      <c r="O337" s="67">
        <v>9</v>
      </c>
      <c r="P337" s="67" t="s">
        <v>4734</v>
      </c>
      <c r="Q337" s="67">
        <v>9</v>
      </c>
      <c r="R337" s="67" t="s">
        <v>7281</v>
      </c>
      <c r="S337" s="67">
        <v>9</v>
      </c>
      <c r="T337" s="67" t="s">
        <v>7282</v>
      </c>
      <c r="U337" s="67">
        <v>9</v>
      </c>
      <c r="V337" s="67" t="s">
        <v>7283</v>
      </c>
      <c r="W337" s="67">
        <v>9</v>
      </c>
      <c r="X337" s="67" t="s">
        <v>7284</v>
      </c>
      <c r="Y337" s="67" t="s">
        <v>2319</v>
      </c>
      <c r="Z337" s="67">
        <v>9</v>
      </c>
      <c r="AA337" s="67" t="s">
        <v>7285</v>
      </c>
      <c r="AB337" s="67">
        <v>9</v>
      </c>
      <c r="AC337" s="67" t="s">
        <v>3451</v>
      </c>
      <c r="AD337" s="67">
        <v>9</v>
      </c>
      <c r="AE337" s="67" t="s">
        <v>7286</v>
      </c>
      <c r="AF337" s="67">
        <v>9</v>
      </c>
      <c r="AG337" s="67" t="s">
        <v>977</v>
      </c>
      <c r="AH337" s="67">
        <v>9</v>
      </c>
      <c r="AI337" s="67" t="s">
        <v>7287</v>
      </c>
      <c r="AJ337" s="67">
        <v>9</v>
      </c>
      <c r="AK337" s="67" t="s">
        <v>7288</v>
      </c>
      <c r="AL337" s="67">
        <v>9</v>
      </c>
      <c r="AM337" s="67" t="s">
        <v>7289</v>
      </c>
      <c r="AN337" s="83" t="s">
        <v>4724</v>
      </c>
      <c r="AO337" s="83">
        <v>9</v>
      </c>
      <c r="AP337" s="83" t="s">
        <v>7290</v>
      </c>
      <c r="AQ337" s="83">
        <v>9</v>
      </c>
      <c r="AR337" s="83" t="s">
        <v>7291</v>
      </c>
      <c r="AS337" s="83">
        <v>9</v>
      </c>
      <c r="AT337" s="83" t="s">
        <v>7292</v>
      </c>
      <c r="AU337" s="83">
        <v>9</v>
      </c>
      <c r="AV337" s="83" t="s">
        <v>7293</v>
      </c>
      <c r="AW337" s="83">
        <v>9</v>
      </c>
      <c r="AX337" s="83" t="s">
        <v>7294</v>
      </c>
      <c r="AY337" s="83">
        <v>9</v>
      </c>
      <c r="AZ337" s="83" t="s">
        <v>7295</v>
      </c>
      <c r="BA337" s="83">
        <v>9</v>
      </c>
      <c r="BB337" s="87" t="s">
        <v>7296</v>
      </c>
      <c r="BC337" s="39"/>
      <c r="BD337" s="39"/>
      <c r="BE337" s="39"/>
    </row>
    <row r="338" spans="1:57" s="217" customFormat="1" ht="30" customHeight="1" x14ac:dyDescent="0.3">
      <c r="A338" s="39"/>
      <c r="B338" s="78">
        <f t="shared" si="5"/>
        <v>331</v>
      </c>
      <c r="C338" s="67" t="s">
        <v>7128</v>
      </c>
      <c r="D338" s="77">
        <v>45008</v>
      </c>
      <c r="E338" s="67">
        <v>8</v>
      </c>
      <c r="F338" s="67" t="s">
        <v>6801</v>
      </c>
      <c r="G338" s="67">
        <v>8</v>
      </c>
      <c r="H338" s="67" t="s">
        <v>7297</v>
      </c>
      <c r="I338" s="67">
        <v>9</v>
      </c>
      <c r="J338" s="67" t="s">
        <v>7298</v>
      </c>
      <c r="K338" s="67">
        <v>8</v>
      </c>
      <c r="L338" s="67" t="s">
        <v>7299</v>
      </c>
      <c r="M338" s="67">
        <v>8</v>
      </c>
      <c r="N338" s="67" t="s">
        <v>7300</v>
      </c>
      <c r="O338" s="67">
        <v>8</v>
      </c>
      <c r="P338" s="67" t="s">
        <v>7301</v>
      </c>
      <c r="Q338" s="67">
        <v>8</v>
      </c>
      <c r="R338" s="67" t="s">
        <v>7302</v>
      </c>
      <c r="S338" s="67">
        <v>9</v>
      </c>
      <c r="T338" s="67" t="s">
        <v>7303</v>
      </c>
      <c r="U338" s="67">
        <v>9</v>
      </c>
      <c r="V338" s="67" t="s">
        <v>7304</v>
      </c>
      <c r="W338" s="67">
        <v>8</v>
      </c>
      <c r="X338" s="67" t="s">
        <v>7305</v>
      </c>
      <c r="Y338" s="67" t="s">
        <v>2319</v>
      </c>
      <c r="Z338" s="67">
        <v>9</v>
      </c>
      <c r="AA338" s="67" t="s">
        <v>974</v>
      </c>
      <c r="AB338" s="67">
        <v>9</v>
      </c>
      <c r="AC338" s="67" t="s">
        <v>7306</v>
      </c>
      <c r="AD338" s="67">
        <v>8</v>
      </c>
      <c r="AE338" s="67" t="s">
        <v>7307</v>
      </c>
      <c r="AF338" s="67">
        <v>8</v>
      </c>
      <c r="AG338" s="67" t="s">
        <v>7308</v>
      </c>
      <c r="AH338" s="67">
        <v>8</v>
      </c>
      <c r="AI338" s="67" t="s">
        <v>6928</v>
      </c>
      <c r="AJ338" s="67">
        <v>8</v>
      </c>
      <c r="AK338" s="67" t="s">
        <v>7309</v>
      </c>
      <c r="AL338" s="67">
        <v>9</v>
      </c>
      <c r="AM338" s="67" t="s">
        <v>7310</v>
      </c>
      <c r="AN338" s="83" t="s">
        <v>4724</v>
      </c>
      <c r="AO338" s="83">
        <v>9</v>
      </c>
      <c r="AP338" s="83" t="s">
        <v>6252</v>
      </c>
      <c r="AQ338" s="83">
        <v>8</v>
      </c>
      <c r="AR338" s="83" t="s">
        <v>7311</v>
      </c>
      <c r="AS338" s="83">
        <v>9</v>
      </c>
      <c r="AT338" s="83" t="s">
        <v>7312</v>
      </c>
      <c r="AU338" s="83">
        <v>8</v>
      </c>
      <c r="AV338" s="83" t="s">
        <v>7313</v>
      </c>
      <c r="AW338" s="83">
        <v>9</v>
      </c>
      <c r="AX338" s="83" t="s">
        <v>6928</v>
      </c>
      <c r="AY338" s="83">
        <v>8</v>
      </c>
      <c r="AZ338" s="83" t="s">
        <v>7314</v>
      </c>
      <c r="BA338" s="83">
        <v>8</v>
      </c>
      <c r="BB338" s="87" t="s">
        <v>1062</v>
      </c>
      <c r="BC338" s="39"/>
      <c r="BD338" s="39"/>
      <c r="BE338" s="39"/>
    </row>
    <row r="339" spans="1:57" s="217" customFormat="1" ht="30" customHeight="1" x14ac:dyDescent="0.3">
      <c r="A339" s="39"/>
      <c r="B339" s="78">
        <f t="shared" si="5"/>
        <v>332</v>
      </c>
      <c r="C339" s="67" t="s">
        <v>7128</v>
      </c>
      <c r="D339" s="77">
        <v>45008</v>
      </c>
      <c r="E339" s="67">
        <v>10</v>
      </c>
      <c r="F339" s="67" t="s">
        <v>5883</v>
      </c>
      <c r="G339" s="67">
        <v>9</v>
      </c>
      <c r="H339" s="67" t="s">
        <v>7315</v>
      </c>
      <c r="I339" s="67">
        <v>9</v>
      </c>
      <c r="J339" s="67" t="s">
        <v>7316</v>
      </c>
      <c r="K339" s="67">
        <v>9</v>
      </c>
      <c r="L339" s="67" t="s">
        <v>7317</v>
      </c>
      <c r="M339" s="67">
        <v>8</v>
      </c>
      <c r="N339" s="67" t="s">
        <v>7318</v>
      </c>
      <c r="O339" s="67">
        <v>10</v>
      </c>
      <c r="P339" s="67" t="s">
        <v>7319</v>
      </c>
      <c r="Q339" s="67">
        <v>8</v>
      </c>
      <c r="R339" s="67" t="s">
        <v>7320</v>
      </c>
      <c r="S339" s="67">
        <v>8</v>
      </c>
      <c r="T339" s="67" t="s">
        <v>7321</v>
      </c>
      <c r="U339" s="67">
        <v>8</v>
      </c>
      <c r="V339" s="67" t="s">
        <v>7322</v>
      </c>
      <c r="W339" s="67">
        <v>8</v>
      </c>
      <c r="X339" s="67" t="s">
        <v>7323</v>
      </c>
      <c r="Y339" s="67" t="s">
        <v>2319</v>
      </c>
      <c r="Z339" s="67">
        <v>9</v>
      </c>
      <c r="AA339" s="67" t="s">
        <v>7324</v>
      </c>
      <c r="AB339" s="67">
        <v>10</v>
      </c>
      <c r="AC339" s="67" t="s">
        <v>7325</v>
      </c>
      <c r="AD339" s="67">
        <v>9</v>
      </c>
      <c r="AE339" s="67" t="s">
        <v>7326</v>
      </c>
      <c r="AF339" s="67">
        <v>9</v>
      </c>
      <c r="AG339" s="67" t="s">
        <v>7327</v>
      </c>
      <c r="AH339" s="67">
        <v>9</v>
      </c>
      <c r="AI339" s="67" t="s">
        <v>7328</v>
      </c>
      <c r="AJ339" s="67">
        <v>9</v>
      </c>
      <c r="AK339" s="67" t="s">
        <v>7329</v>
      </c>
      <c r="AL339" s="67">
        <v>9</v>
      </c>
      <c r="AM339" s="67" t="s">
        <v>7330</v>
      </c>
      <c r="AN339" s="83" t="s">
        <v>4724</v>
      </c>
      <c r="AO339" s="83">
        <v>9</v>
      </c>
      <c r="AP339" s="83" t="s">
        <v>7331</v>
      </c>
      <c r="AQ339" s="83">
        <v>9</v>
      </c>
      <c r="AR339" s="83" t="s">
        <v>7332</v>
      </c>
      <c r="AS339" s="83">
        <v>9</v>
      </c>
      <c r="AT339" s="83" t="s">
        <v>7333</v>
      </c>
      <c r="AU339" s="83">
        <v>9</v>
      </c>
      <c r="AV339" s="83" t="s">
        <v>7334</v>
      </c>
      <c r="AW339" s="83">
        <v>9</v>
      </c>
      <c r="AX339" s="83" t="s">
        <v>7335</v>
      </c>
      <c r="AY339" s="83">
        <v>9</v>
      </c>
      <c r="AZ339" s="83" t="s">
        <v>7336</v>
      </c>
      <c r="BA339" s="83">
        <v>9</v>
      </c>
      <c r="BB339" s="87" t="s">
        <v>7337</v>
      </c>
      <c r="BC339" s="39"/>
      <c r="BD339" s="39"/>
      <c r="BE339" s="39"/>
    </row>
    <row r="340" spans="1:57" s="217" customFormat="1" ht="30" customHeight="1" x14ac:dyDescent="0.3">
      <c r="A340" s="39"/>
      <c r="B340" s="78">
        <f t="shared" si="5"/>
        <v>333</v>
      </c>
      <c r="C340" s="67" t="s">
        <v>7128</v>
      </c>
      <c r="D340" s="77">
        <v>45008</v>
      </c>
      <c r="E340" s="67">
        <v>10</v>
      </c>
      <c r="F340" s="67" t="s">
        <v>7338</v>
      </c>
      <c r="G340" s="67">
        <v>9</v>
      </c>
      <c r="H340" s="67" t="s">
        <v>7339</v>
      </c>
      <c r="I340" s="67">
        <v>10</v>
      </c>
      <c r="J340" s="67" t="s">
        <v>7340</v>
      </c>
      <c r="K340" s="67">
        <v>9</v>
      </c>
      <c r="L340" s="67" t="s">
        <v>7341</v>
      </c>
      <c r="M340" s="67">
        <v>10</v>
      </c>
      <c r="N340" s="67" t="s">
        <v>7342</v>
      </c>
      <c r="O340" s="67">
        <v>10</v>
      </c>
      <c r="P340" s="67" t="s">
        <v>4372</v>
      </c>
      <c r="Q340" s="67">
        <v>10</v>
      </c>
      <c r="R340" s="67" t="s">
        <v>7343</v>
      </c>
      <c r="S340" s="67">
        <v>10</v>
      </c>
      <c r="T340" s="67" t="s">
        <v>7344</v>
      </c>
      <c r="U340" s="67">
        <v>10</v>
      </c>
      <c r="V340" s="67" t="s">
        <v>7345</v>
      </c>
      <c r="W340" s="67">
        <v>10</v>
      </c>
      <c r="X340" s="67" t="s">
        <v>7346</v>
      </c>
      <c r="Y340" s="67" t="s">
        <v>2319</v>
      </c>
      <c r="Z340" s="67">
        <v>10</v>
      </c>
      <c r="AA340" s="67" t="s">
        <v>7347</v>
      </c>
      <c r="AB340" s="67">
        <v>10</v>
      </c>
      <c r="AC340" s="67" t="s">
        <v>7348</v>
      </c>
      <c r="AD340" s="67">
        <v>10</v>
      </c>
      <c r="AE340" s="67" t="s">
        <v>7349</v>
      </c>
      <c r="AF340" s="67">
        <v>10</v>
      </c>
      <c r="AG340" s="67" t="s">
        <v>7350</v>
      </c>
      <c r="AH340" s="67">
        <v>10</v>
      </c>
      <c r="AI340" s="67" t="s">
        <v>1206</v>
      </c>
      <c r="AJ340" s="67">
        <v>10</v>
      </c>
      <c r="AK340" s="67" t="s">
        <v>7351</v>
      </c>
      <c r="AL340" s="67">
        <v>10</v>
      </c>
      <c r="AM340" s="67" t="s">
        <v>7352</v>
      </c>
      <c r="AN340" s="83" t="s">
        <v>4724</v>
      </c>
      <c r="AO340" s="83">
        <v>10</v>
      </c>
      <c r="AP340" s="83" t="s">
        <v>7353</v>
      </c>
      <c r="AQ340" s="83">
        <v>10</v>
      </c>
      <c r="AR340" s="83" t="s">
        <v>7354</v>
      </c>
      <c r="AS340" s="83">
        <v>10</v>
      </c>
      <c r="AT340" s="83" t="s">
        <v>7355</v>
      </c>
      <c r="AU340" s="83">
        <v>10</v>
      </c>
      <c r="AV340" s="83" t="s">
        <v>7356</v>
      </c>
      <c r="AW340" s="83">
        <v>10</v>
      </c>
      <c r="AX340" s="83" t="s">
        <v>7357</v>
      </c>
      <c r="AY340" s="83">
        <v>10</v>
      </c>
      <c r="AZ340" s="83" t="s">
        <v>7358</v>
      </c>
      <c r="BA340" s="83">
        <v>10</v>
      </c>
      <c r="BB340" s="87" t="s">
        <v>7359</v>
      </c>
      <c r="BC340" s="39"/>
      <c r="BD340" s="39"/>
      <c r="BE340" s="39"/>
    </row>
    <row r="341" spans="1:57" s="217" customFormat="1" ht="30" customHeight="1" x14ac:dyDescent="0.3">
      <c r="A341" s="39"/>
      <c r="B341" s="78">
        <f t="shared" si="5"/>
        <v>334</v>
      </c>
      <c r="C341" s="67" t="s">
        <v>7128</v>
      </c>
      <c r="D341" s="77">
        <v>45008</v>
      </c>
      <c r="E341" s="67">
        <v>10</v>
      </c>
      <c r="F341" s="67" t="s">
        <v>7360</v>
      </c>
      <c r="G341" s="67">
        <v>9</v>
      </c>
      <c r="H341" s="67" t="s">
        <v>7361</v>
      </c>
      <c r="I341" s="67">
        <v>10</v>
      </c>
      <c r="J341" s="67" t="s">
        <v>7362</v>
      </c>
      <c r="K341" s="67">
        <v>10</v>
      </c>
      <c r="L341" s="67" t="s">
        <v>7363</v>
      </c>
      <c r="M341" s="67">
        <v>10</v>
      </c>
      <c r="N341" s="67" t="s">
        <v>7364</v>
      </c>
      <c r="O341" s="67">
        <v>10</v>
      </c>
      <c r="P341" s="67" t="s">
        <v>7365</v>
      </c>
      <c r="Q341" s="67">
        <v>6</v>
      </c>
      <c r="R341" s="67" t="s">
        <v>7366</v>
      </c>
      <c r="S341" s="67">
        <v>10</v>
      </c>
      <c r="T341" s="67" t="s">
        <v>7367</v>
      </c>
      <c r="U341" s="67">
        <v>10</v>
      </c>
      <c r="V341" s="67" t="s">
        <v>7368</v>
      </c>
      <c r="W341" s="67">
        <v>10</v>
      </c>
      <c r="X341" s="67" t="s">
        <v>7369</v>
      </c>
      <c r="Y341" s="67" t="s">
        <v>2319</v>
      </c>
      <c r="Z341" s="67">
        <v>10</v>
      </c>
      <c r="AA341" s="67" t="s">
        <v>7370</v>
      </c>
      <c r="AB341" s="67">
        <v>10</v>
      </c>
      <c r="AC341" s="67" t="s">
        <v>7371</v>
      </c>
      <c r="AD341" s="67">
        <v>9</v>
      </c>
      <c r="AE341" s="67" t="s">
        <v>7372</v>
      </c>
      <c r="AF341" s="67">
        <v>10</v>
      </c>
      <c r="AG341" s="67" t="s">
        <v>7373</v>
      </c>
      <c r="AH341" s="67">
        <v>10</v>
      </c>
      <c r="AI341" s="67" t="s">
        <v>6813</v>
      </c>
      <c r="AJ341" s="67">
        <v>10</v>
      </c>
      <c r="AK341" s="67" t="s">
        <v>7374</v>
      </c>
      <c r="AL341" s="67">
        <v>10</v>
      </c>
      <c r="AM341" s="67" t="s">
        <v>7375</v>
      </c>
      <c r="AN341" s="83" t="s">
        <v>4724</v>
      </c>
      <c r="AO341" s="83">
        <v>10</v>
      </c>
      <c r="AP341" s="83" t="s">
        <v>7376</v>
      </c>
      <c r="AQ341" s="83">
        <v>10</v>
      </c>
      <c r="AR341" s="83" t="s">
        <v>7377</v>
      </c>
      <c r="AS341" s="83">
        <v>10</v>
      </c>
      <c r="AT341" s="83" t="s">
        <v>7378</v>
      </c>
      <c r="AU341" s="83">
        <v>10</v>
      </c>
      <c r="AV341" s="83" t="s">
        <v>7379</v>
      </c>
      <c r="AW341" s="83">
        <v>10</v>
      </c>
      <c r="AX341" s="83" t="s">
        <v>6813</v>
      </c>
      <c r="AY341" s="83">
        <v>10</v>
      </c>
      <c r="AZ341" s="83" t="s">
        <v>7380</v>
      </c>
      <c r="BA341" s="83">
        <v>10</v>
      </c>
      <c r="BB341" s="87" t="s">
        <v>7381</v>
      </c>
      <c r="BC341" s="39"/>
      <c r="BD341" s="39"/>
      <c r="BE341" s="39"/>
    </row>
    <row r="342" spans="1:57" s="217" customFormat="1" ht="30" customHeight="1" x14ac:dyDescent="0.3">
      <c r="A342" s="39"/>
      <c r="B342" s="78">
        <f t="shared" si="5"/>
        <v>335</v>
      </c>
      <c r="C342" s="67" t="s">
        <v>7708</v>
      </c>
      <c r="D342" s="77">
        <v>45015</v>
      </c>
      <c r="E342" s="67">
        <v>10</v>
      </c>
      <c r="F342" s="67" t="s">
        <v>7747</v>
      </c>
      <c r="G342" s="67">
        <v>10</v>
      </c>
      <c r="H342" s="67" t="s">
        <v>7748</v>
      </c>
      <c r="I342" s="67">
        <v>10</v>
      </c>
      <c r="J342" s="67" t="s">
        <v>7748</v>
      </c>
      <c r="K342" s="67">
        <v>10</v>
      </c>
      <c r="L342" s="67" t="s">
        <v>7748</v>
      </c>
      <c r="M342" s="67">
        <v>10</v>
      </c>
      <c r="N342" s="67" t="s">
        <v>7748</v>
      </c>
      <c r="O342" s="67">
        <v>10</v>
      </c>
      <c r="P342" s="67" t="s">
        <v>7748</v>
      </c>
      <c r="Q342" s="67">
        <v>10</v>
      </c>
      <c r="R342" s="67" t="s">
        <v>7748</v>
      </c>
      <c r="S342" s="67">
        <v>10</v>
      </c>
      <c r="T342" s="67" t="s">
        <v>7748</v>
      </c>
      <c r="U342" s="67">
        <v>10</v>
      </c>
      <c r="V342" s="67" t="s">
        <v>7748</v>
      </c>
      <c r="W342" s="67">
        <v>10</v>
      </c>
      <c r="X342" s="67" t="s">
        <v>7748</v>
      </c>
      <c r="Y342" s="67" t="s">
        <v>2804</v>
      </c>
      <c r="Z342" s="67">
        <v>10</v>
      </c>
      <c r="AA342" s="67" t="s">
        <v>7748</v>
      </c>
      <c r="AB342" s="67">
        <v>10</v>
      </c>
      <c r="AC342" s="67" t="s">
        <v>7748</v>
      </c>
      <c r="AD342" s="67">
        <v>10</v>
      </c>
      <c r="AE342" s="67" t="s">
        <v>7748</v>
      </c>
      <c r="AF342" s="67">
        <v>10</v>
      </c>
      <c r="AG342" s="67" t="s">
        <v>7748</v>
      </c>
      <c r="AH342" s="67">
        <v>10</v>
      </c>
      <c r="AI342" s="67" t="s">
        <v>7748</v>
      </c>
      <c r="AJ342" s="67">
        <v>10</v>
      </c>
      <c r="AK342" s="67" t="s">
        <v>7748</v>
      </c>
      <c r="AL342" s="67">
        <v>10</v>
      </c>
      <c r="AM342" s="67" t="s">
        <v>7748</v>
      </c>
      <c r="AN342" s="83" t="s">
        <v>1050</v>
      </c>
      <c r="AO342" s="83">
        <v>10</v>
      </c>
      <c r="AP342" s="83" t="s">
        <v>7748</v>
      </c>
      <c r="AQ342" s="83">
        <v>10</v>
      </c>
      <c r="AR342" s="83" t="s">
        <v>7748</v>
      </c>
      <c r="AS342" s="83">
        <v>10</v>
      </c>
      <c r="AT342" s="83" t="s">
        <v>7748</v>
      </c>
      <c r="AU342" s="83">
        <v>10</v>
      </c>
      <c r="AV342" s="83" t="s">
        <v>7748</v>
      </c>
      <c r="AW342" s="83">
        <v>10</v>
      </c>
      <c r="AX342" s="83" t="s">
        <v>7748</v>
      </c>
      <c r="AY342" s="83">
        <v>10</v>
      </c>
      <c r="AZ342" s="83" t="s">
        <v>7748</v>
      </c>
      <c r="BA342" s="83">
        <v>10</v>
      </c>
      <c r="BB342" s="87" t="s">
        <v>7748</v>
      </c>
      <c r="BC342" s="39"/>
      <c r="BD342" s="39"/>
      <c r="BE342" s="39"/>
    </row>
    <row r="343" spans="1:57" s="217" customFormat="1" ht="30" customHeight="1" x14ac:dyDescent="0.3">
      <c r="A343" s="39"/>
      <c r="B343" s="78">
        <f t="shared" si="5"/>
        <v>336</v>
      </c>
      <c r="C343" s="67" t="s">
        <v>7708</v>
      </c>
      <c r="D343" s="77">
        <v>45015</v>
      </c>
      <c r="E343" s="67">
        <v>8</v>
      </c>
      <c r="F343" s="67" t="s">
        <v>7749</v>
      </c>
      <c r="G343" s="67">
        <v>9</v>
      </c>
      <c r="H343" s="67" t="s">
        <v>7750</v>
      </c>
      <c r="I343" s="67">
        <v>8</v>
      </c>
      <c r="J343" s="67" t="s">
        <v>7750</v>
      </c>
      <c r="K343" s="67">
        <v>9</v>
      </c>
      <c r="L343" s="67" t="s">
        <v>7750</v>
      </c>
      <c r="M343" s="67">
        <v>8</v>
      </c>
      <c r="N343" s="67" t="s">
        <v>7750</v>
      </c>
      <c r="O343" s="67">
        <v>8</v>
      </c>
      <c r="P343" s="67" t="s">
        <v>7750</v>
      </c>
      <c r="Q343" s="67">
        <v>9</v>
      </c>
      <c r="R343" s="67" t="s">
        <v>7751</v>
      </c>
      <c r="S343" s="67">
        <v>8</v>
      </c>
      <c r="T343" s="67" t="s">
        <v>7752</v>
      </c>
      <c r="U343" s="67">
        <v>8</v>
      </c>
      <c r="V343" s="67" t="s">
        <v>7750</v>
      </c>
      <c r="W343" s="67">
        <v>9</v>
      </c>
      <c r="X343" s="67" t="s">
        <v>7750</v>
      </c>
      <c r="Y343" s="67" t="s">
        <v>2804</v>
      </c>
      <c r="Z343" s="67">
        <v>9</v>
      </c>
      <c r="AA343" s="67" t="s">
        <v>7750</v>
      </c>
      <c r="AB343" s="67">
        <v>9</v>
      </c>
      <c r="AC343" s="67" t="s">
        <v>7750</v>
      </c>
      <c r="AD343" s="67">
        <v>8</v>
      </c>
      <c r="AE343" s="67" t="s">
        <v>7750</v>
      </c>
      <c r="AF343" s="67">
        <v>9</v>
      </c>
      <c r="AG343" s="67" t="s">
        <v>7750</v>
      </c>
      <c r="AH343" s="67">
        <v>8</v>
      </c>
      <c r="AI343" s="67" t="s">
        <v>7750</v>
      </c>
      <c r="AJ343" s="67">
        <v>8</v>
      </c>
      <c r="AK343" s="67" t="s">
        <v>7750</v>
      </c>
      <c r="AL343" s="67">
        <v>8</v>
      </c>
      <c r="AM343" s="67" t="s">
        <v>7750</v>
      </c>
      <c r="AN343" s="83" t="s">
        <v>1050</v>
      </c>
      <c r="AO343" s="83">
        <v>9</v>
      </c>
      <c r="AP343" s="83" t="s">
        <v>7750</v>
      </c>
      <c r="AQ343" s="83">
        <v>9</v>
      </c>
      <c r="AR343" s="83" t="s">
        <v>7750</v>
      </c>
      <c r="AS343" s="83">
        <v>8</v>
      </c>
      <c r="AT343" s="83" t="s">
        <v>7750</v>
      </c>
      <c r="AU343" s="83">
        <v>9</v>
      </c>
      <c r="AV343" s="83" t="s">
        <v>7750</v>
      </c>
      <c r="AW343" s="83">
        <v>8</v>
      </c>
      <c r="AX343" s="83" t="s">
        <v>7750</v>
      </c>
      <c r="AY343" s="83">
        <v>9</v>
      </c>
      <c r="AZ343" s="83" t="s">
        <v>7750</v>
      </c>
      <c r="BA343" s="83">
        <v>8</v>
      </c>
      <c r="BB343" s="87" t="s">
        <v>7750</v>
      </c>
      <c r="BC343" s="39"/>
      <c r="BD343" s="39"/>
      <c r="BE343" s="39"/>
    </row>
    <row r="344" spans="1:57" s="217" customFormat="1" ht="30" customHeight="1" x14ac:dyDescent="0.3">
      <c r="A344" s="39"/>
      <c r="B344" s="78">
        <f t="shared" si="5"/>
        <v>337</v>
      </c>
      <c r="C344" s="67" t="s">
        <v>7708</v>
      </c>
      <c r="D344" s="77">
        <v>45015</v>
      </c>
      <c r="E344" s="67">
        <v>8</v>
      </c>
      <c r="F344" s="67" t="s">
        <v>1053</v>
      </c>
      <c r="G344" s="67">
        <v>10</v>
      </c>
      <c r="H344" s="67" t="s">
        <v>2002</v>
      </c>
      <c r="I344" s="67">
        <v>8</v>
      </c>
      <c r="J344" s="67" t="s">
        <v>962</v>
      </c>
      <c r="K344" s="67">
        <v>9</v>
      </c>
      <c r="L344" s="67" t="s">
        <v>7753</v>
      </c>
      <c r="M344" s="67">
        <v>8</v>
      </c>
      <c r="N344" s="67" t="s">
        <v>1283</v>
      </c>
      <c r="O344" s="67">
        <v>10</v>
      </c>
      <c r="P344" s="67" t="s">
        <v>7754</v>
      </c>
      <c r="Q344" s="67">
        <v>6</v>
      </c>
      <c r="R344" s="67" t="s">
        <v>7755</v>
      </c>
      <c r="S344" s="67">
        <v>10</v>
      </c>
      <c r="T344" s="67" t="s">
        <v>1696</v>
      </c>
      <c r="U344" s="67">
        <v>9</v>
      </c>
      <c r="V344" s="67" t="s">
        <v>962</v>
      </c>
      <c r="W344" s="67">
        <v>10</v>
      </c>
      <c r="X344" s="67" t="s">
        <v>2002</v>
      </c>
      <c r="Y344" s="67" t="s">
        <v>2804</v>
      </c>
      <c r="Z344" s="67">
        <v>10</v>
      </c>
      <c r="AA344" s="67" t="s">
        <v>7756</v>
      </c>
      <c r="AB344" s="67">
        <v>10</v>
      </c>
      <c r="AC344" s="67" t="s">
        <v>7757</v>
      </c>
      <c r="AD344" s="67">
        <v>9</v>
      </c>
      <c r="AE344" s="67" t="s">
        <v>2007</v>
      </c>
      <c r="AF344" s="67">
        <v>10</v>
      </c>
      <c r="AG344" s="67" t="s">
        <v>7758</v>
      </c>
      <c r="AH344" s="67">
        <v>9</v>
      </c>
      <c r="AI344" s="67" t="s">
        <v>2002</v>
      </c>
      <c r="AJ344" s="67">
        <v>8</v>
      </c>
      <c r="AK344" s="67" t="s">
        <v>7759</v>
      </c>
      <c r="AL344" s="67">
        <v>8</v>
      </c>
      <c r="AM344" s="67" t="s">
        <v>962</v>
      </c>
      <c r="AN344" s="83" t="s">
        <v>1050</v>
      </c>
      <c r="AO344" s="83">
        <v>10</v>
      </c>
      <c r="AP344" s="83" t="s">
        <v>1446</v>
      </c>
      <c r="AQ344" s="83">
        <v>10</v>
      </c>
      <c r="AR344" s="83" t="s">
        <v>5301</v>
      </c>
      <c r="AS344" s="83">
        <v>10</v>
      </c>
      <c r="AT344" s="83" t="s">
        <v>962</v>
      </c>
      <c r="AU344" s="83">
        <v>10</v>
      </c>
      <c r="AV344" s="83" t="s">
        <v>2192</v>
      </c>
      <c r="AW344" s="83">
        <v>10</v>
      </c>
      <c r="AX344" s="83" t="s">
        <v>2192</v>
      </c>
      <c r="AY344" s="83">
        <v>9</v>
      </c>
      <c r="AZ344" s="83" t="s">
        <v>2007</v>
      </c>
      <c r="BA344" s="83">
        <v>10</v>
      </c>
      <c r="BB344" s="87" t="s">
        <v>7760</v>
      </c>
      <c r="BC344" s="39"/>
      <c r="BD344" s="39"/>
      <c r="BE344" s="39"/>
    </row>
    <row r="345" spans="1:57" s="217" customFormat="1" ht="30" customHeight="1" x14ac:dyDescent="0.3">
      <c r="A345" s="39"/>
      <c r="B345" s="78">
        <f t="shared" si="5"/>
        <v>338</v>
      </c>
      <c r="C345" s="67" t="s">
        <v>7708</v>
      </c>
      <c r="D345" s="77">
        <v>45015</v>
      </c>
      <c r="E345" s="67">
        <v>9</v>
      </c>
      <c r="F345" s="67" t="s">
        <v>7761</v>
      </c>
      <c r="G345" s="67">
        <v>9</v>
      </c>
      <c r="H345" s="67" t="s">
        <v>7762</v>
      </c>
      <c r="I345" s="67">
        <v>9</v>
      </c>
      <c r="J345" s="67" t="s">
        <v>7763</v>
      </c>
      <c r="K345" s="67">
        <v>9</v>
      </c>
      <c r="L345" s="67" t="s">
        <v>1445</v>
      </c>
      <c r="M345" s="67">
        <v>9</v>
      </c>
      <c r="N345" s="67" t="s">
        <v>7764</v>
      </c>
      <c r="O345" s="67">
        <v>9</v>
      </c>
      <c r="P345" s="67" t="s">
        <v>7765</v>
      </c>
      <c r="Q345" s="67">
        <v>9</v>
      </c>
      <c r="R345" s="67" t="s">
        <v>7766</v>
      </c>
      <c r="S345" s="67">
        <v>9</v>
      </c>
      <c r="T345" s="67" t="s">
        <v>7767</v>
      </c>
      <c r="U345" s="67">
        <v>9</v>
      </c>
      <c r="V345" s="67" t="s">
        <v>7768</v>
      </c>
      <c r="W345" s="67">
        <v>9</v>
      </c>
      <c r="X345" s="67" t="s">
        <v>7769</v>
      </c>
      <c r="Y345" s="67" t="s">
        <v>2804</v>
      </c>
      <c r="Z345" s="67">
        <v>9</v>
      </c>
      <c r="AA345" s="67" t="s">
        <v>7770</v>
      </c>
      <c r="AB345" s="67">
        <v>9</v>
      </c>
      <c r="AC345" s="67" t="s">
        <v>7764</v>
      </c>
      <c r="AD345" s="67">
        <v>9</v>
      </c>
      <c r="AE345" s="67" t="s">
        <v>7771</v>
      </c>
      <c r="AF345" s="67">
        <v>9</v>
      </c>
      <c r="AG345" s="67" t="s">
        <v>7771</v>
      </c>
      <c r="AH345" s="67">
        <v>9</v>
      </c>
      <c r="AI345" s="67" t="s">
        <v>7766</v>
      </c>
      <c r="AJ345" s="67">
        <v>9</v>
      </c>
      <c r="AK345" s="67" t="s">
        <v>7772</v>
      </c>
      <c r="AL345" s="67">
        <v>9</v>
      </c>
      <c r="AM345" s="67" t="s">
        <v>7764</v>
      </c>
      <c r="AN345" s="83" t="s">
        <v>1050</v>
      </c>
      <c r="AO345" s="83">
        <v>9</v>
      </c>
      <c r="AP345" s="83" t="s">
        <v>7773</v>
      </c>
      <c r="AQ345" s="83">
        <v>9</v>
      </c>
      <c r="AR345" s="83" t="s">
        <v>7774</v>
      </c>
      <c r="AS345" s="83">
        <v>9</v>
      </c>
      <c r="AT345" s="83" t="s">
        <v>7775</v>
      </c>
      <c r="AU345" s="83">
        <v>9</v>
      </c>
      <c r="AV345" s="83" t="s">
        <v>7776</v>
      </c>
      <c r="AW345" s="83">
        <v>9</v>
      </c>
      <c r="AX345" s="83" t="s">
        <v>7777</v>
      </c>
      <c r="AY345" s="83">
        <v>9</v>
      </c>
      <c r="AZ345" s="83" t="s">
        <v>7774</v>
      </c>
      <c r="BA345" s="83">
        <v>9</v>
      </c>
      <c r="BB345" s="87" t="s">
        <v>7778</v>
      </c>
      <c r="BC345" s="39"/>
      <c r="BD345" s="39"/>
      <c r="BE345" s="39"/>
    </row>
    <row r="346" spans="1:57" s="217" customFormat="1" ht="30" customHeight="1" x14ac:dyDescent="0.3">
      <c r="A346" s="39"/>
      <c r="B346" s="78">
        <f t="shared" si="5"/>
        <v>339</v>
      </c>
      <c r="C346" s="67" t="s">
        <v>7708</v>
      </c>
      <c r="D346" s="77">
        <v>45015</v>
      </c>
      <c r="E346" s="67">
        <v>8</v>
      </c>
      <c r="F346" s="67" t="s">
        <v>7779</v>
      </c>
      <c r="G346" s="67">
        <v>8</v>
      </c>
      <c r="H346" s="67" t="s">
        <v>7780</v>
      </c>
      <c r="I346" s="67">
        <v>8</v>
      </c>
      <c r="J346" s="67" t="s">
        <v>7781</v>
      </c>
      <c r="K346" s="67">
        <v>8</v>
      </c>
      <c r="L346" s="67" t="s">
        <v>7782</v>
      </c>
      <c r="M346" s="67">
        <v>8</v>
      </c>
      <c r="N346" s="67" t="s">
        <v>7783</v>
      </c>
      <c r="O346" s="67">
        <v>8</v>
      </c>
      <c r="P346" s="67" t="s">
        <v>7784</v>
      </c>
      <c r="Q346" s="67">
        <v>8</v>
      </c>
      <c r="R346" s="67" t="s">
        <v>7785</v>
      </c>
      <c r="S346" s="67">
        <v>8</v>
      </c>
      <c r="T346" s="67" t="s">
        <v>7786</v>
      </c>
      <c r="U346" s="67">
        <v>8</v>
      </c>
      <c r="V346" s="67" t="s">
        <v>7787</v>
      </c>
      <c r="W346" s="67">
        <v>8</v>
      </c>
      <c r="X346" s="67" t="s">
        <v>7788</v>
      </c>
      <c r="Y346" s="67" t="s">
        <v>2804</v>
      </c>
      <c r="Z346" s="67">
        <v>8</v>
      </c>
      <c r="AA346" s="67" t="s">
        <v>6214</v>
      </c>
      <c r="AB346" s="67">
        <v>8</v>
      </c>
      <c r="AC346" s="67" t="s">
        <v>7789</v>
      </c>
      <c r="AD346" s="67">
        <v>8</v>
      </c>
      <c r="AE346" s="67" t="s">
        <v>7790</v>
      </c>
      <c r="AF346" s="67">
        <v>9</v>
      </c>
      <c r="AG346" s="67" t="s">
        <v>1610</v>
      </c>
      <c r="AH346" s="67">
        <v>8</v>
      </c>
      <c r="AI346" s="67" t="s">
        <v>7791</v>
      </c>
      <c r="AJ346" s="67">
        <v>8</v>
      </c>
      <c r="AK346" s="67" t="s">
        <v>7792</v>
      </c>
      <c r="AL346" s="67">
        <v>8</v>
      </c>
      <c r="AM346" s="67" t="s">
        <v>1045</v>
      </c>
      <c r="AN346" s="83" t="s">
        <v>1050</v>
      </c>
      <c r="AO346" s="83">
        <v>8</v>
      </c>
      <c r="AP346" s="83" t="s">
        <v>6214</v>
      </c>
      <c r="AQ346" s="83">
        <v>8</v>
      </c>
      <c r="AR346" s="83" t="s">
        <v>7793</v>
      </c>
      <c r="AS346" s="83">
        <v>8</v>
      </c>
      <c r="AT346" s="83" t="s">
        <v>7794</v>
      </c>
      <c r="AU346" s="83">
        <v>9</v>
      </c>
      <c r="AV346" s="83" t="s">
        <v>1610</v>
      </c>
      <c r="AW346" s="83">
        <v>8</v>
      </c>
      <c r="AX346" s="83" t="s">
        <v>7795</v>
      </c>
      <c r="AY346" s="83">
        <v>8</v>
      </c>
      <c r="AZ346" s="83" t="s">
        <v>7796</v>
      </c>
      <c r="BA346" s="83">
        <v>8</v>
      </c>
      <c r="BB346" s="87" t="s">
        <v>1045</v>
      </c>
      <c r="BC346" s="39"/>
      <c r="BD346" s="39"/>
      <c r="BE346" s="39"/>
    </row>
    <row r="347" spans="1:57" s="217" customFormat="1" ht="30" customHeight="1" x14ac:dyDescent="0.3">
      <c r="A347" s="39"/>
      <c r="B347" s="78">
        <f t="shared" ref="B347:B410" si="6">B346+1</f>
        <v>340</v>
      </c>
      <c r="C347" s="67" t="s">
        <v>7708</v>
      </c>
      <c r="D347" s="77">
        <v>45015</v>
      </c>
      <c r="E347" s="67">
        <v>9</v>
      </c>
      <c r="F347" s="67" t="s">
        <v>136</v>
      </c>
      <c r="G347" s="67">
        <v>10</v>
      </c>
      <c r="H347" s="67" t="s">
        <v>136</v>
      </c>
      <c r="I347" s="67">
        <v>10</v>
      </c>
      <c r="J347" s="67" t="s">
        <v>136</v>
      </c>
      <c r="K347" s="67">
        <v>10</v>
      </c>
      <c r="L347" s="67" t="s">
        <v>136</v>
      </c>
      <c r="M347" s="67">
        <v>10</v>
      </c>
      <c r="N347" s="67" t="s">
        <v>7797</v>
      </c>
      <c r="O347" s="67">
        <v>9</v>
      </c>
      <c r="P347" s="67" t="s">
        <v>136</v>
      </c>
      <c r="Q347" s="67">
        <v>9</v>
      </c>
      <c r="R347" s="67" t="s">
        <v>136</v>
      </c>
      <c r="S347" s="67">
        <v>10</v>
      </c>
      <c r="T347" s="67" t="s">
        <v>136</v>
      </c>
      <c r="U347" s="67">
        <v>10</v>
      </c>
      <c r="V347" s="67" t="s">
        <v>136</v>
      </c>
      <c r="W347" s="67">
        <v>10</v>
      </c>
      <c r="X347" s="67" t="s">
        <v>136</v>
      </c>
      <c r="Y347" s="67" t="s">
        <v>2804</v>
      </c>
      <c r="Z347" s="67">
        <v>9</v>
      </c>
      <c r="AA347" s="67" t="s">
        <v>136</v>
      </c>
      <c r="AB347" s="67">
        <v>9</v>
      </c>
      <c r="AC347" s="67" t="s">
        <v>136</v>
      </c>
      <c r="AD347" s="67">
        <v>10</v>
      </c>
      <c r="AE347" s="67" t="s">
        <v>136</v>
      </c>
      <c r="AF347" s="67">
        <v>10</v>
      </c>
      <c r="AG347" s="67" t="s">
        <v>136</v>
      </c>
      <c r="AH347" s="67">
        <v>10</v>
      </c>
      <c r="AI347" s="67" t="s">
        <v>136</v>
      </c>
      <c r="AJ347" s="67">
        <v>10</v>
      </c>
      <c r="AK347" s="67" t="s">
        <v>136</v>
      </c>
      <c r="AL347" s="67">
        <v>10</v>
      </c>
      <c r="AM347" s="67" t="s">
        <v>136</v>
      </c>
      <c r="AN347" s="83" t="s">
        <v>1050</v>
      </c>
      <c r="AO347" s="83">
        <v>10</v>
      </c>
      <c r="AP347" s="83" t="s">
        <v>136</v>
      </c>
      <c r="AQ347" s="83">
        <v>10</v>
      </c>
      <c r="AR347" s="83" t="s">
        <v>136</v>
      </c>
      <c r="AS347" s="83">
        <v>10</v>
      </c>
      <c r="AT347" s="83" t="s">
        <v>136</v>
      </c>
      <c r="AU347" s="83">
        <v>10</v>
      </c>
      <c r="AV347" s="83" t="s">
        <v>136</v>
      </c>
      <c r="AW347" s="83">
        <v>10</v>
      </c>
      <c r="AX347" s="83" t="s">
        <v>136</v>
      </c>
      <c r="AY347" s="83">
        <v>10</v>
      </c>
      <c r="AZ347" s="83" t="s">
        <v>136</v>
      </c>
      <c r="BA347" s="83">
        <v>10</v>
      </c>
      <c r="BB347" s="87" t="s">
        <v>136</v>
      </c>
      <c r="BC347" s="39"/>
      <c r="BD347" s="39"/>
      <c r="BE347" s="39"/>
    </row>
    <row r="348" spans="1:57" s="217" customFormat="1" ht="30" customHeight="1" x14ac:dyDescent="0.3">
      <c r="A348" s="39"/>
      <c r="B348" s="78">
        <f t="shared" si="6"/>
        <v>341</v>
      </c>
      <c r="C348" s="67" t="s">
        <v>7708</v>
      </c>
      <c r="D348" s="77">
        <v>45015</v>
      </c>
      <c r="E348" s="67">
        <v>9</v>
      </c>
      <c r="F348" s="67" t="s">
        <v>963</v>
      </c>
      <c r="G348" s="67">
        <v>9</v>
      </c>
      <c r="H348" s="67" t="s">
        <v>7798</v>
      </c>
      <c r="I348" s="67">
        <v>8</v>
      </c>
      <c r="J348" s="67" t="s">
        <v>7799</v>
      </c>
      <c r="K348" s="67">
        <v>9</v>
      </c>
      <c r="L348" s="67" t="s">
        <v>1010</v>
      </c>
      <c r="M348" s="67">
        <v>9</v>
      </c>
      <c r="N348" s="67" t="s">
        <v>7800</v>
      </c>
      <c r="O348" s="67">
        <v>8</v>
      </c>
      <c r="P348" s="67" t="s">
        <v>7801</v>
      </c>
      <c r="Q348" s="67">
        <v>9</v>
      </c>
      <c r="R348" s="67" t="s">
        <v>7802</v>
      </c>
      <c r="S348" s="67">
        <v>9</v>
      </c>
      <c r="T348" s="67" t="s">
        <v>975</v>
      </c>
      <c r="U348" s="67">
        <v>9</v>
      </c>
      <c r="V348" s="67" t="s">
        <v>7803</v>
      </c>
      <c r="W348" s="67">
        <v>9</v>
      </c>
      <c r="X348" s="67" t="s">
        <v>2090</v>
      </c>
      <c r="Y348" s="67" t="s">
        <v>2804</v>
      </c>
      <c r="Z348" s="67">
        <v>9</v>
      </c>
      <c r="AA348" s="67" t="s">
        <v>2126</v>
      </c>
      <c r="AB348" s="67">
        <v>9</v>
      </c>
      <c r="AC348" s="67" t="s">
        <v>7804</v>
      </c>
      <c r="AD348" s="67">
        <v>9</v>
      </c>
      <c r="AE348" s="67" t="s">
        <v>7805</v>
      </c>
      <c r="AF348" s="67">
        <v>9</v>
      </c>
      <c r="AG348" s="67" t="s">
        <v>7806</v>
      </c>
      <c r="AH348" s="67">
        <v>9</v>
      </c>
      <c r="AI348" s="67" t="s">
        <v>979</v>
      </c>
      <c r="AJ348" s="67">
        <v>9</v>
      </c>
      <c r="AK348" s="67" t="s">
        <v>7807</v>
      </c>
      <c r="AL348" s="67">
        <v>8</v>
      </c>
      <c r="AM348" s="67" t="s">
        <v>963</v>
      </c>
      <c r="AN348" s="83" t="s">
        <v>1050</v>
      </c>
      <c r="AO348" s="83">
        <v>8</v>
      </c>
      <c r="AP348" s="83" t="s">
        <v>1072</v>
      </c>
      <c r="AQ348" s="83">
        <v>8</v>
      </c>
      <c r="AR348" s="83" t="s">
        <v>4291</v>
      </c>
      <c r="AS348" s="83">
        <v>8</v>
      </c>
      <c r="AT348" s="83" t="s">
        <v>7808</v>
      </c>
      <c r="AU348" s="83">
        <v>9</v>
      </c>
      <c r="AV348" s="83" t="s">
        <v>2140</v>
      </c>
      <c r="AW348" s="83">
        <v>9</v>
      </c>
      <c r="AX348" s="83" t="s">
        <v>1012</v>
      </c>
      <c r="AY348" s="83">
        <v>8</v>
      </c>
      <c r="AZ348" s="83" t="s">
        <v>1012</v>
      </c>
      <c r="BA348" s="83">
        <v>8</v>
      </c>
      <c r="BB348" s="87" t="s">
        <v>7809</v>
      </c>
      <c r="BC348" s="39"/>
      <c r="BD348" s="39"/>
      <c r="BE348" s="39"/>
    </row>
    <row r="349" spans="1:57" s="217" customFormat="1" ht="30" customHeight="1" x14ac:dyDescent="0.3">
      <c r="A349" s="39"/>
      <c r="B349" s="78">
        <f t="shared" si="6"/>
        <v>342</v>
      </c>
      <c r="C349" s="67" t="s">
        <v>7708</v>
      </c>
      <c r="D349" s="77">
        <v>45015</v>
      </c>
      <c r="E349" s="67">
        <v>9</v>
      </c>
      <c r="F349" s="67" t="s">
        <v>7810</v>
      </c>
      <c r="G349" s="67">
        <v>10</v>
      </c>
      <c r="H349" s="67" t="s">
        <v>7811</v>
      </c>
      <c r="I349" s="67">
        <v>10</v>
      </c>
      <c r="J349" s="67" t="s">
        <v>7812</v>
      </c>
      <c r="K349" s="67">
        <v>10</v>
      </c>
      <c r="L349" s="67" t="s">
        <v>983</v>
      </c>
      <c r="M349" s="67">
        <v>10</v>
      </c>
      <c r="N349" s="67" t="s">
        <v>7813</v>
      </c>
      <c r="O349" s="67">
        <v>10</v>
      </c>
      <c r="P349" s="67" t="s">
        <v>7814</v>
      </c>
      <c r="Q349" s="67">
        <v>10</v>
      </c>
      <c r="R349" s="67" t="s">
        <v>5876</v>
      </c>
      <c r="S349" s="67">
        <v>9</v>
      </c>
      <c r="T349" s="67" t="s">
        <v>5680</v>
      </c>
      <c r="U349" s="67">
        <v>10</v>
      </c>
      <c r="V349" s="67" t="s">
        <v>7815</v>
      </c>
      <c r="W349" s="67">
        <v>8</v>
      </c>
      <c r="X349" s="67" t="s">
        <v>7816</v>
      </c>
      <c r="Y349" s="67" t="s">
        <v>2804</v>
      </c>
      <c r="Z349" s="67">
        <v>10</v>
      </c>
      <c r="AA349" s="67" t="s">
        <v>7817</v>
      </c>
      <c r="AB349" s="67">
        <v>9</v>
      </c>
      <c r="AC349" s="67" t="s">
        <v>7818</v>
      </c>
      <c r="AD349" s="67">
        <v>10</v>
      </c>
      <c r="AE349" s="67" t="s">
        <v>7819</v>
      </c>
      <c r="AF349" s="67">
        <v>9</v>
      </c>
      <c r="AG349" s="67" t="s">
        <v>971</v>
      </c>
      <c r="AH349" s="67">
        <v>9</v>
      </c>
      <c r="AI349" s="67" t="s">
        <v>7813</v>
      </c>
      <c r="AJ349" s="67">
        <v>9</v>
      </c>
      <c r="AK349" s="67" t="s">
        <v>7820</v>
      </c>
      <c r="AL349" s="67">
        <v>9</v>
      </c>
      <c r="AM349" s="67" t="s">
        <v>7821</v>
      </c>
      <c r="AN349" s="83" t="s">
        <v>1050</v>
      </c>
      <c r="AO349" s="83">
        <v>10</v>
      </c>
      <c r="AP349" s="83" t="s">
        <v>1034</v>
      </c>
      <c r="AQ349" s="83">
        <v>10</v>
      </c>
      <c r="AR349" s="83" t="s">
        <v>7822</v>
      </c>
      <c r="AS349" s="83">
        <v>9</v>
      </c>
      <c r="AT349" s="83" t="s">
        <v>7823</v>
      </c>
      <c r="AU349" s="83">
        <v>10</v>
      </c>
      <c r="AV349" s="83" t="s">
        <v>7824</v>
      </c>
      <c r="AW349" s="83">
        <v>10</v>
      </c>
      <c r="AX349" s="83" t="s">
        <v>7825</v>
      </c>
      <c r="AY349" s="83">
        <v>8</v>
      </c>
      <c r="AZ349" s="83" t="s">
        <v>7826</v>
      </c>
      <c r="BA349" s="83">
        <v>10</v>
      </c>
      <c r="BB349" s="87" t="s">
        <v>7827</v>
      </c>
      <c r="BC349" s="39"/>
      <c r="BD349" s="39"/>
      <c r="BE349" s="39"/>
    </row>
    <row r="350" spans="1:57" s="217" customFormat="1" ht="30" customHeight="1" x14ac:dyDescent="0.3">
      <c r="A350" s="39"/>
      <c r="B350" s="78">
        <f t="shared" si="6"/>
        <v>343</v>
      </c>
      <c r="C350" s="67" t="s">
        <v>7708</v>
      </c>
      <c r="D350" s="77">
        <v>45015</v>
      </c>
      <c r="E350" s="67">
        <v>10</v>
      </c>
      <c r="F350" s="67" t="s">
        <v>7828</v>
      </c>
      <c r="G350" s="67">
        <v>10</v>
      </c>
      <c r="H350" s="67" t="s">
        <v>7829</v>
      </c>
      <c r="I350" s="67">
        <v>10</v>
      </c>
      <c r="J350" s="67" t="s">
        <v>7830</v>
      </c>
      <c r="K350" s="67">
        <v>10</v>
      </c>
      <c r="L350" s="67" t="s">
        <v>7831</v>
      </c>
      <c r="M350" s="67">
        <v>10</v>
      </c>
      <c r="N350" s="67" t="s">
        <v>7832</v>
      </c>
      <c r="O350" s="67">
        <v>10</v>
      </c>
      <c r="P350" s="67" t="s">
        <v>7833</v>
      </c>
      <c r="Q350" s="67">
        <v>10</v>
      </c>
      <c r="R350" s="67" t="s">
        <v>7834</v>
      </c>
      <c r="S350" s="67">
        <v>10</v>
      </c>
      <c r="T350" s="67" t="s">
        <v>7835</v>
      </c>
      <c r="U350" s="67">
        <v>10</v>
      </c>
      <c r="V350" s="67" t="s">
        <v>7836</v>
      </c>
      <c r="W350" s="67">
        <v>10</v>
      </c>
      <c r="X350" s="67" t="s">
        <v>7837</v>
      </c>
      <c r="Y350" s="67" t="s">
        <v>2804</v>
      </c>
      <c r="Z350" s="67">
        <v>10</v>
      </c>
      <c r="AA350" s="67" t="s">
        <v>7838</v>
      </c>
      <c r="AB350" s="67">
        <v>10</v>
      </c>
      <c r="AC350" s="67" t="s">
        <v>7839</v>
      </c>
      <c r="AD350" s="67">
        <v>10</v>
      </c>
      <c r="AE350" s="67" t="s">
        <v>7840</v>
      </c>
      <c r="AF350" s="67">
        <v>10</v>
      </c>
      <c r="AG350" s="67" t="s">
        <v>7841</v>
      </c>
      <c r="AH350" s="67">
        <v>10</v>
      </c>
      <c r="AI350" s="67" t="s">
        <v>7842</v>
      </c>
      <c r="AJ350" s="67">
        <v>10</v>
      </c>
      <c r="AK350" s="67" t="s">
        <v>7843</v>
      </c>
      <c r="AL350" s="67">
        <v>10</v>
      </c>
      <c r="AM350" s="67" t="s">
        <v>7844</v>
      </c>
      <c r="AN350" s="83" t="s">
        <v>1050</v>
      </c>
      <c r="AO350" s="83">
        <v>10</v>
      </c>
      <c r="AP350" s="83" t="s">
        <v>7845</v>
      </c>
      <c r="AQ350" s="83">
        <v>10</v>
      </c>
      <c r="AR350" s="83" t="s">
        <v>7846</v>
      </c>
      <c r="AS350" s="83">
        <v>10</v>
      </c>
      <c r="AT350" s="83" t="s">
        <v>7847</v>
      </c>
      <c r="AU350" s="83">
        <v>10</v>
      </c>
      <c r="AV350" s="83" t="s">
        <v>7848</v>
      </c>
      <c r="AW350" s="83">
        <v>10</v>
      </c>
      <c r="AX350" s="83" t="s">
        <v>7842</v>
      </c>
      <c r="AY350" s="83">
        <v>10</v>
      </c>
      <c r="AZ350" s="83" t="s">
        <v>7849</v>
      </c>
      <c r="BA350" s="83">
        <v>10</v>
      </c>
      <c r="BB350" s="87" t="s">
        <v>7850</v>
      </c>
      <c r="BC350" s="39"/>
      <c r="BD350" s="39"/>
      <c r="BE350" s="39"/>
    </row>
    <row r="351" spans="1:57" s="217" customFormat="1" ht="30" customHeight="1" x14ac:dyDescent="0.3">
      <c r="A351" s="39"/>
      <c r="B351" s="78">
        <f t="shared" si="6"/>
        <v>344</v>
      </c>
      <c r="C351" s="67" t="s">
        <v>7708</v>
      </c>
      <c r="D351" s="77">
        <v>45015</v>
      </c>
      <c r="E351" s="67">
        <v>10</v>
      </c>
      <c r="F351" s="67" t="s">
        <v>7851</v>
      </c>
      <c r="G351" s="67">
        <v>10</v>
      </c>
      <c r="H351" s="67" t="s">
        <v>1593</v>
      </c>
      <c r="I351" s="67">
        <v>10</v>
      </c>
      <c r="J351" s="67" t="s">
        <v>7852</v>
      </c>
      <c r="K351" s="67">
        <v>10</v>
      </c>
      <c r="L351" s="67" t="s">
        <v>7853</v>
      </c>
      <c r="M351" s="67">
        <v>10</v>
      </c>
      <c r="N351" s="67" t="s">
        <v>7854</v>
      </c>
      <c r="O351" s="67">
        <v>10</v>
      </c>
      <c r="P351" s="67" t="s">
        <v>7855</v>
      </c>
      <c r="Q351" s="67">
        <v>10</v>
      </c>
      <c r="R351" s="67" t="s">
        <v>1597</v>
      </c>
      <c r="S351" s="67">
        <v>10</v>
      </c>
      <c r="T351" s="67" t="s">
        <v>7856</v>
      </c>
      <c r="U351" s="67">
        <v>10</v>
      </c>
      <c r="V351" s="67" t="s">
        <v>7857</v>
      </c>
      <c r="W351" s="67">
        <v>10</v>
      </c>
      <c r="X351" s="67" t="s">
        <v>7858</v>
      </c>
      <c r="Y351" s="67" t="s">
        <v>2804</v>
      </c>
      <c r="Z351" s="67">
        <v>10</v>
      </c>
      <c r="AA351" s="67" t="s">
        <v>7859</v>
      </c>
      <c r="AB351" s="67">
        <v>10</v>
      </c>
      <c r="AC351" s="67" t="s">
        <v>7860</v>
      </c>
      <c r="AD351" s="67">
        <v>10</v>
      </c>
      <c r="AE351" s="67" t="s">
        <v>7861</v>
      </c>
      <c r="AF351" s="67">
        <v>10</v>
      </c>
      <c r="AG351" s="67" t="s">
        <v>7862</v>
      </c>
      <c r="AH351" s="67">
        <v>10</v>
      </c>
      <c r="AI351" s="67" t="s">
        <v>7863</v>
      </c>
      <c r="AJ351" s="67">
        <v>10</v>
      </c>
      <c r="AK351" s="67" t="s">
        <v>5739</v>
      </c>
      <c r="AL351" s="67">
        <v>10</v>
      </c>
      <c r="AM351" s="67" t="s">
        <v>7864</v>
      </c>
      <c r="AN351" s="83" t="s">
        <v>1050</v>
      </c>
      <c r="AO351" s="83">
        <v>10</v>
      </c>
      <c r="AP351" s="83" t="s">
        <v>7865</v>
      </c>
      <c r="AQ351" s="83">
        <v>10</v>
      </c>
      <c r="AR351" s="83" t="s">
        <v>7866</v>
      </c>
      <c r="AS351" s="83">
        <v>10</v>
      </c>
      <c r="AT351" s="83" t="s">
        <v>7867</v>
      </c>
      <c r="AU351" s="83">
        <v>10</v>
      </c>
      <c r="AV351" s="83" t="s">
        <v>7868</v>
      </c>
      <c r="AW351" s="83">
        <v>10</v>
      </c>
      <c r="AX351" s="83" t="s">
        <v>7869</v>
      </c>
      <c r="AY351" s="83">
        <v>10</v>
      </c>
      <c r="AZ351" s="83" t="s">
        <v>7870</v>
      </c>
      <c r="BA351" s="83">
        <v>10</v>
      </c>
      <c r="BB351" s="87" t="s">
        <v>7871</v>
      </c>
      <c r="BC351" s="39"/>
      <c r="BD351" s="39"/>
      <c r="BE351" s="39"/>
    </row>
    <row r="352" spans="1:57" s="217" customFormat="1" ht="30" customHeight="1" x14ac:dyDescent="0.3">
      <c r="A352" s="39"/>
      <c r="B352" s="78">
        <f t="shared" si="6"/>
        <v>345</v>
      </c>
      <c r="C352" s="67" t="s">
        <v>7708</v>
      </c>
      <c r="D352" s="77">
        <v>45015</v>
      </c>
      <c r="E352" s="67">
        <v>10</v>
      </c>
      <c r="F352" s="67" t="s">
        <v>7872</v>
      </c>
      <c r="G352" s="67">
        <v>10</v>
      </c>
      <c r="H352" s="67" t="s">
        <v>7873</v>
      </c>
      <c r="I352" s="67">
        <v>10</v>
      </c>
      <c r="J352" s="67" t="s">
        <v>7874</v>
      </c>
      <c r="K352" s="67">
        <v>10</v>
      </c>
      <c r="L352" s="67" t="s">
        <v>7875</v>
      </c>
      <c r="M352" s="67">
        <v>10</v>
      </c>
      <c r="N352" s="67" t="s">
        <v>7876</v>
      </c>
      <c r="O352" s="67">
        <v>10</v>
      </c>
      <c r="P352" s="67" t="s">
        <v>7877</v>
      </c>
      <c r="Q352" s="67">
        <v>10</v>
      </c>
      <c r="R352" s="67" t="s">
        <v>7878</v>
      </c>
      <c r="S352" s="67">
        <v>10</v>
      </c>
      <c r="T352" s="67" t="s">
        <v>7879</v>
      </c>
      <c r="U352" s="67">
        <v>10</v>
      </c>
      <c r="V352" s="67" t="s">
        <v>7880</v>
      </c>
      <c r="W352" s="67">
        <v>10</v>
      </c>
      <c r="X352" s="67" t="s">
        <v>7881</v>
      </c>
      <c r="Y352" s="67" t="s">
        <v>2804</v>
      </c>
      <c r="Z352" s="67">
        <v>10</v>
      </c>
      <c r="AA352" s="67" t="s">
        <v>7882</v>
      </c>
      <c r="AB352" s="67">
        <v>10</v>
      </c>
      <c r="AC352" s="67" t="s">
        <v>7883</v>
      </c>
      <c r="AD352" s="67">
        <v>10</v>
      </c>
      <c r="AE352" s="67" t="s">
        <v>7884</v>
      </c>
      <c r="AF352" s="67">
        <v>10</v>
      </c>
      <c r="AG352" s="67" t="s">
        <v>7885</v>
      </c>
      <c r="AH352" s="67">
        <v>10</v>
      </c>
      <c r="AI352" s="67" t="s">
        <v>7886</v>
      </c>
      <c r="AJ352" s="67">
        <v>10</v>
      </c>
      <c r="AK352" s="67" t="s">
        <v>7887</v>
      </c>
      <c r="AL352" s="67">
        <v>10</v>
      </c>
      <c r="AM352" s="67" t="s">
        <v>7888</v>
      </c>
      <c r="AN352" s="83" t="s">
        <v>1050</v>
      </c>
      <c r="AO352" s="83">
        <v>10</v>
      </c>
      <c r="AP352" s="83" t="s">
        <v>7889</v>
      </c>
      <c r="AQ352" s="83">
        <v>10</v>
      </c>
      <c r="AR352" s="83" t="s">
        <v>7890</v>
      </c>
      <c r="AS352" s="83">
        <v>10</v>
      </c>
      <c r="AT352" s="83" t="s">
        <v>7891</v>
      </c>
      <c r="AU352" s="83">
        <v>10</v>
      </c>
      <c r="AV352" s="83" t="s">
        <v>7892</v>
      </c>
      <c r="AW352" s="83">
        <v>10</v>
      </c>
      <c r="AX352" s="83" t="s">
        <v>7893</v>
      </c>
      <c r="AY352" s="83">
        <v>10</v>
      </c>
      <c r="AZ352" s="83" t="s">
        <v>7894</v>
      </c>
      <c r="BA352" s="83">
        <v>10</v>
      </c>
      <c r="BB352" s="87" t="s">
        <v>7895</v>
      </c>
      <c r="BC352" s="39"/>
      <c r="BD352" s="39"/>
      <c r="BE352" s="39"/>
    </row>
    <row r="353" spans="1:57" s="217" customFormat="1" ht="30" customHeight="1" x14ac:dyDescent="0.3">
      <c r="A353" s="39"/>
      <c r="B353" s="78">
        <f t="shared" si="6"/>
        <v>346</v>
      </c>
      <c r="C353" s="67" t="s">
        <v>7708</v>
      </c>
      <c r="D353" s="77">
        <v>45015</v>
      </c>
      <c r="E353" s="67">
        <v>10</v>
      </c>
      <c r="F353" s="67" t="s">
        <v>7896</v>
      </c>
      <c r="G353" s="67">
        <v>10</v>
      </c>
      <c r="H353" s="67" t="s">
        <v>7897</v>
      </c>
      <c r="I353" s="67">
        <v>9</v>
      </c>
      <c r="J353" s="67" t="s">
        <v>7898</v>
      </c>
      <c r="K353" s="67">
        <v>10</v>
      </c>
      <c r="L353" s="67" t="s">
        <v>7899</v>
      </c>
      <c r="M353" s="67">
        <v>10</v>
      </c>
      <c r="N353" s="67" t="s">
        <v>7900</v>
      </c>
      <c r="O353" s="67">
        <v>10</v>
      </c>
      <c r="P353" s="67" t="s">
        <v>7901</v>
      </c>
      <c r="Q353" s="67">
        <v>8</v>
      </c>
      <c r="R353" s="67" t="s">
        <v>7902</v>
      </c>
      <c r="S353" s="67">
        <v>10</v>
      </c>
      <c r="T353" s="67" t="s">
        <v>7903</v>
      </c>
      <c r="U353" s="67">
        <v>10</v>
      </c>
      <c r="V353" s="67" t="s">
        <v>7904</v>
      </c>
      <c r="W353" s="67">
        <v>10</v>
      </c>
      <c r="X353" s="67" t="s">
        <v>7905</v>
      </c>
      <c r="Y353" s="67" t="s">
        <v>2804</v>
      </c>
      <c r="Z353" s="67">
        <v>10</v>
      </c>
      <c r="AA353" s="67" t="s">
        <v>7906</v>
      </c>
      <c r="AB353" s="67">
        <v>10</v>
      </c>
      <c r="AC353" s="67" t="s">
        <v>7907</v>
      </c>
      <c r="AD353" s="67">
        <v>8</v>
      </c>
      <c r="AE353" s="67" t="s">
        <v>7908</v>
      </c>
      <c r="AF353" s="67">
        <v>9</v>
      </c>
      <c r="AG353" s="67" t="s">
        <v>7909</v>
      </c>
      <c r="AH353" s="67">
        <v>10</v>
      </c>
      <c r="AI353" s="67" t="s">
        <v>7910</v>
      </c>
      <c r="AJ353" s="67">
        <v>9</v>
      </c>
      <c r="AK353" s="67" t="s">
        <v>7911</v>
      </c>
      <c r="AL353" s="67">
        <v>10</v>
      </c>
      <c r="AM353" s="67" t="s">
        <v>7912</v>
      </c>
      <c r="AN353" s="83" t="s">
        <v>1050</v>
      </c>
      <c r="AO353" s="83">
        <v>10</v>
      </c>
      <c r="AP353" s="83" t="s">
        <v>7913</v>
      </c>
      <c r="AQ353" s="83">
        <v>10</v>
      </c>
      <c r="AR353" s="83" t="s">
        <v>7914</v>
      </c>
      <c r="AS353" s="83">
        <v>9</v>
      </c>
      <c r="AT353" s="83" t="s">
        <v>7915</v>
      </c>
      <c r="AU353" s="83">
        <v>10</v>
      </c>
      <c r="AV353" s="83" t="s">
        <v>7916</v>
      </c>
      <c r="AW353" s="83">
        <v>10</v>
      </c>
      <c r="AX353" s="83" t="s">
        <v>7917</v>
      </c>
      <c r="AY353" s="83">
        <v>10</v>
      </c>
      <c r="AZ353" s="83" t="s">
        <v>7918</v>
      </c>
      <c r="BA353" s="83">
        <v>10</v>
      </c>
      <c r="BB353" s="87" t="s">
        <v>7919</v>
      </c>
      <c r="BC353" s="39"/>
      <c r="BD353" s="39"/>
      <c r="BE353" s="39"/>
    </row>
    <row r="354" spans="1:57" s="217" customFormat="1" ht="30" customHeight="1" x14ac:dyDescent="0.3">
      <c r="A354" s="39"/>
      <c r="B354" s="78">
        <f t="shared" si="6"/>
        <v>347</v>
      </c>
      <c r="C354" s="67" t="s">
        <v>7708</v>
      </c>
      <c r="D354" s="77">
        <v>45015</v>
      </c>
      <c r="E354" s="67">
        <v>9</v>
      </c>
      <c r="F354" s="67" t="s">
        <v>7920</v>
      </c>
      <c r="G354" s="67">
        <v>9</v>
      </c>
      <c r="H354" s="67" t="s">
        <v>979</v>
      </c>
      <c r="I354" s="67">
        <v>9</v>
      </c>
      <c r="J354" s="67" t="s">
        <v>7921</v>
      </c>
      <c r="K354" s="67">
        <v>9</v>
      </c>
      <c r="L354" s="67" t="s">
        <v>7922</v>
      </c>
      <c r="M354" s="67">
        <v>9</v>
      </c>
      <c r="N354" s="67" t="s">
        <v>7923</v>
      </c>
      <c r="O354" s="67">
        <v>9</v>
      </c>
      <c r="P354" s="67" t="s">
        <v>7924</v>
      </c>
      <c r="Q354" s="67">
        <v>9</v>
      </c>
      <c r="R354" s="67" t="s">
        <v>7925</v>
      </c>
      <c r="S354" s="67">
        <v>9</v>
      </c>
      <c r="T354" s="67" t="s">
        <v>7926</v>
      </c>
      <c r="U354" s="67">
        <v>10</v>
      </c>
      <c r="V354" s="67" t="s">
        <v>7927</v>
      </c>
      <c r="W354" s="67">
        <v>10</v>
      </c>
      <c r="X354" s="67" t="s">
        <v>2121</v>
      </c>
      <c r="Y354" s="67" t="s">
        <v>2804</v>
      </c>
      <c r="Z354" s="67">
        <v>9</v>
      </c>
      <c r="AA354" s="67" t="s">
        <v>974</v>
      </c>
      <c r="AB354" s="67">
        <v>9</v>
      </c>
      <c r="AC354" s="67" t="s">
        <v>1002</v>
      </c>
      <c r="AD354" s="67">
        <v>9</v>
      </c>
      <c r="AE354" s="67" t="s">
        <v>1004</v>
      </c>
      <c r="AF354" s="67">
        <v>10</v>
      </c>
      <c r="AG354" s="67" t="s">
        <v>1415</v>
      </c>
      <c r="AH354" s="67">
        <v>10</v>
      </c>
      <c r="AI354" s="67" t="s">
        <v>7928</v>
      </c>
      <c r="AJ354" s="67">
        <v>10</v>
      </c>
      <c r="AK354" s="67" t="s">
        <v>7929</v>
      </c>
      <c r="AL354" s="67">
        <v>10</v>
      </c>
      <c r="AM354" s="67" t="s">
        <v>2088</v>
      </c>
      <c r="AN354" s="83" t="s">
        <v>1050</v>
      </c>
      <c r="AO354" s="83">
        <v>10</v>
      </c>
      <c r="AP354" s="83" t="s">
        <v>7930</v>
      </c>
      <c r="AQ354" s="83">
        <v>10</v>
      </c>
      <c r="AR354" s="83" t="s">
        <v>1002</v>
      </c>
      <c r="AS354" s="83">
        <v>9</v>
      </c>
      <c r="AT354" s="83" t="s">
        <v>1004</v>
      </c>
      <c r="AU354" s="83">
        <v>10</v>
      </c>
      <c r="AV354" s="83" t="s">
        <v>7931</v>
      </c>
      <c r="AW354" s="83">
        <v>10</v>
      </c>
      <c r="AX354" s="83" t="s">
        <v>7932</v>
      </c>
      <c r="AY354" s="83">
        <v>10</v>
      </c>
      <c r="AZ354" s="83" t="s">
        <v>7933</v>
      </c>
      <c r="BA354" s="83">
        <v>10</v>
      </c>
      <c r="BB354" s="87" t="s">
        <v>7934</v>
      </c>
      <c r="BC354" s="39"/>
      <c r="BD354" s="39"/>
      <c r="BE354" s="39"/>
    </row>
    <row r="355" spans="1:57" s="217" customFormat="1" ht="30" customHeight="1" x14ac:dyDescent="0.3">
      <c r="A355" s="39"/>
      <c r="B355" s="78">
        <f t="shared" si="6"/>
        <v>348</v>
      </c>
      <c r="C355" s="67" t="s">
        <v>7708</v>
      </c>
      <c r="D355" s="77">
        <v>45015</v>
      </c>
      <c r="E355" s="67">
        <v>10</v>
      </c>
      <c r="F355" s="67" t="s">
        <v>7935</v>
      </c>
      <c r="G355" s="67">
        <v>10</v>
      </c>
      <c r="H355" s="67" t="s">
        <v>7936</v>
      </c>
      <c r="I355" s="67">
        <v>10</v>
      </c>
      <c r="J355" s="67" t="s">
        <v>7937</v>
      </c>
      <c r="K355" s="67">
        <v>10</v>
      </c>
      <c r="L355" s="67" t="s">
        <v>1010</v>
      </c>
      <c r="M355" s="67">
        <v>10</v>
      </c>
      <c r="N355" s="67" t="s">
        <v>7938</v>
      </c>
      <c r="O355" s="67">
        <v>10</v>
      </c>
      <c r="P355" s="67" t="s">
        <v>7939</v>
      </c>
      <c r="Q355" s="67">
        <v>10</v>
      </c>
      <c r="R355" s="67" t="s">
        <v>7940</v>
      </c>
      <c r="S355" s="67">
        <v>10</v>
      </c>
      <c r="T355" s="67" t="s">
        <v>7941</v>
      </c>
      <c r="U355" s="67">
        <v>10</v>
      </c>
      <c r="V355" s="67" t="s">
        <v>7942</v>
      </c>
      <c r="W355" s="67">
        <v>10</v>
      </c>
      <c r="X355" s="67" t="s">
        <v>972</v>
      </c>
      <c r="Y355" s="67" t="s">
        <v>2804</v>
      </c>
      <c r="Z355" s="67">
        <v>10</v>
      </c>
      <c r="AA355" s="67" t="s">
        <v>7943</v>
      </c>
      <c r="AB355" s="67">
        <v>10</v>
      </c>
      <c r="AC355" s="67" t="s">
        <v>7944</v>
      </c>
      <c r="AD355" s="67">
        <v>10</v>
      </c>
      <c r="AE355" s="67" t="s">
        <v>7945</v>
      </c>
      <c r="AF355" s="67">
        <v>10</v>
      </c>
      <c r="AG355" s="67" t="s">
        <v>7946</v>
      </c>
      <c r="AH355" s="67">
        <v>10</v>
      </c>
      <c r="AI355" s="67" t="s">
        <v>7947</v>
      </c>
      <c r="AJ355" s="67">
        <v>10</v>
      </c>
      <c r="AK355" s="67" t="s">
        <v>7948</v>
      </c>
      <c r="AL355" s="67">
        <v>10</v>
      </c>
      <c r="AM355" s="67" t="s">
        <v>1697</v>
      </c>
      <c r="AN355" s="83" t="s">
        <v>1050</v>
      </c>
      <c r="AO355" s="83">
        <v>10</v>
      </c>
      <c r="AP355" s="83" t="s">
        <v>7949</v>
      </c>
      <c r="AQ355" s="83">
        <v>10</v>
      </c>
      <c r="AR355" s="83" t="s">
        <v>7950</v>
      </c>
      <c r="AS355" s="83">
        <v>10</v>
      </c>
      <c r="AT355" s="83" t="s">
        <v>1267</v>
      </c>
      <c r="AU355" s="83">
        <v>9</v>
      </c>
      <c r="AV355" s="83" t="s">
        <v>7951</v>
      </c>
      <c r="AW355" s="83">
        <v>10</v>
      </c>
      <c r="AX355" s="83" t="s">
        <v>7952</v>
      </c>
      <c r="AY355" s="83">
        <v>10</v>
      </c>
      <c r="AZ355" s="83" t="s">
        <v>7953</v>
      </c>
      <c r="BA355" s="83">
        <v>10</v>
      </c>
      <c r="BB355" s="87" t="s">
        <v>7954</v>
      </c>
      <c r="BC355" s="39"/>
      <c r="BD355" s="39"/>
      <c r="BE355" s="39"/>
    </row>
    <row r="356" spans="1:57" s="217" customFormat="1" ht="30" customHeight="1" x14ac:dyDescent="0.3">
      <c r="A356" s="39"/>
      <c r="B356" s="78">
        <f t="shared" si="6"/>
        <v>349</v>
      </c>
      <c r="C356" s="67" t="s">
        <v>7708</v>
      </c>
      <c r="D356" s="77">
        <v>45015</v>
      </c>
      <c r="E356" s="67">
        <v>10</v>
      </c>
      <c r="F356" s="67" t="s">
        <v>7955</v>
      </c>
      <c r="G356" s="67">
        <v>10</v>
      </c>
      <c r="H356" s="67" t="s">
        <v>5876</v>
      </c>
      <c r="I356" s="67">
        <v>10</v>
      </c>
      <c r="J356" s="67" t="s">
        <v>7956</v>
      </c>
      <c r="K356" s="67">
        <v>10</v>
      </c>
      <c r="L356" s="67" t="s">
        <v>7957</v>
      </c>
      <c r="M356" s="67">
        <v>10</v>
      </c>
      <c r="N356" s="67" t="s">
        <v>7958</v>
      </c>
      <c r="O356" s="67">
        <v>10</v>
      </c>
      <c r="P356" s="67" t="s">
        <v>1702</v>
      </c>
      <c r="Q356" s="67">
        <v>10</v>
      </c>
      <c r="R356" s="67" t="s">
        <v>7959</v>
      </c>
      <c r="S356" s="67">
        <v>2</v>
      </c>
      <c r="T356" s="67" t="s">
        <v>7960</v>
      </c>
      <c r="U356" s="67">
        <v>10</v>
      </c>
      <c r="V356" s="67" t="s">
        <v>7961</v>
      </c>
      <c r="W356" s="67">
        <v>10</v>
      </c>
      <c r="X356" s="67" t="s">
        <v>972</v>
      </c>
      <c r="Y356" s="67" t="s">
        <v>2804</v>
      </c>
      <c r="Z356" s="67">
        <v>10</v>
      </c>
      <c r="AA356" s="67" t="s">
        <v>7962</v>
      </c>
      <c r="AB356" s="67">
        <v>10</v>
      </c>
      <c r="AC356" s="67" t="s">
        <v>7963</v>
      </c>
      <c r="AD356" s="67">
        <v>10</v>
      </c>
      <c r="AE356" s="67" t="s">
        <v>7964</v>
      </c>
      <c r="AF356" s="67">
        <v>10</v>
      </c>
      <c r="AG356" s="67" t="s">
        <v>7965</v>
      </c>
      <c r="AH356" s="67">
        <v>10</v>
      </c>
      <c r="AI356" s="67" t="s">
        <v>7966</v>
      </c>
      <c r="AJ356" s="67">
        <v>10</v>
      </c>
      <c r="AK356" s="67" t="s">
        <v>6849</v>
      </c>
      <c r="AL356" s="67">
        <v>10</v>
      </c>
      <c r="AM356" s="67" t="s">
        <v>7967</v>
      </c>
      <c r="AN356" s="83" t="s">
        <v>1050</v>
      </c>
      <c r="AO356" s="83">
        <v>10</v>
      </c>
      <c r="AP356" s="83" t="s">
        <v>1410</v>
      </c>
      <c r="AQ356" s="83">
        <v>10</v>
      </c>
      <c r="AR356" s="83" t="s">
        <v>1876</v>
      </c>
      <c r="AS356" s="83">
        <v>10</v>
      </c>
      <c r="AT356" s="83" t="s">
        <v>4538</v>
      </c>
      <c r="AU356" s="83">
        <v>10</v>
      </c>
      <c r="AV356" s="83" t="s">
        <v>7968</v>
      </c>
      <c r="AW356" s="83">
        <v>10</v>
      </c>
      <c r="AX356" s="83" t="s">
        <v>7969</v>
      </c>
      <c r="AY356" s="83">
        <v>10</v>
      </c>
      <c r="AZ356" s="83" t="s">
        <v>7970</v>
      </c>
      <c r="BA356" s="83">
        <v>10</v>
      </c>
      <c r="BB356" s="87" t="s">
        <v>7964</v>
      </c>
      <c r="BC356" s="39"/>
      <c r="BD356" s="39"/>
      <c r="BE356" s="39"/>
    </row>
    <row r="357" spans="1:57" s="217" customFormat="1" ht="30" customHeight="1" x14ac:dyDescent="0.3">
      <c r="A357" s="39"/>
      <c r="B357" s="78">
        <f t="shared" si="6"/>
        <v>350</v>
      </c>
      <c r="C357" s="67" t="s">
        <v>7708</v>
      </c>
      <c r="D357" s="77">
        <v>45015</v>
      </c>
      <c r="E357" s="67">
        <v>8</v>
      </c>
      <c r="F357" s="67" t="s">
        <v>7971</v>
      </c>
      <c r="G357" s="67">
        <v>8</v>
      </c>
      <c r="H357" s="67" t="s">
        <v>7972</v>
      </c>
      <c r="I357" s="67">
        <v>8</v>
      </c>
      <c r="J357" s="67" t="s">
        <v>7973</v>
      </c>
      <c r="K357" s="67">
        <v>8</v>
      </c>
      <c r="L357" s="67" t="s">
        <v>7974</v>
      </c>
      <c r="M357" s="67">
        <v>8</v>
      </c>
      <c r="N357" s="67" t="s">
        <v>7975</v>
      </c>
      <c r="O357" s="67">
        <v>8</v>
      </c>
      <c r="P357" s="67" t="s">
        <v>7973</v>
      </c>
      <c r="Q357" s="67">
        <v>8</v>
      </c>
      <c r="R357" s="67" t="s">
        <v>7976</v>
      </c>
      <c r="S357" s="67">
        <v>8</v>
      </c>
      <c r="T357" s="67" t="s">
        <v>7977</v>
      </c>
      <c r="U357" s="67">
        <v>9</v>
      </c>
      <c r="V357" s="67" t="s">
        <v>7379</v>
      </c>
      <c r="W357" s="67">
        <v>8</v>
      </c>
      <c r="X357" s="67" t="s">
        <v>7973</v>
      </c>
      <c r="Y357" s="67" t="s">
        <v>2804</v>
      </c>
      <c r="Z357" s="67">
        <v>8</v>
      </c>
      <c r="AA357" s="67" t="s">
        <v>7976</v>
      </c>
      <c r="AB357" s="67">
        <v>8</v>
      </c>
      <c r="AC357" s="67" t="s">
        <v>7976</v>
      </c>
      <c r="AD357" s="67">
        <v>8</v>
      </c>
      <c r="AE357" s="67" t="s">
        <v>7976</v>
      </c>
      <c r="AF357" s="67">
        <v>8</v>
      </c>
      <c r="AG357" s="67" t="s">
        <v>7978</v>
      </c>
      <c r="AH357" s="67">
        <v>9</v>
      </c>
      <c r="AI357" s="67" t="s">
        <v>7979</v>
      </c>
      <c r="AJ357" s="67">
        <v>8</v>
      </c>
      <c r="AK357" s="67" t="s">
        <v>7973</v>
      </c>
      <c r="AL357" s="67">
        <v>9</v>
      </c>
      <c r="AM357" s="67" t="s">
        <v>7980</v>
      </c>
      <c r="AN357" s="83" t="s">
        <v>1050</v>
      </c>
      <c r="AO357" s="83">
        <v>8</v>
      </c>
      <c r="AP357" s="83" t="s">
        <v>7981</v>
      </c>
      <c r="AQ357" s="83">
        <v>8</v>
      </c>
      <c r="AR357" s="83" t="s">
        <v>7982</v>
      </c>
      <c r="AS357" s="83">
        <v>8</v>
      </c>
      <c r="AT357" s="83" t="s">
        <v>7976</v>
      </c>
      <c r="AU357" s="83">
        <v>8</v>
      </c>
      <c r="AV357" s="83" t="s">
        <v>7983</v>
      </c>
      <c r="AW357" s="83">
        <v>9</v>
      </c>
      <c r="AX357" s="83" t="s">
        <v>7984</v>
      </c>
      <c r="AY357" s="83">
        <v>8</v>
      </c>
      <c r="AZ357" s="83" t="s">
        <v>7976</v>
      </c>
      <c r="BA357" s="83">
        <v>9</v>
      </c>
      <c r="BB357" s="87" t="s">
        <v>7985</v>
      </c>
      <c r="BC357" s="39"/>
      <c r="BD357" s="39"/>
      <c r="BE357" s="39"/>
    </row>
    <row r="358" spans="1:57" s="217" customFormat="1" ht="30" customHeight="1" x14ac:dyDescent="0.3">
      <c r="A358" s="39"/>
      <c r="B358" s="78">
        <f t="shared" si="6"/>
        <v>351</v>
      </c>
      <c r="C358" s="67" t="s">
        <v>7708</v>
      </c>
      <c r="D358" s="77">
        <v>45015</v>
      </c>
      <c r="E358" s="67">
        <v>10</v>
      </c>
      <c r="F358" s="67" t="s">
        <v>7986</v>
      </c>
      <c r="G358" s="67">
        <v>10</v>
      </c>
      <c r="H358" s="67" t="s">
        <v>7987</v>
      </c>
      <c r="I358" s="67">
        <v>10</v>
      </c>
      <c r="J358" s="67" t="s">
        <v>7988</v>
      </c>
      <c r="K358" s="67">
        <v>10</v>
      </c>
      <c r="L358" s="67" t="s">
        <v>7989</v>
      </c>
      <c r="M358" s="67">
        <v>9</v>
      </c>
      <c r="N358" s="67" t="s">
        <v>7990</v>
      </c>
      <c r="O358" s="67">
        <v>10</v>
      </c>
      <c r="P358" s="67" t="s">
        <v>7991</v>
      </c>
      <c r="Q358" s="67">
        <v>9</v>
      </c>
      <c r="R358" s="67" t="s">
        <v>7992</v>
      </c>
      <c r="S358" s="67">
        <v>9</v>
      </c>
      <c r="T358" s="67" t="s">
        <v>7993</v>
      </c>
      <c r="U358" s="67">
        <v>9</v>
      </c>
      <c r="V358" s="67" t="s">
        <v>7994</v>
      </c>
      <c r="W358" s="67">
        <v>10</v>
      </c>
      <c r="X358" s="67" t="s">
        <v>7995</v>
      </c>
      <c r="Y358" s="67" t="s">
        <v>2804</v>
      </c>
      <c r="Z358" s="67">
        <v>10</v>
      </c>
      <c r="AA358" s="67" t="s">
        <v>7996</v>
      </c>
      <c r="AB358" s="67">
        <v>10</v>
      </c>
      <c r="AC358" s="67" t="s">
        <v>7997</v>
      </c>
      <c r="AD358" s="67">
        <v>9</v>
      </c>
      <c r="AE358" s="67" t="s">
        <v>7998</v>
      </c>
      <c r="AF358" s="67">
        <v>10</v>
      </c>
      <c r="AG358" s="67" t="s">
        <v>7999</v>
      </c>
      <c r="AH358" s="67">
        <v>10</v>
      </c>
      <c r="AI358" s="67" t="s">
        <v>8000</v>
      </c>
      <c r="AJ358" s="67">
        <v>9</v>
      </c>
      <c r="AK358" s="67" t="s">
        <v>8001</v>
      </c>
      <c r="AL358" s="67">
        <v>10</v>
      </c>
      <c r="AM358" s="67" t="s">
        <v>8002</v>
      </c>
      <c r="AN358" s="83" t="s">
        <v>1050</v>
      </c>
      <c r="AO358" s="83">
        <v>9</v>
      </c>
      <c r="AP358" s="83" t="s">
        <v>8003</v>
      </c>
      <c r="AQ358" s="83">
        <v>10</v>
      </c>
      <c r="AR358" s="83" t="s">
        <v>8004</v>
      </c>
      <c r="AS358" s="83">
        <v>10</v>
      </c>
      <c r="AT358" s="83" t="s">
        <v>8005</v>
      </c>
      <c r="AU358" s="83">
        <v>10</v>
      </c>
      <c r="AV358" s="83" t="s">
        <v>8006</v>
      </c>
      <c r="AW358" s="83">
        <v>10</v>
      </c>
      <c r="AX358" s="83" t="s">
        <v>8007</v>
      </c>
      <c r="AY358" s="83">
        <v>10</v>
      </c>
      <c r="AZ358" s="83" t="s">
        <v>8008</v>
      </c>
      <c r="BA358" s="83">
        <v>10</v>
      </c>
      <c r="BB358" s="87" t="s">
        <v>8009</v>
      </c>
      <c r="BC358" s="39"/>
      <c r="BD358" s="39"/>
      <c r="BE358" s="39"/>
    </row>
    <row r="359" spans="1:57" s="217" customFormat="1" ht="30" customHeight="1" x14ac:dyDescent="0.3">
      <c r="A359" s="39"/>
      <c r="B359" s="78">
        <f t="shared" si="6"/>
        <v>352</v>
      </c>
      <c r="C359" s="67" t="s">
        <v>8011</v>
      </c>
      <c r="D359" s="77">
        <v>45054</v>
      </c>
      <c r="E359" s="67">
        <v>7</v>
      </c>
      <c r="F359" s="67" t="s">
        <v>8320</v>
      </c>
      <c r="G359" s="67">
        <v>6</v>
      </c>
      <c r="H359" s="67" t="s">
        <v>8321</v>
      </c>
      <c r="I359" s="67">
        <v>7</v>
      </c>
      <c r="J359" s="67" t="s">
        <v>1665</v>
      </c>
      <c r="K359" s="67">
        <v>7</v>
      </c>
      <c r="L359" s="67" t="s">
        <v>8322</v>
      </c>
      <c r="M359" s="67">
        <v>7</v>
      </c>
      <c r="N359" s="67" t="s">
        <v>1048</v>
      </c>
      <c r="O359" s="67">
        <v>7</v>
      </c>
      <c r="P359" s="67" t="s">
        <v>8321</v>
      </c>
      <c r="Q359" s="67">
        <v>7</v>
      </c>
      <c r="R359" s="67" t="s">
        <v>1667</v>
      </c>
      <c r="S359" s="67">
        <v>7</v>
      </c>
      <c r="T359" s="67" t="s">
        <v>8323</v>
      </c>
      <c r="U359" s="67">
        <v>7</v>
      </c>
      <c r="V359" s="67" t="s">
        <v>8323</v>
      </c>
      <c r="W359" s="67">
        <v>7</v>
      </c>
      <c r="X359" s="67" t="s">
        <v>8323</v>
      </c>
      <c r="Y359" s="67" t="s">
        <v>6326</v>
      </c>
      <c r="Z359" s="67">
        <v>7</v>
      </c>
      <c r="AA359" s="67" t="s">
        <v>8323</v>
      </c>
      <c r="AB359" s="67">
        <v>7</v>
      </c>
      <c r="AC359" s="67" t="s">
        <v>8323</v>
      </c>
      <c r="AD359" s="67">
        <v>7</v>
      </c>
      <c r="AE359" s="67" t="s">
        <v>8323</v>
      </c>
      <c r="AF359" s="67">
        <v>7</v>
      </c>
      <c r="AG359" s="67" t="s">
        <v>8323</v>
      </c>
      <c r="AH359" s="67">
        <v>7</v>
      </c>
      <c r="AI359" s="67" t="s">
        <v>8323</v>
      </c>
      <c r="AJ359" s="67">
        <v>7</v>
      </c>
      <c r="AK359" s="67" t="s">
        <v>8323</v>
      </c>
      <c r="AL359" s="67">
        <v>7</v>
      </c>
      <c r="AM359" s="67" t="s">
        <v>8323</v>
      </c>
      <c r="AN359" s="83" t="s">
        <v>2804</v>
      </c>
      <c r="AO359" s="83">
        <v>7</v>
      </c>
      <c r="AP359" s="83" t="s">
        <v>8323</v>
      </c>
      <c r="AQ359" s="83">
        <v>7</v>
      </c>
      <c r="AR359" s="83" t="s">
        <v>8323</v>
      </c>
      <c r="AS359" s="83">
        <v>7</v>
      </c>
      <c r="AT359" s="83" t="s">
        <v>8323</v>
      </c>
      <c r="AU359" s="83">
        <v>7</v>
      </c>
      <c r="AV359" s="83" t="s">
        <v>8323</v>
      </c>
      <c r="AW359" s="83">
        <v>7</v>
      </c>
      <c r="AX359" s="83" t="s">
        <v>8323</v>
      </c>
      <c r="AY359" s="83">
        <v>7</v>
      </c>
      <c r="AZ359" s="83" t="s">
        <v>8323</v>
      </c>
      <c r="BA359" s="83">
        <v>7</v>
      </c>
      <c r="BB359" s="87" t="s">
        <v>8323</v>
      </c>
      <c r="BC359" s="39"/>
      <c r="BD359" s="39"/>
      <c r="BE359" s="39"/>
    </row>
    <row r="360" spans="1:57" s="217" customFormat="1" ht="30" customHeight="1" x14ac:dyDescent="0.3">
      <c r="A360" s="39"/>
      <c r="B360" s="78">
        <f t="shared" si="6"/>
        <v>353</v>
      </c>
      <c r="C360" s="67" t="s">
        <v>8011</v>
      </c>
      <c r="D360" s="77">
        <v>45054</v>
      </c>
      <c r="E360" s="67">
        <v>8</v>
      </c>
      <c r="F360" s="67" t="s">
        <v>8324</v>
      </c>
      <c r="G360" s="67">
        <v>8</v>
      </c>
      <c r="H360" s="67" t="s">
        <v>8324</v>
      </c>
      <c r="I360" s="67">
        <v>8</v>
      </c>
      <c r="J360" s="67" t="s">
        <v>8324</v>
      </c>
      <c r="K360" s="67">
        <v>8</v>
      </c>
      <c r="L360" s="67" t="s">
        <v>8324</v>
      </c>
      <c r="M360" s="67">
        <v>8</v>
      </c>
      <c r="N360" s="67" t="s">
        <v>8324</v>
      </c>
      <c r="O360" s="67">
        <v>8</v>
      </c>
      <c r="P360" s="67" t="s">
        <v>8324</v>
      </c>
      <c r="Q360" s="67">
        <v>8</v>
      </c>
      <c r="R360" s="67" t="s">
        <v>8324</v>
      </c>
      <c r="S360" s="67">
        <v>8</v>
      </c>
      <c r="T360" s="67" t="s">
        <v>8324</v>
      </c>
      <c r="U360" s="67">
        <v>8</v>
      </c>
      <c r="V360" s="67" t="s">
        <v>8324</v>
      </c>
      <c r="W360" s="67">
        <v>8</v>
      </c>
      <c r="X360" s="67" t="s">
        <v>8324</v>
      </c>
      <c r="Y360" s="67" t="s">
        <v>6326</v>
      </c>
      <c r="Z360" s="67">
        <v>8</v>
      </c>
      <c r="AA360" s="67" t="s">
        <v>8324</v>
      </c>
      <c r="AB360" s="67">
        <v>8</v>
      </c>
      <c r="AC360" s="67" t="s">
        <v>8324</v>
      </c>
      <c r="AD360" s="67">
        <v>8</v>
      </c>
      <c r="AE360" s="67" t="s">
        <v>8324</v>
      </c>
      <c r="AF360" s="67">
        <v>8</v>
      </c>
      <c r="AG360" s="67" t="s">
        <v>8324</v>
      </c>
      <c r="AH360" s="67">
        <v>8</v>
      </c>
      <c r="AI360" s="67" t="s">
        <v>8324</v>
      </c>
      <c r="AJ360" s="67">
        <v>8</v>
      </c>
      <c r="AK360" s="67" t="s">
        <v>8324</v>
      </c>
      <c r="AL360" s="67">
        <v>8</v>
      </c>
      <c r="AM360" s="67" t="s">
        <v>8324</v>
      </c>
      <c r="AN360" s="83" t="s">
        <v>2804</v>
      </c>
      <c r="AO360" s="83">
        <v>8</v>
      </c>
      <c r="AP360" s="83" t="s">
        <v>8324</v>
      </c>
      <c r="AQ360" s="83">
        <v>8</v>
      </c>
      <c r="AR360" s="83" t="s">
        <v>8324</v>
      </c>
      <c r="AS360" s="83">
        <v>8</v>
      </c>
      <c r="AT360" s="83" t="s">
        <v>8324</v>
      </c>
      <c r="AU360" s="83">
        <v>8</v>
      </c>
      <c r="AV360" s="83" t="s">
        <v>8324</v>
      </c>
      <c r="AW360" s="83">
        <v>8</v>
      </c>
      <c r="AX360" s="83" t="s">
        <v>8324</v>
      </c>
      <c r="AY360" s="83">
        <v>8</v>
      </c>
      <c r="AZ360" s="83" t="s">
        <v>8324</v>
      </c>
      <c r="BA360" s="83">
        <v>8</v>
      </c>
      <c r="BB360" s="87" t="s">
        <v>8324</v>
      </c>
      <c r="BC360" s="39"/>
      <c r="BD360" s="39"/>
      <c r="BE360" s="39"/>
    </row>
    <row r="361" spans="1:57" s="217" customFormat="1" ht="30" customHeight="1" x14ac:dyDescent="0.3">
      <c r="A361" s="39"/>
      <c r="B361" s="78">
        <f t="shared" si="6"/>
        <v>354</v>
      </c>
      <c r="C361" s="67" t="s">
        <v>8011</v>
      </c>
      <c r="D361" s="77">
        <v>45054</v>
      </c>
      <c r="E361" s="67">
        <v>8</v>
      </c>
      <c r="F361" s="67" t="s">
        <v>7759</v>
      </c>
      <c r="G361" s="67">
        <v>8</v>
      </c>
      <c r="H361" s="67" t="s">
        <v>2013</v>
      </c>
      <c r="I361" s="67">
        <v>6</v>
      </c>
      <c r="J361" s="67" t="s">
        <v>1051</v>
      </c>
      <c r="K361" s="67">
        <v>10</v>
      </c>
      <c r="L361" s="67" t="s">
        <v>8325</v>
      </c>
      <c r="M361" s="67">
        <v>8</v>
      </c>
      <c r="N361" s="67" t="s">
        <v>962</v>
      </c>
      <c r="O361" s="67">
        <v>10</v>
      </c>
      <c r="P361" s="67" t="s">
        <v>8326</v>
      </c>
      <c r="Q361" s="67">
        <v>8</v>
      </c>
      <c r="R361" s="67" t="s">
        <v>7759</v>
      </c>
      <c r="S361" s="67">
        <v>8</v>
      </c>
      <c r="T361" s="67" t="s">
        <v>8327</v>
      </c>
      <c r="U361" s="67">
        <v>8</v>
      </c>
      <c r="V361" s="67" t="s">
        <v>8328</v>
      </c>
      <c r="W361" s="67">
        <v>8</v>
      </c>
      <c r="X361" s="67" t="s">
        <v>1041</v>
      </c>
      <c r="Y361" s="67" t="s">
        <v>6326</v>
      </c>
      <c r="Z361" s="67">
        <v>8</v>
      </c>
      <c r="AA361" s="67" t="s">
        <v>1040</v>
      </c>
      <c r="AB361" s="67">
        <v>8</v>
      </c>
      <c r="AC361" s="67" t="s">
        <v>8329</v>
      </c>
      <c r="AD361" s="67">
        <v>8</v>
      </c>
      <c r="AE361" s="67" t="s">
        <v>3418</v>
      </c>
      <c r="AF361" s="67">
        <v>8</v>
      </c>
      <c r="AG361" s="67" t="s">
        <v>8330</v>
      </c>
      <c r="AH361" s="67">
        <v>8</v>
      </c>
      <c r="AI361" s="67" t="s">
        <v>1040</v>
      </c>
      <c r="AJ361" s="67">
        <v>8</v>
      </c>
      <c r="AK361" s="67" t="s">
        <v>8331</v>
      </c>
      <c r="AL361" s="67">
        <v>8</v>
      </c>
      <c r="AM361" s="67" t="s">
        <v>8332</v>
      </c>
      <c r="AN361" s="83" t="s">
        <v>2804</v>
      </c>
      <c r="AO361" s="83">
        <v>8</v>
      </c>
      <c r="AP361" s="83" t="s">
        <v>2008</v>
      </c>
      <c r="AQ361" s="83">
        <v>8</v>
      </c>
      <c r="AR361" s="83" t="s">
        <v>8333</v>
      </c>
      <c r="AS361" s="83">
        <v>8</v>
      </c>
      <c r="AT361" s="83" t="s">
        <v>3560</v>
      </c>
      <c r="AU361" s="83">
        <v>8</v>
      </c>
      <c r="AV361" s="83" t="s">
        <v>8330</v>
      </c>
      <c r="AW361" s="83">
        <v>8</v>
      </c>
      <c r="AX361" s="83" t="s">
        <v>8334</v>
      </c>
      <c r="AY361" s="83">
        <v>8</v>
      </c>
      <c r="AZ361" s="83" t="s">
        <v>5105</v>
      </c>
      <c r="BA361" s="83">
        <v>8</v>
      </c>
      <c r="BB361" s="87" t="s">
        <v>962</v>
      </c>
      <c r="BC361" s="39"/>
      <c r="BD361" s="39"/>
      <c r="BE361" s="39"/>
    </row>
    <row r="362" spans="1:57" s="217" customFormat="1" ht="30" customHeight="1" x14ac:dyDescent="0.3">
      <c r="A362" s="39"/>
      <c r="B362" s="78">
        <f t="shared" si="6"/>
        <v>355</v>
      </c>
      <c r="C362" s="67" t="s">
        <v>8011</v>
      </c>
      <c r="D362" s="77">
        <v>45054</v>
      </c>
      <c r="E362" s="67">
        <v>8</v>
      </c>
      <c r="F362" s="67" t="s">
        <v>1606</v>
      </c>
      <c r="G362" s="67">
        <v>8</v>
      </c>
      <c r="H362" s="67" t="s">
        <v>8335</v>
      </c>
      <c r="I362" s="67">
        <v>8</v>
      </c>
      <c r="J362" s="67" t="s">
        <v>8336</v>
      </c>
      <c r="K362" s="67">
        <v>8</v>
      </c>
      <c r="L362" s="67" t="s">
        <v>8337</v>
      </c>
      <c r="M362" s="67">
        <v>8</v>
      </c>
      <c r="N362" s="67" t="s">
        <v>8338</v>
      </c>
      <c r="O362" s="67">
        <v>8</v>
      </c>
      <c r="P362" s="67" t="s">
        <v>1606</v>
      </c>
      <c r="Q362" s="67">
        <v>8</v>
      </c>
      <c r="R362" s="67" t="s">
        <v>988</v>
      </c>
      <c r="S362" s="67">
        <v>8</v>
      </c>
      <c r="T362" s="67" t="s">
        <v>988</v>
      </c>
      <c r="U362" s="67">
        <v>8</v>
      </c>
      <c r="V362" s="67" t="s">
        <v>988</v>
      </c>
      <c r="W362" s="67">
        <v>8</v>
      </c>
      <c r="X362" s="67" t="s">
        <v>4036</v>
      </c>
      <c r="Y362" s="67" t="s">
        <v>6326</v>
      </c>
      <c r="Z362" s="67">
        <v>8</v>
      </c>
      <c r="AA362" s="67" t="s">
        <v>4251</v>
      </c>
      <c r="AB362" s="67">
        <v>8</v>
      </c>
      <c r="AC362" s="67" t="s">
        <v>4036</v>
      </c>
      <c r="AD362" s="67">
        <v>8</v>
      </c>
      <c r="AE362" s="67" t="s">
        <v>4036</v>
      </c>
      <c r="AF362" s="67">
        <v>8</v>
      </c>
      <c r="AG362" s="67" t="s">
        <v>4251</v>
      </c>
      <c r="AH362" s="67">
        <v>8</v>
      </c>
      <c r="AI362" s="67" t="s">
        <v>4036</v>
      </c>
      <c r="AJ362" s="67">
        <v>8</v>
      </c>
      <c r="AK362" s="67" t="s">
        <v>4036</v>
      </c>
      <c r="AL362" s="67">
        <v>8</v>
      </c>
      <c r="AM362" s="67" t="s">
        <v>4036</v>
      </c>
      <c r="AN362" s="83" t="s">
        <v>2804</v>
      </c>
      <c r="AO362" s="83">
        <v>8</v>
      </c>
      <c r="AP362" s="83" t="s">
        <v>4036</v>
      </c>
      <c r="AQ362" s="83">
        <v>8</v>
      </c>
      <c r="AR362" s="83" t="s">
        <v>4036</v>
      </c>
      <c r="AS362" s="83">
        <v>8</v>
      </c>
      <c r="AT362" s="83" t="s">
        <v>4036</v>
      </c>
      <c r="AU362" s="83">
        <v>8</v>
      </c>
      <c r="AV362" s="83" t="s">
        <v>4036</v>
      </c>
      <c r="AW362" s="83">
        <v>8</v>
      </c>
      <c r="AX362" s="83" t="s">
        <v>4036</v>
      </c>
      <c r="AY362" s="83">
        <v>8</v>
      </c>
      <c r="AZ362" s="83" t="s">
        <v>4036</v>
      </c>
      <c r="BA362" s="83">
        <v>8</v>
      </c>
      <c r="BB362" s="87" t="s">
        <v>4036</v>
      </c>
      <c r="BC362" s="39"/>
      <c r="BD362" s="39"/>
      <c r="BE362" s="39"/>
    </row>
    <row r="363" spans="1:57" s="217" customFormat="1" ht="30" customHeight="1" x14ac:dyDescent="0.3">
      <c r="A363" s="39"/>
      <c r="B363" s="78">
        <f t="shared" si="6"/>
        <v>356</v>
      </c>
      <c r="C363" s="67" t="s">
        <v>8011</v>
      </c>
      <c r="D363" s="77">
        <v>45054</v>
      </c>
      <c r="E363" s="67">
        <v>8</v>
      </c>
      <c r="F363" s="67" t="s">
        <v>1279</v>
      </c>
      <c r="G363" s="67">
        <v>8</v>
      </c>
      <c r="H363" s="67" t="s">
        <v>1279</v>
      </c>
      <c r="I363" s="67">
        <v>8</v>
      </c>
      <c r="J363" s="67" t="s">
        <v>1279</v>
      </c>
      <c r="K363" s="67">
        <v>8</v>
      </c>
      <c r="L363" s="67" t="s">
        <v>1279</v>
      </c>
      <c r="M363" s="67">
        <v>8</v>
      </c>
      <c r="N363" s="67" t="s">
        <v>1282</v>
      </c>
      <c r="O363" s="67">
        <v>8</v>
      </c>
      <c r="P363" s="67" t="s">
        <v>1282</v>
      </c>
      <c r="Q363" s="67">
        <v>8</v>
      </c>
      <c r="R363" s="67" t="s">
        <v>1282</v>
      </c>
      <c r="S363" s="67">
        <v>8</v>
      </c>
      <c r="T363" s="67" t="s">
        <v>1282</v>
      </c>
      <c r="U363" s="67">
        <v>8</v>
      </c>
      <c r="V363" s="67" t="s">
        <v>1282</v>
      </c>
      <c r="W363" s="67">
        <v>8</v>
      </c>
      <c r="X363" s="67" t="s">
        <v>1282</v>
      </c>
      <c r="Y363" s="67" t="s">
        <v>6326</v>
      </c>
      <c r="Z363" s="67">
        <v>8</v>
      </c>
      <c r="AA363" s="67" t="s">
        <v>1282</v>
      </c>
      <c r="AB363" s="67">
        <v>8</v>
      </c>
      <c r="AC363" s="67" t="s">
        <v>1282</v>
      </c>
      <c r="AD363" s="67">
        <v>9</v>
      </c>
      <c r="AE363" s="67" t="s">
        <v>8339</v>
      </c>
      <c r="AF363" s="67">
        <v>8</v>
      </c>
      <c r="AG363" s="67" t="s">
        <v>1282</v>
      </c>
      <c r="AH363" s="67">
        <v>9</v>
      </c>
      <c r="AI363" s="67" t="s">
        <v>8339</v>
      </c>
      <c r="AJ363" s="67">
        <v>8</v>
      </c>
      <c r="AK363" s="67" t="s">
        <v>1282</v>
      </c>
      <c r="AL363" s="67">
        <v>9</v>
      </c>
      <c r="AM363" s="67" t="s">
        <v>8339</v>
      </c>
      <c r="AN363" s="83" t="s">
        <v>2804</v>
      </c>
      <c r="AO363" s="83">
        <v>9</v>
      </c>
      <c r="AP363" s="83" t="s">
        <v>8339</v>
      </c>
      <c r="AQ363" s="83">
        <v>8</v>
      </c>
      <c r="AR363" s="83" t="s">
        <v>1282</v>
      </c>
      <c r="AS363" s="83">
        <v>8</v>
      </c>
      <c r="AT363" s="83" t="s">
        <v>1282</v>
      </c>
      <c r="AU363" s="83">
        <v>9</v>
      </c>
      <c r="AV363" s="83" t="s">
        <v>8339</v>
      </c>
      <c r="AW363" s="83">
        <v>8</v>
      </c>
      <c r="AX363" s="83" t="s">
        <v>1282</v>
      </c>
      <c r="AY363" s="83">
        <v>8</v>
      </c>
      <c r="AZ363" s="83" t="s">
        <v>1279</v>
      </c>
      <c r="BA363" s="83">
        <v>10</v>
      </c>
      <c r="BB363" s="87" t="s">
        <v>1282</v>
      </c>
      <c r="BC363" s="39"/>
      <c r="BD363" s="39"/>
      <c r="BE363" s="39"/>
    </row>
    <row r="364" spans="1:57" s="217" customFormat="1" ht="30" customHeight="1" x14ac:dyDescent="0.3">
      <c r="A364" s="39"/>
      <c r="B364" s="78">
        <f t="shared" si="6"/>
        <v>357</v>
      </c>
      <c r="C364" s="67" t="s">
        <v>8011</v>
      </c>
      <c r="D364" s="77">
        <v>45054</v>
      </c>
      <c r="E364" s="67">
        <v>9</v>
      </c>
      <c r="F364" s="67" t="s">
        <v>8340</v>
      </c>
      <c r="G364" s="67">
        <v>9</v>
      </c>
      <c r="H364" s="67" t="s">
        <v>8341</v>
      </c>
      <c r="I364" s="67">
        <v>8</v>
      </c>
      <c r="J364" s="67" t="s">
        <v>8342</v>
      </c>
      <c r="K364" s="67">
        <v>9</v>
      </c>
      <c r="L364" s="67" t="s">
        <v>8343</v>
      </c>
      <c r="M364" s="67">
        <v>9</v>
      </c>
      <c r="N364" s="67" t="s">
        <v>8344</v>
      </c>
      <c r="O364" s="67">
        <v>9</v>
      </c>
      <c r="P364" s="67" t="s">
        <v>8345</v>
      </c>
      <c r="Q364" s="67">
        <v>8</v>
      </c>
      <c r="R364" s="67" t="s">
        <v>8346</v>
      </c>
      <c r="S364" s="67">
        <v>8</v>
      </c>
      <c r="T364" s="67" t="s">
        <v>8347</v>
      </c>
      <c r="U364" s="67">
        <v>8</v>
      </c>
      <c r="V364" s="67" t="s">
        <v>8348</v>
      </c>
      <c r="W364" s="67">
        <v>9</v>
      </c>
      <c r="X364" s="67" t="s">
        <v>8349</v>
      </c>
      <c r="Y364" s="67" t="s">
        <v>6326</v>
      </c>
      <c r="Z364" s="67">
        <v>9</v>
      </c>
      <c r="AA364" s="67" t="s">
        <v>8350</v>
      </c>
      <c r="AB364" s="67">
        <v>9</v>
      </c>
      <c r="AC364" s="67" t="s">
        <v>8351</v>
      </c>
      <c r="AD364" s="67">
        <v>10</v>
      </c>
      <c r="AE364" s="67" t="s">
        <v>8352</v>
      </c>
      <c r="AF364" s="67">
        <v>9</v>
      </c>
      <c r="AG364" s="67" t="s">
        <v>8353</v>
      </c>
      <c r="AH364" s="67">
        <v>9</v>
      </c>
      <c r="AI364" s="67" t="s">
        <v>8354</v>
      </c>
      <c r="AJ364" s="67">
        <v>8</v>
      </c>
      <c r="AK364" s="67" t="s">
        <v>8355</v>
      </c>
      <c r="AL364" s="67">
        <v>9</v>
      </c>
      <c r="AM364" s="67" t="s">
        <v>8356</v>
      </c>
      <c r="AN364" s="83" t="s">
        <v>2804</v>
      </c>
      <c r="AO364" s="83">
        <v>8</v>
      </c>
      <c r="AP364" s="83" t="s">
        <v>8357</v>
      </c>
      <c r="AQ364" s="83">
        <v>10</v>
      </c>
      <c r="AR364" s="83" t="s">
        <v>1002</v>
      </c>
      <c r="AS364" s="83">
        <v>9</v>
      </c>
      <c r="AT364" s="83" t="s">
        <v>8358</v>
      </c>
      <c r="AU364" s="83">
        <v>9</v>
      </c>
      <c r="AV364" s="83" t="s">
        <v>8359</v>
      </c>
      <c r="AW364" s="83">
        <v>10</v>
      </c>
      <c r="AX364" s="83" t="s">
        <v>8360</v>
      </c>
      <c r="AY364" s="83">
        <v>8</v>
      </c>
      <c r="AZ364" s="83" t="s">
        <v>8361</v>
      </c>
      <c r="BA364" s="83">
        <v>9</v>
      </c>
      <c r="BB364" s="87" t="s">
        <v>8507</v>
      </c>
      <c r="BC364" s="39"/>
      <c r="BD364" s="39"/>
      <c r="BE364" s="39"/>
    </row>
    <row r="365" spans="1:57" s="217" customFormat="1" ht="30" customHeight="1" x14ac:dyDescent="0.3">
      <c r="A365" s="39"/>
      <c r="B365" s="78">
        <f t="shared" si="6"/>
        <v>358</v>
      </c>
      <c r="C365" s="67" t="s">
        <v>8011</v>
      </c>
      <c r="D365" s="77">
        <v>45054</v>
      </c>
      <c r="E365" s="67">
        <v>8</v>
      </c>
      <c r="F365" s="67" t="s">
        <v>8362</v>
      </c>
      <c r="G365" s="67">
        <v>8</v>
      </c>
      <c r="H365" s="67" t="s">
        <v>8363</v>
      </c>
      <c r="I365" s="67">
        <v>8</v>
      </c>
      <c r="J365" s="67" t="s">
        <v>8364</v>
      </c>
      <c r="K365" s="67">
        <v>8</v>
      </c>
      <c r="L365" s="67" t="s">
        <v>8365</v>
      </c>
      <c r="M365" s="67">
        <v>5</v>
      </c>
      <c r="N365" s="67" t="s">
        <v>8366</v>
      </c>
      <c r="O365" s="67">
        <v>8</v>
      </c>
      <c r="P365" s="67" t="s">
        <v>8367</v>
      </c>
      <c r="Q365" s="67">
        <v>7</v>
      </c>
      <c r="R365" s="67" t="s">
        <v>8368</v>
      </c>
      <c r="S365" s="67">
        <v>8</v>
      </c>
      <c r="T365" s="67" t="s">
        <v>8369</v>
      </c>
      <c r="U365" s="67">
        <v>8</v>
      </c>
      <c r="V365" s="67" t="s">
        <v>8370</v>
      </c>
      <c r="W365" s="67">
        <v>8</v>
      </c>
      <c r="X365" s="67" t="s">
        <v>8371</v>
      </c>
      <c r="Y365" s="67" t="s">
        <v>6326</v>
      </c>
      <c r="Z365" s="67">
        <v>9</v>
      </c>
      <c r="AA365" s="67" t="s">
        <v>8372</v>
      </c>
      <c r="AB365" s="67">
        <v>8</v>
      </c>
      <c r="AC365" s="67" t="s">
        <v>8373</v>
      </c>
      <c r="AD365" s="67">
        <v>8</v>
      </c>
      <c r="AE365" s="67" t="s">
        <v>8374</v>
      </c>
      <c r="AF365" s="67">
        <v>8</v>
      </c>
      <c r="AG365" s="67" t="s">
        <v>8375</v>
      </c>
      <c r="AH365" s="67">
        <v>8</v>
      </c>
      <c r="AI365" s="67" t="s">
        <v>8376</v>
      </c>
      <c r="AJ365" s="67">
        <v>8</v>
      </c>
      <c r="AK365" s="67" t="s">
        <v>5110</v>
      </c>
      <c r="AL365" s="67">
        <v>8</v>
      </c>
      <c r="AM365" s="67" t="s">
        <v>8377</v>
      </c>
      <c r="AN365" s="83" t="s">
        <v>2804</v>
      </c>
      <c r="AO365" s="83">
        <v>9</v>
      </c>
      <c r="AP365" s="83" t="s">
        <v>8330</v>
      </c>
      <c r="AQ365" s="83">
        <v>8</v>
      </c>
      <c r="AR365" s="83" t="s">
        <v>8378</v>
      </c>
      <c r="AS365" s="83">
        <v>8</v>
      </c>
      <c r="AT365" s="83" t="s">
        <v>8379</v>
      </c>
      <c r="AU365" s="83">
        <v>8</v>
      </c>
      <c r="AV365" s="83" t="s">
        <v>8380</v>
      </c>
      <c r="AW365" s="83">
        <v>9</v>
      </c>
      <c r="AX365" s="83" t="s">
        <v>8381</v>
      </c>
      <c r="AY365" s="83">
        <v>9</v>
      </c>
      <c r="AZ365" s="83" t="s">
        <v>3417</v>
      </c>
      <c r="BA365" s="83">
        <v>8</v>
      </c>
      <c r="BB365" s="87" t="s">
        <v>8508</v>
      </c>
      <c r="BC365" s="39"/>
      <c r="BD365" s="39"/>
      <c r="BE365" s="39"/>
    </row>
    <row r="366" spans="1:57" s="217" customFormat="1" ht="30" customHeight="1" x14ac:dyDescent="0.3">
      <c r="A366" s="39"/>
      <c r="B366" s="78">
        <f t="shared" si="6"/>
        <v>359</v>
      </c>
      <c r="C366" s="67" t="s">
        <v>8011</v>
      </c>
      <c r="D366" s="77">
        <v>45054</v>
      </c>
      <c r="E366" s="67">
        <v>10</v>
      </c>
      <c r="F366" s="67" t="s">
        <v>8382</v>
      </c>
      <c r="G366" s="67">
        <v>10</v>
      </c>
      <c r="H366" s="67" t="s">
        <v>8383</v>
      </c>
      <c r="I366" s="67">
        <v>10</v>
      </c>
      <c r="J366" s="67" t="s">
        <v>8384</v>
      </c>
      <c r="K366" s="67">
        <v>10</v>
      </c>
      <c r="L366" s="67" t="s">
        <v>8385</v>
      </c>
      <c r="M366" s="67">
        <v>10</v>
      </c>
      <c r="N366" s="67" t="s">
        <v>8386</v>
      </c>
      <c r="O366" s="67">
        <v>10</v>
      </c>
      <c r="P366" s="67" t="s">
        <v>8387</v>
      </c>
      <c r="Q366" s="67">
        <v>10</v>
      </c>
      <c r="R366" s="67" t="s">
        <v>7587</v>
      </c>
      <c r="S366" s="67">
        <v>10</v>
      </c>
      <c r="T366" s="67" t="s">
        <v>7486</v>
      </c>
      <c r="U366" s="67">
        <v>10</v>
      </c>
      <c r="V366" s="67" t="s">
        <v>8388</v>
      </c>
      <c r="W366" s="67">
        <v>10</v>
      </c>
      <c r="X366" s="67" t="s">
        <v>8389</v>
      </c>
      <c r="Y366" s="67" t="s">
        <v>6326</v>
      </c>
      <c r="Z366" s="67">
        <v>10</v>
      </c>
      <c r="AA366" s="67" t="s">
        <v>1410</v>
      </c>
      <c r="AB366" s="67">
        <v>10</v>
      </c>
      <c r="AC366" s="67" t="s">
        <v>8390</v>
      </c>
      <c r="AD366" s="67">
        <v>10</v>
      </c>
      <c r="AE366" s="67" t="s">
        <v>8383</v>
      </c>
      <c r="AF366" s="67">
        <v>10</v>
      </c>
      <c r="AG366" s="67" t="s">
        <v>8391</v>
      </c>
      <c r="AH366" s="67">
        <v>10</v>
      </c>
      <c r="AI366" s="67" t="s">
        <v>8392</v>
      </c>
      <c r="AJ366" s="67">
        <v>10</v>
      </c>
      <c r="AK366" s="67" t="s">
        <v>1367</v>
      </c>
      <c r="AL366" s="67">
        <v>10</v>
      </c>
      <c r="AM366" s="67" t="s">
        <v>1267</v>
      </c>
      <c r="AN366" s="83" t="s">
        <v>2804</v>
      </c>
      <c r="AO366" s="83">
        <v>10</v>
      </c>
      <c r="AP366" s="83" t="s">
        <v>2126</v>
      </c>
      <c r="AQ366" s="83">
        <v>10</v>
      </c>
      <c r="AR366" s="83" t="s">
        <v>8393</v>
      </c>
      <c r="AS366" s="83">
        <v>10</v>
      </c>
      <c r="AT366" s="83" t="s">
        <v>3259</v>
      </c>
      <c r="AU366" s="83">
        <v>10</v>
      </c>
      <c r="AV366" s="83" t="s">
        <v>8394</v>
      </c>
      <c r="AW366" s="83">
        <v>10</v>
      </c>
      <c r="AX366" s="83" t="s">
        <v>8395</v>
      </c>
      <c r="AY366" s="83">
        <v>10</v>
      </c>
      <c r="AZ366" s="83" t="s">
        <v>1367</v>
      </c>
      <c r="BA366" s="83">
        <v>10</v>
      </c>
      <c r="BB366" s="87" t="s">
        <v>963</v>
      </c>
      <c r="BC366" s="39"/>
      <c r="BD366" s="39"/>
      <c r="BE366" s="39"/>
    </row>
    <row r="367" spans="1:57" s="217" customFormat="1" ht="30" customHeight="1" x14ac:dyDescent="0.3">
      <c r="A367" s="39"/>
      <c r="B367" s="78">
        <f t="shared" si="6"/>
        <v>360</v>
      </c>
      <c r="C367" s="67" t="s">
        <v>8011</v>
      </c>
      <c r="D367" s="77">
        <v>45054</v>
      </c>
      <c r="E367" s="67">
        <v>10</v>
      </c>
      <c r="F367" s="67" t="s">
        <v>8396</v>
      </c>
      <c r="G367" s="67">
        <v>10</v>
      </c>
      <c r="H367" s="67" t="s">
        <v>8397</v>
      </c>
      <c r="I367" s="67">
        <v>10</v>
      </c>
      <c r="J367" s="67" t="s">
        <v>8398</v>
      </c>
      <c r="K367" s="67">
        <v>10</v>
      </c>
      <c r="L367" s="67" t="s">
        <v>8399</v>
      </c>
      <c r="M367" s="67">
        <v>10</v>
      </c>
      <c r="N367" s="67" t="s">
        <v>8400</v>
      </c>
      <c r="O367" s="67">
        <v>10</v>
      </c>
      <c r="P367" s="67" t="s">
        <v>8401</v>
      </c>
      <c r="Q367" s="67">
        <v>10</v>
      </c>
      <c r="R367" s="67" t="s">
        <v>8402</v>
      </c>
      <c r="S367" s="67">
        <v>10</v>
      </c>
      <c r="T367" s="67" t="s">
        <v>8403</v>
      </c>
      <c r="U367" s="67">
        <v>10</v>
      </c>
      <c r="V367" s="67" t="s">
        <v>8404</v>
      </c>
      <c r="W367" s="67">
        <v>10</v>
      </c>
      <c r="X367" s="67" t="s">
        <v>8405</v>
      </c>
      <c r="Y367" s="67" t="s">
        <v>6326</v>
      </c>
      <c r="Z367" s="67">
        <v>10</v>
      </c>
      <c r="AA367" s="67" t="s">
        <v>8406</v>
      </c>
      <c r="AB367" s="67">
        <v>10</v>
      </c>
      <c r="AC367" s="67" t="s">
        <v>8407</v>
      </c>
      <c r="AD367" s="67">
        <v>10</v>
      </c>
      <c r="AE367" s="67" t="s">
        <v>8408</v>
      </c>
      <c r="AF367" s="67">
        <v>10</v>
      </c>
      <c r="AG367" s="67" t="s">
        <v>8409</v>
      </c>
      <c r="AH367" s="67">
        <v>10</v>
      </c>
      <c r="AI367" s="67" t="s">
        <v>8410</v>
      </c>
      <c r="AJ367" s="67">
        <v>10</v>
      </c>
      <c r="AK367" s="67" t="s">
        <v>8411</v>
      </c>
      <c r="AL367" s="67">
        <v>10</v>
      </c>
      <c r="AM367" s="67" t="s">
        <v>8412</v>
      </c>
      <c r="AN367" s="83" t="s">
        <v>2804</v>
      </c>
      <c r="AO367" s="83">
        <v>10</v>
      </c>
      <c r="AP367" s="83" t="s">
        <v>3624</v>
      </c>
      <c r="AQ367" s="83">
        <v>10</v>
      </c>
      <c r="AR367" s="83" t="s">
        <v>8413</v>
      </c>
      <c r="AS367" s="83">
        <v>10</v>
      </c>
      <c r="AT367" s="83" t="s">
        <v>8414</v>
      </c>
      <c r="AU367" s="83">
        <v>10</v>
      </c>
      <c r="AV367" s="83" t="s">
        <v>8415</v>
      </c>
      <c r="AW367" s="83">
        <v>10</v>
      </c>
      <c r="AX367" s="83" t="s">
        <v>8416</v>
      </c>
      <c r="AY367" s="83">
        <v>10</v>
      </c>
      <c r="AZ367" s="83" t="s">
        <v>8417</v>
      </c>
      <c r="BA367" s="83">
        <v>10</v>
      </c>
      <c r="BB367" s="87" t="s">
        <v>8509</v>
      </c>
      <c r="BC367" s="39"/>
      <c r="BD367" s="39"/>
      <c r="BE367" s="39"/>
    </row>
    <row r="368" spans="1:57" s="217" customFormat="1" ht="30" customHeight="1" x14ac:dyDescent="0.3">
      <c r="A368" s="39"/>
      <c r="B368" s="78">
        <f t="shared" si="6"/>
        <v>361</v>
      </c>
      <c r="C368" s="67" t="s">
        <v>8011</v>
      </c>
      <c r="D368" s="77">
        <v>45054</v>
      </c>
      <c r="E368" s="67">
        <v>9</v>
      </c>
      <c r="F368" s="67" t="s">
        <v>8418</v>
      </c>
      <c r="G368" s="67">
        <v>9</v>
      </c>
      <c r="H368" s="67" t="s">
        <v>8419</v>
      </c>
      <c r="I368" s="67">
        <v>8</v>
      </c>
      <c r="J368" s="67" t="s">
        <v>8420</v>
      </c>
      <c r="K368" s="67">
        <v>9</v>
      </c>
      <c r="L368" s="67" t="s">
        <v>8418</v>
      </c>
      <c r="M368" s="67">
        <v>9</v>
      </c>
      <c r="N368" s="67" t="s">
        <v>8418</v>
      </c>
      <c r="O368" s="67">
        <v>10</v>
      </c>
      <c r="P368" s="67" t="s">
        <v>8421</v>
      </c>
      <c r="Q368" s="67">
        <v>8</v>
      </c>
      <c r="R368" s="67" t="s">
        <v>8418</v>
      </c>
      <c r="S368" s="67">
        <v>10</v>
      </c>
      <c r="T368" s="67" t="s">
        <v>8418</v>
      </c>
      <c r="U368" s="67">
        <v>10</v>
      </c>
      <c r="V368" s="67" t="s">
        <v>8418</v>
      </c>
      <c r="W368" s="67">
        <v>10</v>
      </c>
      <c r="X368" s="67" t="s">
        <v>8418</v>
      </c>
      <c r="Y368" s="67" t="s">
        <v>6326</v>
      </c>
      <c r="Z368" s="67">
        <v>10</v>
      </c>
      <c r="AA368" s="67" t="s">
        <v>8418</v>
      </c>
      <c r="AB368" s="67">
        <v>9</v>
      </c>
      <c r="AC368" s="67" t="s">
        <v>1012</v>
      </c>
      <c r="AD368" s="67">
        <v>9</v>
      </c>
      <c r="AE368" s="67" t="s">
        <v>1012</v>
      </c>
      <c r="AF368" s="67">
        <v>9</v>
      </c>
      <c r="AG368" s="67" t="s">
        <v>8418</v>
      </c>
      <c r="AH368" s="67">
        <v>10</v>
      </c>
      <c r="AI368" s="67" t="s">
        <v>1012</v>
      </c>
      <c r="AJ368" s="67">
        <v>8</v>
      </c>
      <c r="AK368" s="67" t="s">
        <v>8422</v>
      </c>
      <c r="AL368" s="67">
        <v>10</v>
      </c>
      <c r="AM368" s="67" t="s">
        <v>8418</v>
      </c>
      <c r="AN368" s="83" t="s">
        <v>2804</v>
      </c>
      <c r="AO368" s="83">
        <v>10</v>
      </c>
      <c r="AP368" s="83" t="s">
        <v>1012</v>
      </c>
      <c r="AQ368" s="83">
        <v>10</v>
      </c>
      <c r="AR368" s="83" t="s">
        <v>8418</v>
      </c>
      <c r="AS368" s="83">
        <v>10</v>
      </c>
      <c r="AT368" s="83" t="s">
        <v>8418</v>
      </c>
      <c r="AU368" s="83">
        <v>9</v>
      </c>
      <c r="AV368" s="83" t="s">
        <v>8418</v>
      </c>
      <c r="AW368" s="83">
        <v>9</v>
      </c>
      <c r="AX368" s="83" t="s">
        <v>8418</v>
      </c>
      <c r="AY368" s="83">
        <v>8</v>
      </c>
      <c r="AZ368" s="83" t="s">
        <v>8422</v>
      </c>
      <c r="BA368" s="83">
        <v>9</v>
      </c>
      <c r="BB368" s="87" t="s">
        <v>8418</v>
      </c>
      <c r="BC368" s="39"/>
      <c r="BD368" s="39"/>
      <c r="BE368" s="39"/>
    </row>
    <row r="369" spans="1:57" s="217" customFormat="1" ht="30" customHeight="1" x14ac:dyDescent="0.3">
      <c r="A369" s="39"/>
      <c r="B369" s="78">
        <f t="shared" si="6"/>
        <v>362</v>
      </c>
      <c r="C369" s="67" t="s">
        <v>8011</v>
      </c>
      <c r="D369" s="77">
        <v>45054</v>
      </c>
      <c r="E369" s="67">
        <v>10</v>
      </c>
      <c r="F369" s="67" t="s">
        <v>8423</v>
      </c>
      <c r="G369" s="67">
        <v>10</v>
      </c>
      <c r="H369" s="67" t="s">
        <v>8424</v>
      </c>
      <c r="I369" s="67">
        <v>10</v>
      </c>
      <c r="J369" s="67" t="s">
        <v>8425</v>
      </c>
      <c r="K369" s="67">
        <v>10</v>
      </c>
      <c r="L369" s="67" t="s">
        <v>8426</v>
      </c>
      <c r="M369" s="67">
        <v>10</v>
      </c>
      <c r="N369" s="67" t="s">
        <v>8427</v>
      </c>
      <c r="O369" s="67">
        <v>10</v>
      </c>
      <c r="P369" s="67" t="s">
        <v>8428</v>
      </c>
      <c r="Q369" s="67">
        <v>10</v>
      </c>
      <c r="R369" s="67" t="s">
        <v>8429</v>
      </c>
      <c r="S369" s="67">
        <v>10</v>
      </c>
      <c r="T369" s="67" t="s">
        <v>968</v>
      </c>
      <c r="U369" s="67">
        <v>10</v>
      </c>
      <c r="V369" s="67" t="s">
        <v>8430</v>
      </c>
      <c r="W369" s="67">
        <v>10</v>
      </c>
      <c r="X369" s="67" t="s">
        <v>8431</v>
      </c>
      <c r="Y369" s="67" t="s">
        <v>6326</v>
      </c>
      <c r="Z369" s="67">
        <v>10</v>
      </c>
      <c r="AA369" s="67" t="s">
        <v>8432</v>
      </c>
      <c r="AB369" s="67">
        <v>10</v>
      </c>
      <c r="AC369" s="67" t="s">
        <v>8433</v>
      </c>
      <c r="AD369" s="67">
        <v>10</v>
      </c>
      <c r="AE369" s="67" t="s">
        <v>968</v>
      </c>
      <c r="AF369" s="67">
        <v>10</v>
      </c>
      <c r="AG369" s="67" t="s">
        <v>977</v>
      </c>
      <c r="AH369" s="67">
        <v>10</v>
      </c>
      <c r="AI369" s="67" t="s">
        <v>2131</v>
      </c>
      <c r="AJ369" s="67">
        <v>10</v>
      </c>
      <c r="AK369" s="67" t="s">
        <v>8434</v>
      </c>
      <c r="AL369" s="67">
        <v>10</v>
      </c>
      <c r="AM369" s="67" t="s">
        <v>8435</v>
      </c>
      <c r="AN369" s="83" t="s">
        <v>2804</v>
      </c>
      <c r="AO369" s="83">
        <v>10</v>
      </c>
      <c r="AP369" s="83" t="s">
        <v>8436</v>
      </c>
      <c r="AQ369" s="83">
        <v>10</v>
      </c>
      <c r="AR369" s="83" t="s">
        <v>3609</v>
      </c>
      <c r="AS369" s="83">
        <v>10</v>
      </c>
      <c r="AT369" s="83" t="s">
        <v>8437</v>
      </c>
      <c r="AU369" s="83">
        <v>10</v>
      </c>
      <c r="AV369" s="83" t="s">
        <v>8438</v>
      </c>
      <c r="AW369" s="83">
        <v>10</v>
      </c>
      <c r="AX369" s="83" t="s">
        <v>8439</v>
      </c>
      <c r="AY369" s="83">
        <v>10</v>
      </c>
      <c r="AZ369" s="83" t="s">
        <v>6945</v>
      </c>
      <c r="BA369" s="83">
        <v>10</v>
      </c>
      <c r="BB369" s="87" t="s">
        <v>8510</v>
      </c>
      <c r="BC369" s="39"/>
      <c r="BD369" s="39"/>
      <c r="BE369" s="39"/>
    </row>
    <row r="370" spans="1:57" s="217" customFormat="1" ht="30" customHeight="1" x14ac:dyDescent="0.3">
      <c r="A370" s="39"/>
      <c r="B370" s="78">
        <f t="shared" si="6"/>
        <v>363</v>
      </c>
      <c r="C370" s="67" t="s">
        <v>8011</v>
      </c>
      <c r="D370" s="77">
        <v>45054</v>
      </c>
      <c r="E370" s="67">
        <v>8</v>
      </c>
      <c r="F370" s="67" t="s">
        <v>8440</v>
      </c>
      <c r="G370" s="67">
        <v>9</v>
      </c>
      <c r="H370" s="67" t="s">
        <v>8441</v>
      </c>
      <c r="I370" s="67">
        <v>9</v>
      </c>
      <c r="J370" s="67" t="s">
        <v>8442</v>
      </c>
      <c r="K370" s="67">
        <v>8</v>
      </c>
      <c r="L370" s="67" t="s">
        <v>8443</v>
      </c>
      <c r="M370" s="67">
        <v>8</v>
      </c>
      <c r="N370" s="67" t="s">
        <v>8444</v>
      </c>
      <c r="O370" s="67">
        <v>8</v>
      </c>
      <c r="P370" s="67" t="s">
        <v>8445</v>
      </c>
      <c r="Q370" s="67">
        <v>8</v>
      </c>
      <c r="R370" s="67" t="s">
        <v>8446</v>
      </c>
      <c r="S370" s="67">
        <v>9</v>
      </c>
      <c r="T370" s="67" t="s">
        <v>8447</v>
      </c>
      <c r="U370" s="67">
        <v>10</v>
      </c>
      <c r="V370" s="67" t="s">
        <v>8448</v>
      </c>
      <c r="W370" s="67">
        <v>9</v>
      </c>
      <c r="X370" s="67" t="s">
        <v>8449</v>
      </c>
      <c r="Y370" s="67" t="s">
        <v>6326</v>
      </c>
      <c r="Z370" s="67">
        <v>8</v>
      </c>
      <c r="AA370" s="67" t="s">
        <v>8450</v>
      </c>
      <c r="AB370" s="67">
        <v>8</v>
      </c>
      <c r="AC370" s="67" t="s">
        <v>8451</v>
      </c>
      <c r="AD370" s="67">
        <v>9</v>
      </c>
      <c r="AE370" s="67" t="s">
        <v>8452</v>
      </c>
      <c r="AF370" s="67">
        <v>8</v>
      </c>
      <c r="AG370" s="67" t="s">
        <v>8453</v>
      </c>
      <c r="AH370" s="67">
        <v>9</v>
      </c>
      <c r="AI370" s="67" t="s">
        <v>8454</v>
      </c>
      <c r="AJ370" s="67">
        <v>8</v>
      </c>
      <c r="AK370" s="67" t="s">
        <v>8455</v>
      </c>
      <c r="AL370" s="67">
        <v>9</v>
      </c>
      <c r="AM370" s="67" t="s">
        <v>2873</v>
      </c>
      <c r="AN370" s="83" t="s">
        <v>2804</v>
      </c>
      <c r="AO370" s="83">
        <v>9</v>
      </c>
      <c r="AP370" s="83" t="s">
        <v>8456</v>
      </c>
      <c r="AQ370" s="83">
        <v>9</v>
      </c>
      <c r="AR370" s="83" t="s">
        <v>8457</v>
      </c>
      <c r="AS370" s="83">
        <v>9</v>
      </c>
      <c r="AT370" s="83" t="s">
        <v>8458</v>
      </c>
      <c r="AU370" s="83">
        <v>8</v>
      </c>
      <c r="AV370" s="83" t="s">
        <v>8453</v>
      </c>
      <c r="AW370" s="83">
        <v>9</v>
      </c>
      <c r="AX370" s="83" t="s">
        <v>8459</v>
      </c>
      <c r="AY370" s="83">
        <v>9</v>
      </c>
      <c r="AZ370" s="83" t="s">
        <v>8460</v>
      </c>
      <c r="BA370" s="83">
        <v>9</v>
      </c>
      <c r="BB370" s="87" t="s">
        <v>8511</v>
      </c>
      <c r="BC370" s="39"/>
      <c r="BD370" s="39"/>
      <c r="BE370" s="39"/>
    </row>
    <row r="371" spans="1:57" s="217" customFormat="1" ht="30" customHeight="1" x14ac:dyDescent="0.3">
      <c r="A371" s="39"/>
      <c r="B371" s="78">
        <f t="shared" si="6"/>
        <v>364</v>
      </c>
      <c r="C371" s="67" t="s">
        <v>8011</v>
      </c>
      <c r="D371" s="77">
        <v>45054</v>
      </c>
      <c r="E371" s="67">
        <v>9</v>
      </c>
      <c r="F371" s="67" t="s">
        <v>8461</v>
      </c>
      <c r="G371" s="67">
        <v>8</v>
      </c>
      <c r="H371" s="67" t="s">
        <v>8462</v>
      </c>
      <c r="I371" s="67">
        <v>8</v>
      </c>
      <c r="J371" s="67" t="s">
        <v>8463</v>
      </c>
      <c r="K371" s="67">
        <v>8</v>
      </c>
      <c r="L371" s="67" t="s">
        <v>8464</v>
      </c>
      <c r="M371" s="67">
        <v>9</v>
      </c>
      <c r="N371" s="67" t="s">
        <v>8465</v>
      </c>
      <c r="O371" s="67">
        <v>8</v>
      </c>
      <c r="P371" s="67" t="s">
        <v>8466</v>
      </c>
      <c r="Q371" s="67">
        <v>8</v>
      </c>
      <c r="R371" s="67" t="s">
        <v>8467</v>
      </c>
      <c r="S371" s="67">
        <v>8</v>
      </c>
      <c r="T371" s="67" t="s">
        <v>8468</v>
      </c>
      <c r="U371" s="67">
        <v>10</v>
      </c>
      <c r="V371" s="67" t="s">
        <v>8469</v>
      </c>
      <c r="W371" s="67">
        <v>8</v>
      </c>
      <c r="X371" s="67" t="s">
        <v>8470</v>
      </c>
      <c r="Y371" s="67" t="s">
        <v>6326</v>
      </c>
      <c r="Z371" s="67">
        <v>10</v>
      </c>
      <c r="AA371" s="67" t="s">
        <v>8471</v>
      </c>
      <c r="AB371" s="67">
        <v>10</v>
      </c>
      <c r="AC371" s="67" t="s">
        <v>1026</v>
      </c>
      <c r="AD371" s="67">
        <v>9</v>
      </c>
      <c r="AE371" s="67" t="s">
        <v>8472</v>
      </c>
      <c r="AF371" s="67">
        <v>10</v>
      </c>
      <c r="AG371" s="67" t="s">
        <v>8473</v>
      </c>
      <c r="AH371" s="67">
        <v>10</v>
      </c>
      <c r="AI371" s="67" t="s">
        <v>8474</v>
      </c>
      <c r="AJ371" s="67">
        <v>10</v>
      </c>
      <c r="AK371" s="67" t="s">
        <v>8475</v>
      </c>
      <c r="AL371" s="67">
        <v>9</v>
      </c>
      <c r="AM371" s="67" t="s">
        <v>1003</v>
      </c>
      <c r="AN371" s="83" t="s">
        <v>2804</v>
      </c>
      <c r="AO371" s="83">
        <v>8</v>
      </c>
      <c r="AP371" s="83" t="s">
        <v>8476</v>
      </c>
      <c r="AQ371" s="83">
        <v>9</v>
      </c>
      <c r="AR371" s="83" t="s">
        <v>8477</v>
      </c>
      <c r="AS371" s="83">
        <v>8</v>
      </c>
      <c r="AT371" s="83" t="s">
        <v>8478</v>
      </c>
      <c r="AU371" s="83">
        <v>9</v>
      </c>
      <c r="AV371" s="83" t="s">
        <v>8479</v>
      </c>
      <c r="AW371" s="83">
        <v>9</v>
      </c>
      <c r="AX371" s="83" t="s">
        <v>8480</v>
      </c>
      <c r="AY371" s="83">
        <v>9</v>
      </c>
      <c r="AZ371" s="83" t="s">
        <v>8481</v>
      </c>
      <c r="BA371" s="83">
        <v>8</v>
      </c>
      <c r="BB371" s="87" t="s">
        <v>8512</v>
      </c>
      <c r="BC371" s="39"/>
      <c r="BD371" s="39"/>
      <c r="BE371" s="39"/>
    </row>
    <row r="372" spans="1:57" s="217" customFormat="1" ht="30" customHeight="1" x14ac:dyDescent="0.3">
      <c r="A372" s="39"/>
      <c r="B372" s="78">
        <f t="shared" si="6"/>
        <v>365</v>
      </c>
      <c r="C372" s="67" t="s">
        <v>8011</v>
      </c>
      <c r="D372" s="77">
        <v>45054</v>
      </c>
      <c r="E372" s="67">
        <v>10</v>
      </c>
      <c r="F372" s="67" t="s">
        <v>8482</v>
      </c>
      <c r="G372" s="67">
        <v>10</v>
      </c>
      <c r="H372" s="67" t="s">
        <v>8483</v>
      </c>
      <c r="I372" s="67">
        <v>10</v>
      </c>
      <c r="J372" s="67" t="s">
        <v>8484</v>
      </c>
      <c r="K372" s="67">
        <v>10</v>
      </c>
      <c r="L372" s="67" t="s">
        <v>8485</v>
      </c>
      <c r="M372" s="67">
        <v>10</v>
      </c>
      <c r="N372" s="67" t="s">
        <v>8486</v>
      </c>
      <c r="O372" s="67">
        <v>10</v>
      </c>
      <c r="P372" s="67" t="s">
        <v>8487</v>
      </c>
      <c r="Q372" s="67">
        <v>10</v>
      </c>
      <c r="R372" s="67" t="s">
        <v>8488</v>
      </c>
      <c r="S372" s="67">
        <v>10</v>
      </c>
      <c r="T372" s="67" t="s">
        <v>989</v>
      </c>
      <c r="U372" s="67">
        <v>10</v>
      </c>
      <c r="V372" s="67" t="s">
        <v>8489</v>
      </c>
      <c r="W372" s="67">
        <v>10</v>
      </c>
      <c r="X372" s="67" t="s">
        <v>8490</v>
      </c>
      <c r="Y372" s="67" t="s">
        <v>6326</v>
      </c>
      <c r="Z372" s="67">
        <v>10</v>
      </c>
      <c r="AA372" s="67" t="s">
        <v>8491</v>
      </c>
      <c r="AB372" s="67">
        <v>10</v>
      </c>
      <c r="AC372" s="67" t="s">
        <v>4271</v>
      </c>
      <c r="AD372" s="67">
        <v>10</v>
      </c>
      <c r="AE372" s="67" t="s">
        <v>8492</v>
      </c>
      <c r="AF372" s="67">
        <v>10</v>
      </c>
      <c r="AG372" s="67" t="s">
        <v>8493</v>
      </c>
      <c r="AH372" s="67">
        <v>10</v>
      </c>
      <c r="AI372" s="67" t="s">
        <v>8494</v>
      </c>
      <c r="AJ372" s="67">
        <v>10</v>
      </c>
      <c r="AK372" s="67" t="s">
        <v>8495</v>
      </c>
      <c r="AL372" s="67">
        <v>10</v>
      </c>
      <c r="AM372" s="67" t="s">
        <v>6641</v>
      </c>
      <c r="AN372" s="83" t="s">
        <v>2804</v>
      </c>
      <c r="AO372" s="83">
        <v>10</v>
      </c>
      <c r="AP372" s="83" t="s">
        <v>8496</v>
      </c>
      <c r="AQ372" s="83">
        <v>10</v>
      </c>
      <c r="AR372" s="83" t="s">
        <v>8497</v>
      </c>
      <c r="AS372" s="83">
        <v>10</v>
      </c>
      <c r="AT372" s="83" t="s">
        <v>8498</v>
      </c>
      <c r="AU372" s="83">
        <v>10</v>
      </c>
      <c r="AV372" s="83" t="s">
        <v>8499</v>
      </c>
      <c r="AW372" s="83">
        <v>10</v>
      </c>
      <c r="AX372" s="83" t="s">
        <v>8494</v>
      </c>
      <c r="AY372" s="83">
        <v>10</v>
      </c>
      <c r="AZ372" s="83" t="s">
        <v>8500</v>
      </c>
      <c r="BA372" s="83">
        <v>10</v>
      </c>
      <c r="BB372" s="87" t="s">
        <v>8513</v>
      </c>
      <c r="BC372" s="39"/>
      <c r="BD372" s="39"/>
      <c r="BE372" s="39"/>
    </row>
    <row r="373" spans="1:57" s="217" customFormat="1" ht="30" customHeight="1" x14ac:dyDescent="0.3">
      <c r="A373" s="39"/>
      <c r="B373" s="78">
        <f t="shared" si="6"/>
        <v>366</v>
      </c>
      <c r="C373" s="67" t="s">
        <v>8011</v>
      </c>
      <c r="D373" s="77">
        <v>45054</v>
      </c>
      <c r="E373" s="67">
        <v>10</v>
      </c>
      <c r="F373" s="67" t="s">
        <v>6777</v>
      </c>
      <c r="G373" s="67">
        <v>10</v>
      </c>
      <c r="H373" s="67" t="s">
        <v>8501</v>
      </c>
      <c r="I373" s="67">
        <v>10</v>
      </c>
      <c r="J373" s="67" t="s">
        <v>8502</v>
      </c>
      <c r="K373" s="67">
        <v>10</v>
      </c>
      <c r="L373" s="67" t="s">
        <v>8503</v>
      </c>
      <c r="M373" s="67">
        <v>9</v>
      </c>
      <c r="N373" s="67" t="s">
        <v>8504</v>
      </c>
      <c r="O373" s="67">
        <v>10</v>
      </c>
      <c r="P373" s="67" t="s">
        <v>1034</v>
      </c>
      <c r="Q373" s="67">
        <v>10</v>
      </c>
      <c r="R373" s="67" t="s">
        <v>8505</v>
      </c>
      <c r="S373" s="67">
        <v>9</v>
      </c>
      <c r="T373" s="67" t="s">
        <v>6777</v>
      </c>
      <c r="U373" s="67">
        <v>10</v>
      </c>
      <c r="V373" s="67" t="s">
        <v>8506</v>
      </c>
      <c r="W373" s="67">
        <v>10</v>
      </c>
      <c r="X373" s="67" t="s">
        <v>8506</v>
      </c>
      <c r="Y373" s="67" t="s">
        <v>6326</v>
      </c>
      <c r="Z373" s="67">
        <v>10</v>
      </c>
      <c r="AA373" s="67" t="s">
        <v>8506</v>
      </c>
      <c r="AB373" s="67">
        <v>10</v>
      </c>
      <c r="AC373" s="67" t="s">
        <v>8506</v>
      </c>
      <c r="AD373" s="67">
        <v>10</v>
      </c>
      <c r="AE373" s="67" t="s">
        <v>8506</v>
      </c>
      <c r="AF373" s="67">
        <v>10</v>
      </c>
      <c r="AG373" s="67" t="s">
        <v>8506</v>
      </c>
      <c r="AH373" s="67">
        <v>10</v>
      </c>
      <c r="AI373" s="67" t="s">
        <v>8506</v>
      </c>
      <c r="AJ373" s="67">
        <v>10</v>
      </c>
      <c r="AK373" s="67" t="s">
        <v>8506</v>
      </c>
      <c r="AL373" s="67">
        <v>10</v>
      </c>
      <c r="AM373" s="67" t="s">
        <v>8506</v>
      </c>
      <c r="AN373" s="83" t="s">
        <v>2804</v>
      </c>
      <c r="AO373" s="83">
        <v>10</v>
      </c>
      <c r="AP373" s="83" t="s">
        <v>8506</v>
      </c>
      <c r="AQ373" s="83">
        <v>10</v>
      </c>
      <c r="AR373" s="83" t="s">
        <v>8506</v>
      </c>
      <c r="AS373" s="83">
        <v>10</v>
      </c>
      <c r="AT373" s="83" t="s">
        <v>8506</v>
      </c>
      <c r="AU373" s="83">
        <v>10</v>
      </c>
      <c r="AV373" s="83" t="s">
        <v>8506</v>
      </c>
      <c r="AW373" s="83">
        <v>10</v>
      </c>
      <c r="AX373" s="83" t="s">
        <v>8506</v>
      </c>
      <c r="AY373" s="83">
        <v>10</v>
      </c>
      <c r="AZ373" s="83" t="s">
        <v>8506</v>
      </c>
      <c r="BA373" s="83">
        <v>10</v>
      </c>
      <c r="BB373" s="87" t="s">
        <v>8506</v>
      </c>
      <c r="BC373" s="39"/>
      <c r="BD373" s="39"/>
      <c r="BE373" s="39"/>
    </row>
    <row r="374" spans="1:57" s="217" customFormat="1" ht="30" customHeight="1" x14ac:dyDescent="0.3">
      <c r="A374" s="39"/>
      <c r="B374" s="78">
        <f t="shared" si="6"/>
        <v>367</v>
      </c>
      <c r="C374" s="67" t="s">
        <v>8514</v>
      </c>
      <c r="D374" s="77">
        <v>45057</v>
      </c>
      <c r="E374" s="67">
        <v>9</v>
      </c>
      <c r="F374" s="67" t="s">
        <v>8591</v>
      </c>
      <c r="G374" s="67">
        <v>9</v>
      </c>
      <c r="H374" s="67" t="s">
        <v>8591</v>
      </c>
      <c r="I374" s="67">
        <v>9</v>
      </c>
      <c r="J374" s="67" t="s">
        <v>8591</v>
      </c>
      <c r="K374" s="67">
        <v>9</v>
      </c>
      <c r="L374" s="67" t="s">
        <v>8591</v>
      </c>
      <c r="M374" s="67">
        <v>9</v>
      </c>
      <c r="N374" s="67" t="s">
        <v>8591</v>
      </c>
      <c r="O374" s="67">
        <v>9</v>
      </c>
      <c r="P374" s="67" t="s">
        <v>8591</v>
      </c>
      <c r="Q374" s="67">
        <v>9</v>
      </c>
      <c r="R374" s="67" t="s">
        <v>8591</v>
      </c>
      <c r="S374" s="67">
        <v>9</v>
      </c>
      <c r="T374" s="67" t="s">
        <v>8591</v>
      </c>
      <c r="U374" s="67">
        <v>9</v>
      </c>
      <c r="V374" s="67" t="s">
        <v>8591</v>
      </c>
      <c r="W374" s="67">
        <v>9</v>
      </c>
      <c r="X374" s="67" t="s">
        <v>8591</v>
      </c>
      <c r="Y374" s="67" t="s">
        <v>8889</v>
      </c>
      <c r="Z374" s="67">
        <v>9</v>
      </c>
      <c r="AA374" s="67" t="s">
        <v>8591</v>
      </c>
      <c r="AB374" s="67">
        <v>9</v>
      </c>
      <c r="AC374" s="67" t="s">
        <v>8591</v>
      </c>
      <c r="AD374" s="67">
        <v>9</v>
      </c>
      <c r="AE374" s="67" t="s">
        <v>8591</v>
      </c>
      <c r="AF374" s="67">
        <v>9</v>
      </c>
      <c r="AG374" s="67" t="s">
        <v>8591</v>
      </c>
      <c r="AH374" s="67">
        <v>9</v>
      </c>
      <c r="AI374" s="67" t="s">
        <v>8591</v>
      </c>
      <c r="AJ374" s="67">
        <v>9</v>
      </c>
      <c r="AK374" s="67" t="s">
        <v>8591</v>
      </c>
      <c r="AL374" s="67">
        <v>9</v>
      </c>
      <c r="AM374" s="67" t="s">
        <v>8591</v>
      </c>
      <c r="AN374" s="83" t="s">
        <v>1050</v>
      </c>
      <c r="AO374" s="83">
        <v>10</v>
      </c>
      <c r="AP374" s="83" t="s">
        <v>8591</v>
      </c>
      <c r="AQ374" s="83">
        <v>9</v>
      </c>
      <c r="AR374" s="83" t="s">
        <v>8591</v>
      </c>
      <c r="AS374" s="83">
        <v>9</v>
      </c>
      <c r="AT374" s="83" t="s">
        <v>8591</v>
      </c>
      <c r="AU374" s="83">
        <v>9</v>
      </c>
      <c r="AV374" s="83" t="s">
        <v>8591</v>
      </c>
      <c r="AW374" s="83">
        <v>9</v>
      </c>
      <c r="AX374" s="83" t="s">
        <v>8591</v>
      </c>
      <c r="AY374" s="83">
        <v>9</v>
      </c>
      <c r="AZ374" s="83" t="s">
        <v>8591</v>
      </c>
      <c r="BA374" s="83">
        <v>9</v>
      </c>
      <c r="BB374" s="87" t="s">
        <v>8592</v>
      </c>
      <c r="BC374" s="39"/>
      <c r="BD374" s="39"/>
      <c r="BE374" s="39"/>
    </row>
    <row r="375" spans="1:57" s="217" customFormat="1" ht="30" customHeight="1" x14ac:dyDescent="0.3">
      <c r="A375" s="39"/>
      <c r="B375" s="78">
        <f t="shared" si="6"/>
        <v>368</v>
      </c>
      <c r="C375" s="67" t="s">
        <v>8514</v>
      </c>
      <c r="D375" s="77">
        <v>45057</v>
      </c>
      <c r="E375" s="67">
        <v>9</v>
      </c>
      <c r="F375" s="67" t="s">
        <v>1690</v>
      </c>
      <c r="G375" s="67">
        <v>10</v>
      </c>
      <c r="H375" s="67" t="s">
        <v>1690</v>
      </c>
      <c r="I375" s="67">
        <v>10</v>
      </c>
      <c r="J375" s="67" t="s">
        <v>1690</v>
      </c>
      <c r="K375" s="67">
        <v>1</v>
      </c>
      <c r="L375" s="67" t="s">
        <v>1690</v>
      </c>
      <c r="M375" s="67">
        <v>9</v>
      </c>
      <c r="N375" s="67" t="s">
        <v>1690</v>
      </c>
      <c r="O375" s="67">
        <v>9</v>
      </c>
      <c r="P375" s="67" t="s">
        <v>1690</v>
      </c>
      <c r="Q375" s="67">
        <v>10</v>
      </c>
      <c r="R375" s="67" t="s">
        <v>1690</v>
      </c>
      <c r="S375" s="67">
        <v>9</v>
      </c>
      <c r="T375" s="67" t="s">
        <v>1690</v>
      </c>
      <c r="U375" s="67">
        <v>8</v>
      </c>
      <c r="V375" s="67" t="s">
        <v>1690</v>
      </c>
      <c r="W375" s="67">
        <v>9</v>
      </c>
      <c r="X375" s="67" t="s">
        <v>1690</v>
      </c>
      <c r="Y375" s="67" t="s">
        <v>8889</v>
      </c>
      <c r="Z375" s="67">
        <v>10</v>
      </c>
      <c r="AA375" s="67" t="s">
        <v>1690</v>
      </c>
      <c r="AB375" s="67">
        <v>10</v>
      </c>
      <c r="AC375" s="67" t="s">
        <v>1690</v>
      </c>
      <c r="AD375" s="67">
        <v>10</v>
      </c>
      <c r="AE375" s="67" t="s">
        <v>1690</v>
      </c>
      <c r="AF375" s="67">
        <v>9</v>
      </c>
      <c r="AG375" s="67" t="s">
        <v>1690</v>
      </c>
      <c r="AH375" s="67">
        <v>9</v>
      </c>
      <c r="AI375" s="67" t="s">
        <v>1690</v>
      </c>
      <c r="AJ375" s="67">
        <v>9</v>
      </c>
      <c r="AK375" s="67" t="s">
        <v>1690</v>
      </c>
      <c r="AL375" s="67">
        <v>9</v>
      </c>
      <c r="AM375" s="67" t="s">
        <v>1690</v>
      </c>
      <c r="AN375" s="83" t="s">
        <v>1050</v>
      </c>
      <c r="AO375" s="83">
        <v>10</v>
      </c>
      <c r="AP375" s="83" t="s">
        <v>1690</v>
      </c>
      <c r="AQ375" s="83">
        <v>10</v>
      </c>
      <c r="AR375" s="83" t="s">
        <v>1690</v>
      </c>
      <c r="AS375" s="83">
        <v>10</v>
      </c>
      <c r="AT375" s="83" t="s">
        <v>1690</v>
      </c>
      <c r="AU375" s="83">
        <v>10</v>
      </c>
      <c r="AV375" s="83" t="s">
        <v>1690</v>
      </c>
      <c r="AW375" s="83">
        <v>10</v>
      </c>
      <c r="AX375" s="83" t="s">
        <v>1690</v>
      </c>
      <c r="AY375" s="83">
        <v>10</v>
      </c>
      <c r="AZ375" s="83" t="s">
        <v>1690</v>
      </c>
      <c r="BA375" s="83">
        <v>10</v>
      </c>
      <c r="BB375" s="87" t="s">
        <v>1690</v>
      </c>
      <c r="BC375" s="39"/>
      <c r="BD375" s="39"/>
      <c r="BE375" s="39"/>
    </row>
    <row r="376" spans="1:57" s="217" customFormat="1" ht="30" customHeight="1" x14ac:dyDescent="0.3">
      <c r="A376" s="39"/>
      <c r="B376" s="78">
        <f t="shared" si="6"/>
        <v>369</v>
      </c>
      <c r="C376" s="67" t="s">
        <v>8514</v>
      </c>
      <c r="D376" s="77">
        <v>45057</v>
      </c>
      <c r="E376" s="67">
        <v>10</v>
      </c>
      <c r="F376" s="67" t="s">
        <v>8593</v>
      </c>
      <c r="G376" s="67">
        <v>10</v>
      </c>
      <c r="H376" s="67" t="s">
        <v>6824</v>
      </c>
      <c r="I376" s="67">
        <v>7</v>
      </c>
      <c r="J376" s="67" t="s">
        <v>8890</v>
      </c>
      <c r="K376" s="67">
        <v>10</v>
      </c>
      <c r="L376" s="67" t="s">
        <v>8594</v>
      </c>
      <c r="M376" s="67">
        <v>10</v>
      </c>
      <c r="N376" s="67" t="s">
        <v>8595</v>
      </c>
      <c r="O376" s="67">
        <v>9</v>
      </c>
      <c r="P376" s="67" t="s">
        <v>8596</v>
      </c>
      <c r="Q376" s="67">
        <v>10</v>
      </c>
      <c r="R376" s="67" t="s">
        <v>8597</v>
      </c>
      <c r="S376" s="67">
        <v>10</v>
      </c>
      <c r="T376" s="67" t="s">
        <v>7530</v>
      </c>
      <c r="U376" s="67">
        <v>10</v>
      </c>
      <c r="V376" s="67" t="s">
        <v>8598</v>
      </c>
      <c r="W376" s="67">
        <v>9</v>
      </c>
      <c r="X376" s="67" t="s">
        <v>962</v>
      </c>
      <c r="Y376" s="67" t="s">
        <v>8889</v>
      </c>
      <c r="Z376" s="67">
        <v>10</v>
      </c>
      <c r="AA376" s="67" t="s">
        <v>8891</v>
      </c>
      <c r="AB376" s="67">
        <v>10</v>
      </c>
      <c r="AC376" s="67" t="s">
        <v>8892</v>
      </c>
      <c r="AD376" s="67">
        <v>9</v>
      </c>
      <c r="AE376" s="67" t="s">
        <v>4038</v>
      </c>
      <c r="AF376" s="67">
        <v>9</v>
      </c>
      <c r="AG376" s="67" t="s">
        <v>4038</v>
      </c>
      <c r="AH376" s="67">
        <v>10</v>
      </c>
      <c r="AI376" s="67" t="s">
        <v>4038</v>
      </c>
      <c r="AJ376" s="67">
        <v>10</v>
      </c>
      <c r="AK376" s="67" t="s">
        <v>4038</v>
      </c>
      <c r="AL376" s="67">
        <v>10</v>
      </c>
      <c r="AM376" s="67" t="s">
        <v>4038</v>
      </c>
      <c r="AN376" s="83" t="s">
        <v>1050</v>
      </c>
      <c r="AO376" s="83">
        <v>10</v>
      </c>
      <c r="AP376" s="83" t="s">
        <v>8599</v>
      </c>
      <c r="AQ376" s="83">
        <v>10</v>
      </c>
      <c r="AR376" s="83" t="s">
        <v>4038</v>
      </c>
      <c r="AS376" s="83">
        <v>10</v>
      </c>
      <c r="AT376" s="83" t="s">
        <v>4038</v>
      </c>
      <c r="AU376" s="83">
        <v>10</v>
      </c>
      <c r="AV376" s="83" t="s">
        <v>4038</v>
      </c>
      <c r="AW376" s="83">
        <v>10</v>
      </c>
      <c r="AX376" s="83" t="s">
        <v>4038</v>
      </c>
      <c r="AY376" s="83">
        <v>10</v>
      </c>
      <c r="AZ376" s="83" t="s">
        <v>4038</v>
      </c>
      <c r="BA376" s="83">
        <v>10</v>
      </c>
      <c r="BB376" s="87" t="s">
        <v>4038</v>
      </c>
      <c r="BC376" s="39"/>
      <c r="BD376" s="39"/>
      <c r="BE376" s="39"/>
    </row>
    <row r="377" spans="1:57" s="217" customFormat="1" ht="30" customHeight="1" x14ac:dyDescent="0.3">
      <c r="A377" s="39"/>
      <c r="B377" s="78">
        <f t="shared" si="6"/>
        <v>370</v>
      </c>
      <c r="C377" s="67" t="s">
        <v>8514</v>
      </c>
      <c r="D377" s="77">
        <v>45057</v>
      </c>
      <c r="E377" s="67">
        <v>9</v>
      </c>
      <c r="F377" s="67" t="s">
        <v>2007</v>
      </c>
      <c r="G377" s="67">
        <v>9</v>
      </c>
      <c r="H377" s="67" t="s">
        <v>2828</v>
      </c>
      <c r="I377" s="67">
        <v>9</v>
      </c>
      <c r="J377" s="67" t="s">
        <v>8600</v>
      </c>
      <c r="K377" s="67">
        <v>9</v>
      </c>
      <c r="L377" s="67" t="s">
        <v>8601</v>
      </c>
      <c r="M377" s="67">
        <v>9</v>
      </c>
      <c r="N377" s="67" t="s">
        <v>8602</v>
      </c>
      <c r="O377" s="67">
        <v>9</v>
      </c>
      <c r="P377" s="67" t="s">
        <v>8603</v>
      </c>
      <c r="Q377" s="67">
        <v>9</v>
      </c>
      <c r="R377" s="67" t="s">
        <v>8604</v>
      </c>
      <c r="S377" s="67">
        <v>10</v>
      </c>
      <c r="T377" s="67" t="s">
        <v>8605</v>
      </c>
      <c r="U377" s="67">
        <v>9</v>
      </c>
      <c r="V377" s="67" t="s">
        <v>8893</v>
      </c>
      <c r="W377" s="67">
        <v>9</v>
      </c>
      <c r="X377" s="67" t="s">
        <v>8606</v>
      </c>
      <c r="Y377" s="67" t="s">
        <v>8889</v>
      </c>
      <c r="Z377" s="67">
        <v>9</v>
      </c>
      <c r="AA377" s="67" t="s">
        <v>2204</v>
      </c>
      <c r="AB377" s="67">
        <v>9</v>
      </c>
      <c r="AC377" s="67" t="s">
        <v>8607</v>
      </c>
      <c r="AD377" s="67">
        <v>9</v>
      </c>
      <c r="AE377" s="67" t="s">
        <v>972</v>
      </c>
      <c r="AF377" s="67">
        <v>9</v>
      </c>
      <c r="AG377" s="67" t="s">
        <v>8608</v>
      </c>
      <c r="AH377" s="67">
        <v>9</v>
      </c>
      <c r="AI377" s="67" t="s">
        <v>996</v>
      </c>
      <c r="AJ377" s="67">
        <v>9</v>
      </c>
      <c r="AK377" s="67" t="s">
        <v>8609</v>
      </c>
      <c r="AL377" s="67">
        <v>9</v>
      </c>
      <c r="AM377" s="67" t="s">
        <v>8610</v>
      </c>
      <c r="AN377" s="83" t="s">
        <v>1050</v>
      </c>
      <c r="AO377" s="83">
        <v>9</v>
      </c>
      <c r="AP377" s="83" t="s">
        <v>8611</v>
      </c>
      <c r="AQ377" s="83">
        <v>9</v>
      </c>
      <c r="AR377" s="83" t="s">
        <v>8612</v>
      </c>
      <c r="AS377" s="83">
        <v>9</v>
      </c>
      <c r="AT377" s="83" t="s">
        <v>8613</v>
      </c>
      <c r="AU377" s="83">
        <v>9</v>
      </c>
      <c r="AV377" s="83" t="s">
        <v>8614</v>
      </c>
      <c r="AW377" s="83">
        <v>9</v>
      </c>
      <c r="AX377" s="83" t="s">
        <v>4542</v>
      </c>
      <c r="AY377" s="83">
        <v>9</v>
      </c>
      <c r="AZ377" s="83" t="s">
        <v>8615</v>
      </c>
      <c r="BA377" s="83">
        <v>9</v>
      </c>
      <c r="BB377" s="87" t="s">
        <v>8616</v>
      </c>
      <c r="BC377" s="39"/>
      <c r="BD377" s="39"/>
      <c r="BE377" s="39"/>
    </row>
    <row r="378" spans="1:57" s="217" customFormat="1" ht="30" customHeight="1" x14ac:dyDescent="0.3">
      <c r="A378" s="39"/>
      <c r="B378" s="78">
        <f t="shared" si="6"/>
        <v>371</v>
      </c>
      <c r="C378" s="67" t="s">
        <v>8514</v>
      </c>
      <c r="D378" s="77">
        <v>45057</v>
      </c>
      <c r="E378" s="67">
        <v>10</v>
      </c>
      <c r="F378" s="67" t="s">
        <v>8617</v>
      </c>
      <c r="G378" s="67">
        <v>10</v>
      </c>
      <c r="H378" s="67" t="s">
        <v>8618</v>
      </c>
      <c r="I378" s="67">
        <v>10</v>
      </c>
      <c r="J378" s="67" t="s">
        <v>8619</v>
      </c>
      <c r="K378" s="67">
        <v>10</v>
      </c>
      <c r="L378" s="67" t="s">
        <v>8620</v>
      </c>
      <c r="M378" s="67">
        <v>10</v>
      </c>
      <c r="N378" s="67" t="s">
        <v>8621</v>
      </c>
      <c r="O378" s="67">
        <v>10</v>
      </c>
      <c r="P378" s="67" t="s">
        <v>8622</v>
      </c>
      <c r="Q378" s="67">
        <v>10</v>
      </c>
      <c r="R378" s="67" t="s">
        <v>8623</v>
      </c>
      <c r="S378" s="67">
        <v>10</v>
      </c>
      <c r="T378" s="67" t="s">
        <v>8624</v>
      </c>
      <c r="U378" s="67">
        <v>10</v>
      </c>
      <c r="V378" s="67" t="s">
        <v>8625</v>
      </c>
      <c r="W378" s="67">
        <v>10</v>
      </c>
      <c r="X378" s="67" t="s">
        <v>8626</v>
      </c>
      <c r="Y378" s="67" t="s">
        <v>8889</v>
      </c>
      <c r="Z378" s="67">
        <v>8</v>
      </c>
      <c r="AA378" s="67" t="s">
        <v>8627</v>
      </c>
      <c r="AB378" s="67">
        <v>10</v>
      </c>
      <c r="AC378" s="67" t="s">
        <v>8628</v>
      </c>
      <c r="AD378" s="67">
        <v>9</v>
      </c>
      <c r="AE378" s="67" t="s">
        <v>8629</v>
      </c>
      <c r="AF378" s="67">
        <v>9</v>
      </c>
      <c r="AG378" s="67" t="s">
        <v>8630</v>
      </c>
      <c r="AH378" s="67">
        <v>10</v>
      </c>
      <c r="AI378" s="67" t="s">
        <v>8631</v>
      </c>
      <c r="AJ378" s="67">
        <v>8</v>
      </c>
      <c r="AK378" s="67" t="s">
        <v>8632</v>
      </c>
      <c r="AL378" s="67">
        <v>10</v>
      </c>
      <c r="AM378" s="67" t="s">
        <v>8633</v>
      </c>
      <c r="AN378" s="83" t="s">
        <v>1050</v>
      </c>
      <c r="AO378" s="83">
        <v>10</v>
      </c>
      <c r="AP378" s="83" t="s">
        <v>8634</v>
      </c>
      <c r="AQ378" s="83">
        <v>10</v>
      </c>
      <c r="AR378" s="83" t="s">
        <v>8894</v>
      </c>
      <c r="AS378" s="83">
        <v>9</v>
      </c>
      <c r="AT378" s="83" t="s">
        <v>8635</v>
      </c>
      <c r="AU378" s="83">
        <v>9</v>
      </c>
      <c r="AV378" s="83" t="s">
        <v>8636</v>
      </c>
      <c r="AW378" s="83">
        <v>10</v>
      </c>
      <c r="AX378" s="83" t="s">
        <v>8637</v>
      </c>
      <c r="AY378" s="83">
        <v>9</v>
      </c>
      <c r="AZ378" s="83" t="s">
        <v>8638</v>
      </c>
      <c r="BA378" s="83">
        <v>8</v>
      </c>
      <c r="BB378" s="87" t="s">
        <v>8639</v>
      </c>
      <c r="BC378" s="39"/>
      <c r="BD378" s="39"/>
      <c r="BE378" s="39"/>
    </row>
    <row r="379" spans="1:57" s="217" customFormat="1" ht="30" customHeight="1" x14ac:dyDescent="0.3">
      <c r="A379" s="39"/>
      <c r="B379" s="78">
        <f t="shared" si="6"/>
        <v>372</v>
      </c>
      <c r="C379" s="67" t="s">
        <v>8514</v>
      </c>
      <c r="D379" s="77">
        <v>45057</v>
      </c>
      <c r="E379" s="67">
        <v>9</v>
      </c>
      <c r="F379" s="67" t="s">
        <v>6344</v>
      </c>
      <c r="G379" s="67">
        <v>9</v>
      </c>
      <c r="H379" s="67" t="s">
        <v>8640</v>
      </c>
      <c r="I379" s="67">
        <v>9</v>
      </c>
      <c r="J379" s="67" t="s">
        <v>8641</v>
      </c>
      <c r="K379" s="67">
        <v>9</v>
      </c>
      <c r="L379" s="67" t="s">
        <v>8641</v>
      </c>
      <c r="M379" s="67">
        <v>9</v>
      </c>
      <c r="N379" s="67" t="s">
        <v>8895</v>
      </c>
      <c r="O379" s="67">
        <v>9</v>
      </c>
      <c r="P379" s="67" t="s">
        <v>8896</v>
      </c>
      <c r="Q379" s="67">
        <v>9</v>
      </c>
      <c r="R379" s="67" t="s">
        <v>8642</v>
      </c>
      <c r="S379" s="67">
        <v>9</v>
      </c>
      <c r="T379" s="67" t="s">
        <v>8643</v>
      </c>
      <c r="U379" s="67">
        <v>9</v>
      </c>
      <c r="V379" s="67" t="s">
        <v>8644</v>
      </c>
      <c r="W379" s="67">
        <v>9</v>
      </c>
      <c r="X379" s="67" t="s">
        <v>998</v>
      </c>
      <c r="Y379" s="67" t="s">
        <v>8889</v>
      </c>
      <c r="Z379" s="67">
        <v>9</v>
      </c>
      <c r="AA379" s="67" t="s">
        <v>8645</v>
      </c>
      <c r="AB379" s="67">
        <v>9</v>
      </c>
      <c r="AC379" s="67" t="s">
        <v>8646</v>
      </c>
      <c r="AD379" s="67">
        <v>9</v>
      </c>
      <c r="AE379" s="67" t="s">
        <v>8647</v>
      </c>
      <c r="AF379" s="67">
        <v>9</v>
      </c>
      <c r="AG379" s="67" t="s">
        <v>8648</v>
      </c>
      <c r="AH379" s="67">
        <v>9</v>
      </c>
      <c r="AI379" s="67" t="s">
        <v>8653</v>
      </c>
      <c r="AJ379" s="67">
        <v>9</v>
      </c>
      <c r="AK379" s="67" t="s">
        <v>8649</v>
      </c>
      <c r="AL379" s="67">
        <v>9</v>
      </c>
      <c r="AM379" s="67" t="s">
        <v>8650</v>
      </c>
      <c r="AN379" s="83" t="s">
        <v>1050</v>
      </c>
      <c r="AO379" s="83">
        <v>9</v>
      </c>
      <c r="AP379" s="83" t="s">
        <v>8651</v>
      </c>
      <c r="AQ379" s="83">
        <v>9</v>
      </c>
      <c r="AR379" s="83" t="s">
        <v>6344</v>
      </c>
      <c r="AS379" s="83">
        <v>9</v>
      </c>
      <c r="AT379" s="83" t="s">
        <v>8897</v>
      </c>
      <c r="AU379" s="83">
        <v>9</v>
      </c>
      <c r="AV379" s="83" t="s">
        <v>8652</v>
      </c>
      <c r="AW379" s="83">
        <v>9</v>
      </c>
      <c r="AX379" s="83" t="s">
        <v>8653</v>
      </c>
      <c r="AY379" s="83">
        <v>9</v>
      </c>
      <c r="AZ379" s="83" t="s">
        <v>8654</v>
      </c>
      <c r="BA379" s="83">
        <v>10</v>
      </c>
      <c r="BB379" s="87" t="s">
        <v>8655</v>
      </c>
      <c r="BC379" s="39"/>
      <c r="BD379" s="39"/>
      <c r="BE379" s="39"/>
    </row>
    <row r="380" spans="1:57" s="217" customFormat="1" ht="30" customHeight="1" x14ac:dyDescent="0.3">
      <c r="A380" s="39"/>
      <c r="B380" s="78">
        <f t="shared" si="6"/>
        <v>373</v>
      </c>
      <c r="C380" s="67" t="s">
        <v>8514</v>
      </c>
      <c r="D380" s="77">
        <v>45057</v>
      </c>
      <c r="E380" s="67">
        <v>10</v>
      </c>
      <c r="F380" s="67" t="s">
        <v>8656</v>
      </c>
      <c r="G380" s="67">
        <v>10</v>
      </c>
      <c r="H380" s="67" t="s">
        <v>8898</v>
      </c>
      <c r="I380" s="67">
        <v>10</v>
      </c>
      <c r="J380" s="67" t="s">
        <v>8657</v>
      </c>
      <c r="K380" s="67">
        <v>10</v>
      </c>
      <c r="L380" s="67" t="s">
        <v>8658</v>
      </c>
      <c r="M380" s="67">
        <v>10</v>
      </c>
      <c r="N380" s="67" t="s">
        <v>8659</v>
      </c>
      <c r="O380" s="67">
        <v>10</v>
      </c>
      <c r="P380" s="67" t="s">
        <v>8660</v>
      </c>
      <c r="Q380" s="67">
        <v>10</v>
      </c>
      <c r="R380" s="67" t="s">
        <v>8899</v>
      </c>
      <c r="S380" s="67">
        <v>10</v>
      </c>
      <c r="T380" s="67" t="s">
        <v>2855</v>
      </c>
      <c r="U380" s="67">
        <v>10</v>
      </c>
      <c r="V380" s="67" t="s">
        <v>8661</v>
      </c>
      <c r="W380" s="67">
        <v>10</v>
      </c>
      <c r="X380" s="67" t="s">
        <v>8662</v>
      </c>
      <c r="Y380" s="67" t="s">
        <v>8889</v>
      </c>
      <c r="Z380" s="67">
        <v>10</v>
      </c>
      <c r="AA380" s="67" t="s">
        <v>8663</v>
      </c>
      <c r="AB380" s="67">
        <v>10</v>
      </c>
      <c r="AC380" s="67" t="s">
        <v>8664</v>
      </c>
      <c r="AD380" s="67">
        <v>10</v>
      </c>
      <c r="AE380" s="67" t="s">
        <v>8900</v>
      </c>
      <c r="AF380" s="67">
        <v>10</v>
      </c>
      <c r="AG380" s="67" t="s">
        <v>8900</v>
      </c>
      <c r="AH380" s="67">
        <v>10</v>
      </c>
      <c r="AI380" s="67" t="s">
        <v>8900</v>
      </c>
      <c r="AJ380" s="67">
        <v>10</v>
      </c>
      <c r="AK380" s="67" t="s">
        <v>8900</v>
      </c>
      <c r="AL380" s="67">
        <v>10</v>
      </c>
      <c r="AM380" s="67" t="s">
        <v>8900</v>
      </c>
      <c r="AN380" s="83" t="s">
        <v>1050</v>
      </c>
      <c r="AO380" s="83">
        <v>10</v>
      </c>
      <c r="AP380" s="83" t="s">
        <v>8665</v>
      </c>
      <c r="AQ380" s="83">
        <v>10</v>
      </c>
      <c r="AR380" s="83" t="s">
        <v>8666</v>
      </c>
      <c r="AS380" s="83">
        <v>10</v>
      </c>
      <c r="AT380" s="83" t="s">
        <v>8667</v>
      </c>
      <c r="AU380" s="83">
        <v>10</v>
      </c>
      <c r="AV380" s="83" t="s">
        <v>8901</v>
      </c>
      <c r="AW380" s="83">
        <v>10</v>
      </c>
      <c r="AX380" s="83" t="s">
        <v>8668</v>
      </c>
      <c r="AY380" s="83">
        <v>10</v>
      </c>
      <c r="AZ380" s="83" t="s">
        <v>8902</v>
      </c>
      <c r="BA380" s="83">
        <v>10</v>
      </c>
      <c r="BB380" s="87" t="s">
        <v>8669</v>
      </c>
      <c r="BC380" s="39"/>
      <c r="BD380" s="39"/>
      <c r="BE380" s="39"/>
    </row>
    <row r="381" spans="1:57" s="217" customFormat="1" ht="30" customHeight="1" x14ac:dyDescent="0.3">
      <c r="A381" s="39"/>
      <c r="B381" s="78">
        <f t="shared" si="6"/>
        <v>374</v>
      </c>
      <c r="C381" s="67" t="s">
        <v>8514</v>
      </c>
      <c r="D381" s="77">
        <v>45057</v>
      </c>
      <c r="E381" s="67">
        <v>10</v>
      </c>
      <c r="F381" s="67" t="s">
        <v>8903</v>
      </c>
      <c r="G381" s="67">
        <v>10</v>
      </c>
      <c r="H381" s="67" t="s">
        <v>1977</v>
      </c>
      <c r="I381" s="67">
        <v>10</v>
      </c>
      <c r="J381" s="67" t="s">
        <v>8670</v>
      </c>
      <c r="K381" s="67">
        <v>10</v>
      </c>
      <c r="L381" s="67" t="s">
        <v>8904</v>
      </c>
      <c r="M381" s="67">
        <v>10</v>
      </c>
      <c r="N381" s="67" t="s">
        <v>8905</v>
      </c>
      <c r="O381" s="67">
        <v>10</v>
      </c>
      <c r="P381" s="67" t="s">
        <v>8906</v>
      </c>
      <c r="Q381" s="67">
        <v>10</v>
      </c>
      <c r="R381" s="67" t="s">
        <v>8907</v>
      </c>
      <c r="S381" s="67">
        <v>10</v>
      </c>
      <c r="T381" s="67" t="s">
        <v>1172</v>
      </c>
      <c r="U381" s="67">
        <v>10</v>
      </c>
      <c r="V381" s="67" t="s">
        <v>8671</v>
      </c>
      <c r="W381" s="67">
        <v>10</v>
      </c>
      <c r="X381" s="67" t="s">
        <v>7620</v>
      </c>
      <c r="Y381" s="67" t="s">
        <v>8889</v>
      </c>
      <c r="Z381" s="67">
        <v>10</v>
      </c>
      <c r="AA381" s="67" t="s">
        <v>1174</v>
      </c>
      <c r="AB381" s="67">
        <v>10</v>
      </c>
      <c r="AC381" s="67" t="s">
        <v>8908</v>
      </c>
      <c r="AD381" s="67">
        <v>10</v>
      </c>
      <c r="AE381" s="67" t="s">
        <v>3723</v>
      </c>
      <c r="AF381" s="67">
        <v>10</v>
      </c>
      <c r="AG381" s="67" t="s">
        <v>1038</v>
      </c>
      <c r="AH381" s="67">
        <v>10</v>
      </c>
      <c r="AI381" s="67" t="s">
        <v>8909</v>
      </c>
      <c r="AJ381" s="67">
        <v>10</v>
      </c>
      <c r="AK381" s="67" t="s">
        <v>8672</v>
      </c>
      <c r="AL381" s="67">
        <v>10</v>
      </c>
      <c r="AM381" s="67" t="s">
        <v>2108</v>
      </c>
      <c r="AN381" s="83" t="s">
        <v>1050</v>
      </c>
      <c r="AO381" s="83">
        <v>10</v>
      </c>
      <c r="AP381" s="83" t="s">
        <v>8910</v>
      </c>
      <c r="AQ381" s="83">
        <v>10</v>
      </c>
      <c r="AR381" s="83" t="s">
        <v>8911</v>
      </c>
      <c r="AS381" s="83">
        <v>10</v>
      </c>
      <c r="AT381" s="83" t="s">
        <v>8912</v>
      </c>
      <c r="AU381" s="83">
        <v>10</v>
      </c>
      <c r="AV381" s="83" t="s">
        <v>8913</v>
      </c>
      <c r="AW381" s="83">
        <v>10</v>
      </c>
      <c r="AX381" s="83" t="s">
        <v>2528</v>
      </c>
      <c r="AY381" s="83">
        <v>10</v>
      </c>
      <c r="AZ381" s="83" t="s">
        <v>8672</v>
      </c>
      <c r="BA381" s="83">
        <v>10</v>
      </c>
      <c r="BB381" s="87" t="s">
        <v>3200</v>
      </c>
      <c r="BC381" s="39"/>
      <c r="BD381" s="39"/>
      <c r="BE381" s="39"/>
    </row>
    <row r="382" spans="1:57" s="217" customFormat="1" ht="30" customHeight="1" x14ac:dyDescent="0.3">
      <c r="A382" s="39"/>
      <c r="B382" s="78">
        <f t="shared" si="6"/>
        <v>375</v>
      </c>
      <c r="C382" s="67" t="s">
        <v>8514</v>
      </c>
      <c r="D382" s="77">
        <v>45057</v>
      </c>
      <c r="E382" s="67">
        <v>6</v>
      </c>
      <c r="F382" s="67" t="s">
        <v>8673</v>
      </c>
      <c r="G382" s="67">
        <v>9</v>
      </c>
      <c r="H382" s="67" t="s">
        <v>3615</v>
      </c>
      <c r="I382" s="67">
        <v>7</v>
      </c>
      <c r="J382" s="67" t="s">
        <v>8674</v>
      </c>
      <c r="K382" s="67">
        <v>8</v>
      </c>
      <c r="L382" s="67" t="s">
        <v>8914</v>
      </c>
      <c r="M382" s="67">
        <v>7</v>
      </c>
      <c r="N382" s="67" t="s">
        <v>8915</v>
      </c>
      <c r="O382" s="67">
        <v>7</v>
      </c>
      <c r="P382" s="67" t="s">
        <v>8916</v>
      </c>
      <c r="Q382" s="67">
        <v>7</v>
      </c>
      <c r="R382" s="67" t="s">
        <v>8675</v>
      </c>
      <c r="S382" s="67">
        <v>7</v>
      </c>
      <c r="T382" s="67" t="s">
        <v>8676</v>
      </c>
      <c r="U382" s="67">
        <v>8</v>
      </c>
      <c r="V382" s="67" t="s">
        <v>8917</v>
      </c>
      <c r="W382" s="67">
        <v>8</v>
      </c>
      <c r="X382" s="67" t="s">
        <v>8677</v>
      </c>
      <c r="Y382" s="67" t="s">
        <v>8889</v>
      </c>
      <c r="Z382" s="67">
        <v>9</v>
      </c>
      <c r="AA382" s="67" t="s">
        <v>8678</v>
      </c>
      <c r="AB382" s="67">
        <v>9</v>
      </c>
      <c r="AC382" s="67" t="s">
        <v>8679</v>
      </c>
      <c r="AD382" s="67">
        <v>8</v>
      </c>
      <c r="AE382" s="67" t="s">
        <v>8680</v>
      </c>
      <c r="AF382" s="67">
        <v>8</v>
      </c>
      <c r="AG382" s="67" t="s">
        <v>8681</v>
      </c>
      <c r="AH382" s="67">
        <v>8</v>
      </c>
      <c r="AI382" s="67" t="s">
        <v>8682</v>
      </c>
      <c r="AJ382" s="67">
        <v>8</v>
      </c>
      <c r="AK382" s="67" t="s">
        <v>8683</v>
      </c>
      <c r="AL382" s="67">
        <v>8</v>
      </c>
      <c r="AM382" s="67" t="s">
        <v>8918</v>
      </c>
      <c r="AN382" s="83" t="s">
        <v>1050</v>
      </c>
      <c r="AO382" s="83">
        <v>9</v>
      </c>
      <c r="AP382" s="83" t="s">
        <v>8684</v>
      </c>
      <c r="AQ382" s="83">
        <v>8</v>
      </c>
      <c r="AR382" s="83" t="s">
        <v>8685</v>
      </c>
      <c r="AS382" s="83">
        <v>9</v>
      </c>
      <c r="AT382" s="83" t="s">
        <v>8686</v>
      </c>
      <c r="AU382" s="83">
        <v>9</v>
      </c>
      <c r="AV382" s="83" t="s">
        <v>8687</v>
      </c>
      <c r="AW382" s="83">
        <v>8</v>
      </c>
      <c r="AX382" s="83" t="s">
        <v>8688</v>
      </c>
      <c r="AY382" s="83">
        <v>8</v>
      </c>
      <c r="AZ382" s="83" t="s">
        <v>8689</v>
      </c>
      <c r="BA382" s="83">
        <v>10</v>
      </c>
      <c r="BB382" s="87" t="s">
        <v>8919</v>
      </c>
      <c r="BC382" s="39"/>
      <c r="BD382" s="39"/>
      <c r="BE382" s="39"/>
    </row>
    <row r="383" spans="1:57" s="217" customFormat="1" ht="30" customHeight="1" x14ac:dyDescent="0.3">
      <c r="A383" s="39"/>
      <c r="B383" s="78">
        <f t="shared" si="6"/>
        <v>376</v>
      </c>
      <c r="C383" s="67" t="s">
        <v>8514</v>
      </c>
      <c r="D383" s="77">
        <v>45057</v>
      </c>
      <c r="E383" s="67">
        <v>10</v>
      </c>
      <c r="F383" s="67" t="s">
        <v>8690</v>
      </c>
      <c r="G383" s="67">
        <v>10</v>
      </c>
      <c r="H383" s="67" t="s">
        <v>8691</v>
      </c>
      <c r="I383" s="67">
        <v>10</v>
      </c>
      <c r="J383" s="67" t="s">
        <v>8692</v>
      </c>
      <c r="K383" s="67">
        <v>10</v>
      </c>
      <c r="L383" s="67" t="s">
        <v>8920</v>
      </c>
      <c r="M383" s="67">
        <v>10</v>
      </c>
      <c r="N383" s="67" t="s">
        <v>8690</v>
      </c>
      <c r="O383" s="67">
        <v>10</v>
      </c>
      <c r="P383" s="67" t="s">
        <v>8690</v>
      </c>
      <c r="Q383" s="67">
        <v>10</v>
      </c>
      <c r="R383" s="67" t="s">
        <v>8690</v>
      </c>
      <c r="S383" s="67">
        <v>10</v>
      </c>
      <c r="T383" s="67" t="s">
        <v>8690</v>
      </c>
      <c r="U383" s="67">
        <v>10</v>
      </c>
      <c r="V383" s="67" t="s">
        <v>8690</v>
      </c>
      <c r="W383" s="67">
        <v>10</v>
      </c>
      <c r="X383" s="67" t="s">
        <v>8693</v>
      </c>
      <c r="Y383" s="67" t="s">
        <v>8889</v>
      </c>
      <c r="Z383" s="67">
        <v>10</v>
      </c>
      <c r="AA383" s="67" t="s">
        <v>8690</v>
      </c>
      <c r="AB383" s="67">
        <v>10</v>
      </c>
      <c r="AC383" s="67" t="s">
        <v>8694</v>
      </c>
      <c r="AD383" s="67">
        <v>10</v>
      </c>
      <c r="AE383" s="67" t="s">
        <v>8690</v>
      </c>
      <c r="AF383" s="67">
        <v>10</v>
      </c>
      <c r="AG383" s="67" t="s">
        <v>6346</v>
      </c>
      <c r="AH383" s="67">
        <v>10</v>
      </c>
      <c r="AI383" s="67" t="s">
        <v>8695</v>
      </c>
      <c r="AJ383" s="67">
        <v>10</v>
      </c>
      <c r="AK383" s="67" t="s">
        <v>8690</v>
      </c>
      <c r="AL383" s="67">
        <v>10</v>
      </c>
      <c r="AM383" s="67" t="s">
        <v>8690</v>
      </c>
      <c r="AN383" s="83" t="s">
        <v>1050</v>
      </c>
      <c r="AO383" s="83">
        <v>10</v>
      </c>
      <c r="AP383" s="83" t="s">
        <v>8690</v>
      </c>
      <c r="AQ383" s="83">
        <v>10</v>
      </c>
      <c r="AR383" s="83" t="s">
        <v>8690</v>
      </c>
      <c r="AS383" s="83">
        <v>10</v>
      </c>
      <c r="AT383" s="83" t="s">
        <v>8647</v>
      </c>
      <c r="AU383" s="83">
        <v>10</v>
      </c>
      <c r="AV383" s="83" t="s">
        <v>978</v>
      </c>
      <c r="AW383" s="83">
        <v>10</v>
      </c>
      <c r="AX383" s="83" t="s">
        <v>8690</v>
      </c>
      <c r="AY383" s="83">
        <v>10</v>
      </c>
      <c r="AZ383" s="83" t="s">
        <v>8690</v>
      </c>
      <c r="BA383" s="83">
        <v>10</v>
      </c>
      <c r="BB383" s="87" t="s">
        <v>8690</v>
      </c>
      <c r="BC383" s="39"/>
      <c r="BD383" s="39"/>
      <c r="BE383" s="39"/>
    </row>
    <row r="384" spans="1:57" s="217" customFormat="1" ht="30" customHeight="1" x14ac:dyDescent="0.3">
      <c r="A384" s="39"/>
      <c r="B384" s="78">
        <f t="shared" si="6"/>
        <v>377</v>
      </c>
      <c r="C384" s="67" t="s">
        <v>8514</v>
      </c>
      <c r="D384" s="77">
        <v>45057</v>
      </c>
      <c r="E384" s="67">
        <v>8</v>
      </c>
      <c r="F384" s="67" t="s">
        <v>8696</v>
      </c>
      <c r="G384" s="67">
        <v>8</v>
      </c>
      <c r="H384" s="67" t="s">
        <v>8697</v>
      </c>
      <c r="I384" s="67">
        <v>9</v>
      </c>
      <c r="J384" s="67" t="s">
        <v>1018</v>
      </c>
      <c r="K384" s="67">
        <v>8</v>
      </c>
      <c r="L384" s="67" t="s">
        <v>8698</v>
      </c>
      <c r="M384" s="67">
        <v>9</v>
      </c>
      <c r="N384" s="67" t="s">
        <v>8696</v>
      </c>
      <c r="O384" s="67">
        <v>9</v>
      </c>
      <c r="P384" s="67" t="s">
        <v>8699</v>
      </c>
      <c r="Q384" s="67">
        <v>6</v>
      </c>
      <c r="R384" s="67" t="s">
        <v>8696</v>
      </c>
      <c r="S384" s="67">
        <v>10</v>
      </c>
      <c r="T384" s="67" t="s">
        <v>8700</v>
      </c>
      <c r="U384" s="67">
        <v>10</v>
      </c>
      <c r="V384" s="67" t="s">
        <v>8701</v>
      </c>
      <c r="W384" s="67">
        <v>10</v>
      </c>
      <c r="X384" s="67" t="s">
        <v>8702</v>
      </c>
      <c r="Y384" s="67" t="s">
        <v>8889</v>
      </c>
      <c r="Z384" s="67">
        <v>8</v>
      </c>
      <c r="AA384" s="67" t="s">
        <v>8703</v>
      </c>
      <c r="AB384" s="67">
        <v>8</v>
      </c>
      <c r="AC384" s="67" t="s">
        <v>8704</v>
      </c>
      <c r="AD384" s="67">
        <v>9</v>
      </c>
      <c r="AE384" s="67" t="s">
        <v>977</v>
      </c>
      <c r="AF384" s="67">
        <v>8</v>
      </c>
      <c r="AG384" s="67" t="s">
        <v>8705</v>
      </c>
      <c r="AH384" s="67">
        <v>9</v>
      </c>
      <c r="AI384" s="67" t="s">
        <v>8706</v>
      </c>
      <c r="AJ384" s="67">
        <v>7</v>
      </c>
      <c r="AK384" s="67" t="s">
        <v>8707</v>
      </c>
      <c r="AL384" s="67">
        <v>10</v>
      </c>
      <c r="AM384" s="67" t="s">
        <v>8708</v>
      </c>
      <c r="AN384" s="83" t="s">
        <v>1050</v>
      </c>
      <c r="AO384" s="83">
        <v>10</v>
      </c>
      <c r="AP384" s="83" t="s">
        <v>8709</v>
      </c>
      <c r="AQ384" s="83">
        <v>9</v>
      </c>
      <c r="AR384" s="83" t="s">
        <v>8710</v>
      </c>
      <c r="AS384" s="83">
        <v>9</v>
      </c>
      <c r="AT384" s="83" t="s">
        <v>963</v>
      </c>
      <c r="AU384" s="83">
        <v>8</v>
      </c>
      <c r="AV384" s="83" t="s">
        <v>8711</v>
      </c>
      <c r="AW384" s="83">
        <v>8</v>
      </c>
      <c r="AX384" s="83" t="s">
        <v>8712</v>
      </c>
      <c r="AY384" s="83">
        <v>7</v>
      </c>
      <c r="AZ384" s="83" t="s">
        <v>8713</v>
      </c>
      <c r="BA384" s="83">
        <v>9</v>
      </c>
      <c r="BB384" s="87" t="s">
        <v>4031</v>
      </c>
      <c r="BC384" s="39"/>
      <c r="BD384" s="39"/>
      <c r="BE384" s="39"/>
    </row>
    <row r="385" spans="1:57" s="217" customFormat="1" ht="30" customHeight="1" x14ac:dyDescent="0.3">
      <c r="A385" s="39"/>
      <c r="B385" s="78">
        <f t="shared" si="6"/>
        <v>378</v>
      </c>
      <c r="C385" s="67" t="s">
        <v>8514</v>
      </c>
      <c r="D385" s="77">
        <v>45057</v>
      </c>
      <c r="E385" s="67">
        <v>10</v>
      </c>
      <c r="F385" s="67" t="s">
        <v>8714</v>
      </c>
      <c r="G385" s="67">
        <v>9</v>
      </c>
      <c r="H385" s="67" t="s">
        <v>8715</v>
      </c>
      <c r="I385" s="67">
        <v>10</v>
      </c>
      <c r="J385" s="67" t="s">
        <v>8716</v>
      </c>
      <c r="K385" s="67">
        <v>10</v>
      </c>
      <c r="L385" s="67" t="s">
        <v>8921</v>
      </c>
      <c r="M385" s="67">
        <v>10</v>
      </c>
      <c r="N385" s="67" t="s">
        <v>8717</v>
      </c>
      <c r="O385" s="67">
        <v>10</v>
      </c>
      <c r="P385" s="67" t="s">
        <v>8922</v>
      </c>
      <c r="Q385" s="67">
        <v>10</v>
      </c>
      <c r="R385" s="67" t="s">
        <v>8923</v>
      </c>
      <c r="S385" s="67">
        <v>10</v>
      </c>
      <c r="T385" s="67" t="s">
        <v>7856</v>
      </c>
      <c r="U385" s="67">
        <v>10</v>
      </c>
      <c r="V385" s="67" t="s">
        <v>8924</v>
      </c>
      <c r="W385" s="67">
        <v>10</v>
      </c>
      <c r="X385" s="67" t="s">
        <v>8718</v>
      </c>
      <c r="Y385" s="67" t="s">
        <v>8889</v>
      </c>
      <c r="Z385" s="67">
        <v>10</v>
      </c>
      <c r="AA385" s="67" t="s">
        <v>8719</v>
      </c>
      <c r="AB385" s="67">
        <v>10</v>
      </c>
      <c r="AC385" s="67" t="s">
        <v>8720</v>
      </c>
      <c r="AD385" s="67">
        <v>10</v>
      </c>
      <c r="AE385" s="67" t="s">
        <v>8721</v>
      </c>
      <c r="AF385" s="67">
        <v>10</v>
      </c>
      <c r="AG385" s="67" t="s">
        <v>8925</v>
      </c>
      <c r="AH385" s="67">
        <v>10</v>
      </c>
      <c r="AI385" s="67" t="s">
        <v>8722</v>
      </c>
      <c r="AJ385" s="67">
        <v>10</v>
      </c>
      <c r="AK385" s="67" t="s">
        <v>8723</v>
      </c>
      <c r="AL385" s="67">
        <v>10</v>
      </c>
      <c r="AM385" s="67" t="s">
        <v>8724</v>
      </c>
      <c r="AN385" s="83" t="s">
        <v>1050</v>
      </c>
      <c r="AO385" s="83">
        <v>10</v>
      </c>
      <c r="AP385" s="83" t="s">
        <v>8725</v>
      </c>
      <c r="AQ385" s="83">
        <v>10</v>
      </c>
      <c r="AR385" s="83" t="s">
        <v>8726</v>
      </c>
      <c r="AS385" s="83">
        <v>10</v>
      </c>
      <c r="AT385" s="83" t="s">
        <v>8727</v>
      </c>
      <c r="AU385" s="83">
        <v>10</v>
      </c>
      <c r="AV385" s="83" t="s">
        <v>8728</v>
      </c>
      <c r="AW385" s="83">
        <v>10</v>
      </c>
      <c r="AX385" s="83" t="s">
        <v>8729</v>
      </c>
      <c r="AY385" s="83">
        <v>10</v>
      </c>
      <c r="AZ385" s="83" t="s">
        <v>8730</v>
      </c>
      <c r="BA385" s="83">
        <v>10</v>
      </c>
      <c r="BB385" s="87" t="s">
        <v>8731</v>
      </c>
      <c r="BC385" s="39"/>
      <c r="BD385" s="39"/>
      <c r="BE385" s="39"/>
    </row>
    <row r="386" spans="1:57" s="217" customFormat="1" ht="30" customHeight="1" x14ac:dyDescent="0.3">
      <c r="A386" s="39"/>
      <c r="B386" s="78">
        <f t="shared" si="6"/>
        <v>379</v>
      </c>
      <c r="C386" s="67" t="s">
        <v>8514</v>
      </c>
      <c r="D386" s="77">
        <v>45057</v>
      </c>
      <c r="E386" s="67">
        <v>9</v>
      </c>
      <c r="F386" s="67" t="s">
        <v>8732</v>
      </c>
      <c r="G386" s="67">
        <v>8</v>
      </c>
      <c r="H386" s="67" t="s">
        <v>8733</v>
      </c>
      <c r="I386" s="67">
        <v>9</v>
      </c>
      <c r="J386" s="67" t="s">
        <v>8734</v>
      </c>
      <c r="K386" s="67">
        <v>9</v>
      </c>
      <c r="L386" s="67" t="s">
        <v>8926</v>
      </c>
      <c r="M386" s="67">
        <v>9</v>
      </c>
      <c r="N386" s="67" t="s">
        <v>8735</v>
      </c>
      <c r="O386" s="67">
        <v>8</v>
      </c>
      <c r="P386" s="67" t="s">
        <v>8736</v>
      </c>
      <c r="Q386" s="67">
        <v>9</v>
      </c>
      <c r="R386" s="67" t="s">
        <v>4291</v>
      </c>
      <c r="S386" s="67">
        <v>8</v>
      </c>
      <c r="T386" s="67" t="s">
        <v>4412</v>
      </c>
      <c r="U386" s="67">
        <v>8</v>
      </c>
      <c r="V386" s="67" t="s">
        <v>8737</v>
      </c>
      <c r="W386" s="67">
        <v>8</v>
      </c>
      <c r="X386" s="67" t="s">
        <v>8738</v>
      </c>
      <c r="Y386" s="67" t="s">
        <v>8889</v>
      </c>
      <c r="Z386" s="67">
        <v>9</v>
      </c>
      <c r="AA386" s="67" t="s">
        <v>8927</v>
      </c>
      <c r="AB386" s="67">
        <v>9</v>
      </c>
      <c r="AC386" s="67" t="s">
        <v>1690</v>
      </c>
      <c r="AD386" s="67">
        <v>9</v>
      </c>
      <c r="AE386" s="67" t="s">
        <v>5681</v>
      </c>
      <c r="AF386" s="67">
        <v>9</v>
      </c>
      <c r="AG386" s="67" t="s">
        <v>8739</v>
      </c>
      <c r="AH386" s="67">
        <v>9</v>
      </c>
      <c r="AI386" s="67" t="s">
        <v>4291</v>
      </c>
      <c r="AJ386" s="67">
        <v>9</v>
      </c>
      <c r="AK386" s="67" t="s">
        <v>8928</v>
      </c>
      <c r="AL386" s="67">
        <v>9</v>
      </c>
      <c r="AM386" s="67" t="s">
        <v>8740</v>
      </c>
      <c r="AN386" s="83" t="s">
        <v>1050</v>
      </c>
      <c r="AO386" s="83">
        <v>9</v>
      </c>
      <c r="AP386" s="83" t="s">
        <v>8741</v>
      </c>
      <c r="AQ386" s="83">
        <v>9</v>
      </c>
      <c r="AR386" s="83" t="s">
        <v>1500</v>
      </c>
      <c r="AS386" s="83">
        <v>8</v>
      </c>
      <c r="AT386" s="83" t="s">
        <v>6122</v>
      </c>
      <c r="AU386" s="83">
        <v>9</v>
      </c>
      <c r="AV386" s="83" t="s">
        <v>1039</v>
      </c>
      <c r="AW386" s="83">
        <v>9</v>
      </c>
      <c r="AX386" s="83" t="s">
        <v>8742</v>
      </c>
      <c r="AY386" s="83">
        <v>8</v>
      </c>
      <c r="AZ386" s="83" t="s">
        <v>8929</v>
      </c>
      <c r="BA386" s="83">
        <v>9</v>
      </c>
      <c r="BB386" s="87" t="s">
        <v>1267</v>
      </c>
      <c r="BC386" s="39"/>
      <c r="BD386" s="39"/>
      <c r="BE386" s="39"/>
    </row>
    <row r="387" spans="1:57" s="217" customFormat="1" ht="30" customHeight="1" x14ac:dyDescent="0.3">
      <c r="A387" s="39"/>
      <c r="B387" s="78">
        <f t="shared" si="6"/>
        <v>380</v>
      </c>
      <c r="C387" s="67" t="s">
        <v>8514</v>
      </c>
      <c r="D387" s="77">
        <v>45057</v>
      </c>
      <c r="E387" s="67">
        <v>9</v>
      </c>
      <c r="F387" s="67" t="s">
        <v>8930</v>
      </c>
      <c r="G387" s="67">
        <v>9</v>
      </c>
      <c r="H387" s="67" t="s">
        <v>8931</v>
      </c>
      <c r="I387" s="67">
        <v>10</v>
      </c>
      <c r="J387" s="67" t="s">
        <v>8932</v>
      </c>
      <c r="K387" s="67">
        <v>9</v>
      </c>
      <c r="L387" s="67" t="s">
        <v>8933</v>
      </c>
      <c r="M387" s="67">
        <v>9</v>
      </c>
      <c r="N387" s="67" t="s">
        <v>8743</v>
      </c>
      <c r="O387" s="67">
        <v>9</v>
      </c>
      <c r="P387" s="67" t="s">
        <v>8744</v>
      </c>
      <c r="Q387" s="67">
        <v>9</v>
      </c>
      <c r="R387" s="67" t="s">
        <v>8934</v>
      </c>
      <c r="S387" s="67">
        <v>9</v>
      </c>
      <c r="T387" s="67" t="s">
        <v>8935</v>
      </c>
      <c r="U387" s="67">
        <v>10</v>
      </c>
      <c r="V387" s="67" t="s">
        <v>8935</v>
      </c>
      <c r="W387" s="67">
        <v>10</v>
      </c>
      <c r="X387" s="67" t="s">
        <v>8935</v>
      </c>
      <c r="Y387" s="67" t="s">
        <v>8889</v>
      </c>
      <c r="Z387" s="67">
        <v>9</v>
      </c>
      <c r="AA387" s="67" t="s">
        <v>8745</v>
      </c>
      <c r="AB387" s="67">
        <v>10</v>
      </c>
      <c r="AC387" s="67" t="s">
        <v>8936</v>
      </c>
      <c r="AD387" s="67">
        <v>9</v>
      </c>
      <c r="AE387" s="67" t="s">
        <v>8937</v>
      </c>
      <c r="AF387" s="67">
        <v>10</v>
      </c>
      <c r="AG387" s="67" t="s">
        <v>8938</v>
      </c>
      <c r="AH387" s="67">
        <v>9</v>
      </c>
      <c r="AI387" s="67" t="s">
        <v>5788</v>
      </c>
      <c r="AJ387" s="67">
        <v>9</v>
      </c>
      <c r="AK387" s="67" t="s">
        <v>8939</v>
      </c>
      <c r="AL387" s="67">
        <v>9</v>
      </c>
      <c r="AM387" s="67" t="s">
        <v>8940</v>
      </c>
      <c r="AN387" s="83" t="s">
        <v>1050</v>
      </c>
      <c r="AO387" s="83">
        <v>9</v>
      </c>
      <c r="AP387" s="83" t="s">
        <v>8746</v>
      </c>
      <c r="AQ387" s="83">
        <v>10</v>
      </c>
      <c r="AR387" s="83" t="s">
        <v>8941</v>
      </c>
      <c r="AS387" s="83">
        <v>9</v>
      </c>
      <c r="AT387" s="83" t="s">
        <v>8942</v>
      </c>
      <c r="AU387" s="83">
        <v>10</v>
      </c>
      <c r="AV387" s="83" t="s">
        <v>8943</v>
      </c>
      <c r="AW387" s="83">
        <v>9</v>
      </c>
      <c r="AX387" s="83" t="s">
        <v>8747</v>
      </c>
      <c r="AY387" s="83">
        <v>10</v>
      </c>
      <c r="AZ387" s="83" t="s">
        <v>8944</v>
      </c>
      <c r="BA387" s="83">
        <v>10</v>
      </c>
      <c r="BB387" s="87" t="s">
        <v>8945</v>
      </c>
      <c r="BC387" s="39"/>
      <c r="BD387" s="39"/>
      <c r="BE387" s="39"/>
    </row>
    <row r="388" spans="1:57" s="217" customFormat="1" ht="30" customHeight="1" x14ac:dyDescent="0.3">
      <c r="A388" s="39"/>
      <c r="B388" s="78">
        <f t="shared" si="6"/>
        <v>381</v>
      </c>
      <c r="C388" s="67" t="s">
        <v>8514</v>
      </c>
      <c r="D388" s="77">
        <v>45057</v>
      </c>
      <c r="E388" s="67">
        <v>10</v>
      </c>
      <c r="F388" s="67" t="s">
        <v>8946</v>
      </c>
      <c r="G388" s="67">
        <v>10</v>
      </c>
      <c r="H388" s="67" t="s">
        <v>8748</v>
      </c>
      <c r="I388" s="67">
        <v>10</v>
      </c>
      <c r="J388" s="67" t="s">
        <v>8749</v>
      </c>
      <c r="K388" s="67">
        <v>10</v>
      </c>
      <c r="L388" s="67" t="s">
        <v>8750</v>
      </c>
      <c r="M388" s="67">
        <v>10</v>
      </c>
      <c r="N388" s="67" t="s">
        <v>8751</v>
      </c>
      <c r="O388" s="67">
        <v>10</v>
      </c>
      <c r="P388" s="67" t="s">
        <v>8752</v>
      </c>
      <c r="Q388" s="67">
        <v>10</v>
      </c>
      <c r="R388" s="67" t="s">
        <v>8753</v>
      </c>
      <c r="S388" s="67">
        <v>10</v>
      </c>
      <c r="T388" s="67" t="s">
        <v>8754</v>
      </c>
      <c r="U388" s="67">
        <v>10</v>
      </c>
      <c r="V388" s="67" t="s">
        <v>8755</v>
      </c>
      <c r="W388" s="67">
        <v>10</v>
      </c>
      <c r="X388" s="67" t="s">
        <v>8756</v>
      </c>
      <c r="Y388" s="67" t="s">
        <v>8889</v>
      </c>
      <c r="Z388" s="67">
        <v>10</v>
      </c>
      <c r="AA388" s="67" t="s">
        <v>8757</v>
      </c>
      <c r="AB388" s="67">
        <v>10</v>
      </c>
      <c r="AC388" s="67" t="s">
        <v>8758</v>
      </c>
      <c r="AD388" s="67">
        <v>10</v>
      </c>
      <c r="AE388" s="67" t="s">
        <v>8759</v>
      </c>
      <c r="AF388" s="67">
        <v>10</v>
      </c>
      <c r="AG388" s="67" t="s">
        <v>8947</v>
      </c>
      <c r="AH388" s="67">
        <v>10</v>
      </c>
      <c r="AI388" s="67" t="s">
        <v>8760</v>
      </c>
      <c r="AJ388" s="67">
        <v>10</v>
      </c>
      <c r="AK388" s="67" t="s">
        <v>8761</v>
      </c>
      <c r="AL388" s="67">
        <v>10</v>
      </c>
      <c r="AM388" s="67" t="s">
        <v>1045</v>
      </c>
      <c r="AN388" s="83" t="s">
        <v>1050</v>
      </c>
      <c r="AO388" s="83">
        <v>10</v>
      </c>
      <c r="AP388" s="83" t="s">
        <v>8762</v>
      </c>
      <c r="AQ388" s="83">
        <v>10</v>
      </c>
      <c r="AR388" s="83" t="s">
        <v>8763</v>
      </c>
      <c r="AS388" s="83">
        <v>10</v>
      </c>
      <c r="AT388" s="83" t="s">
        <v>8764</v>
      </c>
      <c r="AU388" s="83">
        <v>10</v>
      </c>
      <c r="AV388" s="83" t="s">
        <v>8765</v>
      </c>
      <c r="AW388" s="83">
        <v>10</v>
      </c>
      <c r="AX388" s="83" t="s">
        <v>2432</v>
      </c>
      <c r="AY388" s="83">
        <v>10</v>
      </c>
      <c r="AZ388" s="83" t="s">
        <v>8766</v>
      </c>
      <c r="BA388" s="83">
        <v>10</v>
      </c>
      <c r="BB388" s="87" t="s">
        <v>8767</v>
      </c>
      <c r="BC388" s="39"/>
      <c r="BD388" s="39"/>
      <c r="BE388" s="39"/>
    </row>
    <row r="389" spans="1:57" s="217" customFormat="1" ht="30" customHeight="1" x14ac:dyDescent="0.3">
      <c r="A389" s="39"/>
      <c r="B389" s="78">
        <f t="shared" si="6"/>
        <v>382</v>
      </c>
      <c r="C389" s="67" t="s">
        <v>8514</v>
      </c>
      <c r="D389" s="77">
        <v>45057</v>
      </c>
      <c r="E389" s="67">
        <v>10</v>
      </c>
      <c r="F389" s="67" t="s">
        <v>8768</v>
      </c>
      <c r="G389" s="67">
        <v>10</v>
      </c>
      <c r="H389" s="67" t="s">
        <v>8769</v>
      </c>
      <c r="I389" s="67">
        <v>10</v>
      </c>
      <c r="J389" s="67" t="s">
        <v>963</v>
      </c>
      <c r="K389" s="67">
        <v>10</v>
      </c>
      <c r="L389" s="67" t="s">
        <v>8770</v>
      </c>
      <c r="M389" s="67">
        <v>9</v>
      </c>
      <c r="N389" s="67" t="s">
        <v>988</v>
      </c>
      <c r="O389" s="67">
        <v>10</v>
      </c>
      <c r="P389" s="67" t="s">
        <v>8771</v>
      </c>
      <c r="Q389" s="67">
        <v>10</v>
      </c>
      <c r="R389" s="67" t="s">
        <v>8772</v>
      </c>
      <c r="S389" s="67">
        <v>10</v>
      </c>
      <c r="T389" s="67" t="s">
        <v>8773</v>
      </c>
      <c r="U389" s="67">
        <v>10</v>
      </c>
      <c r="V389" s="67" t="s">
        <v>8774</v>
      </c>
      <c r="W389" s="67">
        <v>10</v>
      </c>
      <c r="X389" s="67" t="s">
        <v>8775</v>
      </c>
      <c r="Y389" s="67" t="s">
        <v>8889</v>
      </c>
      <c r="Z389" s="67">
        <v>10</v>
      </c>
      <c r="AA389" s="67" t="s">
        <v>8776</v>
      </c>
      <c r="AB389" s="67">
        <v>10</v>
      </c>
      <c r="AC389" s="67" t="s">
        <v>5351</v>
      </c>
      <c r="AD389" s="67">
        <v>9</v>
      </c>
      <c r="AE389" s="67" t="s">
        <v>8777</v>
      </c>
      <c r="AF389" s="67">
        <v>9</v>
      </c>
      <c r="AG389" s="67" t="s">
        <v>8778</v>
      </c>
      <c r="AH389" s="67">
        <v>10</v>
      </c>
      <c r="AI389" s="67" t="s">
        <v>8779</v>
      </c>
      <c r="AJ389" s="67">
        <v>9</v>
      </c>
      <c r="AK389" s="67" t="s">
        <v>8780</v>
      </c>
      <c r="AL389" s="67">
        <v>9</v>
      </c>
      <c r="AM389" s="67" t="s">
        <v>8781</v>
      </c>
      <c r="AN389" s="83" t="s">
        <v>1050</v>
      </c>
      <c r="AO389" s="83">
        <v>9</v>
      </c>
      <c r="AP389" s="83" t="s">
        <v>8782</v>
      </c>
      <c r="AQ389" s="83">
        <v>10</v>
      </c>
      <c r="AR389" s="83" t="s">
        <v>7479</v>
      </c>
      <c r="AS389" s="83">
        <v>10</v>
      </c>
      <c r="AT389" s="83" t="s">
        <v>8783</v>
      </c>
      <c r="AU389" s="83">
        <v>10</v>
      </c>
      <c r="AV389" s="83" t="s">
        <v>8784</v>
      </c>
      <c r="AW389" s="83">
        <v>10</v>
      </c>
      <c r="AX389" s="83" t="s">
        <v>8785</v>
      </c>
      <c r="AY389" s="83">
        <v>10</v>
      </c>
      <c r="AZ389" s="83" t="s">
        <v>8786</v>
      </c>
      <c r="BA389" s="83">
        <v>10</v>
      </c>
      <c r="BB389" s="87" t="s">
        <v>8787</v>
      </c>
      <c r="BC389" s="39"/>
      <c r="BD389" s="39"/>
      <c r="BE389" s="39"/>
    </row>
    <row r="390" spans="1:57" s="217" customFormat="1" ht="30" customHeight="1" x14ac:dyDescent="0.3">
      <c r="A390" s="39"/>
      <c r="B390" s="78">
        <f t="shared" si="6"/>
        <v>383</v>
      </c>
      <c r="C390" s="67" t="s">
        <v>8514</v>
      </c>
      <c r="D390" s="77">
        <v>45057</v>
      </c>
      <c r="E390" s="67">
        <v>9</v>
      </c>
      <c r="F390" s="67" t="s">
        <v>8788</v>
      </c>
      <c r="G390" s="67">
        <v>9</v>
      </c>
      <c r="H390" s="67" t="s">
        <v>8789</v>
      </c>
      <c r="I390" s="67">
        <v>9</v>
      </c>
      <c r="J390" s="67" t="s">
        <v>8790</v>
      </c>
      <c r="K390" s="67">
        <v>9</v>
      </c>
      <c r="L390" s="67" t="s">
        <v>8948</v>
      </c>
      <c r="M390" s="67">
        <v>9</v>
      </c>
      <c r="N390" s="67" t="s">
        <v>8949</v>
      </c>
      <c r="O390" s="67">
        <v>9</v>
      </c>
      <c r="P390" s="67" t="s">
        <v>8950</v>
      </c>
      <c r="Q390" s="67">
        <v>9</v>
      </c>
      <c r="R390" s="67" t="s">
        <v>8791</v>
      </c>
      <c r="S390" s="67">
        <v>9</v>
      </c>
      <c r="T390" s="67" t="s">
        <v>8951</v>
      </c>
      <c r="U390" s="67">
        <v>9</v>
      </c>
      <c r="V390" s="67" t="s">
        <v>8952</v>
      </c>
      <c r="W390" s="67">
        <v>9</v>
      </c>
      <c r="X390" s="67" t="s">
        <v>8792</v>
      </c>
      <c r="Y390" s="67" t="s">
        <v>8889</v>
      </c>
      <c r="Z390" s="67">
        <v>10</v>
      </c>
      <c r="AA390" s="67" t="s">
        <v>8793</v>
      </c>
      <c r="AB390" s="67">
        <v>9</v>
      </c>
      <c r="AC390" s="67" t="s">
        <v>8953</v>
      </c>
      <c r="AD390" s="67">
        <v>9</v>
      </c>
      <c r="AE390" s="67" t="s">
        <v>8794</v>
      </c>
      <c r="AF390" s="67">
        <v>9</v>
      </c>
      <c r="AG390" s="67" t="s">
        <v>8954</v>
      </c>
      <c r="AH390" s="67">
        <v>9</v>
      </c>
      <c r="AI390" s="67" t="s">
        <v>8795</v>
      </c>
      <c r="AJ390" s="67">
        <v>9</v>
      </c>
      <c r="AK390" s="67" t="s">
        <v>8955</v>
      </c>
      <c r="AL390" s="67">
        <v>9</v>
      </c>
      <c r="AM390" s="67" t="s">
        <v>993</v>
      </c>
      <c r="AN390" s="83" t="s">
        <v>1050</v>
      </c>
      <c r="AO390" s="83">
        <v>10</v>
      </c>
      <c r="AP390" s="83" t="s">
        <v>8796</v>
      </c>
      <c r="AQ390" s="83">
        <v>10</v>
      </c>
      <c r="AR390" s="83" t="s">
        <v>8797</v>
      </c>
      <c r="AS390" s="83">
        <v>10</v>
      </c>
      <c r="AT390" s="83" t="s">
        <v>8798</v>
      </c>
      <c r="AU390" s="83">
        <v>9</v>
      </c>
      <c r="AV390" s="83" t="s">
        <v>8799</v>
      </c>
      <c r="AW390" s="83">
        <v>10</v>
      </c>
      <c r="AX390" s="83" t="s">
        <v>8800</v>
      </c>
      <c r="AY390" s="83">
        <v>10</v>
      </c>
      <c r="AZ390" s="83" t="s">
        <v>8956</v>
      </c>
      <c r="BA390" s="83">
        <v>10</v>
      </c>
      <c r="BB390" s="87" t="s">
        <v>8957</v>
      </c>
      <c r="BC390" s="39"/>
      <c r="BD390" s="39"/>
      <c r="BE390" s="39"/>
    </row>
    <row r="391" spans="1:57" s="217" customFormat="1" ht="30" customHeight="1" x14ac:dyDescent="0.3">
      <c r="A391" s="39"/>
      <c r="B391" s="78">
        <f t="shared" si="6"/>
        <v>384</v>
      </c>
      <c r="C391" s="67" t="s">
        <v>8514</v>
      </c>
      <c r="D391" s="77">
        <v>45057</v>
      </c>
      <c r="E391" s="67">
        <v>8</v>
      </c>
      <c r="F391" s="67" t="s">
        <v>8801</v>
      </c>
      <c r="G391" s="67">
        <v>8</v>
      </c>
      <c r="H391" s="67" t="s">
        <v>8802</v>
      </c>
      <c r="I391" s="67">
        <v>6</v>
      </c>
      <c r="J391" s="67" t="s">
        <v>8803</v>
      </c>
      <c r="K391" s="67">
        <v>8</v>
      </c>
      <c r="L391" s="67" t="s">
        <v>8958</v>
      </c>
      <c r="M391" s="67">
        <v>7</v>
      </c>
      <c r="N391" s="67" t="s">
        <v>8959</v>
      </c>
      <c r="O391" s="67">
        <v>8</v>
      </c>
      <c r="P391" s="67" t="s">
        <v>8804</v>
      </c>
      <c r="Q391" s="67">
        <v>8</v>
      </c>
      <c r="R391" s="67" t="s">
        <v>8805</v>
      </c>
      <c r="S391" s="67">
        <v>7</v>
      </c>
      <c r="T391" s="67" t="s">
        <v>8806</v>
      </c>
      <c r="U391" s="67">
        <v>8</v>
      </c>
      <c r="V391" s="67" t="s">
        <v>8807</v>
      </c>
      <c r="W391" s="67">
        <v>8</v>
      </c>
      <c r="X391" s="67" t="s">
        <v>8808</v>
      </c>
      <c r="Y391" s="67" t="s">
        <v>8889</v>
      </c>
      <c r="Z391" s="67">
        <v>8</v>
      </c>
      <c r="AA391" s="67" t="s">
        <v>8809</v>
      </c>
      <c r="AB391" s="67">
        <v>8</v>
      </c>
      <c r="AC391" s="67" t="s">
        <v>8407</v>
      </c>
      <c r="AD391" s="67">
        <v>8</v>
      </c>
      <c r="AE391" s="67" t="s">
        <v>8960</v>
      </c>
      <c r="AF391" s="67">
        <v>9</v>
      </c>
      <c r="AG391" s="67" t="s">
        <v>8810</v>
      </c>
      <c r="AH391" s="67">
        <v>9</v>
      </c>
      <c r="AI391" s="67" t="s">
        <v>8811</v>
      </c>
      <c r="AJ391" s="67">
        <v>7</v>
      </c>
      <c r="AK391" s="67" t="s">
        <v>8812</v>
      </c>
      <c r="AL391" s="67">
        <v>7</v>
      </c>
      <c r="AM391" s="67" t="s">
        <v>8813</v>
      </c>
      <c r="AN391" s="83" t="s">
        <v>1050</v>
      </c>
      <c r="AO391" s="83">
        <v>9</v>
      </c>
      <c r="AP391" s="83" t="s">
        <v>8814</v>
      </c>
      <c r="AQ391" s="83">
        <v>8</v>
      </c>
      <c r="AR391" s="83" t="s">
        <v>8815</v>
      </c>
      <c r="AS391" s="83">
        <v>9</v>
      </c>
      <c r="AT391" s="83" t="s">
        <v>8816</v>
      </c>
      <c r="AU391" s="83">
        <v>9</v>
      </c>
      <c r="AV391" s="83" t="s">
        <v>8817</v>
      </c>
      <c r="AW391" s="83">
        <v>8</v>
      </c>
      <c r="AX391" s="83" t="s">
        <v>4345</v>
      </c>
      <c r="AY391" s="83">
        <v>8</v>
      </c>
      <c r="AZ391" s="83" t="s">
        <v>8818</v>
      </c>
      <c r="BA391" s="83">
        <v>9</v>
      </c>
      <c r="BB391" s="87" t="s">
        <v>8819</v>
      </c>
      <c r="BC391" s="39"/>
      <c r="BD391" s="39"/>
      <c r="BE391" s="39"/>
    </row>
    <row r="392" spans="1:57" s="217" customFormat="1" ht="30" customHeight="1" x14ac:dyDescent="0.3">
      <c r="A392" s="39"/>
      <c r="B392" s="78">
        <f t="shared" si="6"/>
        <v>385</v>
      </c>
      <c r="C392" s="67" t="s">
        <v>8514</v>
      </c>
      <c r="D392" s="77">
        <v>45057</v>
      </c>
      <c r="E392" s="67">
        <v>8</v>
      </c>
      <c r="F392" s="67" t="s">
        <v>8820</v>
      </c>
      <c r="G392" s="67">
        <v>8</v>
      </c>
      <c r="H392" s="67" t="s">
        <v>8821</v>
      </c>
      <c r="I392" s="67">
        <v>8</v>
      </c>
      <c r="J392" s="67" t="s">
        <v>8822</v>
      </c>
      <c r="K392" s="67">
        <v>8</v>
      </c>
      <c r="L392" s="67" t="s">
        <v>8823</v>
      </c>
      <c r="M392" s="67">
        <v>8</v>
      </c>
      <c r="N392" s="67" t="s">
        <v>8824</v>
      </c>
      <c r="O392" s="67">
        <v>8</v>
      </c>
      <c r="P392" s="67" t="s">
        <v>8825</v>
      </c>
      <c r="Q392" s="67">
        <v>8</v>
      </c>
      <c r="R392" s="67" t="s">
        <v>8826</v>
      </c>
      <c r="S392" s="67">
        <v>8</v>
      </c>
      <c r="T392" s="67" t="s">
        <v>8827</v>
      </c>
      <c r="U392" s="67">
        <v>8</v>
      </c>
      <c r="V392" s="67" t="s">
        <v>8828</v>
      </c>
      <c r="W392" s="67">
        <v>8</v>
      </c>
      <c r="X392" s="67" t="s">
        <v>8829</v>
      </c>
      <c r="Y392" s="67" t="s">
        <v>8889</v>
      </c>
      <c r="Z392" s="67">
        <v>8</v>
      </c>
      <c r="AA392" s="67" t="s">
        <v>8830</v>
      </c>
      <c r="AB392" s="67">
        <v>8</v>
      </c>
      <c r="AC392" s="67" t="s">
        <v>8961</v>
      </c>
      <c r="AD392" s="67">
        <v>8</v>
      </c>
      <c r="AE392" s="67" t="s">
        <v>8831</v>
      </c>
      <c r="AF392" s="67">
        <v>8</v>
      </c>
      <c r="AG392" s="67" t="s">
        <v>8962</v>
      </c>
      <c r="AH392" s="67">
        <v>9</v>
      </c>
      <c r="AI392" s="67" t="s">
        <v>8832</v>
      </c>
      <c r="AJ392" s="67">
        <v>8</v>
      </c>
      <c r="AK392" s="67" t="s">
        <v>8833</v>
      </c>
      <c r="AL392" s="67">
        <v>9</v>
      </c>
      <c r="AM392" s="67" t="s">
        <v>8834</v>
      </c>
      <c r="AN392" s="83" t="s">
        <v>1050</v>
      </c>
      <c r="AO392" s="83">
        <v>9</v>
      </c>
      <c r="AP392" s="83" t="s">
        <v>8835</v>
      </c>
      <c r="AQ392" s="83">
        <v>8</v>
      </c>
      <c r="AR392" s="83" t="s">
        <v>8963</v>
      </c>
      <c r="AS392" s="83">
        <v>8</v>
      </c>
      <c r="AT392" s="83" t="s">
        <v>8964</v>
      </c>
      <c r="AU392" s="83">
        <v>9</v>
      </c>
      <c r="AV392" s="83" t="s">
        <v>8836</v>
      </c>
      <c r="AW392" s="83">
        <v>9</v>
      </c>
      <c r="AX392" s="83" t="s">
        <v>8965</v>
      </c>
      <c r="AY392" s="83">
        <v>8</v>
      </c>
      <c r="AZ392" s="83" t="s">
        <v>8833</v>
      </c>
      <c r="BA392" s="83">
        <v>9</v>
      </c>
      <c r="BB392" s="87" t="s">
        <v>8781</v>
      </c>
      <c r="BC392" s="39"/>
      <c r="BD392" s="39"/>
      <c r="BE392" s="39"/>
    </row>
    <row r="393" spans="1:57" s="217" customFormat="1" ht="30" customHeight="1" x14ac:dyDescent="0.3">
      <c r="A393" s="39"/>
      <c r="B393" s="78">
        <f t="shared" si="6"/>
        <v>386</v>
      </c>
      <c r="C393" s="67" t="s">
        <v>8514</v>
      </c>
      <c r="D393" s="77">
        <v>45057</v>
      </c>
      <c r="E393" s="67">
        <v>10</v>
      </c>
      <c r="F393" s="67" t="s">
        <v>8837</v>
      </c>
      <c r="G393" s="67">
        <v>10</v>
      </c>
      <c r="H393" s="67" t="s">
        <v>8838</v>
      </c>
      <c r="I393" s="67">
        <v>10</v>
      </c>
      <c r="J393" s="67" t="s">
        <v>8839</v>
      </c>
      <c r="K393" s="67">
        <v>10</v>
      </c>
      <c r="L393" s="67" t="s">
        <v>8840</v>
      </c>
      <c r="M393" s="67">
        <v>10</v>
      </c>
      <c r="N393" s="67" t="s">
        <v>8841</v>
      </c>
      <c r="O393" s="67">
        <v>10</v>
      </c>
      <c r="P393" s="67" t="s">
        <v>8842</v>
      </c>
      <c r="Q393" s="67">
        <v>10</v>
      </c>
      <c r="R393" s="67" t="s">
        <v>8843</v>
      </c>
      <c r="S393" s="67">
        <v>10</v>
      </c>
      <c r="T393" s="67" t="s">
        <v>8844</v>
      </c>
      <c r="U393" s="67">
        <v>10</v>
      </c>
      <c r="V393" s="67" t="s">
        <v>8845</v>
      </c>
      <c r="W393" s="67">
        <v>10</v>
      </c>
      <c r="X393" s="67" t="s">
        <v>8846</v>
      </c>
      <c r="Y393" s="67" t="s">
        <v>8889</v>
      </c>
      <c r="Z393" s="67">
        <v>10</v>
      </c>
      <c r="AA393" s="67" t="s">
        <v>8847</v>
      </c>
      <c r="AB393" s="67">
        <v>10</v>
      </c>
      <c r="AC393" s="67" t="s">
        <v>8848</v>
      </c>
      <c r="AD393" s="67">
        <v>10</v>
      </c>
      <c r="AE393" s="67" t="s">
        <v>8849</v>
      </c>
      <c r="AF393" s="67">
        <v>10</v>
      </c>
      <c r="AG393" s="67" t="s">
        <v>8850</v>
      </c>
      <c r="AH393" s="67">
        <v>10</v>
      </c>
      <c r="AI393" s="67" t="s">
        <v>8851</v>
      </c>
      <c r="AJ393" s="67">
        <v>10</v>
      </c>
      <c r="AK393" s="67" t="s">
        <v>8852</v>
      </c>
      <c r="AL393" s="67">
        <v>10</v>
      </c>
      <c r="AM393" s="67" t="s">
        <v>8853</v>
      </c>
      <c r="AN393" s="83" t="s">
        <v>1050</v>
      </c>
      <c r="AO393" s="83">
        <v>10</v>
      </c>
      <c r="AP393" s="83" t="s">
        <v>8854</v>
      </c>
      <c r="AQ393" s="83">
        <v>10</v>
      </c>
      <c r="AR393" s="83" t="s">
        <v>8848</v>
      </c>
      <c r="AS393" s="83">
        <v>10</v>
      </c>
      <c r="AT393" s="83" t="s">
        <v>8855</v>
      </c>
      <c r="AU393" s="83">
        <v>10</v>
      </c>
      <c r="AV393" s="83" t="s">
        <v>8856</v>
      </c>
      <c r="AW393" s="83">
        <v>10</v>
      </c>
      <c r="AX393" s="83" t="s">
        <v>8857</v>
      </c>
      <c r="AY393" s="83">
        <v>10</v>
      </c>
      <c r="AZ393" s="83" t="s">
        <v>8858</v>
      </c>
      <c r="BA393" s="83">
        <v>10</v>
      </c>
      <c r="BB393" s="87" t="s">
        <v>8859</v>
      </c>
      <c r="BC393" s="39"/>
      <c r="BD393" s="39"/>
      <c r="BE393" s="39"/>
    </row>
    <row r="394" spans="1:57" s="217" customFormat="1" ht="30" customHeight="1" x14ac:dyDescent="0.3">
      <c r="A394" s="39"/>
      <c r="B394" s="78">
        <f t="shared" si="6"/>
        <v>387</v>
      </c>
      <c r="C394" s="67" t="s">
        <v>8514</v>
      </c>
      <c r="D394" s="77">
        <v>45057</v>
      </c>
      <c r="E394" s="67">
        <v>9</v>
      </c>
      <c r="F394" s="67" t="s">
        <v>8860</v>
      </c>
      <c r="G394" s="67">
        <v>7</v>
      </c>
      <c r="H394" s="67" t="s">
        <v>8861</v>
      </c>
      <c r="I394" s="67">
        <v>6</v>
      </c>
      <c r="J394" s="67" t="s">
        <v>8862</v>
      </c>
      <c r="K394" s="67">
        <v>8</v>
      </c>
      <c r="L394" s="67" t="s">
        <v>4387</v>
      </c>
      <c r="M394" s="67">
        <v>9</v>
      </c>
      <c r="N394" s="67" t="s">
        <v>8863</v>
      </c>
      <c r="O394" s="67">
        <v>8</v>
      </c>
      <c r="P394" s="67" t="s">
        <v>4372</v>
      </c>
      <c r="Q394" s="67">
        <v>8</v>
      </c>
      <c r="R394" s="67" t="s">
        <v>4410</v>
      </c>
      <c r="S394" s="67">
        <v>9</v>
      </c>
      <c r="T394" s="67" t="s">
        <v>1782</v>
      </c>
      <c r="U394" s="67">
        <v>9</v>
      </c>
      <c r="V394" s="67" t="s">
        <v>8864</v>
      </c>
      <c r="W394" s="67">
        <v>10</v>
      </c>
      <c r="X394" s="67" t="s">
        <v>1263</v>
      </c>
      <c r="Y394" s="67" t="s">
        <v>8889</v>
      </c>
      <c r="Z394" s="67">
        <v>8</v>
      </c>
      <c r="AA394" s="67" t="s">
        <v>4287</v>
      </c>
      <c r="AB394" s="67">
        <v>10</v>
      </c>
      <c r="AC394" s="67" t="s">
        <v>8865</v>
      </c>
      <c r="AD394" s="67">
        <v>7</v>
      </c>
      <c r="AE394" s="67" t="s">
        <v>8966</v>
      </c>
      <c r="AF394" s="67">
        <v>8</v>
      </c>
      <c r="AG394" s="67" t="s">
        <v>971</v>
      </c>
      <c r="AH394" s="67">
        <v>8</v>
      </c>
      <c r="AI394" s="67" t="s">
        <v>8866</v>
      </c>
      <c r="AJ394" s="67">
        <v>9</v>
      </c>
      <c r="AK394" s="67" t="s">
        <v>4189</v>
      </c>
      <c r="AL394" s="67">
        <v>8</v>
      </c>
      <c r="AM394" s="67" t="s">
        <v>8867</v>
      </c>
      <c r="AN394" s="83" t="s">
        <v>1050</v>
      </c>
      <c r="AO394" s="83">
        <v>10</v>
      </c>
      <c r="AP394" s="83" t="s">
        <v>4335</v>
      </c>
      <c r="AQ394" s="83">
        <v>8</v>
      </c>
      <c r="AR394" s="83" t="s">
        <v>1002</v>
      </c>
      <c r="AS394" s="83">
        <v>9</v>
      </c>
      <c r="AT394" s="83" t="s">
        <v>8868</v>
      </c>
      <c r="AU394" s="83">
        <v>9</v>
      </c>
      <c r="AV394" s="83" t="s">
        <v>971</v>
      </c>
      <c r="AW394" s="83">
        <v>8</v>
      </c>
      <c r="AX394" s="83" t="s">
        <v>8869</v>
      </c>
      <c r="AY394" s="83">
        <v>8</v>
      </c>
      <c r="AZ394" s="83" t="s">
        <v>4189</v>
      </c>
      <c r="BA394" s="83">
        <v>9</v>
      </c>
      <c r="BB394" s="87" t="s">
        <v>1007</v>
      </c>
      <c r="BC394" s="39"/>
      <c r="BD394" s="39"/>
      <c r="BE394" s="39"/>
    </row>
    <row r="395" spans="1:57" s="217" customFormat="1" ht="30" customHeight="1" x14ac:dyDescent="0.3">
      <c r="A395" s="39"/>
      <c r="B395" s="78">
        <f t="shared" si="6"/>
        <v>388</v>
      </c>
      <c r="C395" s="67" t="s">
        <v>8514</v>
      </c>
      <c r="D395" s="77">
        <v>45057</v>
      </c>
      <c r="E395" s="67">
        <v>10</v>
      </c>
      <c r="F395" s="67" t="s">
        <v>8870</v>
      </c>
      <c r="G395" s="67">
        <v>10</v>
      </c>
      <c r="H395" s="67" t="s">
        <v>8871</v>
      </c>
      <c r="I395" s="67">
        <v>10</v>
      </c>
      <c r="J395" s="67" t="s">
        <v>8967</v>
      </c>
      <c r="K395" s="67">
        <v>10</v>
      </c>
      <c r="L395" s="67" t="s">
        <v>8872</v>
      </c>
      <c r="M395" s="67">
        <v>10</v>
      </c>
      <c r="N395" s="67" t="s">
        <v>8873</v>
      </c>
      <c r="O395" s="67">
        <v>10</v>
      </c>
      <c r="P395" s="67" t="s">
        <v>8874</v>
      </c>
      <c r="Q395" s="67">
        <v>10</v>
      </c>
      <c r="R395" s="67" t="s">
        <v>8875</v>
      </c>
      <c r="S395" s="67">
        <v>10</v>
      </c>
      <c r="T395" s="67" t="s">
        <v>8968</v>
      </c>
      <c r="U395" s="67">
        <v>10</v>
      </c>
      <c r="V395" s="67" t="s">
        <v>8876</v>
      </c>
      <c r="W395" s="67">
        <v>10</v>
      </c>
      <c r="X395" s="67" t="s">
        <v>8877</v>
      </c>
      <c r="Y395" s="67" t="s">
        <v>8889</v>
      </c>
      <c r="Z395" s="67">
        <v>10</v>
      </c>
      <c r="AA395" s="67" t="s">
        <v>8969</v>
      </c>
      <c r="AB395" s="67">
        <v>10</v>
      </c>
      <c r="AC395" s="67" t="s">
        <v>8878</v>
      </c>
      <c r="AD395" s="67">
        <v>10</v>
      </c>
      <c r="AE395" s="67" t="s">
        <v>8879</v>
      </c>
      <c r="AF395" s="67">
        <v>10</v>
      </c>
      <c r="AG395" s="67" t="s">
        <v>8880</v>
      </c>
      <c r="AH395" s="67">
        <v>10</v>
      </c>
      <c r="AI395" s="67" t="s">
        <v>8881</v>
      </c>
      <c r="AJ395" s="67">
        <v>10</v>
      </c>
      <c r="AK395" s="67" t="s">
        <v>8882</v>
      </c>
      <c r="AL395" s="67">
        <v>10</v>
      </c>
      <c r="AM395" s="67" t="s">
        <v>8883</v>
      </c>
      <c r="AN395" s="83" t="s">
        <v>1050</v>
      </c>
      <c r="AO395" s="83">
        <v>10</v>
      </c>
      <c r="AP395" s="83" t="s">
        <v>8884</v>
      </c>
      <c r="AQ395" s="83">
        <v>10</v>
      </c>
      <c r="AR395" s="83" t="s">
        <v>2390</v>
      </c>
      <c r="AS395" s="83">
        <v>10</v>
      </c>
      <c r="AT395" s="83" t="s">
        <v>8885</v>
      </c>
      <c r="AU395" s="83">
        <v>10</v>
      </c>
      <c r="AV395" s="83" t="s">
        <v>8886</v>
      </c>
      <c r="AW395" s="83">
        <v>10</v>
      </c>
      <c r="AX395" s="83" t="s">
        <v>8887</v>
      </c>
      <c r="AY395" s="83">
        <v>10</v>
      </c>
      <c r="AZ395" s="83" t="s">
        <v>8970</v>
      </c>
      <c r="BA395" s="83">
        <v>10</v>
      </c>
      <c r="BB395" s="87" t="s">
        <v>8888</v>
      </c>
      <c r="BC395" s="39"/>
      <c r="BD395" s="39"/>
      <c r="BE395" s="39"/>
    </row>
    <row r="396" spans="1:57" s="217" customFormat="1" ht="30" customHeight="1" x14ac:dyDescent="0.3">
      <c r="A396" s="39"/>
      <c r="B396" s="78">
        <f t="shared" si="6"/>
        <v>389</v>
      </c>
      <c r="C396" s="67" t="s">
        <v>8971</v>
      </c>
      <c r="D396" s="77">
        <v>45062</v>
      </c>
      <c r="E396" s="67">
        <v>10</v>
      </c>
      <c r="F396" s="67" t="s">
        <v>9040</v>
      </c>
      <c r="G396" s="67">
        <v>10</v>
      </c>
      <c r="H396" s="67" t="s">
        <v>9040</v>
      </c>
      <c r="I396" s="67">
        <v>10</v>
      </c>
      <c r="J396" s="67" t="s">
        <v>9040</v>
      </c>
      <c r="K396" s="67">
        <v>10</v>
      </c>
      <c r="L396" s="67" t="s">
        <v>9040</v>
      </c>
      <c r="M396" s="67">
        <v>10</v>
      </c>
      <c r="N396" s="67" t="s">
        <v>9040</v>
      </c>
      <c r="O396" s="67">
        <v>10</v>
      </c>
      <c r="P396" s="67" t="s">
        <v>9040</v>
      </c>
      <c r="Q396" s="67">
        <v>10</v>
      </c>
      <c r="R396" s="67" t="s">
        <v>9040</v>
      </c>
      <c r="S396" s="67">
        <v>9</v>
      </c>
      <c r="T396" s="67" t="s">
        <v>9040</v>
      </c>
      <c r="U396" s="67">
        <v>10</v>
      </c>
      <c r="V396" s="67" t="s">
        <v>9040</v>
      </c>
      <c r="W396" s="67">
        <v>10</v>
      </c>
      <c r="X396" s="67" t="s">
        <v>9040</v>
      </c>
      <c r="Y396" s="67" t="s">
        <v>2804</v>
      </c>
      <c r="Z396" s="67">
        <v>10</v>
      </c>
      <c r="AA396" s="67" t="s">
        <v>9040</v>
      </c>
      <c r="AB396" s="67">
        <v>10</v>
      </c>
      <c r="AC396" s="67" t="s">
        <v>9040</v>
      </c>
      <c r="AD396" s="67">
        <v>10</v>
      </c>
      <c r="AE396" s="67" t="s">
        <v>9040</v>
      </c>
      <c r="AF396" s="67">
        <v>10</v>
      </c>
      <c r="AG396" s="67" t="s">
        <v>9040</v>
      </c>
      <c r="AH396" s="67">
        <v>10</v>
      </c>
      <c r="AI396" s="67" t="s">
        <v>9040</v>
      </c>
      <c r="AJ396" s="67">
        <v>10</v>
      </c>
      <c r="AK396" s="67" t="s">
        <v>9040</v>
      </c>
      <c r="AL396" s="67">
        <v>10</v>
      </c>
      <c r="AM396" s="67" t="s">
        <v>9040</v>
      </c>
      <c r="AN396" s="83"/>
      <c r="AO396" s="83"/>
      <c r="AP396" s="83"/>
      <c r="AQ396" s="83"/>
      <c r="AR396" s="83"/>
      <c r="AS396" s="83"/>
      <c r="AT396" s="83"/>
      <c r="AU396" s="83"/>
      <c r="AV396" s="83"/>
      <c r="AW396" s="83"/>
      <c r="AX396" s="83"/>
      <c r="AY396" s="83"/>
      <c r="AZ396" s="83"/>
      <c r="BA396" s="83"/>
      <c r="BB396" s="87"/>
      <c r="BC396" s="39"/>
      <c r="BD396" s="39"/>
      <c r="BE396" s="39"/>
    </row>
    <row r="397" spans="1:57" s="217" customFormat="1" ht="30" customHeight="1" x14ac:dyDescent="0.3">
      <c r="A397" s="39"/>
      <c r="B397" s="78">
        <f t="shared" si="6"/>
        <v>390</v>
      </c>
      <c r="C397" s="67" t="s">
        <v>8971</v>
      </c>
      <c r="D397" s="77">
        <v>45062</v>
      </c>
      <c r="E397" s="67">
        <v>10</v>
      </c>
      <c r="F397" s="67" t="s">
        <v>1617</v>
      </c>
      <c r="G397" s="67">
        <v>8</v>
      </c>
      <c r="H397" s="67" t="s">
        <v>9041</v>
      </c>
      <c r="I397" s="67">
        <v>8</v>
      </c>
      <c r="J397" s="67" t="s">
        <v>9042</v>
      </c>
      <c r="K397" s="67">
        <v>9</v>
      </c>
      <c r="L397" s="67" t="s">
        <v>908</v>
      </c>
      <c r="M397" s="67">
        <v>9</v>
      </c>
      <c r="N397" s="67" t="s">
        <v>9043</v>
      </c>
      <c r="O397" s="67">
        <v>10</v>
      </c>
      <c r="P397" s="67" t="s">
        <v>9044</v>
      </c>
      <c r="Q397" s="67">
        <v>9</v>
      </c>
      <c r="R397" s="67" t="s">
        <v>9045</v>
      </c>
      <c r="S397" s="67">
        <v>9</v>
      </c>
      <c r="T397" s="67" t="s">
        <v>9046</v>
      </c>
      <c r="U397" s="67">
        <v>9</v>
      </c>
      <c r="V397" s="67" t="s">
        <v>9047</v>
      </c>
      <c r="W397" s="67">
        <v>8</v>
      </c>
      <c r="X397" s="67" t="s">
        <v>968</v>
      </c>
      <c r="Y397" s="67" t="s">
        <v>2804</v>
      </c>
      <c r="Z397" s="67">
        <v>8</v>
      </c>
      <c r="AA397" s="67" t="s">
        <v>9048</v>
      </c>
      <c r="AB397" s="67">
        <v>9</v>
      </c>
      <c r="AC397" s="67" t="s">
        <v>987</v>
      </c>
      <c r="AD397" s="67">
        <v>9</v>
      </c>
      <c r="AE397" s="67" t="s">
        <v>2481</v>
      </c>
      <c r="AF397" s="67">
        <v>9</v>
      </c>
      <c r="AG397" s="67" t="s">
        <v>1674</v>
      </c>
      <c r="AH397" s="67">
        <v>9</v>
      </c>
      <c r="AI397" s="67" t="s">
        <v>1617</v>
      </c>
      <c r="AJ397" s="67">
        <v>9</v>
      </c>
      <c r="AK397" s="67" t="s">
        <v>9049</v>
      </c>
      <c r="AL397" s="67">
        <v>9</v>
      </c>
      <c r="AM397" s="67" t="s">
        <v>9050</v>
      </c>
      <c r="AN397" s="83"/>
      <c r="AO397" s="83"/>
      <c r="AP397" s="83"/>
      <c r="AQ397" s="83"/>
      <c r="AR397" s="83"/>
      <c r="AS397" s="83"/>
      <c r="AT397" s="83"/>
      <c r="AU397" s="83"/>
      <c r="AV397" s="83"/>
      <c r="AW397" s="83"/>
      <c r="AX397" s="83"/>
      <c r="AY397" s="83"/>
      <c r="AZ397" s="83"/>
      <c r="BA397" s="83"/>
      <c r="BB397" s="87"/>
      <c r="BC397" s="39"/>
      <c r="BD397" s="39"/>
      <c r="BE397" s="39"/>
    </row>
    <row r="398" spans="1:57" s="217" customFormat="1" ht="30" customHeight="1" x14ac:dyDescent="0.3">
      <c r="A398" s="39"/>
      <c r="B398" s="78">
        <f t="shared" si="6"/>
        <v>391</v>
      </c>
      <c r="C398" s="67" t="s">
        <v>8971</v>
      </c>
      <c r="D398" s="77">
        <v>45062</v>
      </c>
      <c r="E398" s="67">
        <v>8</v>
      </c>
      <c r="F398" s="67" t="s">
        <v>9051</v>
      </c>
      <c r="G398" s="67">
        <v>8</v>
      </c>
      <c r="H398" s="67" t="s">
        <v>9052</v>
      </c>
      <c r="I398" s="67">
        <v>8</v>
      </c>
      <c r="J398" s="67" t="s">
        <v>9053</v>
      </c>
      <c r="K398" s="67">
        <v>8</v>
      </c>
      <c r="L398" s="67" t="s">
        <v>9054</v>
      </c>
      <c r="M398" s="67">
        <v>8</v>
      </c>
      <c r="N398" s="67" t="s">
        <v>9055</v>
      </c>
      <c r="O398" s="67">
        <v>8</v>
      </c>
      <c r="P398" s="67" t="s">
        <v>9056</v>
      </c>
      <c r="Q398" s="67">
        <v>8</v>
      </c>
      <c r="R398" s="67" t="s">
        <v>9057</v>
      </c>
      <c r="S398" s="67">
        <v>8</v>
      </c>
      <c r="T398" s="67" t="s">
        <v>9058</v>
      </c>
      <c r="U398" s="67">
        <v>8</v>
      </c>
      <c r="V398" s="67" t="s">
        <v>9059</v>
      </c>
      <c r="W398" s="67">
        <v>8</v>
      </c>
      <c r="X398" s="67" t="s">
        <v>9060</v>
      </c>
      <c r="Y398" s="67" t="s">
        <v>2804</v>
      </c>
      <c r="Z398" s="67">
        <v>8</v>
      </c>
      <c r="AA398" s="67" t="s">
        <v>9061</v>
      </c>
      <c r="AB398" s="67">
        <v>8</v>
      </c>
      <c r="AC398" s="67" t="s">
        <v>9062</v>
      </c>
      <c r="AD398" s="67">
        <v>8</v>
      </c>
      <c r="AE398" s="67" t="s">
        <v>9063</v>
      </c>
      <c r="AF398" s="67">
        <v>8</v>
      </c>
      <c r="AG398" s="67" t="s">
        <v>9064</v>
      </c>
      <c r="AH398" s="67">
        <v>8</v>
      </c>
      <c r="AI398" s="67" t="s">
        <v>9065</v>
      </c>
      <c r="AJ398" s="67">
        <v>8</v>
      </c>
      <c r="AK398" s="67" t="s">
        <v>9066</v>
      </c>
      <c r="AL398" s="67">
        <v>8</v>
      </c>
      <c r="AM398" s="67" t="s">
        <v>9067</v>
      </c>
      <c r="AN398" s="83"/>
      <c r="AO398" s="83"/>
      <c r="AP398" s="83"/>
      <c r="AQ398" s="83"/>
      <c r="AR398" s="83"/>
      <c r="AS398" s="83"/>
      <c r="AT398" s="83"/>
      <c r="AU398" s="83"/>
      <c r="AV398" s="83"/>
      <c r="AW398" s="83"/>
      <c r="AX398" s="83"/>
      <c r="AY398" s="83"/>
      <c r="AZ398" s="83"/>
      <c r="BA398" s="83"/>
      <c r="BB398" s="87"/>
      <c r="BC398" s="39"/>
      <c r="BD398" s="39"/>
      <c r="BE398" s="39"/>
    </row>
    <row r="399" spans="1:57" s="217" customFormat="1" ht="30" customHeight="1" x14ac:dyDescent="0.3">
      <c r="A399" s="39"/>
      <c r="B399" s="78">
        <f t="shared" si="6"/>
        <v>392</v>
      </c>
      <c r="C399" s="67" t="s">
        <v>8971</v>
      </c>
      <c r="D399" s="77">
        <v>45062</v>
      </c>
      <c r="E399" s="67">
        <v>10</v>
      </c>
      <c r="F399" s="67" t="s">
        <v>9068</v>
      </c>
      <c r="G399" s="67">
        <v>10</v>
      </c>
      <c r="H399" s="67" t="s">
        <v>1018</v>
      </c>
      <c r="I399" s="67">
        <v>10</v>
      </c>
      <c r="J399" s="67" t="s">
        <v>9069</v>
      </c>
      <c r="K399" s="67">
        <v>10</v>
      </c>
      <c r="L399" s="67" t="s">
        <v>9070</v>
      </c>
      <c r="M399" s="67">
        <v>10</v>
      </c>
      <c r="N399" s="67" t="s">
        <v>9071</v>
      </c>
      <c r="O399" s="67">
        <v>10</v>
      </c>
      <c r="P399" s="67" t="s">
        <v>9072</v>
      </c>
      <c r="Q399" s="67">
        <v>10</v>
      </c>
      <c r="R399" s="67" t="s">
        <v>1018</v>
      </c>
      <c r="S399" s="67">
        <v>10</v>
      </c>
      <c r="T399" s="67" t="s">
        <v>9073</v>
      </c>
      <c r="U399" s="67">
        <v>10</v>
      </c>
      <c r="V399" s="67" t="s">
        <v>9074</v>
      </c>
      <c r="W399" s="67">
        <v>10</v>
      </c>
      <c r="X399" s="67" t="s">
        <v>9075</v>
      </c>
      <c r="Y399" s="67" t="s">
        <v>2804</v>
      </c>
      <c r="Z399" s="67">
        <v>10</v>
      </c>
      <c r="AA399" s="67" t="s">
        <v>9076</v>
      </c>
      <c r="AB399" s="67">
        <v>10</v>
      </c>
      <c r="AC399" s="67" t="s">
        <v>9077</v>
      </c>
      <c r="AD399" s="67">
        <v>10</v>
      </c>
      <c r="AE399" s="67" t="s">
        <v>9078</v>
      </c>
      <c r="AF399" s="67">
        <v>10</v>
      </c>
      <c r="AG399" s="67" t="s">
        <v>9079</v>
      </c>
      <c r="AH399" s="67">
        <v>10</v>
      </c>
      <c r="AI399" s="67" t="s">
        <v>9080</v>
      </c>
      <c r="AJ399" s="67">
        <v>10</v>
      </c>
      <c r="AK399" s="67" t="s">
        <v>9081</v>
      </c>
      <c r="AL399" s="67">
        <v>10</v>
      </c>
      <c r="AM399" s="67" t="s">
        <v>6797</v>
      </c>
      <c r="AN399" s="83"/>
      <c r="AO399" s="83"/>
      <c r="AP399" s="83"/>
      <c r="AQ399" s="83"/>
      <c r="AR399" s="83"/>
      <c r="AS399" s="83"/>
      <c r="AT399" s="83"/>
      <c r="AU399" s="83"/>
      <c r="AV399" s="83"/>
      <c r="AW399" s="83"/>
      <c r="AX399" s="83"/>
      <c r="AY399" s="83"/>
      <c r="AZ399" s="83"/>
      <c r="BA399" s="83"/>
      <c r="BB399" s="87"/>
      <c r="BC399" s="39"/>
      <c r="BD399" s="39"/>
      <c r="BE399" s="39"/>
    </row>
    <row r="400" spans="1:57" s="217" customFormat="1" ht="30" customHeight="1" x14ac:dyDescent="0.3">
      <c r="A400" s="39"/>
      <c r="B400" s="78">
        <f t="shared" si="6"/>
        <v>393</v>
      </c>
      <c r="C400" s="67" t="s">
        <v>8971</v>
      </c>
      <c r="D400" s="77">
        <v>45062</v>
      </c>
      <c r="E400" s="67">
        <v>10</v>
      </c>
      <c r="F400" s="67" t="s">
        <v>9082</v>
      </c>
      <c r="G400" s="67">
        <v>10</v>
      </c>
      <c r="H400" s="67" t="s">
        <v>9083</v>
      </c>
      <c r="I400" s="67">
        <v>10</v>
      </c>
      <c r="J400" s="67" t="s">
        <v>9084</v>
      </c>
      <c r="K400" s="67">
        <v>10</v>
      </c>
      <c r="L400" s="67" t="s">
        <v>9085</v>
      </c>
      <c r="M400" s="67">
        <v>10</v>
      </c>
      <c r="N400" s="67" t="s">
        <v>9086</v>
      </c>
      <c r="O400" s="67">
        <v>10</v>
      </c>
      <c r="P400" s="67" t="s">
        <v>1606</v>
      </c>
      <c r="Q400" s="67">
        <v>10</v>
      </c>
      <c r="R400" s="67" t="s">
        <v>9087</v>
      </c>
      <c r="S400" s="67">
        <v>10</v>
      </c>
      <c r="T400" s="67" t="s">
        <v>9088</v>
      </c>
      <c r="U400" s="67">
        <v>10</v>
      </c>
      <c r="V400" s="67" t="s">
        <v>9089</v>
      </c>
      <c r="W400" s="67">
        <v>10</v>
      </c>
      <c r="X400" s="67" t="s">
        <v>9090</v>
      </c>
      <c r="Y400" s="67" t="s">
        <v>2804</v>
      </c>
      <c r="Z400" s="67">
        <v>10</v>
      </c>
      <c r="AA400" s="67" t="s">
        <v>9091</v>
      </c>
      <c r="AB400" s="67">
        <v>10</v>
      </c>
      <c r="AC400" s="67" t="s">
        <v>4326</v>
      </c>
      <c r="AD400" s="67">
        <v>10</v>
      </c>
      <c r="AE400" s="67" t="s">
        <v>9092</v>
      </c>
      <c r="AF400" s="67">
        <v>10</v>
      </c>
      <c r="AG400" s="67" t="s">
        <v>1038</v>
      </c>
      <c r="AH400" s="67">
        <v>10</v>
      </c>
      <c r="AI400" s="67" t="s">
        <v>9093</v>
      </c>
      <c r="AJ400" s="67">
        <v>10</v>
      </c>
      <c r="AK400" s="67" t="s">
        <v>9094</v>
      </c>
      <c r="AL400" s="67">
        <v>10</v>
      </c>
      <c r="AM400" s="67" t="s">
        <v>4043</v>
      </c>
      <c r="AN400" s="83"/>
      <c r="AO400" s="83"/>
      <c r="AP400" s="83"/>
      <c r="AQ400" s="83"/>
      <c r="AR400" s="83"/>
      <c r="AS400" s="83"/>
      <c r="AT400" s="83"/>
      <c r="AU400" s="83"/>
      <c r="AV400" s="83"/>
      <c r="AW400" s="83"/>
      <c r="AX400" s="83"/>
      <c r="AY400" s="83"/>
      <c r="AZ400" s="83"/>
      <c r="BA400" s="83"/>
      <c r="BB400" s="87"/>
      <c r="BC400" s="39"/>
      <c r="BD400" s="39"/>
      <c r="BE400" s="39"/>
    </row>
    <row r="401" spans="1:57" s="217" customFormat="1" ht="30" customHeight="1" x14ac:dyDescent="0.3">
      <c r="A401" s="39"/>
      <c r="B401" s="78">
        <f t="shared" si="6"/>
        <v>394</v>
      </c>
      <c r="C401" s="67" t="s">
        <v>8971</v>
      </c>
      <c r="D401" s="77">
        <v>45062</v>
      </c>
      <c r="E401" s="67">
        <v>8</v>
      </c>
      <c r="F401" s="67" t="s">
        <v>9095</v>
      </c>
      <c r="G401" s="67">
        <v>9</v>
      </c>
      <c r="H401" s="67" t="s">
        <v>2959</v>
      </c>
      <c r="I401" s="67">
        <v>8</v>
      </c>
      <c r="J401" s="67" t="s">
        <v>9096</v>
      </c>
      <c r="K401" s="67">
        <v>9</v>
      </c>
      <c r="L401" s="67" t="s">
        <v>9097</v>
      </c>
      <c r="M401" s="67">
        <v>8</v>
      </c>
      <c r="N401" s="67" t="s">
        <v>2131</v>
      </c>
      <c r="O401" s="67">
        <v>9</v>
      </c>
      <c r="P401" s="67" t="s">
        <v>9098</v>
      </c>
      <c r="Q401" s="67">
        <v>8</v>
      </c>
      <c r="R401" s="67" t="s">
        <v>2131</v>
      </c>
      <c r="S401" s="67">
        <v>9</v>
      </c>
      <c r="T401" s="67" t="s">
        <v>9099</v>
      </c>
      <c r="U401" s="67">
        <v>9</v>
      </c>
      <c r="V401" s="67" t="s">
        <v>2131</v>
      </c>
      <c r="W401" s="67">
        <v>10</v>
      </c>
      <c r="X401" s="67" t="s">
        <v>9100</v>
      </c>
      <c r="Y401" s="67" t="s">
        <v>2804</v>
      </c>
      <c r="Z401" s="67">
        <v>10</v>
      </c>
      <c r="AA401" s="67" t="s">
        <v>8741</v>
      </c>
      <c r="AB401" s="67">
        <v>9</v>
      </c>
      <c r="AC401" s="67" t="s">
        <v>9101</v>
      </c>
      <c r="AD401" s="67">
        <v>10</v>
      </c>
      <c r="AE401" s="67" t="s">
        <v>9102</v>
      </c>
      <c r="AF401" s="67">
        <v>9</v>
      </c>
      <c r="AG401" s="67" t="s">
        <v>977</v>
      </c>
      <c r="AH401" s="67">
        <v>10</v>
      </c>
      <c r="AI401" s="67" t="s">
        <v>9103</v>
      </c>
      <c r="AJ401" s="67">
        <v>10</v>
      </c>
      <c r="AK401" s="67" t="s">
        <v>9104</v>
      </c>
      <c r="AL401" s="67">
        <v>10</v>
      </c>
      <c r="AM401" s="67" t="s">
        <v>9105</v>
      </c>
      <c r="AN401" s="83"/>
      <c r="AO401" s="83"/>
      <c r="AP401" s="83"/>
      <c r="AQ401" s="83"/>
      <c r="AR401" s="83"/>
      <c r="AS401" s="83"/>
      <c r="AT401" s="83"/>
      <c r="AU401" s="83"/>
      <c r="AV401" s="83"/>
      <c r="AW401" s="83"/>
      <c r="AX401" s="83"/>
      <c r="AY401" s="83"/>
      <c r="AZ401" s="83"/>
      <c r="BA401" s="83"/>
      <c r="BB401" s="87"/>
      <c r="BC401" s="39"/>
      <c r="BD401" s="39"/>
      <c r="BE401" s="39"/>
    </row>
    <row r="402" spans="1:57" s="217" customFormat="1" ht="30" customHeight="1" x14ac:dyDescent="0.3">
      <c r="A402" s="39"/>
      <c r="B402" s="78">
        <f t="shared" si="6"/>
        <v>395</v>
      </c>
      <c r="C402" s="67" t="s">
        <v>8971</v>
      </c>
      <c r="D402" s="77">
        <v>45062</v>
      </c>
      <c r="E402" s="67">
        <v>9</v>
      </c>
      <c r="F402" s="67" t="s">
        <v>9106</v>
      </c>
      <c r="G402" s="67">
        <v>9</v>
      </c>
      <c r="H402" s="67" t="s">
        <v>7780</v>
      </c>
      <c r="I402" s="67">
        <v>9</v>
      </c>
      <c r="J402" s="67" t="s">
        <v>9107</v>
      </c>
      <c r="K402" s="67">
        <v>9</v>
      </c>
      <c r="L402" s="67" t="s">
        <v>9108</v>
      </c>
      <c r="M402" s="67">
        <v>9</v>
      </c>
      <c r="N402" s="67" t="s">
        <v>9109</v>
      </c>
      <c r="O402" s="67">
        <v>9</v>
      </c>
      <c r="P402" s="67" t="s">
        <v>9110</v>
      </c>
      <c r="Q402" s="67">
        <v>9</v>
      </c>
      <c r="R402" s="67" t="s">
        <v>9111</v>
      </c>
      <c r="S402" s="67">
        <v>9</v>
      </c>
      <c r="T402" s="67" t="s">
        <v>9112</v>
      </c>
      <c r="U402" s="67">
        <v>9</v>
      </c>
      <c r="V402" s="67" t="s">
        <v>9113</v>
      </c>
      <c r="W402" s="67">
        <v>9</v>
      </c>
      <c r="X402" s="67" t="s">
        <v>9114</v>
      </c>
      <c r="Y402" s="67" t="s">
        <v>2804</v>
      </c>
      <c r="Z402" s="67">
        <v>9</v>
      </c>
      <c r="AA402" s="67" t="s">
        <v>9115</v>
      </c>
      <c r="AB402" s="67">
        <v>9</v>
      </c>
      <c r="AC402" s="67" t="s">
        <v>9116</v>
      </c>
      <c r="AD402" s="67">
        <v>9</v>
      </c>
      <c r="AE402" s="67" t="s">
        <v>9117</v>
      </c>
      <c r="AF402" s="67">
        <v>9</v>
      </c>
      <c r="AG402" s="67" t="s">
        <v>9118</v>
      </c>
      <c r="AH402" s="67">
        <v>9</v>
      </c>
      <c r="AI402" s="67" t="s">
        <v>9119</v>
      </c>
      <c r="AJ402" s="67">
        <v>9</v>
      </c>
      <c r="AK402" s="67" t="s">
        <v>9120</v>
      </c>
      <c r="AL402" s="67">
        <v>9</v>
      </c>
      <c r="AM402" s="67" t="s">
        <v>9121</v>
      </c>
      <c r="AN402" s="83"/>
      <c r="AO402" s="83"/>
      <c r="AP402" s="83"/>
      <c r="AQ402" s="83"/>
      <c r="AR402" s="83"/>
      <c r="AS402" s="83"/>
      <c r="AT402" s="83"/>
      <c r="AU402" s="83"/>
      <c r="AV402" s="83"/>
      <c r="AW402" s="83"/>
      <c r="AX402" s="83"/>
      <c r="AY402" s="83"/>
      <c r="AZ402" s="83"/>
      <c r="BA402" s="83"/>
      <c r="BB402" s="87"/>
      <c r="BC402" s="39"/>
      <c r="BD402" s="39"/>
      <c r="BE402" s="39"/>
    </row>
    <row r="403" spans="1:57" s="217" customFormat="1" ht="30" customHeight="1" x14ac:dyDescent="0.3">
      <c r="A403" s="39"/>
      <c r="B403" s="78">
        <f t="shared" si="6"/>
        <v>396</v>
      </c>
      <c r="C403" s="67" t="s">
        <v>8971</v>
      </c>
      <c r="D403" s="77">
        <v>45062</v>
      </c>
      <c r="E403" s="67">
        <v>9</v>
      </c>
      <c r="F403" s="67" t="s">
        <v>9122</v>
      </c>
      <c r="G403" s="67">
        <v>9</v>
      </c>
      <c r="H403" s="67" t="s">
        <v>9123</v>
      </c>
      <c r="I403" s="67">
        <v>9</v>
      </c>
      <c r="J403" s="67" t="s">
        <v>9124</v>
      </c>
      <c r="K403" s="67">
        <v>9</v>
      </c>
      <c r="L403" s="67" t="s">
        <v>9125</v>
      </c>
      <c r="M403" s="67">
        <v>9</v>
      </c>
      <c r="N403" s="67" t="s">
        <v>9126</v>
      </c>
      <c r="O403" s="67">
        <v>9</v>
      </c>
      <c r="P403" s="67" t="s">
        <v>9127</v>
      </c>
      <c r="Q403" s="67">
        <v>8</v>
      </c>
      <c r="R403" s="67" t="s">
        <v>9128</v>
      </c>
      <c r="S403" s="67">
        <v>9</v>
      </c>
      <c r="T403" s="67" t="s">
        <v>9129</v>
      </c>
      <c r="U403" s="67">
        <v>9</v>
      </c>
      <c r="V403" s="67" t="s">
        <v>4673</v>
      </c>
      <c r="W403" s="67">
        <v>9</v>
      </c>
      <c r="X403" s="67" t="s">
        <v>9130</v>
      </c>
      <c r="Y403" s="67" t="s">
        <v>2804</v>
      </c>
      <c r="Z403" s="67">
        <v>10</v>
      </c>
      <c r="AA403" s="67" t="s">
        <v>9131</v>
      </c>
      <c r="AB403" s="67">
        <v>9</v>
      </c>
      <c r="AC403" s="67" t="s">
        <v>9132</v>
      </c>
      <c r="AD403" s="67">
        <v>10</v>
      </c>
      <c r="AE403" s="67" t="s">
        <v>9133</v>
      </c>
      <c r="AF403" s="67">
        <v>9</v>
      </c>
      <c r="AG403" s="67" t="s">
        <v>9134</v>
      </c>
      <c r="AH403" s="67">
        <v>9</v>
      </c>
      <c r="AI403" s="67" t="s">
        <v>9135</v>
      </c>
      <c r="AJ403" s="67">
        <v>9</v>
      </c>
      <c r="AK403" s="67" t="s">
        <v>9136</v>
      </c>
      <c r="AL403" s="67">
        <v>10</v>
      </c>
      <c r="AM403" s="67" t="s">
        <v>6641</v>
      </c>
      <c r="AN403" s="83"/>
      <c r="AO403" s="83"/>
      <c r="AP403" s="83"/>
      <c r="AQ403" s="83"/>
      <c r="AR403" s="83"/>
      <c r="AS403" s="83"/>
      <c r="AT403" s="83"/>
      <c r="AU403" s="83"/>
      <c r="AV403" s="83"/>
      <c r="AW403" s="83"/>
      <c r="AX403" s="83"/>
      <c r="AY403" s="83"/>
      <c r="AZ403" s="83"/>
      <c r="BA403" s="83"/>
      <c r="BB403" s="87"/>
      <c r="BC403" s="39"/>
      <c r="BD403" s="39"/>
      <c r="BE403" s="39"/>
    </row>
    <row r="404" spans="1:57" s="217" customFormat="1" ht="30" customHeight="1" x14ac:dyDescent="0.3">
      <c r="A404" s="39"/>
      <c r="B404" s="78">
        <f t="shared" si="6"/>
        <v>397</v>
      </c>
      <c r="C404" s="67" t="s">
        <v>8971</v>
      </c>
      <c r="D404" s="77">
        <v>45062</v>
      </c>
      <c r="E404" s="67">
        <v>8</v>
      </c>
      <c r="F404" s="67" t="s">
        <v>9137</v>
      </c>
      <c r="G404" s="67">
        <v>8</v>
      </c>
      <c r="H404" s="67" t="s">
        <v>9138</v>
      </c>
      <c r="I404" s="67">
        <v>8</v>
      </c>
      <c r="J404" s="67" t="s">
        <v>9139</v>
      </c>
      <c r="K404" s="67">
        <v>8</v>
      </c>
      <c r="L404" s="67" t="s">
        <v>9140</v>
      </c>
      <c r="M404" s="67">
        <v>8</v>
      </c>
      <c r="N404" s="67" t="s">
        <v>9141</v>
      </c>
      <c r="O404" s="67">
        <v>8</v>
      </c>
      <c r="P404" s="67" t="s">
        <v>9142</v>
      </c>
      <c r="Q404" s="67">
        <v>8</v>
      </c>
      <c r="R404" s="67" t="s">
        <v>9143</v>
      </c>
      <c r="S404" s="67">
        <v>8</v>
      </c>
      <c r="T404" s="67" t="s">
        <v>9144</v>
      </c>
      <c r="U404" s="67">
        <v>9</v>
      </c>
      <c r="V404" s="67" t="s">
        <v>9145</v>
      </c>
      <c r="W404" s="67">
        <v>8</v>
      </c>
      <c r="X404" s="67" t="s">
        <v>9146</v>
      </c>
      <c r="Y404" s="67" t="s">
        <v>2804</v>
      </c>
      <c r="Z404" s="67">
        <v>8</v>
      </c>
      <c r="AA404" s="67" t="s">
        <v>9147</v>
      </c>
      <c r="AB404" s="67">
        <v>8</v>
      </c>
      <c r="AC404" s="67" t="s">
        <v>9148</v>
      </c>
      <c r="AD404" s="67">
        <v>9</v>
      </c>
      <c r="AE404" s="67" t="s">
        <v>9149</v>
      </c>
      <c r="AF404" s="67">
        <v>9</v>
      </c>
      <c r="AG404" s="67" t="s">
        <v>1604</v>
      </c>
      <c r="AH404" s="67">
        <v>8</v>
      </c>
      <c r="AI404" s="67" t="s">
        <v>9150</v>
      </c>
      <c r="AJ404" s="67">
        <v>8</v>
      </c>
      <c r="AK404" s="67" t="s">
        <v>9151</v>
      </c>
      <c r="AL404" s="67">
        <v>8</v>
      </c>
      <c r="AM404" s="67" t="s">
        <v>9152</v>
      </c>
      <c r="AN404" s="83"/>
      <c r="AO404" s="83"/>
      <c r="AP404" s="83"/>
      <c r="AQ404" s="83"/>
      <c r="AR404" s="83"/>
      <c r="AS404" s="83"/>
      <c r="AT404" s="83"/>
      <c r="AU404" s="83"/>
      <c r="AV404" s="83"/>
      <c r="AW404" s="83"/>
      <c r="AX404" s="83"/>
      <c r="AY404" s="83"/>
      <c r="AZ404" s="83"/>
      <c r="BA404" s="83"/>
      <c r="BB404" s="87"/>
      <c r="BC404" s="39"/>
      <c r="BD404" s="39"/>
      <c r="BE404" s="39"/>
    </row>
    <row r="405" spans="1:57" s="217" customFormat="1" ht="30" customHeight="1" x14ac:dyDescent="0.3">
      <c r="A405" s="39"/>
      <c r="B405" s="78">
        <f t="shared" si="6"/>
        <v>398</v>
      </c>
      <c r="C405" s="67" t="s">
        <v>8971</v>
      </c>
      <c r="D405" s="77">
        <v>45062</v>
      </c>
      <c r="E405" s="67">
        <v>8</v>
      </c>
      <c r="F405" s="67" t="s">
        <v>9153</v>
      </c>
      <c r="G405" s="67">
        <v>8</v>
      </c>
      <c r="H405" s="67" t="s">
        <v>9154</v>
      </c>
      <c r="I405" s="67">
        <v>8</v>
      </c>
      <c r="J405" s="67" t="s">
        <v>9155</v>
      </c>
      <c r="K405" s="67">
        <v>9</v>
      </c>
      <c r="L405" s="67" t="s">
        <v>9156</v>
      </c>
      <c r="M405" s="67">
        <v>8</v>
      </c>
      <c r="N405" s="67" t="s">
        <v>9157</v>
      </c>
      <c r="O405" s="67">
        <v>9</v>
      </c>
      <c r="P405" s="67" t="s">
        <v>9158</v>
      </c>
      <c r="Q405" s="67">
        <v>9</v>
      </c>
      <c r="R405" s="67" t="s">
        <v>9159</v>
      </c>
      <c r="S405" s="67">
        <v>8</v>
      </c>
      <c r="T405" s="67" t="s">
        <v>3024</v>
      </c>
      <c r="U405" s="67">
        <v>9</v>
      </c>
      <c r="V405" s="67" t="s">
        <v>9160</v>
      </c>
      <c r="W405" s="67">
        <v>8</v>
      </c>
      <c r="X405" s="67" t="s">
        <v>9161</v>
      </c>
      <c r="Y405" s="67" t="s">
        <v>2804</v>
      </c>
      <c r="Z405" s="67">
        <v>10</v>
      </c>
      <c r="AA405" s="67" t="s">
        <v>9162</v>
      </c>
      <c r="AB405" s="67">
        <v>10</v>
      </c>
      <c r="AC405" s="67" t="s">
        <v>9163</v>
      </c>
      <c r="AD405" s="67">
        <v>9</v>
      </c>
      <c r="AE405" s="67" t="s">
        <v>9164</v>
      </c>
      <c r="AF405" s="67">
        <v>10</v>
      </c>
      <c r="AG405" s="67" t="s">
        <v>9165</v>
      </c>
      <c r="AH405" s="67">
        <v>9</v>
      </c>
      <c r="AI405" s="67" t="s">
        <v>9166</v>
      </c>
      <c r="AJ405" s="67">
        <v>9</v>
      </c>
      <c r="AK405" s="67" t="s">
        <v>9167</v>
      </c>
      <c r="AL405" s="67">
        <v>10</v>
      </c>
      <c r="AM405" s="67" t="s">
        <v>9168</v>
      </c>
      <c r="AN405" s="83"/>
      <c r="AO405" s="83"/>
      <c r="AP405" s="83"/>
      <c r="AQ405" s="83"/>
      <c r="AR405" s="83"/>
      <c r="AS405" s="83"/>
      <c r="AT405" s="83"/>
      <c r="AU405" s="83"/>
      <c r="AV405" s="83"/>
      <c r="AW405" s="83"/>
      <c r="AX405" s="83"/>
      <c r="AY405" s="83"/>
      <c r="AZ405" s="83"/>
      <c r="BA405" s="83"/>
      <c r="BB405" s="87"/>
      <c r="BC405" s="39"/>
      <c r="BD405" s="39"/>
      <c r="BE405" s="39"/>
    </row>
    <row r="406" spans="1:57" s="217" customFormat="1" ht="30" customHeight="1" x14ac:dyDescent="0.3">
      <c r="A406" s="39"/>
      <c r="B406" s="78">
        <f t="shared" si="6"/>
        <v>399</v>
      </c>
      <c r="C406" s="67" t="s">
        <v>8971</v>
      </c>
      <c r="D406" s="77">
        <v>45062</v>
      </c>
      <c r="E406" s="67">
        <v>9</v>
      </c>
      <c r="F406" s="67" t="s">
        <v>9169</v>
      </c>
      <c r="G406" s="67">
        <v>9</v>
      </c>
      <c r="H406" s="67" t="s">
        <v>9170</v>
      </c>
      <c r="I406" s="67">
        <v>9</v>
      </c>
      <c r="J406" s="67" t="s">
        <v>9171</v>
      </c>
      <c r="K406" s="67">
        <v>9</v>
      </c>
      <c r="L406" s="67" t="s">
        <v>9172</v>
      </c>
      <c r="M406" s="67">
        <v>9</v>
      </c>
      <c r="N406" s="67" t="s">
        <v>9173</v>
      </c>
      <c r="O406" s="67">
        <v>9</v>
      </c>
      <c r="P406" s="67" t="s">
        <v>9174</v>
      </c>
      <c r="Q406" s="67">
        <v>8</v>
      </c>
      <c r="R406" s="67" t="s">
        <v>9175</v>
      </c>
      <c r="S406" s="67">
        <v>9</v>
      </c>
      <c r="T406" s="67" t="s">
        <v>9176</v>
      </c>
      <c r="U406" s="67">
        <v>8</v>
      </c>
      <c r="V406" s="67" t="s">
        <v>9177</v>
      </c>
      <c r="W406" s="67">
        <v>9</v>
      </c>
      <c r="X406" s="67" t="s">
        <v>9178</v>
      </c>
      <c r="Y406" s="67" t="s">
        <v>2804</v>
      </c>
      <c r="Z406" s="67">
        <v>9</v>
      </c>
      <c r="AA406" s="67" t="s">
        <v>9179</v>
      </c>
      <c r="AB406" s="67">
        <v>9</v>
      </c>
      <c r="AC406" s="67" t="s">
        <v>9180</v>
      </c>
      <c r="AD406" s="67">
        <v>9</v>
      </c>
      <c r="AE406" s="67" t="s">
        <v>9181</v>
      </c>
      <c r="AF406" s="67">
        <v>9</v>
      </c>
      <c r="AG406" s="67" t="s">
        <v>9182</v>
      </c>
      <c r="AH406" s="67">
        <v>9</v>
      </c>
      <c r="AI406" s="67" t="s">
        <v>9183</v>
      </c>
      <c r="AJ406" s="67">
        <v>9</v>
      </c>
      <c r="AK406" s="67" t="s">
        <v>9184</v>
      </c>
      <c r="AL406" s="67">
        <v>9</v>
      </c>
      <c r="AM406" s="67" t="s">
        <v>9185</v>
      </c>
      <c r="AN406" s="83"/>
      <c r="AO406" s="83"/>
      <c r="AP406" s="83"/>
      <c r="AQ406" s="83"/>
      <c r="AR406" s="83"/>
      <c r="AS406" s="83"/>
      <c r="AT406" s="83"/>
      <c r="AU406" s="83"/>
      <c r="AV406" s="83"/>
      <c r="AW406" s="83"/>
      <c r="AX406" s="83"/>
      <c r="AY406" s="83"/>
      <c r="AZ406" s="83"/>
      <c r="BA406" s="83"/>
      <c r="BB406" s="87"/>
      <c r="BC406" s="39"/>
      <c r="BD406" s="39"/>
      <c r="BE406" s="39"/>
    </row>
    <row r="407" spans="1:57" s="217" customFormat="1" ht="30" customHeight="1" x14ac:dyDescent="0.3">
      <c r="A407" s="39"/>
      <c r="B407" s="78">
        <f t="shared" si="6"/>
        <v>400</v>
      </c>
      <c r="C407" s="67" t="s">
        <v>8971</v>
      </c>
      <c r="D407" s="77">
        <v>45062</v>
      </c>
      <c r="E407" s="67">
        <v>9</v>
      </c>
      <c r="F407" s="67" t="s">
        <v>6060</v>
      </c>
      <c r="G407" s="67">
        <v>9</v>
      </c>
      <c r="H407" s="67" t="s">
        <v>9186</v>
      </c>
      <c r="I407" s="67">
        <v>8</v>
      </c>
      <c r="J407" s="67" t="s">
        <v>9187</v>
      </c>
      <c r="K407" s="67">
        <v>8</v>
      </c>
      <c r="L407" s="67" t="s">
        <v>9188</v>
      </c>
      <c r="M407" s="67">
        <v>9</v>
      </c>
      <c r="N407" s="67" t="s">
        <v>9189</v>
      </c>
      <c r="O407" s="67">
        <v>8</v>
      </c>
      <c r="P407" s="67" t="s">
        <v>9190</v>
      </c>
      <c r="Q407" s="67">
        <v>8</v>
      </c>
      <c r="R407" s="67" t="s">
        <v>9191</v>
      </c>
      <c r="S407" s="67">
        <v>8</v>
      </c>
      <c r="T407" s="67" t="s">
        <v>9192</v>
      </c>
      <c r="U407" s="67">
        <v>8</v>
      </c>
      <c r="V407" s="67" t="s">
        <v>9193</v>
      </c>
      <c r="W407" s="67">
        <v>7</v>
      </c>
      <c r="X407" s="67" t="s">
        <v>9194</v>
      </c>
      <c r="Y407" s="67" t="s">
        <v>2804</v>
      </c>
      <c r="Z407" s="67">
        <v>9</v>
      </c>
      <c r="AA407" s="67" t="s">
        <v>9195</v>
      </c>
      <c r="AB407" s="67">
        <v>9</v>
      </c>
      <c r="AC407" s="67" t="s">
        <v>9196</v>
      </c>
      <c r="AD407" s="67">
        <v>9</v>
      </c>
      <c r="AE407" s="67" t="s">
        <v>9197</v>
      </c>
      <c r="AF407" s="67">
        <v>9</v>
      </c>
      <c r="AG407" s="67" t="s">
        <v>9198</v>
      </c>
      <c r="AH407" s="67">
        <v>9</v>
      </c>
      <c r="AI407" s="67" t="s">
        <v>6023</v>
      </c>
      <c r="AJ407" s="67">
        <v>9</v>
      </c>
      <c r="AK407" s="67" t="s">
        <v>9199</v>
      </c>
      <c r="AL407" s="67">
        <v>9</v>
      </c>
      <c r="AM407" s="67" t="s">
        <v>9200</v>
      </c>
      <c r="AN407" s="83"/>
      <c r="AO407" s="83"/>
      <c r="AP407" s="83"/>
      <c r="AQ407" s="83"/>
      <c r="AR407" s="83"/>
      <c r="AS407" s="83"/>
      <c r="AT407" s="83"/>
      <c r="AU407" s="83"/>
      <c r="AV407" s="83"/>
      <c r="AW407" s="83"/>
      <c r="AX407" s="83"/>
      <c r="AY407" s="83"/>
      <c r="AZ407" s="83"/>
      <c r="BA407" s="83"/>
      <c r="BB407" s="87"/>
      <c r="BC407" s="39"/>
      <c r="BD407" s="39"/>
      <c r="BE407" s="39"/>
    </row>
    <row r="408" spans="1:57" s="217" customFormat="1" ht="30" customHeight="1" x14ac:dyDescent="0.3">
      <c r="A408" s="39"/>
      <c r="B408" s="78">
        <f t="shared" si="6"/>
        <v>401</v>
      </c>
      <c r="C408" s="67" t="s">
        <v>8971</v>
      </c>
      <c r="D408" s="77">
        <v>45062</v>
      </c>
      <c r="E408" s="67">
        <v>10</v>
      </c>
      <c r="F408" s="67" t="s">
        <v>9201</v>
      </c>
      <c r="G408" s="67">
        <v>9</v>
      </c>
      <c r="H408" s="67" t="s">
        <v>9202</v>
      </c>
      <c r="I408" s="67">
        <v>9</v>
      </c>
      <c r="J408" s="67" t="s">
        <v>9203</v>
      </c>
      <c r="K408" s="67">
        <v>10</v>
      </c>
      <c r="L408" s="67" t="s">
        <v>9204</v>
      </c>
      <c r="M408" s="67">
        <v>10</v>
      </c>
      <c r="N408" s="67" t="s">
        <v>9205</v>
      </c>
      <c r="O408" s="67">
        <v>10</v>
      </c>
      <c r="P408" s="67" t="s">
        <v>9206</v>
      </c>
      <c r="Q408" s="67">
        <v>10</v>
      </c>
      <c r="R408" s="67" t="s">
        <v>9207</v>
      </c>
      <c r="S408" s="67">
        <v>10</v>
      </c>
      <c r="T408" s="67" t="s">
        <v>9208</v>
      </c>
      <c r="U408" s="67">
        <v>10</v>
      </c>
      <c r="V408" s="67" t="s">
        <v>9209</v>
      </c>
      <c r="W408" s="67">
        <v>10</v>
      </c>
      <c r="X408" s="67" t="s">
        <v>9210</v>
      </c>
      <c r="Y408" s="67" t="s">
        <v>2804</v>
      </c>
      <c r="Z408" s="67">
        <v>9</v>
      </c>
      <c r="AA408" s="67" t="s">
        <v>9211</v>
      </c>
      <c r="AB408" s="67">
        <v>10</v>
      </c>
      <c r="AC408" s="67" t="s">
        <v>9212</v>
      </c>
      <c r="AD408" s="67">
        <v>10</v>
      </c>
      <c r="AE408" s="67" t="s">
        <v>9213</v>
      </c>
      <c r="AF408" s="67">
        <v>10</v>
      </c>
      <c r="AG408" s="67" t="s">
        <v>9214</v>
      </c>
      <c r="AH408" s="67">
        <v>10</v>
      </c>
      <c r="AI408" s="67" t="s">
        <v>9215</v>
      </c>
      <c r="AJ408" s="67">
        <v>10</v>
      </c>
      <c r="AK408" s="67" t="s">
        <v>9216</v>
      </c>
      <c r="AL408" s="67">
        <v>10</v>
      </c>
      <c r="AM408" s="67" t="s">
        <v>9217</v>
      </c>
      <c r="AN408" s="83"/>
      <c r="AO408" s="83"/>
      <c r="AP408" s="83"/>
      <c r="AQ408" s="83"/>
      <c r="AR408" s="83"/>
      <c r="AS408" s="83"/>
      <c r="AT408" s="83"/>
      <c r="AU408" s="83"/>
      <c r="AV408" s="83"/>
      <c r="AW408" s="83"/>
      <c r="AX408" s="83"/>
      <c r="AY408" s="83"/>
      <c r="AZ408" s="83"/>
      <c r="BA408" s="83"/>
      <c r="BB408" s="87"/>
      <c r="BC408" s="39"/>
      <c r="BD408" s="39"/>
      <c r="BE408" s="39"/>
    </row>
    <row r="409" spans="1:57" s="217" customFormat="1" ht="30" customHeight="1" x14ac:dyDescent="0.3">
      <c r="A409" s="39"/>
      <c r="B409" s="78">
        <f t="shared" si="6"/>
        <v>402</v>
      </c>
      <c r="C409" s="67" t="s">
        <v>8971</v>
      </c>
      <c r="D409" s="77">
        <v>45062</v>
      </c>
      <c r="E409" s="67">
        <v>9</v>
      </c>
      <c r="F409" s="67" t="s">
        <v>4562</v>
      </c>
      <c r="G409" s="67">
        <v>10</v>
      </c>
      <c r="H409" s="67" t="s">
        <v>9218</v>
      </c>
      <c r="I409" s="67">
        <v>10</v>
      </c>
      <c r="J409" s="67" t="s">
        <v>983</v>
      </c>
      <c r="K409" s="67">
        <v>10</v>
      </c>
      <c r="L409" s="67" t="s">
        <v>9219</v>
      </c>
      <c r="M409" s="67">
        <v>10</v>
      </c>
      <c r="N409" s="67" t="s">
        <v>999</v>
      </c>
      <c r="O409" s="67">
        <v>9</v>
      </c>
      <c r="P409" s="67" t="s">
        <v>9220</v>
      </c>
      <c r="Q409" s="67">
        <v>9</v>
      </c>
      <c r="R409" s="67" t="s">
        <v>9221</v>
      </c>
      <c r="S409" s="67">
        <v>10</v>
      </c>
      <c r="T409" s="67" t="s">
        <v>9222</v>
      </c>
      <c r="U409" s="67">
        <v>10</v>
      </c>
      <c r="V409" s="67" t="s">
        <v>9223</v>
      </c>
      <c r="W409" s="67">
        <v>10</v>
      </c>
      <c r="X409" s="67" t="s">
        <v>2090</v>
      </c>
      <c r="Y409" s="67" t="s">
        <v>2804</v>
      </c>
      <c r="Z409" s="67">
        <v>10</v>
      </c>
      <c r="AA409" s="67" t="s">
        <v>3026</v>
      </c>
      <c r="AB409" s="67">
        <v>10</v>
      </c>
      <c r="AC409" s="67" t="s">
        <v>1002</v>
      </c>
      <c r="AD409" s="67">
        <v>10</v>
      </c>
      <c r="AE409" s="67" t="s">
        <v>9224</v>
      </c>
      <c r="AF409" s="67">
        <v>10</v>
      </c>
      <c r="AG409" s="67" t="s">
        <v>9225</v>
      </c>
      <c r="AH409" s="67">
        <v>9</v>
      </c>
      <c r="AI409" s="67" t="s">
        <v>4697</v>
      </c>
      <c r="AJ409" s="67">
        <v>9</v>
      </c>
      <c r="AK409" s="67" t="s">
        <v>9226</v>
      </c>
      <c r="AL409" s="67">
        <v>10</v>
      </c>
      <c r="AM409" s="67" t="s">
        <v>9227</v>
      </c>
      <c r="AN409" s="83"/>
      <c r="AO409" s="83"/>
      <c r="AP409" s="83"/>
      <c r="AQ409" s="83"/>
      <c r="AR409" s="83"/>
      <c r="AS409" s="83"/>
      <c r="AT409" s="83"/>
      <c r="AU409" s="83"/>
      <c r="AV409" s="83"/>
      <c r="AW409" s="83"/>
      <c r="AX409" s="83"/>
      <c r="AY409" s="83"/>
      <c r="AZ409" s="83"/>
      <c r="BA409" s="83"/>
      <c r="BB409" s="87"/>
      <c r="BC409" s="39"/>
      <c r="BD409" s="39"/>
      <c r="BE409" s="39"/>
    </row>
    <row r="410" spans="1:57" s="217" customFormat="1" ht="30" customHeight="1" x14ac:dyDescent="0.3">
      <c r="A410" s="39"/>
      <c r="B410" s="78">
        <f t="shared" si="6"/>
        <v>403</v>
      </c>
      <c r="C410" s="67" t="s">
        <v>8971</v>
      </c>
      <c r="D410" s="77">
        <v>45062</v>
      </c>
      <c r="E410" s="67">
        <v>9</v>
      </c>
      <c r="F410" s="67" t="s">
        <v>9228</v>
      </c>
      <c r="G410" s="67">
        <v>9</v>
      </c>
      <c r="H410" s="67" t="s">
        <v>9229</v>
      </c>
      <c r="I410" s="67">
        <v>9</v>
      </c>
      <c r="J410" s="67" t="s">
        <v>9230</v>
      </c>
      <c r="K410" s="67">
        <v>8</v>
      </c>
      <c r="L410" s="67" t="s">
        <v>1379</v>
      </c>
      <c r="M410" s="67">
        <v>9</v>
      </c>
      <c r="N410" s="67" t="s">
        <v>9231</v>
      </c>
      <c r="O410" s="67">
        <v>9</v>
      </c>
      <c r="P410" s="67" t="s">
        <v>9232</v>
      </c>
      <c r="Q410" s="67">
        <v>8</v>
      </c>
      <c r="R410" s="67" t="s">
        <v>7485</v>
      </c>
      <c r="S410" s="67">
        <v>9</v>
      </c>
      <c r="T410" s="67" t="s">
        <v>7639</v>
      </c>
      <c r="U410" s="67">
        <v>9</v>
      </c>
      <c r="V410" s="67" t="s">
        <v>9233</v>
      </c>
      <c r="W410" s="67">
        <v>9</v>
      </c>
      <c r="X410" s="67" t="s">
        <v>6247</v>
      </c>
      <c r="Y410" s="67" t="s">
        <v>2804</v>
      </c>
      <c r="Z410" s="67">
        <v>9</v>
      </c>
      <c r="AA410" s="67" t="s">
        <v>1030</v>
      </c>
      <c r="AB410" s="67">
        <v>9</v>
      </c>
      <c r="AC410" s="67" t="s">
        <v>4572</v>
      </c>
      <c r="AD410" s="67">
        <v>10</v>
      </c>
      <c r="AE410" s="67" t="s">
        <v>1004</v>
      </c>
      <c r="AF410" s="67">
        <v>9</v>
      </c>
      <c r="AG410" s="67" t="s">
        <v>6963</v>
      </c>
      <c r="AH410" s="67">
        <v>9</v>
      </c>
      <c r="AI410" s="67" t="s">
        <v>6060</v>
      </c>
      <c r="AJ410" s="67">
        <v>9</v>
      </c>
      <c r="AK410" s="67" t="s">
        <v>9234</v>
      </c>
      <c r="AL410" s="67">
        <v>9</v>
      </c>
      <c r="AM410" s="67" t="s">
        <v>9235</v>
      </c>
      <c r="AN410" s="83"/>
      <c r="AO410" s="83"/>
      <c r="AP410" s="83"/>
      <c r="AQ410" s="83"/>
      <c r="AR410" s="83"/>
      <c r="AS410" s="83"/>
      <c r="AT410" s="83"/>
      <c r="AU410" s="83"/>
      <c r="AV410" s="83"/>
      <c r="AW410" s="83"/>
      <c r="AX410" s="83"/>
      <c r="AY410" s="83"/>
      <c r="AZ410" s="83"/>
      <c r="BA410" s="83"/>
      <c r="BB410" s="87"/>
      <c r="BC410" s="39"/>
      <c r="BD410" s="39"/>
      <c r="BE410" s="39"/>
    </row>
    <row r="411" spans="1:57" s="217" customFormat="1" ht="30" customHeight="1" x14ac:dyDescent="0.3">
      <c r="A411" s="39"/>
      <c r="B411" s="78">
        <f t="shared" ref="B411:B424" si="7">B410+1</f>
        <v>404</v>
      </c>
      <c r="C411" s="67" t="s">
        <v>8971</v>
      </c>
      <c r="D411" s="77">
        <v>45062</v>
      </c>
      <c r="E411" s="67">
        <v>8</v>
      </c>
      <c r="F411" s="67" t="s">
        <v>9236</v>
      </c>
      <c r="G411" s="67">
        <v>8</v>
      </c>
      <c r="H411" s="67" t="s">
        <v>9237</v>
      </c>
      <c r="I411" s="67">
        <v>8</v>
      </c>
      <c r="J411" s="67" t="s">
        <v>9238</v>
      </c>
      <c r="K411" s="67">
        <v>8</v>
      </c>
      <c r="L411" s="67" t="s">
        <v>9239</v>
      </c>
      <c r="M411" s="67">
        <v>8</v>
      </c>
      <c r="N411" s="67" t="s">
        <v>9240</v>
      </c>
      <c r="O411" s="67">
        <v>8</v>
      </c>
      <c r="P411" s="67" t="s">
        <v>9241</v>
      </c>
      <c r="Q411" s="67">
        <v>8</v>
      </c>
      <c r="R411" s="67" t="s">
        <v>9242</v>
      </c>
      <c r="S411" s="67">
        <v>8</v>
      </c>
      <c r="T411" s="67" t="s">
        <v>9243</v>
      </c>
      <c r="U411" s="67">
        <v>8</v>
      </c>
      <c r="V411" s="67" t="s">
        <v>9244</v>
      </c>
      <c r="W411" s="67">
        <v>8</v>
      </c>
      <c r="X411" s="67" t="s">
        <v>9245</v>
      </c>
      <c r="Y411" s="67" t="s">
        <v>2804</v>
      </c>
      <c r="Z411" s="67">
        <v>8</v>
      </c>
      <c r="AA411" s="67" t="s">
        <v>9246</v>
      </c>
      <c r="AB411" s="67">
        <v>8</v>
      </c>
      <c r="AC411" s="67" t="s">
        <v>9247</v>
      </c>
      <c r="AD411" s="67">
        <v>8</v>
      </c>
      <c r="AE411" s="67" t="s">
        <v>9248</v>
      </c>
      <c r="AF411" s="67">
        <v>8</v>
      </c>
      <c r="AG411" s="67" t="s">
        <v>9249</v>
      </c>
      <c r="AH411" s="67">
        <v>8</v>
      </c>
      <c r="AI411" s="67" t="s">
        <v>9250</v>
      </c>
      <c r="AJ411" s="67">
        <v>8</v>
      </c>
      <c r="AK411" s="67" t="s">
        <v>9251</v>
      </c>
      <c r="AL411" s="67">
        <v>8</v>
      </c>
      <c r="AM411" s="67" t="s">
        <v>9252</v>
      </c>
      <c r="AN411" s="83"/>
      <c r="AO411" s="83"/>
      <c r="AP411" s="83"/>
      <c r="AQ411" s="83"/>
      <c r="AR411" s="83"/>
      <c r="AS411" s="83"/>
      <c r="AT411" s="83"/>
      <c r="AU411" s="83"/>
      <c r="AV411" s="83"/>
      <c r="AW411" s="83"/>
      <c r="AX411" s="83"/>
      <c r="AY411" s="83"/>
      <c r="AZ411" s="83"/>
      <c r="BA411" s="83"/>
      <c r="BB411" s="87"/>
      <c r="BC411" s="39"/>
      <c r="BD411" s="39"/>
      <c r="BE411" s="39"/>
    </row>
    <row r="412" spans="1:57" s="217" customFormat="1" ht="30" customHeight="1" x14ac:dyDescent="0.3">
      <c r="A412" s="39"/>
      <c r="B412" s="78">
        <f t="shared" si="7"/>
        <v>405</v>
      </c>
      <c r="C412" s="67" t="s">
        <v>8971</v>
      </c>
      <c r="D412" s="77">
        <v>45062</v>
      </c>
      <c r="E412" s="67">
        <v>9</v>
      </c>
      <c r="F412" s="67" t="s">
        <v>9253</v>
      </c>
      <c r="G412" s="67">
        <v>9</v>
      </c>
      <c r="H412" s="67" t="s">
        <v>9254</v>
      </c>
      <c r="I412" s="67">
        <v>9</v>
      </c>
      <c r="J412" s="67" t="s">
        <v>9255</v>
      </c>
      <c r="K412" s="67">
        <v>9</v>
      </c>
      <c r="L412" s="67" t="s">
        <v>1013</v>
      </c>
      <c r="M412" s="67">
        <v>9</v>
      </c>
      <c r="N412" s="67" t="s">
        <v>999</v>
      </c>
      <c r="O412" s="67">
        <v>9</v>
      </c>
      <c r="P412" s="67" t="s">
        <v>9256</v>
      </c>
      <c r="Q412" s="67">
        <v>9</v>
      </c>
      <c r="R412" s="67" t="s">
        <v>9257</v>
      </c>
      <c r="S412" s="67">
        <v>9</v>
      </c>
      <c r="T412" s="67" t="s">
        <v>9258</v>
      </c>
      <c r="U412" s="67">
        <v>9</v>
      </c>
      <c r="V412" s="67" t="s">
        <v>9259</v>
      </c>
      <c r="W412" s="67">
        <v>9</v>
      </c>
      <c r="X412" s="67" t="s">
        <v>972</v>
      </c>
      <c r="Y412" s="67" t="s">
        <v>2804</v>
      </c>
      <c r="Z412" s="67">
        <v>9</v>
      </c>
      <c r="AA412" s="67" t="s">
        <v>9260</v>
      </c>
      <c r="AB412" s="67">
        <v>9</v>
      </c>
      <c r="AC412" s="67" t="s">
        <v>9261</v>
      </c>
      <c r="AD412" s="67">
        <v>9</v>
      </c>
      <c r="AE412" s="67" t="s">
        <v>9262</v>
      </c>
      <c r="AF412" s="67">
        <v>9</v>
      </c>
      <c r="AG412" s="67" t="s">
        <v>9263</v>
      </c>
      <c r="AH412" s="67">
        <v>9</v>
      </c>
      <c r="AI412" s="67" t="s">
        <v>9264</v>
      </c>
      <c r="AJ412" s="67">
        <v>9</v>
      </c>
      <c r="AK412" s="67" t="s">
        <v>9265</v>
      </c>
      <c r="AL412" s="67">
        <v>9</v>
      </c>
      <c r="AM412" s="67" t="s">
        <v>9266</v>
      </c>
      <c r="AN412" s="83"/>
      <c r="AO412" s="83"/>
      <c r="AP412" s="83"/>
      <c r="AQ412" s="83"/>
      <c r="AR412" s="83"/>
      <c r="AS412" s="83"/>
      <c r="AT412" s="83"/>
      <c r="AU412" s="83"/>
      <c r="AV412" s="83"/>
      <c r="AW412" s="83"/>
      <c r="AX412" s="83"/>
      <c r="AY412" s="83"/>
      <c r="AZ412" s="83"/>
      <c r="BA412" s="83"/>
      <c r="BB412" s="87"/>
      <c r="BC412" s="39"/>
      <c r="BD412" s="39"/>
      <c r="BE412" s="39"/>
    </row>
    <row r="413" spans="1:57" s="217" customFormat="1" ht="30" customHeight="1" x14ac:dyDescent="0.3">
      <c r="A413" s="39"/>
      <c r="B413" s="78">
        <f t="shared" si="7"/>
        <v>406</v>
      </c>
      <c r="C413" s="67" t="s">
        <v>8971</v>
      </c>
      <c r="D413" s="77">
        <v>45062</v>
      </c>
      <c r="E413" s="67">
        <v>7</v>
      </c>
      <c r="F413" s="67" t="s">
        <v>9267</v>
      </c>
      <c r="G413" s="67">
        <v>8</v>
      </c>
      <c r="H413" s="67" t="s">
        <v>9268</v>
      </c>
      <c r="I413" s="67">
        <v>8</v>
      </c>
      <c r="J413" s="67" t="s">
        <v>9269</v>
      </c>
      <c r="K413" s="67">
        <v>9</v>
      </c>
      <c r="L413" s="67" t="s">
        <v>9270</v>
      </c>
      <c r="M413" s="67">
        <v>8</v>
      </c>
      <c r="N413" s="67" t="s">
        <v>9271</v>
      </c>
      <c r="O413" s="67">
        <v>9</v>
      </c>
      <c r="P413" s="67" t="s">
        <v>9272</v>
      </c>
      <c r="Q413" s="67">
        <v>9</v>
      </c>
      <c r="R413" s="67" t="s">
        <v>9273</v>
      </c>
      <c r="S413" s="67">
        <v>9</v>
      </c>
      <c r="T413" s="67" t="s">
        <v>9274</v>
      </c>
      <c r="U413" s="67">
        <v>8</v>
      </c>
      <c r="V413" s="67" t="s">
        <v>9275</v>
      </c>
      <c r="W413" s="67">
        <v>8</v>
      </c>
      <c r="X413" s="67" t="s">
        <v>9276</v>
      </c>
      <c r="Y413" s="67" t="s">
        <v>2804</v>
      </c>
      <c r="Z413" s="67">
        <v>8</v>
      </c>
      <c r="AA413" s="67" t="s">
        <v>9277</v>
      </c>
      <c r="AB413" s="67">
        <v>9</v>
      </c>
      <c r="AC413" s="67" t="s">
        <v>9278</v>
      </c>
      <c r="AD413" s="67">
        <v>9</v>
      </c>
      <c r="AE413" s="67" t="s">
        <v>9279</v>
      </c>
      <c r="AF413" s="67">
        <v>8</v>
      </c>
      <c r="AG413" s="67" t="s">
        <v>9280</v>
      </c>
      <c r="AH413" s="67">
        <v>9</v>
      </c>
      <c r="AI413" s="67" t="s">
        <v>9281</v>
      </c>
      <c r="AJ413" s="67">
        <v>9</v>
      </c>
      <c r="AK413" s="67" t="s">
        <v>9282</v>
      </c>
      <c r="AL413" s="67">
        <v>9</v>
      </c>
      <c r="AM413" s="67" t="s">
        <v>9283</v>
      </c>
      <c r="AN413" s="83"/>
      <c r="AO413" s="83"/>
      <c r="AP413" s="83"/>
      <c r="AQ413" s="83"/>
      <c r="AR413" s="83"/>
      <c r="AS413" s="83"/>
      <c r="AT413" s="83"/>
      <c r="AU413" s="83"/>
      <c r="AV413" s="83"/>
      <c r="AW413" s="83"/>
      <c r="AX413" s="83"/>
      <c r="AY413" s="83"/>
      <c r="AZ413" s="83"/>
      <c r="BA413" s="83"/>
      <c r="BB413" s="87"/>
      <c r="BC413" s="39"/>
      <c r="BD413" s="39"/>
      <c r="BE413" s="39"/>
    </row>
    <row r="414" spans="1:57" s="217" customFormat="1" ht="30" customHeight="1" x14ac:dyDescent="0.3">
      <c r="A414" s="39"/>
      <c r="B414" s="78">
        <f t="shared" si="7"/>
        <v>407</v>
      </c>
      <c r="C414" s="67" t="s">
        <v>8971</v>
      </c>
      <c r="D414" s="77">
        <v>45062</v>
      </c>
      <c r="E414" s="67">
        <v>8</v>
      </c>
      <c r="F414" s="67" t="s">
        <v>979</v>
      </c>
      <c r="G414" s="67">
        <v>8</v>
      </c>
      <c r="H414" s="67" t="s">
        <v>9284</v>
      </c>
      <c r="I414" s="67">
        <v>8</v>
      </c>
      <c r="J414" s="67" t="s">
        <v>9285</v>
      </c>
      <c r="K414" s="67">
        <v>10</v>
      </c>
      <c r="L414" s="67" t="s">
        <v>9286</v>
      </c>
      <c r="M414" s="67">
        <v>8</v>
      </c>
      <c r="N414" s="67" t="s">
        <v>9287</v>
      </c>
      <c r="O414" s="67">
        <v>9</v>
      </c>
      <c r="P414" s="67" t="s">
        <v>9288</v>
      </c>
      <c r="Q414" s="67">
        <v>8</v>
      </c>
      <c r="R414" s="67" t="s">
        <v>9289</v>
      </c>
      <c r="S414" s="67">
        <v>10</v>
      </c>
      <c r="T414" s="67" t="s">
        <v>9290</v>
      </c>
      <c r="U414" s="67">
        <v>10</v>
      </c>
      <c r="V414" s="67" t="s">
        <v>9291</v>
      </c>
      <c r="W414" s="67">
        <v>8</v>
      </c>
      <c r="X414" s="67" t="s">
        <v>9292</v>
      </c>
      <c r="Y414" s="67" t="s">
        <v>2804</v>
      </c>
      <c r="Z414" s="67">
        <v>10</v>
      </c>
      <c r="AA414" s="67" t="s">
        <v>7962</v>
      </c>
      <c r="AB414" s="67">
        <v>7</v>
      </c>
      <c r="AC414" s="67" t="s">
        <v>9293</v>
      </c>
      <c r="AD414" s="67">
        <v>10</v>
      </c>
      <c r="AE414" s="67" t="s">
        <v>9294</v>
      </c>
      <c r="AF414" s="67">
        <v>9</v>
      </c>
      <c r="AG414" s="67" t="s">
        <v>977</v>
      </c>
      <c r="AH414" s="67">
        <v>8</v>
      </c>
      <c r="AI414" s="67" t="s">
        <v>9295</v>
      </c>
      <c r="AJ414" s="67">
        <v>8</v>
      </c>
      <c r="AK414" s="67" t="s">
        <v>9296</v>
      </c>
      <c r="AL414" s="67">
        <v>8</v>
      </c>
      <c r="AM414" s="67" t="s">
        <v>9297</v>
      </c>
      <c r="AN414" s="83"/>
      <c r="AO414" s="83"/>
      <c r="AP414" s="83"/>
      <c r="AQ414" s="83"/>
      <c r="AR414" s="83"/>
      <c r="AS414" s="83"/>
      <c r="AT414" s="83"/>
      <c r="AU414" s="83"/>
      <c r="AV414" s="83"/>
      <c r="AW414" s="83"/>
      <c r="AX414" s="83"/>
      <c r="AY414" s="83"/>
      <c r="AZ414" s="83"/>
      <c r="BA414" s="83"/>
      <c r="BB414" s="87"/>
      <c r="BC414" s="39"/>
      <c r="BD414" s="39"/>
      <c r="BE414" s="39"/>
    </row>
    <row r="415" spans="1:57" s="217" customFormat="1" ht="30" customHeight="1" x14ac:dyDescent="0.3">
      <c r="A415" s="39"/>
      <c r="B415" s="78">
        <f t="shared" si="7"/>
        <v>408</v>
      </c>
      <c r="C415" s="67" t="s">
        <v>8971</v>
      </c>
      <c r="D415" s="77">
        <v>45062</v>
      </c>
      <c r="E415" s="67">
        <v>10</v>
      </c>
      <c r="F415" s="67" t="s">
        <v>9298</v>
      </c>
      <c r="G415" s="67">
        <v>10</v>
      </c>
      <c r="H415" s="67" t="s">
        <v>9299</v>
      </c>
      <c r="I415" s="67">
        <v>10</v>
      </c>
      <c r="J415" s="67" t="s">
        <v>9300</v>
      </c>
      <c r="K415" s="67">
        <v>10</v>
      </c>
      <c r="L415" s="67" t="s">
        <v>1379</v>
      </c>
      <c r="M415" s="67">
        <v>10</v>
      </c>
      <c r="N415" s="67" t="s">
        <v>9301</v>
      </c>
      <c r="O415" s="67">
        <v>10</v>
      </c>
      <c r="P415" s="67" t="s">
        <v>9302</v>
      </c>
      <c r="Q415" s="67">
        <v>10</v>
      </c>
      <c r="R415" s="67" t="s">
        <v>9303</v>
      </c>
      <c r="S415" s="67">
        <v>10</v>
      </c>
      <c r="T415" s="67" t="s">
        <v>9304</v>
      </c>
      <c r="U415" s="67">
        <v>10</v>
      </c>
      <c r="V415" s="67" t="s">
        <v>9305</v>
      </c>
      <c r="W415" s="67">
        <v>10</v>
      </c>
      <c r="X415" s="67" t="s">
        <v>1517</v>
      </c>
      <c r="Y415" s="67" t="s">
        <v>2804</v>
      </c>
      <c r="Z415" s="67">
        <v>10</v>
      </c>
      <c r="AA415" s="67" t="s">
        <v>9306</v>
      </c>
      <c r="AB415" s="67">
        <v>10</v>
      </c>
      <c r="AC415" s="67" t="s">
        <v>9307</v>
      </c>
      <c r="AD415" s="67">
        <v>10</v>
      </c>
      <c r="AE415" s="67" t="s">
        <v>9308</v>
      </c>
      <c r="AF415" s="67">
        <v>10</v>
      </c>
      <c r="AG415" s="67" t="s">
        <v>2222</v>
      </c>
      <c r="AH415" s="67">
        <v>10</v>
      </c>
      <c r="AI415" s="67" t="s">
        <v>3175</v>
      </c>
      <c r="AJ415" s="67">
        <v>10</v>
      </c>
      <c r="AK415" s="67" t="s">
        <v>9309</v>
      </c>
      <c r="AL415" s="67">
        <v>10</v>
      </c>
      <c r="AM415" s="67" t="s">
        <v>2873</v>
      </c>
      <c r="AN415" s="83"/>
      <c r="AO415" s="83"/>
      <c r="AP415" s="83"/>
      <c r="AQ415" s="83"/>
      <c r="AR415" s="83"/>
      <c r="AS415" s="83"/>
      <c r="AT415" s="83"/>
      <c r="AU415" s="83"/>
      <c r="AV415" s="83"/>
      <c r="AW415" s="83"/>
      <c r="AX415" s="83"/>
      <c r="AY415" s="83"/>
      <c r="AZ415" s="83"/>
      <c r="BA415" s="83"/>
      <c r="BB415" s="87"/>
      <c r="BC415" s="39"/>
      <c r="BD415" s="39"/>
      <c r="BE415" s="39"/>
    </row>
    <row r="416" spans="1:57" s="217" customFormat="1" ht="30" customHeight="1" x14ac:dyDescent="0.3">
      <c r="A416" s="39"/>
      <c r="B416" s="78">
        <f t="shared" si="7"/>
        <v>409</v>
      </c>
      <c r="C416" s="67" t="s">
        <v>8971</v>
      </c>
      <c r="D416" s="77">
        <v>45062</v>
      </c>
      <c r="E416" s="67">
        <v>9</v>
      </c>
      <c r="F416" s="67" t="s">
        <v>9310</v>
      </c>
      <c r="G416" s="67">
        <v>9</v>
      </c>
      <c r="H416" s="67" t="s">
        <v>9311</v>
      </c>
      <c r="I416" s="67">
        <v>9</v>
      </c>
      <c r="J416" s="67" t="s">
        <v>9312</v>
      </c>
      <c r="K416" s="67">
        <v>9</v>
      </c>
      <c r="L416" s="67" t="s">
        <v>9312</v>
      </c>
      <c r="M416" s="67">
        <v>9</v>
      </c>
      <c r="N416" s="67" t="s">
        <v>9313</v>
      </c>
      <c r="O416" s="67">
        <v>9</v>
      </c>
      <c r="P416" s="67" t="s">
        <v>4372</v>
      </c>
      <c r="Q416" s="67">
        <v>9</v>
      </c>
      <c r="R416" s="67" t="s">
        <v>9314</v>
      </c>
      <c r="S416" s="67">
        <v>9</v>
      </c>
      <c r="T416" s="67" t="s">
        <v>3024</v>
      </c>
      <c r="U416" s="67">
        <v>9</v>
      </c>
      <c r="V416" s="67" t="s">
        <v>9315</v>
      </c>
      <c r="W416" s="67">
        <v>9</v>
      </c>
      <c r="X416" s="67" t="s">
        <v>972</v>
      </c>
      <c r="Y416" s="67" t="s">
        <v>2804</v>
      </c>
      <c r="Z416" s="67">
        <v>9</v>
      </c>
      <c r="AA416" s="67" t="s">
        <v>9316</v>
      </c>
      <c r="AB416" s="67">
        <v>9</v>
      </c>
      <c r="AC416" s="67" t="s">
        <v>9317</v>
      </c>
      <c r="AD416" s="67">
        <v>9</v>
      </c>
      <c r="AE416" s="67" t="s">
        <v>9318</v>
      </c>
      <c r="AF416" s="67">
        <v>9</v>
      </c>
      <c r="AG416" s="67" t="s">
        <v>9319</v>
      </c>
      <c r="AH416" s="67">
        <v>9</v>
      </c>
      <c r="AI416" s="67" t="s">
        <v>9320</v>
      </c>
      <c r="AJ416" s="67">
        <v>9</v>
      </c>
      <c r="AK416" s="67" t="s">
        <v>9321</v>
      </c>
      <c r="AL416" s="67">
        <v>9</v>
      </c>
      <c r="AM416" s="67" t="s">
        <v>9322</v>
      </c>
      <c r="AN416" s="83"/>
      <c r="AO416" s="83"/>
      <c r="AP416" s="83"/>
      <c r="AQ416" s="83"/>
      <c r="AR416" s="83"/>
      <c r="AS416" s="83"/>
      <c r="AT416" s="83"/>
      <c r="AU416" s="83"/>
      <c r="AV416" s="83"/>
      <c r="AW416" s="83"/>
      <c r="AX416" s="83"/>
      <c r="AY416" s="83"/>
      <c r="AZ416" s="83"/>
      <c r="BA416" s="83"/>
      <c r="BB416" s="87"/>
      <c r="BC416" s="39"/>
      <c r="BD416" s="39"/>
      <c r="BE416" s="39"/>
    </row>
    <row r="417" spans="1:57" s="217" customFormat="1" ht="30" customHeight="1" x14ac:dyDescent="0.3">
      <c r="A417" s="39"/>
      <c r="B417" s="78">
        <f t="shared" si="7"/>
        <v>410</v>
      </c>
      <c r="C417" s="67" t="s">
        <v>8971</v>
      </c>
      <c r="D417" s="77">
        <v>45062</v>
      </c>
      <c r="E417" s="67">
        <v>9</v>
      </c>
      <c r="F417" s="67" t="s">
        <v>9323</v>
      </c>
      <c r="G417" s="67">
        <v>8</v>
      </c>
      <c r="H417" s="67" t="s">
        <v>9324</v>
      </c>
      <c r="I417" s="67">
        <v>10</v>
      </c>
      <c r="J417" s="67" t="s">
        <v>9325</v>
      </c>
      <c r="K417" s="67">
        <v>10</v>
      </c>
      <c r="L417" s="67" t="s">
        <v>9326</v>
      </c>
      <c r="M417" s="67">
        <v>9</v>
      </c>
      <c r="N417" s="67" t="s">
        <v>9327</v>
      </c>
      <c r="O417" s="67">
        <v>10</v>
      </c>
      <c r="P417" s="67" t="s">
        <v>9328</v>
      </c>
      <c r="Q417" s="67">
        <v>8</v>
      </c>
      <c r="R417" s="67" t="s">
        <v>9329</v>
      </c>
      <c r="S417" s="67">
        <v>9</v>
      </c>
      <c r="T417" s="67" t="s">
        <v>9330</v>
      </c>
      <c r="U417" s="67">
        <v>10</v>
      </c>
      <c r="V417" s="67" t="s">
        <v>9331</v>
      </c>
      <c r="W417" s="67">
        <v>9</v>
      </c>
      <c r="X417" s="67" t="s">
        <v>9332</v>
      </c>
      <c r="Y417" s="67" t="s">
        <v>2804</v>
      </c>
      <c r="Z417" s="67">
        <v>10</v>
      </c>
      <c r="AA417" s="67" t="s">
        <v>9333</v>
      </c>
      <c r="AB417" s="67">
        <v>10</v>
      </c>
      <c r="AC417" s="67" t="s">
        <v>5160</v>
      </c>
      <c r="AD417" s="67">
        <v>10</v>
      </c>
      <c r="AE417" s="67" t="s">
        <v>9334</v>
      </c>
      <c r="AF417" s="67">
        <v>10</v>
      </c>
      <c r="AG417" s="67" t="s">
        <v>9335</v>
      </c>
      <c r="AH417" s="67">
        <v>10</v>
      </c>
      <c r="AI417" s="67" t="s">
        <v>9336</v>
      </c>
      <c r="AJ417" s="67">
        <v>10</v>
      </c>
      <c r="AK417" s="67" t="s">
        <v>9337</v>
      </c>
      <c r="AL417" s="67">
        <v>10</v>
      </c>
      <c r="AM417" s="67" t="s">
        <v>9338</v>
      </c>
      <c r="AN417" s="83"/>
      <c r="AO417" s="83"/>
      <c r="AP417" s="83"/>
      <c r="AQ417" s="83"/>
      <c r="AR417" s="83"/>
      <c r="AS417" s="83"/>
      <c r="AT417" s="83"/>
      <c r="AU417" s="83"/>
      <c r="AV417" s="83"/>
      <c r="AW417" s="83"/>
      <c r="AX417" s="83"/>
      <c r="AY417" s="83"/>
      <c r="AZ417" s="83"/>
      <c r="BA417" s="83"/>
      <c r="BB417" s="87"/>
      <c r="BC417" s="39"/>
      <c r="BD417" s="39"/>
      <c r="BE417" s="39"/>
    </row>
    <row r="418" spans="1:57" s="217" customFormat="1" ht="30" customHeight="1" x14ac:dyDescent="0.3">
      <c r="A418" s="39"/>
      <c r="B418" s="78">
        <f t="shared" si="7"/>
        <v>411</v>
      </c>
      <c r="C418" s="67" t="s">
        <v>8971</v>
      </c>
      <c r="D418" s="77">
        <v>45062</v>
      </c>
      <c r="E418" s="67">
        <v>9</v>
      </c>
      <c r="F418" s="67" t="s">
        <v>9339</v>
      </c>
      <c r="G418" s="67">
        <v>8</v>
      </c>
      <c r="H418" s="67" t="s">
        <v>9340</v>
      </c>
      <c r="I418" s="67">
        <v>8</v>
      </c>
      <c r="J418" s="67" t="s">
        <v>9341</v>
      </c>
      <c r="K418" s="67">
        <v>8</v>
      </c>
      <c r="L418" s="67" t="s">
        <v>9342</v>
      </c>
      <c r="M418" s="67">
        <v>8</v>
      </c>
      <c r="N418" s="67" t="s">
        <v>9343</v>
      </c>
      <c r="O418" s="67">
        <v>8</v>
      </c>
      <c r="P418" s="67" t="s">
        <v>9344</v>
      </c>
      <c r="Q418" s="67">
        <v>9</v>
      </c>
      <c r="R418" s="67" t="s">
        <v>9345</v>
      </c>
      <c r="S418" s="67">
        <v>9</v>
      </c>
      <c r="T418" s="67" t="s">
        <v>9346</v>
      </c>
      <c r="U418" s="67">
        <v>6</v>
      </c>
      <c r="V418" s="67" t="s">
        <v>9347</v>
      </c>
      <c r="W418" s="67">
        <v>8</v>
      </c>
      <c r="X418" s="67" t="s">
        <v>9348</v>
      </c>
      <c r="Y418" s="67" t="s">
        <v>2804</v>
      </c>
      <c r="Z418" s="67">
        <v>10</v>
      </c>
      <c r="AA418" s="67" t="s">
        <v>9349</v>
      </c>
      <c r="AB418" s="67">
        <v>9</v>
      </c>
      <c r="AC418" s="67" t="s">
        <v>9350</v>
      </c>
      <c r="AD418" s="67">
        <v>8</v>
      </c>
      <c r="AE418" s="67" t="s">
        <v>9351</v>
      </c>
      <c r="AF418" s="67">
        <v>9</v>
      </c>
      <c r="AG418" s="67" t="s">
        <v>9352</v>
      </c>
      <c r="AH418" s="67">
        <v>9</v>
      </c>
      <c r="AI418" s="67" t="s">
        <v>9353</v>
      </c>
      <c r="AJ418" s="67">
        <v>8</v>
      </c>
      <c r="AK418" s="67" t="s">
        <v>9354</v>
      </c>
      <c r="AL418" s="67">
        <v>8</v>
      </c>
      <c r="AM418" s="67" t="s">
        <v>9355</v>
      </c>
      <c r="AN418" s="83"/>
      <c r="AO418" s="83"/>
      <c r="AP418" s="83"/>
      <c r="AQ418" s="83"/>
      <c r="AR418" s="83"/>
      <c r="AS418" s="83"/>
      <c r="AT418" s="83"/>
      <c r="AU418" s="83"/>
      <c r="AV418" s="83"/>
      <c r="AW418" s="83"/>
      <c r="AX418" s="83"/>
      <c r="AY418" s="83"/>
      <c r="AZ418" s="83"/>
      <c r="BA418" s="83"/>
      <c r="BB418" s="87"/>
      <c r="BC418" s="39"/>
      <c r="BD418" s="39"/>
      <c r="BE418" s="39"/>
    </row>
    <row r="419" spans="1:57" s="217" customFormat="1" ht="30" customHeight="1" x14ac:dyDescent="0.3">
      <c r="A419" s="39"/>
      <c r="B419" s="78">
        <f t="shared" si="7"/>
        <v>412</v>
      </c>
      <c r="C419" s="67" t="s">
        <v>8971</v>
      </c>
      <c r="D419" s="77">
        <v>45062</v>
      </c>
      <c r="E419" s="67">
        <v>8</v>
      </c>
      <c r="F419" s="67" t="s">
        <v>1016</v>
      </c>
      <c r="G419" s="67">
        <v>9</v>
      </c>
      <c r="H419" s="67" t="s">
        <v>9356</v>
      </c>
      <c r="I419" s="67">
        <v>8</v>
      </c>
      <c r="J419" s="67" t="s">
        <v>9357</v>
      </c>
      <c r="K419" s="67">
        <v>9</v>
      </c>
      <c r="L419" s="67" t="s">
        <v>9358</v>
      </c>
      <c r="M419" s="67">
        <v>8</v>
      </c>
      <c r="N419" s="67" t="s">
        <v>9359</v>
      </c>
      <c r="O419" s="67">
        <v>9</v>
      </c>
      <c r="P419" s="67" t="s">
        <v>9360</v>
      </c>
      <c r="Q419" s="67">
        <v>8</v>
      </c>
      <c r="R419" s="67" t="s">
        <v>9361</v>
      </c>
      <c r="S419" s="67">
        <v>9</v>
      </c>
      <c r="T419" s="67" t="s">
        <v>9362</v>
      </c>
      <c r="U419" s="67">
        <v>9</v>
      </c>
      <c r="V419" s="67" t="s">
        <v>9363</v>
      </c>
      <c r="W419" s="67">
        <v>9</v>
      </c>
      <c r="X419" s="67" t="s">
        <v>9364</v>
      </c>
      <c r="Y419" s="67" t="s">
        <v>2804</v>
      </c>
      <c r="Z419" s="67">
        <v>9</v>
      </c>
      <c r="AA419" s="67" t="s">
        <v>9365</v>
      </c>
      <c r="AB419" s="67">
        <v>9</v>
      </c>
      <c r="AC419" s="67" t="s">
        <v>9361</v>
      </c>
      <c r="AD419" s="67">
        <v>9</v>
      </c>
      <c r="AE419" s="67" t="s">
        <v>9366</v>
      </c>
      <c r="AF419" s="67">
        <v>9</v>
      </c>
      <c r="AG419" s="67" t="s">
        <v>3006</v>
      </c>
      <c r="AH419" s="67">
        <v>8</v>
      </c>
      <c r="AI419" s="67" t="s">
        <v>9367</v>
      </c>
      <c r="AJ419" s="67">
        <v>9</v>
      </c>
      <c r="AK419" s="67" t="s">
        <v>9368</v>
      </c>
      <c r="AL419" s="67">
        <v>9</v>
      </c>
      <c r="AM419" s="67" t="s">
        <v>977</v>
      </c>
      <c r="AN419" s="83"/>
      <c r="AO419" s="83"/>
      <c r="AP419" s="83"/>
      <c r="AQ419" s="83"/>
      <c r="AR419" s="83"/>
      <c r="AS419" s="83"/>
      <c r="AT419" s="83"/>
      <c r="AU419" s="83"/>
      <c r="AV419" s="83"/>
      <c r="AW419" s="83"/>
      <c r="AX419" s="83"/>
      <c r="AY419" s="83"/>
      <c r="AZ419" s="83"/>
      <c r="BA419" s="83"/>
      <c r="BB419" s="87"/>
      <c r="BC419" s="39"/>
      <c r="BD419" s="39"/>
      <c r="BE419" s="39"/>
    </row>
    <row r="420" spans="1:57" s="217" customFormat="1" ht="30" customHeight="1" x14ac:dyDescent="0.3">
      <c r="A420" s="39"/>
      <c r="B420" s="78">
        <f t="shared" si="7"/>
        <v>413</v>
      </c>
      <c r="C420" s="67" t="s">
        <v>8971</v>
      </c>
      <c r="D420" s="77">
        <v>45062</v>
      </c>
      <c r="E420" s="67">
        <v>9</v>
      </c>
      <c r="F420" s="67" t="s">
        <v>9369</v>
      </c>
      <c r="G420" s="67">
        <v>8</v>
      </c>
      <c r="H420" s="67" t="s">
        <v>9370</v>
      </c>
      <c r="I420" s="67">
        <v>8</v>
      </c>
      <c r="J420" s="67" t="s">
        <v>9371</v>
      </c>
      <c r="K420" s="67">
        <v>8</v>
      </c>
      <c r="L420" s="67" t="s">
        <v>9372</v>
      </c>
      <c r="M420" s="67">
        <v>8</v>
      </c>
      <c r="N420" s="67" t="s">
        <v>9373</v>
      </c>
      <c r="O420" s="67">
        <v>8</v>
      </c>
      <c r="P420" s="67" t="s">
        <v>9374</v>
      </c>
      <c r="Q420" s="67">
        <v>9</v>
      </c>
      <c r="R420" s="67" t="s">
        <v>4251</v>
      </c>
      <c r="S420" s="67">
        <v>9</v>
      </c>
      <c r="T420" s="67" t="s">
        <v>9375</v>
      </c>
      <c r="U420" s="67">
        <v>8</v>
      </c>
      <c r="V420" s="67" t="s">
        <v>9376</v>
      </c>
      <c r="W420" s="67">
        <v>8</v>
      </c>
      <c r="X420" s="67" t="s">
        <v>9377</v>
      </c>
      <c r="Y420" s="67" t="s">
        <v>2804</v>
      </c>
      <c r="Z420" s="67">
        <v>9</v>
      </c>
      <c r="AA420" s="67" t="s">
        <v>9378</v>
      </c>
      <c r="AB420" s="67">
        <v>9</v>
      </c>
      <c r="AC420" s="67" t="s">
        <v>9379</v>
      </c>
      <c r="AD420" s="67">
        <v>9</v>
      </c>
      <c r="AE420" s="67" t="s">
        <v>9380</v>
      </c>
      <c r="AF420" s="67">
        <v>9</v>
      </c>
      <c r="AG420" s="67" t="s">
        <v>1038</v>
      </c>
      <c r="AH420" s="67">
        <v>9</v>
      </c>
      <c r="AI420" s="67" t="s">
        <v>9381</v>
      </c>
      <c r="AJ420" s="67">
        <v>9</v>
      </c>
      <c r="AK420" s="67" t="s">
        <v>9382</v>
      </c>
      <c r="AL420" s="67">
        <v>9</v>
      </c>
      <c r="AM420" s="67" t="s">
        <v>9383</v>
      </c>
      <c r="AN420" s="83"/>
      <c r="AO420" s="83"/>
      <c r="AP420" s="83"/>
      <c r="AQ420" s="83"/>
      <c r="AR420" s="83"/>
      <c r="AS420" s="83"/>
      <c r="AT420" s="83"/>
      <c r="AU420" s="83"/>
      <c r="AV420" s="83"/>
      <c r="AW420" s="83"/>
      <c r="AX420" s="83"/>
      <c r="AY420" s="83"/>
      <c r="AZ420" s="83"/>
      <c r="BA420" s="83"/>
      <c r="BB420" s="87"/>
      <c r="BC420" s="39"/>
      <c r="BD420" s="39"/>
      <c r="BE420" s="39"/>
    </row>
    <row r="421" spans="1:57" s="217" customFormat="1" ht="30" customHeight="1" x14ac:dyDescent="0.3">
      <c r="A421" s="39"/>
      <c r="B421" s="78">
        <f t="shared" si="7"/>
        <v>414</v>
      </c>
      <c r="C421" s="67" t="s">
        <v>8971</v>
      </c>
      <c r="D421" s="77">
        <v>45062</v>
      </c>
      <c r="E421" s="67">
        <v>9</v>
      </c>
      <c r="F421" s="67" t="s">
        <v>9384</v>
      </c>
      <c r="G421" s="67">
        <v>8</v>
      </c>
      <c r="H421" s="67" t="s">
        <v>9385</v>
      </c>
      <c r="I421" s="67">
        <v>8</v>
      </c>
      <c r="J421" s="67" t="s">
        <v>9386</v>
      </c>
      <c r="K421" s="67">
        <v>8</v>
      </c>
      <c r="L421" s="67" t="s">
        <v>9387</v>
      </c>
      <c r="M421" s="67">
        <v>8</v>
      </c>
      <c r="N421" s="67" t="s">
        <v>9388</v>
      </c>
      <c r="O421" s="67">
        <v>9</v>
      </c>
      <c r="P421" s="67" t="s">
        <v>9389</v>
      </c>
      <c r="Q421" s="67">
        <v>8</v>
      </c>
      <c r="R421" s="67" t="s">
        <v>9390</v>
      </c>
      <c r="S421" s="67">
        <v>8</v>
      </c>
      <c r="T421" s="67" t="s">
        <v>9391</v>
      </c>
      <c r="U421" s="67">
        <v>7</v>
      </c>
      <c r="V421" s="67" t="s">
        <v>9392</v>
      </c>
      <c r="W421" s="67">
        <v>8</v>
      </c>
      <c r="X421" s="67" t="s">
        <v>9393</v>
      </c>
      <c r="Y421" s="67" t="s">
        <v>2804</v>
      </c>
      <c r="Z421" s="67">
        <v>8</v>
      </c>
      <c r="AA421" s="67" t="s">
        <v>9394</v>
      </c>
      <c r="AB421" s="67">
        <v>8</v>
      </c>
      <c r="AC421" s="67" t="s">
        <v>9395</v>
      </c>
      <c r="AD421" s="67">
        <v>8</v>
      </c>
      <c r="AE421" s="67" t="s">
        <v>9396</v>
      </c>
      <c r="AF421" s="67">
        <v>8</v>
      </c>
      <c r="AG421" s="67" t="s">
        <v>2982</v>
      </c>
      <c r="AH421" s="67">
        <v>8</v>
      </c>
      <c r="AI421" s="67" t="s">
        <v>9397</v>
      </c>
      <c r="AJ421" s="67">
        <v>8</v>
      </c>
      <c r="AK421" s="67" t="s">
        <v>9398</v>
      </c>
      <c r="AL421" s="67">
        <v>9</v>
      </c>
      <c r="AM421" s="67" t="s">
        <v>8781</v>
      </c>
      <c r="AN421" s="83"/>
      <c r="AO421" s="83"/>
      <c r="AP421" s="83"/>
      <c r="AQ421" s="83"/>
      <c r="AR421" s="83"/>
      <c r="AS421" s="83"/>
      <c r="AT421" s="83"/>
      <c r="AU421" s="83"/>
      <c r="AV421" s="83"/>
      <c r="AW421" s="83"/>
      <c r="AX421" s="83"/>
      <c r="AY421" s="83"/>
      <c r="AZ421" s="83"/>
      <c r="BA421" s="83"/>
      <c r="BB421" s="87"/>
      <c r="BC421" s="39"/>
      <c r="BD421" s="39"/>
      <c r="BE421" s="39"/>
    </row>
    <row r="422" spans="1:57" s="217" customFormat="1" ht="30" customHeight="1" x14ac:dyDescent="0.3">
      <c r="A422" s="39"/>
      <c r="B422" s="78">
        <f t="shared" si="7"/>
        <v>415</v>
      </c>
      <c r="C422" s="67" t="s">
        <v>8971</v>
      </c>
      <c r="D422" s="77">
        <v>45062</v>
      </c>
      <c r="E422" s="67">
        <v>9</v>
      </c>
      <c r="F422" s="67" t="s">
        <v>9399</v>
      </c>
      <c r="G422" s="67">
        <v>9</v>
      </c>
      <c r="H422" s="67" t="s">
        <v>9400</v>
      </c>
      <c r="I422" s="67">
        <v>8</v>
      </c>
      <c r="J422" s="67" t="s">
        <v>9401</v>
      </c>
      <c r="K422" s="67">
        <v>9</v>
      </c>
      <c r="L422" s="67" t="s">
        <v>9402</v>
      </c>
      <c r="M422" s="67">
        <v>9</v>
      </c>
      <c r="N422" s="67" t="s">
        <v>9403</v>
      </c>
      <c r="O422" s="67">
        <v>9</v>
      </c>
      <c r="P422" s="67" t="s">
        <v>9404</v>
      </c>
      <c r="Q422" s="67">
        <v>8</v>
      </c>
      <c r="R422" s="67" t="s">
        <v>9405</v>
      </c>
      <c r="S422" s="67">
        <v>8</v>
      </c>
      <c r="T422" s="67" t="s">
        <v>9406</v>
      </c>
      <c r="U422" s="67">
        <v>9</v>
      </c>
      <c r="V422" s="67" t="s">
        <v>9407</v>
      </c>
      <c r="W422" s="67">
        <v>9</v>
      </c>
      <c r="X422" s="67" t="s">
        <v>9408</v>
      </c>
      <c r="Y422" s="67" t="s">
        <v>2804</v>
      </c>
      <c r="Z422" s="67">
        <v>9</v>
      </c>
      <c r="AA422" s="67" t="s">
        <v>9409</v>
      </c>
      <c r="AB422" s="67">
        <v>9</v>
      </c>
      <c r="AC422" s="67" t="s">
        <v>9410</v>
      </c>
      <c r="AD422" s="67">
        <v>9</v>
      </c>
      <c r="AE422" s="67" t="s">
        <v>9408</v>
      </c>
      <c r="AF422" s="67">
        <v>9</v>
      </c>
      <c r="AG422" s="67" t="s">
        <v>9411</v>
      </c>
      <c r="AH422" s="67">
        <v>9</v>
      </c>
      <c r="AI422" s="67" t="s">
        <v>9412</v>
      </c>
      <c r="AJ422" s="67">
        <v>9</v>
      </c>
      <c r="AK422" s="67" t="s">
        <v>4291</v>
      </c>
      <c r="AL422" s="67">
        <v>9</v>
      </c>
      <c r="AM422" s="67" t="s">
        <v>9413</v>
      </c>
      <c r="AN422" s="83"/>
      <c r="AO422" s="83"/>
      <c r="AP422" s="83"/>
      <c r="AQ422" s="83"/>
      <c r="AR422" s="83"/>
      <c r="AS422" s="83"/>
      <c r="AT422" s="83"/>
      <c r="AU422" s="83"/>
      <c r="AV422" s="83"/>
      <c r="AW422" s="83"/>
      <c r="AX422" s="83"/>
      <c r="AY422" s="83"/>
      <c r="AZ422" s="83"/>
      <c r="BA422" s="83"/>
      <c r="BB422" s="87"/>
      <c r="BC422" s="39"/>
      <c r="BD422" s="39"/>
      <c r="BE422" s="39"/>
    </row>
    <row r="423" spans="1:57" s="217" customFormat="1" ht="30" customHeight="1" x14ac:dyDescent="0.3">
      <c r="A423" s="39"/>
      <c r="B423" s="78">
        <f t="shared" si="7"/>
        <v>416</v>
      </c>
      <c r="C423" s="67" t="s">
        <v>8971</v>
      </c>
      <c r="D423" s="77">
        <v>45062</v>
      </c>
      <c r="E423" s="67">
        <v>10</v>
      </c>
      <c r="F423" s="67" t="s">
        <v>9414</v>
      </c>
      <c r="G423" s="67">
        <v>10</v>
      </c>
      <c r="H423" s="67" t="s">
        <v>1285</v>
      </c>
      <c r="I423" s="67">
        <v>10</v>
      </c>
      <c r="J423" s="67" t="s">
        <v>2009</v>
      </c>
      <c r="K423" s="67">
        <v>10</v>
      </c>
      <c r="L423" s="67" t="s">
        <v>2007</v>
      </c>
      <c r="M423" s="67">
        <v>10</v>
      </c>
      <c r="N423" s="67" t="s">
        <v>1053</v>
      </c>
      <c r="O423" s="67">
        <v>10</v>
      </c>
      <c r="P423" s="67" t="s">
        <v>2007</v>
      </c>
      <c r="Q423" s="67">
        <v>10</v>
      </c>
      <c r="R423" s="67" t="s">
        <v>2008</v>
      </c>
      <c r="S423" s="67">
        <v>10</v>
      </c>
      <c r="T423" s="67" t="s">
        <v>1053</v>
      </c>
      <c r="U423" s="67">
        <v>10</v>
      </c>
      <c r="V423" s="67" t="s">
        <v>1040</v>
      </c>
      <c r="W423" s="67">
        <v>10</v>
      </c>
      <c r="X423" s="67" t="s">
        <v>9415</v>
      </c>
      <c r="Y423" s="67" t="s">
        <v>2804</v>
      </c>
      <c r="Z423" s="67">
        <v>10</v>
      </c>
      <c r="AA423" s="67" t="s">
        <v>9416</v>
      </c>
      <c r="AB423" s="67">
        <v>10</v>
      </c>
      <c r="AC423" s="67" t="s">
        <v>9417</v>
      </c>
      <c r="AD423" s="67">
        <v>10</v>
      </c>
      <c r="AE423" s="67" t="s">
        <v>9418</v>
      </c>
      <c r="AF423" s="67">
        <v>10</v>
      </c>
      <c r="AG423" s="67" t="s">
        <v>9419</v>
      </c>
      <c r="AH423" s="67">
        <v>10</v>
      </c>
      <c r="AI423" s="67" t="s">
        <v>9420</v>
      </c>
      <c r="AJ423" s="67">
        <v>10</v>
      </c>
      <c r="AK423" s="67" t="s">
        <v>9421</v>
      </c>
      <c r="AL423" s="67">
        <v>10</v>
      </c>
      <c r="AM423" s="67" t="s">
        <v>9422</v>
      </c>
      <c r="AN423" s="83"/>
      <c r="AO423" s="83"/>
      <c r="AP423" s="83"/>
      <c r="AQ423" s="83"/>
      <c r="AR423" s="83"/>
      <c r="AS423" s="83"/>
      <c r="AT423" s="83"/>
      <c r="AU423" s="83"/>
      <c r="AV423" s="83"/>
      <c r="AW423" s="83"/>
      <c r="AX423" s="83"/>
      <c r="AY423" s="83"/>
      <c r="AZ423" s="83"/>
      <c r="BA423" s="83"/>
      <c r="BB423" s="87"/>
      <c r="BC423" s="39"/>
      <c r="BD423" s="39"/>
      <c r="BE423" s="39"/>
    </row>
    <row r="424" spans="1:57" s="217" customFormat="1" ht="30" customHeight="1" x14ac:dyDescent="0.3">
      <c r="A424" s="39"/>
      <c r="B424" s="78">
        <f t="shared" si="7"/>
        <v>417</v>
      </c>
      <c r="C424" s="67" t="s">
        <v>8971</v>
      </c>
      <c r="D424" s="77">
        <v>45062</v>
      </c>
      <c r="E424" s="67">
        <v>9</v>
      </c>
      <c r="F424" s="67" t="s">
        <v>2002</v>
      </c>
      <c r="G424" s="67">
        <v>9</v>
      </c>
      <c r="H424" s="67" t="s">
        <v>2002</v>
      </c>
      <c r="I424" s="67">
        <v>9</v>
      </c>
      <c r="J424" s="67" t="s">
        <v>1285</v>
      </c>
      <c r="K424" s="67">
        <v>8</v>
      </c>
      <c r="L424" s="67" t="s">
        <v>1285</v>
      </c>
      <c r="M424" s="67">
        <v>8</v>
      </c>
      <c r="N424" s="67" t="s">
        <v>7759</v>
      </c>
      <c r="O424" s="67">
        <v>9</v>
      </c>
      <c r="P424" s="67" t="s">
        <v>7759</v>
      </c>
      <c r="Q424" s="67">
        <v>7</v>
      </c>
      <c r="R424" s="67" t="s">
        <v>7759</v>
      </c>
      <c r="S424" s="67">
        <v>9</v>
      </c>
      <c r="T424" s="67" t="s">
        <v>9423</v>
      </c>
      <c r="U424" s="67">
        <v>9</v>
      </c>
      <c r="V424" s="67" t="s">
        <v>9424</v>
      </c>
      <c r="W424" s="67">
        <v>9</v>
      </c>
      <c r="X424" s="67" t="s">
        <v>9425</v>
      </c>
      <c r="Y424" s="67" t="s">
        <v>2804</v>
      </c>
      <c r="Z424" s="67">
        <v>9</v>
      </c>
      <c r="AA424" s="67" t="s">
        <v>9426</v>
      </c>
      <c r="AB424" s="67">
        <v>9</v>
      </c>
      <c r="AC424" s="67" t="s">
        <v>9427</v>
      </c>
      <c r="AD424" s="67">
        <v>9</v>
      </c>
      <c r="AE424" s="67" t="s">
        <v>2191</v>
      </c>
      <c r="AF424" s="67">
        <v>9</v>
      </c>
      <c r="AG424" s="67" t="s">
        <v>9428</v>
      </c>
      <c r="AH424" s="67">
        <v>9</v>
      </c>
      <c r="AI424" s="67" t="s">
        <v>9429</v>
      </c>
      <c r="AJ424" s="67">
        <v>8</v>
      </c>
      <c r="AK424" s="67" t="s">
        <v>3413</v>
      </c>
      <c r="AL424" s="67">
        <v>9</v>
      </c>
      <c r="AM424" s="67" t="s">
        <v>2008</v>
      </c>
      <c r="AN424" s="83"/>
      <c r="AO424" s="83"/>
      <c r="AP424" s="83"/>
      <c r="AQ424" s="83"/>
      <c r="AR424" s="83"/>
      <c r="AS424" s="83"/>
      <c r="AT424" s="83"/>
      <c r="AU424" s="83"/>
      <c r="AV424" s="83"/>
      <c r="AW424" s="83"/>
      <c r="AX424" s="83"/>
      <c r="AY424" s="83"/>
      <c r="AZ424" s="83"/>
      <c r="BA424" s="83"/>
      <c r="BB424" s="87"/>
      <c r="BC424" s="39"/>
      <c r="BD424" s="39"/>
      <c r="BE424" s="39"/>
    </row>
  </sheetData>
  <mergeCells count="36">
    <mergeCell ref="E5:X5"/>
    <mergeCell ref="E6:E7"/>
    <mergeCell ref="F6:F7"/>
    <mergeCell ref="G6:G7"/>
    <mergeCell ref="AO6:AO7"/>
    <mergeCell ref="O6:O7"/>
    <mergeCell ref="P6:P7"/>
    <mergeCell ref="Q6:Q7"/>
    <mergeCell ref="H6:H7"/>
    <mergeCell ref="I6:L6"/>
    <mergeCell ref="N6:N7"/>
    <mergeCell ref="M6:M7"/>
    <mergeCell ref="B2:BB2"/>
    <mergeCell ref="B3:BB3"/>
    <mergeCell ref="B5:B7"/>
    <mergeCell ref="D5:D7"/>
    <mergeCell ref="Y6:Y7"/>
    <mergeCell ref="C5:C7"/>
    <mergeCell ref="AN6:AN7"/>
    <mergeCell ref="AR6:AR7"/>
    <mergeCell ref="Z6:Z7"/>
    <mergeCell ref="AA6:AA7"/>
    <mergeCell ref="AB6:AB7"/>
    <mergeCell ref="AC6:AC7"/>
    <mergeCell ref="AS6:BB6"/>
    <mergeCell ref="Y5:BB5"/>
    <mergeCell ref="R6:R7"/>
    <mergeCell ref="AQ6:AQ7"/>
    <mergeCell ref="AP6:AP7"/>
    <mergeCell ref="W6:W7"/>
    <mergeCell ref="X6:X7"/>
    <mergeCell ref="AD6:AM6"/>
    <mergeCell ref="S6:S7"/>
    <mergeCell ref="T6:T7"/>
    <mergeCell ref="U6:U7"/>
    <mergeCell ref="V6:V7"/>
  </mergeCells>
  <pageMargins left="0.31" right="0.18" top="0.67" bottom="0.75" header="0.3" footer="0.3"/>
  <pageSetup scale="6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I433"/>
  <sheetViews>
    <sheetView tabSelected="1" topLeftCell="A420" zoomScale="49" zoomScaleNormal="55" workbookViewId="0">
      <selection activeCell="L435" sqref="L435"/>
    </sheetView>
  </sheetViews>
  <sheetFormatPr defaultColWidth="9.109375" defaultRowHeight="21.9" customHeight="1" x14ac:dyDescent="0.3"/>
  <cols>
    <col min="1" max="1" width="6" style="86" customWidth="1"/>
    <col min="2" max="2" width="14.5546875" style="29" customWidth="1"/>
    <col min="3" max="3" width="42.33203125" style="86" bestFit="1" customWidth="1"/>
    <col min="4" max="4" width="11.6640625" style="86" customWidth="1"/>
    <col min="5" max="5" width="18.44140625" style="29" bestFit="1" customWidth="1"/>
    <col min="6" max="6" width="12.88671875" style="29" bestFit="1" customWidth="1"/>
    <col min="7" max="7" width="50.109375" style="29" bestFit="1" customWidth="1"/>
    <col min="8" max="8" width="16" style="29" customWidth="1"/>
    <col min="9" max="33" width="9.109375" style="29"/>
    <col min="34" max="34" width="12.33203125" style="29" customWidth="1"/>
    <col min="35" max="35" width="9.109375" style="29"/>
    <col min="36" max="36" width="3.44140625" style="85" customWidth="1"/>
    <col min="37" max="61" width="16" style="29" customWidth="1"/>
    <col min="62" max="16384" width="9.109375" style="29"/>
  </cols>
  <sheetData>
    <row r="1" spans="1:61" ht="21.9" customHeight="1" x14ac:dyDescent="0.3">
      <c r="A1" s="211" t="s">
        <v>121</v>
      </c>
      <c r="B1" s="211"/>
      <c r="C1" s="211"/>
      <c r="D1" s="211"/>
      <c r="E1" s="211"/>
      <c r="F1" s="211"/>
      <c r="G1" s="211"/>
      <c r="H1" s="211"/>
      <c r="I1" s="212" t="s">
        <v>124</v>
      </c>
      <c r="J1" s="213"/>
      <c r="K1" s="213"/>
      <c r="L1" s="213"/>
      <c r="M1" s="213"/>
      <c r="N1" s="213"/>
      <c r="O1" s="213"/>
      <c r="P1" s="213"/>
      <c r="Q1" s="213"/>
      <c r="R1" s="213"/>
      <c r="S1" s="213"/>
      <c r="T1" s="213"/>
      <c r="U1" s="213"/>
      <c r="V1" s="213"/>
      <c r="W1" s="213"/>
      <c r="X1" s="213"/>
      <c r="Y1" s="213"/>
      <c r="Z1" s="213"/>
      <c r="AA1" s="213"/>
      <c r="AB1" s="213"/>
      <c r="AC1" s="213"/>
      <c r="AD1" s="213"/>
      <c r="AE1" s="213"/>
      <c r="AF1" s="213"/>
      <c r="AG1" s="213"/>
      <c r="AH1" s="214" t="s">
        <v>110</v>
      </c>
      <c r="AI1" s="214" t="s">
        <v>111</v>
      </c>
      <c r="AJ1" s="32"/>
      <c r="AK1" s="215" t="s">
        <v>112</v>
      </c>
      <c r="AL1" s="215"/>
      <c r="AM1" s="215"/>
      <c r="AN1" s="215"/>
      <c r="AO1" s="215"/>
      <c r="AP1" s="215"/>
      <c r="AQ1" s="215"/>
      <c r="AR1" s="215"/>
      <c r="AS1" s="215"/>
      <c r="AT1" s="215"/>
      <c r="AU1" s="215"/>
      <c r="AV1" s="215"/>
      <c r="AW1" s="215"/>
      <c r="AX1" s="215"/>
      <c r="AY1" s="215"/>
      <c r="AZ1" s="215"/>
      <c r="BA1" s="215"/>
      <c r="BB1" s="215"/>
      <c r="BC1" s="215"/>
      <c r="BD1" s="215"/>
      <c r="BE1" s="215"/>
      <c r="BF1" s="215"/>
      <c r="BG1" s="215"/>
      <c r="BH1" s="215"/>
      <c r="BI1" s="215"/>
    </row>
    <row r="2" spans="1:61" ht="21.9" customHeight="1" x14ac:dyDescent="0.3">
      <c r="A2" s="211"/>
      <c r="B2" s="211"/>
      <c r="C2" s="211"/>
      <c r="D2" s="211"/>
      <c r="E2" s="211"/>
      <c r="F2" s="211"/>
      <c r="G2" s="211"/>
      <c r="H2" s="211"/>
      <c r="I2" s="33" t="s">
        <v>113</v>
      </c>
      <c r="J2" s="33" t="s">
        <v>114</v>
      </c>
      <c r="K2" s="33" t="s">
        <v>115</v>
      </c>
      <c r="L2" s="33" t="s">
        <v>116</v>
      </c>
      <c r="M2" s="33" t="s">
        <v>113</v>
      </c>
      <c r="N2" s="33" t="s">
        <v>116</v>
      </c>
      <c r="O2" s="33" t="s">
        <v>114</v>
      </c>
      <c r="P2" s="33" t="s">
        <v>115</v>
      </c>
      <c r="Q2" s="33" t="s">
        <v>113</v>
      </c>
      <c r="R2" s="33" t="s">
        <v>114</v>
      </c>
      <c r="S2" s="33" t="s">
        <v>113</v>
      </c>
      <c r="T2" s="33" t="s">
        <v>114</v>
      </c>
      <c r="U2" s="33" t="s">
        <v>115</v>
      </c>
      <c r="V2" s="33" t="s">
        <v>116</v>
      </c>
      <c r="W2" s="33" t="s">
        <v>113</v>
      </c>
      <c r="X2" s="33" t="s">
        <v>116</v>
      </c>
      <c r="Y2" s="33" t="s">
        <v>114</v>
      </c>
      <c r="Z2" s="33" t="s">
        <v>115</v>
      </c>
      <c r="AA2" s="33" t="s">
        <v>113</v>
      </c>
      <c r="AB2" s="33" t="s">
        <v>114</v>
      </c>
      <c r="AC2" s="33" t="s">
        <v>113</v>
      </c>
      <c r="AD2" s="33" t="s">
        <v>114</v>
      </c>
      <c r="AE2" s="33" t="s">
        <v>116</v>
      </c>
      <c r="AF2" s="33" t="s">
        <v>115</v>
      </c>
      <c r="AG2" s="33" t="s">
        <v>113</v>
      </c>
      <c r="AH2" s="214"/>
      <c r="AI2" s="214"/>
      <c r="AJ2" s="32"/>
      <c r="AK2" s="215"/>
      <c r="AL2" s="215"/>
      <c r="AM2" s="215"/>
      <c r="AN2" s="215"/>
      <c r="AO2" s="215"/>
      <c r="AP2" s="215"/>
      <c r="AQ2" s="215"/>
      <c r="AR2" s="215"/>
      <c r="AS2" s="215"/>
      <c r="AT2" s="215"/>
      <c r="AU2" s="215"/>
      <c r="AV2" s="215"/>
      <c r="AW2" s="215"/>
      <c r="AX2" s="215"/>
      <c r="AY2" s="215"/>
      <c r="AZ2" s="215"/>
      <c r="BA2" s="215"/>
      <c r="BB2" s="215"/>
      <c r="BC2" s="215"/>
      <c r="BD2" s="215"/>
      <c r="BE2" s="215"/>
      <c r="BF2" s="215"/>
      <c r="BG2" s="215"/>
      <c r="BH2" s="215"/>
      <c r="BI2" s="215"/>
    </row>
    <row r="3" spans="1:61" ht="36" customHeight="1" x14ac:dyDescent="0.3">
      <c r="A3" s="27" t="s">
        <v>117</v>
      </c>
      <c r="B3" s="27" t="s">
        <v>122</v>
      </c>
      <c r="C3" s="27" t="s">
        <v>118</v>
      </c>
      <c r="D3" s="27" t="s">
        <v>123</v>
      </c>
      <c r="E3" s="27" t="s">
        <v>44</v>
      </c>
      <c r="F3" s="28" t="s">
        <v>74</v>
      </c>
      <c r="G3" s="28" t="s">
        <v>50</v>
      </c>
      <c r="H3" s="27" t="s">
        <v>119</v>
      </c>
      <c r="I3" s="34">
        <v>1</v>
      </c>
      <c r="J3" s="34">
        <v>2</v>
      </c>
      <c r="K3" s="34">
        <v>3</v>
      </c>
      <c r="L3" s="34">
        <v>4</v>
      </c>
      <c r="M3" s="34">
        <v>5</v>
      </c>
      <c r="N3" s="34">
        <v>6</v>
      </c>
      <c r="O3" s="34">
        <v>7</v>
      </c>
      <c r="P3" s="34">
        <v>8</v>
      </c>
      <c r="Q3" s="34">
        <v>9</v>
      </c>
      <c r="R3" s="34">
        <v>10</v>
      </c>
      <c r="S3" s="34">
        <v>11</v>
      </c>
      <c r="T3" s="34">
        <v>12</v>
      </c>
      <c r="U3" s="34">
        <v>13</v>
      </c>
      <c r="V3" s="34">
        <v>14</v>
      </c>
      <c r="W3" s="34">
        <v>15</v>
      </c>
      <c r="X3" s="34">
        <v>16</v>
      </c>
      <c r="Y3" s="34">
        <v>17</v>
      </c>
      <c r="Z3" s="34">
        <v>18</v>
      </c>
      <c r="AA3" s="34">
        <v>19</v>
      </c>
      <c r="AB3" s="34">
        <v>20</v>
      </c>
      <c r="AC3" s="34">
        <v>21</v>
      </c>
      <c r="AD3" s="34">
        <v>22</v>
      </c>
      <c r="AE3" s="34">
        <v>23</v>
      </c>
      <c r="AF3" s="34">
        <v>24</v>
      </c>
      <c r="AG3" s="34">
        <v>25</v>
      </c>
      <c r="AH3" s="214"/>
      <c r="AI3" s="214"/>
      <c r="AJ3" s="32"/>
      <c r="AK3" s="34">
        <v>1</v>
      </c>
      <c r="AL3" s="34">
        <v>2</v>
      </c>
      <c r="AM3" s="34">
        <v>3</v>
      </c>
      <c r="AN3" s="34">
        <v>4</v>
      </c>
      <c r="AO3" s="34">
        <v>5</v>
      </c>
      <c r="AP3" s="34">
        <v>6</v>
      </c>
      <c r="AQ3" s="34">
        <v>7</v>
      </c>
      <c r="AR3" s="34">
        <v>8</v>
      </c>
      <c r="AS3" s="34">
        <v>9</v>
      </c>
      <c r="AT3" s="34">
        <v>10</v>
      </c>
      <c r="AU3" s="34">
        <v>11</v>
      </c>
      <c r="AV3" s="34">
        <v>12</v>
      </c>
      <c r="AW3" s="34">
        <v>13</v>
      </c>
      <c r="AX3" s="34">
        <v>14</v>
      </c>
      <c r="AY3" s="34">
        <v>15</v>
      </c>
      <c r="AZ3" s="34">
        <v>16</v>
      </c>
      <c r="BA3" s="34">
        <v>17</v>
      </c>
      <c r="BB3" s="34">
        <v>18</v>
      </c>
      <c r="BC3" s="34">
        <v>19</v>
      </c>
      <c r="BD3" s="34">
        <v>20</v>
      </c>
      <c r="BE3" s="34">
        <v>21</v>
      </c>
      <c r="BF3" s="34">
        <v>22</v>
      </c>
      <c r="BG3" s="34">
        <v>23</v>
      </c>
      <c r="BH3" s="34">
        <v>24</v>
      </c>
      <c r="BI3" s="34">
        <v>25</v>
      </c>
    </row>
    <row r="4" spans="1:61" s="60" customFormat="1" ht="21.9" customHeight="1" x14ac:dyDescent="0.3">
      <c r="A4" s="56">
        <v>1</v>
      </c>
      <c r="B4" s="56">
        <v>2015393412</v>
      </c>
      <c r="C4" s="62" t="s">
        <v>257</v>
      </c>
      <c r="D4" s="61" t="s">
        <v>45</v>
      </c>
      <c r="E4" s="56" t="s">
        <v>160</v>
      </c>
      <c r="F4" s="61" t="s">
        <v>258</v>
      </c>
      <c r="G4" s="62" t="s">
        <v>259</v>
      </c>
      <c r="H4" s="57">
        <v>44929</v>
      </c>
      <c r="I4" s="56" t="s">
        <v>126</v>
      </c>
      <c r="J4" s="56" t="s">
        <v>128</v>
      </c>
      <c r="K4" s="56" t="s">
        <v>127</v>
      </c>
      <c r="L4" s="56" t="s">
        <v>126</v>
      </c>
      <c r="M4" s="56" t="s">
        <v>127</v>
      </c>
      <c r="N4" s="56" t="s">
        <v>125</v>
      </c>
      <c r="O4" s="56" t="s">
        <v>128</v>
      </c>
      <c r="P4" s="56" t="s">
        <v>127</v>
      </c>
      <c r="Q4" s="56" t="s">
        <v>126</v>
      </c>
      <c r="R4" s="56" t="s">
        <v>127</v>
      </c>
      <c r="S4" s="56" t="s">
        <v>126</v>
      </c>
      <c r="T4" s="56" t="s">
        <v>128</v>
      </c>
      <c r="U4" s="56" t="s">
        <v>125</v>
      </c>
      <c r="V4" s="56" t="s">
        <v>125</v>
      </c>
      <c r="W4" s="56" t="s">
        <v>126</v>
      </c>
      <c r="X4" s="56" t="s">
        <v>125</v>
      </c>
      <c r="Y4" s="56" t="s">
        <v>127</v>
      </c>
      <c r="Z4" s="56" t="s">
        <v>128</v>
      </c>
      <c r="AA4" s="56" t="s">
        <v>126</v>
      </c>
      <c r="AB4" s="56" t="s">
        <v>126</v>
      </c>
      <c r="AC4" s="56" t="s">
        <v>126</v>
      </c>
      <c r="AD4" s="56" t="s">
        <v>128</v>
      </c>
      <c r="AE4" s="56" t="s">
        <v>125</v>
      </c>
      <c r="AF4" s="56" t="s">
        <v>127</v>
      </c>
      <c r="AG4" s="56" t="s">
        <v>125</v>
      </c>
      <c r="AH4" s="56">
        <f t="array" ref="AH4">SUM((I4:AG4=$I$2:$AG$2)*(I4:AG4&lt;&gt;""))</f>
        <v>17</v>
      </c>
      <c r="AI4" s="58">
        <f t="shared" ref="AI4:AI10" si="0">AH4/2.5</f>
        <v>6.8</v>
      </c>
      <c r="AJ4" s="59"/>
      <c r="AK4" s="56" t="str">
        <f t="shared" ref="AK4:AT8" si="1">IF(I4=I$2,"LULUS","TIDAK LULUS")</f>
        <v>LULUS</v>
      </c>
      <c r="AL4" s="56" t="str">
        <f t="shared" si="1"/>
        <v>LULUS</v>
      </c>
      <c r="AM4" s="56" t="str">
        <f t="shared" si="1"/>
        <v>LULUS</v>
      </c>
      <c r="AN4" s="56" t="str">
        <f t="shared" si="1"/>
        <v>TIDAK LULUS</v>
      </c>
      <c r="AO4" s="56" t="str">
        <f t="shared" si="1"/>
        <v>TIDAK LULUS</v>
      </c>
      <c r="AP4" s="56" t="str">
        <f t="shared" si="1"/>
        <v>LULUS</v>
      </c>
      <c r="AQ4" s="56" t="str">
        <f t="shared" si="1"/>
        <v>LULUS</v>
      </c>
      <c r="AR4" s="56" t="str">
        <f t="shared" si="1"/>
        <v>LULUS</v>
      </c>
      <c r="AS4" s="56" t="str">
        <f t="shared" si="1"/>
        <v>LULUS</v>
      </c>
      <c r="AT4" s="56" t="str">
        <f t="shared" si="1"/>
        <v>TIDAK LULUS</v>
      </c>
      <c r="AU4" s="56" t="str">
        <f t="shared" ref="AU4:BD8" si="2">IF(S4=S$2,"LULUS","TIDAK LULUS")</f>
        <v>LULUS</v>
      </c>
      <c r="AV4" s="56" t="str">
        <f t="shared" si="2"/>
        <v>LULUS</v>
      </c>
      <c r="AW4" s="56" t="str">
        <f t="shared" si="2"/>
        <v>TIDAK LULUS</v>
      </c>
      <c r="AX4" s="56" t="str">
        <f t="shared" si="2"/>
        <v>LULUS</v>
      </c>
      <c r="AY4" s="56" t="str">
        <f t="shared" si="2"/>
        <v>LULUS</v>
      </c>
      <c r="AZ4" s="56" t="str">
        <f t="shared" si="2"/>
        <v>LULUS</v>
      </c>
      <c r="BA4" s="56" t="str">
        <f t="shared" si="2"/>
        <v>TIDAK LULUS</v>
      </c>
      <c r="BB4" s="56" t="str">
        <f t="shared" si="2"/>
        <v>TIDAK LULUS</v>
      </c>
      <c r="BC4" s="56" t="str">
        <f t="shared" si="2"/>
        <v>LULUS</v>
      </c>
      <c r="BD4" s="56" t="str">
        <f t="shared" si="2"/>
        <v>TIDAK LULUS</v>
      </c>
      <c r="BE4" s="56" t="str">
        <f t="shared" ref="BE4:BI8" si="3">IF(AC4=AC$2,"LULUS","TIDAK LULUS")</f>
        <v>LULUS</v>
      </c>
      <c r="BF4" s="56" t="str">
        <f t="shared" si="3"/>
        <v>LULUS</v>
      </c>
      <c r="BG4" s="56" t="str">
        <f t="shared" si="3"/>
        <v>LULUS</v>
      </c>
      <c r="BH4" s="56" t="str">
        <f t="shared" si="3"/>
        <v>LULUS</v>
      </c>
      <c r="BI4" s="56" t="str">
        <f t="shared" si="3"/>
        <v>TIDAK LULUS</v>
      </c>
    </row>
    <row r="5" spans="1:61" s="60" customFormat="1" ht="21.9" customHeight="1" x14ac:dyDescent="0.3">
      <c r="A5" s="56">
        <f>A4+1</f>
        <v>2</v>
      </c>
      <c r="B5" s="56">
        <v>2015394141</v>
      </c>
      <c r="C5" s="62" t="s">
        <v>221</v>
      </c>
      <c r="D5" s="61" t="s">
        <v>45</v>
      </c>
      <c r="E5" s="56" t="s">
        <v>160</v>
      </c>
      <c r="F5" s="61" t="s">
        <v>222</v>
      </c>
      <c r="G5" s="62" t="s">
        <v>223</v>
      </c>
      <c r="H5" s="57">
        <v>44929</v>
      </c>
      <c r="I5" s="56" t="s">
        <v>127</v>
      </c>
      <c r="J5" s="56" t="s">
        <v>128</v>
      </c>
      <c r="K5" s="56" t="s">
        <v>127</v>
      </c>
      <c r="L5" s="56" t="s">
        <v>126</v>
      </c>
      <c r="M5" s="56" t="s">
        <v>126</v>
      </c>
      <c r="N5" s="56" t="s">
        <v>126</v>
      </c>
      <c r="O5" s="56" t="s">
        <v>128</v>
      </c>
      <c r="P5" s="56" t="s">
        <v>126</v>
      </c>
      <c r="Q5" s="56" t="s">
        <v>128</v>
      </c>
      <c r="R5" s="56" t="s">
        <v>126</v>
      </c>
      <c r="S5" s="56" t="s">
        <v>126</v>
      </c>
      <c r="T5" s="56" t="s">
        <v>126</v>
      </c>
      <c r="U5" s="56" t="s">
        <v>128</v>
      </c>
      <c r="V5" s="56" t="s">
        <v>127</v>
      </c>
      <c r="W5" s="56" t="s">
        <v>126</v>
      </c>
      <c r="X5" s="56" t="s">
        <v>127</v>
      </c>
      <c r="Y5" s="56" t="s">
        <v>126</v>
      </c>
      <c r="Z5" s="56" t="s">
        <v>128</v>
      </c>
      <c r="AA5" s="56" t="s">
        <v>126</v>
      </c>
      <c r="AB5" s="56" t="s">
        <v>128</v>
      </c>
      <c r="AC5" s="56" t="s">
        <v>127</v>
      </c>
      <c r="AD5" s="56" t="s">
        <v>125</v>
      </c>
      <c r="AE5" s="56" t="s">
        <v>128</v>
      </c>
      <c r="AF5" s="56" t="s">
        <v>127</v>
      </c>
      <c r="AG5" s="56" t="s">
        <v>128</v>
      </c>
      <c r="AH5" s="56">
        <f t="array" ref="AH5">SUM((I5:AG5=$I$2:$AG$2)*(I5:AG5&lt;&gt;""))</f>
        <v>9</v>
      </c>
      <c r="AI5" s="58">
        <f t="shared" si="0"/>
        <v>3.6</v>
      </c>
      <c r="AJ5" s="59"/>
      <c r="AK5" s="56" t="str">
        <f t="shared" si="1"/>
        <v>TIDAK LULUS</v>
      </c>
      <c r="AL5" s="56" t="str">
        <f t="shared" si="1"/>
        <v>LULUS</v>
      </c>
      <c r="AM5" s="56" t="str">
        <f t="shared" si="1"/>
        <v>LULUS</v>
      </c>
      <c r="AN5" s="56" t="str">
        <f t="shared" si="1"/>
        <v>TIDAK LULUS</v>
      </c>
      <c r="AO5" s="56" t="str">
        <f t="shared" si="1"/>
        <v>LULUS</v>
      </c>
      <c r="AP5" s="56" t="str">
        <f t="shared" si="1"/>
        <v>TIDAK LULUS</v>
      </c>
      <c r="AQ5" s="56" t="str">
        <f t="shared" si="1"/>
        <v>LULUS</v>
      </c>
      <c r="AR5" s="56" t="str">
        <f t="shared" si="1"/>
        <v>TIDAK LULUS</v>
      </c>
      <c r="AS5" s="56" t="str">
        <f t="shared" si="1"/>
        <v>TIDAK LULUS</v>
      </c>
      <c r="AT5" s="56" t="str">
        <f t="shared" si="1"/>
        <v>TIDAK LULUS</v>
      </c>
      <c r="AU5" s="56" t="str">
        <f t="shared" si="2"/>
        <v>LULUS</v>
      </c>
      <c r="AV5" s="56" t="str">
        <f t="shared" si="2"/>
        <v>TIDAK LULUS</v>
      </c>
      <c r="AW5" s="56" t="str">
        <f t="shared" si="2"/>
        <v>TIDAK LULUS</v>
      </c>
      <c r="AX5" s="56" t="str">
        <f t="shared" si="2"/>
        <v>TIDAK LULUS</v>
      </c>
      <c r="AY5" s="56" t="str">
        <f t="shared" si="2"/>
        <v>LULUS</v>
      </c>
      <c r="AZ5" s="56" t="str">
        <f t="shared" si="2"/>
        <v>TIDAK LULUS</v>
      </c>
      <c r="BA5" s="56" t="str">
        <f t="shared" si="2"/>
        <v>TIDAK LULUS</v>
      </c>
      <c r="BB5" s="56" t="str">
        <f t="shared" si="2"/>
        <v>TIDAK LULUS</v>
      </c>
      <c r="BC5" s="56" t="str">
        <f t="shared" si="2"/>
        <v>LULUS</v>
      </c>
      <c r="BD5" s="56" t="str">
        <f t="shared" si="2"/>
        <v>LULUS</v>
      </c>
      <c r="BE5" s="56" t="str">
        <f t="shared" si="3"/>
        <v>TIDAK LULUS</v>
      </c>
      <c r="BF5" s="56" t="str">
        <f t="shared" si="3"/>
        <v>TIDAK LULUS</v>
      </c>
      <c r="BG5" s="56" t="str">
        <f t="shared" si="3"/>
        <v>TIDAK LULUS</v>
      </c>
      <c r="BH5" s="56" t="str">
        <f t="shared" si="3"/>
        <v>LULUS</v>
      </c>
      <c r="BI5" s="56" t="str">
        <f t="shared" si="3"/>
        <v>TIDAK LULUS</v>
      </c>
    </row>
    <row r="6" spans="1:61" s="60" customFormat="1" ht="21.9" customHeight="1" x14ac:dyDescent="0.3">
      <c r="A6" s="56">
        <f>A5+1</f>
        <v>3</v>
      </c>
      <c r="B6" s="56">
        <v>2015391966</v>
      </c>
      <c r="C6" s="62" t="s">
        <v>190</v>
      </c>
      <c r="D6" s="61" t="s">
        <v>46</v>
      </c>
      <c r="E6" s="56" t="s">
        <v>155</v>
      </c>
      <c r="F6" s="61" t="s">
        <v>191</v>
      </c>
      <c r="G6" s="62" t="s">
        <v>192</v>
      </c>
      <c r="H6" s="57">
        <v>44929</v>
      </c>
      <c r="I6" s="56" t="s">
        <v>126</v>
      </c>
      <c r="J6" s="56" t="s">
        <v>125</v>
      </c>
      <c r="K6" s="56" t="s">
        <v>127</v>
      </c>
      <c r="L6" s="56" t="s">
        <v>125</v>
      </c>
      <c r="M6" s="56" t="s">
        <v>128</v>
      </c>
      <c r="N6" s="56" t="s">
        <v>125</v>
      </c>
      <c r="O6" s="56" t="s">
        <v>128</v>
      </c>
      <c r="P6" s="56" t="s">
        <v>127</v>
      </c>
      <c r="Q6" s="56" t="s">
        <v>126</v>
      </c>
      <c r="R6" s="56" t="s">
        <v>126</v>
      </c>
      <c r="S6" s="56" t="s">
        <v>126</v>
      </c>
      <c r="T6" s="56" t="s">
        <v>128</v>
      </c>
      <c r="U6" s="56" t="s">
        <v>128</v>
      </c>
      <c r="V6" s="56" t="s">
        <v>125</v>
      </c>
      <c r="W6" s="56" t="s">
        <v>125</v>
      </c>
      <c r="X6" s="56" t="s">
        <v>125</v>
      </c>
      <c r="Y6" s="56" t="s">
        <v>125</v>
      </c>
      <c r="Z6" s="56" t="s">
        <v>128</v>
      </c>
      <c r="AA6" s="56" t="s">
        <v>126</v>
      </c>
      <c r="AB6" s="56" t="s">
        <v>128</v>
      </c>
      <c r="AC6" s="56" t="s">
        <v>126</v>
      </c>
      <c r="AD6" s="56" t="s">
        <v>126</v>
      </c>
      <c r="AE6" s="56" t="s">
        <v>128</v>
      </c>
      <c r="AF6" s="56" t="s">
        <v>127</v>
      </c>
      <c r="AG6" s="56" t="s">
        <v>126</v>
      </c>
      <c r="AH6" s="56">
        <f t="array" ref="AH6">SUM((I6:AG6=$I$2:$AG$2)*(I6:AG6&lt;&gt;""))</f>
        <v>16</v>
      </c>
      <c r="AI6" s="58">
        <f t="shared" si="0"/>
        <v>6.4</v>
      </c>
      <c r="AJ6" s="59"/>
      <c r="AK6" s="56" t="str">
        <f t="shared" si="1"/>
        <v>LULUS</v>
      </c>
      <c r="AL6" s="56" t="str">
        <f t="shared" si="1"/>
        <v>TIDAK LULUS</v>
      </c>
      <c r="AM6" s="56" t="str">
        <f t="shared" si="1"/>
        <v>LULUS</v>
      </c>
      <c r="AN6" s="56" t="str">
        <f t="shared" si="1"/>
        <v>LULUS</v>
      </c>
      <c r="AO6" s="56" t="str">
        <f t="shared" si="1"/>
        <v>TIDAK LULUS</v>
      </c>
      <c r="AP6" s="56" t="str">
        <f t="shared" si="1"/>
        <v>LULUS</v>
      </c>
      <c r="AQ6" s="56" t="str">
        <f t="shared" si="1"/>
        <v>LULUS</v>
      </c>
      <c r="AR6" s="56" t="str">
        <f t="shared" si="1"/>
        <v>LULUS</v>
      </c>
      <c r="AS6" s="56" t="str">
        <f t="shared" si="1"/>
        <v>LULUS</v>
      </c>
      <c r="AT6" s="56" t="str">
        <f t="shared" si="1"/>
        <v>TIDAK LULUS</v>
      </c>
      <c r="AU6" s="56" t="str">
        <f t="shared" si="2"/>
        <v>LULUS</v>
      </c>
      <c r="AV6" s="56" t="str">
        <f t="shared" si="2"/>
        <v>LULUS</v>
      </c>
      <c r="AW6" s="56" t="str">
        <f t="shared" si="2"/>
        <v>TIDAK LULUS</v>
      </c>
      <c r="AX6" s="56" t="str">
        <f t="shared" si="2"/>
        <v>LULUS</v>
      </c>
      <c r="AY6" s="56" t="str">
        <f t="shared" si="2"/>
        <v>TIDAK LULUS</v>
      </c>
      <c r="AZ6" s="56" t="str">
        <f t="shared" si="2"/>
        <v>LULUS</v>
      </c>
      <c r="BA6" s="56" t="str">
        <f t="shared" si="2"/>
        <v>TIDAK LULUS</v>
      </c>
      <c r="BB6" s="56" t="str">
        <f t="shared" si="2"/>
        <v>TIDAK LULUS</v>
      </c>
      <c r="BC6" s="56" t="str">
        <f t="shared" si="2"/>
        <v>LULUS</v>
      </c>
      <c r="BD6" s="56" t="str">
        <f t="shared" si="2"/>
        <v>LULUS</v>
      </c>
      <c r="BE6" s="56" t="str">
        <f t="shared" si="3"/>
        <v>LULUS</v>
      </c>
      <c r="BF6" s="56" t="str">
        <f t="shared" si="3"/>
        <v>TIDAK LULUS</v>
      </c>
      <c r="BG6" s="56" t="str">
        <f t="shared" si="3"/>
        <v>TIDAK LULUS</v>
      </c>
      <c r="BH6" s="56" t="str">
        <f t="shared" si="3"/>
        <v>LULUS</v>
      </c>
      <c r="BI6" s="56" t="str">
        <f t="shared" si="3"/>
        <v>LULUS</v>
      </c>
    </row>
    <row r="7" spans="1:61" s="60" customFormat="1" ht="21.9" customHeight="1" x14ac:dyDescent="0.3">
      <c r="A7" s="56">
        <f>A6+1</f>
        <v>4</v>
      </c>
      <c r="B7" s="56">
        <v>2015393439</v>
      </c>
      <c r="C7" s="62" t="s">
        <v>262</v>
      </c>
      <c r="D7" s="61" t="s">
        <v>46</v>
      </c>
      <c r="E7" s="56" t="s">
        <v>155</v>
      </c>
      <c r="F7" s="61" t="s">
        <v>215</v>
      </c>
      <c r="G7" s="62" t="s">
        <v>216</v>
      </c>
      <c r="H7" s="57">
        <v>44929</v>
      </c>
      <c r="I7" s="56" t="s">
        <v>126</v>
      </c>
      <c r="J7" s="56" t="s">
        <v>125</v>
      </c>
      <c r="K7" s="56" t="s">
        <v>127</v>
      </c>
      <c r="L7" s="56" t="s">
        <v>125</v>
      </c>
      <c r="M7" s="56" t="s">
        <v>126</v>
      </c>
      <c r="N7" s="56" t="s">
        <v>127</v>
      </c>
      <c r="O7" s="56" t="s">
        <v>128</v>
      </c>
      <c r="P7" s="56" t="s">
        <v>127</v>
      </c>
      <c r="Q7" s="56" t="s">
        <v>126</v>
      </c>
      <c r="R7" s="56" t="s">
        <v>127</v>
      </c>
      <c r="S7" s="56" t="s">
        <v>126</v>
      </c>
      <c r="T7" s="56" t="s">
        <v>128</v>
      </c>
      <c r="U7" s="56" t="s">
        <v>125</v>
      </c>
      <c r="V7" s="56" t="s">
        <v>125</v>
      </c>
      <c r="W7" s="56" t="s">
        <v>126</v>
      </c>
      <c r="X7" s="56" t="s">
        <v>125</v>
      </c>
      <c r="Y7" s="56" t="s">
        <v>128</v>
      </c>
      <c r="Z7" s="56" t="s">
        <v>126</v>
      </c>
      <c r="AA7" s="56" t="s">
        <v>126</v>
      </c>
      <c r="AB7" s="56" t="s">
        <v>128</v>
      </c>
      <c r="AC7" s="56" t="s">
        <v>126</v>
      </c>
      <c r="AD7" s="56" t="s">
        <v>125</v>
      </c>
      <c r="AE7" s="56" t="s">
        <v>125</v>
      </c>
      <c r="AF7" s="56" t="s">
        <v>127</v>
      </c>
      <c r="AG7" s="56" t="s">
        <v>125</v>
      </c>
      <c r="AH7" s="56">
        <f t="array" ref="AH7">SUM((I7:AG7=$I$2:$AG$2)*(I7:AG7&lt;&gt;""))</f>
        <v>18</v>
      </c>
      <c r="AI7" s="58">
        <f t="shared" si="0"/>
        <v>7.2</v>
      </c>
      <c r="AJ7" s="59"/>
      <c r="AK7" s="56" t="str">
        <f t="shared" si="1"/>
        <v>LULUS</v>
      </c>
      <c r="AL7" s="56" t="str">
        <f t="shared" si="1"/>
        <v>TIDAK LULUS</v>
      </c>
      <c r="AM7" s="56" t="str">
        <f t="shared" si="1"/>
        <v>LULUS</v>
      </c>
      <c r="AN7" s="56" t="str">
        <f t="shared" si="1"/>
        <v>LULUS</v>
      </c>
      <c r="AO7" s="56" t="str">
        <f t="shared" si="1"/>
        <v>LULUS</v>
      </c>
      <c r="AP7" s="56" t="str">
        <f t="shared" si="1"/>
        <v>TIDAK LULUS</v>
      </c>
      <c r="AQ7" s="56" t="str">
        <f t="shared" si="1"/>
        <v>LULUS</v>
      </c>
      <c r="AR7" s="56" t="str">
        <f t="shared" si="1"/>
        <v>LULUS</v>
      </c>
      <c r="AS7" s="56" t="str">
        <f t="shared" si="1"/>
        <v>LULUS</v>
      </c>
      <c r="AT7" s="56" t="str">
        <f t="shared" si="1"/>
        <v>TIDAK LULUS</v>
      </c>
      <c r="AU7" s="56" t="str">
        <f t="shared" si="2"/>
        <v>LULUS</v>
      </c>
      <c r="AV7" s="56" t="str">
        <f t="shared" si="2"/>
        <v>LULUS</v>
      </c>
      <c r="AW7" s="56" t="str">
        <f t="shared" si="2"/>
        <v>TIDAK LULUS</v>
      </c>
      <c r="AX7" s="56" t="str">
        <f t="shared" si="2"/>
        <v>LULUS</v>
      </c>
      <c r="AY7" s="56" t="str">
        <f t="shared" si="2"/>
        <v>LULUS</v>
      </c>
      <c r="AZ7" s="56" t="str">
        <f t="shared" si="2"/>
        <v>LULUS</v>
      </c>
      <c r="BA7" s="56" t="str">
        <f t="shared" si="2"/>
        <v>LULUS</v>
      </c>
      <c r="BB7" s="56" t="str">
        <f t="shared" si="2"/>
        <v>TIDAK LULUS</v>
      </c>
      <c r="BC7" s="56" t="str">
        <f t="shared" si="2"/>
        <v>LULUS</v>
      </c>
      <c r="BD7" s="56" t="str">
        <f t="shared" si="2"/>
        <v>LULUS</v>
      </c>
      <c r="BE7" s="56" t="str">
        <f t="shared" si="3"/>
        <v>LULUS</v>
      </c>
      <c r="BF7" s="56" t="str">
        <f t="shared" si="3"/>
        <v>TIDAK LULUS</v>
      </c>
      <c r="BG7" s="56" t="str">
        <f t="shared" si="3"/>
        <v>LULUS</v>
      </c>
      <c r="BH7" s="56" t="str">
        <f t="shared" si="3"/>
        <v>LULUS</v>
      </c>
      <c r="BI7" s="56" t="str">
        <f t="shared" si="3"/>
        <v>TIDAK LULUS</v>
      </c>
    </row>
    <row r="8" spans="1:61" s="60" customFormat="1" ht="21.9" customHeight="1" x14ac:dyDescent="0.3">
      <c r="A8" s="56">
        <f>A7+1</f>
        <v>5</v>
      </c>
      <c r="B8" s="56">
        <v>2015394235</v>
      </c>
      <c r="C8" s="62" t="s">
        <v>224</v>
      </c>
      <c r="D8" s="61" t="s">
        <v>46</v>
      </c>
      <c r="E8" s="56" t="s">
        <v>155</v>
      </c>
      <c r="F8" s="61" t="s">
        <v>225</v>
      </c>
      <c r="G8" s="62" t="s">
        <v>226</v>
      </c>
      <c r="H8" s="57">
        <v>44929</v>
      </c>
      <c r="I8" s="56" t="s">
        <v>126</v>
      </c>
      <c r="J8" s="56" t="s">
        <v>125</v>
      </c>
      <c r="K8" s="56" t="s">
        <v>125</v>
      </c>
      <c r="L8" s="56" t="s">
        <v>127</v>
      </c>
      <c r="M8" s="56" t="s">
        <v>127</v>
      </c>
      <c r="N8" s="56" t="s">
        <v>126</v>
      </c>
      <c r="O8" s="56" t="s">
        <v>128</v>
      </c>
      <c r="P8" s="56" t="s">
        <v>126</v>
      </c>
      <c r="Q8" s="56" t="s">
        <v>126</v>
      </c>
      <c r="R8" s="56" t="s">
        <v>126</v>
      </c>
      <c r="S8" s="56" t="s">
        <v>126</v>
      </c>
      <c r="T8" s="56" t="s">
        <v>128</v>
      </c>
      <c r="U8" s="56" t="s">
        <v>128</v>
      </c>
      <c r="V8" s="56" t="s">
        <v>125</v>
      </c>
      <c r="W8" s="56" t="s">
        <v>126</v>
      </c>
      <c r="X8" s="56" t="s">
        <v>125</v>
      </c>
      <c r="Y8" s="56" t="s">
        <v>125</v>
      </c>
      <c r="Z8" s="56" t="s">
        <v>128</v>
      </c>
      <c r="AA8" s="56" t="s">
        <v>128</v>
      </c>
      <c r="AB8" s="56" t="s">
        <v>126</v>
      </c>
      <c r="AC8" s="56" t="s">
        <v>126</v>
      </c>
      <c r="AD8" s="56" t="s">
        <v>127</v>
      </c>
      <c r="AE8" s="56" t="s">
        <v>128</v>
      </c>
      <c r="AF8" s="56" t="s">
        <v>127</v>
      </c>
      <c r="AG8" s="56" t="s">
        <v>127</v>
      </c>
      <c r="AH8" s="56">
        <f t="array" ref="AH8">SUM((I8:AG8=$I$2:$AG$2)*(I8:AG8&lt;&gt;""))</f>
        <v>10</v>
      </c>
      <c r="AI8" s="58">
        <f t="shared" si="0"/>
        <v>4</v>
      </c>
      <c r="AJ8" s="59"/>
      <c r="AK8" s="56" t="str">
        <f t="shared" si="1"/>
        <v>LULUS</v>
      </c>
      <c r="AL8" s="56" t="str">
        <f t="shared" si="1"/>
        <v>TIDAK LULUS</v>
      </c>
      <c r="AM8" s="56" t="str">
        <f t="shared" si="1"/>
        <v>TIDAK LULUS</v>
      </c>
      <c r="AN8" s="56" t="str">
        <f t="shared" si="1"/>
        <v>TIDAK LULUS</v>
      </c>
      <c r="AO8" s="56" t="str">
        <f t="shared" si="1"/>
        <v>TIDAK LULUS</v>
      </c>
      <c r="AP8" s="56" t="str">
        <f t="shared" si="1"/>
        <v>TIDAK LULUS</v>
      </c>
      <c r="AQ8" s="56" t="str">
        <f t="shared" si="1"/>
        <v>LULUS</v>
      </c>
      <c r="AR8" s="56" t="str">
        <f t="shared" si="1"/>
        <v>TIDAK LULUS</v>
      </c>
      <c r="AS8" s="56" t="str">
        <f t="shared" si="1"/>
        <v>LULUS</v>
      </c>
      <c r="AT8" s="56" t="str">
        <f t="shared" si="1"/>
        <v>TIDAK LULUS</v>
      </c>
      <c r="AU8" s="56" t="str">
        <f t="shared" si="2"/>
        <v>LULUS</v>
      </c>
      <c r="AV8" s="56" t="str">
        <f t="shared" si="2"/>
        <v>LULUS</v>
      </c>
      <c r="AW8" s="56" t="str">
        <f t="shared" si="2"/>
        <v>TIDAK LULUS</v>
      </c>
      <c r="AX8" s="56" t="str">
        <f t="shared" si="2"/>
        <v>LULUS</v>
      </c>
      <c r="AY8" s="56" t="str">
        <f t="shared" si="2"/>
        <v>LULUS</v>
      </c>
      <c r="AZ8" s="56" t="str">
        <f t="shared" si="2"/>
        <v>LULUS</v>
      </c>
      <c r="BA8" s="56" t="str">
        <f t="shared" si="2"/>
        <v>TIDAK LULUS</v>
      </c>
      <c r="BB8" s="56" t="str">
        <f t="shared" si="2"/>
        <v>TIDAK LULUS</v>
      </c>
      <c r="BC8" s="56" t="str">
        <f t="shared" si="2"/>
        <v>TIDAK LULUS</v>
      </c>
      <c r="BD8" s="56" t="str">
        <f t="shared" si="2"/>
        <v>TIDAK LULUS</v>
      </c>
      <c r="BE8" s="56" t="str">
        <f t="shared" si="3"/>
        <v>LULUS</v>
      </c>
      <c r="BF8" s="56" t="str">
        <f t="shared" si="3"/>
        <v>TIDAK LULUS</v>
      </c>
      <c r="BG8" s="56" t="str">
        <f t="shared" si="3"/>
        <v>TIDAK LULUS</v>
      </c>
      <c r="BH8" s="56" t="str">
        <f t="shared" si="3"/>
        <v>LULUS</v>
      </c>
      <c r="BI8" s="56" t="str">
        <f t="shared" si="3"/>
        <v>TIDAK LULUS</v>
      </c>
    </row>
    <row r="9" spans="1:61" s="60" customFormat="1" ht="21.9" customHeight="1" x14ac:dyDescent="0.3">
      <c r="A9" s="56">
        <f t="shared" ref="A9:A72" si="4">A8+1</f>
        <v>6</v>
      </c>
      <c r="B9" s="56">
        <v>2015394244</v>
      </c>
      <c r="C9" s="62" t="s">
        <v>228</v>
      </c>
      <c r="D9" s="61" t="s">
        <v>46</v>
      </c>
      <c r="E9" s="56" t="s">
        <v>155</v>
      </c>
      <c r="F9" s="61" t="s">
        <v>229</v>
      </c>
      <c r="G9" s="62" t="s">
        <v>230</v>
      </c>
      <c r="H9" s="57">
        <v>44929</v>
      </c>
      <c r="I9" s="56" t="s">
        <v>126</v>
      </c>
      <c r="J9" s="56" t="s">
        <v>128</v>
      </c>
      <c r="K9" s="56" t="s">
        <v>127</v>
      </c>
      <c r="L9" s="56" t="s">
        <v>125</v>
      </c>
      <c r="M9" s="56" t="s">
        <v>128</v>
      </c>
      <c r="N9" s="56" t="s">
        <v>125</v>
      </c>
      <c r="O9" s="56" t="s">
        <v>128</v>
      </c>
      <c r="P9" s="56" t="s">
        <v>127</v>
      </c>
      <c r="Q9" s="56" t="s">
        <v>126</v>
      </c>
      <c r="R9" s="56" t="s">
        <v>126</v>
      </c>
      <c r="S9" s="56" t="s">
        <v>126</v>
      </c>
      <c r="T9" s="56" t="s">
        <v>128</v>
      </c>
      <c r="U9" s="56" t="s">
        <v>128</v>
      </c>
      <c r="V9" s="56" t="s">
        <v>125</v>
      </c>
      <c r="W9" s="56" t="s">
        <v>125</v>
      </c>
      <c r="X9" s="56" t="s">
        <v>125</v>
      </c>
      <c r="Y9" s="56" t="s">
        <v>128</v>
      </c>
      <c r="Z9" s="56" t="s">
        <v>128</v>
      </c>
      <c r="AA9" s="56" t="s">
        <v>126</v>
      </c>
      <c r="AB9" s="56" t="s">
        <v>128</v>
      </c>
      <c r="AC9" s="56" t="s">
        <v>126</v>
      </c>
      <c r="AD9" s="56" t="s">
        <v>128</v>
      </c>
      <c r="AE9" s="56" t="s">
        <v>125</v>
      </c>
      <c r="AF9" s="56" t="s">
        <v>127</v>
      </c>
      <c r="AG9" s="56" t="s">
        <v>127</v>
      </c>
      <c r="AH9" s="56">
        <f t="array" ref="AH9">SUM((I9:AG9=$I$2:$AG$2)*(I9:AG9&lt;&gt;""))</f>
        <v>19</v>
      </c>
      <c r="AI9" s="58">
        <f t="shared" si="0"/>
        <v>7.6</v>
      </c>
      <c r="AJ9" s="59"/>
      <c r="AK9" s="56" t="str">
        <f t="shared" ref="AK9:AK69" si="5">IF(I9=I$2,"LULUS","TIDAK LULUS")</f>
        <v>LULUS</v>
      </c>
      <c r="AL9" s="56" t="str">
        <f t="shared" ref="AL9:AL69" si="6">IF(J9=J$2,"LULUS","TIDAK LULUS")</f>
        <v>LULUS</v>
      </c>
      <c r="AM9" s="56" t="str">
        <f t="shared" ref="AM9:AM69" si="7">IF(K9=K$2,"LULUS","TIDAK LULUS")</f>
        <v>LULUS</v>
      </c>
      <c r="AN9" s="56" t="str">
        <f t="shared" ref="AN9:AN69" si="8">IF(L9=L$2,"LULUS","TIDAK LULUS")</f>
        <v>LULUS</v>
      </c>
      <c r="AO9" s="56" t="str">
        <f t="shared" ref="AO9:AO69" si="9">IF(M9=M$2,"LULUS","TIDAK LULUS")</f>
        <v>TIDAK LULUS</v>
      </c>
      <c r="AP9" s="56" t="str">
        <f t="shared" ref="AP9:AP69" si="10">IF(N9=N$2,"LULUS","TIDAK LULUS")</f>
        <v>LULUS</v>
      </c>
      <c r="AQ9" s="56" t="str">
        <f t="shared" ref="AQ9:AQ69" si="11">IF(O9=O$2,"LULUS","TIDAK LULUS")</f>
        <v>LULUS</v>
      </c>
      <c r="AR9" s="56" t="str">
        <f t="shared" ref="AR9:AR69" si="12">IF(P9=P$2,"LULUS","TIDAK LULUS")</f>
        <v>LULUS</v>
      </c>
      <c r="AS9" s="56" t="str">
        <f t="shared" ref="AS9:AS69" si="13">IF(Q9=Q$2,"LULUS","TIDAK LULUS")</f>
        <v>LULUS</v>
      </c>
      <c r="AT9" s="56" t="str">
        <f t="shared" ref="AT9:AT69" si="14">IF(R9=R$2,"LULUS","TIDAK LULUS")</f>
        <v>TIDAK LULUS</v>
      </c>
      <c r="AU9" s="56" t="str">
        <f t="shared" ref="AU9:AU69" si="15">IF(S9=S$2,"LULUS","TIDAK LULUS")</f>
        <v>LULUS</v>
      </c>
      <c r="AV9" s="56" t="str">
        <f t="shared" ref="AV9:AV69" si="16">IF(T9=T$2,"LULUS","TIDAK LULUS")</f>
        <v>LULUS</v>
      </c>
      <c r="AW9" s="56" t="str">
        <f t="shared" ref="AW9:AW69" si="17">IF(U9=U$2,"LULUS","TIDAK LULUS")</f>
        <v>TIDAK LULUS</v>
      </c>
      <c r="AX9" s="56" t="str">
        <f t="shared" ref="AX9:AX69" si="18">IF(V9=V$2,"LULUS","TIDAK LULUS")</f>
        <v>LULUS</v>
      </c>
      <c r="AY9" s="56" t="str">
        <f t="shared" ref="AY9:AY69" si="19">IF(W9=W$2,"LULUS","TIDAK LULUS")</f>
        <v>TIDAK LULUS</v>
      </c>
      <c r="AZ9" s="56" t="str">
        <f t="shared" ref="AZ9:AZ69" si="20">IF(X9=X$2,"LULUS","TIDAK LULUS")</f>
        <v>LULUS</v>
      </c>
      <c r="BA9" s="56" t="str">
        <f t="shared" ref="BA9:BA69" si="21">IF(Y9=Y$2,"LULUS","TIDAK LULUS")</f>
        <v>LULUS</v>
      </c>
      <c r="BB9" s="56" t="str">
        <f t="shared" ref="BB9:BB69" si="22">IF(Z9=Z$2,"LULUS","TIDAK LULUS")</f>
        <v>TIDAK LULUS</v>
      </c>
      <c r="BC9" s="56" t="str">
        <f t="shared" ref="BC9:BC69" si="23">IF(AA9=AA$2,"LULUS","TIDAK LULUS")</f>
        <v>LULUS</v>
      </c>
      <c r="BD9" s="56" t="str">
        <f t="shared" ref="BD9:BD69" si="24">IF(AB9=AB$2,"LULUS","TIDAK LULUS")</f>
        <v>LULUS</v>
      </c>
      <c r="BE9" s="56" t="str">
        <f t="shared" ref="BE9:BE69" si="25">IF(AC9=AC$2,"LULUS","TIDAK LULUS")</f>
        <v>LULUS</v>
      </c>
      <c r="BF9" s="56" t="str">
        <f t="shared" ref="BF9:BF69" si="26">IF(AD9=AD$2,"LULUS","TIDAK LULUS")</f>
        <v>LULUS</v>
      </c>
      <c r="BG9" s="56" t="str">
        <f t="shared" ref="BG9:BG69" si="27">IF(AE9=AE$2,"LULUS","TIDAK LULUS")</f>
        <v>LULUS</v>
      </c>
      <c r="BH9" s="56" t="str">
        <f t="shared" ref="BH9:BH69" si="28">IF(AF9=AF$2,"LULUS","TIDAK LULUS")</f>
        <v>LULUS</v>
      </c>
      <c r="BI9" s="56" t="str">
        <f t="shared" ref="BI9:BI69" si="29">IF(AG9=AG$2,"LULUS","TIDAK LULUS")</f>
        <v>TIDAK LULUS</v>
      </c>
    </row>
    <row r="10" spans="1:61" s="60" customFormat="1" ht="21.9" customHeight="1" x14ac:dyDescent="0.3">
      <c r="A10" s="56">
        <f t="shared" si="4"/>
        <v>7</v>
      </c>
      <c r="B10" s="56">
        <v>2015394249</v>
      </c>
      <c r="C10" s="62" t="s">
        <v>232</v>
      </c>
      <c r="D10" s="61" t="s">
        <v>46</v>
      </c>
      <c r="E10" s="56" t="s">
        <v>155</v>
      </c>
      <c r="F10" s="61" t="s">
        <v>233</v>
      </c>
      <c r="G10" s="62" t="s">
        <v>234</v>
      </c>
      <c r="H10" s="57">
        <v>44929</v>
      </c>
      <c r="I10" s="56" t="s">
        <v>126</v>
      </c>
      <c r="J10" s="56" t="s">
        <v>127</v>
      </c>
      <c r="K10" s="56" t="s">
        <v>127</v>
      </c>
      <c r="L10" s="56" t="s">
        <v>125</v>
      </c>
      <c r="M10" s="56" t="s">
        <v>126</v>
      </c>
      <c r="N10" s="56" t="s">
        <v>125</v>
      </c>
      <c r="O10" s="56" t="s">
        <v>128</v>
      </c>
      <c r="P10" s="56" t="s">
        <v>127</v>
      </c>
      <c r="Q10" s="56" t="s">
        <v>126</v>
      </c>
      <c r="R10" s="56" t="s">
        <v>126</v>
      </c>
      <c r="S10" s="56" t="s">
        <v>125</v>
      </c>
      <c r="T10" s="56" t="s">
        <v>126</v>
      </c>
      <c r="U10" s="56" t="s">
        <v>128</v>
      </c>
      <c r="V10" s="56" t="s">
        <v>125</v>
      </c>
      <c r="W10" s="56" t="s">
        <v>126</v>
      </c>
      <c r="X10" s="56" t="s">
        <v>125</v>
      </c>
      <c r="Y10" s="56" t="s">
        <v>128</v>
      </c>
      <c r="Z10" s="56" t="s">
        <v>128</v>
      </c>
      <c r="AA10" s="56" t="s">
        <v>128</v>
      </c>
      <c r="AB10" s="56" t="s">
        <v>128</v>
      </c>
      <c r="AC10" s="56" t="s">
        <v>126</v>
      </c>
      <c r="AD10" s="56" t="s">
        <v>128</v>
      </c>
      <c r="AE10" s="56" t="s">
        <v>125</v>
      </c>
      <c r="AF10" s="56" t="s">
        <v>127</v>
      </c>
      <c r="AG10" s="56" t="s">
        <v>125</v>
      </c>
      <c r="AH10" s="56">
        <f t="array" ref="AH10">SUM((I10:AG10=$I$2:$AG$2)*(I10:AG10&lt;&gt;""))</f>
        <v>17</v>
      </c>
      <c r="AI10" s="58">
        <f t="shared" si="0"/>
        <v>6.8</v>
      </c>
      <c r="AJ10" s="59"/>
      <c r="AK10" s="56" t="str">
        <f t="shared" si="5"/>
        <v>LULUS</v>
      </c>
      <c r="AL10" s="56" t="str">
        <f t="shared" si="6"/>
        <v>TIDAK LULUS</v>
      </c>
      <c r="AM10" s="56" t="str">
        <f t="shared" si="7"/>
        <v>LULUS</v>
      </c>
      <c r="AN10" s="56" t="str">
        <f t="shared" si="8"/>
        <v>LULUS</v>
      </c>
      <c r="AO10" s="56" t="str">
        <f t="shared" si="9"/>
        <v>LULUS</v>
      </c>
      <c r="AP10" s="56" t="str">
        <f t="shared" si="10"/>
        <v>LULUS</v>
      </c>
      <c r="AQ10" s="56" t="str">
        <f t="shared" si="11"/>
        <v>LULUS</v>
      </c>
      <c r="AR10" s="56" t="str">
        <f t="shared" si="12"/>
        <v>LULUS</v>
      </c>
      <c r="AS10" s="56" t="str">
        <f t="shared" si="13"/>
        <v>LULUS</v>
      </c>
      <c r="AT10" s="56" t="str">
        <f t="shared" si="14"/>
        <v>TIDAK LULUS</v>
      </c>
      <c r="AU10" s="56" t="str">
        <f t="shared" si="15"/>
        <v>TIDAK LULUS</v>
      </c>
      <c r="AV10" s="56" t="str">
        <f t="shared" si="16"/>
        <v>TIDAK LULUS</v>
      </c>
      <c r="AW10" s="56" t="str">
        <f t="shared" si="17"/>
        <v>TIDAK LULUS</v>
      </c>
      <c r="AX10" s="56" t="str">
        <f t="shared" si="18"/>
        <v>LULUS</v>
      </c>
      <c r="AY10" s="56" t="str">
        <f t="shared" si="19"/>
        <v>LULUS</v>
      </c>
      <c r="AZ10" s="56" t="str">
        <f t="shared" si="20"/>
        <v>LULUS</v>
      </c>
      <c r="BA10" s="56" t="str">
        <f t="shared" si="21"/>
        <v>LULUS</v>
      </c>
      <c r="BB10" s="56" t="str">
        <f t="shared" si="22"/>
        <v>TIDAK LULUS</v>
      </c>
      <c r="BC10" s="56" t="str">
        <f t="shared" si="23"/>
        <v>TIDAK LULUS</v>
      </c>
      <c r="BD10" s="56" t="str">
        <f t="shared" si="24"/>
        <v>LULUS</v>
      </c>
      <c r="BE10" s="56" t="str">
        <f t="shared" si="25"/>
        <v>LULUS</v>
      </c>
      <c r="BF10" s="56" t="str">
        <f t="shared" si="26"/>
        <v>LULUS</v>
      </c>
      <c r="BG10" s="56" t="str">
        <f t="shared" si="27"/>
        <v>LULUS</v>
      </c>
      <c r="BH10" s="56" t="str">
        <f t="shared" si="28"/>
        <v>LULUS</v>
      </c>
      <c r="BI10" s="56" t="str">
        <f t="shared" si="29"/>
        <v>TIDAK LULUS</v>
      </c>
    </row>
    <row r="11" spans="1:61" s="60" customFormat="1" ht="21.9" customHeight="1" x14ac:dyDescent="0.3">
      <c r="A11" s="56">
        <f t="shared" si="4"/>
        <v>8</v>
      </c>
      <c r="B11" s="56">
        <v>2015393444</v>
      </c>
      <c r="C11" s="62" t="s">
        <v>263</v>
      </c>
      <c r="D11" s="61" t="s">
        <v>46</v>
      </c>
      <c r="E11" s="56" t="s">
        <v>155</v>
      </c>
      <c r="F11" s="61" t="s">
        <v>264</v>
      </c>
      <c r="G11" s="62" t="s">
        <v>265</v>
      </c>
      <c r="H11" s="57">
        <v>44929</v>
      </c>
      <c r="I11" s="56" t="s">
        <v>126</v>
      </c>
      <c r="J11" s="56" t="s">
        <v>126</v>
      </c>
      <c r="K11" s="56" t="s">
        <v>127</v>
      </c>
      <c r="L11" s="56" t="s">
        <v>125</v>
      </c>
      <c r="M11" s="56" t="s">
        <v>126</v>
      </c>
      <c r="N11" s="56" t="s">
        <v>127</v>
      </c>
      <c r="O11" s="56" t="s">
        <v>128</v>
      </c>
      <c r="P11" s="56" t="s">
        <v>128</v>
      </c>
      <c r="Q11" s="56" t="s">
        <v>126</v>
      </c>
      <c r="R11" s="56" t="s">
        <v>127</v>
      </c>
      <c r="S11" s="56" t="s">
        <v>128</v>
      </c>
      <c r="T11" s="56" t="s">
        <v>128</v>
      </c>
      <c r="U11" s="56" t="s">
        <v>128</v>
      </c>
      <c r="V11" s="56" t="s">
        <v>125</v>
      </c>
      <c r="W11" s="56" t="s">
        <v>126</v>
      </c>
      <c r="X11" s="56" t="s">
        <v>125</v>
      </c>
      <c r="Y11" s="56" t="s">
        <v>128</v>
      </c>
      <c r="Z11" s="56" t="s">
        <v>128</v>
      </c>
      <c r="AA11" s="56" t="s">
        <v>128</v>
      </c>
      <c r="AB11" s="56" t="s">
        <v>128</v>
      </c>
      <c r="AC11" s="56" t="s">
        <v>126</v>
      </c>
      <c r="AD11" s="56" t="s">
        <v>127</v>
      </c>
      <c r="AE11" s="56" t="s">
        <v>125</v>
      </c>
      <c r="AF11" s="56" t="s">
        <v>127</v>
      </c>
      <c r="AG11" s="56" t="s">
        <v>128</v>
      </c>
      <c r="AH11" s="56">
        <f t="array" ref="AH11">SUM((I11:AG11=$I$2:$AG$2)*(I11:AG11&lt;&gt;""))</f>
        <v>15</v>
      </c>
      <c r="AI11" s="58">
        <f t="shared" ref="AI11:AI69" si="30">AH11/2.5</f>
        <v>6</v>
      </c>
      <c r="AJ11" s="59"/>
      <c r="AK11" s="56" t="str">
        <f t="shared" si="5"/>
        <v>LULUS</v>
      </c>
      <c r="AL11" s="56" t="str">
        <f t="shared" si="6"/>
        <v>TIDAK LULUS</v>
      </c>
      <c r="AM11" s="56" t="str">
        <f t="shared" si="7"/>
        <v>LULUS</v>
      </c>
      <c r="AN11" s="56" t="str">
        <f t="shared" si="8"/>
        <v>LULUS</v>
      </c>
      <c r="AO11" s="56" t="str">
        <f t="shared" si="9"/>
        <v>LULUS</v>
      </c>
      <c r="AP11" s="56" t="str">
        <f t="shared" si="10"/>
        <v>TIDAK LULUS</v>
      </c>
      <c r="AQ11" s="56" t="str">
        <f t="shared" si="11"/>
        <v>LULUS</v>
      </c>
      <c r="AR11" s="56" t="str">
        <f t="shared" si="12"/>
        <v>TIDAK LULUS</v>
      </c>
      <c r="AS11" s="56" t="str">
        <f t="shared" si="13"/>
        <v>LULUS</v>
      </c>
      <c r="AT11" s="56" t="str">
        <f t="shared" si="14"/>
        <v>TIDAK LULUS</v>
      </c>
      <c r="AU11" s="56" t="str">
        <f t="shared" si="15"/>
        <v>TIDAK LULUS</v>
      </c>
      <c r="AV11" s="56" t="str">
        <f t="shared" si="16"/>
        <v>LULUS</v>
      </c>
      <c r="AW11" s="56" t="str">
        <f t="shared" si="17"/>
        <v>TIDAK LULUS</v>
      </c>
      <c r="AX11" s="56" t="str">
        <f t="shared" si="18"/>
        <v>LULUS</v>
      </c>
      <c r="AY11" s="56" t="str">
        <f t="shared" si="19"/>
        <v>LULUS</v>
      </c>
      <c r="AZ11" s="56" t="str">
        <f t="shared" si="20"/>
        <v>LULUS</v>
      </c>
      <c r="BA11" s="56" t="str">
        <f t="shared" si="21"/>
        <v>LULUS</v>
      </c>
      <c r="BB11" s="56" t="str">
        <f t="shared" si="22"/>
        <v>TIDAK LULUS</v>
      </c>
      <c r="BC11" s="56" t="str">
        <f t="shared" si="23"/>
        <v>TIDAK LULUS</v>
      </c>
      <c r="BD11" s="56" t="str">
        <f t="shared" si="24"/>
        <v>LULUS</v>
      </c>
      <c r="BE11" s="56" t="str">
        <f t="shared" si="25"/>
        <v>LULUS</v>
      </c>
      <c r="BF11" s="56" t="str">
        <f t="shared" si="26"/>
        <v>TIDAK LULUS</v>
      </c>
      <c r="BG11" s="56" t="str">
        <f t="shared" si="27"/>
        <v>LULUS</v>
      </c>
      <c r="BH11" s="56" t="str">
        <f t="shared" si="28"/>
        <v>LULUS</v>
      </c>
      <c r="BI11" s="56" t="str">
        <f t="shared" si="29"/>
        <v>TIDAK LULUS</v>
      </c>
    </row>
    <row r="12" spans="1:61" s="60" customFormat="1" ht="21.9" customHeight="1" x14ac:dyDescent="0.3">
      <c r="A12" s="56">
        <f t="shared" si="4"/>
        <v>9</v>
      </c>
      <c r="B12" s="56">
        <v>2015394175</v>
      </c>
      <c r="C12" s="62" t="s">
        <v>235</v>
      </c>
      <c r="D12" s="61" t="s">
        <v>45</v>
      </c>
      <c r="E12" s="56" t="s">
        <v>160</v>
      </c>
      <c r="F12" s="61" t="s">
        <v>236</v>
      </c>
      <c r="G12" s="62" t="s">
        <v>237</v>
      </c>
      <c r="H12" s="57">
        <v>44929</v>
      </c>
      <c r="I12" s="56" t="s">
        <v>127</v>
      </c>
      <c r="J12" s="56" t="s">
        <v>125</v>
      </c>
      <c r="K12" s="56" t="s">
        <v>128</v>
      </c>
      <c r="L12" s="56" t="s">
        <v>125</v>
      </c>
      <c r="M12" s="56" t="s">
        <v>125</v>
      </c>
      <c r="N12" s="56" t="s">
        <v>127</v>
      </c>
      <c r="O12" s="56" t="s">
        <v>128</v>
      </c>
      <c r="P12" s="56" t="s">
        <v>128</v>
      </c>
      <c r="Q12" s="56" t="s">
        <v>128</v>
      </c>
      <c r="R12" s="56" t="s">
        <v>127</v>
      </c>
      <c r="S12" s="56" t="s">
        <v>127</v>
      </c>
      <c r="T12" s="56" t="s">
        <v>127</v>
      </c>
      <c r="U12" s="56" t="s">
        <v>127</v>
      </c>
      <c r="V12" s="56" t="s">
        <v>127</v>
      </c>
      <c r="W12" s="56" t="s">
        <v>127</v>
      </c>
      <c r="X12" s="56" t="s">
        <v>128</v>
      </c>
      <c r="Y12" s="56" t="s">
        <v>128</v>
      </c>
      <c r="Z12" s="56" t="s">
        <v>128</v>
      </c>
      <c r="AA12" s="56" t="s">
        <v>128</v>
      </c>
      <c r="AB12" s="56" t="s">
        <v>128</v>
      </c>
      <c r="AC12" s="56" t="s">
        <v>126</v>
      </c>
      <c r="AD12" s="56" t="s">
        <v>127</v>
      </c>
      <c r="AE12" s="56" t="s">
        <v>127</v>
      </c>
      <c r="AF12" s="56" t="s">
        <v>128</v>
      </c>
      <c r="AG12" s="56" t="s">
        <v>125</v>
      </c>
      <c r="AH12" s="56">
        <f t="array" ref="AH12">SUM((I12:AG12=$I$2:$AG$2)*(I12:AG12&lt;&gt;""))</f>
        <v>6</v>
      </c>
      <c r="AI12" s="58">
        <f t="shared" si="30"/>
        <v>2.4</v>
      </c>
      <c r="AJ12" s="59"/>
      <c r="AK12" s="56" t="str">
        <f t="shared" si="5"/>
        <v>TIDAK LULUS</v>
      </c>
      <c r="AL12" s="56" t="str">
        <f t="shared" si="6"/>
        <v>TIDAK LULUS</v>
      </c>
      <c r="AM12" s="56" t="str">
        <f t="shared" si="7"/>
        <v>TIDAK LULUS</v>
      </c>
      <c r="AN12" s="56" t="str">
        <f t="shared" si="8"/>
        <v>LULUS</v>
      </c>
      <c r="AO12" s="56" t="str">
        <f t="shared" si="9"/>
        <v>TIDAK LULUS</v>
      </c>
      <c r="AP12" s="56" t="str">
        <f t="shared" si="10"/>
        <v>TIDAK LULUS</v>
      </c>
      <c r="AQ12" s="56" t="str">
        <f t="shared" si="11"/>
        <v>LULUS</v>
      </c>
      <c r="AR12" s="56" t="str">
        <f t="shared" si="12"/>
        <v>TIDAK LULUS</v>
      </c>
      <c r="AS12" s="56" t="str">
        <f t="shared" si="13"/>
        <v>TIDAK LULUS</v>
      </c>
      <c r="AT12" s="56" t="str">
        <f t="shared" si="14"/>
        <v>TIDAK LULUS</v>
      </c>
      <c r="AU12" s="56" t="str">
        <f t="shared" si="15"/>
        <v>TIDAK LULUS</v>
      </c>
      <c r="AV12" s="56" t="str">
        <f t="shared" si="16"/>
        <v>TIDAK LULUS</v>
      </c>
      <c r="AW12" s="56" t="str">
        <f t="shared" si="17"/>
        <v>LULUS</v>
      </c>
      <c r="AX12" s="56" t="str">
        <f t="shared" si="18"/>
        <v>TIDAK LULUS</v>
      </c>
      <c r="AY12" s="56" t="str">
        <f t="shared" si="19"/>
        <v>TIDAK LULUS</v>
      </c>
      <c r="AZ12" s="56" t="str">
        <f t="shared" si="20"/>
        <v>TIDAK LULUS</v>
      </c>
      <c r="BA12" s="56" t="str">
        <f t="shared" si="21"/>
        <v>LULUS</v>
      </c>
      <c r="BB12" s="56" t="str">
        <f t="shared" si="22"/>
        <v>TIDAK LULUS</v>
      </c>
      <c r="BC12" s="56" t="str">
        <f t="shared" si="23"/>
        <v>TIDAK LULUS</v>
      </c>
      <c r="BD12" s="56" t="str">
        <f t="shared" si="24"/>
        <v>LULUS</v>
      </c>
      <c r="BE12" s="56" t="str">
        <f t="shared" si="25"/>
        <v>LULUS</v>
      </c>
      <c r="BF12" s="56" t="str">
        <f t="shared" si="26"/>
        <v>TIDAK LULUS</v>
      </c>
      <c r="BG12" s="56" t="str">
        <f t="shared" si="27"/>
        <v>TIDAK LULUS</v>
      </c>
      <c r="BH12" s="56" t="str">
        <f t="shared" si="28"/>
        <v>TIDAK LULUS</v>
      </c>
      <c r="BI12" s="56" t="str">
        <f t="shared" si="29"/>
        <v>TIDAK LULUS</v>
      </c>
    </row>
    <row r="13" spans="1:61" s="60" customFormat="1" ht="21.9" customHeight="1" x14ac:dyDescent="0.3">
      <c r="A13" s="56">
        <f t="shared" si="4"/>
        <v>10</v>
      </c>
      <c r="B13" s="56">
        <v>2015391969</v>
      </c>
      <c r="C13" s="62" t="s">
        <v>194</v>
      </c>
      <c r="D13" s="61" t="s">
        <v>46</v>
      </c>
      <c r="E13" s="56" t="s">
        <v>155</v>
      </c>
      <c r="F13" s="61" t="s">
        <v>195</v>
      </c>
      <c r="G13" s="62" t="s">
        <v>196</v>
      </c>
      <c r="H13" s="57">
        <v>44929</v>
      </c>
      <c r="I13" s="56" t="s">
        <v>126</v>
      </c>
      <c r="J13" s="56" t="s">
        <v>128</v>
      </c>
      <c r="K13" s="56" t="s">
        <v>127</v>
      </c>
      <c r="L13" s="56" t="s">
        <v>125</v>
      </c>
      <c r="M13" s="56" t="s">
        <v>127</v>
      </c>
      <c r="N13" s="56" t="s">
        <v>125</v>
      </c>
      <c r="O13" s="56" t="s">
        <v>128</v>
      </c>
      <c r="P13" s="56" t="s">
        <v>127</v>
      </c>
      <c r="Q13" s="56" t="s">
        <v>126</v>
      </c>
      <c r="R13" s="56" t="s">
        <v>126</v>
      </c>
      <c r="S13" s="56" t="s">
        <v>126</v>
      </c>
      <c r="T13" s="56" t="s">
        <v>128</v>
      </c>
      <c r="U13" s="56" t="s">
        <v>125</v>
      </c>
      <c r="V13" s="56" t="s">
        <v>125</v>
      </c>
      <c r="W13" s="56" t="s">
        <v>126</v>
      </c>
      <c r="X13" s="56" t="s">
        <v>125</v>
      </c>
      <c r="Y13" s="56" t="s">
        <v>128</v>
      </c>
      <c r="Z13" s="56" t="s">
        <v>128</v>
      </c>
      <c r="AA13" s="56" t="s">
        <v>126</v>
      </c>
      <c r="AB13" s="56" t="s">
        <v>128</v>
      </c>
      <c r="AC13" s="56" t="s">
        <v>126</v>
      </c>
      <c r="AD13" s="56" t="s">
        <v>128</v>
      </c>
      <c r="AE13" s="56" t="s">
        <v>125</v>
      </c>
      <c r="AF13" s="56" t="s">
        <v>126</v>
      </c>
      <c r="AG13" s="56" t="s">
        <v>126</v>
      </c>
      <c r="AH13" s="56">
        <f t="array" ref="AH13">SUM((I13:AG13=$I$2:$AG$2)*(I13:AG13&lt;&gt;""))</f>
        <v>20</v>
      </c>
      <c r="AI13" s="58">
        <f t="shared" si="30"/>
        <v>8</v>
      </c>
      <c r="AJ13" s="59"/>
      <c r="AK13" s="56" t="str">
        <f t="shared" si="5"/>
        <v>LULUS</v>
      </c>
      <c r="AL13" s="56" t="str">
        <f t="shared" si="6"/>
        <v>LULUS</v>
      </c>
      <c r="AM13" s="56" t="str">
        <f t="shared" si="7"/>
        <v>LULUS</v>
      </c>
      <c r="AN13" s="56" t="str">
        <f t="shared" si="8"/>
        <v>LULUS</v>
      </c>
      <c r="AO13" s="56" t="str">
        <f t="shared" si="9"/>
        <v>TIDAK LULUS</v>
      </c>
      <c r="AP13" s="56" t="str">
        <f t="shared" si="10"/>
        <v>LULUS</v>
      </c>
      <c r="AQ13" s="56" t="str">
        <f t="shared" si="11"/>
        <v>LULUS</v>
      </c>
      <c r="AR13" s="56" t="str">
        <f t="shared" si="12"/>
        <v>LULUS</v>
      </c>
      <c r="AS13" s="56" t="str">
        <f t="shared" si="13"/>
        <v>LULUS</v>
      </c>
      <c r="AT13" s="56" t="str">
        <f t="shared" si="14"/>
        <v>TIDAK LULUS</v>
      </c>
      <c r="AU13" s="56" t="str">
        <f t="shared" si="15"/>
        <v>LULUS</v>
      </c>
      <c r="AV13" s="56" t="str">
        <f t="shared" si="16"/>
        <v>LULUS</v>
      </c>
      <c r="AW13" s="56" t="str">
        <f t="shared" si="17"/>
        <v>TIDAK LULUS</v>
      </c>
      <c r="AX13" s="56" t="str">
        <f t="shared" si="18"/>
        <v>LULUS</v>
      </c>
      <c r="AY13" s="56" t="str">
        <f t="shared" si="19"/>
        <v>LULUS</v>
      </c>
      <c r="AZ13" s="56" t="str">
        <f t="shared" si="20"/>
        <v>LULUS</v>
      </c>
      <c r="BA13" s="56" t="str">
        <f t="shared" si="21"/>
        <v>LULUS</v>
      </c>
      <c r="BB13" s="56" t="str">
        <f t="shared" si="22"/>
        <v>TIDAK LULUS</v>
      </c>
      <c r="BC13" s="56" t="str">
        <f t="shared" si="23"/>
        <v>LULUS</v>
      </c>
      <c r="BD13" s="56" t="str">
        <f t="shared" si="24"/>
        <v>LULUS</v>
      </c>
      <c r="BE13" s="56" t="str">
        <f t="shared" si="25"/>
        <v>LULUS</v>
      </c>
      <c r="BF13" s="56" t="str">
        <f t="shared" si="26"/>
        <v>LULUS</v>
      </c>
      <c r="BG13" s="56" t="str">
        <f t="shared" si="27"/>
        <v>LULUS</v>
      </c>
      <c r="BH13" s="56" t="str">
        <f t="shared" si="28"/>
        <v>TIDAK LULUS</v>
      </c>
      <c r="BI13" s="56" t="str">
        <f t="shared" si="29"/>
        <v>LULUS</v>
      </c>
    </row>
    <row r="14" spans="1:61" s="60" customFormat="1" ht="21.9" customHeight="1" x14ac:dyDescent="0.3">
      <c r="A14" s="56">
        <f t="shared" si="4"/>
        <v>11</v>
      </c>
      <c r="B14" s="56">
        <v>2015394256</v>
      </c>
      <c r="C14" s="62" t="s">
        <v>238</v>
      </c>
      <c r="D14" s="61" t="s">
        <v>46</v>
      </c>
      <c r="E14" s="56" t="s">
        <v>155</v>
      </c>
      <c r="F14" s="61" t="s">
        <v>239</v>
      </c>
      <c r="G14" s="62" t="s">
        <v>240</v>
      </c>
      <c r="H14" s="57">
        <v>44929</v>
      </c>
      <c r="I14" s="56" t="s">
        <v>127</v>
      </c>
      <c r="J14" s="56" t="s">
        <v>127</v>
      </c>
      <c r="K14" s="56" t="s">
        <v>127</v>
      </c>
      <c r="L14" s="56" t="s">
        <v>125</v>
      </c>
      <c r="M14" s="56" t="s">
        <v>126</v>
      </c>
      <c r="N14" s="56" t="s">
        <v>127</v>
      </c>
      <c r="O14" s="56" t="s">
        <v>128</v>
      </c>
      <c r="P14" s="56" t="s">
        <v>127</v>
      </c>
      <c r="Q14" s="56" t="s">
        <v>126</v>
      </c>
      <c r="R14" s="56" t="s">
        <v>127</v>
      </c>
      <c r="S14" s="56" t="s">
        <v>126</v>
      </c>
      <c r="T14" s="56" t="s">
        <v>128</v>
      </c>
      <c r="U14" s="56" t="s">
        <v>125</v>
      </c>
      <c r="V14" s="56" t="s">
        <v>125</v>
      </c>
      <c r="W14" s="56" t="s">
        <v>126</v>
      </c>
      <c r="X14" s="56" t="s">
        <v>127</v>
      </c>
      <c r="Y14" s="56" t="s">
        <v>128</v>
      </c>
      <c r="Z14" s="56" t="s">
        <v>128</v>
      </c>
      <c r="AA14" s="56" t="s">
        <v>125</v>
      </c>
      <c r="AB14" s="56" t="s">
        <v>128</v>
      </c>
      <c r="AC14" s="56" t="s">
        <v>126</v>
      </c>
      <c r="AD14" s="56" t="s">
        <v>127</v>
      </c>
      <c r="AE14" s="56" t="s">
        <v>128</v>
      </c>
      <c r="AF14" s="56" t="s">
        <v>127</v>
      </c>
      <c r="AG14" s="56" t="s">
        <v>127</v>
      </c>
      <c r="AH14" s="56">
        <f t="array" ref="AH14">SUM((I14:AG14=$I$2:$AG$2)*(I14:AG14&lt;&gt;""))</f>
        <v>14</v>
      </c>
      <c r="AI14" s="58">
        <f t="shared" si="30"/>
        <v>5.6</v>
      </c>
      <c r="AJ14" s="59"/>
      <c r="AK14" s="56" t="str">
        <f t="shared" si="5"/>
        <v>TIDAK LULUS</v>
      </c>
      <c r="AL14" s="56" t="str">
        <f t="shared" si="6"/>
        <v>TIDAK LULUS</v>
      </c>
      <c r="AM14" s="56" t="str">
        <f t="shared" si="7"/>
        <v>LULUS</v>
      </c>
      <c r="AN14" s="56" t="str">
        <f t="shared" si="8"/>
        <v>LULUS</v>
      </c>
      <c r="AO14" s="56" t="str">
        <f t="shared" si="9"/>
        <v>LULUS</v>
      </c>
      <c r="AP14" s="56" t="str">
        <f t="shared" si="10"/>
        <v>TIDAK LULUS</v>
      </c>
      <c r="AQ14" s="56" t="str">
        <f t="shared" si="11"/>
        <v>LULUS</v>
      </c>
      <c r="AR14" s="56" t="str">
        <f t="shared" si="12"/>
        <v>LULUS</v>
      </c>
      <c r="AS14" s="56" t="str">
        <f t="shared" si="13"/>
        <v>LULUS</v>
      </c>
      <c r="AT14" s="56" t="str">
        <f t="shared" si="14"/>
        <v>TIDAK LULUS</v>
      </c>
      <c r="AU14" s="56" t="str">
        <f t="shared" si="15"/>
        <v>LULUS</v>
      </c>
      <c r="AV14" s="56" t="str">
        <f t="shared" si="16"/>
        <v>LULUS</v>
      </c>
      <c r="AW14" s="56" t="str">
        <f t="shared" si="17"/>
        <v>TIDAK LULUS</v>
      </c>
      <c r="AX14" s="56" t="str">
        <f t="shared" si="18"/>
        <v>LULUS</v>
      </c>
      <c r="AY14" s="56" t="str">
        <f t="shared" si="19"/>
        <v>LULUS</v>
      </c>
      <c r="AZ14" s="56" t="str">
        <f t="shared" si="20"/>
        <v>TIDAK LULUS</v>
      </c>
      <c r="BA14" s="56" t="str">
        <f t="shared" si="21"/>
        <v>LULUS</v>
      </c>
      <c r="BB14" s="56" t="str">
        <f t="shared" si="22"/>
        <v>TIDAK LULUS</v>
      </c>
      <c r="BC14" s="56" t="str">
        <f t="shared" si="23"/>
        <v>TIDAK LULUS</v>
      </c>
      <c r="BD14" s="56" t="str">
        <f t="shared" si="24"/>
        <v>LULUS</v>
      </c>
      <c r="BE14" s="56" t="str">
        <f t="shared" si="25"/>
        <v>LULUS</v>
      </c>
      <c r="BF14" s="56" t="str">
        <f t="shared" si="26"/>
        <v>TIDAK LULUS</v>
      </c>
      <c r="BG14" s="56" t="str">
        <f t="shared" si="27"/>
        <v>TIDAK LULUS</v>
      </c>
      <c r="BH14" s="56" t="str">
        <f t="shared" si="28"/>
        <v>LULUS</v>
      </c>
      <c r="BI14" s="56" t="str">
        <f t="shared" si="29"/>
        <v>TIDAK LULUS</v>
      </c>
    </row>
    <row r="15" spans="1:61" s="60" customFormat="1" ht="21.9" customHeight="1" x14ac:dyDescent="0.3">
      <c r="A15" s="56">
        <f t="shared" si="4"/>
        <v>12</v>
      </c>
      <c r="B15" s="56">
        <v>2015393414</v>
      </c>
      <c r="C15" s="62" t="s">
        <v>266</v>
      </c>
      <c r="D15" s="61" t="s">
        <v>45</v>
      </c>
      <c r="E15" s="56" t="s">
        <v>160</v>
      </c>
      <c r="F15" s="61" t="s">
        <v>267</v>
      </c>
      <c r="G15" s="62" t="s">
        <v>268</v>
      </c>
      <c r="H15" s="57">
        <v>44929</v>
      </c>
      <c r="I15" s="56" t="s">
        <v>126</v>
      </c>
      <c r="J15" s="56" t="s">
        <v>128</v>
      </c>
      <c r="K15" s="56" t="s">
        <v>127</v>
      </c>
      <c r="L15" s="56" t="s">
        <v>125</v>
      </c>
      <c r="M15" s="56" t="s">
        <v>126</v>
      </c>
      <c r="N15" s="56" t="s">
        <v>125</v>
      </c>
      <c r="O15" s="56" t="s">
        <v>128</v>
      </c>
      <c r="P15" s="56" t="s">
        <v>127</v>
      </c>
      <c r="Q15" s="56" t="s">
        <v>126</v>
      </c>
      <c r="R15" s="56" t="s">
        <v>127</v>
      </c>
      <c r="S15" s="56" t="s">
        <v>126</v>
      </c>
      <c r="T15" s="56" t="s">
        <v>128</v>
      </c>
      <c r="U15" s="56" t="s">
        <v>125</v>
      </c>
      <c r="V15" s="56" t="s">
        <v>125</v>
      </c>
      <c r="W15" s="56" t="s">
        <v>126</v>
      </c>
      <c r="X15" s="56" t="s">
        <v>125</v>
      </c>
      <c r="Y15" s="56" t="s">
        <v>128</v>
      </c>
      <c r="Z15" s="56" t="s">
        <v>127</v>
      </c>
      <c r="AA15" s="56" t="s">
        <v>126</v>
      </c>
      <c r="AB15" s="56" t="s">
        <v>126</v>
      </c>
      <c r="AC15" s="56" t="s">
        <v>126</v>
      </c>
      <c r="AD15" s="56" t="s">
        <v>128</v>
      </c>
      <c r="AE15" s="56" t="s">
        <v>125</v>
      </c>
      <c r="AF15" s="56" t="s">
        <v>127</v>
      </c>
      <c r="AG15" s="56" t="s">
        <v>125</v>
      </c>
      <c r="AH15" s="56">
        <f t="array" ref="AH15">SUM((I15:AG15=$I$2:$AG$2)*(I15:AG15&lt;&gt;""))</f>
        <v>21</v>
      </c>
      <c r="AI15" s="58">
        <f t="shared" si="30"/>
        <v>8.4</v>
      </c>
      <c r="AJ15" s="59"/>
      <c r="AK15" s="56" t="str">
        <f t="shared" si="5"/>
        <v>LULUS</v>
      </c>
      <c r="AL15" s="56" t="str">
        <f t="shared" si="6"/>
        <v>LULUS</v>
      </c>
      <c r="AM15" s="56" t="str">
        <f t="shared" si="7"/>
        <v>LULUS</v>
      </c>
      <c r="AN15" s="56" t="str">
        <f t="shared" si="8"/>
        <v>LULUS</v>
      </c>
      <c r="AO15" s="56" t="str">
        <f t="shared" si="9"/>
        <v>LULUS</v>
      </c>
      <c r="AP15" s="56" t="str">
        <f t="shared" si="10"/>
        <v>LULUS</v>
      </c>
      <c r="AQ15" s="56" t="str">
        <f t="shared" si="11"/>
        <v>LULUS</v>
      </c>
      <c r="AR15" s="56" t="str">
        <f t="shared" si="12"/>
        <v>LULUS</v>
      </c>
      <c r="AS15" s="56" t="str">
        <f t="shared" si="13"/>
        <v>LULUS</v>
      </c>
      <c r="AT15" s="56" t="str">
        <f t="shared" si="14"/>
        <v>TIDAK LULUS</v>
      </c>
      <c r="AU15" s="56" t="str">
        <f t="shared" si="15"/>
        <v>LULUS</v>
      </c>
      <c r="AV15" s="56" t="str">
        <f t="shared" si="16"/>
        <v>LULUS</v>
      </c>
      <c r="AW15" s="56" t="str">
        <f t="shared" si="17"/>
        <v>TIDAK LULUS</v>
      </c>
      <c r="AX15" s="56" t="str">
        <f t="shared" si="18"/>
        <v>LULUS</v>
      </c>
      <c r="AY15" s="56" t="str">
        <f t="shared" si="19"/>
        <v>LULUS</v>
      </c>
      <c r="AZ15" s="56" t="str">
        <f t="shared" si="20"/>
        <v>LULUS</v>
      </c>
      <c r="BA15" s="56" t="str">
        <f t="shared" si="21"/>
        <v>LULUS</v>
      </c>
      <c r="BB15" s="56" t="str">
        <f t="shared" si="22"/>
        <v>LULUS</v>
      </c>
      <c r="BC15" s="56" t="str">
        <f t="shared" si="23"/>
        <v>LULUS</v>
      </c>
      <c r="BD15" s="56" t="str">
        <f t="shared" si="24"/>
        <v>TIDAK LULUS</v>
      </c>
      <c r="BE15" s="56" t="str">
        <f t="shared" si="25"/>
        <v>LULUS</v>
      </c>
      <c r="BF15" s="56" t="str">
        <f t="shared" si="26"/>
        <v>LULUS</v>
      </c>
      <c r="BG15" s="56" t="str">
        <f t="shared" si="27"/>
        <v>LULUS</v>
      </c>
      <c r="BH15" s="56" t="str">
        <f t="shared" si="28"/>
        <v>LULUS</v>
      </c>
      <c r="BI15" s="56" t="str">
        <f t="shared" si="29"/>
        <v>TIDAK LULUS</v>
      </c>
    </row>
    <row r="16" spans="1:61" s="60" customFormat="1" ht="21.9" customHeight="1" x14ac:dyDescent="0.3">
      <c r="A16" s="56">
        <f t="shared" si="4"/>
        <v>13</v>
      </c>
      <c r="B16" s="56">
        <v>2015394197</v>
      </c>
      <c r="C16" s="62" t="s">
        <v>241</v>
      </c>
      <c r="D16" s="61" t="s">
        <v>45</v>
      </c>
      <c r="E16" s="56" t="s">
        <v>160</v>
      </c>
      <c r="F16" s="61" t="s">
        <v>242</v>
      </c>
      <c r="G16" s="62" t="s">
        <v>243</v>
      </c>
      <c r="H16" s="57">
        <v>44929</v>
      </c>
      <c r="I16" s="56" t="s">
        <v>126</v>
      </c>
      <c r="J16" s="56" t="s">
        <v>125</v>
      </c>
      <c r="K16" s="56" t="s">
        <v>125</v>
      </c>
      <c r="L16" s="56" t="s">
        <v>125</v>
      </c>
      <c r="M16" s="56" t="s">
        <v>126</v>
      </c>
      <c r="N16" s="56" t="s">
        <v>127</v>
      </c>
      <c r="O16" s="56" t="s">
        <v>128</v>
      </c>
      <c r="P16" s="56" t="s">
        <v>128</v>
      </c>
      <c r="Q16" s="56" t="s">
        <v>127</v>
      </c>
      <c r="R16" s="56" t="s">
        <v>126</v>
      </c>
      <c r="S16" s="56" t="s">
        <v>126</v>
      </c>
      <c r="T16" s="56" t="s">
        <v>126</v>
      </c>
      <c r="U16" s="56" t="s">
        <v>128</v>
      </c>
      <c r="V16" s="56" t="s">
        <v>125</v>
      </c>
      <c r="W16" s="56" t="s">
        <v>127</v>
      </c>
      <c r="X16" s="56" t="s">
        <v>128</v>
      </c>
      <c r="Y16" s="56" t="s">
        <v>126</v>
      </c>
      <c r="Z16" s="56" t="s">
        <v>127</v>
      </c>
      <c r="AA16" s="56" t="s">
        <v>128</v>
      </c>
      <c r="AB16" s="56" t="s">
        <v>125</v>
      </c>
      <c r="AC16" s="56" t="s">
        <v>126</v>
      </c>
      <c r="AD16" s="56" t="s">
        <v>125</v>
      </c>
      <c r="AE16" s="56" t="s">
        <v>126</v>
      </c>
      <c r="AF16" s="56" t="s">
        <v>127</v>
      </c>
      <c r="AG16" s="56" t="s">
        <v>128</v>
      </c>
      <c r="AH16" s="56">
        <f t="array" ref="AH16">SUM((I16:AG16=$I$2:$AG$2)*(I16:AG16&lt;&gt;""))</f>
        <v>9</v>
      </c>
      <c r="AI16" s="58">
        <f t="shared" si="30"/>
        <v>3.6</v>
      </c>
      <c r="AJ16" s="59"/>
      <c r="AK16" s="56" t="str">
        <f t="shared" si="5"/>
        <v>LULUS</v>
      </c>
      <c r="AL16" s="56" t="str">
        <f t="shared" si="6"/>
        <v>TIDAK LULUS</v>
      </c>
      <c r="AM16" s="56" t="str">
        <f t="shared" si="7"/>
        <v>TIDAK LULUS</v>
      </c>
      <c r="AN16" s="56" t="str">
        <f t="shared" si="8"/>
        <v>LULUS</v>
      </c>
      <c r="AO16" s="56" t="str">
        <f t="shared" si="9"/>
        <v>LULUS</v>
      </c>
      <c r="AP16" s="56" t="str">
        <f t="shared" si="10"/>
        <v>TIDAK LULUS</v>
      </c>
      <c r="AQ16" s="56" t="str">
        <f t="shared" si="11"/>
        <v>LULUS</v>
      </c>
      <c r="AR16" s="56" t="str">
        <f t="shared" si="12"/>
        <v>TIDAK LULUS</v>
      </c>
      <c r="AS16" s="56" t="str">
        <f t="shared" si="13"/>
        <v>TIDAK LULUS</v>
      </c>
      <c r="AT16" s="56" t="str">
        <f t="shared" si="14"/>
        <v>TIDAK LULUS</v>
      </c>
      <c r="AU16" s="56" t="str">
        <f t="shared" si="15"/>
        <v>LULUS</v>
      </c>
      <c r="AV16" s="56" t="str">
        <f t="shared" si="16"/>
        <v>TIDAK LULUS</v>
      </c>
      <c r="AW16" s="56" t="str">
        <f t="shared" si="17"/>
        <v>TIDAK LULUS</v>
      </c>
      <c r="AX16" s="56" t="str">
        <f t="shared" si="18"/>
        <v>LULUS</v>
      </c>
      <c r="AY16" s="56" t="str">
        <f t="shared" si="19"/>
        <v>TIDAK LULUS</v>
      </c>
      <c r="AZ16" s="56" t="str">
        <f t="shared" si="20"/>
        <v>TIDAK LULUS</v>
      </c>
      <c r="BA16" s="56" t="str">
        <f t="shared" si="21"/>
        <v>TIDAK LULUS</v>
      </c>
      <c r="BB16" s="56" t="str">
        <f t="shared" si="22"/>
        <v>LULUS</v>
      </c>
      <c r="BC16" s="56" t="str">
        <f t="shared" si="23"/>
        <v>TIDAK LULUS</v>
      </c>
      <c r="BD16" s="56" t="str">
        <f t="shared" si="24"/>
        <v>TIDAK LULUS</v>
      </c>
      <c r="BE16" s="56" t="str">
        <f t="shared" si="25"/>
        <v>LULUS</v>
      </c>
      <c r="BF16" s="56" t="str">
        <f t="shared" si="26"/>
        <v>TIDAK LULUS</v>
      </c>
      <c r="BG16" s="56" t="str">
        <f t="shared" si="27"/>
        <v>TIDAK LULUS</v>
      </c>
      <c r="BH16" s="56" t="str">
        <f t="shared" si="28"/>
        <v>LULUS</v>
      </c>
      <c r="BI16" s="56" t="str">
        <f t="shared" si="29"/>
        <v>TIDAK LULUS</v>
      </c>
    </row>
    <row r="17" spans="1:61" s="60" customFormat="1" ht="21.9" customHeight="1" x14ac:dyDescent="0.3">
      <c r="A17" s="56">
        <f t="shared" si="4"/>
        <v>14</v>
      </c>
      <c r="B17" s="56">
        <v>2015393419</v>
      </c>
      <c r="C17" s="62" t="s">
        <v>269</v>
      </c>
      <c r="D17" s="61" t="s">
        <v>45</v>
      </c>
      <c r="E17" s="56" t="s">
        <v>160</v>
      </c>
      <c r="F17" s="61" t="s">
        <v>270</v>
      </c>
      <c r="G17" s="62" t="s">
        <v>271</v>
      </c>
      <c r="H17" s="57">
        <v>44929</v>
      </c>
      <c r="I17" s="56" t="s">
        <v>126</v>
      </c>
      <c r="J17" s="56" t="s">
        <v>128</v>
      </c>
      <c r="K17" s="56" t="s">
        <v>127</v>
      </c>
      <c r="L17" s="56" t="s">
        <v>125</v>
      </c>
      <c r="M17" s="56" t="s">
        <v>126</v>
      </c>
      <c r="N17" s="56" t="s">
        <v>125</v>
      </c>
      <c r="O17" s="56" t="s">
        <v>128</v>
      </c>
      <c r="P17" s="56" t="s">
        <v>127</v>
      </c>
      <c r="Q17" s="56" t="s">
        <v>126</v>
      </c>
      <c r="R17" s="56" t="s">
        <v>127</v>
      </c>
      <c r="S17" s="56" t="s">
        <v>126</v>
      </c>
      <c r="T17" s="56" t="s">
        <v>128</v>
      </c>
      <c r="U17" s="56" t="s">
        <v>125</v>
      </c>
      <c r="V17" s="56" t="s">
        <v>125</v>
      </c>
      <c r="W17" s="56" t="s">
        <v>126</v>
      </c>
      <c r="X17" s="56" t="s">
        <v>125</v>
      </c>
      <c r="Y17" s="56" t="s">
        <v>127</v>
      </c>
      <c r="Z17" s="56" t="s">
        <v>128</v>
      </c>
      <c r="AA17" s="56" t="s">
        <v>126</v>
      </c>
      <c r="AB17" s="56" t="s">
        <v>126</v>
      </c>
      <c r="AC17" s="56" t="s">
        <v>127</v>
      </c>
      <c r="AD17" s="56" t="s">
        <v>126</v>
      </c>
      <c r="AE17" s="56" t="s">
        <v>125</v>
      </c>
      <c r="AF17" s="56" t="s">
        <v>127</v>
      </c>
      <c r="AG17" s="56" t="s">
        <v>125</v>
      </c>
      <c r="AH17" s="56">
        <f t="array" ref="AH17">SUM((I17:AG17=$I$2:$AG$2)*(I17:AG17&lt;&gt;""))</f>
        <v>17</v>
      </c>
      <c r="AI17" s="58">
        <f t="shared" si="30"/>
        <v>6.8</v>
      </c>
      <c r="AJ17" s="59"/>
      <c r="AK17" s="56" t="str">
        <f t="shared" si="5"/>
        <v>LULUS</v>
      </c>
      <c r="AL17" s="56" t="str">
        <f t="shared" si="6"/>
        <v>LULUS</v>
      </c>
      <c r="AM17" s="56" t="str">
        <f t="shared" si="7"/>
        <v>LULUS</v>
      </c>
      <c r="AN17" s="56" t="str">
        <f t="shared" si="8"/>
        <v>LULUS</v>
      </c>
      <c r="AO17" s="56" t="str">
        <f t="shared" si="9"/>
        <v>LULUS</v>
      </c>
      <c r="AP17" s="56" t="str">
        <f t="shared" si="10"/>
        <v>LULUS</v>
      </c>
      <c r="AQ17" s="56" t="str">
        <f t="shared" si="11"/>
        <v>LULUS</v>
      </c>
      <c r="AR17" s="56" t="str">
        <f t="shared" si="12"/>
        <v>LULUS</v>
      </c>
      <c r="AS17" s="56" t="str">
        <f t="shared" si="13"/>
        <v>LULUS</v>
      </c>
      <c r="AT17" s="56" t="str">
        <f t="shared" si="14"/>
        <v>TIDAK LULUS</v>
      </c>
      <c r="AU17" s="56" t="str">
        <f t="shared" si="15"/>
        <v>LULUS</v>
      </c>
      <c r="AV17" s="56" t="str">
        <f t="shared" si="16"/>
        <v>LULUS</v>
      </c>
      <c r="AW17" s="56" t="str">
        <f t="shared" si="17"/>
        <v>TIDAK LULUS</v>
      </c>
      <c r="AX17" s="56" t="str">
        <f t="shared" si="18"/>
        <v>LULUS</v>
      </c>
      <c r="AY17" s="56" t="str">
        <f t="shared" si="19"/>
        <v>LULUS</v>
      </c>
      <c r="AZ17" s="56" t="str">
        <f t="shared" si="20"/>
        <v>LULUS</v>
      </c>
      <c r="BA17" s="56" t="str">
        <f t="shared" si="21"/>
        <v>TIDAK LULUS</v>
      </c>
      <c r="BB17" s="56" t="str">
        <f t="shared" si="22"/>
        <v>TIDAK LULUS</v>
      </c>
      <c r="BC17" s="56" t="str">
        <f t="shared" si="23"/>
        <v>LULUS</v>
      </c>
      <c r="BD17" s="56" t="str">
        <f t="shared" si="24"/>
        <v>TIDAK LULUS</v>
      </c>
      <c r="BE17" s="56" t="str">
        <f t="shared" si="25"/>
        <v>TIDAK LULUS</v>
      </c>
      <c r="BF17" s="56" t="str">
        <f t="shared" si="26"/>
        <v>TIDAK LULUS</v>
      </c>
      <c r="BG17" s="56" t="str">
        <f t="shared" si="27"/>
        <v>LULUS</v>
      </c>
      <c r="BH17" s="56" t="str">
        <f t="shared" si="28"/>
        <v>LULUS</v>
      </c>
      <c r="BI17" s="56" t="str">
        <f t="shared" si="29"/>
        <v>TIDAK LULUS</v>
      </c>
    </row>
    <row r="18" spans="1:61" s="60" customFormat="1" ht="21.9" customHeight="1" x14ac:dyDescent="0.3">
      <c r="A18" s="56">
        <f t="shared" si="4"/>
        <v>15</v>
      </c>
      <c r="B18" s="56">
        <v>2015391974</v>
      </c>
      <c r="C18" s="62" t="s">
        <v>201</v>
      </c>
      <c r="D18" s="61" t="s">
        <v>46</v>
      </c>
      <c r="E18" s="56" t="s">
        <v>155</v>
      </c>
      <c r="F18" s="61" t="s">
        <v>202</v>
      </c>
      <c r="G18" s="62" t="s">
        <v>203</v>
      </c>
      <c r="H18" s="57">
        <v>44929</v>
      </c>
      <c r="I18" s="56" t="s">
        <v>126</v>
      </c>
      <c r="J18" s="56" t="s">
        <v>128</v>
      </c>
      <c r="K18" s="56" t="s">
        <v>127</v>
      </c>
      <c r="L18" s="56" t="s">
        <v>125</v>
      </c>
      <c r="M18" s="56" t="s">
        <v>128</v>
      </c>
      <c r="N18" s="56" t="s">
        <v>127</v>
      </c>
      <c r="O18" s="56" t="s">
        <v>128</v>
      </c>
      <c r="P18" s="56" t="s">
        <v>127</v>
      </c>
      <c r="Q18" s="56" t="s">
        <v>126</v>
      </c>
      <c r="R18" s="56" t="s">
        <v>126</v>
      </c>
      <c r="S18" s="56" t="s">
        <v>126</v>
      </c>
      <c r="T18" s="56" t="s">
        <v>126</v>
      </c>
      <c r="U18" s="56" t="s">
        <v>127</v>
      </c>
      <c r="V18" s="56" t="s">
        <v>125</v>
      </c>
      <c r="W18" s="56" t="s">
        <v>126</v>
      </c>
      <c r="X18" s="56" t="s">
        <v>125</v>
      </c>
      <c r="Y18" s="56" t="s">
        <v>128</v>
      </c>
      <c r="Z18" s="56" t="s">
        <v>128</v>
      </c>
      <c r="AA18" s="56" t="s">
        <v>126</v>
      </c>
      <c r="AB18" s="56" t="s">
        <v>128</v>
      </c>
      <c r="AC18" s="56" t="s">
        <v>126</v>
      </c>
      <c r="AD18" s="56" t="s">
        <v>128</v>
      </c>
      <c r="AE18" s="56" t="s">
        <v>125</v>
      </c>
      <c r="AF18" s="56" t="s">
        <v>127</v>
      </c>
      <c r="AG18" s="56" t="s">
        <v>127</v>
      </c>
      <c r="AH18" s="56">
        <f t="array" ref="AH18">SUM((I18:AG18=$I$2:$AG$2)*(I18:AG18&lt;&gt;""))</f>
        <v>19</v>
      </c>
      <c r="AI18" s="58">
        <f t="shared" si="30"/>
        <v>7.6</v>
      </c>
      <c r="AJ18" s="59"/>
      <c r="AK18" s="56" t="str">
        <f t="shared" si="5"/>
        <v>LULUS</v>
      </c>
      <c r="AL18" s="56" t="str">
        <f t="shared" si="6"/>
        <v>LULUS</v>
      </c>
      <c r="AM18" s="56" t="str">
        <f t="shared" si="7"/>
        <v>LULUS</v>
      </c>
      <c r="AN18" s="56" t="str">
        <f t="shared" si="8"/>
        <v>LULUS</v>
      </c>
      <c r="AO18" s="56" t="str">
        <f t="shared" si="9"/>
        <v>TIDAK LULUS</v>
      </c>
      <c r="AP18" s="56" t="str">
        <f t="shared" si="10"/>
        <v>TIDAK LULUS</v>
      </c>
      <c r="AQ18" s="56" t="str">
        <f t="shared" si="11"/>
        <v>LULUS</v>
      </c>
      <c r="AR18" s="56" t="str">
        <f t="shared" si="12"/>
        <v>LULUS</v>
      </c>
      <c r="AS18" s="56" t="str">
        <f t="shared" si="13"/>
        <v>LULUS</v>
      </c>
      <c r="AT18" s="56" t="str">
        <f t="shared" si="14"/>
        <v>TIDAK LULUS</v>
      </c>
      <c r="AU18" s="56" t="str">
        <f t="shared" si="15"/>
        <v>LULUS</v>
      </c>
      <c r="AV18" s="56" t="str">
        <f t="shared" si="16"/>
        <v>TIDAK LULUS</v>
      </c>
      <c r="AW18" s="56" t="str">
        <f t="shared" si="17"/>
        <v>LULUS</v>
      </c>
      <c r="AX18" s="56" t="str">
        <f t="shared" si="18"/>
        <v>LULUS</v>
      </c>
      <c r="AY18" s="56" t="str">
        <f t="shared" si="19"/>
        <v>LULUS</v>
      </c>
      <c r="AZ18" s="56" t="str">
        <f t="shared" si="20"/>
        <v>LULUS</v>
      </c>
      <c r="BA18" s="56" t="str">
        <f t="shared" si="21"/>
        <v>LULUS</v>
      </c>
      <c r="BB18" s="56" t="str">
        <f t="shared" si="22"/>
        <v>TIDAK LULUS</v>
      </c>
      <c r="BC18" s="56" t="str">
        <f t="shared" si="23"/>
        <v>LULUS</v>
      </c>
      <c r="BD18" s="56" t="str">
        <f t="shared" si="24"/>
        <v>LULUS</v>
      </c>
      <c r="BE18" s="56" t="str">
        <f t="shared" si="25"/>
        <v>LULUS</v>
      </c>
      <c r="BF18" s="56" t="str">
        <f t="shared" si="26"/>
        <v>LULUS</v>
      </c>
      <c r="BG18" s="56" t="str">
        <f t="shared" si="27"/>
        <v>LULUS</v>
      </c>
      <c r="BH18" s="56" t="str">
        <f t="shared" si="28"/>
        <v>LULUS</v>
      </c>
      <c r="BI18" s="56" t="str">
        <f t="shared" si="29"/>
        <v>TIDAK LULUS</v>
      </c>
    </row>
    <row r="19" spans="1:61" s="60" customFormat="1" ht="21.9" customHeight="1" x14ac:dyDescent="0.3">
      <c r="A19" s="56">
        <f t="shared" si="4"/>
        <v>16</v>
      </c>
      <c r="B19" s="56">
        <v>2015391413</v>
      </c>
      <c r="C19" s="62" t="s">
        <v>218</v>
      </c>
      <c r="D19" s="61" t="s">
        <v>45</v>
      </c>
      <c r="E19" s="56" t="s">
        <v>160</v>
      </c>
      <c r="F19" s="61" t="s">
        <v>219</v>
      </c>
      <c r="G19" s="62" t="s">
        <v>220</v>
      </c>
      <c r="H19" s="57">
        <v>44929</v>
      </c>
      <c r="I19" s="56" t="s">
        <v>128</v>
      </c>
      <c r="J19" s="56" t="s">
        <v>127</v>
      </c>
      <c r="K19" s="56" t="s">
        <v>127</v>
      </c>
      <c r="L19" s="56" t="s">
        <v>125</v>
      </c>
      <c r="M19" s="56" t="s">
        <v>126</v>
      </c>
      <c r="N19" s="56" t="s">
        <v>125</v>
      </c>
      <c r="O19" s="56" t="s">
        <v>128</v>
      </c>
      <c r="P19" s="56" t="s">
        <v>127</v>
      </c>
      <c r="Q19" s="56" t="s">
        <v>126</v>
      </c>
      <c r="R19" s="56" t="s">
        <v>128</v>
      </c>
      <c r="S19" s="56" t="s">
        <v>128</v>
      </c>
      <c r="T19" s="56" t="s">
        <v>126</v>
      </c>
      <c r="U19" s="56" t="s">
        <v>127</v>
      </c>
      <c r="V19" s="56" t="s">
        <v>125</v>
      </c>
      <c r="W19" s="56" t="s">
        <v>128</v>
      </c>
      <c r="X19" s="56" t="s">
        <v>127</v>
      </c>
      <c r="Y19" s="56" t="s">
        <v>128</v>
      </c>
      <c r="Z19" s="56" t="s">
        <v>128</v>
      </c>
      <c r="AA19" s="56" t="s">
        <v>128</v>
      </c>
      <c r="AB19" s="56" t="s">
        <v>128</v>
      </c>
      <c r="AC19" s="56" t="s">
        <v>126</v>
      </c>
      <c r="AD19" s="56" t="s">
        <v>126</v>
      </c>
      <c r="AE19" s="56" t="s">
        <v>127</v>
      </c>
      <c r="AF19" s="56" t="s">
        <v>128</v>
      </c>
      <c r="AG19" s="56" t="s">
        <v>127</v>
      </c>
      <c r="AH19" s="56">
        <f t="array" ref="AH19">SUM((I19:AG19=$I$2:$AG$2)*(I19:AG19&lt;&gt;""))</f>
        <v>13</v>
      </c>
      <c r="AI19" s="58">
        <f t="shared" si="30"/>
        <v>5.2</v>
      </c>
      <c r="AJ19" s="59"/>
      <c r="AK19" s="56" t="str">
        <f t="shared" si="5"/>
        <v>TIDAK LULUS</v>
      </c>
      <c r="AL19" s="56" t="str">
        <f t="shared" si="6"/>
        <v>TIDAK LULUS</v>
      </c>
      <c r="AM19" s="56" t="str">
        <f t="shared" si="7"/>
        <v>LULUS</v>
      </c>
      <c r="AN19" s="56" t="str">
        <f t="shared" si="8"/>
        <v>LULUS</v>
      </c>
      <c r="AO19" s="56" t="str">
        <f t="shared" si="9"/>
        <v>LULUS</v>
      </c>
      <c r="AP19" s="56" t="str">
        <f t="shared" si="10"/>
        <v>LULUS</v>
      </c>
      <c r="AQ19" s="56" t="str">
        <f t="shared" si="11"/>
        <v>LULUS</v>
      </c>
      <c r="AR19" s="56" t="str">
        <f t="shared" si="12"/>
        <v>LULUS</v>
      </c>
      <c r="AS19" s="56" t="str">
        <f t="shared" si="13"/>
        <v>LULUS</v>
      </c>
      <c r="AT19" s="56" t="str">
        <f t="shared" si="14"/>
        <v>LULUS</v>
      </c>
      <c r="AU19" s="56" t="str">
        <f t="shared" si="15"/>
        <v>TIDAK LULUS</v>
      </c>
      <c r="AV19" s="56" t="str">
        <f t="shared" si="16"/>
        <v>TIDAK LULUS</v>
      </c>
      <c r="AW19" s="56" t="str">
        <f t="shared" si="17"/>
        <v>LULUS</v>
      </c>
      <c r="AX19" s="56" t="str">
        <f t="shared" si="18"/>
        <v>LULUS</v>
      </c>
      <c r="AY19" s="56" t="str">
        <f t="shared" si="19"/>
        <v>TIDAK LULUS</v>
      </c>
      <c r="AZ19" s="56" t="str">
        <f t="shared" si="20"/>
        <v>TIDAK LULUS</v>
      </c>
      <c r="BA19" s="56" t="str">
        <f t="shared" si="21"/>
        <v>LULUS</v>
      </c>
      <c r="BB19" s="56" t="str">
        <f t="shared" si="22"/>
        <v>TIDAK LULUS</v>
      </c>
      <c r="BC19" s="56" t="str">
        <f t="shared" si="23"/>
        <v>TIDAK LULUS</v>
      </c>
      <c r="BD19" s="56" t="str">
        <f t="shared" si="24"/>
        <v>LULUS</v>
      </c>
      <c r="BE19" s="56" t="str">
        <f t="shared" si="25"/>
        <v>LULUS</v>
      </c>
      <c r="BF19" s="56" t="str">
        <f t="shared" si="26"/>
        <v>TIDAK LULUS</v>
      </c>
      <c r="BG19" s="56" t="str">
        <f t="shared" si="27"/>
        <v>TIDAK LULUS</v>
      </c>
      <c r="BH19" s="56" t="str">
        <f t="shared" si="28"/>
        <v>TIDAK LULUS</v>
      </c>
      <c r="BI19" s="56" t="str">
        <f t="shared" si="29"/>
        <v>TIDAK LULUS</v>
      </c>
    </row>
    <row r="20" spans="1:61" s="60" customFormat="1" ht="21.9" customHeight="1" x14ac:dyDescent="0.3">
      <c r="A20" s="56">
        <f t="shared" si="4"/>
        <v>17</v>
      </c>
      <c r="B20" s="56">
        <v>2015394271</v>
      </c>
      <c r="C20" s="62" t="s">
        <v>244</v>
      </c>
      <c r="D20" s="61" t="s">
        <v>46</v>
      </c>
      <c r="E20" s="56" t="s">
        <v>155</v>
      </c>
      <c r="F20" s="61" t="s">
        <v>245</v>
      </c>
      <c r="G20" s="62" t="s">
        <v>246</v>
      </c>
      <c r="H20" s="57">
        <v>44929</v>
      </c>
      <c r="I20" s="56" t="s">
        <v>126</v>
      </c>
      <c r="J20" s="56" t="s">
        <v>128</v>
      </c>
      <c r="K20" s="56" t="s">
        <v>127</v>
      </c>
      <c r="L20" s="56" t="s">
        <v>125</v>
      </c>
      <c r="M20" s="56" t="s">
        <v>127</v>
      </c>
      <c r="N20" s="56" t="s">
        <v>127</v>
      </c>
      <c r="O20" s="56" t="s">
        <v>128</v>
      </c>
      <c r="P20" s="56" t="s">
        <v>127</v>
      </c>
      <c r="Q20" s="56" t="s">
        <v>126</v>
      </c>
      <c r="R20" s="56" t="s">
        <v>126</v>
      </c>
      <c r="S20" s="56" t="s">
        <v>126</v>
      </c>
      <c r="T20" s="56" t="s">
        <v>126</v>
      </c>
      <c r="U20" s="56" t="s">
        <v>127</v>
      </c>
      <c r="V20" s="56" t="s">
        <v>125</v>
      </c>
      <c r="W20" s="56" t="s">
        <v>126</v>
      </c>
      <c r="X20" s="56" t="s">
        <v>125</v>
      </c>
      <c r="Y20" s="56" t="s">
        <v>125</v>
      </c>
      <c r="Z20" s="56" t="s">
        <v>128</v>
      </c>
      <c r="AA20" s="56" t="s">
        <v>126</v>
      </c>
      <c r="AB20" s="56" t="s">
        <v>128</v>
      </c>
      <c r="AC20" s="56" t="s">
        <v>126</v>
      </c>
      <c r="AD20" s="56" t="s">
        <v>126</v>
      </c>
      <c r="AE20" s="56" t="s">
        <v>125</v>
      </c>
      <c r="AF20" s="56" t="s">
        <v>127</v>
      </c>
      <c r="AG20" s="56" t="s">
        <v>126</v>
      </c>
      <c r="AH20" s="56">
        <f t="array" ref="AH20">SUM((I20:AG20=$I$2:$AG$2)*(I20:AG20&lt;&gt;""))</f>
        <v>18</v>
      </c>
      <c r="AI20" s="58">
        <f t="shared" si="30"/>
        <v>7.2</v>
      </c>
      <c r="AJ20" s="59"/>
      <c r="AK20" s="56" t="str">
        <f t="shared" si="5"/>
        <v>LULUS</v>
      </c>
      <c r="AL20" s="56" t="str">
        <f t="shared" si="6"/>
        <v>LULUS</v>
      </c>
      <c r="AM20" s="56" t="str">
        <f t="shared" si="7"/>
        <v>LULUS</v>
      </c>
      <c r="AN20" s="56" t="str">
        <f t="shared" si="8"/>
        <v>LULUS</v>
      </c>
      <c r="AO20" s="56" t="str">
        <f t="shared" si="9"/>
        <v>TIDAK LULUS</v>
      </c>
      <c r="AP20" s="56" t="str">
        <f t="shared" si="10"/>
        <v>TIDAK LULUS</v>
      </c>
      <c r="AQ20" s="56" t="str">
        <f t="shared" si="11"/>
        <v>LULUS</v>
      </c>
      <c r="AR20" s="56" t="str">
        <f t="shared" si="12"/>
        <v>LULUS</v>
      </c>
      <c r="AS20" s="56" t="str">
        <f t="shared" si="13"/>
        <v>LULUS</v>
      </c>
      <c r="AT20" s="56" t="str">
        <f t="shared" si="14"/>
        <v>TIDAK LULUS</v>
      </c>
      <c r="AU20" s="56" t="str">
        <f t="shared" si="15"/>
        <v>LULUS</v>
      </c>
      <c r="AV20" s="56" t="str">
        <f t="shared" si="16"/>
        <v>TIDAK LULUS</v>
      </c>
      <c r="AW20" s="56" t="str">
        <f t="shared" si="17"/>
        <v>LULUS</v>
      </c>
      <c r="AX20" s="56" t="str">
        <f t="shared" si="18"/>
        <v>LULUS</v>
      </c>
      <c r="AY20" s="56" t="str">
        <f t="shared" si="19"/>
        <v>LULUS</v>
      </c>
      <c r="AZ20" s="56" t="str">
        <f t="shared" si="20"/>
        <v>LULUS</v>
      </c>
      <c r="BA20" s="56" t="str">
        <f t="shared" si="21"/>
        <v>TIDAK LULUS</v>
      </c>
      <c r="BB20" s="56" t="str">
        <f t="shared" si="22"/>
        <v>TIDAK LULUS</v>
      </c>
      <c r="BC20" s="56" t="str">
        <f t="shared" si="23"/>
        <v>LULUS</v>
      </c>
      <c r="BD20" s="56" t="str">
        <f t="shared" si="24"/>
        <v>LULUS</v>
      </c>
      <c r="BE20" s="56" t="str">
        <f t="shared" si="25"/>
        <v>LULUS</v>
      </c>
      <c r="BF20" s="56" t="str">
        <f t="shared" si="26"/>
        <v>TIDAK LULUS</v>
      </c>
      <c r="BG20" s="56" t="str">
        <f t="shared" si="27"/>
        <v>LULUS</v>
      </c>
      <c r="BH20" s="56" t="str">
        <f t="shared" si="28"/>
        <v>LULUS</v>
      </c>
      <c r="BI20" s="56" t="str">
        <f t="shared" si="29"/>
        <v>LULUS</v>
      </c>
    </row>
    <row r="21" spans="1:61" s="60" customFormat="1" ht="21.9" customHeight="1" x14ac:dyDescent="0.3">
      <c r="A21" s="56">
        <f t="shared" si="4"/>
        <v>18</v>
      </c>
      <c r="B21" s="56">
        <v>2015393449</v>
      </c>
      <c r="C21" s="62" t="s">
        <v>272</v>
      </c>
      <c r="D21" s="61" t="s">
        <v>46</v>
      </c>
      <c r="E21" s="56" t="s">
        <v>155</v>
      </c>
      <c r="F21" s="61" t="s">
        <v>273</v>
      </c>
      <c r="G21" s="62" t="s">
        <v>274</v>
      </c>
      <c r="H21" s="57">
        <v>44929</v>
      </c>
      <c r="I21" s="56" t="s">
        <v>126</v>
      </c>
      <c r="J21" s="56" t="s">
        <v>128</v>
      </c>
      <c r="K21" s="56" t="s">
        <v>127</v>
      </c>
      <c r="L21" s="56" t="s">
        <v>125</v>
      </c>
      <c r="M21" s="56" t="s">
        <v>126</v>
      </c>
      <c r="N21" s="56" t="s">
        <v>125</v>
      </c>
      <c r="O21" s="56" t="s">
        <v>128</v>
      </c>
      <c r="P21" s="56" t="s">
        <v>127</v>
      </c>
      <c r="Q21" s="56" t="s">
        <v>126</v>
      </c>
      <c r="R21" s="56" t="s">
        <v>127</v>
      </c>
      <c r="S21" s="56" t="s">
        <v>126</v>
      </c>
      <c r="T21" s="56" t="s">
        <v>128</v>
      </c>
      <c r="U21" s="56" t="s">
        <v>127</v>
      </c>
      <c r="V21" s="56" t="s">
        <v>125</v>
      </c>
      <c r="W21" s="56" t="s">
        <v>126</v>
      </c>
      <c r="X21" s="56" t="s">
        <v>125</v>
      </c>
      <c r="Y21" s="56" t="s">
        <v>128</v>
      </c>
      <c r="Z21" s="56" t="s">
        <v>128</v>
      </c>
      <c r="AA21" s="56" t="s">
        <v>126</v>
      </c>
      <c r="AB21" s="56" t="s">
        <v>128</v>
      </c>
      <c r="AC21" s="56" t="s">
        <v>126</v>
      </c>
      <c r="AD21" s="56" t="s">
        <v>125</v>
      </c>
      <c r="AE21" s="56" t="s">
        <v>128</v>
      </c>
      <c r="AF21" s="56" t="s">
        <v>127</v>
      </c>
      <c r="AG21" s="56" t="s">
        <v>128</v>
      </c>
      <c r="AH21" s="56">
        <f t="array" ref="AH21">SUM((I21:AG21=$I$2:$AG$2)*(I21:AG21&lt;&gt;""))</f>
        <v>20</v>
      </c>
      <c r="AI21" s="58">
        <f t="shared" si="30"/>
        <v>8</v>
      </c>
      <c r="AJ21" s="59"/>
      <c r="AK21" s="56" t="str">
        <f t="shared" si="5"/>
        <v>LULUS</v>
      </c>
      <c r="AL21" s="56" t="str">
        <f t="shared" si="6"/>
        <v>LULUS</v>
      </c>
      <c r="AM21" s="56" t="str">
        <f t="shared" si="7"/>
        <v>LULUS</v>
      </c>
      <c r="AN21" s="56" t="str">
        <f t="shared" si="8"/>
        <v>LULUS</v>
      </c>
      <c r="AO21" s="56" t="str">
        <f t="shared" si="9"/>
        <v>LULUS</v>
      </c>
      <c r="AP21" s="56" t="str">
        <f t="shared" si="10"/>
        <v>LULUS</v>
      </c>
      <c r="AQ21" s="56" t="str">
        <f t="shared" si="11"/>
        <v>LULUS</v>
      </c>
      <c r="AR21" s="56" t="str">
        <f t="shared" si="12"/>
        <v>LULUS</v>
      </c>
      <c r="AS21" s="56" t="str">
        <f t="shared" si="13"/>
        <v>LULUS</v>
      </c>
      <c r="AT21" s="56" t="str">
        <f t="shared" si="14"/>
        <v>TIDAK LULUS</v>
      </c>
      <c r="AU21" s="56" t="str">
        <f t="shared" si="15"/>
        <v>LULUS</v>
      </c>
      <c r="AV21" s="56" t="str">
        <f t="shared" si="16"/>
        <v>LULUS</v>
      </c>
      <c r="AW21" s="56" t="str">
        <f t="shared" si="17"/>
        <v>LULUS</v>
      </c>
      <c r="AX21" s="56" t="str">
        <f t="shared" si="18"/>
        <v>LULUS</v>
      </c>
      <c r="AY21" s="56" t="str">
        <f t="shared" si="19"/>
        <v>LULUS</v>
      </c>
      <c r="AZ21" s="56" t="str">
        <f t="shared" si="20"/>
        <v>LULUS</v>
      </c>
      <c r="BA21" s="56" t="str">
        <f t="shared" si="21"/>
        <v>LULUS</v>
      </c>
      <c r="BB21" s="56" t="str">
        <f t="shared" si="22"/>
        <v>TIDAK LULUS</v>
      </c>
      <c r="BC21" s="56" t="str">
        <f t="shared" si="23"/>
        <v>LULUS</v>
      </c>
      <c r="BD21" s="56" t="str">
        <f t="shared" si="24"/>
        <v>LULUS</v>
      </c>
      <c r="BE21" s="56" t="str">
        <f t="shared" si="25"/>
        <v>LULUS</v>
      </c>
      <c r="BF21" s="56" t="str">
        <f t="shared" si="26"/>
        <v>TIDAK LULUS</v>
      </c>
      <c r="BG21" s="56" t="str">
        <f t="shared" si="27"/>
        <v>TIDAK LULUS</v>
      </c>
      <c r="BH21" s="56" t="str">
        <f t="shared" si="28"/>
        <v>LULUS</v>
      </c>
      <c r="BI21" s="56" t="str">
        <f t="shared" si="29"/>
        <v>TIDAK LULUS</v>
      </c>
    </row>
    <row r="22" spans="1:61" s="60" customFormat="1" ht="21.9" customHeight="1" x14ac:dyDescent="0.3">
      <c r="A22" s="56">
        <f t="shared" si="4"/>
        <v>19</v>
      </c>
      <c r="B22" s="56">
        <v>2015394274</v>
      </c>
      <c r="C22" s="62" t="s">
        <v>248</v>
      </c>
      <c r="D22" s="61" t="s">
        <v>46</v>
      </c>
      <c r="E22" s="56" t="s">
        <v>155</v>
      </c>
      <c r="F22" s="61" t="s">
        <v>249</v>
      </c>
      <c r="G22" s="62" t="s">
        <v>250</v>
      </c>
      <c r="H22" s="57">
        <v>44929</v>
      </c>
      <c r="I22" s="56" t="s">
        <v>126</v>
      </c>
      <c r="J22" s="56" t="s">
        <v>125</v>
      </c>
      <c r="K22" s="56" t="s">
        <v>127</v>
      </c>
      <c r="L22" s="56" t="s">
        <v>125</v>
      </c>
      <c r="M22" s="56" t="s">
        <v>128</v>
      </c>
      <c r="N22" s="56" t="s">
        <v>127</v>
      </c>
      <c r="O22" s="56" t="s">
        <v>127</v>
      </c>
      <c r="P22" s="56" t="s">
        <v>126</v>
      </c>
      <c r="Q22" s="56" t="s">
        <v>126</v>
      </c>
      <c r="R22" s="56" t="s">
        <v>125</v>
      </c>
      <c r="S22" s="56" t="s">
        <v>126</v>
      </c>
      <c r="T22" s="56" t="s">
        <v>125</v>
      </c>
      <c r="U22" s="56" t="s">
        <v>128</v>
      </c>
      <c r="V22" s="56" t="s">
        <v>125</v>
      </c>
      <c r="W22" s="56" t="s">
        <v>125</v>
      </c>
      <c r="X22" s="56" t="s">
        <v>125</v>
      </c>
      <c r="Y22" s="56" t="s">
        <v>128</v>
      </c>
      <c r="Z22" s="56" t="s">
        <v>127</v>
      </c>
      <c r="AA22" s="56" t="s">
        <v>126</v>
      </c>
      <c r="AB22" s="56" t="s">
        <v>126</v>
      </c>
      <c r="AC22" s="56" t="s">
        <v>126</v>
      </c>
      <c r="AD22" s="56" t="s">
        <v>127</v>
      </c>
      <c r="AE22" s="56" t="s">
        <v>128</v>
      </c>
      <c r="AF22" s="56" t="s">
        <v>127</v>
      </c>
      <c r="AG22" s="56" t="s">
        <v>127</v>
      </c>
      <c r="AH22" s="56">
        <f t="array" ref="AH22">SUM((I22:AG22=$I$2:$AG$2)*(I22:AG22&lt;&gt;""))</f>
        <v>12</v>
      </c>
      <c r="AI22" s="58">
        <f t="shared" si="30"/>
        <v>4.8</v>
      </c>
      <c r="AJ22" s="59"/>
      <c r="AK22" s="56" t="str">
        <f t="shared" si="5"/>
        <v>LULUS</v>
      </c>
      <c r="AL22" s="56" t="str">
        <f t="shared" si="6"/>
        <v>TIDAK LULUS</v>
      </c>
      <c r="AM22" s="56" t="str">
        <f t="shared" si="7"/>
        <v>LULUS</v>
      </c>
      <c r="AN22" s="56" t="str">
        <f t="shared" si="8"/>
        <v>LULUS</v>
      </c>
      <c r="AO22" s="56" t="str">
        <f t="shared" si="9"/>
        <v>TIDAK LULUS</v>
      </c>
      <c r="AP22" s="56" t="str">
        <f t="shared" si="10"/>
        <v>TIDAK LULUS</v>
      </c>
      <c r="AQ22" s="56" t="str">
        <f t="shared" si="11"/>
        <v>TIDAK LULUS</v>
      </c>
      <c r="AR22" s="56" t="str">
        <f t="shared" si="12"/>
        <v>TIDAK LULUS</v>
      </c>
      <c r="AS22" s="56" t="str">
        <f t="shared" si="13"/>
        <v>LULUS</v>
      </c>
      <c r="AT22" s="56" t="str">
        <f t="shared" si="14"/>
        <v>TIDAK LULUS</v>
      </c>
      <c r="AU22" s="56" t="str">
        <f t="shared" si="15"/>
        <v>LULUS</v>
      </c>
      <c r="AV22" s="56" t="str">
        <f t="shared" si="16"/>
        <v>TIDAK LULUS</v>
      </c>
      <c r="AW22" s="56" t="str">
        <f t="shared" si="17"/>
        <v>TIDAK LULUS</v>
      </c>
      <c r="AX22" s="56" t="str">
        <f t="shared" si="18"/>
        <v>LULUS</v>
      </c>
      <c r="AY22" s="56" t="str">
        <f t="shared" si="19"/>
        <v>TIDAK LULUS</v>
      </c>
      <c r="AZ22" s="56" t="str">
        <f t="shared" si="20"/>
        <v>LULUS</v>
      </c>
      <c r="BA22" s="56" t="str">
        <f t="shared" si="21"/>
        <v>LULUS</v>
      </c>
      <c r="BB22" s="56" t="str">
        <f t="shared" si="22"/>
        <v>LULUS</v>
      </c>
      <c r="BC22" s="56" t="str">
        <f t="shared" si="23"/>
        <v>LULUS</v>
      </c>
      <c r="BD22" s="56" t="str">
        <f t="shared" si="24"/>
        <v>TIDAK LULUS</v>
      </c>
      <c r="BE22" s="56" t="str">
        <f t="shared" si="25"/>
        <v>LULUS</v>
      </c>
      <c r="BF22" s="56" t="str">
        <f t="shared" si="26"/>
        <v>TIDAK LULUS</v>
      </c>
      <c r="BG22" s="56" t="str">
        <f t="shared" si="27"/>
        <v>TIDAK LULUS</v>
      </c>
      <c r="BH22" s="56" t="str">
        <f t="shared" si="28"/>
        <v>LULUS</v>
      </c>
      <c r="BI22" s="56" t="str">
        <f t="shared" si="29"/>
        <v>TIDAK LULUS</v>
      </c>
    </row>
    <row r="23" spans="1:61" s="60" customFormat="1" ht="21.9" customHeight="1" x14ac:dyDescent="0.3">
      <c r="A23" s="56">
        <f t="shared" si="4"/>
        <v>20</v>
      </c>
      <c r="B23" s="56">
        <v>2015394278</v>
      </c>
      <c r="C23" s="62" t="s">
        <v>251</v>
      </c>
      <c r="D23" s="61" t="s">
        <v>46</v>
      </c>
      <c r="E23" s="56" t="s">
        <v>155</v>
      </c>
      <c r="F23" s="61" t="s">
        <v>252</v>
      </c>
      <c r="G23" s="62" t="s">
        <v>253</v>
      </c>
      <c r="H23" s="57">
        <v>44929</v>
      </c>
      <c r="I23" s="56" t="s">
        <v>126</v>
      </c>
      <c r="J23" s="56" t="s">
        <v>127</v>
      </c>
      <c r="K23" s="56" t="s">
        <v>127</v>
      </c>
      <c r="L23" s="56" t="s">
        <v>125</v>
      </c>
      <c r="M23" s="56" t="s">
        <v>126</v>
      </c>
      <c r="N23" s="56" t="s">
        <v>125</v>
      </c>
      <c r="O23" s="56" t="s">
        <v>128</v>
      </c>
      <c r="P23" s="56" t="s">
        <v>127</v>
      </c>
      <c r="Q23" s="56" t="s">
        <v>126</v>
      </c>
      <c r="R23" s="56" t="s">
        <v>127</v>
      </c>
      <c r="S23" s="56" t="s">
        <v>128</v>
      </c>
      <c r="T23" s="56" t="s">
        <v>128</v>
      </c>
      <c r="U23" s="56" t="s">
        <v>128</v>
      </c>
      <c r="V23" s="56" t="s">
        <v>125</v>
      </c>
      <c r="W23" s="56" t="s">
        <v>126</v>
      </c>
      <c r="X23" s="56" t="s">
        <v>125</v>
      </c>
      <c r="Y23" s="56" t="s">
        <v>128</v>
      </c>
      <c r="Z23" s="56" t="s">
        <v>126</v>
      </c>
      <c r="AA23" s="56" t="s">
        <v>126</v>
      </c>
      <c r="AB23" s="56" t="s">
        <v>128</v>
      </c>
      <c r="AC23" s="56" t="s">
        <v>126</v>
      </c>
      <c r="AD23" s="56" t="s">
        <v>125</v>
      </c>
      <c r="AE23" s="56" t="s">
        <v>125</v>
      </c>
      <c r="AF23" s="56" t="s">
        <v>127</v>
      </c>
      <c r="AG23" s="56" t="s">
        <v>127</v>
      </c>
      <c r="AH23" s="56">
        <f t="array" ref="AH23">SUM((I23:AG23=$I$2:$AG$2)*(I23:AG23&lt;&gt;""))</f>
        <v>18</v>
      </c>
      <c r="AI23" s="58">
        <f t="shared" si="30"/>
        <v>7.2</v>
      </c>
      <c r="AJ23" s="59"/>
      <c r="AK23" s="56" t="str">
        <f t="shared" si="5"/>
        <v>LULUS</v>
      </c>
      <c r="AL23" s="56" t="str">
        <f t="shared" si="6"/>
        <v>TIDAK LULUS</v>
      </c>
      <c r="AM23" s="56" t="str">
        <f t="shared" si="7"/>
        <v>LULUS</v>
      </c>
      <c r="AN23" s="56" t="str">
        <f t="shared" si="8"/>
        <v>LULUS</v>
      </c>
      <c r="AO23" s="56" t="str">
        <f t="shared" si="9"/>
        <v>LULUS</v>
      </c>
      <c r="AP23" s="56" t="str">
        <f t="shared" si="10"/>
        <v>LULUS</v>
      </c>
      <c r="AQ23" s="56" t="str">
        <f t="shared" si="11"/>
        <v>LULUS</v>
      </c>
      <c r="AR23" s="56" t="str">
        <f t="shared" si="12"/>
        <v>LULUS</v>
      </c>
      <c r="AS23" s="56" t="str">
        <f t="shared" si="13"/>
        <v>LULUS</v>
      </c>
      <c r="AT23" s="56" t="str">
        <f t="shared" si="14"/>
        <v>TIDAK LULUS</v>
      </c>
      <c r="AU23" s="56" t="str">
        <f t="shared" si="15"/>
        <v>TIDAK LULUS</v>
      </c>
      <c r="AV23" s="56" t="str">
        <f t="shared" si="16"/>
        <v>LULUS</v>
      </c>
      <c r="AW23" s="56" t="str">
        <f t="shared" si="17"/>
        <v>TIDAK LULUS</v>
      </c>
      <c r="AX23" s="56" t="str">
        <f t="shared" si="18"/>
        <v>LULUS</v>
      </c>
      <c r="AY23" s="56" t="str">
        <f t="shared" si="19"/>
        <v>LULUS</v>
      </c>
      <c r="AZ23" s="56" t="str">
        <f t="shared" si="20"/>
        <v>LULUS</v>
      </c>
      <c r="BA23" s="56" t="str">
        <f t="shared" si="21"/>
        <v>LULUS</v>
      </c>
      <c r="BB23" s="56" t="str">
        <f t="shared" si="22"/>
        <v>TIDAK LULUS</v>
      </c>
      <c r="BC23" s="56" t="str">
        <f t="shared" si="23"/>
        <v>LULUS</v>
      </c>
      <c r="BD23" s="56" t="str">
        <f t="shared" si="24"/>
        <v>LULUS</v>
      </c>
      <c r="BE23" s="56" t="str">
        <f t="shared" si="25"/>
        <v>LULUS</v>
      </c>
      <c r="BF23" s="56" t="str">
        <f t="shared" si="26"/>
        <v>TIDAK LULUS</v>
      </c>
      <c r="BG23" s="56" t="str">
        <f t="shared" si="27"/>
        <v>LULUS</v>
      </c>
      <c r="BH23" s="56" t="str">
        <f t="shared" si="28"/>
        <v>LULUS</v>
      </c>
      <c r="BI23" s="56" t="str">
        <f t="shared" si="29"/>
        <v>TIDAK LULUS</v>
      </c>
    </row>
    <row r="24" spans="1:61" s="60" customFormat="1" ht="21.9" customHeight="1" x14ac:dyDescent="0.3">
      <c r="A24" s="56">
        <f t="shared" si="4"/>
        <v>21</v>
      </c>
      <c r="B24" s="56">
        <v>2015394287</v>
      </c>
      <c r="C24" s="62" t="s">
        <v>254</v>
      </c>
      <c r="D24" s="61" t="s">
        <v>46</v>
      </c>
      <c r="E24" s="56" t="s">
        <v>155</v>
      </c>
      <c r="F24" s="61" t="s">
        <v>255</v>
      </c>
      <c r="G24" s="62" t="s">
        <v>256</v>
      </c>
      <c r="H24" s="57">
        <v>44929</v>
      </c>
      <c r="I24" s="56" t="s">
        <v>126</v>
      </c>
      <c r="J24" s="56" t="s">
        <v>125</v>
      </c>
      <c r="K24" s="56" t="s">
        <v>125</v>
      </c>
      <c r="L24" s="56" t="s">
        <v>125</v>
      </c>
      <c r="M24" s="56" t="s">
        <v>126</v>
      </c>
      <c r="N24" s="56" t="s">
        <v>125</v>
      </c>
      <c r="O24" s="56" t="s">
        <v>127</v>
      </c>
      <c r="P24" s="56" t="s">
        <v>127</v>
      </c>
      <c r="Q24" s="56" t="s">
        <v>126</v>
      </c>
      <c r="R24" s="56" t="s">
        <v>128</v>
      </c>
      <c r="S24" s="56" t="s">
        <v>126</v>
      </c>
      <c r="T24" s="56" t="s">
        <v>128</v>
      </c>
      <c r="U24" s="56" t="s">
        <v>125</v>
      </c>
      <c r="V24" s="56" t="s">
        <v>125</v>
      </c>
      <c r="W24" s="56" t="s">
        <v>126</v>
      </c>
      <c r="X24" s="56" t="s">
        <v>125</v>
      </c>
      <c r="Y24" s="56" t="s">
        <v>128</v>
      </c>
      <c r="Z24" s="56" t="s">
        <v>127</v>
      </c>
      <c r="AA24" s="56" t="s">
        <v>126</v>
      </c>
      <c r="AB24" s="56" t="s">
        <v>128</v>
      </c>
      <c r="AC24" s="56" t="s">
        <v>126</v>
      </c>
      <c r="AD24" s="56" t="s">
        <v>128</v>
      </c>
      <c r="AE24" s="56" t="s">
        <v>128</v>
      </c>
      <c r="AF24" s="56" t="s">
        <v>127</v>
      </c>
      <c r="AG24" s="56" t="s">
        <v>127</v>
      </c>
      <c r="AH24" s="56">
        <f t="array" ref="AH24">SUM((I24:AG24=$I$2:$AG$2)*(I24:AG24&lt;&gt;""))</f>
        <v>19</v>
      </c>
      <c r="AI24" s="58">
        <f t="shared" si="30"/>
        <v>7.6</v>
      </c>
      <c r="AJ24" s="59"/>
      <c r="AK24" s="56" t="str">
        <f t="shared" si="5"/>
        <v>LULUS</v>
      </c>
      <c r="AL24" s="56" t="str">
        <f t="shared" si="6"/>
        <v>TIDAK LULUS</v>
      </c>
      <c r="AM24" s="56" t="str">
        <f t="shared" si="7"/>
        <v>TIDAK LULUS</v>
      </c>
      <c r="AN24" s="56" t="str">
        <f t="shared" si="8"/>
        <v>LULUS</v>
      </c>
      <c r="AO24" s="56" t="str">
        <f t="shared" si="9"/>
        <v>LULUS</v>
      </c>
      <c r="AP24" s="56" t="str">
        <f t="shared" si="10"/>
        <v>LULUS</v>
      </c>
      <c r="AQ24" s="56" t="str">
        <f t="shared" si="11"/>
        <v>TIDAK LULUS</v>
      </c>
      <c r="AR24" s="56" t="str">
        <f t="shared" si="12"/>
        <v>LULUS</v>
      </c>
      <c r="AS24" s="56" t="str">
        <f t="shared" si="13"/>
        <v>LULUS</v>
      </c>
      <c r="AT24" s="56" t="str">
        <f t="shared" si="14"/>
        <v>LULUS</v>
      </c>
      <c r="AU24" s="56" t="str">
        <f t="shared" si="15"/>
        <v>LULUS</v>
      </c>
      <c r="AV24" s="56" t="str">
        <f t="shared" si="16"/>
        <v>LULUS</v>
      </c>
      <c r="AW24" s="56" t="str">
        <f t="shared" si="17"/>
        <v>TIDAK LULUS</v>
      </c>
      <c r="AX24" s="56" t="str">
        <f t="shared" si="18"/>
        <v>LULUS</v>
      </c>
      <c r="AY24" s="56" t="str">
        <f t="shared" si="19"/>
        <v>LULUS</v>
      </c>
      <c r="AZ24" s="56" t="str">
        <f t="shared" si="20"/>
        <v>LULUS</v>
      </c>
      <c r="BA24" s="56" t="str">
        <f t="shared" si="21"/>
        <v>LULUS</v>
      </c>
      <c r="BB24" s="56" t="str">
        <f t="shared" si="22"/>
        <v>LULUS</v>
      </c>
      <c r="BC24" s="56" t="str">
        <f t="shared" si="23"/>
        <v>LULUS</v>
      </c>
      <c r="BD24" s="56" t="str">
        <f t="shared" si="24"/>
        <v>LULUS</v>
      </c>
      <c r="BE24" s="56" t="str">
        <f t="shared" si="25"/>
        <v>LULUS</v>
      </c>
      <c r="BF24" s="56" t="str">
        <f t="shared" si="26"/>
        <v>LULUS</v>
      </c>
      <c r="BG24" s="56" t="str">
        <f t="shared" si="27"/>
        <v>TIDAK LULUS</v>
      </c>
      <c r="BH24" s="56" t="str">
        <f t="shared" si="28"/>
        <v>LULUS</v>
      </c>
      <c r="BI24" s="56" t="str">
        <f t="shared" si="29"/>
        <v>TIDAK LULUS</v>
      </c>
    </row>
    <row r="25" spans="1:61" s="60" customFormat="1" ht="21.9" customHeight="1" x14ac:dyDescent="0.3">
      <c r="A25" s="56">
        <f t="shared" si="4"/>
        <v>22</v>
      </c>
      <c r="B25" s="56">
        <v>2015393433</v>
      </c>
      <c r="C25" s="62" t="s">
        <v>275</v>
      </c>
      <c r="D25" s="61" t="s">
        <v>45</v>
      </c>
      <c r="E25" s="56" t="s">
        <v>160</v>
      </c>
      <c r="F25" s="61" t="s">
        <v>276</v>
      </c>
      <c r="G25" s="62" t="s">
        <v>277</v>
      </c>
      <c r="H25" s="57">
        <v>44929</v>
      </c>
      <c r="I25" s="56" t="s">
        <v>126</v>
      </c>
      <c r="J25" s="56" t="s">
        <v>128</v>
      </c>
      <c r="K25" s="56" t="s">
        <v>127</v>
      </c>
      <c r="L25" s="56" t="s">
        <v>125</v>
      </c>
      <c r="M25" s="56" t="s">
        <v>126</v>
      </c>
      <c r="N25" s="56" t="s">
        <v>125</v>
      </c>
      <c r="O25" s="56" t="s">
        <v>128</v>
      </c>
      <c r="P25" s="56" t="s">
        <v>127</v>
      </c>
      <c r="Q25" s="56" t="s">
        <v>126</v>
      </c>
      <c r="R25" s="56" t="s">
        <v>127</v>
      </c>
      <c r="S25" s="56" t="s">
        <v>126</v>
      </c>
      <c r="T25" s="56" t="s">
        <v>128</v>
      </c>
      <c r="U25" s="56" t="s">
        <v>125</v>
      </c>
      <c r="V25" s="56" t="s">
        <v>125</v>
      </c>
      <c r="W25" s="56" t="s">
        <v>126</v>
      </c>
      <c r="X25" s="56" t="s">
        <v>125</v>
      </c>
      <c r="Y25" s="56" t="s">
        <v>127</v>
      </c>
      <c r="Z25" s="56" t="s">
        <v>128</v>
      </c>
      <c r="AA25" s="56" t="s">
        <v>126</v>
      </c>
      <c r="AB25" s="56" t="s">
        <v>126</v>
      </c>
      <c r="AC25" s="56" t="s">
        <v>127</v>
      </c>
      <c r="AD25" s="56" t="s">
        <v>128</v>
      </c>
      <c r="AE25" s="56" t="s">
        <v>125</v>
      </c>
      <c r="AF25" s="56" t="s">
        <v>127</v>
      </c>
      <c r="AG25" s="56" t="s">
        <v>125</v>
      </c>
      <c r="AH25" s="56">
        <f t="array" ref="AH25">SUM((I25:AG25=$I$2:$AG$2)*(I25:AG25&lt;&gt;""))</f>
        <v>18</v>
      </c>
      <c r="AI25" s="58">
        <f t="shared" si="30"/>
        <v>7.2</v>
      </c>
      <c r="AJ25" s="59"/>
      <c r="AK25" s="56" t="str">
        <f t="shared" si="5"/>
        <v>LULUS</v>
      </c>
      <c r="AL25" s="56" t="str">
        <f t="shared" si="6"/>
        <v>LULUS</v>
      </c>
      <c r="AM25" s="56" t="str">
        <f t="shared" si="7"/>
        <v>LULUS</v>
      </c>
      <c r="AN25" s="56" t="str">
        <f t="shared" si="8"/>
        <v>LULUS</v>
      </c>
      <c r="AO25" s="56" t="str">
        <f t="shared" si="9"/>
        <v>LULUS</v>
      </c>
      <c r="AP25" s="56" t="str">
        <f t="shared" si="10"/>
        <v>LULUS</v>
      </c>
      <c r="AQ25" s="56" t="str">
        <f t="shared" si="11"/>
        <v>LULUS</v>
      </c>
      <c r="AR25" s="56" t="str">
        <f t="shared" si="12"/>
        <v>LULUS</v>
      </c>
      <c r="AS25" s="56" t="str">
        <f t="shared" si="13"/>
        <v>LULUS</v>
      </c>
      <c r="AT25" s="56" t="str">
        <f t="shared" si="14"/>
        <v>TIDAK LULUS</v>
      </c>
      <c r="AU25" s="56" t="str">
        <f t="shared" si="15"/>
        <v>LULUS</v>
      </c>
      <c r="AV25" s="56" t="str">
        <f t="shared" si="16"/>
        <v>LULUS</v>
      </c>
      <c r="AW25" s="56" t="str">
        <f t="shared" si="17"/>
        <v>TIDAK LULUS</v>
      </c>
      <c r="AX25" s="56" t="str">
        <f t="shared" si="18"/>
        <v>LULUS</v>
      </c>
      <c r="AY25" s="56" t="str">
        <f t="shared" si="19"/>
        <v>LULUS</v>
      </c>
      <c r="AZ25" s="56" t="str">
        <f t="shared" si="20"/>
        <v>LULUS</v>
      </c>
      <c r="BA25" s="56" t="str">
        <f t="shared" si="21"/>
        <v>TIDAK LULUS</v>
      </c>
      <c r="BB25" s="56" t="str">
        <f t="shared" si="22"/>
        <v>TIDAK LULUS</v>
      </c>
      <c r="BC25" s="56" t="str">
        <f t="shared" si="23"/>
        <v>LULUS</v>
      </c>
      <c r="BD25" s="56" t="str">
        <f t="shared" si="24"/>
        <v>TIDAK LULUS</v>
      </c>
      <c r="BE25" s="56" t="str">
        <f t="shared" si="25"/>
        <v>TIDAK LULUS</v>
      </c>
      <c r="BF25" s="56" t="str">
        <f t="shared" si="26"/>
        <v>LULUS</v>
      </c>
      <c r="BG25" s="56" t="str">
        <f t="shared" si="27"/>
        <v>LULUS</v>
      </c>
      <c r="BH25" s="56" t="str">
        <f t="shared" si="28"/>
        <v>LULUS</v>
      </c>
      <c r="BI25" s="56" t="str">
        <f t="shared" si="29"/>
        <v>TIDAK LULUS</v>
      </c>
    </row>
    <row r="26" spans="1:61" s="60" customFormat="1" ht="21.9" customHeight="1" x14ac:dyDescent="0.3">
      <c r="A26" s="56">
        <f t="shared" si="4"/>
        <v>23</v>
      </c>
      <c r="B26" s="56">
        <v>2015393437</v>
      </c>
      <c r="C26" s="62" t="s">
        <v>278</v>
      </c>
      <c r="D26" s="61" t="s">
        <v>45</v>
      </c>
      <c r="E26" s="56" t="s">
        <v>160</v>
      </c>
      <c r="F26" s="61" t="s">
        <v>208</v>
      </c>
      <c r="G26" s="62" t="s">
        <v>209</v>
      </c>
      <c r="H26" s="57">
        <v>44929</v>
      </c>
      <c r="I26" s="56" t="s">
        <v>126</v>
      </c>
      <c r="J26" s="56" t="s">
        <v>128</v>
      </c>
      <c r="K26" s="56" t="s">
        <v>127</v>
      </c>
      <c r="L26" s="56" t="s">
        <v>125</v>
      </c>
      <c r="M26" s="56" t="s">
        <v>126</v>
      </c>
      <c r="N26" s="56" t="s">
        <v>125</v>
      </c>
      <c r="O26" s="56" t="s">
        <v>128</v>
      </c>
      <c r="P26" s="56" t="s">
        <v>127</v>
      </c>
      <c r="Q26" s="56" t="s">
        <v>126</v>
      </c>
      <c r="R26" s="56" t="s">
        <v>125</v>
      </c>
      <c r="S26" s="56" t="s">
        <v>126</v>
      </c>
      <c r="T26" s="56" t="s">
        <v>128</v>
      </c>
      <c r="U26" s="56" t="s">
        <v>125</v>
      </c>
      <c r="V26" s="56" t="s">
        <v>125</v>
      </c>
      <c r="W26" s="56" t="s">
        <v>126</v>
      </c>
      <c r="X26" s="56" t="s">
        <v>125</v>
      </c>
      <c r="Y26" s="56" t="s">
        <v>127</v>
      </c>
      <c r="Z26" s="56" t="s">
        <v>128</v>
      </c>
      <c r="AA26" s="56" t="s">
        <v>126</v>
      </c>
      <c r="AB26" s="56" t="s">
        <v>126</v>
      </c>
      <c r="AC26" s="56" t="s">
        <v>126</v>
      </c>
      <c r="AD26" s="56" t="s">
        <v>126</v>
      </c>
      <c r="AE26" s="56" t="s">
        <v>125</v>
      </c>
      <c r="AF26" s="56" t="s">
        <v>127</v>
      </c>
      <c r="AG26" s="56" t="s">
        <v>125</v>
      </c>
      <c r="AH26" s="56">
        <f t="array" ref="AH26">SUM((I26:AG26=$I$2:$AG$2)*(I26:AG26&lt;&gt;""))</f>
        <v>18</v>
      </c>
      <c r="AI26" s="58">
        <f t="shared" si="30"/>
        <v>7.2</v>
      </c>
      <c r="AJ26" s="59"/>
      <c r="AK26" s="56" t="str">
        <f t="shared" si="5"/>
        <v>LULUS</v>
      </c>
      <c r="AL26" s="56" t="str">
        <f t="shared" si="6"/>
        <v>LULUS</v>
      </c>
      <c r="AM26" s="56" t="str">
        <f t="shared" si="7"/>
        <v>LULUS</v>
      </c>
      <c r="AN26" s="56" t="str">
        <f t="shared" si="8"/>
        <v>LULUS</v>
      </c>
      <c r="AO26" s="56" t="str">
        <f t="shared" si="9"/>
        <v>LULUS</v>
      </c>
      <c r="AP26" s="56" t="str">
        <f t="shared" si="10"/>
        <v>LULUS</v>
      </c>
      <c r="AQ26" s="56" t="str">
        <f t="shared" si="11"/>
        <v>LULUS</v>
      </c>
      <c r="AR26" s="56" t="str">
        <f t="shared" si="12"/>
        <v>LULUS</v>
      </c>
      <c r="AS26" s="56" t="str">
        <f t="shared" si="13"/>
        <v>LULUS</v>
      </c>
      <c r="AT26" s="56" t="str">
        <f t="shared" si="14"/>
        <v>TIDAK LULUS</v>
      </c>
      <c r="AU26" s="56" t="str">
        <f t="shared" si="15"/>
        <v>LULUS</v>
      </c>
      <c r="AV26" s="56" t="str">
        <f t="shared" si="16"/>
        <v>LULUS</v>
      </c>
      <c r="AW26" s="56" t="str">
        <f t="shared" si="17"/>
        <v>TIDAK LULUS</v>
      </c>
      <c r="AX26" s="56" t="str">
        <f t="shared" si="18"/>
        <v>LULUS</v>
      </c>
      <c r="AY26" s="56" t="str">
        <f t="shared" si="19"/>
        <v>LULUS</v>
      </c>
      <c r="AZ26" s="56" t="str">
        <f t="shared" si="20"/>
        <v>LULUS</v>
      </c>
      <c r="BA26" s="56" t="str">
        <f t="shared" si="21"/>
        <v>TIDAK LULUS</v>
      </c>
      <c r="BB26" s="56" t="str">
        <f t="shared" si="22"/>
        <v>TIDAK LULUS</v>
      </c>
      <c r="BC26" s="56" t="str">
        <f t="shared" si="23"/>
        <v>LULUS</v>
      </c>
      <c r="BD26" s="56" t="str">
        <f t="shared" si="24"/>
        <v>TIDAK LULUS</v>
      </c>
      <c r="BE26" s="56" t="str">
        <f t="shared" si="25"/>
        <v>LULUS</v>
      </c>
      <c r="BF26" s="56" t="str">
        <f t="shared" si="26"/>
        <v>TIDAK LULUS</v>
      </c>
      <c r="BG26" s="56" t="str">
        <f t="shared" si="27"/>
        <v>LULUS</v>
      </c>
      <c r="BH26" s="56" t="str">
        <f t="shared" si="28"/>
        <v>LULUS</v>
      </c>
      <c r="BI26" s="56" t="str">
        <f t="shared" si="29"/>
        <v>TIDAK LULUS</v>
      </c>
    </row>
    <row r="27" spans="1:61" s="60" customFormat="1" ht="21.9" customHeight="1" x14ac:dyDescent="0.3">
      <c r="A27" s="56">
        <f t="shared" si="4"/>
        <v>24</v>
      </c>
      <c r="B27" s="56">
        <v>2015395290</v>
      </c>
      <c r="C27" s="62" t="s">
        <v>279</v>
      </c>
      <c r="D27" s="61" t="s">
        <v>46</v>
      </c>
      <c r="E27" s="56" t="s">
        <v>155</v>
      </c>
      <c r="F27" s="61" t="s">
        <v>280</v>
      </c>
      <c r="G27" s="62" t="s">
        <v>281</v>
      </c>
      <c r="H27" s="57">
        <v>44931</v>
      </c>
      <c r="I27" s="56" t="s">
        <v>126</v>
      </c>
      <c r="J27" s="56" t="s">
        <v>125</v>
      </c>
      <c r="K27" s="56" t="s">
        <v>125</v>
      </c>
      <c r="L27" s="56" t="s">
        <v>125</v>
      </c>
      <c r="M27" s="56" t="s">
        <v>127</v>
      </c>
      <c r="N27" s="56" t="s">
        <v>127</v>
      </c>
      <c r="O27" s="56" t="s">
        <v>125</v>
      </c>
      <c r="P27" s="56" t="s">
        <v>128</v>
      </c>
      <c r="Q27" s="56" t="s">
        <v>126</v>
      </c>
      <c r="R27" s="56" t="s">
        <v>125</v>
      </c>
      <c r="S27" s="56" t="s">
        <v>126</v>
      </c>
      <c r="T27" s="56" t="s">
        <v>126</v>
      </c>
      <c r="U27" s="56" t="s">
        <v>128</v>
      </c>
      <c r="V27" s="56" t="s">
        <v>125</v>
      </c>
      <c r="W27" s="56" t="s">
        <v>128</v>
      </c>
      <c r="X27" s="56" t="s">
        <v>125</v>
      </c>
      <c r="Y27" s="56" t="s">
        <v>127</v>
      </c>
      <c r="Z27" s="56" t="s">
        <v>128</v>
      </c>
      <c r="AA27" s="56" t="s">
        <v>128</v>
      </c>
      <c r="AB27" s="56" t="s">
        <v>126</v>
      </c>
      <c r="AC27" s="56" t="s">
        <v>126</v>
      </c>
      <c r="AD27" s="56" t="s">
        <v>126</v>
      </c>
      <c r="AE27" s="56" t="s">
        <v>128</v>
      </c>
      <c r="AF27" s="56" t="s">
        <v>127</v>
      </c>
      <c r="AG27" s="56" t="s">
        <v>125</v>
      </c>
      <c r="AH27" s="56">
        <f t="array" ref="AH27">SUM((I27:AG27=$I$2:$AG$2)*(I27:AG27&lt;&gt;""))</f>
        <v>8</v>
      </c>
      <c r="AI27" s="58">
        <f t="shared" si="30"/>
        <v>3.2</v>
      </c>
      <c r="AJ27" s="59"/>
      <c r="AK27" s="56" t="str">
        <f t="shared" si="5"/>
        <v>LULUS</v>
      </c>
      <c r="AL27" s="56" t="str">
        <f t="shared" si="6"/>
        <v>TIDAK LULUS</v>
      </c>
      <c r="AM27" s="56" t="str">
        <f t="shared" si="7"/>
        <v>TIDAK LULUS</v>
      </c>
      <c r="AN27" s="56" t="str">
        <f t="shared" si="8"/>
        <v>LULUS</v>
      </c>
      <c r="AO27" s="56" t="str">
        <f t="shared" si="9"/>
        <v>TIDAK LULUS</v>
      </c>
      <c r="AP27" s="56" t="str">
        <f t="shared" si="10"/>
        <v>TIDAK LULUS</v>
      </c>
      <c r="AQ27" s="56" t="str">
        <f t="shared" si="11"/>
        <v>TIDAK LULUS</v>
      </c>
      <c r="AR27" s="56" t="str">
        <f t="shared" si="12"/>
        <v>TIDAK LULUS</v>
      </c>
      <c r="AS27" s="56" t="str">
        <f t="shared" si="13"/>
        <v>LULUS</v>
      </c>
      <c r="AT27" s="56" t="str">
        <f t="shared" si="14"/>
        <v>TIDAK LULUS</v>
      </c>
      <c r="AU27" s="56" t="str">
        <f t="shared" si="15"/>
        <v>LULUS</v>
      </c>
      <c r="AV27" s="56" t="str">
        <f t="shared" si="16"/>
        <v>TIDAK LULUS</v>
      </c>
      <c r="AW27" s="56" t="str">
        <f t="shared" si="17"/>
        <v>TIDAK LULUS</v>
      </c>
      <c r="AX27" s="56" t="str">
        <f t="shared" si="18"/>
        <v>LULUS</v>
      </c>
      <c r="AY27" s="56" t="str">
        <f t="shared" si="19"/>
        <v>TIDAK LULUS</v>
      </c>
      <c r="AZ27" s="56" t="str">
        <f t="shared" si="20"/>
        <v>LULUS</v>
      </c>
      <c r="BA27" s="56" t="str">
        <f t="shared" si="21"/>
        <v>TIDAK LULUS</v>
      </c>
      <c r="BB27" s="56" t="str">
        <f t="shared" si="22"/>
        <v>TIDAK LULUS</v>
      </c>
      <c r="BC27" s="56" t="str">
        <f t="shared" si="23"/>
        <v>TIDAK LULUS</v>
      </c>
      <c r="BD27" s="56" t="str">
        <f t="shared" si="24"/>
        <v>TIDAK LULUS</v>
      </c>
      <c r="BE27" s="56" t="str">
        <f t="shared" si="25"/>
        <v>LULUS</v>
      </c>
      <c r="BF27" s="56" t="str">
        <f t="shared" si="26"/>
        <v>TIDAK LULUS</v>
      </c>
      <c r="BG27" s="56" t="str">
        <f t="shared" si="27"/>
        <v>TIDAK LULUS</v>
      </c>
      <c r="BH27" s="56" t="str">
        <f t="shared" si="28"/>
        <v>LULUS</v>
      </c>
      <c r="BI27" s="56" t="str">
        <f t="shared" si="29"/>
        <v>TIDAK LULUS</v>
      </c>
    </row>
    <row r="28" spans="1:61" s="60" customFormat="1" ht="21.9" customHeight="1" x14ac:dyDescent="0.3">
      <c r="A28" s="56">
        <f t="shared" si="4"/>
        <v>25</v>
      </c>
      <c r="B28" s="56">
        <v>2015395244</v>
      </c>
      <c r="C28" s="62" t="s">
        <v>283</v>
      </c>
      <c r="D28" s="61" t="s">
        <v>45</v>
      </c>
      <c r="E28" s="56" t="s">
        <v>160</v>
      </c>
      <c r="F28" s="61" t="s">
        <v>284</v>
      </c>
      <c r="G28" s="62" t="s">
        <v>285</v>
      </c>
      <c r="H28" s="57">
        <v>44931</v>
      </c>
      <c r="I28" s="56" t="s">
        <v>127</v>
      </c>
      <c r="J28" s="56" t="s">
        <v>128</v>
      </c>
      <c r="K28" s="56" t="s">
        <v>125</v>
      </c>
      <c r="L28" s="56" t="s">
        <v>125</v>
      </c>
      <c r="M28" s="56" t="s">
        <v>128</v>
      </c>
      <c r="N28" s="56" t="s">
        <v>127</v>
      </c>
      <c r="O28" s="56" t="s">
        <v>128</v>
      </c>
      <c r="P28" s="56" t="s">
        <v>127</v>
      </c>
      <c r="Q28" s="56" t="s">
        <v>126</v>
      </c>
      <c r="R28" s="56" t="s">
        <v>126</v>
      </c>
      <c r="S28" s="56" t="s">
        <v>126</v>
      </c>
      <c r="T28" s="56" t="s">
        <v>128</v>
      </c>
      <c r="U28" s="56" t="s">
        <v>128</v>
      </c>
      <c r="V28" s="56" t="s">
        <v>125</v>
      </c>
      <c r="W28" s="56" t="s">
        <v>125</v>
      </c>
      <c r="X28" s="56" t="s">
        <v>125</v>
      </c>
      <c r="Y28" s="56" t="s">
        <v>127</v>
      </c>
      <c r="Z28" s="56" t="s">
        <v>127</v>
      </c>
      <c r="AA28" s="56" t="s">
        <v>128</v>
      </c>
      <c r="AB28" s="56" t="s">
        <v>126</v>
      </c>
      <c r="AC28" s="56" t="s">
        <v>126</v>
      </c>
      <c r="AD28" s="56" t="s">
        <v>126</v>
      </c>
      <c r="AE28" s="56" t="s">
        <v>128</v>
      </c>
      <c r="AF28" s="56" t="s">
        <v>127</v>
      </c>
      <c r="AG28" s="56" t="s">
        <v>126</v>
      </c>
      <c r="AH28" s="56">
        <f t="array" ref="AH28">SUM((I28:AG28=$I$2:$AG$2)*(I28:AG28&lt;&gt;""))</f>
        <v>13</v>
      </c>
      <c r="AI28" s="58">
        <f t="shared" si="30"/>
        <v>5.2</v>
      </c>
      <c r="AJ28" s="59"/>
      <c r="AK28" s="56" t="str">
        <f t="shared" si="5"/>
        <v>TIDAK LULUS</v>
      </c>
      <c r="AL28" s="56" t="str">
        <f t="shared" si="6"/>
        <v>LULUS</v>
      </c>
      <c r="AM28" s="56" t="str">
        <f t="shared" si="7"/>
        <v>TIDAK LULUS</v>
      </c>
      <c r="AN28" s="56" t="str">
        <f t="shared" si="8"/>
        <v>LULUS</v>
      </c>
      <c r="AO28" s="56" t="str">
        <f t="shared" si="9"/>
        <v>TIDAK LULUS</v>
      </c>
      <c r="AP28" s="56" t="str">
        <f t="shared" si="10"/>
        <v>TIDAK LULUS</v>
      </c>
      <c r="AQ28" s="56" t="str">
        <f t="shared" si="11"/>
        <v>LULUS</v>
      </c>
      <c r="AR28" s="56" t="str">
        <f t="shared" si="12"/>
        <v>LULUS</v>
      </c>
      <c r="AS28" s="56" t="str">
        <f t="shared" si="13"/>
        <v>LULUS</v>
      </c>
      <c r="AT28" s="56" t="str">
        <f t="shared" si="14"/>
        <v>TIDAK LULUS</v>
      </c>
      <c r="AU28" s="56" t="str">
        <f t="shared" si="15"/>
        <v>LULUS</v>
      </c>
      <c r="AV28" s="56" t="str">
        <f t="shared" si="16"/>
        <v>LULUS</v>
      </c>
      <c r="AW28" s="56" t="str">
        <f t="shared" si="17"/>
        <v>TIDAK LULUS</v>
      </c>
      <c r="AX28" s="56" t="str">
        <f t="shared" si="18"/>
        <v>LULUS</v>
      </c>
      <c r="AY28" s="56" t="str">
        <f t="shared" si="19"/>
        <v>TIDAK LULUS</v>
      </c>
      <c r="AZ28" s="56" t="str">
        <f t="shared" si="20"/>
        <v>LULUS</v>
      </c>
      <c r="BA28" s="56" t="str">
        <f t="shared" si="21"/>
        <v>TIDAK LULUS</v>
      </c>
      <c r="BB28" s="56" t="str">
        <f t="shared" si="22"/>
        <v>LULUS</v>
      </c>
      <c r="BC28" s="56" t="str">
        <f t="shared" si="23"/>
        <v>TIDAK LULUS</v>
      </c>
      <c r="BD28" s="56" t="str">
        <f t="shared" si="24"/>
        <v>TIDAK LULUS</v>
      </c>
      <c r="BE28" s="56" t="str">
        <f t="shared" si="25"/>
        <v>LULUS</v>
      </c>
      <c r="BF28" s="56" t="str">
        <f t="shared" si="26"/>
        <v>TIDAK LULUS</v>
      </c>
      <c r="BG28" s="56" t="str">
        <f t="shared" si="27"/>
        <v>TIDAK LULUS</v>
      </c>
      <c r="BH28" s="56" t="str">
        <f t="shared" si="28"/>
        <v>LULUS</v>
      </c>
      <c r="BI28" s="56" t="str">
        <f t="shared" si="29"/>
        <v>LULUS</v>
      </c>
    </row>
    <row r="29" spans="1:61" s="60" customFormat="1" ht="21.9" customHeight="1" x14ac:dyDescent="0.3">
      <c r="A29" s="56">
        <f t="shared" si="4"/>
        <v>26</v>
      </c>
      <c r="B29" s="56">
        <v>2015395247</v>
      </c>
      <c r="C29" s="62" t="s">
        <v>287</v>
      </c>
      <c r="D29" s="61" t="s">
        <v>45</v>
      </c>
      <c r="E29" s="56" t="s">
        <v>160</v>
      </c>
      <c r="F29" s="61" t="s">
        <v>288</v>
      </c>
      <c r="G29" s="62" t="s">
        <v>289</v>
      </c>
      <c r="H29" s="57">
        <v>44931</v>
      </c>
      <c r="I29" s="56" t="s">
        <v>126</v>
      </c>
      <c r="J29" s="56" t="s">
        <v>127</v>
      </c>
      <c r="K29" s="56" t="s">
        <v>125</v>
      </c>
      <c r="L29" s="56" t="s">
        <v>127</v>
      </c>
      <c r="M29" s="56" t="s">
        <v>126</v>
      </c>
      <c r="N29" s="56" t="s">
        <v>125</v>
      </c>
      <c r="O29" s="56" t="s">
        <v>127</v>
      </c>
      <c r="P29" s="56" t="s">
        <v>126</v>
      </c>
      <c r="Q29" s="56" t="s">
        <v>126</v>
      </c>
      <c r="R29" s="56" t="s">
        <v>126</v>
      </c>
      <c r="S29" s="56" t="s">
        <v>128</v>
      </c>
      <c r="T29" s="56" t="s">
        <v>125</v>
      </c>
      <c r="U29" s="56" t="s">
        <v>126</v>
      </c>
      <c r="V29" s="56" t="s">
        <v>128</v>
      </c>
      <c r="W29" s="56" t="s">
        <v>127</v>
      </c>
      <c r="X29" s="56" t="s">
        <v>125</v>
      </c>
      <c r="Y29" s="56" t="s">
        <v>125</v>
      </c>
      <c r="Z29" s="56" t="s">
        <v>125</v>
      </c>
      <c r="AA29" s="56" t="s">
        <v>126</v>
      </c>
      <c r="AB29" s="56" t="s">
        <v>126</v>
      </c>
      <c r="AC29" s="56" t="s">
        <v>126</v>
      </c>
      <c r="AD29" s="56" t="s">
        <v>127</v>
      </c>
      <c r="AE29" s="56" t="s">
        <v>127</v>
      </c>
      <c r="AF29" s="56" t="s">
        <v>126</v>
      </c>
      <c r="AG29" s="56" t="s">
        <v>128</v>
      </c>
      <c r="AH29" s="56">
        <f t="array" ref="AH29">SUM((I29:AG29=$I$2:$AG$2)*(I29:AG29&lt;&gt;""))</f>
        <v>7</v>
      </c>
      <c r="AI29" s="58">
        <f t="shared" si="30"/>
        <v>2.8</v>
      </c>
      <c r="AJ29" s="59"/>
      <c r="AK29" s="56" t="str">
        <f t="shared" si="5"/>
        <v>LULUS</v>
      </c>
      <c r="AL29" s="56" t="str">
        <f t="shared" si="6"/>
        <v>TIDAK LULUS</v>
      </c>
      <c r="AM29" s="56" t="str">
        <f t="shared" si="7"/>
        <v>TIDAK LULUS</v>
      </c>
      <c r="AN29" s="56" t="str">
        <f t="shared" si="8"/>
        <v>TIDAK LULUS</v>
      </c>
      <c r="AO29" s="56" t="str">
        <f t="shared" si="9"/>
        <v>LULUS</v>
      </c>
      <c r="AP29" s="56" t="str">
        <f t="shared" si="10"/>
        <v>LULUS</v>
      </c>
      <c r="AQ29" s="56" t="str">
        <f t="shared" si="11"/>
        <v>TIDAK LULUS</v>
      </c>
      <c r="AR29" s="56" t="str">
        <f t="shared" si="12"/>
        <v>TIDAK LULUS</v>
      </c>
      <c r="AS29" s="56" t="str">
        <f t="shared" si="13"/>
        <v>LULUS</v>
      </c>
      <c r="AT29" s="56" t="str">
        <f t="shared" si="14"/>
        <v>TIDAK LULUS</v>
      </c>
      <c r="AU29" s="56" t="str">
        <f t="shared" si="15"/>
        <v>TIDAK LULUS</v>
      </c>
      <c r="AV29" s="56" t="str">
        <f t="shared" si="16"/>
        <v>TIDAK LULUS</v>
      </c>
      <c r="AW29" s="56" t="str">
        <f t="shared" si="17"/>
        <v>TIDAK LULUS</v>
      </c>
      <c r="AX29" s="56" t="str">
        <f t="shared" si="18"/>
        <v>TIDAK LULUS</v>
      </c>
      <c r="AY29" s="56" t="str">
        <f t="shared" si="19"/>
        <v>TIDAK LULUS</v>
      </c>
      <c r="AZ29" s="56" t="str">
        <f t="shared" si="20"/>
        <v>LULUS</v>
      </c>
      <c r="BA29" s="56" t="str">
        <f t="shared" si="21"/>
        <v>TIDAK LULUS</v>
      </c>
      <c r="BB29" s="56" t="str">
        <f t="shared" si="22"/>
        <v>TIDAK LULUS</v>
      </c>
      <c r="BC29" s="56" t="str">
        <f t="shared" si="23"/>
        <v>LULUS</v>
      </c>
      <c r="BD29" s="56" t="str">
        <f t="shared" si="24"/>
        <v>TIDAK LULUS</v>
      </c>
      <c r="BE29" s="56" t="str">
        <f t="shared" si="25"/>
        <v>LULUS</v>
      </c>
      <c r="BF29" s="56" t="str">
        <f t="shared" si="26"/>
        <v>TIDAK LULUS</v>
      </c>
      <c r="BG29" s="56" t="str">
        <f t="shared" si="27"/>
        <v>TIDAK LULUS</v>
      </c>
      <c r="BH29" s="56" t="str">
        <f t="shared" si="28"/>
        <v>TIDAK LULUS</v>
      </c>
      <c r="BI29" s="56" t="str">
        <f t="shared" si="29"/>
        <v>TIDAK LULUS</v>
      </c>
    </row>
    <row r="30" spans="1:61" s="60" customFormat="1" ht="21.9" customHeight="1" x14ac:dyDescent="0.3">
      <c r="A30" s="56">
        <f t="shared" si="4"/>
        <v>27</v>
      </c>
      <c r="B30" s="56">
        <v>2015395248</v>
      </c>
      <c r="C30" s="62" t="s">
        <v>291</v>
      </c>
      <c r="D30" s="61" t="s">
        <v>45</v>
      </c>
      <c r="E30" s="56" t="s">
        <v>160</v>
      </c>
      <c r="F30" s="61" t="s">
        <v>292</v>
      </c>
      <c r="G30" s="62" t="s">
        <v>293</v>
      </c>
      <c r="H30" s="57">
        <v>44931</v>
      </c>
      <c r="I30" s="56" t="s">
        <v>126</v>
      </c>
      <c r="J30" s="56" t="s">
        <v>128</v>
      </c>
      <c r="K30" s="56" t="s">
        <v>125</v>
      </c>
      <c r="L30" s="56" t="s">
        <v>125</v>
      </c>
      <c r="M30" s="56" t="s">
        <v>127</v>
      </c>
      <c r="N30" s="56" t="s">
        <v>126</v>
      </c>
      <c r="O30" s="56" t="s">
        <v>125</v>
      </c>
      <c r="P30" s="56" t="s">
        <v>127</v>
      </c>
      <c r="Q30" s="56" t="s">
        <v>126</v>
      </c>
      <c r="R30" s="56" t="s">
        <v>125</v>
      </c>
      <c r="S30" s="56" t="s">
        <v>126</v>
      </c>
      <c r="T30" s="56" t="s">
        <v>128</v>
      </c>
      <c r="U30" s="56" t="s">
        <v>127</v>
      </c>
      <c r="V30" s="56" t="s">
        <v>125</v>
      </c>
      <c r="W30" s="56" t="s">
        <v>126</v>
      </c>
      <c r="X30" s="56" t="s">
        <v>125</v>
      </c>
      <c r="Y30" s="56" t="s">
        <v>127</v>
      </c>
      <c r="Z30" s="56" t="s">
        <v>128</v>
      </c>
      <c r="AA30" s="56" t="s">
        <v>126</v>
      </c>
      <c r="AB30" s="56" t="s">
        <v>128</v>
      </c>
      <c r="AC30" s="56" t="s">
        <v>126</v>
      </c>
      <c r="AD30" s="56" t="s">
        <v>128</v>
      </c>
      <c r="AE30" s="56" t="s">
        <v>125</v>
      </c>
      <c r="AF30" s="56" t="s">
        <v>127</v>
      </c>
      <c r="AG30" s="56" t="s">
        <v>127</v>
      </c>
      <c r="AH30" s="56">
        <f t="array" ref="AH30">SUM((I30:AG30=$I$2:$AG$2)*(I30:AG30&lt;&gt;""))</f>
        <v>17</v>
      </c>
      <c r="AI30" s="58">
        <f t="shared" si="30"/>
        <v>6.8</v>
      </c>
      <c r="AJ30" s="59"/>
      <c r="AK30" s="56" t="str">
        <f t="shared" si="5"/>
        <v>LULUS</v>
      </c>
      <c r="AL30" s="56" t="str">
        <f t="shared" si="6"/>
        <v>LULUS</v>
      </c>
      <c r="AM30" s="56" t="str">
        <f t="shared" si="7"/>
        <v>TIDAK LULUS</v>
      </c>
      <c r="AN30" s="56" t="str">
        <f t="shared" si="8"/>
        <v>LULUS</v>
      </c>
      <c r="AO30" s="56" t="str">
        <f t="shared" si="9"/>
        <v>TIDAK LULUS</v>
      </c>
      <c r="AP30" s="56" t="str">
        <f t="shared" si="10"/>
        <v>TIDAK LULUS</v>
      </c>
      <c r="AQ30" s="56" t="str">
        <f t="shared" si="11"/>
        <v>TIDAK LULUS</v>
      </c>
      <c r="AR30" s="56" t="str">
        <f t="shared" si="12"/>
        <v>LULUS</v>
      </c>
      <c r="AS30" s="56" t="str">
        <f t="shared" si="13"/>
        <v>LULUS</v>
      </c>
      <c r="AT30" s="56" t="str">
        <f t="shared" si="14"/>
        <v>TIDAK LULUS</v>
      </c>
      <c r="AU30" s="56" t="str">
        <f t="shared" si="15"/>
        <v>LULUS</v>
      </c>
      <c r="AV30" s="56" t="str">
        <f t="shared" si="16"/>
        <v>LULUS</v>
      </c>
      <c r="AW30" s="56" t="str">
        <f t="shared" si="17"/>
        <v>LULUS</v>
      </c>
      <c r="AX30" s="56" t="str">
        <f t="shared" si="18"/>
        <v>LULUS</v>
      </c>
      <c r="AY30" s="56" t="str">
        <f t="shared" si="19"/>
        <v>LULUS</v>
      </c>
      <c r="AZ30" s="56" t="str">
        <f t="shared" si="20"/>
        <v>LULUS</v>
      </c>
      <c r="BA30" s="56" t="str">
        <f t="shared" si="21"/>
        <v>TIDAK LULUS</v>
      </c>
      <c r="BB30" s="56" t="str">
        <f t="shared" si="22"/>
        <v>TIDAK LULUS</v>
      </c>
      <c r="BC30" s="56" t="str">
        <f t="shared" si="23"/>
        <v>LULUS</v>
      </c>
      <c r="BD30" s="56" t="str">
        <f t="shared" si="24"/>
        <v>LULUS</v>
      </c>
      <c r="BE30" s="56" t="str">
        <f t="shared" si="25"/>
        <v>LULUS</v>
      </c>
      <c r="BF30" s="56" t="str">
        <f t="shared" si="26"/>
        <v>LULUS</v>
      </c>
      <c r="BG30" s="56" t="str">
        <f t="shared" si="27"/>
        <v>LULUS</v>
      </c>
      <c r="BH30" s="56" t="str">
        <f t="shared" si="28"/>
        <v>LULUS</v>
      </c>
      <c r="BI30" s="56" t="str">
        <f t="shared" si="29"/>
        <v>TIDAK LULUS</v>
      </c>
    </row>
    <row r="31" spans="1:61" s="60" customFormat="1" ht="21.9" customHeight="1" x14ac:dyDescent="0.3">
      <c r="A31" s="56">
        <f t="shared" si="4"/>
        <v>28</v>
      </c>
      <c r="B31" s="56">
        <v>2015395253</v>
      </c>
      <c r="C31" s="62" t="s">
        <v>294</v>
      </c>
      <c r="D31" s="61" t="s">
        <v>45</v>
      </c>
      <c r="E31" s="56" t="s">
        <v>160</v>
      </c>
      <c r="F31" s="61" t="s">
        <v>295</v>
      </c>
      <c r="G31" s="62" t="s">
        <v>296</v>
      </c>
      <c r="H31" s="57">
        <v>44931</v>
      </c>
      <c r="I31" s="56" t="s">
        <v>126</v>
      </c>
      <c r="J31" s="56" t="s">
        <v>125</v>
      </c>
      <c r="K31" s="56" t="s">
        <v>127</v>
      </c>
      <c r="L31" s="56" t="s">
        <v>128</v>
      </c>
      <c r="M31" s="56" t="s">
        <v>126</v>
      </c>
      <c r="N31" s="56" t="s">
        <v>125</v>
      </c>
      <c r="O31" s="56" t="s">
        <v>125</v>
      </c>
      <c r="P31" s="56" t="s">
        <v>128</v>
      </c>
      <c r="Q31" s="56" t="s">
        <v>125</v>
      </c>
      <c r="R31" s="56" t="s">
        <v>128</v>
      </c>
      <c r="S31" s="56" t="s">
        <v>126</v>
      </c>
      <c r="T31" s="56" t="s">
        <v>127</v>
      </c>
      <c r="U31" s="56" t="s">
        <v>128</v>
      </c>
      <c r="V31" s="56" t="s">
        <v>126</v>
      </c>
      <c r="W31" s="56" t="s">
        <v>127</v>
      </c>
      <c r="X31" s="56" t="s">
        <v>126</v>
      </c>
      <c r="Y31" s="56" t="s">
        <v>127</v>
      </c>
      <c r="Z31" s="56" t="s">
        <v>125</v>
      </c>
      <c r="AA31" s="56" t="s">
        <v>128</v>
      </c>
      <c r="AB31" s="56" t="s">
        <v>127</v>
      </c>
      <c r="AC31" s="56" t="s">
        <v>125</v>
      </c>
      <c r="AD31" s="56" t="s">
        <v>127</v>
      </c>
      <c r="AE31" s="56" t="s">
        <v>128</v>
      </c>
      <c r="AF31" s="56" t="s">
        <v>125</v>
      </c>
      <c r="AG31" s="56" t="s">
        <v>128</v>
      </c>
      <c r="AH31" s="56">
        <f t="array" ref="AH31">SUM((I31:AG31=$I$2:$AG$2)*(I31:AG31&lt;&gt;""))</f>
        <v>6</v>
      </c>
      <c r="AI31" s="58">
        <f t="shared" si="30"/>
        <v>2.4</v>
      </c>
      <c r="AJ31" s="59"/>
      <c r="AK31" s="56" t="str">
        <f t="shared" si="5"/>
        <v>LULUS</v>
      </c>
      <c r="AL31" s="56" t="str">
        <f t="shared" si="6"/>
        <v>TIDAK LULUS</v>
      </c>
      <c r="AM31" s="56" t="str">
        <f t="shared" si="7"/>
        <v>LULUS</v>
      </c>
      <c r="AN31" s="56" t="str">
        <f t="shared" si="8"/>
        <v>TIDAK LULUS</v>
      </c>
      <c r="AO31" s="56" t="str">
        <f t="shared" si="9"/>
        <v>LULUS</v>
      </c>
      <c r="AP31" s="56" t="str">
        <f t="shared" si="10"/>
        <v>LULUS</v>
      </c>
      <c r="AQ31" s="56" t="str">
        <f t="shared" si="11"/>
        <v>TIDAK LULUS</v>
      </c>
      <c r="AR31" s="56" t="str">
        <f t="shared" si="12"/>
        <v>TIDAK LULUS</v>
      </c>
      <c r="AS31" s="56" t="str">
        <f t="shared" si="13"/>
        <v>TIDAK LULUS</v>
      </c>
      <c r="AT31" s="56" t="str">
        <f t="shared" si="14"/>
        <v>LULUS</v>
      </c>
      <c r="AU31" s="56" t="str">
        <f t="shared" si="15"/>
        <v>LULUS</v>
      </c>
      <c r="AV31" s="56" t="str">
        <f t="shared" si="16"/>
        <v>TIDAK LULUS</v>
      </c>
      <c r="AW31" s="56" t="str">
        <f t="shared" si="17"/>
        <v>TIDAK LULUS</v>
      </c>
      <c r="AX31" s="56" t="str">
        <f t="shared" si="18"/>
        <v>TIDAK LULUS</v>
      </c>
      <c r="AY31" s="56" t="str">
        <f t="shared" si="19"/>
        <v>TIDAK LULUS</v>
      </c>
      <c r="AZ31" s="56" t="str">
        <f t="shared" si="20"/>
        <v>TIDAK LULUS</v>
      </c>
      <c r="BA31" s="56" t="str">
        <f t="shared" si="21"/>
        <v>TIDAK LULUS</v>
      </c>
      <c r="BB31" s="56" t="str">
        <f t="shared" si="22"/>
        <v>TIDAK LULUS</v>
      </c>
      <c r="BC31" s="56" t="str">
        <f t="shared" si="23"/>
        <v>TIDAK LULUS</v>
      </c>
      <c r="BD31" s="56" t="str">
        <f t="shared" si="24"/>
        <v>TIDAK LULUS</v>
      </c>
      <c r="BE31" s="56" t="str">
        <f t="shared" si="25"/>
        <v>TIDAK LULUS</v>
      </c>
      <c r="BF31" s="56" t="str">
        <f t="shared" si="26"/>
        <v>TIDAK LULUS</v>
      </c>
      <c r="BG31" s="56" t="str">
        <f t="shared" si="27"/>
        <v>TIDAK LULUS</v>
      </c>
      <c r="BH31" s="56" t="str">
        <f t="shared" si="28"/>
        <v>TIDAK LULUS</v>
      </c>
      <c r="BI31" s="56" t="str">
        <f t="shared" si="29"/>
        <v>TIDAK LULUS</v>
      </c>
    </row>
    <row r="32" spans="1:61" s="60" customFormat="1" ht="21.9" customHeight="1" x14ac:dyDescent="0.3">
      <c r="A32" s="56">
        <f t="shared" si="4"/>
        <v>29</v>
      </c>
      <c r="B32" s="56">
        <v>2015395295</v>
      </c>
      <c r="C32" s="62" t="s">
        <v>297</v>
      </c>
      <c r="D32" s="61" t="s">
        <v>46</v>
      </c>
      <c r="E32" s="56" t="s">
        <v>155</v>
      </c>
      <c r="F32" s="61" t="s">
        <v>298</v>
      </c>
      <c r="G32" s="62" t="s">
        <v>299</v>
      </c>
      <c r="H32" s="57">
        <v>44931</v>
      </c>
      <c r="I32" s="56" t="s">
        <v>126</v>
      </c>
      <c r="J32" s="56" t="s">
        <v>126</v>
      </c>
      <c r="K32" s="56" t="s">
        <v>127</v>
      </c>
      <c r="L32" s="56" t="s">
        <v>125</v>
      </c>
      <c r="M32" s="56" t="s">
        <v>126</v>
      </c>
      <c r="N32" s="56" t="s">
        <v>127</v>
      </c>
      <c r="O32" s="56" t="s">
        <v>128</v>
      </c>
      <c r="P32" s="56" t="s">
        <v>127</v>
      </c>
      <c r="Q32" s="56" t="s">
        <v>127</v>
      </c>
      <c r="R32" s="56" t="s">
        <v>125</v>
      </c>
      <c r="S32" s="56" t="s">
        <v>126</v>
      </c>
      <c r="T32" s="56" t="s">
        <v>128</v>
      </c>
      <c r="U32" s="56" t="s">
        <v>128</v>
      </c>
      <c r="V32" s="56" t="s">
        <v>125</v>
      </c>
      <c r="W32" s="56" t="s">
        <v>126</v>
      </c>
      <c r="X32" s="56" t="s">
        <v>125</v>
      </c>
      <c r="Y32" s="56" t="s">
        <v>127</v>
      </c>
      <c r="Z32" s="56" t="s">
        <v>127</v>
      </c>
      <c r="AA32" s="56" t="s">
        <v>126</v>
      </c>
      <c r="AB32" s="56" t="s">
        <v>128</v>
      </c>
      <c r="AC32" s="56" t="s">
        <v>126</v>
      </c>
      <c r="AD32" s="56" t="s">
        <v>126</v>
      </c>
      <c r="AE32" s="56" t="s">
        <v>125</v>
      </c>
      <c r="AF32" s="56" t="s">
        <v>127</v>
      </c>
      <c r="AG32" s="56" t="s">
        <v>128</v>
      </c>
      <c r="AH32" s="56">
        <f t="array" ref="AH32">SUM((I32:AG32=$I$2:$AG$2)*(I32:AG32&lt;&gt;""))</f>
        <v>17</v>
      </c>
      <c r="AI32" s="58">
        <f t="shared" si="30"/>
        <v>6.8</v>
      </c>
      <c r="AJ32" s="59"/>
      <c r="AK32" s="56" t="str">
        <f t="shared" si="5"/>
        <v>LULUS</v>
      </c>
      <c r="AL32" s="56" t="str">
        <f t="shared" si="6"/>
        <v>TIDAK LULUS</v>
      </c>
      <c r="AM32" s="56" t="str">
        <f t="shared" si="7"/>
        <v>LULUS</v>
      </c>
      <c r="AN32" s="56" t="str">
        <f t="shared" si="8"/>
        <v>LULUS</v>
      </c>
      <c r="AO32" s="56" t="str">
        <f t="shared" si="9"/>
        <v>LULUS</v>
      </c>
      <c r="AP32" s="56" t="str">
        <f t="shared" si="10"/>
        <v>TIDAK LULUS</v>
      </c>
      <c r="AQ32" s="56" t="str">
        <f t="shared" si="11"/>
        <v>LULUS</v>
      </c>
      <c r="AR32" s="56" t="str">
        <f t="shared" si="12"/>
        <v>LULUS</v>
      </c>
      <c r="AS32" s="56" t="str">
        <f t="shared" si="13"/>
        <v>TIDAK LULUS</v>
      </c>
      <c r="AT32" s="56" t="str">
        <f t="shared" si="14"/>
        <v>TIDAK LULUS</v>
      </c>
      <c r="AU32" s="56" t="str">
        <f t="shared" si="15"/>
        <v>LULUS</v>
      </c>
      <c r="AV32" s="56" t="str">
        <f t="shared" si="16"/>
        <v>LULUS</v>
      </c>
      <c r="AW32" s="56" t="str">
        <f t="shared" si="17"/>
        <v>TIDAK LULUS</v>
      </c>
      <c r="AX32" s="56" t="str">
        <f t="shared" si="18"/>
        <v>LULUS</v>
      </c>
      <c r="AY32" s="56" t="str">
        <f t="shared" si="19"/>
        <v>LULUS</v>
      </c>
      <c r="AZ32" s="56" t="str">
        <f t="shared" si="20"/>
        <v>LULUS</v>
      </c>
      <c r="BA32" s="56" t="str">
        <f t="shared" si="21"/>
        <v>TIDAK LULUS</v>
      </c>
      <c r="BB32" s="56" t="str">
        <f t="shared" si="22"/>
        <v>LULUS</v>
      </c>
      <c r="BC32" s="56" t="str">
        <f t="shared" si="23"/>
        <v>LULUS</v>
      </c>
      <c r="BD32" s="56" t="str">
        <f t="shared" si="24"/>
        <v>LULUS</v>
      </c>
      <c r="BE32" s="56" t="str">
        <f t="shared" si="25"/>
        <v>LULUS</v>
      </c>
      <c r="BF32" s="56" t="str">
        <f t="shared" si="26"/>
        <v>TIDAK LULUS</v>
      </c>
      <c r="BG32" s="56" t="str">
        <f t="shared" si="27"/>
        <v>LULUS</v>
      </c>
      <c r="BH32" s="56" t="str">
        <f t="shared" si="28"/>
        <v>LULUS</v>
      </c>
      <c r="BI32" s="56" t="str">
        <f t="shared" si="29"/>
        <v>TIDAK LULUS</v>
      </c>
    </row>
    <row r="33" spans="1:61" s="60" customFormat="1" ht="21.9" customHeight="1" x14ac:dyDescent="0.3">
      <c r="A33" s="56">
        <f t="shared" si="4"/>
        <v>30</v>
      </c>
      <c r="B33" s="56">
        <v>2015395258</v>
      </c>
      <c r="C33" s="62" t="s">
        <v>300</v>
      </c>
      <c r="D33" s="61" t="s">
        <v>45</v>
      </c>
      <c r="E33" s="56" t="s">
        <v>160</v>
      </c>
      <c r="F33" s="61" t="s">
        <v>301</v>
      </c>
      <c r="G33" s="62" t="s">
        <v>302</v>
      </c>
      <c r="H33" s="57">
        <v>44931</v>
      </c>
      <c r="I33" s="56" t="s">
        <v>127</v>
      </c>
      <c r="J33" s="56" t="s">
        <v>128</v>
      </c>
      <c r="K33" s="56" t="s">
        <v>125</v>
      </c>
      <c r="L33" s="56" t="s">
        <v>125</v>
      </c>
      <c r="M33" s="56" t="s">
        <v>126</v>
      </c>
      <c r="N33" s="56" t="s">
        <v>125</v>
      </c>
      <c r="O33" s="56" t="s">
        <v>128</v>
      </c>
      <c r="P33" s="56" t="s">
        <v>127</v>
      </c>
      <c r="Q33" s="56" t="s">
        <v>126</v>
      </c>
      <c r="R33" s="56" t="s">
        <v>125</v>
      </c>
      <c r="S33" s="56" t="s">
        <v>126</v>
      </c>
      <c r="T33" s="56" t="s">
        <v>128</v>
      </c>
      <c r="U33" s="56" t="s">
        <v>128</v>
      </c>
      <c r="V33" s="56" t="s">
        <v>125</v>
      </c>
      <c r="W33" s="56" t="s">
        <v>125</v>
      </c>
      <c r="X33" s="56" t="s">
        <v>125</v>
      </c>
      <c r="Y33" s="56" t="s">
        <v>128</v>
      </c>
      <c r="Z33" s="56" t="s">
        <v>128</v>
      </c>
      <c r="AA33" s="56" t="s">
        <v>126</v>
      </c>
      <c r="AB33" s="56" t="s">
        <v>125</v>
      </c>
      <c r="AC33" s="56" t="s">
        <v>126</v>
      </c>
      <c r="AD33" s="56" t="s">
        <v>127</v>
      </c>
      <c r="AE33" s="56" t="s">
        <v>126</v>
      </c>
      <c r="AF33" s="56" t="s">
        <v>127</v>
      </c>
      <c r="AG33" s="56" t="s">
        <v>127</v>
      </c>
      <c r="AH33" s="56">
        <f t="array" ref="AH33">SUM((I33:AG33=$I$2:$AG$2)*(I33:AG33&lt;&gt;""))</f>
        <v>15</v>
      </c>
      <c r="AI33" s="58">
        <f t="shared" si="30"/>
        <v>6</v>
      </c>
      <c r="AJ33" s="59"/>
      <c r="AK33" s="56" t="str">
        <f t="shared" si="5"/>
        <v>TIDAK LULUS</v>
      </c>
      <c r="AL33" s="56" t="str">
        <f t="shared" si="6"/>
        <v>LULUS</v>
      </c>
      <c r="AM33" s="56" t="str">
        <f t="shared" si="7"/>
        <v>TIDAK LULUS</v>
      </c>
      <c r="AN33" s="56" t="str">
        <f t="shared" si="8"/>
        <v>LULUS</v>
      </c>
      <c r="AO33" s="56" t="str">
        <f t="shared" si="9"/>
        <v>LULUS</v>
      </c>
      <c r="AP33" s="56" t="str">
        <f t="shared" si="10"/>
        <v>LULUS</v>
      </c>
      <c r="AQ33" s="56" t="str">
        <f t="shared" si="11"/>
        <v>LULUS</v>
      </c>
      <c r="AR33" s="56" t="str">
        <f t="shared" si="12"/>
        <v>LULUS</v>
      </c>
      <c r="AS33" s="56" t="str">
        <f t="shared" si="13"/>
        <v>LULUS</v>
      </c>
      <c r="AT33" s="56" t="str">
        <f t="shared" si="14"/>
        <v>TIDAK LULUS</v>
      </c>
      <c r="AU33" s="56" t="str">
        <f t="shared" si="15"/>
        <v>LULUS</v>
      </c>
      <c r="AV33" s="56" t="str">
        <f t="shared" si="16"/>
        <v>LULUS</v>
      </c>
      <c r="AW33" s="56" t="str">
        <f t="shared" si="17"/>
        <v>TIDAK LULUS</v>
      </c>
      <c r="AX33" s="56" t="str">
        <f t="shared" si="18"/>
        <v>LULUS</v>
      </c>
      <c r="AY33" s="56" t="str">
        <f t="shared" si="19"/>
        <v>TIDAK LULUS</v>
      </c>
      <c r="AZ33" s="56" t="str">
        <f t="shared" si="20"/>
        <v>LULUS</v>
      </c>
      <c r="BA33" s="56" t="str">
        <f t="shared" si="21"/>
        <v>LULUS</v>
      </c>
      <c r="BB33" s="56" t="str">
        <f t="shared" si="22"/>
        <v>TIDAK LULUS</v>
      </c>
      <c r="BC33" s="56" t="str">
        <f t="shared" si="23"/>
        <v>LULUS</v>
      </c>
      <c r="BD33" s="56" t="str">
        <f t="shared" si="24"/>
        <v>TIDAK LULUS</v>
      </c>
      <c r="BE33" s="56" t="str">
        <f t="shared" si="25"/>
        <v>LULUS</v>
      </c>
      <c r="BF33" s="56" t="str">
        <f t="shared" si="26"/>
        <v>TIDAK LULUS</v>
      </c>
      <c r="BG33" s="56" t="str">
        <f t="shared" si="27"/>
        <v>TIDAK LULUS</v>
      </c>
      <c r="BH33" s="56" t="str">
        <f t="shared" si="28"/>
        <v>LULUS</v>
      </c>
      <c r="BI33" s="56" t="str">
        <f t="shared" si="29"/>
        <v>TIDAK LULUS</v>
      </c>
    </row>
    <row r="34" spans="1:61" s="60" customFormat="1" ht="21.9" customHeight="1" x14ac:dyDescent="0.3">
      <c r="A34" s="56">
        <f t="shared" si="4"/>
        <v>31</v>
      </c>
      <c r="B34" s="56">
        <v>2015395262</v>
      </c>
      <c r="C34" s="62" t="s">
        <v>304</v>
      </c>
      <c r="D34" s="61" t="s">
        <v>45</v>
      </c>
      <c r="E34" s="56" t="s">
        <v>160</v>
      </c>
      <c r="F34" s="61" t="s">
        <v>305</v>
      </c>
      <c r="G34" s="62" t="s">
        <v>306</v>
      </c>
      <c r="H34" s="57">
        <v>44931</v>
      </c>
      <c r="I34" s="56" t="s">
        <v>126</v>
      </c>
      <c r="J34" s="56" t="s">
        <v>125</v>
      </c>
      <c r="K34" s="56" t="s">
        <v>127</v>
      </c>
      <c r="L34" s="56" t="s">
        <v>126</v>
      </c>
      <c r="M34" s="56" t="s">
        <v>125</v>
      </c>
      <c r="N34" s="56" t="s">
        <v>125</v>
      </c>
      <c r="O34" s="56" t="s">
        <v>128</v>
      </c>
      <c r="P34" s="56" t="s">
        <v>127</v>
      </c>
      <c r="Q34" s="56" t="s">
        <v>126</v>
      </c>
      <c r="R34" s="56" t="s">
        <v>128</v>
      </c>
      <c r="S34" s="56" t="s">
        <v>127</v>
      </c>
      <c r="T34" s="56" t="s">
        <v>125</v>
      </c>
      <c r="U34" s="56" t="s">
        <v>126</v>
      </c>
      <c r="V34" s="56" t="s">
        <v>127</v>
      </c>
      <c r="W34" s="56" t="s">
        <v>125</v>
      </c>
      <c r="X34" s="56" t="s">
        <v>127</v>
      </c>
      <c r="Y34" s="56" t="s">
        <v>126</v>
      </c>
      <c r="Z34" s="56" t="s">
        <v>127</v>
      </c>
      <c r="AA34" s="56" t="s">
        <v>126</v>
      </c>
      <c r="AB34" s="56" t="s">
        <v>128</v>
      </c>
      <c r="AC34" s="56" t="s">
        <v>126</v>
      </c>
      <c r="AD34" s="56" t="s">
        <v>127</v>
      </c>
      <c r="AE34" s="56" t="s">
        <v>126</v>
      </c>
      <c r="AF34" s="56" t="s">
        <v>127</v>
      </c>
      <c r="AG34" s="56" t="s">
        <v>126</v>
      </c>
      <c r="AH34" s="56">
        <f t="array" ref="AH34">SUM((I34:AG34=$I$2:$AG$2)*(I34:AG34&lt;&gt;""))</f>
        <v>13</v>
      </c>
      <c r="AI34" s="58">
        <f t="shared" si="30"/>
        <v>5.2</v>
      </c>
      <c r="AJ34" s="59"/>
      <c r="AK34" s="56" t="str">
        <f t="shared" si="5"/>
        <v>LULUS</v>
      </c>
      <c r="AL34" s="56" t="str">
        <f t="shared" si="6"/>
        <v>TIDAK LULUS</v>
      </c>
      <c r="AM34" s="56" t="str">
        <f t="shared" si="7"/>
        <v>LULUS</v>
      </c>
      <c r="AN34" s="56" t="str">
        <f t="shared" si="8"/>
        <v>TIDAK LULUS</v>
      </c>
      <c r="AO34" s="56" t="str">
        <f t="shared" si="9"/>
        <v>TIDAK LULUS</v>
      </c>
      <c r="AP34" s="56" t="str">
        <f t="shared" si="10"/>
        <v>LULUS</v>
      </c>
      <c r="AQ34" s="56" t="str">
        <f t="shared" si="11"/>
        <v>LULUS</v>
      </c>
      <c r="AR34" s="56" t="str">
        <f t="shared" si="12"/>
        <v>LULUS</v>
      </c>
      <c r="AS34" s="56" t="str">
        <f t="shared" si="13"/>
        <v>LULUS</v>
      </c>
      <c r="AT34" s="56" t="str">
        <f t="shared" si="14"/>
        <v>LULUS</v>
      </c>
      <c r="AU34" s="56" t="str">
        <f t="shared" si="15"/>
        <v>TIDAK LULUS</v>
      </c>
      <c r="AV34" s="56" t="str">
        <f t="shared" si="16"/>
        <v>TIDAK LULUS</v>
      </c>
      <c r="AW34" s="56" t="str">
        <f t="shared" si="17"/>
        <v>TIDAK LULUS</v>
      </c>
      <c r="AX34" s="56" t="str">
        <f t="shared" si="18"/>
        <v>TIDAK LULUS</v>
      </c>
      <c r="AY34" s="56" t="str">
        <f t="shared" si="19"/>
        <v>TIDAK LULUS</v>
      </c>
      <c r="AZ34" s="56" t="str">
        <f t="shared" si="20"/>
        <v>TIDAK LULUS</v>
      </c>
      <c r="BA34" s="56" t="str">
        <f t="shared" si="21"/>
        <v>TIDAK LULUS</v>
      </c>
      <c r="BB34" s="56" t="str">
        <f t="shared" si="22"/>
        <v>LULUS</v>
      </c>
      <c r="BC34" s="56" t="str">
        <f t="shared" si="23"/>
        <v>LULUS</v>
      </c>
      <c r="BD34" s="56" t="str">
        <f t="shared" si="24"/>
        <v>LULUS</v>
      </c>
      <c r="BE34" s="56" t="str">
        <f t="shared" si="25"/>
        <v>LULUS</v>
      </c>
      <c r="BF34" s="56" t="str">
        <f t="shared" si="26"/>
        <v>TIDAK LULUS</v>
      </c>
      <c r="BG34" s="56" t="str">
        <f t="shared" si="27"/>
        <v>TIDAK LULUS</v>
      </c>
      <c r="BH34" s="56" t="str">
        <f t="shared" si="28"/>
        <v>LULUS</v>
      </c>
      <c r="BI34" s="56" t="str">
        <f t="shared" si="29"/>
        <v>LULUS</v>
      </c>
    </row>
    <row r="35" spans="1:61" s="60" customFormat="1" ht="21.9" customHeight="1" x14ac:dyDescent="0.3">
      <c r="A35" s="56">
        <f t="shared" si="4"/>
        <v>32</v>
      </c>
      <c r="B35" s="56">
        <v>2015395298</v>
      </c>
      <c r="C35" s="62" t="s">
        <v>307</v>
      </c>
      <c r="D35" s="61" t="s">
        <v>46</v>
      </c>
      <c r="E35" s="56" t="s">
        <v>155</v>
      </c>
      <c r="F35" s="61" t="s">
        <v>308</v>
      </c>
      <c r="G35" s="62" t="s">
        <v>309</v>
      </c>
      <c r="H35" s="57">
        <v>44931</v>
      </c>
      <c r="I35" s="56" t="s">
        <v>128</v>
      </c>
      <c r="J35" s="56" t="s">
        <v>128</v>
      </c>
      <c r="K35" s="56" t="s">
        <v>127</v>
      </c>
      <c r="L35" s="56" t="s">
        <v>125</v>
      </c>
      <c r="M35" s="56" t="s">
        <v>126</v>
      </c>
      <c r="N35" s="56" t="s">
        <v>126</v>
      </c>
      <c r="O35" s="56" t="s">
        <v>128</v>
      </c>
      <c r="P35" s="56" t="s">
        <v>128</v>
      </c>
      <c r="Q35" s="56" t="s">
        <v>126</v>
      </c>
      <c r="R35" s="56" t="s">
        <v>126</v>
      </c>
      <c r="S35" s="56" t="s">
        <v>126</v>
      </c>
      <c r="T35" s="56" t="s">
        <v>128</v>
      </c>
      <c r="U35" s="56" t="s">
        <v>128</v>
      </c>
      <c r="V35" s="56" t="s">
        <v>125</v>
      </c>
      <c r="W35" s="56" t="s">
        <v>126</v>
      </c>
      <c r="X35" s="56" t="s">
        <v>125</v>
      </c>
      <c r="Y35" s="56" t="s">
        <v>128</v>
      </c>
      <c r="Z35" s="56" t="s">
        <v>128</v>
      </c>
      <c r="AA35" s="56" t="s">
        <v>126</v>
      </c>
      <c r="AB35" s="56" t="s">
        <v>126</v>
      </c>
      <c r="AC35" s="56" t="s">
        <v>126</v>
      </c>
      <c r="AD35" s="56" t="s">
        <v>127</v>
      </c>
      <c r="AE35" s="56" t="s">
        <v>128</v>
      </c>
      <c r="AF35" s="56" t="s">
        <v>127</v>
      </c>
      <c r="AG35" s="56" t="s">
        <v>126</v>
      </c>
      <c r="AH35" s="56">
        <f t="array" ref="AH35">SUM((I35:AG35=$I$2:$AG$2)*(I35:AG35&lt;&gt;""))</f>
        <v>16</v>
      </c>
      <c r="AI35" s="58">
        <f t="shared" si="30"/>
        <v>6.4</v>
      </c>
      <c r="AJ35" s="59"/>
      <c r="AK35" s="56" t="str">
        <f t="shared" si="5"/>
        <v>TIDAK LULUS</v>
      </c>
      <c r="AL35" s="56" t="str">
        <f t="shared" si="6"/>
        <v>LULUS</v>
      </c>
      <c r="AM35" s="56" t="str">
        <f t="shared" si="7"/>
        <v>LULUS</v>
      </c>
      <c r="AN35" s="56" t="str">
        <f t="shared" si="8"/>
        <v>LULUS</v>
      </c>
      <c r="AO35" s="56" t="str">
        <f t="shared" si="9"/>
        <v>LULUS</v>
      </c>
      <c r="AP35" s="56" t="str">
        <f t="shared" si="10"/>
        <v>TIDAK LULUS</v>
      </c>
      <c r="AQ35" s="56" t="str">
        <f t="shared" si="11"/>
        <v>LULUS</v>
      </c>
      <c r="AR35" s="56" t="str">
        <f t="shared" si="12"/>
        <v>TIDAK LULUS</v>
      </c>
      <c r="AS35" s="56" t="str">
        <f t="shared" si="13"/>
        <v>LULUS</v>
      </c>
      <c r="AT35" s="56" t="str">
        <f t="shared" si="14"/>
        <v>TIDAK LULUS</v>
      </c>
      <c r="AU35" s="56" t="str">
        <f t="shared" si="15"/>
        <v>LULUS</v>
      </c>
      <c r="AV35" s="56" t="str">
        <f t="shared" si="16"/>
        <v>LULUS</v>
      </c>
      <c r="AW35" s="56" t="str">
        <f t="shared" si="17"/>
        <v>TIDAK LULUS</v>
      </c>
      <c r="AX35" s="56" t="str">
        <f t="shared" si="18"/>
        <v>LULUS</v>
      </c>
      <c r="AY35" s="56" t="str">
        <f t="shared" si="19"/>
        <v>LULUS</v>
      </c>
      <c r="AZ35" s="56" t="str">
        <f t="shared" si="20"/>
        <v>LULUS</v>
      </c>
      <c r="BA35" s="56" t="str">
        <f t="shared" si="21"/>
        <v>LULUS</v>
      </c>
      <c r="BB35" s="56" t="str">
        <f t="shared" si="22"/>
        <v>TIDAK LULUS</v>
      </c>
      <c r="BC35" s="56" t="str">
        <f t="shared" si="23"/>
        <v>LULUS</v>
      </c>
      <c r="BD35" s="56" t="str">
        <f t="shared" si="24"/>
        <v>TIDAK LULUS</v>
      </c>
      <c r="BE35" s="56" t="str">
        <f t="shared" si="25"/>
        <v>LULUS</v>
      </c>
      <c r="BF35" s="56" t="str">
        <f t="shared" si="26"/>
        <v>TIDAK LULUS</v>
      </c>
      <c r="BG35" s="56" t="str">
        <f t="shared" si="27"/>
        <v>TIDAK LULUS</v>
      </c>
      <c r="BH35" s="56" t="str">
        <f t="shared" si="28"/>
        <v>LULUS</v>
      </c>
      <c r="BI35" s="56" t="str">
        <f t="shared" si="29"/>
        <v>LULUS</v>
      </c>
    </row>
    <row r="36" spans="1:61" s="60" customFormat="1" ht="21.9" customHeight="1" x14ac:dyDescent="0.3">
      <c r="A36" s="56">
        <f t="shared" si="4"/>
        <v>33</v>
      </c>
      <c r="B36" s="56">
        <v>2015395300</v>
      </c>
      <c r="C36" s="62" t="s">
        <v>311</v>
      </c>
      <c r="D36" s="61" t="s">
        <v>46</v>
      </c>
      <c r="E36" s="56" t="s">
        <v>155</v>
      </c>
      <c r="F36" s="61" t="s">
        <v>312</v>
      </c>
      <c r="G36" s="62" t="s">
        <v>313</v>
      </c>
      <c r="H36" s="57">
        <v>44931</v>
      </c>
      <c r="I36" s="56" t="s">
        <v>126</v>
      </c>
      <c r="J36" s="56" t="s">
        <v>128</v>
      </c>
      <c r="K36" s="56" t="s">
        <v>127</v>
      </c>
      <c r="L36" s="56" t="s">
        <v>125</v>
      </c>
      <c r="M36" s="56" t="s">
        <v>127</v>
      </c>
      <c r="N36" s="56" t="s">
        <v>125</v>
      </c>
      <c r="O36" s="56" t="s">
        <v>128</v>
      </c>
      <c r="P36" s="56" t="s">
        <v>128</v>
      </c>
      <c r="Q36" s="56" t="s">
        <v>126</v>
      </c>
      <c r="R36" s="56" t="s">
        <v>127</v>
      </c>
      <c r="S36" s="56" t="s">
        <v>126</v>
      </c>
      <c r="T36" s="56" t="s">
        <v>128</v>
      </c>
      <c r="U36" s="56" t="s">
        <v>126</v>
      </c>
      <c r="V36" s="56" t="s">
        <v>125</v>
      </c>
      <c r="W36" s="56" t="s">
        <v>125</v>
      </c>
      <c r="X36" s="56" t="s">
        <v>128</v>
      </c>
      <c r="Y36" s="56" t="s">
        <v>126</v>
      </c>
      <c r="Z36" s="56" t="s">
        <v>128</v>
      </c>
      <c r="AA36" s="56" t="s">
        <v>126</v>
      </c>
      <c r="AB36" s="56" t="s">
        <v>127</v>
      </c>
      <c r="AC36" s="56" t="s">
        <v>126</v>
      </c>
      <c r="AD36" s="56" t="s">
        <v>128</v>
      </c>
      <c r="AE36" s="56" t="s">
        <v>128</v>
      </c>
      <c r="AF36" s="56" t="s">
        <v>127</v>
      </c>
      <c r="AG36" s="56" t="s">
        <v>125</v>
      </c>
      <c r="AH36" s="56">
        <f t="array" ref="AH36">SUM((I36:AG36=$I$2:$AG$2)*(I36:AG36&lt;&gt;""))</f>
        <v>14</v>
      </c>
      <c r="AI36" s="58">
        <f t="shared" si="30"/>
        <v>5.6</v>
      </c>
      <c r="AJ36" s="59"/>
      <c r="AK36" s="56" t="str">
        <f t="shared" si="5"/>
        <v>LULUS</v>
      </c>
      <c r="AL36" s="56" t="str">
        <f t="shared" si="6"/>
        <v>LULUS</v>
      </c>
      <c r="AM36" s="56" t="str">
        <f t="shared" si="7"/>
        <v>LULUS</v>
      </c>
      <c r="AN36" s="56" t="str">
        <f t="shared" si="8"/>
        <v>LULUS</v>
      </c>
      <c r="AO36" s="56" t="str">
        <f t="shared" si="9"/>
        <v>TIDAK LULUS</v>
      </c>
      <c r="AP36" s="56" t="str">
        <f t="shared" si="10"/>
        <v>LULUS</v>
      </c>
      <c r="AQ36" s="56" t="str">
        <f t="shared" si="11"/>
        <v>LULUS</v>
      </c>
      <c r="AR36" s="56" t="str">
        <f t="shared" si="12"/>
        <v>TIDAK LULUS</v>
      </c>
      <c r="AS36" s="56" t="str">
        <f t="shared" si="13"/>
        <v>LULUS</v>
      </c>
      <c r="AT36" s="56" t="str">
        <f t="shared" si="14"/>
        <v>TIDAK LULUS</v>
      </c>
      <c r="AU36" s="56" t="str">
        <f t="shared" si="15"/>
        <v>LULUS</v>
      </c>
      <c r="AV36" s="56" t="str">
        <f t="shared" si="16"/>
        <v>LULUS</v>
      </c>
      <c r="AW36" s="56" t="str">
        <f t="shared" si="17"/>
        <v>TIDAK LULUS</v>
      </c>
      <c r="AX36" s="56" t="str">
        <f t="shared" si="18"/>
        <v>LULUS</v>
      </c>
      <c r="AY36" s="56" t="str">
        <f t="shared" si="19"/>
        <v>TIDAK LULUS</v>
      </c>
      <c r="AZ36" s="56" t="str">
        <f t="shared" si="20"/>
        <v>TIDAK LULUS</v>
      </c>
      <c r="BA36" s="56" t="str">
        <f t="shared" si="21"/>
        <v>TIDAK LULUS</v>
      </c>
      <c r="BB36" s="56" t="str">
        <f t="shared" si="22"/>
        <v>TIDAK LULUS</v>
      </c>
      <c r="BC36" s="56" t="str">
        <f t="shared" si="23"/>
        <v>LULUS</v>
      </c>
      <c r="BD36" s="56" t="str">
        <f t="shared" si="24"/>
        <v>TIDAK LULUS</v>
      </c>
      <c r="BE36" s="56" t="str">
        <f t="shared" si="25"/>
        <v>LULUS</v>
      </c>
      <c r="BF36" s="56" t="str">
        <f t="shared" si="26"/>
        <v>LULUS</v>
      </c>
      <c r="BG36" s="56" t="str">
        <f t="shared" si="27"/>
        <v>TIDAK LULUS</v>
      </c>
      <c r="BH36" s="56" t="str">
        <f t="shared" si="28"/>
        <v>LULUS</v>
      </c>
      <c r="BI36" s="56" t="str">
        <f t="shared" si="29"/>
        <v>TIDAK LULUS</v>
      </c>
    </row>
    <row r="37" spans="1:61" s="60" customFormat="1" ht="21.9" customHeight="1" x14ac:dyDescent="0.3">
      <c r="A37" s="56">
        <f t="shared" si="4"/>
        <v>34</v>
      </c>
      <c r="B37" s="56">
        <v>2015395303</v>
      </c>
      <c r="C37" s="62" t="s">
        <v>314</v>
      </c>
      <c r="D37" s="61" t="s">
        <v>46</v>
      </c>
      <c r="E37" s="56" t="s">
        <v>155</v>
      </c>
      <c r="F37" s="61" t="s">
        <v>315</v>
      </c>
      <c r="G37" s="62" t="s">
        <v>316</v>
      </c>
      <c r="H37" s="57">
        <v>44931</v>
      </c>
      <c r="I37" s="56" t="s">
        <v>125</v>
      </c>
      <c r="J37" s="56" t="s">
        <v>125</v>
      </c>
      <c r="K37" s="56" t="s">
        <v>127</v>
      </c>
      <c r="L37" s="56" t="s">
        <v>125</v>
      </c>
      <c r="M37" s="56" t="s">
        <v>126</v>
      </c>
      <c r="N37" s="56" t="s">
        <v>125</v>
      </c>
      <c r="O37" s="56" t="s">
        <v>128</v>
      </c>
      <c r="P37" s="56" t="s">
        <v>127</v>
      </c>
      <c r="Q37" s="56" t="s">
        <v>126</v>
      </c>
      <c r="R37" s="56" t="s">
        <v>125</v>
      </c>
      <c r="S37" s="56" t="s">
        <v>126</v>
      </c>
      <c r="T37" s="56" t="s">
        <v>128</v>
      </c>
      <c r="U37" s="56" t="s">
        <v>126</v>
      </c>
      <c r="V37" s="56" t="s">
        <v>125</v>
      </c>
      <c r="W37" s="56" t="s">
        <v>126</v>
      </c>
      <c r="X37" s="56" t="s">
        <v>125</v>
      </c>
      <c r="Y37" s="56" t="s">
        <v>125</v>
      </c>
      <c r="Z37" s="56" t="s">
        <v>128</v>
      </c>
      <c r="AA37" s="56" t="s">
        <v>126</v>
      </c>
      <c r="AB37" s="56" t="s">
        <v>128</v>
      </c>
      <c r="AC37" s="56" t="s">
        <v>126</v>
      </c>
      <c r="AD37" s="56" t="s">
        <v>128</v>
      </c>
      <c r="AE37" s="56" t="s">
        <v>125</v>
      </c>
      <c r="AF37" s="56" t="s">
        <v>127</v>
      </c>
      <c r="AG37" s="56" t="s">
        <v>125</v>
      </c>
      <c r="AH37" s="56">
        <f t="array" ref="AH37">SUM((I37:AG37=$I$2:$AG$2)*(I37:AG37&lt;&gt;""))</f>
        <v>18</v>
      </c>
      <c r="AI37" s="58">
        <f t="shared" si="30"/>
        <v>7.2</v>
      </c>
      <c r="AJ37" s="59"/>
      <c r="AK37" s="56" t="str">
        <f t="shared" si="5"/>
        <v>TIDAK LULUS</v>
      </c>
      <c r="AL37" s="56" t="str">
        <f t="shared" si="6"/>
        <v>TIDAK LULUS</v>
      </c>
      <c r="AM37" s="56" t="str">
        <f t="shared" si="7"/>
        <v>LULUS</v>
      </c>
      <c r="AN37" s="56" t="str">
        <f t="shared" si="8"/>
        <v>LULUS</v>
      </c>
      <c r="AO37" s="56" t="str">
        <f t="shared" si="9"/>
        <v>LULUS</v>
      </c>
      <c r="AP37" s="56" t="str">
        <f t="shared" si="10"/>
        <v>LULUS</v>
      </c>
      <c r="AQ37" s="56" t="str">
        <f t="shared" si="11"/>
        <v>LULUS</v>
      </c>
      <c r="AR37" s="56" t="str">
        <f t="shared" si="12"/>
        <v>LULUS</v>
      </c>
      <c r="AS37" s="56" t="str">
        <f t="shared" si="13"/>
        <v>LULUS</v>
      </c>
      <c r="AT37" s="56" t="str">
        <f t="shared" si="14"/>
        <v>TIDAK LULUS</v>
      </c>
      <c r="AU37" s="56" t="str">
        <f t="shared" si="15"/>
        <v>LULUS</v>
      </c>
      <c r="AV37" s="56" t="str">
        <f t="shared" si="16"/>
        <v>LULUS</v>
      </c>
      <c r="AW37" s="56" t="str">
        <f t="shared" si="17"/>
        <v>TIDAK LULUS</v>
      </c>
      <c r="AX37" s="56" t="str">
        <f t="shared" si="18"/>
        <v>LULUS</v>
      </c>
      <c r="AY37" s="56" t="str">
        <f t="shared" si="19"/>
        <v>LULUS</v>
      </c>
      <c r="AZ37" s="56" t="str">
        <f t="shared" si="20"/>
        <v>LULUS</v>
      </c>
      <c r="BA37" s="56" t="str">
        <f t="shared" si="21"/>
        <v>TIDAK LULUS</v>
      </c>
      <c r="BB37" s="56" t="str">
        <f t="shared" si="22"/>
        <v>TIDAK LULUS</v>
      </c>
      <c r="BC37" s="56" t="str">
        <f t="shared" si="23"/>
        <v>LULUS</v>
      </c>
      <c r="BD37" s="56" t="str">
        <f t="shared" si="24"/>
        <v>LULUS</v>
      </c>
      <c r="BE37" s="56" t="str">
        <f t="shared" si="25"/>
        <v>LULUS</v>
      </c>
      <c r="BF37" s="56" t="str">
        <f t="shared" si="26"/>
        <v>LULUS</v>
      </c>
      <c r="BG37" s="56" t="str">
        <f t="shared" si="27"/>
        <v>LULUS</v>
      </c>
      <c r="BH37" s="56" t="str">
        <f t="shared" si="28"/>
        <v>LULUS</v>
      </c>
      <c r="BI37" s="56" t="str">
        <f t="shared" si="29"/>
        <v>TIDAK LULUS</v>
      </c>
    </row>
    <row r="38" spans="1:61" s="60" customFormat="1" ht="21.9" customHeight="1" x14ac:dyDescent="0.3">
      <c r="A38" s="56">
        <f t="shared" si="4"/>
        <v>35</v>
      </c>
      <c r="B38" s="56">
        <v>2015395264</v>
      </c>
      <c r="C38" s="62" t="s">
        <v>317</v>
      </c>
      <c r="D38" s="61" t="s">
        <v>45</v>
      </c>
      <c r="E38" s="56" t="s">
        <v>160</v>
      </c>
      <c r="F38" s="61" t="s">
        <v>318</v>
      </c>
      <c r="G38" s="62" t="s">
        <v>319</v>
      </c>
      <c r="H38" s="57">
        <v>44931</v>
      </c>
      <c r="I38" s="56" t="s">
        <v>126</v>
      </c>
      <c r="J38" s="56" t="s">
        <v>128</v>
      </c>
      <c r="K38" s="56" t="s">
        <v>126</v>
      </c>
      <c r="L38" s="56" t="s">
        <v>125</v>
      </c>
      <c r="M38" s="56" t="s">
        <v>127</v>
      </c>
      <c r="N38" s="56" t="s">
        <v>127</v>
      </c>
      <c r="O38" s="56" t="s">
        <v>128</v>
      </c>
      <c r="P38" s="56" t="s">
        <v>127</v>
      </c>
      <c r="Q38" s="56" t="s">
        <v>126</v>
      </c>
      <c r="R38" s="56" t="s">
        <v>126</v>
      </c>
      <c r="S38" s="56" t="s">
        <v>126</v>
      </c>
      <c r="T38" s="56" t="s">
        <v>126</v>
      </c>
      <c r="U38" s="56" t="s">
        <v>128</v>
      </c>
      <c r="V38" s="56" t="s">
        <v>125</v>
      </c>
      <c r="W38" s="56" t="s">
        <v>126</v>
      </c>
      <c r="X38" s="56" t="s">
        <v>125</v>
      </c>
      <c r="Y38" s="56" t="s">
        <v>128</v>
      </c>
      <c r="Z38" s="56" t="s">
        <v>128</v>
      </c>
      <c r="AA38" s="56" t="s">
        <v>126</v>
      </c>
      <c r="AB38" s="56" t="s">
        <v>128</v>
      </c>
      <c r="AC38" s="56" t="s">
        <v>126</v>
      </c>
      <c r="AD38" s="56" t="s">
        <v>127</v>
      </c>
      <c r="AE38" s="56" t="s">
        <v>128</v>
      </c>
      <c r="AF38" s="56" t="s">
        <v>127</v>
      </c>
      <c r="AG38" s="56" t="s">
        <v>125</v>
      </c>
      <c r="AH38" s="56">
        <f t="array" ref="AH38">SUM((I38:AG38=$I$2:$AG$2)*(I38:AG38&lt;&gt;""))</f>
        <v>15</v>
      </c>
      <c r="AI38" s="58">
        <f t="shared" si="30"/>
        <v>6</v>
      </c>
      <c r="AJ38" s="59"/>
      <c r="AK38" s="56" t="str">
        <f t="shared" si="5"/>
        <v>LULUS</v>
      </c>
      <c r="AL38" s="56" t="str">
        <f t="shared" si="6"/>
        <v>LULUS</v>
      </c>
      <c r="AM38" s="56" t="str">
        <f t="shared" si="7"/>
        <v>TIDAK LULUS</v>
      </c>
      <c r="AN38" s="56" t="str">
        <f t="shared" si="8"/>
        <v>LULUS</v>
      </c>
      <c r="AO38" s="56" t="str">
        <f t="shared" si="9"/>
        <v>TIDAK LULUS</v>
      </c>
      <c r="AP38" s="56" t="str">
        <f t="shared" si="10"/>
        <v>TIDAK LULUS</v>
      </c>
      <c r="AQ38" s="56" t="str">
        <f t="shared" si="11"/>
        <v>LULUS</v>
      </c>
      <c r="AR38" s="56" t="str">
        <f t="shared" si="12"/>
        <v>LULUS</v>
      </c>
      <c r="AS38" s="56" t="str">
        <f t="shared" si="13"/>
        <v>LULUS</v>
      </c>
      <c r="AT38" s="56" t="str">
        <f t="shared" si="14"/>
        <v>TIDAK LULUS</v>
      </c>
      <c r="AU38" s="56" t="str">
        <f t="shared" si="15"/>
        <v>LULUS</v>
      </c>
      <c r="AV38" s="56" t="str">
        <f t="shared" si="16"/>
        <v>TIDAK LULUS</v>
      </c>
      <c r="AW38" s="56" t="str">
        <f t="shared" si="17"/>
        <v>TIDAK LULUS</v>
      </c>
      <c r="AX38" s="56" t="str">
        <f t="shared" si="18"/>
        <v>LULUS</v>
      </c>
      <c r="AY38" s="56" t="str">
        <f t="shared" si="19"/>
        <v>LULUS</v>
      </c>
      <c r="AZ38" s="56" t="str">
        <f t="shared" si="20"/>
        <v>LULUS</v>
      </c>
      <c r="BA38" s="56" t="str">
        <f t="shared" si="21"/>
        <v>LULUS</v>
      </c>
      <c r="BB38" s="56" t="str">
        <f t="shared" si="22"/>
        <v>TIDAK LULUS</v>
      </c>
      <c r="BC38" s="56" t="str">
        <f t="shared" si="23"/>
        <v>LULUS</v>
      </c>
      <c r="BD38" s="56" t="str">
        <f t="shared" si="24"/>
        <v>LULUS</v>
      </c>
      <c r="BE38" s="56" t="str">
        <f t="shared" si="25"/>
        <v>LULUS</v>
      </c>
      <c r="BF38" s="56" t="str">
        <f t="shared" si="26"/>
        <v>TIDAK LULUS</v>
      </c>
      <c r="BG38" s="56" t="str">
        <f t="shared" si="27"/>
        <v>TIDAK LULUS</v>
      </c>
      <c r="BH38" s="56" t="str">
        <f t="shared" si="28"/>
        <v>LULUS</v>
      </c>
      <c r="BI38" s="56" t="str">
        <f t="shared" si="29"/>
        <v>TIDAK LULUS</v>
      </c>
    </row>
    <row r="39" spans="1:61" s="60" customFormat="1" ht="21.9" customHeight="1" x14ac:dyDescent="0.3">
      <c r="A39" s="56">
        <f t="shared" si="4"/>
        <v>36</v>
      </c>
      <c r="B39" s="56">
        <v>2015395268</v>
      </c>
      <c r="C39" s="62" t="s">
        <v>321</v>
      </c>
      <c r="D39" s="61" t="s">
        <v>45</v>
      </c>
      <c r="E39" s="56" t="s">
        <v>160</v>
      </c>
      <c r="F39" s="61" t="s">
        <v>322</v>
      </c>
      <c r="G39" s="62" t="s">
        <v>323</v>
      </c>
      <c r="H39" s="57">
        <v>44931</v>
      </c>
      <c r="I39" s="56" t="s">
        <v>126</v>
      </c>
      <c r="J39" s="56" t="s">
        <v>128</v>
      </c>
      <c r="K39" s="56" t="s">
        <v>125</v>
      </c>
      <c r="L39" s="56" t="s">
        <v>125</v>
      </c>
      <c r="M39" s="56" t="s">
        <v>127</v>
      </c>
      <c r="N39" s="56" t="s">
        <v>127</v>
      </c>
      <c r="O39" s="56" t="s">
        <v>128</v>
      </c>
      <c r="P39" s="56" t="s">
        <v>127</v>
      </c>
      <c r="Q39" s="56" t="s">
        <v>126</v>
      </c>
      <c r="R39" s="56" t="s">
        <v>125</v>
      </c>
      <c r="S39" s="56" t="s">
        <v>126</v>
      </c>
      <c r="T39" s="56" t="s">
        <v>126</v>
      </c>
      <c r="U39" s="56" t="s">
        <v>127</v>
      </c>
      <c r="V39" s="56" t="s">
        <v>125</v>
      </c>
      <c r="W39" s="56" t="s">
        <v>128</v>
      </c>
      <c r="X39" s="56" t="s">
        <v>125</v>
      </c>
      <c r="Y39" s="56" t="s">
        <v>125</v>
      </c>
      <c r="Z39" s="56" t="s">
        <v>126</v>
      </c>
      <c r="AA39" s="56" t="s">
        <v>126</v>
      </c>
      <c r="AB39" s="56" t="s">
        <v>128</v>
      </c>
      <c r="AC39" s="56" t="s">
        <v>126</v>
      </c>
      <c r="AD39" s="56" t="s">
        <v>128</v>
      </c>
      <c r="AE39" s="56" t="s">
        <v>128</v>
      </c>
      <c r="AF39" s="56" t="s">
        <v>127</v>
      </c>
      <c r="AG39" s="56" t="s">
        <v>127</v>
      </c>
      <c r="AH39" s="56">
        <f t="array" ref="AH39">SUM((I39:AG39=$I$2:$AG$2)*(I39:AG39&lt;&gt;""))</f>
        <v>15</v>
      </c>
      <c r="AI39" s="58">
        <f t="shared" si="30"/>
        <v>6</v>
      </c>
      <c r="AJ39" s="59"/>
      <c r="AK39" s="56" t="str">
        <f t="shared" si="5"/>
        <v>LULUS</v>
      </c>
      <c r="AL39" s="56" t="str">
        <f t="shared" si="6"/>
        <v>LULUS</v>
      </c>
      <c r="AM39" s="56" t="str">
        <f t="shared" si="7"/>
        <v>TIDAK LULUS</v>
      </c>
      <c r="AN39" s="56" t="str">
        <f t="shared" si="8"/>
        <v>LULUS</v>
      </c>
      <c r="AO39" s="56" t="str">
        <f t="shared" si="9"/>
        <v>TIDAK LULUS</v>
      </c>
      <c r="AP39" s="56" t="str">
        <f t="shared" si="10"/>
        <v>TIDAK LULUS</v>
      </c>
      <c r="AQ39" s="56" t="str">
        <f t="shared" si="11"/>
        <v>LULUS</v>
      </c>
      <c r="AR39" s="56" t="str">
        <f t="shared" si="12"/>
        <v>LULUS</v>
      </c>
      <c r="AS39" s="56" t="str">
        <f t="shared" si="13"/>
        <v>LULUS</v>
      </c>
      <c r="AT39" s="56" t="str">
        <f t="shared" si="14"/>
        <v>TIDAK LULUS</v>
      </c>
      <c r="AU39" s="56" t="str">
        <f t="shared" si="15"/>
        <v>LULUS</v>
      </c>
      <c r="AV39" s="56" t="str">
        <f t="shared" si="16"/>
        <v>TIDAK LULUS</v>
      </c>
      <c r="AW39" s="56" t="str">
        <f t="shared" si="17"/>
        <v>LULUS</v>
      </c>
      <c r="AX39" s="56" t="str">
        <f t="shared" si="18"/>
        <v>LULUS</v>
      </c>
      <c r="AY39" s="56" t="str">
        <f t="shared" si="19"/>
        <v>TIDAK LULUS</v>
      </c>
      <c r="AZ39" s="56" t="str">
        <f t="shared" si="20"/>
        <v>LULUS</v>
      </c>
      <c r="BA39" s="56" t="str">
        <f t="shared" si="21"/>
        <v>TIDAK LULUS</v>
      </c>
      <c r="BB39" s="56" t="str">
        <f t="shared" si="22"/>
        <v>TIDAK LULUS</v>
      </c>
      <c r="BC39" s="56" t="str">
        <f t="shared" si="23"/>
        <v>LULUS</v>
      </c>
      <c r="BD39" s="56" t="str">
        <f t="shared" si="24"/>
        <v>LULUS</v>
      </c>
      <c r="BE39" s="56" t="str">
        <f t="shared" si="25"/>
        <v>LULUS</v>
      </c>
      <c r="BF39" s="56" t="str">
        <f t="shared" si="26"/>
        <v>LULUS</v>
      </c>
      <c r="BG39" s="56" t="str">
        <f t="shared" si="27"/>
        <v>TIDAK LULUS</v>
      </c>
      <c r="BH39" s="56" t="str">
        <f t="shared" si="28"/>
        <v>LULUS</v>
      </c>
      <c r="BI39" s="56" t="str">
        <f t="shared" si="29"/>
        <v>TIDAK LULUS</v>
      </c>
    </row>
    <row r="40" spans="1:61" s="60" customFormat="1" ht="21.9" customHeight="1" x14ac:dyDescent="0.3">
      <c r="A40" s="56">
        <f t="shared" si="4"/>
        <v>37</v>
      </c>
      <c r="B40" s="56">
        <v>2015395271</v>
      </c>
      <c r="C40" s="62" t="s">
        <v>324</v>
      </c>
      <c r="D40" s="61" t="s">
        <v>45</v>
      </c>
      <c r="E40" s="56" t="s">
        <v>160</v>
      </c>
      <c r="F40" s="61" t="s">
        <v>325</v>
      </c>
      <c r="G40" s="62" t="s">
        <v>326</v>
      </c>
      <c r="H40" s="57">
        <v>44931</v>
      </c>
      <c r="I40" s="56" t="s">
        <v>126</v>
      </c>
      <c r="J40" s="56" t="s">
        <v>128</v>
      </c>
      <c r="K40" s="56" t="s">
        <v>127</v>
      </c>
      <c r="L40" s="56" t="s">
        <v>125</v>
      </c>
      <c r="M40" s="56" t="s">
        <v>126</v>
      </c>
      <c r="N40" s="56" t="s">
        <v>127</v>
      </c>
      <c r="O40" s="56" t="s">
        <v>125</v>
      </c>
      <c r="P40" s="56" t="s">
        <v>127</v>
      </c>
      <c r="Q40" s="56" t="s">
        <v>126</v>
      </c>
      <c r="R40" s="56" t="s">
        <v>127</v>
      </c>
      <c r="S40" s="56" t="s">
        <v>127</v>
      </c>
      <c r="T40" s="56" t="s">
        <v>126</v>
      </c>
      <c r="U40" s="56" t="s">
        <v>128</v>
      </c>
      <c r="V40" s="56" t="s">
        <v>125</v>
      </c>
      <c r="W40" s="56" t="s">
        <v>126</v>
      </c>
      <c r="X40" s="56" t="s">
        <v>125</v>
      </c>
      <c r="Y40" s="56" t="s">
        <v>125</v>
      </c>
      <c r="Z40" s="56" t="s">
        <v>128</v>
      </c>
      <c r="AA40" s="56" t="s">
        <v>128</v>
      </c>
      <c r="AB40" s="56" t="s">
        <v>128</v>
      </c>
      <c r="AC40" s="56" t="s">
        <v>126</v>
      </c>
      <c r="AD40" s="56" t="s">
        <v>128</v>
      </c>
      <c r="AE40" s="56" t="s">
        <v>128</v>
      </c>
      <c r="AF40" s="56" t="s">
        <v>127</v>
      </c>
      <c r="AG40" s="56" t="s">
        <v>128</v>
      </c>
      <c r="AH40" s="56">
        <f t="array" ref="AH40">SUM((I40:AG40=$I$2:$AG$2)*(I40:AG40&lt;&gt;""))</f>
        <v>14</v>
      </c>
      <c r="AI40" s="58">
        <f t="shared" si="30"/>
        <v>5.6</v>
      </c>
      <c r="AJ40" s="59"/>
      <c r="AK40" s="56" t="str">
        <f t="shared" si="5"/>
        <v>LULUS</v>
      </c>
      <c r="AL40" s="56" t="str">
        <f t="shared" si="6"/>
        <v>LULUS</v>
      </c>
      <c r="AM40" s="56" t="str">
        <f t="shared" si="7"/>
        <v>LULUS</v>
      </c>
      <c r="AN40" s="56" t="str">
        <f t="shared" si="8"/>
        <v>LULUS</v>
      </c>
      <c r="AO40" s="56" t="str">
        <f t="shared" si="9"/>
        <v>LULUS</v>
      </c>
      <c r="AP40" s="56" t="str">
        <f t="shared" si="10"/>
        <v>TIDAK LULUS</v>
      </c>
      <c r="AQ40" s="56" t="str">
        <f t="shared" si="11"/>
        <v>TIDAK LULUS</v>
      </c>
      <c r="AR40" s="56" t="str">
        <f t="shared" si="12"/>
        <v>LULUS</v>
      </c>
      <c r="AS40" s="56" t="str">
        <f t="shared" si="13"/>
        <v>LULUS</v>
      </c>
      <c r="AT40" s="56" t="str">
        <f t="shared" si="14"/>
        <v>TIDAK LULUS</v>
      </c>
      <c r="AU40" s="56" t="str">
        <f t="shared" si="15"/>
        <v>TIDAK LULUS</v>
      </c>
      <c r="AV40" s="56" t="str">
        <f t="shared" si="16"/>
        <v>TIDAK LULUS</v>
      </c>
      <c r="AW40" s="56" t="str">
        <f t="shared" si="17"/>
        <v>TIDAK LULUS</v>
      </c>
      <c r="AX40" s="56" t="str">
        <f t="shared" si="18"/>
        <v>LULUS</v>
      </c>
      <c r="AY40" s="56" t="str">
        <f t="shared" si="19"/>
        <v>LULUS</v>
      </c>
      <c r="AZ40" s="56" t="str">
        <f t="shared" si="20"/>
        <v>LULUS</v>
      </c>
      <c r="BA40" s="56" t="str">
        <f t="shared" si="21"/>
        <v>TIDAK LULUS</v>
      </c>
      <c r="BB40" s="56" t="str">
        <f t="shared" si="22"/>
        <v>TIDAK LULUS</v>
      </c>
      <c r="BC40" s="56" t="str">
        <f t="shared" si="23"/>
        <v>TIDAK LULUS</v>
      </c>
      <c r="BD40" s="56" t="str">
        <f t="shared" si="24"/>
        <v>LULUS</v>
      </c>
      <c r="BE40" s="56" t="str">
        <f t="shared" si="25"/>
        <v>LULUS</v>
      </c>
      <c r="BF40" s="56" t="str">
        <f t="shared" si="26"/>
        <v>LULUS</v>
      </c>
      <c r="BG40" s="56" t="str">
        <f t="shared" si="27"/>
        <v>TIDAK LULUS</v>
      </c>
      <c r="BH40" s="56" t="str">
        <f t="shared" si="28"/>
        <v>LULUS</v>
      </c>
      <c r="BI40" s="56" t="str">
        <f t="shared" si="29"/>
        <v>TIDAK LULUS</v>
      </c>
    </row>
    <row r="41" spans="1:61" s="60" customFormat="1" ht="21.9" customHeight="1" x14ac:dyDescent="0.3">
      <c r="A41" s="56">
        <f t="shared" si="4"/>
        <v>38</v>
      </c>
      <c r="B41" s="56">
        <v>2015393418</v>
      </c>
      <c r="C41" s="62" t="s">
        <v>327</v>
      </c>
      <c r="D41" s="61" t="s">
        <v>45</v>
      </c>
      <c r="E41" s="56" t="s">
        <v>160</v>
      </c>
      <c r="F41" s="61" t="s">
        <v>328</v>
      </c>
      <c r="G41" s="62" t="s">
        <v>329</v>
      </c>
      <c r="H41" s="57">
        <v>44931</v>
      </c>
      <c r="I41" s="56" t="s">
        <v>126</v>
      </c>
      <c r="J41" s="56" t="s">
        <v>128</v>
      </c>
      <c r="K41" s="56" t="s">
        <v>125</v>
      </c>
      <c r="L41" s="56" t="s">
        <v>125</v>
      </c>
      <c r="M41" s="56" t="s">
        <v>128</v>
      </c>
      <c r="N41" s="56" t="s">
        <v>127</v>
      </c>
      <c r="O41" s="56" t="s">
        <v>128</v>
      </c>
      <c r="P41" s="56" t="s">
        <v>127</v>
      </c>
      <c r="Q41" s="56" t="s">
        <v>128</v>
      </c>
      <c r="R41" s="56" t="s">
        <v>125</v>
      </c>
      <c r="S41" s="56" t="s">
        <v>126</v>
      </c>
      <c r="T41" s="56" t="s">
        <v>128</v>
      </c>
      <c r="U41" s="56" t="s">
        <v>127</v>
      </c>
      <c r="V41" s="56" t="s">
        <v>125</v>
      </c>
      <c r="W41" s="56" t="s">
        <v>126</v>
      </c>
      <c r="X41" s="56" t="s">
        <v>125</v>
      </c>
      <c r="Y41" s="56" t="s">
        <v>128</v>
      </c>
      <c r="Z41" s="56" t="s">
        <v>128</v>
      </c>
      <c r="AA41" s="56" t="s">
        <v>126</v>
      </c>
      <c r="AB41" s="56" t="s">
        <v>125</v>
      </c>
      <c r="AC41" s="56" t="s">
        <v>126</v>
      </c>
      <c r="AD41" s="56" t="s">
        <v>125</v>
      </c>
      <c r="AE41" s="56" t="s">
        <v>128</v>
      </c>
      <c r="AF41" s="56" t="s">
        <v>127</v>
      </c>
      <c r="AG41" s="56" t="s">
        <v>125</v>
      </c>
      <c r="AH41" s="56">
        <f t="array" ref="AH41">SUM((I41:AG41=$I$2:$AG$2)*(I41:AG41&lt;&gt;""))</f>
        <v>15</v>
      </c>
      <c r="AI41" s="58">
        <f t="shared" si="30"/>
        <v>6</v>
      </c>
      <c r="AJ41" s="59"/>
      <c r="AK41" s="56" t="str">
        <f t="shared" si="5"/>
        <v>LULUS</v>
      </c>
      <c r="AL41" s="56" t="str">
        <f t="shared" si="6"/>
        <v>LULUS</v>
      </c>
      <c r="AM41" s="56" t="str">
        <f t="shared" si="7"/>
        <v>TIDAK LULUS</v>
      </c>
      <c r="AN41" s="56" t="str">
        <f t="shared" si="8"/>
        <v>LULUS</v>
      </c>
      <c r="AO41" s="56" t="str">
        <f t="shared" si="9"/>
        <v>TIDAK LULUS</v>
      </c>
      <c r="AP41" s="56" t="str">
        <f t="shared" si="10"/>
        <v>TIDAK LULUS</v>
      </c>
      <c r="AQ41" s="56" t="str">
        <f t="shared" si="11"/>
        <v>LULUS</v>
      </c>
      <c r="AR41" s="56" t="str">
        <f t="shared" si="12"/>
        <v>LULUS</v>
      </c>
      <c r="AS41" s="56" t="str">
        <f t="shared" si="13"/>
        <v>TIDAK LULUS</v>
      </c>
      <c r="AT41" s="56" t="str">
        <f t="shared" si="14"/>
        <v>TIDAK LULUS</v>
      </c>
      <c r="AU41" s="56" t="str">
        <f t="shared" si="15"/>
        <v>LULUS</v>
      </c>
      <c r="AV41" s="56" t="str">
        <f t="shared" si="16"/>
        <v>LULUS</v>
      </c>
      <c r="AW41" s="56" t="str">
        <f t="shared" si="17"/>
        <v>LULUS</v>
      </c>
      <c r="AX41" s="56" t="str">
        <f t="shared" si="18"/>
        <v>LULUS</v>
      </c>
      <c r="AY41" s="56" t="str">
        <f t="shared" si="19"/>
        <v>LULUS</v>
      </c>
      <c r="AZ41" s="56" t="str">
        <f t="shared" si="20"/>
        <v>LULUS</v>
      </c>
      <c r="BA41" s="56" t="str">
        <f t="shared" si="21"/>
        <v>LULUS</v>
      </c>
      <c r="BB41" s="56" t="str">
        <f t="shared" si="22"/>
        <v>TIDAK LULUS</v>
      </c>
      <c r="BC41" s="56" t="str">
        <f t="shared" si="23"/>
        <v>LULUS</v>
      </c>
      <c r="BD41" s="56" t="str">
        <f t="shared" si="24"/>
        <v>TIDAK LULUS</v>
      </c>
      <c r="BE41" s="56" t="str">
        <f t="shared" si="25"/>
        <v>LULUS</v>
      </c>
      <c r="BF41" s="56" t="str">
        <f t="shared" si="26"/>
        <v>TIDAK LULUS</v>
      </c>
      <c r="BG41" s="56" t="str">
        <f t="shared" si="27"/>
        <v>TIDAK LULUS</v>
      </c>
      <c r="BH41" s="56" t="str">
        <f t="shared" si="28"/>
        <v>LULUS</v>
      </c>
      <c r="BI41" s="56" t="str">
        <f t="shared" si="29"/>
        <v>TIDAK LULUS</v>
      </c>
    </row>
    <row r="42" spans="1:61" s="60" customFormat="1" ht="21.9" customHeight="1" x14ac:dyDescent="0.3">
      <c r="A42" s="56">
        <f t="shared" si="4"/>
        <v>39</v>
      </c>
      <c r="B42" s="56">
        <v>2015395274</v>
      </c>
      <c r="C42" s="62" t="s">
        <v>330</v>
      </c>
      <c r="D42" s="61" t="s">
        <v>45</v>
      </c>
      <c r="E42" s="56" t="s">
        <v>160</v>
      </c>
      <c r="F42" s="61" t="s">
        <v>331</v>
      </c>
      <c r="G42" s="62" t="s">
        <v>332</v>
      </c>
      <c r="H42" s="57">
        <v>44931</v>
      </c>
      <c r="I42" s="56" t="s">
        <v>126</v>
      </c>
      <c r="J42" s="56" t="s">
        <v>128</v>
      </c>
      <c r="K42" s="56" t="s">
        <v>128</v>
      </c>
      <c r="L42" s="56" t="s">
        <v>125</v>
      </c>
      <c r="M42" s="56" t="s">
        <v>126</v>
      </c>
      <c r="N42" s="56" t="s">
        <v>127</v>
      </c>
      <c r="O42" s="56" t="s">
        <v>128</v>
      </c>
      <c r="P42" s="56" t="s">
        <v>127</v>
      </c>
      <c r="Q42" s="56" t="s">
        <v>126</v>
      </c>
      <c r="R42" s="56" t="s">
        <v>125</v>
      </c>
      <c r="S42" s="56" t="s">
        <v>126</v>
      </c>
      <c r="T42" s="56" t="s">
        <v>128</v>
      </c>
      <c r="U42" s="56" t="s">
        <v>126</v>
      </c>
      <c r="V42" s="56" t="s">
        <v>126</v>
      </c>
      <c r="W42" s="56" t="s">
        <v>125</v>
      </c>
      <c r="X42" s="56" t="s">
        <v>126</v>
      </c>
      <c r="Y42" s="56" t="s">
        <v>126</v>
      </c>
      <c r="Z42" s="56" t="s">
        <v>126</v>
      </c>
      <c r="AA42" s="56" t="s">
        <v>126</v>
      </c>
      <c r="AB42" s="56" t="s">
        <v>127</v>
      </c>
      <c r="AC42" s="56" t="s">
        <v>125</v>
      </c>
      <c r="AD42" s="56" t="s">
        <v>128</v>
      </c>
      <c r="AE42" s="56" t="s">
        <v>127</v>
      </c>
      <c r="AF42" s="56" t="s">
        <v>125</v>
      </c>
      <c r="AG42" s="56" t="s">
        <v>125</v>
      </c>
      <c r="AH42" s="56">
        <f t="array" ref="AH42">SUM((I42:AG42=$I$2:$AG$2)*(I42:AG42&lt;&gt;""))</f>
        <v>11</v>
      </c>
      <c r="AI42" s="58">
        <f t="shared" si="30"/>
        <v>4.4000000000000004</v>
      </c>
      <c r="AJ42" s="59"/>
      <c r="AK42" s="56" t="str">
        <f t="shared" si="5"/>
        <v>LULUS</v>
      </c>
      <c r="AL42" s="56" t="str">
        <f t="shared" si="6"/>
        <v>LULUS</v>
      </c>
      <c r="AM42" s="56" t="str">
        <f t="shared" si="7"/>
        <v>TIDAK LULUS</v>
      </c>
      <c r="AN42" s="56" t="str">
        <f t="shared" si="8"/>
        <v>LULUS</v>
      </c>
      <c r="AO42" s="56" t="str">
        <f t="shared" si="9"/>
        <v>LULUS</v>
      </c>
      <c r="AP42" s="56" t="str">
        <f t="shared" si="10"/>
        <v>TIDAK LULUS</v>
      </c>
      <c r="AQ42" s="56" t="str">
        <f t="shared" si="11"/>
        <v>LULUS</v>
      </c>
      <c r="AR42" s="56" t="str">
        <f t="shared" si="12"/>
        <v>LULUS</v>
      </c>
      <c r="AS42" s="56" t="str">
        <f t="shared" si="13"/>
        <v>LULUS</v>
      </c>
      <c r="AT42" s="56" t="str">
        <f t="shared" si="14"/>
        <v>TIDAK LULUS</v>
      </c>
      <c r="AU42" s="56" t="str">
        <f t="shared" si="15"/>
        <v>LULUS</v>
      </c>
      <c r="AV42" s="56" t="str">
        <f t="shared" si="16"/>
        <v>LULUS</v>
      </c>
      <c r="AW42" s="56" t="str">
        <f t="shared" si="17"/>
        <v>TIDAK LULUS</v>
      </c>
      <c r="AX42" s="56" t="str">
        <f t="shared" si="18"/>
        <v>TIDAK LULUS</v>
      </c>
      <c r="AY42" s="56" t="str">
        <f t="shared" si="19"/>
        <v>TIDAK LULUS</v>
      </c>
      <c r="AZ42" s="56" t="str">
        <f t="shared" si="20"/>
        <v>TIDAK LULUS</v>
      </c>
      <c r="BA42" s="56" t="str">
        <f t="shared" si="21"/>
        <v>TIDAK LULUS</v>
      </c>
      <c r="BB42" s="56" t="str">
        <f t="shared" si="22"/>
        <v>TIDAK LULUS</v>
      </c>
      <c r="BC42" s="56" t="str">
        <f t="shared" si="23"/>
        <v>LULUS</v>
      </c>
      <c r="BD42" s="56" t="str">
        <f t="shared" si="24"/>
        <v>TIDAK LULUS</v>
      </c>
      <c r="BE42" s="56" t="str">
        <f t="shared" si="25"/>
        <v>TIDAK LULUS</v>
      </c>
      <c r="BF42" s="56" t="str">
        <f t="shared" si="26"/>
        <v>LULUS</v>
      </c>
      <c r="BG42" s="56" t="str">
        <f t="shared" si="27"/>
        <v>TIDAK LULUS</v>
      </c>
      <c r="BH42" s="56" t="str">
        <f t="shared" si="28"/>
        <v>TIDAK LULUS</v>
      </c>
      <c r="BI42" s="56" t="str">
        <f t="shared" si="29"/>
        <v>TIDAK LULUS</v>
      </c>
    </row>
    <row r="43" spans="1:61" s="60" customFormat="1" ht="21.9" customHeight="1" x14ac:dyDescent="0.3">
      <c r="A43" s="56">
        <f t="shared" si="4"/>
        <v>40</v>
      </c>
      <c r="B43" s="56">
        <v>2015394188</v>
      </c>
      <c r="C43" s="62" t="s">
        <v>333</v>
      </c>
      <c r="D43" s="61" t="s">
        <v>45</v>
      </c>
      <c r="E43" s="56" t="s">
        <v>160</v>
      </c>
      <c r="F43" s="61" t="s">
        <v>206</v>
      </c>
      <c r="G43" s="62" t="s">
        <v>207</v>
      </c>
      <c r="H43" s="57">
        <v>44931</v>
      </c>
      <c r="I43" s="56" t="s">
        <v>126</v>
      </c>
      <c r="J43" s="56" t="s">
        <v>128</v>
      </c>
      <c r="K43" s="56" t="s">
        <v>128</v>
      </c>
      <c r="L43" s="56" t="s">
        <v>126</v>
      </c>
      <c r="M43" s="56" t="s">
        <v>126</v>
      </c>
      <c r="N43" s="56" t="s">
        <v>125</v>
      </c>
      <c r="O43" s="56" t="s">
        <v>128</v>
      </c>
      <c r="P43" s="56" t="s">
        <v>127</v>
      </c>
      <c r="Q43" s="56" t="s">
        <v>126</v>
      </c>
      <c r="R43" s="56" t="s">
        <v>128</v>
      </c>
      <c r="S43" s="56" t="s">
        <v>126</v>
      </c>
      <c r="T43" s="56" t="s">
        <v>128</v>
      </c>
      <c r="U43" s="56" t="s">
        <v>128</v>
      </c>
      <c r="V43" s="56" t="s">
        <v>125</v>
      </c>
      <c r="W43" s="56" t="s">
        <v>125</v>
      </c>
      <c r="X43" s="56" t="s">
        <v>125</v>
      </c>
      <c r="Y43" s="56" t="s">
        <v>128</v>
      </c>
      <c r="Z43" s="56" t="s">
        <v>128</v>
      </c>
      <c r="AA43" s="56" t="s">
        <v>128</v>
      </c>
      <c r="AB43" s="56" t="s">
        <v>127</v>
      </c>
      <c r="AC43" s="56" t="s">
        <v>126</v>
      </c>
      <c r="AD43" s="56" t="s">
        <v>127</v>
      </c>
      <c r="AE43" s="56" t="s">
        <v>127</v>
      </c>
      <c r="AF43" s="56" t="s">
        <v>126</v>
      </c>
      <c r="AG43" s="56" t="s">
        <v>127</v>
      </c>
      <c r="AH43" s="56">
        <f t="array" ref="AH43">SUM((I43:AG43=$I$2:$AG$2)*(I43:AG43&lt;&gt;""))</f>
        <v>14</v>
      </c>
      <c r="AI43" s="58">
        <f t="shared" si="30"/>
        <v>5.6</v>
      </c>
      <c r="AJ43" s="59"/>
      <c r="AK43" s="56" t="str">
        <f t="shared" si="5"/>
        <v>LULUS</v>
      </c>
      <c r="AL43" s="56" t="str">
        <f t="shared" si="6"/>
        <v>LULUS</v>
      </c>
      <c r="AM43" s="56" t="str">
        <f t="shared" si="7"/>
        <v>TIDAK LULUS</v>
      </c>
      <c r="AN43" s="56" t="str">
        <f t="shared" si="8"/>
        <v>TIDAK LULUS</v>
      </c>
      <c r="AO43" s="56" t="str">
        <f t="shared" si="9"/>
        <v>LULUS</v>
      </c>
      <c r="AP43" s="56" t="str">
        <f t="shared" si="10"/>
        <v>LULUS</v>
      </c>
      <c r="AQ43" s="56" t="str">
        <f t="shared" si="11"/>
        <v>LULUS</v>
      </c>
      <c r="AR43" s="56" t="str">
        <f t="shared" si="12"/>
        <v>LULUS</v>
      </c>
      <c r="AS43" s="56" t="str">
        <f t="shared" si="13"/>
        <v>LULUS</v>
      </c>
      <c r="AT43" s="56" t="str">
        <f t="shared" si="14"/>
        <v>LULUS</v>
      </c>
      <c r="AU43" s="56" t="str">
        <f t="shared" si="15"/>
        <v>LULUS</v>
      </c>
      <c r="AV43" s="56" t="str">
        <f t="shared" si="16"/>
        <v>LULUS</v>
      </c>
      <c r="AW43" s="56" t="str">
        <f t="shared" si="17"/>
        <v>TIDAK LULUS</v>
      </c>
      <c r="AX43" s="56" t="str">
        <f t="shared" si="18"/>
        <v>LULUS</v>
      </c>
      <c r="AY43" s="56" t="str">
        <f t="shared" si="19"/>
        <v>TIDAK LULUS</v>
      </c>
      <c r="AZ43" s="56" t="str">
        <f t="shared" si="20"/>
        <v>LULUS</v>
      </c>
      <c r="BA43" s="56" t="str">
        <f t="shared" si="21"/>
        <v>LULUS</v>
      </c>
      <c r="BB43" s="56" t="str">
        <f t="shared" si="22"/>
        <v>TIDAK LULUS</v>
      </c>
      <c r="BC43" s="56" t="str">
        <f t="shared" si="23"/>
        <v>TIDAK LULUS</v>
      </c>
      <c r="BD43" s="56" t="str">
        <f t="shared" si="24"/>
        <v>TIDAK LULUS</v>
      </c>
      <c r="BE43" s="56" t="str">
        <f t="shared" si="25"/>
        <v>LULUS</v>
      </c>
      <c r="BF43" s="56" t="str">
        <f t="shared" si="26"/>
        <v>TIDAK LULUS</v>
      </c>
      <c r="BG43" s="56" t="str">
        <f t="shared" si="27"/>
        <v>TIDAK LULUS</v>
      </c>
      <c r="BH43" s="56" t="str">
        <f t="shared" si="28"/>
        <v>TIDAK LULUS</v>
      </c>
      <c r="BI43" s="56" t="str">
        <f t="shared" si="29"/>
        <v>TIDAK LULUS</v>
      </c>
    </row>
    <row r="44" spans="1:61" s="60" customFormat="1" ht="21.9" customHeight="1" x14ac:dyDescent="0.3">
      <c r="A44" s="56">
        <f t="shared" si="4"/>
        <v>41</v>
      </c>
      <c r="B44" s="56">
        <v>2015395276</v>
      </c>
      <c r="C44" s="62" t="s">
        <v>334</v>
      </c>
      <c r="D44" s="61" t="s">
        <v>45</v>
      </c>
      <c r="E44" s="56" t="s">
        <v>160</v>
      </c>
      <c r="F44" s="61" t="s">
        <v>335</v>
      </c>
      <c r="G44" s="62" t="s">
        <v>336</v>
      </c>
      <c r="H44" s="57">
        <v>44931</v>
      </c>
      <c r="I44" s="56" t="s">
        <v>126</v>
      </c>
      <c r="J44" s="56" t="s">
        <v>125</v>
      </c>
      <c r="K44" s="56" t="s">
        <v>125</v>
      </c>
      <c r="L44" s="56" t="s">
        <v>125</v>
      </c>
      <c r="M44" s="56" t="s">
        <v>126</v>
      </c>
      <c r="N44" s="56" t="s">
        <v>127</v>
      </c>
      <c r="O44" s="56" t="s">
        <v>128</v>
      </c>
      <c r="P44" s="56" t="s">
        <v>128</v>
      </c>
      <c r="Q44" s="56" t="s">
        <v>126</v>
      </c>
      <c r="R44" s="56" t="s">
        <v>125</v>
      </c>
      <c r="S44" s="56" t="s">
        <v>125</v>
      </c>
      <c r="T44" s="56" t="s">
        <v>128</v>
      </c>
      <c r="U44" s="56" t="s">
        <v>128</v>
      </c>
      <c r="V44" s="56" t="s">
        <v>125</v>
      </c>
      <c r="W44" s="56" t="s">
        <v>125</v>
      </c>
      <c r="X44" s="56" t="s">
        <v>125</v>
      </c>
      <c r="Y44" s="56" t="s">
        <v>128</v>
      </c>
      <c r="Z44" s="56" t="s">
        <v>128</v>
      </c>
      <c r="AA44" s="56" t="s">
        <v>128</v>
      </c>
      <c r="AB44" s="56" t="s">
        <v>128</v>
      </c>
      <c r="AC44" s="56" t="s">
        <v>126</v>
      </c>
      <c r="AD44" s="56" t="s">
        <v>128</v>
      </c>
      <c r="AE44" s="56" t="s">
        <v>128</v>
      </c>
      <c r="AF44" s="56" t="s">
        <v>127</v>
      </c>
      <c r="AG44" s="56" t="s">
        <v>128</v>
      </c>
      <c r="AH44" s="56">
        <f t="array" ref="AH44">SUM((I44:AG44=$I$2:$AG$2)*(I44:AG44&lt;&gt;""))</f>
        <v>13</v>
      </c>
      <c r="AI44" s="58">
        <f t="shared" si="30"/>
        <v>5.2</v>
      </c>
      <c r="AJ44" s="59"/>
      <c r="AK44" s="56" t="str">
        <f t="shared" si="5"/>
        <v>LULUS</v>
      </c>
      <c r="AL44" s="56" t="str">
        <f t="shared" si="6"/>
        <v>TIDAK LULUS</v>
      </c>
      <c r="AM44" s="56" t="str">
        <f t="shared" si="7"/>
        <v>TIDAK LULUS</v>
      </c>
      <c r="AN44" s="56" t="str">
        <f t="shared" si="8"/>
        <v>LULUS</v>
      </c>
      <c r="AO44" s="56" t="str">
        <f t="shared" si="9"/>
        <v>LULUS</v>
      </c>
      <c r="AP44" s="56" t="str">
        <f t="shared" si="10"/>
        <v>TIDAK LULUS</v>
      </c>
      <c r="AQ44" s="56" t="str">
        <f t="shared" si="11"/>
        <v>LULUS</v>
      </c>
      <c r="AR44" s="56" t="str">
        <f t="shared" si="12"/>
        <v>TIDAK LULUS</v>
      </c>
      <c r="AS44" s="56" t="str">
        <f t="shared" si="13"/>
        <v>LULUS</v>
      </c>
      <c r="AT44" s="56" t="str">
        <f t="shared" si="14"/>
        <v>TIDAK LULUS</v>
      </c>
      <c r="AU44" s="56" t="str">
        <f t="shared" si="15"/>
        <v>TIDAK LULUS</v>
      </c>
      <c r="AV44" s="56" t="str">
        <f t="shared" si="16"/>
        <v>LULUS</v>
      </c>
      <c r="AW44" s="56" t="str">
        <f t="shared" si="17"/>
        <v>TIDAK LULUS</v>
      </c>
      <c r="AX44" s="56" t="str">
        <f t="shared" si="18"/>
        <v>LULUS</v>
      </c>
      <c r="AY44" s="56" t="str">
        <f t="shared" si="19"/>
        <v>TIDAK LULUS</v>
      </c>
      <c r="AZ44" s="56" t="str">
        <f t="shared" si="20"/>
        <v>LULUS</v>
      </c>
      <c r="BA44" s="56" t="str">
        <f t="shared" si="21"/>
        <v>LULUS</v>
      </c>
      <c r="BB44" s="56" t="str">
        <f t="shared" si="22"/>
        <v>TIDAK LULUS</v>
      </c>
      <c r="BC44" s="56" t="str">
        <f t="shared" si="23"/>
        <v>TIDAK LULUS</v>
      </c>
      <c r="BD44" s="56" t="str">
        <f t="shared" si="24"/>
        <v>LULUS</v>
      </c>
      <c r="BE44" s="56" t="str">
        <f t="shared" si="25"/>
        <v>LULUS</v>
      </c>
      <c r="BF44" s="56" t="str">
        <f t="shared" si="26"/>
        <v>LULUS</v>
      </c>
      <c r="BG44" s="56" t="str">
        <f t="shared" si="27"/>
        <v>TIDAK LULUS</v>
      </c>
      <c r="BH44" s="56" t="str">
        <f t="shared" si="28"/>
        <v>LULUS</v>
      </c>
      <c r="BI44" s="56" t="str">
        <f t="shared" si="29"/>
        <v>TIDAK LULUS</v>
      </c>
    </row>
    <row r="45" spans="1:61" s="60" customFormat="1" ht="21.9" customHeight="1" x14ac:dyDescent="0.3">
      <c r="A45" s="56">
        <f t="shared" si="4"/>
        <v>42</v>
      </c>
      <c r="B45" s="56">
        <v>2015393422</v>
      </c>
      <c r="C45" s="62" t="s">
        <v>337</v>
      </c>
      <c r="D45" s="61" t="s">
        <v>45</v>
      </c>
      <c r="E45" s="56" t="s">
        <v>160</v>
      </c>
      <c r="F45" s="61" t="s">
        <v>338</v>
      </c>
      <c r="G45" s="62" t="s">
        <v>339</v>
      </c>
      <c r="H45" s="57">
        <v>44931</v>
      </c>
      <c r="I45" s="56" t="s">
        <v>126</v>
      </c>
      <c r="J45" s="56" t="s">
        <v>127</v>
      </c>
      <c r="K45" s="56" t="s">
        <v>127</v>
      </c>
      <c r="L45" s="56" t="s">
        <v>126</v>
      </c>
      <c r="M45" s="56" t="s">
        <v>127</v>
      </c>
      <c r="N45" s="56" t="s">
        <v>126</v>
      </c>
      <c r="O45" s="56" t="s">
        <v>127</v>
      </c>
      <c r="P45" s="56" t="s">
        <v>127</v>
      </c>
      <c r="Q45" s="56" t="s">
        <v>126</v>
      </c>
      <c r="R45" s="56" t="s">
        <v>128</v>
      </c>
      <c r="S45" s="56" t="s">
        <v>126</v>
      </c>
      <c r="T45" s="56" t="s">
        <v>126</v>
      </c>
      <c r="U45" s="56" t="s">
        <v>125</v>
      </c>
      <c r="V45" s="56" t="s">
        <v>125</v>
      </c>
      <c r="W45" s="56" t="s">
        <v>127</v>
      </c>
      <c r="X45" s="56" t="s">
        <v>125</v>
      </c>
      <c r="Y45" s="56" t="s">
        <v>128</v>
      </c>
      <c r="Z45" s="56" t="s">
        <v>127</v>
      </c>
      <c r="AA45" s="56" t="s">
        <v>126</v>
      </c>
      <c r="AB45" s="56" t="s">
        <v>126</v>
      </c>
      <c r="AC45" s="56" t="s">
        <v>126</v>
      </c>
      <c r="AD45" s="56" t="s">
        <v>127</v>
      </c>
      <c r="AE45" s="56" t="s">
        <v>125</v>
      </c>
      <c r="AF45" s="56" t="s">
        <v>125</v>
      </c>
      <c r="AG45" s="56" t="s">
        <v>127</v>
      </c>
      <c r="AH45" s="56">
        <f t="array" ref="AH45">SUM((I45:AG45=$I$2:$AG$2)*(I45:AG45&lt;&gt;""))</f>
        <v>13</v>
      </c>
      <c r="AI45" s="58">
        <f t="shared" si="30"/>
        <v>5.2</v>
      </c>
      <c r="AJ45" s="59"/>
      <c r="AK45" s="56" t="str">
        <f t="shared" si="5"/>
        <v>LULUS</v>
      </c>
      <c r="AL45" s="56" t="str">
        <f t="shared" si="6"/>
        <v>TIDAK LULUS</v>
      </c>
      <c r="AM45" s="56" t="str">
        <f t="shared" si="7"/>
        <v>LULUS</v>
      </c>
      <c r="AN45" s="56" t="str">
        <f t="shared" si="8"/>
        <v>TIDAK LULUS</v>
      </c>
      <c r="AO45" s="56" t="str">
        <f t="shared" si="9"/>
        <v>TIDAK LULUS</v>
      </c>
      <c r="AP45" s="56" t="str">
        <f t="shared" si="10"/>
        <v>TIDAK LULUS</v>
      </c>
      <c r="AQ45" s="56" t="str">
        <f t="shared" si="11"/>
        <v>TIDAK LULUS</v>
      </c>
      <c r="AR45" s="56" t="str">
        <f t="shared" si="12"/>
        <v>LULUS</v>
      </c>
      <c r="AS45" s="56" t="str">
        <f t="shared" si="13"/>
        <v>LULUS</v>
      </c>
      <c r="AT45" s="56" t="str">
        <f t="shared" si="14"/>
        <v>LULUS</v>
      </c>
      <c r="AU45" s="56" t="str">
        <f t="shared" si="15"/>
        <v>LULUS</v>
      </c>
      <c r="AV45" s="56" t="str">
        <f t="shared" si="16"/>
        <v>TIDAK LULUS</v>
      </c>
      <c r="AW45" s="56" t="str">
        <f t="shared" si="17"/>
        <v>TIDAK LULUS</v>
      </c>
      <c r="AX45" s="56" t="str">
        <f t="shared" si="18"/>
        <v>LULUS</v>
      </c>
      <c r="AY45" s="56" t="str">
        <f t="shared" si="19"/>
        <v>TIDAK LULUS</v>
      </c>
      <c r="AZ45" s="56" t="str">
        <f t="shared" si="20"/>
        <v>LULUS</v>
      </c>
      <c r="BA45" s="56" t="str">
        <f t="shared" si="21"/>
        <v>LULUS</v>
      </c>
      <c r="BB45" s="56" t="str">
        <f t="shared" si="22"/>
        <v>LULUS</v>
      </c>
      <c r="BC45" s="56" t="str">
        <f t="shared" si="23"/>
        <v>LULUS</v>
      </c>
      <c r="BD45" s="56" t="str">
        <f t="shared" si="24"/>
        <v>TIDAK LULUS</v>
      </c>
      <c r="BE45" s="56" t="str">
        <f t="shared" si="25"/>
        <v>LULUS</v>
      </c>
      <c r="BF45" s="56" t="str">
        <f t="shared" si="26"/>
        <v>TIDAK LULUS</v>
      </c>
      <c r="BG45" s="56" t="str">
        <f t="shared" si="27"/>
        <v>LULUS</v>
      </c>
      <c r="BH45" s="56" t="str">
        <f t="shared" si="28"/>
        <v>TIDAK LULUS</v>
      </c>
      <c r="BI45" s="56" t="str">
        <f t="shared" si="29"/>
        <v>TIDAK LULUS</v>
      </c>
    </row>
    <row r="46" spans="1:61" s="60" customFormat="1" ht="21.9" customHeight="1" x14ac:dyDescent="0.3">
      <c r="A46" s="56">
        <f t="shared" si="4"/>
        <v>43</v>
      </c>
      <c r="B46" s="56">
        <v>2015395306</v>
      </c>
      <c r="C46" s="62" t="s">
        <v>340</v>
      </c>
      <c r="D46" s="61" t="s">
        <v>46</v>
      </c>
      <c r="E46" s="56" t="s">
        <v>155</v>
      </c>
      <c r="F46" s="61" t="s">
        <v>341</v>
      </c>
      <c r="G46" s="62" t="s">
        <v>342</v>
      </c>
      <c r="H46" s="57">
        <v>44931</v>
      </c>
      <c r="I46" s="56" t="s">
        <v>126</v>
      </c>
      <c r="J46" s="56" t="s">
        <v>125</v>
      </c>
      <c r="K46" s="56" t="s">
        <v>125</v>
      </c>
      <c r="L46" s="56" t="s">
        <v>125</v>
      </c>
      <c r="M46" s="56" t="s">
        <v>127</v>
      </c>
      <c r="N46" s="56" t="s">
        <v>125</v>
      </c>
      <c r="O46" s="56" t="s">
        <v>125</v>
      </c>
      <c r="P46" s="56" t="s">
        <v>128</v>
      </c>
      <c r="Q46" s="56" t="s">
        <v>126</v>
      </c>
      <c r="R46" s="56" t="s">
        <v>125</v>
      </c>
      <c r="S46" s="56" t="s">
        <v>126</v>
      </c>
      <c r="T46" s="56" t="s">
        <v>125</v>
      </c>
      <c r="U46" s="56" t="s">
        <v>125</v>
      </c>
      <c r="V46" s="56" t="s">
        <v>125</v>
      </c>
      <c r="W46" s="56" t="s">
        <v>128</v>
      </c>
      <c r="X46" s="56" t="s">
        <v>125</v>
      </c>
      <c r="Y46" s="56" t="s">
        <v>127</v>
      </c>
      <c r="Z46" s="56" t="s">
        <v>128</v>
      </c>
      <c r="AA46" s="56" t="s">
        <v>128</v>
      </c>
      <c r="AB46" s="56" t="s">
        <v>126</v>
      </c>
      <c r="AC46" s="56" t="s">
        <v>126</v>
      </c>
      <c r="AD46" s="56" t="s">
        <v>126</v>
      </c>
      <c r="AE46" s="56" t="s">
        <v>128</v>
      </c>
      <c r="AF46" s="56" t="s">
        <v>127</v>
      </c>
      <c r="AG46" s="56" t="s">
        <v>125</v>
      </c>
      <c r="AH46" s="56">
        <f t="array" ref="AH46">SUM((I46:AG46=$I$2:$AG$2)*(I46:AG46&lt;&gt;""))</f>
        <v>9</v>
      </c>
      <c r="AI46" s="58">
        <f t="shared" si="30"/>
        <v>3.6</v>
      </c>
      <c r="AJ46" s="59"/>
      <c r="AK46" s="56" t="str">
        <f t="shared" si="5"/>
        <v>LULUS</v>
      </c>
      <c r="AL46" s="56" t="str">
        <f t="shared" si="6"/>
        <v>TIDAK LULUS</v>
      </c>
      <c r="AM46" s="56" t="str">
        <f t="shared" si="7"/>
        <v>TIDAK LULUS</v>
      </c>
      <c r="AN46" s="56" t="str">
        <f t="shared" si="8"/>
        <v>LULUS</v>
      </c>
      <c r="AO46" s="56" t="str">
        <f t="shared" si="9"/>
        <v>TIDAK LULUS</v>
      </c>
      <c r="AP46" s="56" t="str">
        <f t="shared" si="10"/>
        <v>LULUS</v>
      </c>
      <c r="AQ46" s="56" t="str">
        <f t="shared" si="11"/>
        <v>TIDAK LULUS</v>
      </c>
      <c r="AR46" s="56" t="str">
        <f t="shared" si="12"/>
        <v>TIDAK LULUS</v>
      </c>
      <c r="AS46" s="56" t="str">
        <f t="shared" si="13"/>
        <v>LULUS</v>
      </c>
      <c r="AT46" s="56" t="str">
        <f t="shared" si="14"/>
        <v>TIDAK LULUS</v>
      </c>
      <c r="AU46" s="56" t="str">
        <f t="shared" si="15"/>
        <v>LULUS</v>
      </c>
      <c r="AV46" s="56" t="str">
        <f t="shared" si="16"/>
        <v>TIDAK LULUS</v>
      </c>
      <c r="AW46" s="56" t="str">
        <f t="shared" si="17"/>
        <v>TIDAK LULUS</v>
      </c>
      <c r="AX46" s="56" t="str">
        <f t="shared" si="18"/>
        <v>LULUS</v>
      </c>
      <c r="AY46" s="56" t="str">
        <f t="shared" si="19"/>
        <v>TIDAK LULUS</v>
      </c>
      <c r="AZ46" s="56" t="str">
        <f t="shared" si="20"/>
        <v>LULUS</v>
      </c>
      <c r="BA46" s="56" t="str">
        <f t="shared" si="21"/>
        <v>TIDAK LULUS</v>
      </c>
      <c r="BB46" s="56" t="str">
        <f t="shared" si="22"/>
        <v>TIDAK LULUS</v>
      </c>
      <c r="BC46" s="56" t="str">
        <f t="shared" si="23"/>
        <v>TIDAK LULUS</v>
      </c>
      <c r="BD46" s="56" t="str">
        <f t="shared" si="24"/>
        <v>TIDAK LULUS</v>
      </c>
      <c r="BE46" s="56" t="str">
        <f t="shared" si="25"/>
        <v>LULUS</v>
      </c>
      <c r="BF46" s="56" t="str">
        <f t="shared" si="26"/>
        <v>TIDAK LULUS</v>
      </c>
      <c r="BG46" s="56" t="str">
        <f t="shared" si="27"/>
        <v>TIDAK LULUS</v>
      </c>
      <c r="BH46" s="56" t="str">
        <f t="shared" si="28"/>
        <v>LULUS</v>
      </c>
      <c r="BI46" s="56" t="str">
        <f t="shared" si="29"/>
        <v>TIDAK LULUS</v>
      </c>
    </row>
    <row r="47" spans="1:61" s="60" customFormat="1" ht="21.9" customHeight="1" x14ac:dyDescent="0.3">
      <c r="A47" s="56">
        <f t="shared" si="4"/>
        <v>44</v>
      </c>
      <c r="B47" s="56">
        <v>2015395315</v>
      </c>
      <c r="C47" s="62" t="s">
        <v>343</v>
      </c>
      <c r="D47" s="61" t="s">
        <v>46</v>
      </c>
      <c r="E47" s="56" t="s">
        <v>155</v>
      </c>
      <c r="F47" s="61" t="s">
        <v>344</v>
      </c>
      <c r="G47" s="62" t="s">
        <v>345</v>
      </c>
      <c r="H47" s="57">
        <v>44931</v>
      </c>
      <c r="I47" s="56" t="s">
        <v>126</v>
      </c>
      <c r="J47" s="56" t="s">
        <v>128</v>
      </c>
      <c r="K47" s="56" t="s">
        <v>127</v>
      </c>
      <c r="L47" s="56" t="s">
        <v>125</v>
      </c>
      <c r="M47" s="56" t="s">
        <v>126</v>
      </c>
      <c r="N47" s="56" t="s">
        <v>125</v>
      </c>
      <c r="O47" s="56" t="s">
        <v>128</v>
      </c>
      <c r="P47" s="56" t="s">
        <v>127</v>
      </c>
      <c r="Q47" s="56" t="s">
        <v>127</v>
      </c>
      <c r="R47" s="56" t="s">
        <v>125</v>
      </c>
      <c r="S47" s="56" t="s">
        <v>126</v>
      </c>
      <c r="T47" s="56" t="s">
        <v>128</v>
      </c>
      <c r="U47" s="56" t="s">
        <v>127</v>
      </c>
      <c r="V47" s="56" t="s">
        <v>125</v>
      </c>
      <c r="W47" s="56" t="s">
        <v>126</v>
      </c>
      <c r="X47" s="56" t="s">
        <v>125</v>
      </c>
      <c r="Y47" s="56" t="s">
        <v>127</v>
      </c>
      <c r="Z47" s="56" t="s">
        <v>127</v>
      </c>
      <c r="AA47" s="56" t="s">
        <v>126</v>
      </c>
      <c r="AB47" s="56" t="s">
        <v>126</v>
      </c>
      <c r="AC47" s="56" t="s">
        <v>126</v>
      </c>
      <c r="AD47" s="56" t="s">
        <v>126</v>
      </c>
      <c r="AE47" s="56" t="s">
        <v>125</v>
      </c>
      <c r="AF47" s="56" t="s">
        <v>127</v>
      </c>
      <c r="AG47" s="56" t="s">
        <v>128</v>
      </c>
      <c r="AH47" s="56">
        <f t="array" ref="AH47">SUM((I47:AG47=$I$2:$AG$2)*(I47:AG47&lt;&gt;""))</f>
        <v>19</v>
      </c>
      <c r="AI47" s="58">
        <f t="shared" si="30"/>
        <v>7.6</v>
      </c>
      <c r="AJ47" s="59"/>
      <c r="AK47" s="56" t="str">
        <f t="shared" si="5"/>
        <v>LULUS</v>
      </c>
      <c r="AL47" s="56" t="str">
        <f t="shared" si="6"/>
        <v>LULUS</v>
      </c>
      <c r="AM47" s="56" t="str">
        <f t="shared" si="7"/>
        <v>LULUS</v>
      </c>
      <c r="AN47" s="56" t="str">
        <f t="shared" si="8"/>
        <v>LULUS</v>
      </c>
      <c r="AO47" s="56" t="str">
        <f t="shared" si="9"/>
        <v>LULUS</v>
      </c>
      <c r="AP47" s="56" t="str">
        <f t="shared" si="10"/>
        <v>LULUS</v>
      </c>
      <c r="AQ47" s="56" t="str">
        <f t="shared" si="11"/>
        <v>LULUS</v>
      </c>
      <c r="AR47" s="56" t="str">
        <f t="shared" si="12"/>
        <v>LULUS</v>
      </c>
      <c r="AS47" s="56" t="str">
        <f t="shared" si="13"/>
        <v>TIDAK LULUS</v>
      </c>
      <c r="AT47" s="56" t="str">
        <f t="shared" si="14"/>
        <v>TIDAK LULUS</v>
      </c>
      <c r="AU47" s="56" t="str">
        <f t="shared" si="15"/>
        <v>LULUS</v>
      </c>
      <c r="AV47" s="56" t="str">
        <f t="shared" si="16"/>
        <v>LULUS</v>
      </c>
      <c r="AW47" s="56" t="str">
        <f t="shared" si="17"/>
        <v>LULUS</v>
      </c>
      <c r="AX47" s="56" t="str">
        <f t="shared" si="18"/>
        <v>LULUS</v>
      </c>
      <c r="AY47" s="56" t="str">
        <f t="shared" si="19"/>
        <v>LULUS</v>
      </c>
      <c r="AZ47" s="56" t="str">
        <f t="shared" si="20"/>
        <v>LULUS</v>
      </c>
      <c r="BA47" s="56" t="str">
        <f t="shared" si="21"/>
        <v>TIDAK LULUS</v>
      </c>
      <c r="BB47" s="56" t="str">
        <f t="shared" si="22"/>
        <v>LULUS</v>
      </c>
      <c r="BC47" s="56" t="str">
        <f t="shared" si="23"/>
        <v>LULUS</v>
      </c>
      <c r="BD47" s="56" t="str">
        <f t="shared" si="24"/>
        <v>TIDAK LULUS</v>
      </c>
      <c r="BE47" s="56" t="str">
        <f t="shared" si="25"/>
        <v>LULUS</v>
      </c>
      <c r="BF47" s="56" t="str">
        <f t="shared" si="26"/>
        <v>TIDAK LULUS</v>
      </c>
      <c r="BG47" s="56" t="str">
        <f t="shared" si="27"/>
        <v>LULUS</v>
      </c>
      <c r="BH47" s="56" t="str">
        <f t="shared" si="28"/>
        <v>LULUS</v>
      </c>
      <c r="BI47" s="56" t="str">
        <f t="shared" si="29"/>
        <v>TIDAK LULUS</v>
      </c>
    </row>
    <row r="48" spans="1:61" s="60" customFormat="1" ht="21.9" customHeight="1" x14ac:dyDescent="0.3">
      <c r="A48" s="56">
        <f t="shared" si="4"/>
        <v>45</v>
      </c>
      <c r="B48" s="56">
        <v>2015393426</v>
      </c>
      <c r="C48" s="62" t="s">
        <v>346</v>
      </c>
      <c r="D48" s="61" t="s">
        <v>45</v>
      </c>
      <c r="E48" s="56" t="s">
        <v>160</v>
      </c>
      <c r="F48" s="61" t="s">
        <v>270</v>
      </c>
      <c r="G48" s="62" t="s">
        <v>347</v>
      </c>
      <c r="H48" s="57">
        <v>44931</v>
      </c>
      <c r="I48" s="56" t="s">
        <v>125</v>
      </c>
      <c r="J48" s="56" t="s">
        <v>125</v>
      </c>
      <c r="K48" s="56" t="s">
        <v>126</v>
      </c>
      <c r="L48" s="56" t="s">
        <v>125</v>
      </c>
      <c r="M48" s="56" t="s">
        <v>126</v>
      </c>
      <c r="N48" s="56" t="s">
        <v>125</v>
      </c>
      <c r="O48" s="56" t="s">
        <v>125</v>
      </c>
      <c r="P48" s="56" t="s">
        <v>128</v>
      </c>
      <c r="Q48" s="56" t="s">
        <v>126</v>
      </c>
      <c r="R48" s="56" t="s">
        <v>127</v>
      </c>
      <c r="S48" s="56" t="s">
        <v>126</v>
      </c>
      <c r="T48" s="56" t="s">
        <v>128</v>
      </c>
      <c r="U48" s="56" t="s">
        <v>128</v>
      </c>
      <c r="V48" s="56" t="s">
        <v>125</v>
      </c>
      <c r="W48" s="56" t="s">
        <v>126</v>
      </c>
      <c r="X48" s="56" t="s">
        <v>125</v>
      </c>
      <c r="Y48" s="56" t="s">
        <v>125</v>
      </c>
      <c r="Z48" s="56" t="s">
        <v>128</v>
      </c>
      <c r="AA48" s="56" t="s">
        <v>128</v>
      </c>
      <c r="AB48" s="56" t="s">
        <v>126</v>
      </c>
      <c r="AC48" s="56" t="s">
        <v>126</v>
      </c>
      <c r="AD48" s="56" t="s">
        <v>128</v>
      </c>
      <c r="AE48" s="56" t="s">
        <v>128</v>
      </c>
      <c r="AF48" s="56" t="s">
        <v>127</v>
      </c>
      <c r="AG48" s="56" t="s">
        <v>127</v>
      </c>
      <c r="AH48" s="56">
        <f t="array" ref="AH48">SUM((I48:AG48=$I$2:$AG$2)*(I48:AG48&lt;&gt;""))</f>
        <v>12</v>
      </c>
      <c r="AI48" s="58">
        <f t="shared" si="30"/>
        <v>4.8</v>
      </c>
      <c r="AJ48" s="59"/>
      <c r="AK48" s="56" t="str">
        <f t="shared" si="5"/>
        <v>TIDAK LULUS</v>
      </c>
      <c r="AL48" s="56" t="str">
        <f t="shared" si="6"/>
        <v>TIDAK LULUS</v>
      </c>
      <c r="AM48" s="56" t="str">
        <f t="shared" si="7"/>
        <v>TIDAK LULUS</v>
      </c>
      <c r="AN48" s="56" t="str">
        <f t="shared" si="8"/>
        <v>LULUS</v>
      </c>
      <c r="AO48" s="56" t="str">
        <f t="shared" si="9"/>
        <v>LULUS</v>
      </c>
      <c r="AP48" s="56" t="str">
        <f t="shared" si="10"/>
        <v>LULUS</v>
      </c>
      <c r="AQ48" s="56" t="str">
        <f t="shared" si="11"/>
        <v>TIDAK LULUS</v>
      </c>
      <c r="AR48" s="56" t="str">
        <f t="shared" si="12"/>
        <v>TIDAK LULUS</v>
      </c>
      <c r="AS48" s="56" t="str">
        <f t="shared" si="13"/>
        <v>LULUS</v>
      </c>
      <c r="AT48" s="56" t="str">
        <f t="shared" si="14"/>
        <v>TIDAK LULUS</v>
      </c>
      <c r="AU48" s="56" t="str">
        <f t="shared" si="15"/>
        <v>LULUS</v>
      </c>
      <c r="AV48" s="56" t="str">
        <f t="shared" si="16"/>
        <v>LULUS</v>
      </c>
      <c r="AW48" s="56" t="str">
        <f t="shared" si="17"/>
        <v>TIDAK LULUS</v>
      </c>
      <c r="AX48" s="56" t="str">
        <f t="shared" si="18"/>
        <v>LULUS</v>
      </c>
      <c r="AY48" s="56" t="str">
        <f t="shared" si="19"/>
        <v>LULUS</v>
      </c>
      <c r="AZ48" s="56" t="str">
        <f t="shared" si="20"/>
        <v>LULUS</v>
      </c>
      <c r="BA48" s="56" t="str">
        <f t="shared" si="21"/>
        <v>TIDAK LULUS</v>
      </c>
      <c r="BB48" s="56" t="str">
        <f t="shared" si="22"/>
        <v>TIDAK LULUS</v>
      </c>
      <c r="BC48" s="56" t="str">
        <f t="shared" si="23"/>
        <v>TIDAK LULUS</v>
      </c>
      <c r="BD48" s="56" t="str">
        <f t="shared" si="24"/>
        <v>TIDAK LULUS</v>
      </c>
      <c r="BE48" s="56" t="str">
        <f t="shared" si="25"/>
        <v>LULUS</v>
      </c>
      <c r="BF48" s="56" t="str">
        <f t="shared" si="26"/>
        <v>LULUS</v>
      </c>
      <c r="BG48" s="56" t="str">
        <f t="shared" si="27"/>
        <v>TIDAK LULUS</v>
      </c>
      <c r="BH48" s="56" t="str">
        <f t="shared" si="28"/>
        <v>LULUS</v>
      </c>
      <c r="BI48" s="56" t="str">
        <f t="shared" si="29"/>
        <v>TIDAK LULUS</v>
      </c>
    </row>
    <row r="49" spans="1:61" s="60" customFormat="1" ht="21.9" customHeight="1" x14ac:dyDescent="0.3">
      <c r="A49" s="56">
        <f t="shared" si="4"/>
        <v>46</v>
      </c>
      <c r="B49" s="56">
        <v>2015395278</v>
      </c>
      <c r="C49" s="62" t="s">
        <v>348</v>
      </c>
      <c r="D49" s="61" t="s">
        <v>45</v>
      </c>
      <c r="E49" s="56" t="s">
        <v>160</v>
      </c>
      <c r="F49" s="61" t="s">
        <v>349</v>
      </c>
      <c r="G49" s="62" t="s">
        <v>350</v>
      </c>
      <c r="H49" s="57">
        <v>44931</v>
      </c>
      <c r="I49" s="56" t="s">
        <v>128</v>
      </c>
      <c r="J49" s="56" t="s">
        <v>125</v>
      </c>
      <c r="K49" s="56" t="s">
        <v>125</v>
      </c>
      <c r="L49" s="56" t="s">
        <v>125</v>
      </c>
      <c r="M49" s="56" t="s">
        <v>127</v>
      </c>
      <c r="N49" s="56" t="s">
        <v>125</v>
      </c>
      <c r="O49" s="56" t="s">
        <v>128</v>
      </c>
      <c r="P49" s="56" t="s">
        <v>127</v>
      </c>
      <c r="Q49" s="56" t="s">
        <v>128</v>
      </c>
      <c r="R49" s="56" t="s">
        <v>125</v>
      </c>
      <c r="S49" s="56" t="s">
        <v>126</v>
      </c>
      <c r="T49" s="56" t="s">
        <v>128</v>
      </c>
      <c r="U49" s="56" t="s">
        <v>128</v>
      </c>
      <c r="V49" s="56" t="s">
        <v>125</v>
      </c>
      <c r="W49" s="56" t="s">
        <v>128</v>
      </c>
      <c r="X49" s="56" t="s">
        <v>125</v>
      </c>
      <c r="Y49" s="56" t="s">
        <v>125</v>
      </c>
      <c r="Z49" s="56" t="s">
        <v>128</v>
      </c>
      <c r="AA49" s="56" t="s">
        <v>126</v>
      </c>
      <c r="AB49" s="56" t="s">
        <v>126</v>
      </c>
      <c r="AC49" s="56" t="s">
        <v>126</v>
      </c>
      <c r="AD49" s="56" t="s">
        <v>127</v>
      </c>
      <c r="AE49" s="56" t="s">
        <v>128</v>
      </c>
      <c r="AF49" s="56" t="s">
        <v>126</v>
      </c>
      <c r="AG49" s="56" t="s">
        <v>128</v>
      </c>
      <c r="AH49" s="56">
        <f t="array" ref="AH49">SUM((I49:AG49=$I$2:$AG$2)*(I49:AG49&lt;&gt;""))</f>
        <v>10</v>
      </c>
      <c r="AI49" s="58">
        <f t="shared" si="30"/>
        <v>4</v>
      </c>
      <c r="AJ49" s="59"/>
      <c r="AK49" s="56" t="str">
        <f t="shared" si="5"/>
        <v>TIDAK LULUS</v>
      </c>
      <c r="AL49" s="56" t="str">
        <f t="shared" si="6"/>
        <v>TIDAK LULUS</v>
      </c>
      <c r="AM49" s="56" t="str">
        <f t="shared" si="7"/>
        <v>TIDAK LULUS</v>
      </c>
      <c r="AN49" s="56" t="str">
        <f t="shared" si="8"/>
        <v>LULUS</v>
      </c>
      <c r="AO49" s="56" t="str">
        <f t="shared" si="9"/>
        <v>TIDAK LULUS</v>
      </c>
      <c r="AP49" s="56" t="str">
        <f t="shared" si="10"/>
        <v>LULUS</v>
      </c>
      <c r="AQ49" s="56" t="str">
        <f t="shared" si="11"/>
        <v>LULUS</v>
      </c>
      <c r="AR49" s="56" t="str">
        <f t="shared" si="12"/>
        <v>LULUS</v>
      </c>
      <c r="AS49" s="56" t="str">
        <f t="shared" si="13"/>
        <v>TIDAK LULUS</v>
      </c>
      <c r="AT49" s="56" t="str">
        <f t="shared" si="14"/>
        <v>TIDAK LULUS</v>
      </c>
      <c r="AU49" s="56" t="str">
        <f t="shared" si="15"/>
        <v>LULUS</v>
      </c>
      <c r="AV49" s="56" t="str">
        <f t="shared" si="16"/>
        <v>LULUS</v>
      </c>
      <c r="AW49" s="56" t="str">
        <f t="shared" si="17"/>
        <v>TIDAK LULUS</v>
      </c>
      <c r="AX49" s="56" t="str">
        <f t="shared" si="18"/>
        <v>LULUS</v>
      </c>
      <c r="AY49" s="56" t="str">
        <f t="shared" si="19"/>
        <v>TIDAK LULUS</v>
      </c>
      <c r="AZ49" s="56" t="str">
        <f t="shared" si="20"/>
        <v>LULUS</v>
      </c>
      <c r="BA49" s="56" t="str">
        <f t="shared" si="21"/>
        <v>TIDAK LULUS</v>
      </c>
      <c r="BB49" s="56" t="str">
        <f t="shared" si="22"/>
        <v>TIDAK LULUS</v>
      </c>
      <c r="BC49" s="56" t="str">
        <f t="shared" si="23"/>
        <v>LULUS</v>
      </c>
      <c r="BD49" s="56" t="str">
        <f t="shared" si="24"/>
        <v>TIDAK LULUS</v>
      </c>
      <c r="BE49" s="56" t="str">
        <f t="shared" si="25"/>
        <v>LULUS</v>
      </c>
      <c r="BF49" s="56" t="str">
        <f t="shared" si="26"/>
        <v>TIDAK LULUS</v>
      </c>
      <c r="BG49" s="56" t="str">
        <f t="shared" si="27"/>
        <v>TIDAK LULUS</v>
      </c>
      <c r="BH49" s="56" t="str">
        <f t="shared" si="28"/>
        <v>TIDAK LULUS</v>
      </c>
      <c r="BI49" s="56" t="str">
        <f t="shared" si="29"/>
        <v>TIDAK LULUS</v>
      </c>
    </row>
    <row r="50" spans="1:61" s="60" customFormat="1" ht="21.9" customHeight="1" x14ac:dyDescent="0.3">
      <c r="A50" s="56">
        <f t="shared" si="4"/>
        <v>47</v>
      </c>
      <c r="B50" s="56">
        <v>2015395280</v>
      </c>
      <c r="C50" s="62" t="s">
        <v>352</v>
      </c>
      <c r="D50" s="61" t="s">
        <v>45</v>
      </c>
      <c r="E50" s="56" t="s">
        <v>160</v>
      </c>
      <c r="F50" s="61" t="s">
        <v>353</v>
      </c>
      <c r="G50" s="62" t="s">
        <v>354</v>
      </c>
      <c r="H50" s="57">
        <v>44931</v>
      </c>
      <c r="I50" s="56" t="s">
        <v>126</v>
      </c>
      <c r="J50" s="56" t="s">
        <v>128</v>
      </c>
      <c r="K50" s="56" t="s">
        <v>127</v>
      </c>
      <c r="L50" s="56" t="s">
        <v>125</v>
      </c>
      <c r="M50" s="56" t="s">
        <v>126</v>
      </c>
      <c r="N50" s="56" t="s">
        <v>125</v>
      </c>
      <c r="O50" s="56" t="s">
        <v>128</v>
      </c>
      <c r="P50" s="56" t="s">
        <v>127</v>
      </c>
      <c r="Q50" s="56" t="s">
        <v>126</v>
      </c>
      <c r="R50" s="56" t="s">
        <v>127</v>
      </c>
      <c r="S50" s="56" t="s">
        <v>128</v>
      </c>
      <c r="T50" s="56" t="s">
        <v>128</v>
      </c>
      <c r="U50" s="56" t="s">
        <v>126</v>
      </c>
      <c r="V50" s="56" t="s">
        <v>125</v>
      </c>
      <c r="W50" s="56" t="s">
        <v>126</v>
      </c>
      <c r="X50" s="56" t="s">
        <v>128</v>
      </c>
      <c r="Y50" s="56" t="s">
        <v>127</v>
      </c>
      <c r="Z50" s="56" t="s">
        <v>128</v>
      </c>
      <c r="AA50" s="56" t="s">
        <v>128</v>
      </c>
      <c r="AB50" s="56" t="s">
        <v>126</v>
      </c>
      <c r="AC50" s="56" t="s">
        <v>126</v>
      </c>
      <c r="AD50" s="56" t="s">
        <v>128</v>
      </c>
      <c r="AE50" s="56" t="s">
        <v>128</v>
      </c>
      <c r="AF50" s="56" t="s">
        <v>127</v>
      </c>
      <c r="AG50" s="56" t="s">
        <v>125</v>
      </c>
      <c r="AH50" s="56">
        <f t="array" ref="AH50">SUM((I50:AG50=$I$2:$AG$2)*(I50:AG50&lt;&gt;""))</f>
        <v>15</v>
      </c>
      <c r="AI50" s="58">
        <f t="shared" si="30"/>
        <v>6</v>
      </c>
      <c r="AJ50" s="59"/>
      <c r="AK50" s="56" t="str">
        <f t="shared" si="5"/>
        <v>LULUS</v>
      </c>
      <c r="AL50" s="56" t="str">
        <f t="shared" si="6"/>
        <v>LULUS</v>
      </c>
      <c r="AM50" s="56" t="str">
        <f t="shared" si="7"/>
        <v>LULUS</v>
      </c>
      <c r="AN50" s="56" t="str">
        <f t="shared" si="8"/>
        <v>LULUS</v>
      </c>
      <c r="AO50" s="56" t="str">
        <f t="shared" si="9"/>
        <v>LULUS</v>
      </c>
      <c r="AP50" s="56" t="str">
        <f t="shared" si="10"/>
        <v>LULUS</v>
      </c>
      <c r="AQ50" s="56" t="str">
        <f t="shared" si="11"/>
        <v>LULUS</v>
      </c>
      <c r="AR50" s="56" t="str">
        <f t="shared" si="12"/>
        <v>LULUS</v>
      </c>
      <c r="AS50" s="56" t="str">
        <f t="shared" si="13"/>
        <v>LULUS</v>
      </c>
      <c r="AT50" s="56" t="str">
        <f t="shared" si="14"/>
        <v>TIDAK LULUS</v>
      </c>
      <c r="AU50" s="56" t="str">
        <f t="shared" si="15"/>
        <v>TIDAK LULUS</v>
      </c>
      <c r="AV50" s="56" t="str">
        <f t="shared" si="16"/>
        <v>LULUS</v>
      </c>
      <c r="AW50" s="56" t="str">
        <f t="shared" si="17"/>
        <v>TIDAK LULUS</v>
      </c>
      <c r="AX50" s="56" t="str">
        <f t="shared" si="18"/>
        <v>LULUS</v>
      </c>
      <c r="AY50" s="56" t="str">
        <f t="shared" si="19"/>
        <v>LULUS</v>
      </c>
      <c r="AZ50" s="56" t="str">
        <f t="shared" si="20"/>
        <v>TIDAK LULUS</v>
      </c>
      <c r="BA50" s="56" t="str">
        <f t="shared" si="21"/>
        <v>TIDAK LULUS</v>
      </c>
      <c r="BB50" s="56" t="str">
        <f t="shared" si="22"/>
        <v>TIDAK LULUS</v>
      </c>
      <c r="BC50" s="56" t="str">
        <f t="shared" si="23"/>
        <v>TIDAK LULUS</v>
      </c>
      <c r="BD50" s="56" t="str">
        <f t="shared" si="24"/>
        <v>TIDAK LULUS</v>
      </c>
      <c r="BE50" s="56" t="str">
        <f t="shared" si="25"/>
        <v>LULUS</v>
      </c>
      <c r="BF50" s="56" t="str">
        <f t="shared" si="26"/>
        <v>LULUS</v>
      </c>
      <c r="BG50" s="56" t="str">
        <f t="shared" si="27"/>
        <v>TIDAK LULUS</v>
      </c>
      <c r="BH50" s="56" t="str">
        <f t="shared" si="28"/>
        <v>LULUS</v>
      </c>
      <c r="BI50" s="56" t="str">
        <f t="shared" si="29"/>
        <v>TIDAK LULUS</v>
      </c>
    </row>
    <row r="51" spans="1:61" s="60" customFormat="1" ht="21.9" customHeight="1" x14ac:dyDescent="0.3">
      <c r="A51" s="56">
        <f t="shared" si="4"/>
        <v>48</v>
      </c>
      <c r="B51" s="56">
        <v>2015394281</v>
      </c>
      <c r="C51" s="62" t="s">
        <v>355</v>
      </c>
      <c r="D51" s="61" t="s">
        <v>46</v>
      </c>
      <c r="E51" s="56" t="s">
        <v>155</v>
      </c>
      <c r="F51" s="61" t="s">
        <v>206</v>
      </c>
      <c r="G51" s="62" t="s">
        <v>207</v>
      </c>
      <c r="H51" s="57">
        <v>44931</v>
      </c>
      <c r="I51" s="56" t="s">
        <v>126</v>
      </c>
      <c r="J51" s="56" t="s">
        <v>128</v>
      </c>
      <c r="K51" s="56" t="s">
        <v>125</v>
      </c>
      <c r="L51" s="56" t="s">
        <v>125</v>
      </c>
      <c r="M51" s="56" t="s">
        <v>126</v>
      </c>
      <c r="N51" s="56" t="s">
        <v>127</v>
      </c>
      <c r="O51" s="56" t="s">
        <v>128</v>
      </c>
      <c r="P51" s="56" t="s">
        <v>127</v>
      </c>
      <c r="Q51" s="56" t="s">
        <v>126</v>
      </c>
      <c r="R51" s="56" t="s">
        <v>127</v>
      </c>
      <c r="S51" s="56" t="s">
        <v>126</v>
      </c>
      <c r="T51" s="56" t="s">
        <v>128</v>
      </c>
      <c r="U51" s="56" t="s">
        <v>127</v>
      </c>
      <c r="V51" s="56" t="s">
        <v>125</v>
      </c>
      <c r="W51" s="56" t="s">
        <v>126</v>
      </c>
      <c r="X51" s="56" t="s">
        <v>125</v>
      </c>
      <c r="Y51" s="56" t="s">
        <v>128</v>
      </c>
      <c r="Z51" s="56" t="s">
        <v>128</v>
      </c>
      <c r="AA51" s="56" t="s">
        <v>128</v>
      </c>
      <c r="AB51" s="56" t="s">
        <v>126</v>
      </c>
      <c r="AC51" s="56" t="s">
        <v>126</v>
      </c>
      <c r="AD51" s="56" t="s">
        <v>126</v>
      </c>
      <c r="AE51" s="56" t="s">
        <v>126</v>
      </c>
      <c r="AF51" s="56" t="s">
        <v>127</v>
      </c>
      <c r="AG51" s="56" t="s">
        <v>125</v>
      </c>
      <c r="AH51" s="56">
        <f t="array" ref="AH51">SUM((I51:AG51=$I$2:$AG$2)*(I51:AG51&lt;&gt;""))</f>
        <v>16</v>
      </c>
      <c r="AI51" s="58">
        <f t="shared" si="30"/>
        <v>6.4</v>
      </c>
      <c r="AJ51" s="59"/>
      <c r="AK51" s="56" t="str">
        <f t="shared" si="5"/>
        <v>LULUS</v>
      </c>
      <c r="AL51" s="56" t="str">
        <f t="shared" si="6"/>
        <v>LULUS</v>
      </c>
      <c r="AM51" s="56" t="str">
        <f t="shared" si="7"/>
        <v>TIDAK LULUS</v>
      </c>
      <c r="AN51" s="56" t="str">
        <f t="shared" si="8"/>
        <v>LULUS</v>
      </c>
      <c r="AO51" s="56" t="str">
        <f t="shared" si="9"/>
        <v>LULUS</v>
      </c>
      <c r="AP51" s="56" t="str">
        <f t="shared" si="10"/>
        <v>TIDAK LULUS</v>
      </c>
      <c r="AQ51" s="56" t="str">
        <f t="shared" si="11"/>
        <v>LULUS</v>
      </c>
      <c r="AR51" s="56" t="str">
        <f t="shared" si="12"/>
        <v>LULUS</v>
      </c>
      <c r="AS51" s="56" t="str">
        <f t="shared" si="13"/>
        <v>LULUS</v>
      </c>
      <c r="AT51" s="56" t="str">
        <f t="shared" si="14"/>
        <v>TIDAK LULUS</v>
      </c>
      <c r="AU51" s="56" t="str">
        <f t="shared" si="15"/>
        <v>LULUS</v>
      </c>
      <c r="AV51" s="56" t="str">
        <f t="shared" si="16"/>
        <v>LULUS</v>
      </c>
      <c r="AW51" s="56" t="str">
        <f t="shared" si="17"/>
        <v>LULUS</v>
      </c>
      <c r="AX51" s="56" t="str">
        <f t="shared" si="18"/>
        <v>LULUS</v>
      </c>
      <c r="AY51" s="56" t="str">
        <f t="shared" si="19"/>
        <v>LULUS</v>
      </c>
      <c r="AZ51" s="56" t="str">
        <f t="shared" si="20"/>
        <v>LULUS</v>
      </c>
      <c r="BA51" s="56" t="str">
        <f t="shared" si="21"/>
        <v>LULUS</v>
      </c>
      <c r="BB51" s="56" t="str">
        <f t="shared" si="22"/>
        <v>TIDAK LULUS</v>
      </c>
      <c r="BC51" s="56" t="str">
        <f t="shared" si="23"/>
        <v>TIDAK LULUS</v>
      </c>
      <c r="BD51" s="56" t="str">
        <f t="shared" si="24"/>
        <v>TIDAK LULUS</v>
      </c>
      <c r="BE51" s="56" t="str">
        <f t="shared" si="25"/>
        <v>LULUS</v>
      </c>
      <c r="BF51" s="56" t="str">
        <f t="shared" si="26"/>
        <v>TIDAK LULUS</v>
      </c>
      <c r="BG51" s="56" t="str">
        <f t="shared" si="27"/>
        <v>TIDAK LULUS</v>
      </c>
      <c r="BH51" s="56" t="str">
        <f t="shared" si="28"/>
        <v>LULUS</v>
      </c>
      <c r="BI51" s="56" t="str">
        <f t="shared" si="29"/>
        <v>TIDAK LULUS</v>
      </c>
    </row>
    <row r="52" spans="1:61" s="60" customFormat="1" ht="21.9" customHeight="1" x14ac:dyDescent="0.3">
      <c r="A52" s="56">
        <f t="shared" si="4"/>
        <v>49</v>
      </c>
      <c r="B52" s="56">
        <v>2015395326</v>
      </c>
      <c r="C52" s="62" t="s">
        <v>356</v>
      </c>
      <c r="D52" s="61" t="s">
        <v>46</v>
      </c>
      <c r="E52" s="56" t="s">
        <v>155</v>
      </c>
      <c r="F52" s="61" t="s">
        <v>357</v>
      </c>
      <c r="G52" s="62" t="s">
        <v>358</v>
      </c>
      <c r="H52" s="57">
        <v>44931</v>
      </c>
      <c r="I52" s="56" t="s">
        <v>127</v>
      </c>
      <c r="J52" s="56" t="s">
        <v>128</v>
      </c>
      <c r="K52" s="56" t="s">
        <v>127</v>
      </c>
      <c r="L52" s="56" t="s">
        <v>125</v>
      </c>
      <c r="M52" s="56" t="s">
        <v>126</v>
      </c>
      <c r="N52" s="56" t="s">
        <v>126</v>
      </c>
      <c r="O52" s="56" t="s">
        <v>128</v>
      </c>
      <c r="P52" s="56" t="s">
        <v>128</v>
      </c>
      <c r="Q52" s="56" t="s">
        <v>126</v>
      </c>
      <c r="R52" s="56" t="s">
        <v>125</v>
      </c>
      <c r="S52" s="56" t="s">
        <v>126</v>
      </c>
      <c r="T52" s="56" t="s">
        <v>126</v>
      </c>
      <c r="U52" s="56" t="s">
        <v>127</v>
      </c>
      <c r="V52" s="56" t="s">
        <v>125</v>
      </c>
      <c r="W52" s="56" t="s">
        <v>127</v>
      </c>
      <c r="X52" s="56" t="s">
        <v>127</v>
      </c>
      <c r="Y52" s="56" t="s">
        <v>128</v>
      </c>
      <c r="Z52" s="56" t="s">
        <v>128</v>
      </c>
      <c r="AA52" s="56" t="s">
        <v>127</v>
      </c>
      <c r="AB52" s="56" t="s">
        <v>128</v>
      </c>
      <c r="AC52" s="56" t="s">
        <v>127</v>
      </c>
      <c r="AD52" s="56" t="s">
        <v>126</v>
      </c>
      <c r="AE52" s="56" t="s">
        <v>125</v>
      </c>
      <c r="AF52" s="56" t="s">
        <v>126</v>
      </c>
      <c r="AG52" s="56" t="s">
        <v>128</v>
      </c>
      <c r="AH52" s="56">
        <f t="array" ref="AH52">SUM((I52:AG52=$I$2:$AG$2)*(I52:AG52&lt;&gt;""))</f>
        <v>12</v>
      </c>
      <c r="AI52" s="58">
        <f t="shared" si="30"/>
        <v>4.8</v>
      </c>
      <c r="AJ52" s="59"/>
      <c r="AK52" s="56" t="str">
        <f t="shared" si="5"/>
        <v>TIDAK LULUS</v>
      </c>
      <c r="AL52" s="56" t="str">
        <f t="shared" si="6"/>
        <v>LULUS</v>
      </c>
      <c r="AM52" s="56" t="str">
        <f t="shared" si="7"/>
        <v>LULUS</v>
      </c>
      <c r="AN52" s="56" t="str">
        <f t="shared" si="8"/>
        <v>LULUS</v>
      </c>
      <c r="AO52" s="56" t="str">
        <f t="shared" si="9"/>
        <v>LULUS</v>
      </c>
      <c r="AP52" s="56" t="str">
        <f t="shared" si="10"/>
        <v>TIDAK LULUS</v>
      </c>
      <c r="AQ52" s="56" t="str">
        <f t="shared" si="11"/>
        <v>LULUS</v>
      </c>
      <c r="AR52" s="56" t="str">
        <f t="shared" si="12"/>
        <v>TIDAK LULUS</v>
      </c>
      <c r="AS52" s="56" t="str">
        <f t="shared" si="13"/>
        <v>LULUS</v>
      </c>
      <c r="AT52" s="56" t="str">
        <f t="shared" si="14"/>
        <v>TIDAK LULUS</v>
      </c>
      <c r="AU52" s="56" t="str">
        <f t="shared" si="15"/>
        <v>LULUS</v>
      </c>
      <c r="AV52" s="56" t="str">
        <f t="shared" si="16"/>
        <v>TIDAK LULUS</v>
      </c>
      <c r="AW52" s="56" t="str">
        <f t="shared" si="17"/>
        <v>LULUS</v>
      </c>
      <c r="AX52" s="56" t="str">
        <f t="shared" si="18"/>
        <v>LULUS</v>
      </c>
      <c r="AY52" s="56" t="str">
        <f t="shared" si="19"/>
        <v>TIDAK LULUS</v>
      </c>
      <c r="AZ52" s="56" t="str">
        <f t="shared" si="20"/>
        <v>TIDAK LULUS</v>
      </c>
      <c r="BA52" s="56" t="str">
        <f t="shared" si="21"/>
        <v>LULUS</v>
      </c>
      <c r="BB52" s="56" t="str">
        <f t="shared" si="22"/>
        <v>TIDAK LULUS</v>
      </c>
      <c r="BC52" s="56" t="str">
        <f t="shared" si="23"/>
        <v>TIDAK LULUS</v>
      </c>
      <c r="BD52" s="56" t="str">
        <f t="shared" si="24"/>
        <v>LULUS</v>
      </c>
      <c r="BE52" s="56" t="str">
        <f t="shared" si="25"/>
        <v>TIDAK LULUS</v>
      </c>
      <c r="BF52" s="56" t="str">
        <f t="shared" si="26"/>
        <v>TIDAK LULUS</v>
      </c>
      <c r="BG52" s="56" t="str">
        <f t="shared" si="27"/>
        <v>LULUS</v>
      </c>
      <c r="BH52" s="56" t="str">
        <f t="shared" si="28"/>
        <v>TIDAK LULUS</v>
      </c>
      <c r="BI52" s="56" t="str">
        <f t="shared" si="29"/>
        <v>TIDAK LULUS</v>
      </c>
    </row>
    <row r="53" spans="1:61" s="60" customFormat="1" ht="21.9" customHeight="1" x14ac:dyDescent="0.3">
      <c r="A53" s="56">
        <f t="shared" si="4"/>
        <v>50</v>
      </c>
      <c r="B53" s="56">
        <v>2015395282</v>
      </c>
      <c r="C53" s="62" t="s">
        <v>360</v>
      </c>
      <c r="D53" s="61" t="s">
        <v>45</v>
      </c>
      <c r="E53" s="56" t="s">
        <v>160</v>
      </c>
      <c r="F53" s="61" t="s">
        <v>361</v>
      </c>
      <c r="G53" s="62" t="s">
        <v>362</v>
      </c>
      <c r="H53" s="57">
        <v>44931</v>
      </c>
      <c r="I53" s="56" t="s">
        <v>126</v>
      </c>
      <c r="J53" s="56" t="s">
        <v>128</v>
      </c>
      <c r="K53" s="56" t="s">
        <v>125</v>
      </c>
      <c r="L53" s="56" t="s">
        <v>126</v>
      </c>
      <c r="M53" s="56" t="s">
        <v>125</v>
      </c>
      <c r="N53" s="56" t="s">
        <v>127</v>
      </c>
      <c r="O53" s="56" t="s">
        <v>126</v>
      </c>
      <c r="P53" s="56" t="s">
        <v>127</v>
      </c>
      <c r="Q53" s="56" t="s">
        <v>128</v>
      </c>
      <c r="R53" s="56" t="s">
        <v>128</v>
      </c>
      <c r="S53" s="56" t="s">
        <v>127</v>
      </c>
      <c r="T53" s="56" t="s">
        <v>126</v>
      </c>
      <c r="U53" s="56" t="s">
        <v>127</v>
      </c>
      <c r="V53" s="56" t="s">
        <v>125</v>
      </c>
      <c r="W53" s="56" t="s">
        <v>127</v>
      </c>
      <c r="X53" s="56" t="s">
        <v>125</v>
      </c>
      <c r="Y53" s="56" t="s">
        <v>125</v>
      </c>
      <c r="Z53" s="56" t="s">
        <v>128</v>
      </c>
      <c r="AA53" s="56" t="s">
        <v>128</v>
      </c>
      <c r="AB53" s="56" t="s">
        <v>125</v>
      </c>
      <c r="AC53" s="56" t="s">
        <v>125</v>
      </c>
      <c r="AD53" s="56" t="s">
        <v>128</v>
      </c>
      <c r="AE53" s="56" t="s">
        <v>125</v>
      </c>
      <c r="AF53" s="56" t="s">
        <v>128</v>
      </c>
      <c r="AG53" s="56" t="s">
        <v>127</v>
      </c>
      <c r="AH53" s="56">
        <f t="array" ref="AH53">SUM((I53:AG53=$I$2:$AG$2)*(I53:AG53&lt;&gt;""))</f>
        <v>9</v>
      </c>
      <c r="AI53" s="58">
        <f t="shared" si="30"/>
        <v>3.6</v>
      </c>
      <c r="AJ53" s="59"/>
      <c r="AK53" s="56" t="str">
        <f t="shared" si="5"/>
        <v>LULUS</v>
      </c>
      <c r="AL53" s="56" t="str">
        <f t="shared" si="6"/>
        <v>LULUS</v>
      </c>
      <c r="AM53" s="56" t="str">
        <f t="shared" si="7"/>
        <v>TIDAK LULUS</v>
      </c>
      <c r="AN53" s="56" t="str">
        <f t="shared" si="8"/>
        <v>TIDAK LULUS</v>
      </c>
      <c r="AO53" s="56" t="str">
        <f t="shared" si="9"/>
        <v>TIDAK LULUS</v>
      </c>
      <c r="AP53" s="56" t="str">
        <f t="shared" si="10"/>
        <v>TIDAK LULUS</v>
      </c>
      <c r="AQ53" s="56" t="str">
        <f t="shared" si="11"/>
        <v>TIDAK LULUS</v>
      </c>
      <c r="AR53" s="56" t="str">
        <f t="shared" si="12"/>
        <v>LULUS</v>
      </c>
      <c r="AS53" s="56" t="str">
        <f t="shared" si="13"/>
        <v>TIDAK LULUS</v>
      </c>
      <c r="AT53" s="56" t="str">
        <f t="shared" si="14"/>
        <v>LULUS</v>
      </c>
      <c r="AU53" s="56" t="str">
        <f t="shared" si="15"/>
        <v>TIDAK LULUS</v>
      </c>
      <c r="AV53" s="56" t="str">
        <f t="shared" si="16"/>
        <v>TIDAK LULUS</v>
      </c>
      <c r="AW53" s="56" t="str">
        <f t="shared" si="17"/>
        <v>LULUS</v>
      </c>
      <c r="AX53" s="56" t="str">
        <f t="shared" si="18"/>
        <v>LULUS</v>
      </c>
      <c r="AY53" s="56" t="str">
        <f t="shared" si="19"/>
        <v>TIDAK LULUS</v>
      </c>
      <c r="AZ53" s="56" t="str">
        <f t="shared" si="20"/>
        <v>LULUS</v>
      </c>
      <c r="BA53" s="56" t="str">
        <f t="shared" si="21"/>
        <v>TIDAK LULUS</v>
      </c>
      <c r="BB53" s="56" t="str">
        <f t="shared" si="22"/>
        <v>TIDAK LULUS</v>
      </c>
      <c r="BC53" s="56" t="str">
        <f t="shared" si="23"/>
        <v>TIDAK LULUS</v>
      </c>
      <c r="BD53" s="56" t="str">
        <f t="shared" si="24"/>
        <v>TIDAK LULUS</v>
      </c>
      <c r="BE53" s="56" t="str">
        <f t="shared" si="25"/>
        <v>TIDAK LULUS</v>
      </c>
      <c r="BF53" s="56" t="str">
        <f t="shared" si="26"/>
        <v>LULUS</v>
      </c>
      <c r="BG53" s="56" t="str">
        <f t="shared" si="27"/>
        <v>LULUS</v>
      </c>
      <c r="BH53" s="56" t="str">
        <f t="shared" si="28"/>
        <v>TIDAK LULUS</v>
      </c>
      <c r="BI53" s="56" t="str">
        <f t="shared" si="29"/>
        <v>TIDAK LULUS</v>
      </c>
    </row>
    <row r="54" spans="1:61" s="60" customFormat="1" ht="21.9" customHeight="1" x14ac:dyDescent="0.3">
      <c r="A54" s="56">
        <f t="shared" si="4"/>
        <v>51</v>
      </c>
      <c r="B54" s="56">
        <v>2015397515</v>
      </c>
      <c r="C54" s="62" t="s">
        <v>363</v>
      </c>
      <c r="D54" s="61" t="s">
        <v>46</v>
      </c>
      <c r="E54" s="56" t="s">
        <v>155</v>
      </c>
      <c r="F54" s="61" t="s">
        <v>364</v>
      </c>
      <c r="G54" s="62" t="s">
        <v>365</v>
      </c>
      <c r="H54" s="57">
        <v>44935</v>
      </c>
      <c r="I54" s="56" t="s">
        <v>127</v>
      </c>
      <c r="J54" s="56" t="s">
        <v>125</v>
      </c>
      <c r="K54" s="56" t="s">
        <v>125</v>
      </c>
      <c r="L54" s="56" t="s">
        <v>125</v>
      </c>
      <c r="M54" s="56" t="s">
        <v>126</v>
      </c>
      <c r="N54" s="56" t="s">
        <v>127</v>
      </c>
      <c r="O54" s="56" t="s">
        <v>128</v>
      </c>
      <c r="P54" s="56" t="s">
        <v>127</v>
      </c>
      <c r="Q54" s="56" t="s">
        <v>126</v>
      </c>
      <c r="R54" s="56" t="s">
        <v>128</v>
      </c>
      <c r="S54" s="56" t="s">
        <v>126</v>
      </c>
      <c r="T54" s="56" t="s">
        <v>128</v>
      </c>
      <c r="U54" s="56" t="s">
        <v>125</v>
      </c>
      <c r="V54" s="56" t="s">
        <v>125</v>
      </c>
      <c r="W54" s="56" t="s">
        <v>126</v>
      </c>
      <c r="X54" s="56" t="s">
        <v>126</v>
      </c>
      <c r="Y54" s="56" t="s">
        <v>128</v>
      </c>
      <c r="Z54" s="56" t="s">
        <v>128</v>
      </c>
      <c r="AA54" s="56" t="s">
        <v>126</v>
      </c>
      <c r="AB54" s="56" t="s">
        <v>125</v>
      </c>
      <c r="AC54" s="56" t="s">
        <v>126</v>
      </c>
      <c r="AD54" s="56" t="s">
        <v>128</v>
      </c>
      <c r="AE54" s="56" t="s">
        <v>125</v>
      </c>
      <c r="AF54" s="56" t="s">
        <v>127</v>
      </c>
      <c r="AG54" s="56" t="s">
        <v>127</v>
      </c>
      <c r="AH54" s="56">
        <f t="array" ref="AH54">SUM((I54:AG54=$I$2:$AG$2)*(I54:AG54&lt;&gt;""))</f>
        <v>16</v>
      </c>
      <c r="AI54" s="58">
        <f t="shared" si="30"/>
        <v>6.4</v>
      </c>
      <c r="AJ54" s="59"/>
      <c r="AK54" s="56" t="str">
        <f t="shared" si="5"/>
        <v>TIDAK LULUS</v>
      </c>
      <c r="AL54" s="56" t="str">
        <f t="shared" si="6"/>
        <v>TIDAK LULUS</v>
      </c>
      <c r="AM54" s="56" t="str">
        <f t="shared" si="7"/>
        <v>TIDAK LULUS</v>
      </c>
      <c r="AN54" s="56" t="str">
        <f t="shared" si="8"/>
        <v>LULUS</v>
      </c>
      <c r="AO54" s="56" t="str">
        <f t="shared" si="9"/>
        <v>LULUS</v>
      </c>
      <c r="AP54" s="56" t="str">
        <f t="shared" si="10"/>
        <v>TIDAK LULUS</v>
      </c>
      <c r="AQ54" s="56" t="str">
        <f t="shared" si="11"/>
        <v>LULUS</v>
      </c>
      <c r="AR54" s="56" t="str">
        <f t="shared" si="12"/>
        <v>LULUS</v>
      </c>
      <c r="AS54" s="56" t="str">
        <f t="shared" si="13"/>
        <v>LULUS</v>
      </c>
      <c r="AT54" s="56" t="str">
        <f t="shared" si="14"/>
        <v>LULUS</v>
      </c>
      <c r="AU54" s="56" t="str">
        <f t="shared" si="15"/>
        <v>LULUS</v>
      </c>
      <c r="AV54" s="56" t="str">
        <f t="shared" si="16"/>
        <v>LULUS</v>
      </c>
      <c r="AW54" s="56" t="str">
        <f t="shared" si="17"/>
        <v>TIDAK LULUS</v>
      </c>
      <c r="AX54" s="56" t="str">
        <f t="shared" si="18"/>
        <v>LULUS</v>
      </c>
      <c r="AY54" s="56" t="str">
        <f t="shared" si="19"/>
        <v>LULUS</v>
      </c>
      <c r="AZ54" s="56" t="str">
        <f t="shared" si="20"/>
        <v>TIDAK LULUS</v>
      </c>
      <c r="BA54" s="56" t="str">
        <f t="shared" si="21"/>
        <v>LULUS</v>
      </c>
      <c r="BB54" s="56" t="str">
        <f t="shared" si="22"/>
        <v>TIDAK LULUS</v>
      </c>
      <c r="BC54" s="56" t="str">
        <f t="shared" si="23"/>
        <v>LULUS</v>
      </c>
      <c r="BD54" s="56" t="str">
        <f t="shared" si="24"/>
        <v>TIDAK LULUS</v>
      </c>
      <c r="BE54" s="56" t="str">
        <f t="shared" si="25"/>
        <v>LULUS</v>
      </c>
      <c r="BF54" s="56" t="str">
        <f t="shared" si="26"/>
        <v>LULUS</v>
      </c>
      <c r="BG54" s="56" t="str">
        <f t="shared" si="27"/>
        <v>LULUS</v>
      </c>
      <c r="BH54" s="56" t="str">
        <f t="shared" si="28"/>
        <v>LULUS</v>
      </c>
      <c r="BI54" s="56" t="str">
        <f t="shared" si="29"/>
        <v>TIDAK LULUS</v>
      </c>
    </row>
    <row r="55" spans="1:61" s="60" customFormat="1" ht="21.9" customHeight="1" x14ac:dyDescent="0.3">
      <c r="A55" s="56">
        <f t="shared" si="4"/>
        <v>52</v>
      </c>
      <c r="B55" s="56">
        <v>2015397488</v>
      </c>
      <c r="C55" s="62" t="s">
        <v>366</v>
      </c>
      <c r="D55" s="61" t="s">
        <v>45</v>
      </c>
      <c r="E55" s="56" t="s">
        <v>160</v>
      </c>
      <c r="F55" s="61" t="s">
        <v>367</v>
      </c>
      <c r="G55" s="62" t="s">
        <v>368</v>
      </c>
      <c r="H55" s="57">
        <v>44935</v>
      </c>
      <c r="I55" s="56" t="s">
        <v>126</v>
      </c>
      <c r="J55" s="56" t="s">
        <v>125</v>
      </c>
      <c r="K55" s="56" t="s">
        <v>127</v>
      </c>
      <c r="L55" s="56" t="s">
        <v>125</v>
      </c>
      <c r="M55" s="56" t="s">
        <v>128</v>
      </c>
      <c r="N55" s="56" t="s">
        <v>127</v>
      </c>
      <c r="O55" s="56" t="s">
        <v>128</v>
      </c>
      <c r="P55" s="56" t="s">
        <v>127</v>
      </c>
      <c r="Q55" s="56" t="s">
        <v>126</v>
      </c>
      <c r="R55" s="56" t="s">
        <v>128</v>
      </c>
      <c r="S55" s="56" t="s">
        <v>126</v>
      </c>
      <c r="T55" s="56" t="s">
        <v>128</v>
      </c>
      <c r="U55" s="56" t="s">
        <v>127</v>
      </c>
      <c r="V55" s="56" t="s">
        <v>125</v>
      </c>
      <c r="W55" s="56" t="s">
        <v>126</v>
      </c>
      <c r="X55" s="56" t="s">
        <v>125</v>
      </c>
      <c r="Y55" s="56" t="s">
        <v>128</v>
      </c>
      <c r="Z55" s="56" t="s">
        <v>127</v>
      </c>
      <c r="AA55" s="56" t="s">
        <v>126</v>
      </c>
      <c r="AB55" s="56" t="s">
        <v>128</v>
      </c>
      <c r="AC55" s="56" t="s">
        <v>126</v>
      </c>
      <c r="AD55" s="56" t="s">
        <v>128</v>
      </c>
      <c r="AE55" s="56" t="s">
        <v>128</v>
      </c>
      <c r="AF55" s="56" t="s">
        <v>125</v>
      </c>
      <c r="AG55" s="56" t="s">
        <v>125</v>
      </c>
      <c r="AH55" s="56">
        <f t="array" ref="AH55">SUM((I55:AG55=$I$2:$AG$2)*(I55:AG55&lt;&gt;""))</f>
        <v>19</v>
      </c>
      <c r="AI55" s="58">
        <f t="shared" si="30"/>
        <v>7.6</v>
      </c>
      <c r="AJ55" s="59"/>
      <c r="AK55" s="56" t="str">
        <f t="shared" si="5"/>
        <v>LULUS</v>
      </c>
      <c r="AL55" s="56" t="str">
        <f t="shared" si="6"/>
        <v>TIDAK LULUS</v>
      </c>
      <c r="AM55" s="56" t="str">
        <f t="shared" si="7"/>
        <v>LULUS</v>
      </c>
      <c r="AN55" s="56" t="str">
        <f t="shared" si="8"/>
        <v>LULUS</v>
      </c>
      <c r="AO55" s="56" t="str">
        <f t="shared" si="9"/>
        <v>TIDAK LULUS</v>
      </c>
      <c r="AP55" s="56" t="str">
        <f t="shared" si="10"/>
        <v>TIDAK LULUS</v>
      </c>
      <c r="AQ55" s="56" t="str">
        <f t="shared" si="11"/>
        <v>LULUS</v>
      </c>
      <c r="AR55" s="56" t="str">
        <f t="shared" si="12"/>
        <v>LULUS</v>
      </c>
      <c r="AS55" s="56" t="str">
        <f t="shared" si="13"/>
        <v>LULUS</v>
      </c>
      <c r="AT55" s="56" t="str">
        <f t="shared" si="14"/>
        <v>LULUS</v>
      </c>
      <c r="AU55" s="56" t="str">
        <f t="shared" si="15"/>
        <v>LULUS</v>
      </c>
      <c r="AV55" s="56" t="str">
        <f t="shared" si="16"/>
        <v>LULUS</v>
      </c>
      <c r="AW55" s="56" t="str">
        <f t="shared" si="17"/>
        <v>LULUS</v>
      </c>
      <c r="AX55" s="56" t="str">
        <f t="shared" si="18"/>
        <v>LULUS</v>
      </c>
      <c r="AY55" s="56" t="str">
        <f t="shared" si="19"/>
        <v>LULUS</v>
      </c>
      <c r="AZ55" s="56" t="str">
        <f t="shared" si="20"/>
        <v>LULUS</v>
      </c>
      <c r="BA55" s="56" t="str">
        <f t="shared" si="21"/>
        <v>LULUS</v>
      </c>
      <c r="BB55" s="56" t="str">
        <f t="shared" si="22"/>
        <v>LULUS</v>
      </c>
      <c r="BC55" s="56" t="str">
        <f t="shared" si="23"/>
        <v>LULUS</v>
      </c>
      <c r="BD55" s="56" t="str">
        <f t="shared" si="24"/>
        <v>LULUS</v>
      </c>
      <c r="BE55" s="56" t="str">
        <f t="shared" si="25"/>
        <v>LULUS</v>
      </c>
      <c r="BF55" s="56" t="str">
        <f t="shared" si="26"/>
        <v>LULUS</v>
      </c>
      <c r="BG55" s="56" t="str">
        <f t="shared" si="27"/>
        <v>TIDAK LULUS</v>
      </c>
      <c r="BH55" s="56" t="str">
        <f t="shared" si="28"/>
        <v>TIDAK LULUS</v>
      </c>
      <c r="BI55" s="56" t="str">
        <f t="shared" si="29"/>
        <v>TIDAK LULUS</v>
      </c>
    </row>
    <row r="56" spans="1:61" s="60" customFormat="1" ht="21.9" customHeight="1" x14ac:dyDescent="0.3">
      <c r="A56" s="56">
        <f t="shared" si="4"/>
        <v>53</v>
      </c>
      <c r="B56" s="56">
        <v>2015397491</v>
      </c>
      <c r="C56" s="62" t="s">
        <v>369</v>
      </c>
      <c r="D56" s="61" t="s">
        <v>45</v>
      </c>
      <c r="E56" s="56" t="s">
        <v>160</v>
      </c>
      <c r="F56" s="61" t="s">
        <v>370</v>
      </c>
      <c r="G56" s="62" t="s">
        <v>371</v>
      </c>
      <c r="H56" s="57">
        <v>44935</v>
      </c>
      <c r="I56" s="56" t="s">
        <v>128</v>
      </c>
      <c r="J56" s="56" t="s">
        <v>128</v>
      </c>
      <c r="K56" s="56" t="s">
        <v>128</v>
      </c>
      <c r="L56" s="56" t="s">
        <v>125</v>
      </c>
      <c r="M56" s="56" t="s">
        <v>128</v>
      </c>
      <c r="N56" s="56" t="s">
        <v>127</v>
      </c>
      <c r="O56" s="56" t="s">
        <v>128</v>
      </c>
      <c r="P56" s="56" t="s">
        <v>127</v>
      </c>
      <c r="Q56" s="56" t="s">
        <v>126</v>
      </c>
      <c r="R56" s="56" t="s">
        <v>125</v>
      </c>
      <c r="S56" s="56" t="s">
        <v>126</v>
      </c>
      <c r="T56" s="56" t="s">
        <v>128</v>
      </c>
      <c r="U56" s="56" t="s">
        <v>128</v>
      </c>
      <c r="V56" s="56" t="s">
        <v>125</v>
      </c>
      <c r="W56" s="56" t="s">
        <v>125</v>
      </c>
      <c r="X56" s="56" t="s">
        <v>125</v>
      </c>
      <c r="Y56" s="56" t="s">
        <v>128</v>
      </c>
      <c r="Z56" s="56" t="s">
        <v>126</v>
      </c>
      <c r="AA56" s="56" t="s">
        <v>126</v>
      </c>
      <c r="AB56" s="56" t="s">
        <v>128</v>
      </c>
      <c r="AC56" s="56" t="s">
        <v>126</v>
      </c>
      <c r="AD56" s="56" t="s">
        <v>128</v>
      </c>
      <c r="AE56" s="56" t="s">
        <v>128</v>
      </c>
      <c r="AF56" s="56" t="s">
        <v>127</v>
      </c>
      <c r="AG56" s="56" t="s">
        <v>127</v>
      </c>
      <c r="AH56" s="56">
        <f t="array" ref="AH56">SUM((I56:AG56=$I$2:$AG$2)*(I56:AG56&lt;&gt;""))</f>
        <v>15</v>
      </c>
      <c r="AI56" s="58">
        <f t="shared" si="30"/>
        <v>6</v>
      </c>
      <c r="AJ56" s="59"/>
      <c r="AK56" s="56" t="str">
        <f t="shared" si="5"/>
        <v>TIDAK LULUS</v>
      </c>
      <c r="AL56" s="56" t="str">
        <f t="shared" si="6"/>
        <v>LULUS</v>
      </c>
      <c r="AM56" s="56" t="str">
        <f t="shared" si="7"/>
        <v>TIDAK LULUS</v>
      </c>
      <c r="AN56" s="56" t="str">
        <f t="shared" si="8"/>
        <v>LULUS</v>
      </c>
      <c r="AO56" s="56" t="str">
        <f t="shared" si="9"/>
        <v>TIDAK LULUS</v>
      </c>
      <c r="AP56" s="56" t="str">
        <f t="shared" si="10"/>
        <v>TIDAK LULUS</v>
      </c>
      <c r="AQ56" s="56" t="str">
        <f t="shared" si="11"/>
        <v>LULUS</v>
      </c>
      <c r="AR56" s="56" t="str">
        <f t="shared" si="12"/>
        <v>LULUS</v>
      </c>
      <c r="AS56" s="56" t="str">
        <f t="shared" si="13"/>
        <v>LULUS</v>
      </c>
      <c r="AT56" s="56" t="str">
        <f t="shared" si="14"/>
        <v>TIDAK LULUS</v>
      </c>
      <c r="AU56" s="56" t="str">
        <f t="shared" si="15"/>
        <v>LULUS</v>
      </c>
      <c r="AV56" s="56" t="str">
        <f t="shared" si="16"/>
        <v>LULUS</v>
      </c>
      <c r="AW56" s="56" t="str">
        <f t="shared" si="17"/>
        <v>TIDAK LULUS</v>
      </c>
      <c r="AX56" s="56" t="str">
        <f t="shared" si="18"/>
        <v>LULUS</v>
      </c>
      <c r="AY56" s="56" t="str">
        <f t="shared" si="19"/>
        <v>TIDAK LULUS</v>
      </c>
      <c r="AZ56" s="56" t="str">
        <f t="shared" si="20"/>
        <v>LULUS</v>
      </c>
      <c r="BA56" s="56" t="str">
        <f t="shared" si="21"/>
        <v>LULUS</v>
      </c>
      <c r="BB56" s="56" t="str">
        <f t="shared" si="22"/>
        <v>TIDAK LULUS</v>
      </c>
      <c r="BC56" s="56" t="str">
        <f t="shared" si="23"/>
        <v>LULUS</v>
      </c>
      <c r="BD56" s="56" t="str">
        <f t="shared" si="24"/>
        <v>LULUS</v>
      </c>
      <c r="BE56" s="56" t="str">
        <f t="shared" si="25"/>
        <v>LULUS</v>
      </c>
      <c r="BF56" s="56" t="str">
        <f t="shared" si="26"/>
        <v>LULUS</v>
      </c>
      <c r="BG56" s="56" t="str">
        <f t="shared" si="27"/>
        <v>TIDAK LULUS</v>
      </c>
      <c r="BH56" s="56" t="str">
        <f t="shared" si="28"/>
        <v>LULUS</v>
      </c>
      <c r="BI56" s="56" t="str">
        <f t="shared" si="29"/>
        <v>TIDAK LULUS</v>
      </c>
    </row>
    <row r="57" spans="1:61" s="60" customFormat="1" ht="21.9" customHeight="1" x14ac:dyDescent="0.3">
      <c r="A57" s="56">
        <f t="shared" si="4"/>
        <v>54</v>
      </c>
      <c r="B57" s="56">
        <v>2015397519</v>
      </c>
      <c r="C57" s="62" t="s">
        <v>373</v>
      </c>
      <c r="D57" s="61" t="s">
        <v>46</v>
      </c>
      <c r="E57" s="56" t="s">
        <v>155</v>
      </c>
      <c r="F57" s="61" t="s">
        <v>374</v>
      </c>
      <c r="G57" s="62" t="s">
        <v>375</v>
      </c>
      <c r="H57" s="57">
        <v>44935</v>
      </c>
      <c r="I57" s="56" t="s">
        <v>127</v>
      </c>
      <c r="J57" s="56" t="s">
        <v>128</v>
      </c>
      <c r="K57" s="56" t="s">
        <v>128</v>
      </c>
      <c r="L57" s="56" t="s">
        <v>125</v>
      </c>
      <c r="M57" s="56" t="s">
        <v>127</v>
      </c>
      <c r="N57" s="56" t="s">
        <v>127</v>
      </c>
      <c r="O57" s="56" t="s">
        <v>128</v>
      </c>
      <c r="P57" s="56" t="s">
        <v>127</v>
      </c>
      <c r="Q57" s="56" t="s">
        <v>126</v>
      </c>
      <c r="R57" s="56" t="s">
        <v>126</v>
      </c>
      <c r="S57" s="56" t="s">
        <v>126</v>
      </c>
      <c r="T57" s="56" t="s">
        <v>128</v>
      </c>
      <c r="U57" s="56" t="s">
        <v>125</v>
      </c>
      <c r="V57" s="56" t="s">
        <v>125</v>
      </c>
      <c r="W57" s="56" t="s">
        <v>126</v>
      </c>
      <c r="X57" s="56" t="s">
        <v>125</v>
      </c>
      <c r="Y57" s="56" t="s">
        <v>127</v>
      </c>
      <c r="Z57" s="56" t="s">
        <v>128</v>
      </c>
      <c r="AA57" s="56" t="s">
        <v>128</v>
      </c>
      <c r="AB57" s="56" t="s">
        <v>128</v>
      </c>
      <c r="AC57" s="56" t="s">
        <v>126</v>
      </c>
      <c r="AD57" s="56" t="s">
        <v>125</v>
      </c>
      <c r="AE57" s="56" t="s">
        <v>128</v>
      </c>
      <c r="AF57" s="56" t="s">
        <v>125</v>
      </c>
      <c r="AG57" s="56" t="s">
        <v>125</v>
      </c>
      <c r="AH57" s="56">
        <f t="array" ref="AH57">SUM((I57:AG57=$I$2:$AG$2)*(I57:AG57&lt;&gt;""))</f>
        <v>12</v>
      </c>
      <c r="AI57" s="58">
        <f t="shared" si="30"/>
        <v>4.8</v>
      </c>
      <c r="AJ57" s="59"/>
      <c r="AK57" s="56" t="str">
        <f t="shared" si="5"/>
        <v>TIDAK LULUS</v>
      </c>
      <c r="AL57" s="56" t="str">
        <f t="shared" si="6"/>
        <v>LULUS</v>
      </c>
      <c r="AM57" s="56" t="str">
        <f t="shared" si="7"/>
        <v>TIDAK LULUS</v>
      </c>
      <c r="AN57" s="56" t="str">
        <f t="shared" si="8"/>
        <v>LULUS</v>
      </c>
      <c r="AO57" s="56" t="str">
        <f t="shared" si="9"/>
        <v>TIDAK LULUS</v>
      </c>
      <c r="AP57" s="56" t="str">
        <f t="shared" si="10"/>
        <v>TIDAK LULUS</v>
      </c>
      <c r="AQ57" s="56" t="str">
        <f t="shared" si="11"/>
        <v>LULUS</v>
      </c>
      <c r="AR57" s="56" t="str">
        <f t="shared" si="12"/>
        <v>LULUS</v>
      </c>
      <c r="AS57" s="56" t="str">
        <f t="shared" si="13"/>
        <v>LULUS</v>
      </c>
      <c r="AT57" s="56" t="str">
        <f t="shared" si="14"/>
        <v>TIDAK LULUS</v>
      </c>
      <c r="AU57" s="56" t="str">
        <f t="shared" si="15"/>
        <v>LULUS</v>
      </c>
      <c r="AV57" s="56" t="str">
        <f t="shared" si="16"/>
        <v>LULUS</v>
      </c>
      <c r="AW57" s="56" t="str">
        <f t="shared" si="17"/>
        <v>TIDAK LULUS</v>
      </c>
      <c r="AX57" s="56" t="str">
        <f t="shared" si="18"/>
        <v>LULUS</v>
      </c>
      <c r="AY57" s="56" t="str">
        <f t="shared" si="19"/>
        <v>LULUS</v>
      </c>
      <c r="AZ57" s="56" t="str">
        <f t="shared" si="20"/>
        <v>LULUS</v>
      </c>
      <c r="BA57" s="56" t="str">
        <f t="shared" si="21"/>
        <v>TIDAK LULUS</v>
      </c>
      <c r="BB57" s="56" t="str">
        <f t="shared" si="22"/>
        <v>TIDAK LULUS</v>
      </c>
      <c r="BC57" s="56" t="str">
        <f t="shared" si="23"/>
        <v>TIDAK LULUS</v>
      </c>
      <c r="BD57" s="56" t="str">
        <f t="shared" si="24"/>
        <v>LULUS</v>
      </c>
      <c r="BE57" s="56" t="str">
        <f t="shared" si="25"/>
        <v>LULUS</v>
      </c>
      <c r="BF57" s="56" t="str">
        <f t="shared" si="26"/>
        <v>TIDAK LULUS</v>
      </c>
      <c r="BG57" s="56" t="str">
        <f t="shared" si="27"/>
        <v>TIDAK LULUS</v>
      </c>
      <c r="BH57" s="56" t="str">
        <f t="shared" si="28"/>
        <v>TIDAK LULUS</v>
      </c>
      <c r="BI57" s="56" t="str">
        <f t="shared" si="29"/>
        <v>TIDAK LULUS</v>
      </c>
    </row>
    <row r="58" spans="1:61" s="60" customFormat="1" ht="21.9" customHeight="1" x14ac:dyDescent="0.3">
      <c r="A58" s="56">
        <f t="shared" si="4"/>
        <v>55</v>
      </c>
      <c r="B58" s="56">
        <v>2015393441</v>
      </c>
      <c r="C58" s="62" t="s">
        <v>376</v>
      </c>
      <c r="D58" s="61" t="s">
        <v>46</v>
      </c>
      <c r="E58" s="56" t="s">
        <v>155</v>
      </c>
      <c r="F58" s="61" t="s">
        <v>377</v>
      </c>
      <c r="G58" s="62" t="s">
        <v>378</v>
      </c>
      <c r="H58" s="57">
        <v>44935</v>
      </c>
      <c r="I58" s="56" t="s">
        <v>126</v>
      </c>
      <c r="J58" s="56" t="s">
        <v>128</v>
      </c>
      <c r="K58" s="56" t="s">
        <v>127</v>
      </c>
      <c r="L58" s="56" t="s">
        <v>125</v>
      </c>
      <c r="M58" s="56" t="s">
        <v>126</v>
      </c>
      <c r="N58" s="56" t="s">
        <v>126</v>
      </c>
      <c r="O58" s="56" t="s">
        <v>128</v>
      </c>
      <c r="P58" s="56" t="s">
        <v>127</v>
      </c>
      <c r="Q58" s="56" t="s">
        <v>126</v>
      </c>
      <c r="R58" s="56" t="s">
        <v>126</v>
      </c>
      <c r="S58" s="56" t="s">
        <v>126</v>
      </c>
      <c r="T58" s="56" t="s">
        <v>128</v>
      </c>
      <c r="U58" s="56" t="s">
        <v>125</v>
      </c>
      <c r="V58" s="56" t="s">
        <v>125</v>
      </c>
      <c r="W58" s="56" t="s">
        <v>126</v>
      </c>
      <c r="X58" s="56" t="s">
        <v>125</v>
      </c>
      <c r="Y58" s="56" t="s">
        <v>128</v>
      </c>
      <c r="Z58" s="56" t="s">
        <v>128</v>
      </c>
      <c r="AA58" s="56" t="s">
        <v>126</v>
      </c>
      <c r="AB58" s="56" t="s">
        <v>126</v>
      </c>
      <c r="AC58" s="56" t="s">
        <v>126</v>
      </c>
      <c r="AD58" s="56" t="s">
        <v>128</v>
      </c>
      <c r="AE58" s="56" t="s">
        <v>125</v>
      </c>
      <c r="AF58" s="56" t="s">
        <v>127</v>
      </c>
      <c r="AG58" s="56" t="s">
        <v>125</v>
      </c>
      <c r="AH58" s="56">
        <f t="array" ref="AH58">SUM((I58:AG58=$I$2:$AG$2)*(I58:AG58&lt;&gt;""))</f>
        <v>19</v>
      </c>
      <c r="AI58" s="58">
        <f t="shared" si="30"/>
        <v>7.6</v>
      </c>
      <c r="AJ58" s="59"/>
      <c r="AK58" s="56" t="str">
        <f t="shared" si="5"/>
        <v>LULUS</v>
      </c>
      <c r="AL58" s="56" t="str">
        <f t="shared" si="6"/>
        <v>LULUS</v>
      </c>
      <c r="AM58" s="56" t="str">
        <f t="shared" si="7"/>
        <v>LULUS</v>
      </c>
      <c r="AN58" s="56" t="str">
        <f t="shared" si="8"/>
        <v>LULUS</v>
      </c>
      <c r="AO58" s="56" t="str">
        <f t="shared" si="9"/>
        <v>LULUS</v>
      </c>
      <c r="AP58" s="56" t="str">
        <f t="shared" si="10"/>
        <v>TIDAK LULUS</v>
      </c>
      <c r="AQ58" s="56" t="str">
        <f t="shared" si="11"/>
        <v>LULUS</v>
      </c>
      <c r="AR58" s="56" t="str">
        <f t="shared" si="12"/>
        <v>LULUS</v>
      </c>
      <c r="AS58" s="56" t="str">
        <f t="shared" si="13"/>
        <v>LULUS</v>
      </c>
      <c r="AT58" s="56" t="str">
        <f t="shared" si="14"/>
        <v>TIDAK LULUS</v>
      </c>
      <c r="AU58" s="56" t="str">
        <f t="shared" si="15"/>
        <v>LULUS</v>
      </c>
      <c r="AV58" s="56" t="str">
        <f t="shared" si="16"/>
        <v>LULUS</v>
      </c>
      <c r="AW58" s="56" t="str">
        <f t="shared" si="17"/>
        <v>TIDAK LULUS</v>
      </c>
      <c r="AX58" s="56" t="str">
        <f t="shared" si="18"/>
        <v>LULUS</v>
      </c>
      <c r="AY58" s="56" t="str">
        <f t="shared" si="19"/>
        <v>LULUS</v>
      </c>
      <c r="AZ58" s="56" t="str">
        <f t="shared" si="20"/>
        <v>LULUS</v>
      </c>
      <c r="BA58" s="56" t="str">
        <f t="shared" si="21"/>
        <v>LULUS</v>
      </c>
      <c r="BB58" s="56" t="str">
        <f t="shared" si="22"/>
        <v>TIDAK LULUS</v>
      </c>
      <c r="BC58" s="56" t="str">
        <f t="shared" si="23"/>
        <v>LULUS</v>
      </c>
      <c r="BD58" s="56" t="str">
        <f t="shared" si="24"/>
        <v>TIDAK LULUS</v>
      </c>
      <c r="BE58" s="56" t="str">
        <f t="shared" si="25"/>
        <v>LULUS</v>
      </c>
      <c r="BF58" s="56" t="str">
        <f t="shared" si="26"/>
        <v>LULUS</v>
      </c>
      <c r="BG58" s="56" t="str">
        <f t="shared" si="27"/>
        <v>LULUS</v>
      </c>
      <c r="BH58" s="56" t="str">
        <f t="shared" si="28"/>
        <v>LULUS</v>
      </c>
      <c r="BI58" s="56" t="str">
        <f t="shared" si="29"/>
        <v>TIDAK LULUS</v>
      </c>
    </row>
    <row r="59" spans="1:61" s="60" customFormat="1" ht="21.9" customHeight="1" x14ac:dyDescent="0.3">
      <c r="A59" s="56">
        <f t="shared" si="4"/>
        <v>56</v>
      </c>
      <c r="B59" s="56">
        <v>2015397493</v>
      </c>
      <c r="C59" s="62" t="s">
        <v>379</v>
      </c>
      <c r="D59" s="61" t="s">
        <v>45</v>
      </c>
      <c r="E59" s="56" t="s">
        <v>160</v>
      </c>
      <c r="F59" s="61" t="s">
        <v>380</v>
      </c>
      <c r="G59" s="62" t="s">
        <v>381</v>
      </c>
      <c r="H59" s="57">
        <v>44935</v>
      </c>
      <c r="I59" s="56" t="s">
        <v>126</v>
      </c>
      <c r="J59" s="56" t="s">
        <v>128</v>
      </c>
      <c r="K59" s="56" t="s">
        <v>126</v>
      </c>
      <c r="L59" s="56" t="s">
        <v>125</v>
      </c>
      <c r="M59" s="56" t="s">
        <v>127</v>
      </c>
      <c r="N59" s="56" t="s">
        <v>127</v>
      </c>
      <c r="O59" s="56" t="s">
        <v>128</v>
      </c>
      <c r="P59" s="56" t="s">
        <v>128</v>
      </c>
      <c r="Q59" s="56" t="s">
        <v>128</v>
      </c>
      <c r="R59" s="56" t="s">
        <v>128</v>
      </c>
      <c r="S59" s="56" t="s">
        <v>128</v>
      </c>
      <c r="T59" s="56" t="s">
        <v>125</v>
      </c>
      <c r="U59" s="56" t="s">
        <v>127</v>
      </c>
      <c r="V59" s="56" t="s">
        <v>125</v>
      </c>
      <c r="W59" s="56" t="s">
        <v>126</v>
      </c>
      <c r="X59" s="56" t="s">
        <v>127</v>
      </c>
      <c r="Y59" s="56" t="s">
        <v>128</v>
      </c>
      <c r="Z59" s="56" t="s">
        <v>128</v>
      </c>
      <c r="AA59" s="56" t="s">
        <v>126</v>
      </c>
      <c r="AB59" s="56" t="s">
        <v>126</v>
      </c>
      <c r="AC59" s="56" t="s">
        <v>126</v>
      </c>
      <c r="AD59" s="56" t="s">
        <v>127</v>
      </c>
      <c r="AE59" s="56" t="s">
        <v>126</v>
      </c>
      <c r="AF59" s="56" t="s">
        <v>125</v>
      </c>
      <c r="AG59" s="56" t="s">
        <v>127</v>
      </c>
      <c r="AH59" s="56">
        <f t="array" ref="AH59">SUM((I59:AG59=$I$2:$AG$2)*(I59:AG59&lt;&gt;""))</f>
        <v>11</v>
      </c>
      <c r="AI59" s="58">
        <f t="shared" si="30"/>
        <v>4.4000000000000004</v>
      </c>
      <c r="AJ59" s="59"/>
      <c r="AK59" s="56" t="str">
        <f t="shared" si="5"/>
        <v>LULUS</v>
      </c>
      <c r="AL59" s="56" t="str">
        <f t="shared" si="6"/>
        <v>LULUS</v>
      </c>
      <c r="AM59" s="56" t="str">
        <f t="shared" si="7"/>
        <v>TIDAK LULUS</v>
      </c>
      <c r="AN59" s="56" t="str">
        <f t="shared" si="8"/>
        <v>LULUS</v>
      </c>
      <c r="AO59" s="56" t="str">
        <f t="shared" si="9"/>
        <v>TIDAK LULUS</v>
      </c>
      <c r="AP59" s="56" t="str">
        <f t="shared" si="10"/>
        <v>TIDAK LULUS</v>
      </c>
      <c r="AQ59" s="56" t="str">
        <f t="shared" si="11"/>
        <v>LULUS</v>
      </c>
      <c r="AR59" s="56" t="str">
        <f t="shared" si="12"/>
        <v>TIDAK LULUS</v>
      </c>
      <c r="AS59" s="56" t="str">
        <f t="shared" si="13"/>
        <v>TIDAK LULUS</v>
      </c>
      <c r="AT59" s="56" t="str">
        <f t="shared" si="14"/>
        <v>LULUS</v>
      </c>
      <c r="AU59" s="56" t="str">
        <f t="shared" si="15"/>
        <v>TIDAK LULUS</v>
      </c>
      <c r="AV59" s="56" t="str">
        <f t="shared" si="16"/>
        <v>TIDAK LULUS</v>
      </c>
      <c r="AW59" s="56" t="str">
        <f t="shared" si="17"/>
        <v>LULUS</v>
      </c>
      <c r="AX59" s="56" t="str">
        <f t="shared" si="18"/>
        <v>LULUS</v>
      </c>
      <c r="AY59" s="56" t="str">
        <f t="shared" si="19"/>
        <v>LULUS</v>
      </c>
      <c r="AZ59" s="56" t="str">
        <f t="shared" si="20"/>
        <v>TIDAK LULUS</v>
      </c>
      <c r="BA59" s="56" t="str">
        <f t="shared" si="21"/>
        <v>LULUS</v>
      </c>
      <c r="BB59" s="56" t="str">
        <f t="shared" si="22"/>
        <v>TIDAK LULUS</v>
      </c>
      <c r="BC59" s="56" t="str">
        <f t="shared" si="23"/>
        <v>LULUS</v>
      </c>
      <c r="BD59" s="56" t="str">
        <f t="shared" si="24"/>
        <v>TIDAK LULUS</v>
      </c>
      <c r="BE59" s="56" t="str">
        <f t="shared" si="25"/>
        <v>LULUS</v>
      </c>
      <c r="BF59" s="56" t="str">
        <f t="shared" si="26"/>
        <v>TIDAK LULUS</v>
      </c>
      <c r="BG59" s="56" t="str">
        <f t="shared" si="27"/>
        <v>TIDAK LULUS</v>
      </c>
      <c r="BH59" s="56" t="str">
        <f t="shared" si="28"/>
        <v>TIDAK LULUS</v>
      </c>
      <c r="BI59" s="56" t="str">
        <f t="shared" si="29"/>
        <v>TIDAK LULUS</v>
      </c>
    </row>
    <row r="60" spans="1:61" s="60" customFormat="1" ht="21.9" customHeight="1" x14ac:dyDescent="0.3">
      <c r="A60" s="56">
        <f t="shared" si="4"/>
        <v>57</v>
      </c>
      <c r="B60" s="56">
        <v>2015397525</v>
      </c>
      <c r="C60" s="62" t="s">
        <v>382</v>
      </c>
      <c r="D60" s="61" t="s">
        <v>46</v>
      </c>
      <c r="E60" s="56" t="s">
        <v>155</v>
      </c>
      <c r="F60" s="61" t="s">
        <v>383</v>
      </c>
      <c r="G60" s="62" t="s">
        <v>384</v>
      </c>
      <c r="H60" s="57">
        <v>44935</v>
      </c>
      <c r="I60" s="56" t="s">
        <v>126</v>
      </c>
      <c r="J60" s="56" t="s">
        <v>125</v>
      </c>
      <c r="K60" s="56" t="s">
        <v>127</v>
      </c>
      <c r="L60" s="56" t="s">
        <v>125</v>
      </c>
      <c r="M60" s="56" t="s">
        <v>128</v>
      </c>
      <c r="N60" s="56" t="s">
        <v>127</v>
      </c>
      <c r="O60" s="56" t="s">
        <v>128</v>
      </c>
      <c r="P60" s="56" t="s">
        <v>127</v>
      </c>
      <c r="Q60" s="56" t="s">
        <v>126</v>
      </c>
      <c r="R60" s="56" t="s">
        <v>127</v>
      </c>
      <c r="S60" s="56" t="s">
        <v>127</v>
      </c>
      <c r="T60" s="56" t="s">
        <v>126</v>
      </c>
      <c r="U60" s="56" t="s">
        <v>128</v>
      </c>
      <c r="V60" s="56" t="s">
        <v>125</v>
      </c>
      <c r="W60" s="56" t="s">
        <v>126</v>
      </c>
      <c r="X60" s="56" t="s">
        <v>125</v>
      </c>
      <c r="Y60" s="56" t="s">
        <v>128</v>
      </c>
      <c r="Z60" s="56" t="s">
        <v>128</v>
      </c>
      <c r="AA60" s="56" t="s">
        <v>128</v>
      </c>
      <c r="AB60" s="56" t="s">
        <v>128</v>
      </c>
      <c r="AC60" s="56" t="s">
        <v>126</v>
      </c>
      <c r="AD60" s="56" t="s">
        <v>128</v>
      </c>
      <c r="AE60" s="56" t="s">
        <v>128</v>
      </c>
      <c r="AF60" s="56" t="s">
        <v>127</v>
      </c>
      <c r="AG60" s="56" t="s">
        <v>127</v>
      </c>
      <c r="AH60" s="56">
        <f t="array" ref="AH60">SUM((I60:AG60=$I$2:$AG$2)*(I60:AG60&lt;&gt;""))</f>
        <v>14</v>
      </c>
      <c r="AI60" s="58">
        <f t="shared" si="30"/>
        <v>5.6</v>
      </c>
      <c r="AJ60" s="59"/>
      <c r="AK60" s="56" t="str">
        <f t="shared" si="5"/>
        <v>LULUS</v>
      </c>
      <c r="AL60" s="56" t="str">
        <f t="shared" si="6"/>
        <v>TIDAK LULUS</v>
      </c>
      <c r="AM60" s="56" t="str">
        <f t="shared" si="7"/>
        <v>LULUS</v>
      </c>
      <c r="AN60" s="56" t="str">
        <f t="shared" si="8"/>
        <v>LULUS</v>
      </c>
      <c r="AO60" s="56" t="str">
        <f t="shared" si="9"/>
        <v>TIDAK LULUS</v>
      </c>
      <c r="AP60" s="56" t="str">
        <f t="shared" si="10"/>
        <v>TIDAK LULUS</v>
      </c>
      <c r="AQ60" s="56" t="str">
        <f t="shared" si="11"/>
        <v>LULUS</v>
      </c>
      <c r="AR60" s="56" t="str">
        <f t="shared" si="12"/>
        <v>LULUS</v>
      </c>
      <c r="AS60" s="56" t="str">
        <f t="shared" si="13"/>
        <v>LULUS</v>
      </c>
      <c r="AT60" s="56" t="str">
        <f t="shared" si="14"/>
        <v>TIDAK LULUS</v>
      </c>
      <c r="AU60" s="56" t="str">
        <f t="shared" si="15"/>
        <v>TIDAK LULUS</v>
      </c>
      <c r="AV60" s="56" t="str">
        <f t="shared" si="16"/>
        <v>TIDAK LULUS</v>
      </c>
      <c r="AW60" s="56" t="str">
        <f t="shared" si="17"/>
        <v>TIDAK LULUS</v>
      </c>
      <c r="AX60" s="56" t="str">
        <f t="shared" si="18"/>
        <v>LULUS</v>
      </c>
      <c r="AY60" s="56" t="str">
        <f t="shared" si="19"/>
        <v>LULUS</v>
      </c>
      <c r="AZ60" s="56" t="str">
        <f t="shared" si="20"/>
        <v>LULUS</v>
      </c>
      <c r="BA60" s="56" t="str">
        <f t="shared" si="21"/>
        <v>LULUS</v>
      </c>
      <c r="BB60" s="56" t="str">
        <f t="shared" si="22"/>
        <v>TIDAK LULUS</v>
      </c>
      <c r="BC60" s="56" t="str">
        <f t="shared" si="23"/>
        <v>TIDAK LULUS</v>
      </c>
      <c r="BD60" s="56" t="str">
        <f t="shared" si="24"/>
        <v>LULUS</v>
      </c>
      <c r="BE60" s="56" t="str">
        <f t="shared" si="25"/>
        <v>LULUS</v>
      </c>
      <c r="BF60" s="56" t="str">
        <f t="shared" si="26"/>
        <v>LULUS</v>
      </c>
      <c r="BG60" s="56" t="str">
        <f t="shared" si="27"/>
        <v>TIDAK LULUS</v>
      </c>
      <c r="BH60" s="56" t="str">
        <f t="shared" si="28"/>
        <v>LULUS</v>
      </c>
      <c r="BI60" s="56" t="str">
        <f t="shared" si="29"/>
        <v>TIDAK LULUS</v>
      </c>
    </row>
    <row r="61" spans="1:61" s="60" customFormat="1" ht="21.9" customHeight="1" x14ac:dyDescent="0.3">
      <c r="A61" s="56">
        <f t="shared" si="4"/>
        <v>58</v>
      </c>
      <c r="B61" s="56">
        <v>2015397501</v>
      </c>
      <c r="C61" s="62" t="s">
        <v>385</v>
      </c>
      <c r="D61" s="61" t="s">
        <v>45</v>
      </c>
      <c r="E61" s="56" t="s">
        <v>160</v>
      </c>
      <c r="F61" s="61" t="s">
        <v>386</v>
      </c>
      <c r="G61" s="62" t="s">
        <v>387</v>
      </c>
      <c r="H61" s="57">
        <v>44935</v>
      </c>
      <c r="I61" s="56" t="s">
        <v>127</v>
      </c>
      <c r="J61" s="56" t="s">
        <v>125</v>
      </c>
      <c r="K61" s="56" t="s">
        <v>127</v>
      </c>
      <c r="L61" s="56" t="s">
        <v>125</v>
      </c>
      <c r="M61" s="56" t="s">
        <v>128</v>
      </c>
      <c r="N61" s="56" t="s">
        <v>127</v>
      </c>
      <c r="O61" s="56" t="s">
        <v>128</v>
      </c>
      <c r="P61" s="56" t="s">
        <v>127</v>
      </c>
      <c r="Q61" s="56" t="s">
        <v>126</v>
      </c>
      <c r="R61" s="56" t="s">
        <v>128</v>
      </c>
      <c r="S61" s="56" t="s">
        <v>126</v>
      </c>
      <c r="T61" s="56" t="s">
        <v>128</v>
      </c>
      <c r="U61" s="56" t="s">
        <v>125</v>
      </c>
      <c r="V61" s="56" t="s">
        <v>125</v>
      </c>
      <c r="W61" s="56" t="s">
        <v>125</v>
      </c>
      <c r="X61" s="56" t="s">
        <v>125</v>
      </c>
      <c r="Y61" s="56" t="s">
        <v>125</v>
      </c>
      <c r="Z61" s="56" t="s">
        <v>128</v>
      </c>
      <c r="AA61" s="56" t="s">
        <v>126</v>
      </c>
      <c r="AB61" s="56" t="s">
        <v>128</v>
      </c>
      <c r="AC61" s="56" t="s">
        <v>126</v>
      </c>
      <c r="AD61" s="56" t="s">
        <v>128</v>
      </c>
      <c r="AE61" s="56" t="s">
        <v>128</v>
      </c>
      <c r="AF61" s="56" t="s">
        <v>127</v>
      </c>
      <c r="AG61" s="56" t="s">
        <v>127</v>
      </c>
      <c r="AH61" s="56">
        <f t="array" ref="AH61">SUM((I61:AG61=$I$2:$AG$2)*(I61:AG61&lt;&gt;""))</f>
        <v>15</v>
      </c>
      <c r="AI61" s="58">
        <f t="shared" si="30"/>
        <v>6</v>
      </c>
      <c r="AJ61" s="59"/>
      <c r="AK61" s="56" t="str">
        <f t="shared" si="5"/>
        <v>TIDAK LULUS</v>
      </c>
      <c r="AL61" s="56" t="str">
        <f t="shared" si="6"/>
        <v>TIDAK LULUS</v>
      </c>
      <c r="AM61" s="56" t="str">
        <f t="shared" si="7"/>
        <v>LULUS</v>
      </c>
      <c r="AN61" s="56" t="str">
        <f t="shared" si="8"/>
        <v>LULUS</v>
      </c>
      <c r="AO61" s="56" t="str">
        <f t="shared" si="9"/>
        <v>TIDAK LULUS</v>
      </c>
      <c r="AP61" s="56" t="str">
        <f t="shared" si="10"/>
        <v>TIDAK LULUS</v>
      </c>
      <c r="AQ61" s="56" t="str">
        <f t="shared" si="11"/>
        <v>LULUS</v>
      </c>
      <c r="AR61" s="56" t="str">
        <f t="shared" si="12"/>
        <v>LULUS</v>
      </c>
      <c r="AS61" s="56" t="str">
        <f t="shared" si="13"/>
        <v>LULUS</v>
      </c>
      <c r="AT61" s="56" t="str">
        <f t="shared" si="14"/>
        <v>LULUS</v>
      </c>
      <c r="AU61" s="56" t="str">
        <f t="shared" si="15"/>
        <v>LULUS</v>
      </c>
      <c r="AV61" s="56" t="str">
        <f t="shared" si="16"/>
        <v>LULUS</v>
      </c>
      <c r="AW61" s="56" t="str">
        <f t="shared" si="17"/>
        <v>TIDAK LULUS</v>
      </c>
      <c r="AX61" s="56" t="str">
        <f t="shared" si="18"/>
        <v>LULUS</v>
      </c>
      <c r="AY61" s="56" t="str">
        <f t="shared" si="19"/>
        <v>TIDAK LULUS</v>
      </c>
      <c r="AZ61" s="56" t="str">
        <f t="shared" si="20"/>
        <v>LULUS</v>
      </c>
      <c r="BA61" s="56" t="str">
        <f t="shared" si="21"/>
        <v>TIDAK LULUS</v>
      </c>
      <c r="BB61" s="56" t="str">
        <f t="shared" si="22"/>
        <v>TIDAK LULUS</v>
      </c>
      <c r="BC61" s="56" t="str">
        <f t="shared" si="23"/>
        <v>LULUS</v>
      </c>
      <c r="BD61" s="56" t="str">
        <f t="shared" si="24"/>
        <v>LULUS</v>
      </c>
      <c r="BE61" s="56" t="str">
        <f t="shared" si="25"/>
        <v>LULUS</v>
      </c>
      <c r="BF61" s="56" t="str">
        <f t="shared" si="26"/>
        <v>LULUS</v>
      </c>
      <c r="BG61" s="56" t="str">
        <f t="shared" si="27"/>
        <v>TIDAK LULUS</v>
      </c>
      <c r="BH61" s="56" t="str">
        <f t="shared" si="28"/>
        <v>LULUS</v>
      </c>
      <c r="BI61" s="56" t="str">
        <f t="shared" si="29"/>
        <v>TIDAK LULUS</v>
      </c>
    </row>
    <row r="62" spans="1:61" s="60" customFormat="1" ht="21.9" customHeight="1" x14ac:dyDescent="0.3">
      <c r="A62" s="56">
        <f t="shared" si="4"/>
        <v>59</v>
      </c>
      <c r="B62" s="56">
        <v>2015397506</v>
      </c>
      <c r="C62" s="62" t="s">
        <v>388</v>
      </c>
      <c r="D62" s="61" t="s">
        <v>45</v>
      </c>
      <c r="E62" s="56" t="s">
        <v>160</v>
      </c>
      <c r="F62" s="61" t="s">
        <v>389</v>
      </c>
      <c r="G62" s="62" t="s">
        <v>390</v>
      </c>
      <c r="H62" s="57">
        <v>44935</v>
      </c>
      <c r="I62" s="56" t="s">
        <v>126</v>
      </c>
      <c r="J62" s="56" t="s">
        <v>128</v>
      </c>
      <c r="K62" s="56" t="s">
        <v>125</v>
      </c>
      <c r="L62" s="56" t="s">
        <v>125</v>
      </c>
      <c r="M62" s="56" t="s">
        <v>128</v>
      </c>
      <c r="N62" s="56" t="s">
        <v>128</v>
      </c>
      <c r="O62" s="56" t="s">
        <v>128</v>
      </c>
      <c r="P62" s="56" t="s">
        <v>127</v>
      </c>
      <c r="Q62" s="56" t="s">
        <v>126</v>
      </c>
      <c r="R62" s="56" t="s">
        <v>125</v>
      </c>
      <c r="S62" s="56" t="s">
        <v>127</v>
      </c>
      <c r="T62" s="56" t="s">
        <v>128</v>
      </c>
      <c r="U62" s="56" t="s">
        <v>128</v>
      </c>
      <c r="V62" s="56" t="s">
        <v>125</v>
      </c>
      <c r="W62" s="56" t="s">
        <v>125</v>
      </c>
      <c r="X62" s="56" t="s">
        <v>125</v>
      </c>
      <c r="Y62" s="56" t="s">
        <v>128</v>
      </c>
      <c r="Z62" s="56" t="s">
        <v>128</v>
      </c>
      <c r="AA62" s="56" t="s">
        <v>126</v>
      </c>
      <c r="AB62" s="56" t="s">
        <v>128</v>
      </c>
      <c r="AC62" s="56" t="s">
        <v>126</v>
      </c>
      <c r="AD62" s="56" t="s">
        <v>128</v>
      </c>
      <c r="AE62" s="56" t="s">
        <v>128</v>
      </c>
      <c r="AF62" s="56" t="s">
        <v>127</v>
      </c>
      <c r="AG62" s="56" t="s">
        <v>127</v>
      </c>
      <c r="AH62" s="56">
        <f t="array" ref="AH62">SUM((I62:AG62=$I$2:$AG$2)*(I62:AG62&lt;&gt;""))</f>
        <v>15</v>
      </c>
      <c r="AI62" s="58">
        <f t="shared" si="30"/>
        <v>6</v>
      </c>
      <c r="AJ62" s="59"/>
      <c r="AK62" s="56" t="str">
        <f t="shared" si="5"/>
        <v>LULUS</v>
      </c>
      <c r="AL62" s="56" t="str">
        <f t="shared" si="6"/>
        <v>LULUS</v>
      </c>
      <c r="AM62" s="56" t="str">
        <f t="shared" si="7"/>
        <v>TIDAK LULUS</v>
      </c>
      <c r="AN62" s="56" t="str">
        <f t="shared" si="8"/>
        <v>LULUS</v>
      </c>
      <c r="AO62" s="56" t="str">
        <f t="shared" si="9"/>
        <v>TIDAK LULUS</v>
      </c>
      <c r="AP62" s="56" t="str">
        <f t="shared" si="10"/>
        <v>TIDAK LULUS</v>
      </c>
      <c r="AQ62" s="56" t="str">
        <f t="shared" si="11"/>
        <v>LULUS</v>
      </c>
      <c r="AR62" s="56" t="str">
        <f t="shared" si="12"/>
        <v>LULUS</v>
      </c>
      <c r="AS62" s="56" t="str">
        <f t="shared" si="13"/>
        <v>LULUS</v>
      </c>
      <c r="AT62" s="56" t="str">
        <f t="shared" si="14"/>
        <v>TIDAK LULUS</v>
      </c>
      <c r="AU62" s="56" t="str">
        <f t="shared" si="15"/>
        <v>TIDAK LULUS</v>
      </c>
      <c r="AV62" s="56" t="str">
        <f t="shared" si="16"/>
        <v>LULUS</v>
      </c>
      <c r="AW62" s="56" t="str">
        <f t="shared" si="17"/>
        <v>TIDAK LULUS</v>
      </c>
      <c r="AX62" s="56" t="str">
        <f t="shared" si="18"/>
        <v>LULUS</v>
      </c>
      <c r="AY62" s="56" t="str">
        <f t="shared" si="19"/>
        <v>TIDAK LULUS</v>
      </c>
      <c r="AZ62" s="56" t="str">
        <f t="shared" si="20"/>
        <v>LULUS</v>
      </c>
      <c r="BA62" s="56" t="str">
        <f t="shared" si="21"/>
        <v>LULUS</v>
      </c>
      <c r="BB62" s="56" t="str">
        <f t="shared" si="22"/>
        <v>TIDAK LULUS</v>
      </c>
      <c r="BC62" s="56" t="str">
        <f t="shared" si="23"/>
        <v>LULUS</v>
      </c>
      <c r="BD62" s="56" t="str">
        <f t="shared" si="24"/>
        <v>LULUS</v>
      </c>
      <c r="BE62" s="56" t="str">
        <f t="shared" si="25"/>
        <v>LULUS</v>
      </c>
      <c r="BF62" s="56" t="str">
        <f t="shared" si="26"/>
        <v>LULUS</v>
      </c>
      <c r="BG62" s="56" t="str">
        <f t="shared" si="27"/>
        <v>TIDAK LULUS</v>
      </c>
      <c r="BH62" s="56" t="str">
        <f t="shared" si="28"/>
        <v>LULUS</v>
      </c>
      <c r="BI62" s="56" t="str">
        <f t="shared" si="29"/>
        <v>TIDAK LULUS</v>
      </c>
    </row>
    <row r="63" spans="1:61" s="60" customFormat="1" ht="21.9" customHeight="1" x14ac:dyDescent="0.3">
      <c r="A63" s="56">
        <f t="shared" si="4"/>
        <v>60</v>
      </c>
      <c r="B63" s="56">
        <v>2015397508</v>
      </c>
      <c r="C63" s="62" t="s">
        <v>392</v>
      </c>
      <c r="D63" s="61" t="s">
        <v>45</v>
      </c>
      <c r="E63" s="56" t="s">
        <v>160</v>
      </c>
      <c r="F63" s="61" t="s">
        <v>276</v>
      </c>
      <c r="G63" s="62" t="s">
        <v>277</v>
      </c>
      <c r="H63" s="57">
        <v>44935</v>
      </c>
      <c r="I63" s="56" t="s">
        <v>126</v>
      </c>
      <c r="J63" s="56" t="s">
        <v>125</v>
      </c>
      <c r="K63" s="56" t="s">
        <v>127</v>
      </c>
      <c r="L63" s="56" t="s">
        <v>125</v>
      </c>
      <c r="M63" s="56" t="s">
        <v>126</v>
      </c>
      <c r="N63" s="56" t="s">
        <v>125</v>
      </c>
      <c r="O63" s="56" t="s">
        <v>128</v>
      </c>
      <c r="P63" s="56" t="s">
        <v>127</v>
      </c>
      <c r="Q63" s="56" t="s">
        <v>126</v>
      </c>
      <c r="R63" s="56" t="s">
        <v>125</v>
      </c>
      <c r="S63" s="56" t="s">
        <v>126</v>
      </c>
      <c r="T63" s="56" t="s">
        <v>126</v>
      </c>
      <c r="U63" s="56" t="s">
        <v>125</v>
      </c>
      <c r="V63" s="56" t="s">
        <v>125</v>
      </c>
      <c r="W63" s="56" t="s">
        <v>125</v>
      </c>
      <c r="X63" s="56" t="s">
        <v>125</v>
      </c>
      <c r="Y63" s="56" t="s">
        <v>128</v>
      </c>
      <c r="Z63" s="56" t="s">
        <v>128</v>
      </c>
      <c r="AA63" s="56" t="s">
        <v>128</v>
      </c>
      <c r="AB63" s="56" t="s">
        <v>128</v>
      </c>
      <c r="AC63" s="56" t="s">
        <v>126</v>
      </c>
      <c r="AD63" s="56" t="s">
        <v>125</v>
      </c>
      <c r="AE63" s="56" t="s">
        <v>128</v>
      </c>
      <c r="AF63" s="56" t="s">
        <v>127</v>
      </c>
      <c r="AG63" s="56" t="s">
        <v>128</v>
      </c>
      <c r="AH63" s="56">
        <f t="array" ref="AH63">SUM((I63:AG63=$I$2:$AG$2)*(I63:AG63&lt;&gt;""))</f>
        <v>15</v>
      </c>
      <c r="AI63" s="58">
        <f t="shared" si="30"/>
        <v>6</v>
      </c>
      <c r="AJ63" s="59"/>
      <c r="AK63" s="56" t="str">
        <f t="shared" si="5"/>
        <v>LULUS</v>
      </c>
      <c r="AL63" s="56" t="str">
        <f t="shared" si="6"/>
        <v>TIDAK LULUS</v>
      </c>
      <c r="AM63" s="56" t="str">
        <f t="shared" si="7"/>
        <v>LULUS</v>
      </c>
      <c r="AN63" s="56" t="str">
        <f t="shared" si="8"/>
        <v>LULUS</v>
      </c>
      <c r="AO63" s="56" t="str">
        <f t="shared" si="9"/>
        <v>LULUS</v>
      </c>
      <c r="AP63" s="56" t="str">
        <f t="shared" si="10"/>
        <v>LULUS</v>
      </c>
      <c r="AQ63" s="56" t="str">
        <f t="shared" si="11"/>
        <v>LULUS</v>
      </c>
      <c r="AR63" s="56" t="str">
        <f t="shared" si="12"/>
        <v>LULUS</v>
      </c>
      <c r="AS63" s="56" t="str">
        <f t="shared" si="13"/>
        <v>LULUS</v>
      </c>
      <c r="AT63" s="56" t="str">
        <f t="shared" si="14"/>
        <v>TIDAK LULUS</v>
      </c>
      <c r="AU63" s="56" t="str">
        <f t="shared" si="15"/>
        <v>LULUS</v>
      </c>
      <c r="AV63" s="56" t="str">
        <f t="shared" si="16"/>
        <v>TIDAK LULUS</v>
      </c>
      <c r="AW63" s="56" t="str">
        <f t="shared" si="17"/>
        <v>TIDAK LULUS</v>
      </c>
      <c r="AX63" s="56" t="str">
        <f t="shared" si="18"/>
        <v>LULUS</v>
      </c>
      <c r="AY63" s="56" t="str">
        <f t="shared" si="19"/>
        <v>TIDAK LULUS</v>
      </c>
      <c r="AZ63" s="56" t="str">
        <f t="shared" si="20"/>
        <v>LULUS</v>
      </c>
      <c r="BA63" s="56" t="str">
        <f t="shared" si="21"/>
        <v>LULUS</v>
      </c>
      <c r="BB63" s="56" t="str">
        <f t="shared" si="22"/>
        <v>TIDAK LULUS</v>
      </c>
      <c r="BC63" s="56" t="str">
        <f t="shared" si="23"/>
        <v>TIDAK LULUS</v>
      </c>
      <c r="BD63" s="56" t="str">
        <f t="shared" si="24"/>
        <v>LULUS</v>
      </c>
      <c r="BE63" s="56" t="str">
        <f t="shared" si="25"/>
        <v>LULUS</v>
      </c>
      <c r="BF63" s="56" t="str">
        <f t="shared" si="26"/>
        <v>TIDAK LULUS</v>
      </c>
      <c r="BG63" s="56" t="str">
        <f t="shared" si="27"/>
        <v>TIDAK LULUS</v>
      </c>
      <c r="BH63" s="56" t="str">
        <f t="shared" si="28"/>
        <v>LULUS</v>
      </c>
      <c r="BI63" s="56" t="str">
        <f t="shared" si="29"/>
        <v>TIDAK LULUS</v>
      </c>
    </row>
    <row r="64" spans="1:61" s="60" customFormat="1" ht="21.9" customHeight="1" x14ac:dyDescent="0.3">
      <c r="A64" s="56">
        <f t="shared" si="4"/>
        <v>61</v>
      </c>
      <c r="B64" s="56">
        <v>2015397527</v>
      </c>
      <c r="C64" s="62" t="s">
        <v>393</v>
      </c>
      <c r="D64" s="61" t="s">
        <v>46</v>
      </c>
      <c r="E64" s="56" t="s">
        <v>155</v>
      </c>
      <c r="F64" s="61" t="s">
        <v>394</v>
      </c>
      <c r="G64" s="62" t="s">
        <v>395</v>
      </c>
      <c r="H64" s="57">
        <v>44935</v>
      </c>
      <c r="I64" s="56" t="s">
        <v>127</v>
      </c>
      <c r="J64" s="56" t="s">
        <v>128</v>
      </c>
      <c r="K64" s="56" t="s">
        <v>125</v>
      </c>
      <c r="L64" s="56" t="s">
        <v>125</v>
      </c>
      <c r="M64" s="56" t="s">
        <v>128</v>
      </c>
      <c r="N64" s="56" t="s">
        <v>127</v>
      </c>
      <c r="O64" s="56" t="s">
        <v>128</v>
      </c>
      <c r="P64" s="56" t="s">
        <v>127</v>
      </c>
      <c r="Q64" s="56" t="s">
        <v>126</v>
      </c>
      <c r="R64" s="56" t="s">
        <v>126</v>
      </c>
      <c r="S64" s="56" t="s">
        <v>126</v>
      </c>
      <c r="T64" s="56" t="s">
        <v>126</v>
      </c>
      <c r="U64" s="56" t="s">
        <v>127</v>
      </c>
      <c r="V64" s="56" t="s">
        <v>125</v>
      </c>
      <c r="W64" s="56" t="s">
        <v>126</v>
      </c>
      <c r="X64" s="56" t="s">
        <v>126</v>
      </c>
      <c r="Y64" s="56" t="s">
        <v>127</v>
      </c>
      <c r="Z64" s="56" t="s">
        <v>128</v>
      </c>
      <c r="AA64" s="56" t="s">
        <v>126</v>
      </c>
      <c r="AB64" s="56" t="s">
        <v>127</v>
      </c>
      <c r="AC64" s="56" t="s">
        <v>126</v>
      </c>
      <c r="AD64" s="56" t="s">
        <v>126</v>
      </c>
      <c r="AE64" s="56" t="s">
        <v>127</v>
      </c>
      <c r="AF64" s="56" t="s">
        <v>127</v>
      </c>
      <c r="AG64" s="56" t="s">
        <v>126</v>
      </c>
      <c r="AH64" s="56">
        <f t="array" ref="AH64">SUM((I64:AG64=$I$2:$AG$2)*(I64:AG64&lt;&gt;""))</f>
        <v>13</v>
      </c>
      <c r="AI64" s="58">
        <f t="shared" si="30"/>
        <v>5.2</v>
      </c>
      <c r="AJ64" s="59"/>
      <c r="AK64" s="56" t="str">
        <f t="shared" si="5"/>
        <v>TIDAK LULUS</v>
      </c>
      <c r="AL64" s="56" t="str">
        <f t="shared" si="6"/>
        <v>LULUS</v>
      </c>
      <c r="AM64" s="56" t="str">
        <f t="shared" si="7"/>
        <v>TIDAK LULUS</v>
      </c>
      <c r="AN64" s="56" t="str">
        <f t="shared" si="8"/>
        <v>LULUS</v>
      </c>
      <c r="AO64" s="56" t="str">
        <f t="shared" si="9"/>
        <v>TIDAK LULUS</v>
      </c>
      <c r="AP64" s="56" t="str">
        <f t="shared" si="10"/>
        <v>TIDAK LULUS</v>
      </c>
      <c r="AQ64" s="56" t="str">
        <f t="shared" si="11"/>
        <v>LULUS</v>
      </c>
      <c r="AR64" s="56" t="str">
        <f t="shared" si="12"/>
        <v>LULUS</v>
      </c>
      <c r="AS64" s="56" t="str">
        <f t="shared" si="13"/>
        <v>LULUS</v>
      </c>
      <c r="AT64" s="56" t="str">
        <f t="shared" si="14"/>
        <v>TIDAK LULUS</v>
      </c>
      <c r="AU64" s="56" t="str">
        <f t="shared" si="15"/>
        <v>LULUS</v>
      </c>
      <c r="AV64" s="56" t="str">
        <f t="shared" si="16"/>
        <v>TIDAK LULUS</v>
      </c>
      <c r="AW64" s="56" t="str">
        <f t="shared" si="17"/>
        <v>LULUS</v>
      </c>
      <c r="AX64" s="56" t="str">
        <f t="shared" si="18"/>
        <v>LULUS</v>
      </c>
      <c r="AY64" s="56" t="str">
        <f t="shared" si="19"/>
        <v>LULUS</v>
      </c>
      <c r="AZ64" s="56" t="str">
        <f t="shared" si="20"/>
        <v>TIDAK LULUS</v>
      </c>
      <c r="BA64" s="56" t="str">
        <f t="shared" si="21"/>
        <v>TIDAK LULUS</v>
      </c>
      <c r="BB64" s="56" t="str">
        <f t="shared" si="22"/>
        <v>TIDAK LULUS</v>
      </c>
      <c r="BC64" s="56" t="str">
        <f t="shared" si="23"/>
        <v>LULUS</v>
      </c>
      <c r="BD64" s="56" t="str">
        <f t="shared" si="24"/>
        <v>TIDAK LULUS</v>
      </c>
      <c r="BE64" s="56" t="str">
        <f t="shared" si="25"/>
        <v>LULUS</v>
      </c>
      <c r="BF64" s="56" t="str">
        <f t="shared" si="26"/>
        <v>TIDAK LULUS</v>
      </c>
      <c r="BG64" s="56" t="str">
        <f t="shared" si="27"/>
        <v>TIDAK LULUS</v>
      </c>
      <c r="BH64" s="56" t="str">
        <f t="shared" si="28"/>
        <v>LULUS</v>
      </c>
      <c r="BI64" s="56" t="str">
        <f t="shared" si="29"/>
        <v>LULUS</v>
      </c>
    </row>
    <row r="65" spans="1:61" s="60" customFormat="1" ht="21.9" customHeight="1" x14ac:dyDescent="0.3">
      <c r="A65" s="56">
        <f t="shared" si="4"/>
        <v>62</v>
      </c>
      <c r="B65" s="56">
        <v>2015397530</v>
      </c>
      <c r="C65" s="62" t="s">
        <v>397</v>
      </c>
      <c r="D65" s="61" t="s">
        <v>46</v>
      </c>
      <c r="E65" s="56" t="s">
        <v>155</v>
      </c>
      <c r="F65" s="61" t="s">
        <v>398</v>
      </c>
      <c r="G65" s="62" t="s">
        <v>399</v>
      </c>
      <c r="H65" s="57">
        <v>44935</v>
      </c>
      <c r="I65" s="56" t="s">
        <v>126</v>
      </c>
      <c r="J65" s="56" t="s">
        <v>125</v>
      </c>
      <c r="K65" s="56" t="s">
        <v>125</v>
      </c>
      <c r="L65" s="56" t="s">
        <v>125</v>
      </c>
      <c r="M65" s="56" t="s">
        <v>128</v>
      </c>
      <c r="N65" s="56" t="s">
        <v>127</v>
      </c>
      <c r="O65" s="56" t="s">
        <v>128</v>
      </c>
      <c r="P65" s="56" t="s">
        <v>126</v>
      </c>
      <c r="Q65" s="56" t="s">
        <v>126</v>
      </c>
      <c r="R65" s="56" t="s">
        <v>126</v>
      </c>
      <c r="S65" s="56" t="s">
        <v>128</v>
      </c>
      <c r="T65" s="56" t="s">
        <v>128</v>
      </c>
      <c r="U65" s="56" t="s">
        <v>128</v>
      </c>
      <c r="V65" s="56" t="s">
        <v>126</v>
      </c>
      <c r="W65" s="56" t="s">
        <v>126</v>
      </c>
      <c r="X65" s="56" t="s">
        <v>125</v>
      </c>
      <c r="Y65" s="56" t="s">
        <v>127</v>
      </c>
      <c r="Z65" s="56" t="s">
        <v>128</v>
      </c>
      <c r="AA65" s="56" t="s">
        <v>128</v>
      </c>
      <c r="AB65" s="56" t="s">
        <v>128</v>
      </c>
      <c r="AC65" s="56" t="s">
        <v>126</v>
      </c>
      <c r="AD65" s="56" t="s">
        <v>126</v>
      </c>
      <c r="AE65" s="56" t="s">
        <v>125</v>
      </c>
      <c r="AF65" s="56" t="s">
        <v>127</v>
      </c>
      <c r="AG65" s="56" t="s">
        <v>126</v>
      </c>
      <c r="AH65" s="56">
        <f t="array" ref="AH65">SUM((I65:AG65=$I$2:$AG$2)*(I65:AG65&lt;&gt;""))</f>
        <v>12</v>
      </c>
      <c r="AI65" s="58">
        <f t="shared" si="30"/>
        <v>4.8</v>
      </c>
      <c r="AJ65" s="59"/>
      <c r="AK65" s="56" t="str">
        <f t="shared" si="5"/>
        <v>LULUS</v>
      </c>
      <c r="AL65" s="56" t="str">
        <f t="shared" si="6"/>
        <v>TIDAK LULUS</v>
      </c>
      <c r="AM65" s="56" t="str">
        <f t="shared" si="7"/>
        <v>TIDAK LULUS</v>
      </c>
      <c r="AN65" s="56" t="str">
        <f t="shared" si="8"/>
        <v>LULUS</v>
      </c>
      <c r="AO65" s="56" t="str">
        <f t="shared" si="9"/>
        <v>TIDAK LULUS</v>
      </c>
      <c r="AP65" s="56" t="str">
        <f t="shared" si="10"/>
        <v>TIDAK LULUS</v>
      </c>
      <c r="AQ65" s="56" t="str">
        <f t="shared" si="11"/>
        <v>LULUS</v>
      </c>
      <c r="AR65" s="56" t="str">
        <f t="shared" si="12"/>
        <v>TIDAK LULUS</v>
      </c>
      <c r="AS65" s="56" t="str">
        <f t="shared" si="13"/>
        <v>LULUS</v>
      </c>
      <c r="AT65" s="56" t="str">
        <f t="shared" si="14"/>
        <v>TIDAK LULUS</v>
      </c>
      <c r="AU65" s="56" t="str">
        <f t="shared" si="15"/>
        <v>TIDAK LULUS</v>
      </c>
      <c r="AV65" s="56" t="str">
        <f t="shared" si="16"/>
        <v>LULUS</v>
      </c>
      <c r="AW65" s="56" t="str">
        <f t="shared" si="17"/>
        <v>TIDAK LULUS</v>
      </c>
      <c r="AX65" s="56" t="str">
        <f t="shared" si="18"/>
        <v>TIDAK LULUS</v>
      </c>
      <c r="AY65" s="56" t="str">
        <f t="shared" si="19"/>
        <v>LULUS</v>
      </c>
      <c r="AZ65" s="56" t="str">
        <f t="shared" si="20"/>
        <v>LULUS</v>
      </c>
      <c r="BA65" s="56" t="str">
        <f t="shared" si="21"/>
        <v>TIDAK LULUS</v>
      </c>
      <c r="BB65" s="56" t="str">
        <f t="shared" si="22"/>
        <v>TIDAK LULUS</v>
      </c>
      <c r="BC65" s="56" t="str">
        <f t="shared" si="23"/>
        <v>TIDAK LULUS</v>
      </c>
      <c r="BD65" s="56" t="str">
        <f t="shared" si="24"/>
        <v>LULUS</v>
      </c>
      <c r="BE65" s="56" t="str">
        <f t="shared" si="25"/>
        <v>LULUS</v>
      </c>
      <c r="BF65" s="56" t="str">
        <f t="shared" si="26"/>
        <v>TIDAK LULUS</v>
      </c>
      <c r="BG65" s="56" t="str">
        <f t="shared" si="27"/>
        <v>LULUS</v>
      </c>
      <c r="BH65" s="56" t="str">
        <f t="shared" si="28"/>
        <v>LULUS</v>
      </c>
      <c r="BI65" s="56" t="str">
        <f t="shared" si="29"/>
        <v>LULUS</v>
      </c>
    </row>
    <row r="66" spans="1:61" s="60" customFormat="1" ht="21.9" customHeight="1" x14ac:dyDescent="0.3">
      <c r="A66" s="56">
        <f t="shared" si="4"/>
        <v>63</v>
      </c>
      <c r="B66" s="56">
        <v>2015395319</v>
      </c>
      <c r="C66" s="62" t="s">
        <v>400</v>
      </c>
      <c r="D66" s="61" t="s">
        <v>46</v>
      </c>
      <c r="E66" s="56" t="s">
        <v>155</v>
      </c>
      <c r="F66" s="61" t="s">
        <v>288</v>
      </c>
      <c r="G66" s="62" t="s">
        <v>289</v>
      </c>
      <c r="H66" s="57">
        <v>44935</v>
      </c>
      <c r="I66" s="56" t="s">
        <v>126</v>
      </c>
      <c r="J66" s="56" t="s">
        <v>128</v>
      </c>
      <c r="K66" s="56" t="s">
        <v>126</v>
      </c>
      <c r="L66" s="56" t="s">
        <v>125</v>
      </c>
      <c r="M66" s="56" t="s">
        <v>127</v>
      </c>
      <c r="N66" s="56" t="s">
        <v>127</v>
      </c>
      <c r="O66" s="56" t="s">
        <v>128</v>
      </c>
      <c r="P66" s="56" t="s">
        <v>127</v>
      </c>
      <c r="Q66" s="56" t="s">
        <v>126</v>
      </c>
      <c r="R66" s="56" t="s">
        <v>127</v>
      </c>
      <c r="S66" s="56" t="s">
        <v>126</v>
      </c>
      <c r="T66" s="56" t="s">
        <v>128</v>
      </c>
      <c r="U66" s="56" t="s">
        <v>128</v>
      </c>
      <c r="V66" s="56" t="s">
        <v>125</v>
      </c>
      <c r="W66" s="56" t="s">
        <v>126</v>
      </c>
      <c r="X66" s="56" t="s">
        <v>125</v>
      </c>
      <c r="Y66" s="56" t="s">
        <v>128</v>
      </c>
      <c r="Z66" s="56" t="s">
        <v>126</v>
      </c>
      <c r="AA66" s="56" t="s">
        <v>126</v>
      </c>
      <c r="AB66" s="56" t="s">
        <v>128</v>
      </c>
      <c r="AC66" s="56" t="s">
        <v>126</v>
      </c>
      <c r="AD66" s="56" t="s">
        <v>126</v>
      </c>
      <c r="AE66" s="56" t="s">
        <v>128</v>
      </c>
      <c r="AF66" s="56" t="s">
        <v>127</v>
      </c>
      <c r="AG66" s="56" t="s">
        <v>125</v>
      </c>
      <c r="AH66" s="56">
        <f t="array" ref="AH66">SUM((I66:AG66=$I$2:$AG$2)*(I66:AG66&lt;&gt;""))</f>
        <v>16</v>
      </c>
      <c r="AI66" s="58">
        <f t="shared" si="30"/>
        <v>6.4</v>
      </c>
      <c r="AJ66" s="59"/>
      <c r="AK66" s="56" t="str">
        <f t="shared" si="5"/>
        <v>LULUS</v>
      </c>
      <c r="AL66" s="56" t="str">
        <f t="shared" si="6"/>
        <v>LULUS</v>
      </c>
      <c r="AM66" s="56" t="str">
        <f t="shared" si="7"/>
        <v>TIDAK LULUS</v>
      </c>
      <c r="AN66" s="56" t="str">
        <f t="shared" si="8"/>
        <v>LULUS</v>
      </c>
      <c r="AO66" s="56" t="str">
        <f t="shared" si="9"/>
        <v>TIDAK LULUS</v>
      </c>
      <c r="AP66" s="56" t="str">
        <f t="shared" si="10"/>
        <v>TIDAK LULUS</v>
      </c>
      <c r="AQ66" s="56" t="str">
        <f t="shared" si="11"/>
        <v>LULUS</v>
      </c>
      <c r="AR66" s="56" t="str">
        <f t="shared" si="12"/>
        <v>LULUS</v>
      </c>
      <c r="AS66" s="56" t="str">
        <f t="shared" si="13"/>
        <v>LULUS</v>
      </c>
      <c r="AT66" s="56" t="str">
        <f t="shared" si="14"/>
        <v>TIDAK LULUS</v>
      </c>
      <c r="AU66" s="56" t="str">
        <f t="shared" si="15"/>
        <v>LULUS</v>
      </c>
      <c r="AV66" s="56" t="str">
        <f t="shared" si="16"/>
        <v>LULUS</v>
      </c>
      <c r="AW66" s="56" t="str">
        <f t="shared" si="17"/>
        <v>TIDAK LULUS</v>
      </c>
      <c r="AX66" s="56" t="str">
        <f t="shared" si="18"/>
        <v>LULUS</v>
      </c>
      <c r="AY66" s="56" t="str">
        <f t="shared" si="19"/>
        <v>LULUS</v>
      </c>
      <c r="AZ66" s="56" t="str">
        <f t="shared" si="20"/>
        <v>LULUS</v>
      </c>
      <c r="BA66" s="56" t="str">
        <f t="shared" si="21"/>
        <v>LULUS</v>
      </c>
      <c r="BB66" s="56" t="str">
        <f t="shared" si="22"/>
        <v>TIDAK LULUS</v>
      </c>
      <c r="BC66" s="56" t="str">
        <f t="shared" si="23"/>
        <v>LULUS</v>
      </c>
      <c r="BD66" s="56" t="str">
        <f t="shared" si="24"/>
        <v>LULUS</v>
      </c>
      <c r="BE66" s="56" t="str">
        <f t="shared" si="25"/>
        <v>LULUS</v>
      </c>
      <c r="BF66" s="56" t="str">
        <f t="shared" si="26"/>
        <v>TIDAK LULUS</v>
      </c>
      <c r="BG66" s="56" t="str">
        <f t="shared" si="27"/>
        <v>TIDAK LULUS</v>
      </c>
      <c r="BH66" s="56" t="str">
        <f t="shared" si="28"/>
        <v>LULUS</v>
      </c>
      <c r="BI66" s="56" t="str">
        <f t="shared" si="29"/>
        <v>TIDAK LULUS</v>
      </c>
    </row>
    <row r="67" spans="1:61" s="60" customFormat="1" ht="21.9" customHeight="1" x14ac:dyDescent="0.3">
      <c r="A67" s="56">
        <f t="shared" si="4"/>
        <v>64</v>
      </c>
      <c r="B67" s="56">
        <v>2015397535</v>
      </c>
      <c r="C67" s="62" t="s">
        <v>401</v>
      </c>
      <c r="D67" s="61" t="s">
        <v>46</v>
      </c>
      <c r="E67" s="56" t="s">
        <v>155</v>
      </c>
      <c r="F67" s="61" t="s">
        <v>402</v>
      </c>
      <c r="G67" s="62" t="s">
        <v>403</v>
      </c>
      <c r="H67" s="57">
        <v>44935</v>
      </c>
      <c r="I67" s="56" t="s">
        <v>127</v>
      </c>
      <c r="J67" s="56" t="s">
        <v>128</v>
      </c>
      <c r="K67" s="56" t="s">
        <v>127</v>
      </c>
      <c r="L67" s="56" t="s">
        <v>125</v>
      </c>
      <c r="M67" s="56" t="s">
        <v>126</v>
      </c>
      <c r="N67" s="56" t="s">
        <v>125</v>
      </c>
      <c r="O67" s="56" t="s">
        <v>128</v>
      </c>
      <c r="P67" s="56" t="s">
        <v>127</v>
      </c>
      <c r="Q67" s="56" t="s">
        <v>126</v>
      </c>
      <c r="R67" s="56" t="s">
        <v>126</v>
      </c>
      <c r="S67" s="56" t="s">
        <v>126</v>
      </c>
      <c r="T67" s="56" t="s">
        <v>128</v>
      </c>
      <c r="U67" s="56" t="s">
        <v>126</v>
      </c>
      <c r="V67" s="56" t="s">
        <v>125</v>
      </c>
      <c r="W67" s="56" t="s">
        <v>126</v>
      </c>
      <c r="X67" s="56" t="s">
        <v>125</v>
      </c>
      <c r="Y67" s="56" t="s">
        <v>127</v>
      </c>
      <c r="Z67" s="56" t="s">
        <v>127</v>
      </c>
      <c r="AA67" s="56" t="s">
        <v>126</v>
      </c>
      <c r="AB67" s="56" t="s">
        <v>128</v>
      </c>
      <c r="AC67" s="56" t="s">
        <v>126</v>
      </c>
      <c r="AD67" s="56" t="s">
        <v>126</v>
      </c>
      <c r="AE67" s="56" t="s">
        <v>127</v>
      </c>
      <c r="AF67" s="56" t="s">
        <v>127</v>
      </c>
      <c r="AG67" s="56" t="s">
        <v>125</v>
      </c>
      <c r="AH67" s="56">
        <f t="array" ref="AH67">SUM((I67:AG67=$I$2:$AG$2)*(I67:AG67&lt;&gt;""))</f>
        <v>18</v>
      </c>
      <c r="AI67" s="58">
        <f t="shared" si="30"/>
        <v>7.2</v>
      </c>
      <c r="AJ67" s="59"/>
      <c r="AK67" s="56" t="str">
        <f t="shared" si="5"/>
        <v>TIDAK LULUS</v>
      </c>
      <c r="AL67" s="56" t="str">
        <f t="shared" si="6"/>
        <v>LULUS</v>
      </c>
      <c r="AM67" s="56" t="str">
        <f t="shared" si="7"/>
        <v>LULUS</v>
      </c>
      <c r="AN67" s="56" t="str">
        <f t="shared" si="8"/>
        <v>LULUS</v>
      </c>
      <c r="AO67" s="56" t="str">
        <f t="shared" si="9"/>
        <v>LULUS</v>
      </c>
      <c r="AP67" s="56" t="str">
        <f t="shared" si="10"/>
        <v>LULUS</v>
      </c>
      <c r="AQ67" s="56" t="str">
        <f t="shared" si="11"/>
        <v>LULUS</v>
      </c>
      <c r="AR67" s="56" t="str">
        <f t="shared" si="12"/>
        <v>LULUS</v>
      </c>
      <c r="AS67" s="56" t="str">
        <f t="shared" si="13"/>
        <v>LULUS</v>
      </c>
      <c r="AT67" s="56" t="str">
        <f t="shared" si="14"/>
        <v>TIDAK LULUS</v>
      </c>
      <c r="AU67" s="56" t="str">
        <f t="shared" si="15"/>
        <v>LULUS</v>
      </c>
      <c r="AV67" s="56" t="str">
        <f t="shared" si="16"/>
        <v>LULUS</v>
      </c>
      <c r="AW67" s="56" t="str">
        <f t="shared" si="17"/>
        <v>TIDAK LULUS</v>
      </c>
      <c r="AX67" s="56" t="str">
        <f t="shared" si="18"/>
        <v>LULUS</v>
      </c>
      <c r="AY67" s="56" t="str">
        <f t="shared" si="19"/>
        <v>LULUS</v>
      </c>
      <c r="AZ67" s="56" t="str">
        <f t="shared" si="20"/>
        <v>LULUS</v>
      </c>
      <c r="BA67" s="56" t="str">
        <f t="shared" si="21"/>
        <v>TIDAK LULUS</v>
      </c>
      <c r="BB67" s="56" t="str">
        <f t="shared" si="22"/>
        <v>LULUS</v>
      </c>
      <c r="BC67" s="56" t="str">
        <f t="shared" si="23"/>
        <v>LULUS</v>
      </c>
      <c r="BD67" s="56" t="str">
        <f t="shared" si="24"/>
        <v>LULUS</v>
      </c>
      <c r="BE67" s="56" t="str">
        <f t="shared" si="25"/>
        <v>LULUS</v>
      </c>
      <c r="BF67" s="56" t="str">
        <f t="shared" si="26"/>
        <v>TIDAK LULUS</v>
      </c>
      <c r="BG67" s="56" t="str">
        <f t="shared" si="27"/>
        <v>TIDAK LULUS</v>
      </c>
      <c r="BH67" s="56" t="str">
        <f t="shared" si="28"/>
        <v>LULUS</v>
      </c>
      <c r="BI67" s="56" t="str">
        <f t="shared" si="29"/>
        <v>TIDAK LULUS</v>
      </c>
    </row>
    <row r="68" spans="1:61" s="60" customFormat="1" ht="21.9" customHeight="1" x14ac:dyDescent="0.3">
      <c r="A68" s="56">
        <f t="shared" si="4"/>
        <v>65</v>
      </c>
      <c r="B68" s="56">
        <v>2015394207</v>
      </c>
      <c r="C68" s="62" t="s">
        <v>404</v>
      </c>
      <c r="D68" s="61" t="s">
        <v>45</v>
      </c>
      <c r="E68" s="56" t="s">
        <v>160</v>
      </c>
      <c r="F68" s="61" t="s">
        <v>405</v>
      </c>
      <c r="G68" s="62" t="s">
        <v>406</v>
      </c>
      <c r="H68" s="57">
        <v>44935</v>
      </c>
      <c r="I68" s="56" t="s">
        <v>128</v>
      </c>
      <c r="J68" s="56" t="s">
        <v>125</v>
      </c>
      <c r="K68" s="56" t="s">
        <v>126</v>
      </c>
      <c r="L68" s="56" t="s">
        <v>125</v>
      </c>
      <c r="M68" s="56" t="s">
        <v>126</v>
      </c>
      <c r="N68" s="56" t="s">
        <v>127</v>
      </c>
      <c r="O68" s="56" t="s">
        <v>128</v>
      </c>
      <c r="P68" s="56" t="s">
        <v>127</v>
      </c>
      <c r="Q68" s="56" t="s">
        <v>126</v>
      </c>
      <c r="R68" s="56" t="s">
        <v>128</v>
      </c>
      <c r="S68" s="56" t="s">
        <v>128</v>
      </c>
      <c r="T68" s="56" t="s">
        <v>126</v>
      </c>
      <c r="U68" s="56" t="s">
        <v>128</v>
      </c>
      <c r="V68" s="56" t="s">
        <v>125</v>
      </c>
      <c r="W68" s="56" t="s">
        <v>125</v>
      </c>
      <c r="X68" s="56" t="s">
        <v>125</v>
      </c>
      <c r="Y68" s="56" t="s">
        <v>126</v>
      </c>
      <c r="Z68" s="56" t="s">
        <v>128</v>
      </c>
      <c r="AA68" s="56" t="s">
        <v>128</v>
      </c>
      <c r="AB68" s="56" t="s">
        <v>127</v>
      </c>
      <c r="AC68" s="56" t="s">
        <v>125</v>
      </c>
      <c r="AD68" s="56" t="s">
        <v>126</v>
      </c>
      <c r="AE68" s="56" t="s">
        <v>127</v>
      </c>
      <c r="AF68" s="56" t="s">
        <v>127</v>
      </c>
      <c r="AG68" s="56" t="s">
        <v>127</v>
      </c>
      <c r="AH68" s="56">
        <f t="array" ref="AH68">SUM((I68:AG68=$I$2:$AG$2)*(I68:AG68&lt;&gt;""))</f>
        <v>9</v>
      </c>
      <c r="AI68" s="58">
        <f t="shared" si="30"/>
        <v>3.6</v>
      </c>
      <c r="AJ68" s="59"/>
      <c r="AK68" s="56" t="str">
        <f t="shared" si="5"/>
        <v>TIDAK LULUS</v>
      </c>
      <c r="AL68" s="56" t="str">
        <f t="shared" si="6"/>
        <v>TIDAK LULUS</v>
      </c>
      <c r="AM68" s="56" t="str">
        <f t="shared" si="7"/>
        <v>TIDAK LULUS</v>
      </c>
      <c r="AN68" s="56" t="str">
        <f t="shared" si="8"/>
        <v>LULUS</v>
      </c>
      <c r="AO68" s="56" t="str">
        <f t="shared" si="9"/>
        <v>LULUS</v>
      </c>
      <c r="AP68" s="56" t="str">
        <f t="shared" si="10"/>
        <v>TIDAK LULUS</v>
      </c>
      <c r="AQ68" s="56" t="str">
        <f t="shared" si="11"/>
        <v>LULUS</v>
      </c>
      <c r="AR68" s="56" t="str">
        <f t="shared" si="12"/>
        <v>LULUS</v>
      </c>
      <c r="AS68" s="56" t="str">
        <f t="shared" si="13"/>
        <v>LULUS</v>
      </c>
      <c r="AT68" s="56" t="str">
        <f t="shared" si="14"/>
        <v>LULUS</v>
      </c>
      <c r="AU68" s="56" t="str">
        <f t="shared" si="15"/>
        <v>TIDAK LULUS</v>
      </c>
      <c r="AV68" s="56" t="str">
        <f t="shared" si="16"/>
        <v>TIDAK LULUS</v>
      </c>
      <c r="AW68" s="56" t="str">
        <f t="shared" si="17"/>
        <v>TIDAK LULUS</v>
      </c>
      <c r="AX68" s="56" t="str">
        <f t="shared" si="18"/>
        <v>LULUS</v>
      </c>
      <c r="AY68" s="56" t="str">
        <f t="shared" si="19"/>
        <v>TIDAK LULUS</v>
      </c>
      <c r="AZ68" s="56" t="str">
        <f t="shared" si="20"/>
        <v>LULUS</v>
      </c>
      <c r="BA68" s="56" t="str">
        <f t="shared" si="21"/>
        <v>TIDAK LULUS</v>
      </c>
      <c r="BB68" s="56" t="str">
        <f t="shared" si="22"/>
        <v>TIDAK LULUS</v>
      </c>
      <c r="BC68" s="56" t="str">
        <f t="shared" si="23"/>
        <v>TIDAK LULUS</v>
      </c>
      <c r="BD68" s="56" t="str">
        <f t="shared" si="24"/>
        <v>TIDAK LULUS</v>
      </c>
      <c r="BE68" s="56" t="str">
        <f t="shared" si="25"/>
        <v>TIDAK LULUS</v>
      </c>
      <c r="BF68" s="56" t="str">
        <f t="shared" si="26"/>
        <v>TIDAK LULUS</v>
      </c>
      <c r="BG68" s="56" t="str">
        <f t="shared" si="27"/>
        <v>TIDAK LULUS</v>
      </c>
      <c r="BH68" s="56" t="str">
        <f t="shared" si="28"/>
        <v>LULUS</v>
      </c>
      <c r="BI68" s="56" t="str">
        <f t="shared" si="29"/>
        <v>TIDAK LULUS</v>
      </c>
    </row>
    <row r="69" spans="1:61" s="60" customFormat="1" ht="21.9" customHeight="1" x14ac:dyDescent="0.3">
      <c r="A69" s="56">
        <f t="shared" si="4"/>
        <v>66</v>
      </c>
      <c r="B69" s="56">
        <v>2015397510</v>
      </c>
      <c r="C69" s="62" t="s">
        <v>407</v>
      </c>
      <c r="D69" s="61" t="s">
        <v>45</v>
      </c>
      <c r="E69" s="56" t="s">
        <v>160</v>
      </c>
      <c r="F69" s="61" t="s">
        <v>408</v>
      </c>
      <c r="G69" s="62" t="s">
        <v>409</v>
      </c>
      <c r="H69" s="57">
        <v>44935</v>
      </c>
      <c r="I69" s="56" t="s">
        <v>125</v>
      </c>
      <c r="J69" s="56" t="s">
        <v>125</v>
      </c>
      <c r="K69" s="56" t="s">
        <v>128</v>
      </c>
      <c r="L69" s="56" t="s">
        <v>125</v>
      </c>
      <c r="M69" s="56" t="s">
        <v>126</v>
      </c>
      <c r="N69" s="56" t="s">
        <v>127</v>
      </c>
      <c r="O69" s="56" t="s">
        <v>125</v>
      </c>
      <c r="P69" s="56" t="s">
        <v>127</v>
      </c>
      <c r="Q69" s="56" t="s">
        <v>126</v>
      </c>
      <c r="R69" s="56" t="s">
        <v>128</v>
      </c>
      <c r="S69" s="56" t="s">
        <v>126</v>
      </c>
      <c r="T69" s="56" t="s">
        <v>128</v>
      </c>
      <c r="U69" s="56" t="s">
        <v>128</v>
      </c>
      <c r="V69" s="56" t="s">
        <v>125</v>
      </c>
      <c r="W69" s="56" t="s">
        <v>125</v>
      </c>
      <c r="X69" s="56" t="s">
        <v>125</v>
      </c>
      <c r="Y69" s="56" t="s">
        <v>127</v>
      </c>
      <c r="Z69" s="56" t="s">
        <v>128</v>
      </c>
      <c r="AA69" s="56" t="s">
        <v>126</v>
      </c>
      <c r="AB69" s="56" t="s">
        <v>128</v>
      </c>
      <c r="AC69" s="56" t="s">
        <v>126</v>
      </c>
      <c r="AD69" s="56" t="s">
        <v>125</v>
      </c>
      <c r="AE69" s="56" t="s">
        <v>128</v>
      </c>
      <c r="AF69" s="56" t="s">
        <v>128</v>
      </c>
      <c r="AG69" s="56" t="s">
        <v>127</v>
      </c>
      <c r="AH69" s="56">
        <f t="array" ref="AH69">SUM((I69:AG69=$I$2:$AG$2)*(I69:AG69&lt;&gt;""))</f>
        <v>12</v>
      </c>
      <c r="AI69" s="58">
        <f t="shared" si="30"/>
        <v>4.8</v>
      </c>
      <c r="AJ69" s="59"/>
      <c r="AK69" s="56" t="str">
        <f t="shared" si="5"/>
        <v>TIDAK LULUS</v>
      </c>
      <c r="AL69" s="56" t="str">
        <f t="shared" si="6"/>
        <v>TIDAK LULUS</v>
      </c>
      <c r="AM69" s="56" t="str">
        <f t="shared" si="7"/>
        <v>TIDAK LULUS</v>
      </c>
      <c r="AN69" s="56" t="str">
        <f t="shared" si="8"/>
        <v>LULUS</v>
      </c>
      <c r="AO69" s="56" t="str">
        <f t="shared" si="9"/>
        <v>LULUS</v>
      </c>
      <c r="AP69" s="56" t="str">
        <f t="shared" si="10"/>
        <v>TIDAK LULUS</v>
      </c>
      <c r="AQ69" s="56" t="str">
        <f t="shared" si="11"/>
        <v>TIDAK LULUS</v>
      </c>
      <c r="AR69" s="56" t="str">
        <f t="shared" si="12"/>
        <v>LULUS</v>
      </c>
      <c r="AS69" s="56" t="str">
        <f t="shared" si="13"/>
        <v>LULUS</v>
      </c>
      <c r="AT69" s="56" t="str">
        <f t="shared" si="14"/>
        <v>LULUS</v>
      </c>
      <c r="AU69" s="56" t="str">
        <f t="shared" si="15"/>
        <v>LULUS</v>
      </c>
      <c r="AV69" s="56" t="str">
        <f t="shared" si="16"/>
        <v>LULUS</v>
      </c>
      <c r="AW69" s="56" t="str">
        <f t="shared" si="17"/>
        <v>TIDAK LULUS</v>
      </c>
      <c r="AX69" s="56" t="str">
        <f t="shared" si="18"/>
        <v>LULUS</v>
      </c>
      <c r="AY69" s="56" t="str">
        <f t="shared" si="19"/>
        <v>TIDAK LULUS</v>
      </c>
      <c r="AZ69" s="56" t="str">
        <f t="shared" si="20"/>
        <v>LULUS</v>
      </c>
      <c r="BA69" s="56" t="str">
        <f t="shared" si="21"/>
        <v>TIDAK LULUS</v>
      </c>
      <c r="BB69" s="56" t="str">
        <f t="shared" si="22"/>
        <v>TIDAK LULUS</v>
      </c>
      <c r="BC69" s="56" t="str">
        <f t="shared" si="23"/>
        <v>LULUS</v>
      </c>
      <c r="BD69" s="56" t="str">
        <f t="shared" si="24"/>
        <v>LULUS</v>
      </c>
      <c r="BE69" s="56" t="str">
        <f t="shared" si="25"/>
        <v>LULUS</v>
      </c>
      <c r="BF69" s="56" t="str">
        <f t="shared" si="26"/>
        <v>TIDAK LULUS</v>
      </c>
      <c r="BG69" s="56" t="str">
        <f t="shared" si="27"/>
        <v>TIDAK LULUS</v>
      </c>
      <c r="BH69" s="56" t="str">
        <f t="shared" si="28"/>
        <v>TIDAK LULUS</v>
      </c>
      <c r="BI69" s="56" t="str">
        <f t="shared" si="29"/>
        <v>TIDAK LULUS</v>
      </c>
    </row>
    <row r="70" spans="1:61" s="60" customFormat="1" ht="21.9" customHeight="1" x14ac:dyDescent="0.3">
      <c r="A70" s="56">
        <f t="shared" si="4"/>
        <v>67</v>
      </c>
      <c r="B70" s="56">
        <v>2015399155</v>
      </c>
      <c r="C70" s="62" t="s">
        <v>433</v>
      </c>
      <c r="D70" s="61" t="s">
        <v>45</v>
      </c>
      <c r="E70" s="56" t="s">
        <v>160</v>
      </c>
      <c r="F70" s="61" t="s">
        <v>1882</v>
      </c>
      <c r="G70" s="62" t="s">
        <v>1881</v>
      </c>
      <c r="H70" s="57">
        <v>44938</v>
      </c>
      <c r="I70" s="56" t="s">
        <v>128</v>
      </c>
      <c r="J70" s="56" t="s">
        <v>128</v>
      </c>
      <c r="K70" s="56" t="s">
        <v>127</v>
      </c>
      <c r="L70" s="56" t="s">
        <v>125</v>
      </c>
      <c r="M70" s="56" t="s">
        <v>125</v>
      </c>
      <c r="N70" s="56" t="s">
        <v>127</v>
      </c>
      <c r="O70" s="56" t="s">
        <v>128</v>
      </c>
      <c r="P70" s="56" t="s">
        <v>127</v>
      </c>
      <c r="Q70" s="56" t="s">
        <v>126</v>
      </c>
      <c r="R70" s="56" t="s">
        <v>127</v>
      </c>
      <c r="S70" s="56" t="s">
        <v>128</v>
      </c>
      <c r="T70" s="56" t="s">
        <v>125</v>
      </c>
      <c r="U70" s="56" t="s">
        <v>128</v>
      </c>
      <c r="V70" s="56" t="s">
        <v>127</v>
      </c>
      <c r="W70" s="56" t="s">
        <v>128</v>
      </c>
      <c r="X70" s="56" t="s">
        <v>127</v>
      </c>
      <c r="Y70" s="56" t="s">
        <v>127</v>
      </c>
      <c r="Z70" s="56" t="s">
        <v>128</v>
      </c>
      <c r="AA70" s="56" t="s">
        <v>127</v>
      </c>
      <c r="AB70" s="56" t="s">
        <v>127</v>
      </c>
      <c r="AC70" s="56" t="s">
        <v>128</v>
      </c>
      <c r="AD70" s="56" t="s">
        <v>127</v>
      </c>
      <c r="AE70" s="56" t="s">
        <v>127</v>
      </c>
      <c r="AF70" s="56" t="s">
        <v>128</v>
      </c>
      <c r="AG70" s="56" t="s">
        <v>127</v>
      </c>
      <c r="AH70" s="56">
        <f t="array" ref="AH70">SUM((I70:AG70=$I$2:$AG$2)*(I70:AG70&lt;&gt;""))</f>
        <v>6</v>
      </c>
      <c r="AI70" s="58">
        <f t="shared" ref="AI70:AI125" si="31">AH70/2.5</f>
        <v>2.4</v>
      </c>
      <c r="AJ70" s="59"/>
      <c r="AK70" s="56" t="str">
        <f t="shared" ref="AK70:AK87" si="32">IF(I70=I$2,"LULUS","TIDAK LULUS")</f>
        <v>TIDAK LULUS</v>
      </c>
      <c r="AL70" s="56" t="str">
        <f t="shared" ref="AL70:AL87" si="33">IF(J70=J$2,"LULUS","TIDAK LULUS")</f>
        <v>LULUS</v>
      </c>
      <c r="AM70" s="56" t="str">
        <f t="shared" ref="AM70:AM87" si="34">IF(K70=K$2,"LULUS","TIDAK LULUS")</f>
        <v>LULUS</v>
      </c>
      <c r="AN70" s="56" t="str">
        <f t="shared" ref="AN70:AN87" si="35">IF(L70=L$2,"LULUS","TIDAK LULUS")</f>
        <v>LULUS</v>
      </c>
      <c r="AO70" s="56" t="str">
        <f t="shared" ref="AO70:AO87" si="36">IF(M70=M$2,"LULUS","TIDAK LULUS")</f>
        <v>TIDAK LULUS</v>
      </c>
      <c r="AP70" s="56" t="str">
        <f t="shared" ref="AP70:AP87" si="37">IF(N70=N$2,"LULUS","TIDAK LULUS")</f>
        <v>TIDAK LULUS</v>
      </c>
      <c r="AQ70" s="56" t="str">
        <f t="shared" ref="AQ70:AQ87" si="38">IF(O70=O$2,"LULUS","TIDAK LULUS")</f>
        <v>LULUS</v>
      </c>
      <c r="AR70" s="56" t="str">
        <f t="shared" ref="AR70:AR87" si="39">IF(P70=P$2,"LULUS","TIDAK LULUS")</f>
        <v>LULUS</v>
      </c>
      <c r="AS70" s="56" t="str">
        <f t="shared" ref="AS70:AS87" si="40">IF(Q70=Q$2,"LULUS","TIDAK LULUS")</f>
        <v>LULUS</v>
      </c>
      <c r="AT70" s="56" t="str">
        <f t="shared" ref="AT70:AT87" si="41">IF(R70=R$2,"LULUS","TIDAK LULUS")</f>
        <v>TIDAK LULUS</v>
      </c>
      <c r="AU70" s="56" t="str">
        <f t="shared" ref="AU70:AU87" si="42">IF(S70=S$2,"LULUS","TIDAK LULUS")</f>
        <v>TIDAK LULUS</v>
      </c>
      <c r="AV70" s="56" t="str">
        <f t="shared" ref="AV70:AV87" si="43">IF(T70=T$2,"LULUS","TIDAK LULUS")</f>
        <v>TIDAK LULUS</v>
      </c>
      <c r="AW70" s="56" t="str">
        <f t="shared" ref="AW70:AW87" si="44">IF(U70=U$2,"LULUS","TIDAK LULUS")</f>
        <v>TIDAK LULUS</v>
      </c>
      <c r="AX70" s="56" t="str">
        <f t="shared" ref="AX70:AX87" si="45">IF(V70=V$2,"LULUS","TIDAK LULUS")</f>
        <v>TIDAK LULUS</v>
      </c>
      <c r="AY70" s="56" t="str">
        <f t="shared" ref="AY70:AY87" si="46">IF(W70=W$2,"LULUS","TIDAK LULUS")</f>
        <v>TIDAK LULUS</v>
      </c>
      <c r="AZ70" s="56" t="str">
        <f t="shared" ref="AZ70:AZ87" si="47">IF(X70=X$2,"LULUS","TIDAK LULUS")</f>
        <v>TIDAK LULUS</v>
      </c>
      <c r="BA70" s="56" t="str">
        <f t="shared" ref="BA70:BA87" si="48">IF(Y70=Y$2,"LULUS","TIDAK LULUS")</f>
        <v>TIDAK LULUS</v>
      </c>
      <c r="BB70" s="56" t="str">
        <f t="shared" ref="BB70:BB87" si="49">IF(Z70=Z$2,"LULUS","TIDAK LULUS")</f>
        <v>TIDAK LULUS</v>
      </c>
      <c r="BC70" s="56" t="str">
        <f t="shared" ref="BC70:BC87" si="50">IF(AA70=AA$2,"LULUS","TIDAK LULUS")</f>
        <v>TIDAK LULUS</v>
      </c>
      <c r="BD70" s="56" t="str">
        <f t="shared" ref="BD70:BD87" si="51">IF(AB70=AB$2,"LULUS","TIDAK LULUS")</f>
        <v>TIDAK LULUS</v>
      </c>
      <c r="BE70" s="56" t="str">
        <f t="shared" ref="BE70:BE87" si="52">IF(AC70=AC$2,"LULUS","TIDAK LULUS")</f>
        <v>TIDAK LULUS</v>
      </c>
      <c r="BF70" s="56" t="str">
        <f t="shared" ref="BF70:BF87" si="53">IF(AD70=AD$2,"LULUS","TIDAK LULUS")</f>
        <v>TIDAK LULUS</v>
      </c>
      <c r="BG70" s="56" t="str">
        <f t="shared" ref="BG70:BG87" si="54">IF(AE70=AE$2,"LULUS","TIDAK LULUS")</f>
        <v>TIDAK LULUS</v>
      </c>
      <c r="BH70" s="56" t="str">
        <f t="shared" ref="BH70:BH87" si="55">IF(AF70=AF$2,"LULUS","TIDAK LULUS")</f>
        <v>TIDAK LULUS</v>
      </c>
      <c r="BI70" s="56" t="str">
        <f t="shared" ref="BI70:BI87" si="56">IF(AG70=AG$2,"LULUS","TIDAK LULUS")</f>
        <v>TIDAK LULUS</v>
      </c>
    </row>
    <row r="71" spans="1:61" s="60" customFormat="1" ht="21.9" customHeight="1" x14ac:dyDescent="0.3">
      <c r="A71" s="56">
        <f t="shared" si="4"/>
        <v>68</v>
      </c>
      <c r="B71" s="56">
        <v>2015399156</v>
      </c>
      <c r="C71" s="62" t="s">
        <v>437</v>
      </c>
      <c r="D71" s="61" t="s">
        <v>45</v>
      </c>
      <c r="E71" s="56" t="s">
        <v>160</v>
      </c>
      <c r="F71" s="61" t="s">
        <v>1883</v>
      </c>
      <c r="G71" s="62" t="s">
        <v>1884</v>
      </c>
      <c r="H71" s="57">
        <v>44938</v>
      </c>
      <c r="I71" s="56" t="s">
        <v>127</v>
      </c>
      <c r="J71" s="56" t="s">
        <v>128</v>
      </c>
      <c r="K71" s="56" t="s">
        <v>128</v>
      </c>
      <c r="L71" s="56" t="s">
        <v>125</v>
      </c>
      <c r="M71" s="56" t="s">
        <v>126</v>
      </c>
      <c r="N71" s="56" t="s">
        <v>127</v>
      </c>
      <c r="O71" s="56" t="s">
        <v>128</v>
      </c>
      <c r="P71" s="56" t="s">
        <v>127</v>
      </c>
      <c r="Q71" s="56" t="s">
        <v>126</v>
      </c>
      <c r="R71" s="56" t="s">
        <v>128</v>
      </c>
      <c r="S71" s="56" t="s">
        <v>126</v>
      </c>
      <c r="T71" s="56" t="s">
        <v>126</v>
      </c>
      <c r="U71" s="56" t="s">
        <v>128</v>
      </c>
      <c r="V71" s="56" t="s">
        <v>125</v>
      </c>
      <c r="W71" s="56" t="s">
        <v>125</v>
      </c>
      <c r="X71" s="56" t="s">
        <v>125</v>
      </c>
      <c r="Y71" s="56" t="s">
        <v>128</v>
      </c>
      <c r="Z71" s="56" t="s">
        <v>128</v>
      </c>
      <c r="AA71" s="56" t="s">
        <v>126</v>
      </c>
      <c r="AB71" s="56" t="s">
        <v>128</v>
      </c>
      <c r="AC71" s="56" t="s">
        <v>126</v>
      </c>
      <c r="AD71" s="56" t="s">
        <v>126</v>
      </c>
      <c r="AE71" s="56" t="s">
        <v>128</v>
      </c>
      <c r="AF71" s="56" t="s">
        <v>125</v>
      </c>
      <c r="AG71" s="56" t="s">
        <v>125</v>
      </c>
      <c r="AH71" s="56">
        <f t="array" ref="AH71">SUM((I71:AG71=$I$2:$AG$2)*(I71:AG71&lt;&gt;""))</f>
        <v>14</v>
      </c>
      <c r="AI71" s="58">
        <f t="shared" si="31"/>
        <v>5.6</v>
      </c>
      <c r="AJ71" s="59"/>
      <c r="AK71" s="56" t="str">
        <f t="shared" si="32"/>
        <v>TIDAK LULUS</v>
      </c>
      <c r="AL71" s="56" t="str">
        <f t="shared" si="33"/>
        <v>LULUS</v>
      </c>
      <c r="AM71" s="56" t="str">
        <f t="shared" si="34"/>
        <v>TIDAK LULUS</v>
      </c>
      <c r="AN71" s="56" t="str">
        <f t="shared" si="35"/>
        <v>LULUS</v>
      </c>
      <c r="AO71" s="56" t="str">
        <f t="shared" si="36"/>
        <v>LULUS</v>
      </c>
      <c r="AP71" s="56" t="str">
        <f t="shared" si="37"/>
        <v>TIDAK LULUS</v>
      </c>
      <c r="AQ71" s="56" t="str">
        <f t="shared" si="38"/>
        <v>LULUS</v>
      </c>
      <c r="AR71" s="56" t="str">
        <f t="shared" si="39"/>
        <v>LULUS</v>
      </c>
      <c r="AS71" s="56" t="str">
        <f t="shared" si="40"/>
        <v>LULUS</v>
      </c>
      <c r="AT71" s="56" t="str">
        <f t="shared" si="41"/>
        <v>LULUS</v>
      </c>
      <c r="AU71" s="56" t="str">
        <f t="shared" si="42"/>
        <v>LULUS</v>
      </c>
      <c r="AV71" s="56" t="str">
        <f t="shared" si="43"/>
        <v>TIDAK LULUS</v>
      </c>
      <c r="AW71" s="56" t="str">
        <f t="shared" si="44"/>
        <v>TIDAK LULUS</v>
      </c>
      <c r="AX71" s="56" t="str">
        <f t="shared" si="45"/>
        <v>LULUS</v>
      </c>
      <c r="AY71" s="56" t="str">
        <f t="shared" si="46"/>
        <v>TIDAK LULUS</v>
      </c>
      <c r="AZ71" s="56" t="str">
        <f t="shared" si="47"/>
        <v>LULUS</v>
      </c>
      <c r="BA71" s="56" t="str">
        <f t="shared" si="48"/>
        <v>LULUS</v>
      </c>
      <c r="BB71" s="56" t="str">
        <f t="shared" si="49"/>
        <v>TIDAK LULUS</v>
      </c>
      <c r="BC71" s="56" t="str">
        <f t="shared" si="50"/>
        <v>LULUS</v>
      </c>
      <c r="BD71" s="56" t="str">
        <f t="shared" si="51"/>
        <v>LULUS</v>
      </c>
      <c r="BE71" s="56" t="str">
        <f t="shared" si="52"/>
        <v>LULUS</v>
      </c>
      <c r="BF71" s="56" t="str">
        <f t="shared" si="53"/>
        <v>TIDAK LULUS</v>
      </c>
      <c r="BG71" s="56" t="str">
        <f t="shared" si="54"/>
        <v>TIDAK LULUS</v>
      </c>
      <c r="BH71" s="56" t="str">
        <f t="shared" si="55"/>
        <v>TIDAK LULUS</v>
      </c>
      <c r="BI71" s="56" t="str">
        <f t="shared" si="56"/>
        <v>TIDAK LULUS</v>
      </c>
    </row>
    <row r="72" spans="1:61" s="60" customFormat="1" ht="21.9" customHeight="1" x14ac:dyDescent="0.3">
      <c r="A72" s="56">
        <f t="shared" si="4"/>
        <v>69</v>
      </c>
      <c r="B72" s="56">
        <v>2015399134</v>
      </c>
      <c r="C72" s="62" t="s">
        <v>438</v>
      </c>
      <c r="D72" s="61" t="s">
        <v>46</v>
      </c>
      <c r="E72" s="56" t="s">
        <v>155</v>
      </c>
      <c r="F72" s="61" t="s">
        <v>206</v>
      </c>
      <c r="G72" s="62" t="s">
        <v>207</v>
      </c>
      <c r="H72" s="57">
        <v>44938</v>
      </c>
      <c r="I72" s="56" t="s">
        <v>126</v>
      </c>
      <c r="J72" s="56" t="s">
        <v>128</v>
      </c>
      <c r="K72" s="56" t="s">
        <v>127</v>
      </c>
      <c r="L72" s="56" t="s">
        <v>125</v>
      </c>
      <c r="M72" s="56" t="s">
        <v>126</v>
      </c>
      <c r="N72" s="56" t="s">
        <v>127</v>
      </c>
      <c r="O72" s="56" t="s">
        <v>128</v>
      </c>
      <c r="P72" s="56" t="s">
        <v>127</v>
      </c>
      <c r="Q72" s="56" t="s">
        <v>126</v>
      </c>
      <c r="R72" s="56" t="s">
        <v>125</v>
      </c>
      <c r="S72" s="56" t="s">
        <v>126</v>
      </c>
      <c r="T72" s="56" t="s">
        <v>128</v>
      </c>
      <c r="U72" s="56" t="s">
        <v>128</v>
      </c>
      <c r="V72" s="56" t="s">
        <v>125</v>
      </c>
      <c r="W72" s="56" t="s">
        <v>126</v>
      </c>
      <c r="X72" s="56" t="s">
        <v>125</v>
      </c>
      <c r="Y72" s="56" t="s">
        <v>128</v>
      </c>
      <c r="Z72" s="56" t="s">
        <v>128</v>
      </c>
      <c r="AA72" s="56" t="s">
        <v>126</v>
      </c>
      <c r="AB72" s="56" t="s">
        <v>128</v>
      </c>
      <c r="AC72" s="56" t="s">
        <v>126</v>
      </c>
      <c r="AD72" s="56" t="s">
        <v>128</v>
      </c>
      <c r="AE72" s="56" t="s">
        <v>128</v>
      </c>
      <c r="AF72" s="56" t="s">
        <v>127</v>
      </c>
      <c r="AG72" s="56" t="s">
        <v>126</v>
      </c>
      <c r="AH72" s="56">
        <f t="array" ref="AH72">SUM((I72:AG72=$I$2:$AG$2)*(I72:AG72&lt;&gt;""))</f>
        <v>20</v>
      </c>
      <c r="AI72" s="58">
        <f t="shared" si="31"/>
        <v>8</v>
      </c>
      <c r="AJ72" s="59"/>
      <c r="AK72" s="56" t="str">
        <f t="shared" si="32"/>
        <v>LULUS</v>
      </c>
      <c r="AL72" s="56" t="str">
        <f t="shared" si="33"/>
        <v>LULUS</v>
      </c>
      <c r="AM72" s="56" t="str">
        <f t="shared" si="34"/>
        <v>LULUS</v>
      </c>
      <c r="AN72" s="56" t="str">
        <f t="shared" si="35"/>
        <v>LULUS</v>
      </c>
      <c r="AO72" s="56" t="str">
        <f t="shared" si="36"/>
        <v>LULUS</v>
      </c>
      <c r="AP72" s="56" t="str">
        <f t="shared" si="37"/>
        <v>TIDAK LULUS</v>
      </c>
      <c r="AQ72" s="56" t="str">
        <f t="shared" si="38"/>
        <v>LULUS</v>
      </c>
      <c r="AR72" s="56" t="str">
        <f t="shared" si="39"/>
        <v>LULUS</v>
      </c>
      <c r="AS72" s="56" t="str">
        <f t="shared" si="40"/>
        <v>LULUS</v>
      </c>
      <c r="AT72" s="56" t="str">
        <f t="shared" si="41"/>
        <v>TIDAK LULUS</v>
      </c>
      <c r="AU72" s="56" t="str">
        <f t="shared" si="42"/>
        <v>LULUS</v>
      </c>
      <c r="AV72" s="56" t="str">
        <f t="shared" si="43"/>
        <v>LULUS</v>
      </c>
      <c r="AW72" s="56" t="str">
        <f t="shared" si="44"/>
        <v>TIDAK LULUS</v>
      </c>
      <c r="AX72" s="56" t="str">
        <f t="shared" si="45"/>
        <v>LULUS</v>
      </c>
      <c r="AY72" s="56" t="str">
        <f t="shared" si="46"/>
        <v>LULUS</v>
      </c>
      <c r="AZ72" s="56" t="str">
        <f t="shared" si="47"/>
        <v>LULUS</v>
      </c>
      <c r="BA72" s="56" t="str">
        <f t="shared" si="48"/>
        <v>LULUS</v>
      </c>
      <c r="BB72" s="56" t="str">
        <f t="shared" si="49"/>
        <v>TIDAK LULUS</v>
      </c>
      <c r="BC72" s="56" t="str">
        <f t="shared" si="50"/>
        <v>LULUS</v>
      </c>
      <c r="BD72" s="56" t="str">
        <f t="shared" si="51"/>
        <v>LULUS</v>
      </c>
      <c r="BE72" s="56" t="str">
        <f t="shared" si="52"/>
        <v>LULUS</v>
      </c>
      <c r="BF72" s="56" t="str">
        <f t="shared" si="53"/>
        <v>LULUS</v>
      </c>
      <c r="BG72" s="56" t="str">
        <f t="shared" si="54"/>
        <v>TIDAK LULUS</v>
      </c>
      <c r="BH72" s="56" t="str">
        <f t="shared" si="55"/>
        <v>LULUS</v>
      </c>
      <c r="BI72" s="56" t="str">
        <f t="shared" si="56"/>
        <v>LULUS</v>
      </c>
    </row>
    <row r="73" spans="1:61" s="60" customFormat="1" ht="21.9" customHeight="1" x14ac:dyDescent="0.3">
      <c r="A73" s="56">
        <f t="shared" ref="A73:A136" si="57">A72+1</f>
        <v>70</v>
      </c>
      <c r="B73" s="56">
        <v>2015399137</v>
      </c>
      <c r="C73" s="62" t="s">
        <v>439</v>
      </c>
      <c r="D73" s="61" t="s">
        <v>46</v>
      </c>
      <c r="E73" s="56" t="s">
        <v>155</v>
      </c>
      <c r="F73" s="61" t="s">
        <v>1879</v>
      </c>
      <c r="G73" s="62" t="s">
        <v>1880</v>
      </c>
      <c r="H73" s="57">
        <v>44938</v>
      </c>
      <c r="I73" s="56" t="s">
        <v>127</v>
      </c>
      <c r="J73" s="56" t="s">
        <v>125</v>
      </c>
      <c r="K73" s="56" t="s">
        <v>127</v>
      </c>
      <c r="L73" s="56" t="s">
        <v>128</v>
      </c>
      <c r="M73" s="56" t="s">
        <v>126</v>
      </c>
      <c r="N73" s="56" t="s">
        <v>127</v>
      </c>
      <c r="O73" s="56" t="s">
        <v>128</v>
      </c>
      <c r="P73" s="56" t="s">
        <v>127</v>
      </c>
      <c r="Q73" s="56" t="s">
        <v>126</v>
      </c>
      <c r="R73" s="56" t="s">
        <v>126</v>
      </c>
      <c r="S73" s="56" t="s">
        <v>126</v>
      </c>
      <c r="T73" s="56" t="s">
        <v>128</v>
      </c>
      <c r="U73" s="56" t="s">
        <v>128</v>
      </c>
      <c r="V73" s="56" t="s">
        <v>125</v>
      </c>
      <c r="W73" s="56" t="s">
        <v>126</v>
      </c>
      <c r="X73" s="56" t="s">
        <v>125</v>
      </c>
      <c r="Y73" s="56" t="s">
        <v>128</v>
      </c>
      <c r="Z73" s="56" t="s">
        <v>128</v>
      </c>
      <c r="AA73" s="56" t="s">
        <v>126</v>
      </c>
      <c r="AB73" s="56" t="s">
        <v>127</v>
      </c>
      <c r="AC73" s="56" t="s">
        <v>126</v>
      </c>
      <c r="AD73" s="56" t="s">
        <v>127</v>
      </c>
      <c r="AE73" s="56" t="s">
        <v>128</v>
      </c>
      <c r="AF73" s="56" t="s">
        <v>127</v>
      </c>
      <c r="AG73" s="56" t="s">
        <v>126</v>
      </c>
      <c r="AH73" s="56">
        <f t="array" ref="AH73">SUM((I73:AG73=$I$2:$AG$2)*(I73:AG73&lt;&gt;""))</f>
        <v>15</v>
      </c>
      <c r="AI73" s="58">
        <f t="shared" si="31"/>
        <v>6</v>
      </c>
      <c r="AJ73" s="59"/>
      <c r="AK73" s="56" t="str">
        <f t="shared" si="32"/>
        <v>TIDAK LULUS</v>
      </c>
      <c r="AL73" s="56" t="str">
        <f t="shared" si="33"/>
        <v>TIDAK LULUS</v>
      </c>
      <c r="AM73" s="56" t="str">
        <f t="shared" si="34"/>
        <v>LULUS</v>
      </c>
      <c r="AN73" s="56" t="str">
        <f t="shared" si="35"/>
        <v>TIDAK LULUS</v>
      </c>
      <c r="AO73" s="56" t="str">
        <f t="shared" si="36"/>
        <v>LULUS</v>
      </c>
      <c r="AP73" s="56" t="str">
        <f t="shared" si="37"/>
        <v>TIDAK LULUS</v>
      </c>
      <c r="AQ73" s="56" t="str">
        <f t="shared" si="38"/>
        <v>LULUS</v>
      </c>
      <c r="AR73" s="56" t="str">
        <f t="shared" si="39"/>
        <v>LULUS</v>
      </c>
      <c r="AS73" s="56" t="str">
        <f t="shared" si="40"/>
        <v>LULUS</v>
      </c>
      <c r="AT73" s="56" t="str">
        <f t="shared" si="41"/>
        <v>TIDAK LULUS</v>
      </c>
      <c r="AU73" s="56" t="str">
        <f t="shared" si="42"/>
        <v>LULUS</v>
      </c>
      <c r="AV73" s="56" t="str">
        <f t="shared" si="43"/>
        <v>LULUS</v>
      </c>
      <c r="AW73" s="56" t="str">
        <f t="shared" si="44"/>
        <v>TIDAK LULUS</v>
      </c>
      <c r="AX73" s="56" t="str">
        <f t="shared" si="45"/>
        <v>LULUS</v>
      </c>
      <c r="AY73" s="56" t="str">
        <f t="shared" si="46"/>
        <v>LULUS</v>
      </c>
      <c r="AZ73" s="56" t="str">
        <f t="shared" si="47"/>
        <v>LULUS</v>
      </c>
      <c r="BA73" s="56" t="str">
        <f t="shared" si="48"/>
        <v>LULUS</v>
      </c>
      <c r="BB73" s="56" t="str">
        <f t="shared" si="49"/>
        <v>TIDAK LULUS</v>
      </c>
      <c r="BC73" s="56" t="str">
        <f t="shared" si="50"/>
        <v>LULUS</v>
      </c>
      <c r="BD73" s="56" t="str">
        <f t="shared" si="51"/>
        <v>TIDAK LULUS</v>
      </c>
      <c r="BE73" s="56" t="str">
        <f t="shared" si="52"/>
        <v>LULUS</v>
      </c>
      <c r="BF73" s="56" t="str">
        <f t="shared" si="53"/>
        <v>TIDAK LULUS</v>
      </c>
      <c r="BG73" s="56" t="str">
        <f t="shared" si="54"/>
        <v>TIDAK LULUS</v>
      </c>
      <c r="BH73" s="56" t="str">
        <f t="shared" si="55"/>
        <v>LULUS</v>
      </c>
      <c r="BI73" s="56" t="str">
        <f t="shared" si="56"/>
        <v>LULUS</v>
      </c>
    </row>
    <row r="74" spans="1:61" s="60" customFormat="1" ht="21.9" customHeight="1" x14ac:dyDescent="0.3">
      <c r="A74" s="56">
        <f t="shared" si="57"/>
        <v>71</v>
      </c>
      <c r="B74" s="56">
        <v>2015399092</v>
      </c>
      <c r="C74" s="62" t="s">
        <v>440</v>
      </c>
      <c r="D74" s="61" t="s">
        <v>45</v>
      </c>
      <c r="E74" s="56" t="s">
        <v>160</v>
      </c>
      <c r="F74" s="61" t="s">
        <v>441</v>
      </c>
      <c r="G74" s="62" t="s">
        <v>442</v>
      </c>
      <c r="H74" s="57">
        <v>44938</v>
      </c>
      <c r="I74" s="56" t="s">
        <v>128</v>
      </c>
      <c r="J74" s="56" t="s">
        <v>128</v>
      </c>
      <c r="K74" s="56" t="s">
        <v>127</v>
      </c>
      <c r="L74" s="56" t="s">
        <v>125</v>
      </c>
      <c r="M74" s="56" t="s">
        <v>126</v>
      </c>
      <c r="N74" s="56" t="s">
        <v>125</v>
      </c>
      <c r="O74" s="56" t="s">
        <v>128</v>
      </c>
      <c r="P74" s="56" t="s">
        <v>127</v>
      </c>
      <c r="Q74" s="56" t="s">
        <v>126</v>
      </c>
      <c r="R74" s="56" t="s">
        <v>128</v>
      </c>
      <c r="S74" s="56" t="s">
        <v>126</v>
      </c>
      <c r="T74" s="56" t="s">
        <v>128</v>
      </c>
      <c r="U74" s="56" t="s">
        <v>125</v>
      </c>
      <c r="V74" s="56" t="s">
        <v>125</v>
      </c>
      <c r="W74" s="56" t="s">
        <v>126</v>
      </c>
      <c r="X74" s="56" t="s">
        <v>125</v>
      </c>
      <c r="Y74" s="56" t="s">
        <v>127</v>
      </c>
      <c r="Z74" s="56" t="s">
        <v>127</v>
      </c>
      <c r="AA74" s="56" t="s">
        <v>126</v>
      </c>
      <c r="AB74" s="56" t="s">
        <v>128</v>
      </c>
      <c r="AC74" s="56" t="s">
        <v>125</v>
      </c>
      <c r="AD74" s="56" t="s">
        <v>128</v>
      </c>
      <c r="AE74" s="56" t="s">
        <v>128</v>
      </c>
      <c r="AF74" s="56" t="s">
        <v>125</v>
      </c>
      <c r="AG74" s="56" t="s">
        <v>127</v>
      </c>
      <c r="AH74" s="56">
        <f t="array" ref="AH74">SUM((I74:AG74=$I$2:$AG$2)*(I74:AG74&lt;&gt;""))</f>
        <v>18</v>
      </c>
      <c r="AI74" s="58">
        <f t="shared" si="31"/>
        <v>7.2</v>
      </c>
      <c r="AJ74" s="59"/>
      <c r="AK74" s="56" t="str">
        <f t="shared" si="32"/>
        <v>TIDAK LULUS</v>
      </c>
      <c r="AL74" s="56" t="str">
        <f t="shared" si="33"/>
        <v>LULUS</v>
      </c>
      <c r="AM74" s="56" t="str">
        <f t="shared" si="34"/>
        <v>LULUS</v>
      </c>
      <c r="AN74" s="56" t="str">
        <f t="shared" si="35"/>
        <v>LULUS</v>
      </c>
      <c r="AO74" s="56" t="str">
        <f t="shared" si="36"/>
        <v>LULUS</v>
      </c>
      <c r="AP74" s="56" t="str">
        <f t="shared" si="37"/>
        <v>LULUS</v>
      </c>
      <c r="AQ74" s="56" t="str">
        <f t="shared" si="38"/>
        <v>LULUS</v>
      </c>
      <c r="AR74" s="56" t="str">
        <f t="shared" si="39"/>
        <v>LULUS</v>
      </c>
      <c r="AS74" s="56" t="str">
        <f t="shared" si="40"/>
        <v>LULUS</v>
      </c>
      <c r="AT74" s="56" t="str">
        <f t="shared" si="41"/>
        <v>LULUS</v>
      </c>
      <c r="AU74" s="56" t="str">
        <f t="shared" si="42"/>
        <v>LULUS</v>
      </c>
      <c r="AV74" s="56" t="str">
        <f t="shared" si="43"/>
        <v>LULUS</v>
      </c>
      <c r="AW74" s="56" t="str">
        <f t="shared" si="44"/>
        <v>TIDAK LULUS</v>
      </c>
      <c r="AX74" s="56" t="str">
        <f t="shared" si="45"/>
        <v>LULUS</v>
      </c>
      <c r="AY74" s="56" t="str">
        <f t="shared" si="46"/>
        <v>LULUS</v>
      </c>
      <c r="AZ74" s="56" t="str">
        <f t="shared" si="47"/>
        <v>LULUS</v>
      </c>
      <c r="BA74" s="56" t="str">
        <f t="shared" si="48"/>
        <v>TIDAK LULUS</v>
      </c>
      <c r="BB74" s="56" t="str">
        <f t="shared" si="49"/>
        <v>LULUS</v>
      </c>
      <c r="BC74" s="56" t="str">
        <f t="shared" si="50"/>
        <v>LULUS</v>
      </c>
      <c r="BD74" s="56" t="str">
        <f t="shared" si="51"/>
        <v>LULUS</v>
      </c>
      <c r="BE74" s="56" t="str">
        <f t="shared" si="52"/>
        <v>TIDAK LULUS</v>
      </c>
      <c r="BF74" s="56" t="str">
        <f t="shared" si="53"/>
        <v>LULUS</v>
      </c>
      <c r="BG74" s="56" t="str">
        <f t="shared" si="54"/>
        <v>TIDAK LULUS</v>
      </c>
      <c r="BH74" s="56" t="str">
        <f t="shared" si="55"/>
        <v>TIDAK LULUS</v>
      </c>
      <c r="BI74" s="56" t="str">
        <f t="shared" si="56"/>
        <v>TIDAK LULUS</v>
      </c>
    </row>
    <row r="75" spans="1:61" s="60" customFormat="1" ht="21.9" customHeight="1" x14ac:dyDescent="0.3">
      <c r="A75" s="56">
        <f t="shared" si="57"/>
        <v>72</v>
      </c>
      <c r="B75" s="56">
        <v>2015399141</v>
      </c>
      <c r="C75" s="62" t="s">
        <v>443</v>
      </c>
      <c r="D75" s="61" t="s">
        <v>46</v>
      </c>
      <c r="E75" s="56" t="s">
        <v>155</v>
      </c>
      <c r="F75" s="61" t="s">
        <v>444</v>
      </c>
      <c r="G75" s="62" t="s">
        <v>445</v>
      </c>
      <c r="H75" s="57">
        <v>44938</v>
      </c>
      <c r="I75" s="56" t="s">
        <v>127</v>
      </c>
      <c r="J75" s="56" t="s">
        <v>125</v>
      </c>
      <c r="K75" s="56" t="s">
        <v>127</v>
      </c>
      <c r="L75" s="56" t="s">
        <v>128</v>
      </c>
      <c r="M75" s="56" t="s">
        <v>128</v>
      </c>
      <c r="N75" s="56" t="s">
        <v>127</v>
      </c>
      <c r="O75" s="56" t="s">
        <v>128</v>
      </c>
      <c r="P75" s="56" t="s">
        <v>127</v>
      </c>
      <c r="Q75" s="56" t="s">
        <v>126</v>
      </c>
      <c r="R75" s="56" t="s">
        <v>126</v>
      </c>
      <c r="S75" s="56" t="s">
        <v>126</v>
      </c>
      <c r="T75" s="56" t="s">
        <v>128</v>
      </c>
      <c r="U75" s="56" t="s">
        <v>128</v>
      </c>
      <c r="V75" s="56" t="s">
        <v>125</v>
      </c>
      <c r="W75" s="56" t="s">
        <v>126</v>
      </c>
      <c r="X75" s="56" t="s">
        <v>125</v>
      </c>
      <c r="Y75" s="56" t="s">
        <v>128</v>
      </c>
      <c r="Z75" s="56" t="s">
        <v>128</v>
      </c>
      <c r="AA75" s="56" t="s">
        <v>126</v>
      </c>
      <c r="AB75" s="56" t="s">
        <v>128</v>
      </c>
      <c r="AC75" s="56" t="s">
        <v>126</v>
      </c>
      <c r="AD75" s="56" t="s">
        <v>127</v>
      </c>
      <c r="AE75" s="56" t="s">
        <v>128</v>
      </c>
      <c r="AF75" s="56" t="s">
        <v>127</v>
      </c>
      <c r="AG75" s="56" t="s">
        <v>126</v>
      </c>
      <c r="AH75" s="56">
        <f t="array" ref="AH75">SUM((I75:AG75=$I$2:$AG$2)*(I75:AG75&lt;&gt;""))</f>
        <v>15</v>
      </c>
      <c r="AI75" s="58">
        <f t="shared" si="31"/>
        <v>6</v>
      </c>
      <c r="AJ75" s="59"/>
      <c r="AK75" s="56" t="str">
        <f t="shared" si="32"/>
        <v>TIDAK LULUS</v>
      </c>
      <c r="AL75" s="56" t="str">
        <f t="shared" si="33"/>
        <v>TIDAK LULUS</v>
      </c>
      <c r="AM75" s="56" t="str">
        <f t="shared" si="34"/>
        <v>LULUS</v>
      </c>
      <c r="AN75" s="56" t="str">
        <f t="shared" si="35"/>
        <v>TIDAK LULUS</v>
      </c>
      <c r="AO75" s="56" t="str">
        <f t="shared" si="36"/>
        <v>TIDAK LULUS</v>
      </c>
      <c r="AP75" s="56" t="str">
        <f t="shared" si="37"/>
        <v>TIDAK LULUS</v>
      </c>
      <c r="AQ75" s="56" t="str">
        <f t="shared" si="38"/>
        <v>LULUS</v>
      </c>
      <c r="AR75" s="56" t="str">
        <f t="shared" si="39"/>
        <v>LULUS</v>
      </c>
      <c r="AS75" s="56" t="str">
        <f t="shared" si="40"/>
        <v>LULUS</v>
      </c>
      <c r="AT75" s="56" t="str">
        <f t="shared" si="41"/>
        <v>TIDAK LULUS</v>
      </c>
      <c r="AU75" s="56" t="str">
        <f t="shared" si="42"/>
        <v>LULUS</v>
      </c>
      <c r="AV75" s="56" t="str">
        <f t="shared" si="43"/>
        <v>LULUS</v>
      </c>
      <c r="AW75" s="56" t="str">
        <f t="shared" si="44"/>
        <v>TIDAK LULUS</v>
      </c>
      <c r="AX75" s="56" t="str">
        <f t="shared" si="45"/>
        <v>LULUS</v>
      </c>
      <c r="AY75" s="56" t="str">
        <f t="shared" si="46"/>
        <v>LULUS</v>
      </c>
      <c r="AZ75" s="56" t="str">
        <f t="shared" si="47"/>
        <v>LULUS</v>
      </c>
      <c r="BA75" s="56" t="str">
        <f t="shared" si="48"/>
        <v>LULUS</v>
      </c>
      <c r="BB75" s="56" t="str">
        <f t="shared" si="49"/>
        <v>TIDAK LULUS</v>
      </c>
      <c r="BC75" s="56" t="str">
        <f t="shared" si="50"/>
        <v>LULUS</v>
      </c>
      <c r="BD75" s="56" t="str">
        <f t="shared" si="51"/>
        <v>LULUS</v>
      </c>
      <c r="BE75" s="56" t="str">
        <f t="shared" si="52"/>
        <v>LULUS</v>
      </c>
      <c r="BF75" s="56" t="str">
        <f t="shared" si="53"/>
        <v>TIDAK LULUS</v>
      </c>
      <c r="BG75" s="56" t="str">
        <f t="shared" si="54"/>
        <v>TIDAK LULUS</v>
      </c>
      <c r="BH75" s="56" t="str">
        <f t="shared" si="55"/>
        <v>LULUS</v>
      </c>
      <c r="BI75" s="56" t="str">
        <f t="shared" si="56"/>
        <v>LULUS</v>
      </c>
    </row>
    <row r="76" spans="1:61" s="60" customFormat="1" ht="21.9" customHeight="1" x14ac:dyDescent="0.3">
      <c r="A76" s="56">
        <f t="shared" si="57"/>
        <v>73</v>
      </c>
      <c r="B76" s="56">
        <v>2015397522</v>
      </c>
      <c r="C76" s="62" t="s">
        <v>416</v>
      </c>
      <c r="D76" s="61" t="s">
        <v>46</v>
      </c>
      <c r="E76" s="56" t="s">
        <v>155</v>
      </c>
      <c r="F76" s="61" t="s">
        <v>417</v>
      </c>
      <c r="G76" s="62" t="s">
        <v>418</v>
      </c>
      <c r="H76" s="57">
        <v>44938</v>
      </c>
      <c r="I76" s="56" t="s">
        <v>126</v>
      </c>
      <c r="J76" s="56" t="s">
        <v>128</v>
      </c>
      <c r="K76" s="56" t="s">
        <v>127</v>
      </c>
      <c r="L76" s="56" t="s">
        <v>125</v>
      </c>
      <c r="M76" s="56" t="s">
        <v>126</v>
      </c>
      <c r="N76" s="56" t="s">
        <v>125</v>
      </c>
      <c r="O76" s="56" t="s">
        <v>128</v>
      </c>
      <c r="P76" s="56" t="s">
        <v>126</v>
      </c>
      <c r="Q76" s="56" t="s">
        <v>126</v>
      </c>
      <c r="R76" s="56" t="s">
        <v>127</v>
      </c>
      <c r="S76" s="56" t="s">
        <v>126</v>
      </c>
      <c r="T76" s="56" t="s">
        <v>128</v>
      </c>
      <c r="U76" s="56" t="s">
        <v>125</v>
      </c>
      <c r="V76" s="56" t="s">
        <v>125</v>
      </c>
      <c r="W76" s="56" t="s">
        <v>125</v>
      </c>
      <c r="X76" s="56" t="s">
        <v>125</v>
      </c>
      <c r="Y76" s="56" t="s">
        <v>127</v>
      </c>
      <c r="Z76" s="56" t="s">
        <v>128</v>
      </c>
      <c r="AA76" s="56" t="s">
        <v>126</v>
      </c>
      <c r="AB76" s="56" t="s">
        <v>128</v>
      </c>
      <c r="AC76" s="56" t="s">
        <v>126</v>
      </c>
      <c r="AD76" s="56" t="s">
        <v>125</v>
      </c>
      <c r="AE76" s="56" t="s">
        <v>125</v>
      </c>
      <c r="AF76" s="56" t="s">
        <v>127</v>
      </c>
      <c r="AG76" s="56" t="s">
        <v>128</v>
      </c>
      <c r="AH76" s="56">
        <f t="array" ref="AH76">SUM((I76:AG76=$I$2:$AG$2)*(I76:AG76&lt;&gt;""))</f>
        <v>17</v>
      </c>
      <c r="AI76" s="58">
        <f t="shared" si="31"/>
        <v>6.8</v>
      </c>
      <c r="AJ76" s="59"/>
      <c r="AK76" s="56" t="str">
        <f t="shared" si="32"/>
        <v>LULUS</v>
      </c>
      <c r="AL76" s="56" t="str">
        <f t="shared" si="33"/>
        <v>LULUS</v>
      </c>
      <c r="AM76" s="56" t="str">
        <f t="shared" si="34"/>
        <v>LULUS</v>
      </c>
      <c r="AN76" s="56" t="str">
        <f t="shared" si="35"/>
        <v>LULUS</v>
      </c>
      <c r="AO76" s="56" t="str">
        <f t="shared" si="36"/>
        <v>LULUS</v>
      </c>
      <c r="AP76" s="56" t="str">
        <f t="shared" si="37"/>
        <v>LULUS</v>
      </c>
      <c r="AQ76" s="56" t="str">
        <f t="shared" si="38"/>
        <v>LULUS</v>
      </c>
      <c r="AR76" s="56" t="str">
        <f t="shared" si="39"/>
        <v>TIDAK LULUS</v>
      </c>
      <c r="AS76" s="56" t="str">
        <f t="shared" si="40"/>
        <v>LULUS</v>
      </c>
      <c r="AT76" s="56" t="str">
        <f t="shared" si="41"/>
        <v>TIDAK LULUS</v>
      </c>
      <c r="AU76" s="56" t="str">
        <f t="shared" si="42"/>
        <v>LULUS</v>
      </c>
      <c r="AV76" s="56" t="str">
        <f t="shared" si="43"/>
        <v>LULUS</v>
      </c>
      <c r="AW76" s="56" t="str">
        <f t="shared" si="44"/>
        <v>TIDAK LULUS</v>
      </c>
      <c r="AX76" s="56" t="str">
        <f t="shared" si="45"/>
        <v>LULUS</v>
      </c>
      <c r="AY76" s="56" t="str">
        <f t="shared" si="46"/>
        <v>TIDAK LULUS</v>
      </c>
      <c r="AZ76" s="56" t="str">
        <f t="shared" si="47"/>
        <v>LULUS</v>
      </c>
      <c r="BA76" s="56" t="str">
        <f t="shared" si="48"/>
        <v>TIDAK LULUS</v>
      </c>
      <c r="BB76" s="56" t="str">
        <f t="shared" si="49"/>
        <v>TIDAK LULUS</v>
      </c>
      <c r="BC76" s="56" t="str">
        <f t="shared" si="50"/>
        <v>LULUS</v>
      </c>
      <c r="BD76" s="56" t="str">
        <f t="shared" si="51"/>
        <v>LULUS</v>
      </c>
      <c r="BE76" s="56" t="str">
        <f t="shared" si="52"/>
        <v>LULUS</v>
      </c>
      <c r="BF76" s="56" t="str">
        <f t="shared" si="53"/>
        <v>TIDAK LULUS</v>
      </c>
      <c r="BG76" s="56" t="str">
        <f t="shared" si="54"/>
        <v>LULUS</v>
      </c>
      <c r="BH76" s="56" t="str">
        <f t="shared" si="55"/>
        <v>LULUS</v>
      </c>
      <c r="BI76" s="56" t="str">
        <f t="shared" si="56"/>
        <v>TIDAK LULUS</v>
      </c>
    </row>
    <row r="77" spans="1:61" s="60" customFormat="1" ht="21.9" customHeight="1" x14ac:dyDescent="0.3">
      <c r="A77" s="56">
        <f t="shared" si="57"/>
        <v>74</v>
      </c>
      <c r="B77" s="56">
        <v>2015397495</v>
      </c>
      <c r="C77" s="62" t="s">
        <v>419</v>
      </c>
      <c r="D77" s="61" t="s">
        <v>45</v>
      </c>
      <c r="E77" s="56" t="s">
        <v>160</v>
      </c>
      <c r="F77" s="61" t="s">
        <v>1885</v>
      </c>
      <c r="G77" s="62" t="s">
        <v>1886</v>
      </c>
      <c r="H77" s="57">
        <v>44938</v>
      </c>
      <c r="I77" s="56" t="s">
        <v>126</v>
      </c>
      <c r="J77" s="56" t="s">
        <v>125</v>
      </c>
      <c r="K77" s="56" t="s">
        <v>125</v>
      </c>
      <c r="L77" s="56" t="s">
        <v>125</v>
      </c>
      <c r="M77" s="56" t="s">
        <v>126</v>
      </c>
      <c r="N77" s="56" t="s">
        <v>126</v>
      </c>
      <c r="O77" s="56" t="s">
        <v>128</v>
      </c>
      <c r="P77" s="56" t="s">
        <v>128</v>
      </c>
      <c r="Q77" s="56" t="s">
        <v>128</v>
      </c>
      <c r="R77" s="56" t="s">
        <v>125</v>
      </c>
      <c r="S77" s="56" t="s">
        <v>126</v>
      </c>
      <c r="T77" s="56" t="s">
        <v>125</v>
      </c>
      <c r="U77" s="56" t="s">
        <v>125</v>
      </c>
      <c r="V77" s="56" t="s">
        <v>125</v>
      </c>
      <c r="W77" s="56" t="s">
        <v>126</v>
      </c>
      <c r="X77" s="56" t="s">
        <v>125</v>
      </c>
      <c r="Y77" s="56" t="s">
        <v>128</v>
      </c>
      <c r="Z77" s="56" t="s">
        <v>125</v>
      </c>
      <c r="AA77" s="56" t="s">
        <v>126</v>
      </c>
      <c r="AB77" s="56" t="s">
        <v>125</v>
      </c>
      <c r="AC77" s="56" t="s">
        <v>127</v>
      </c>
      <c r="AD77" s="56" t="s">
        <v>128</v>
      </c>
      <c r="AE77" s="56" t="s">
        <v>127</v>
      </c>
      <c r="AF77" s="56" t="s">
        <v>127</v>
      </c>
      <c r="AG77" s="56" t="s">
        <v>128</v>
      </c>
      <c r="AH77" s="56">
        <f t="array" ref="AH77">SUM((I77:AG77=$I$2:$AG$2)*(I77:AG77&lt;&gt;""))</f>
        <v>12</v>
      </c>
      <c r="AI77" s="58">
        <f t="shared" si="31"/>
        <v>4.8</v>
      </c>
      <c r="AJ77" s="59"/>
      <c r="AK77" s="56" t="str">
        <f t="shared" si="32"/>
        <v>LULUS</v>
      </c>
      <c r="AL77" s="56" t="str">
        <f t="shared" si="33"/>
        <v>TIDAK LULUS</v>
      </c>
      <c r="AM77" s="56" t="str">
        <f t="shared" si="34"/>
        <v>TIDAK LULUS</v>
      </c>
      <c r="AN77" s="56" t="str">
        <f t="shared" si="35"/>
        <v>LULUS</v>
      </c>
      <c r="AO77" s="56" t="str">
        <f t="shared" si="36"/>
        <v>LULUS</v>
      </c>
      <c r="AP77" s="56" t="str">
        <f t="shared" si="37"/>
        <v>TIDAK LULUS</v>
      </c>
      <c r="AQ77" s="56" t="str">
        <f t="shared" si="38"/>
        <v>LULUS</v>
      </c>
      <c r="AR77" s="56" t="str">
        <f t="shared" si="39"/>
        <v>TIDAK LULUS</v>
      </c>
      <c r="AS77" s="56" t="str">
        <f t="shared" si="40"/>
        <v>TIDAK LULUS</v>
      </c>
      <c r="AT77" s="56" t="str">
        <f t="shared" si="41"/>
        <v>TIDAK LULUS</v>
      </c>
      <c r="AU77" s="56" t="str">
        <f t="shared" si="42"/>
        <v>LULUS</v>
      </c>
      <c r="AV77" s="56" t="str">
        <f t="shared" si="43"/>
        <v>TIDAK LULUS</v>
      </c>
      <c r="AW77" s="56" t="str">
        <f t="shared" si="44"/>
        <v>TIDAK LULUS</v>
      </c>
      <c r="AX77" s="56" t="str">
        <f t="shared" si="45"/>
        <v>LULUS</v>
      </c>
      <c r="AY77" s="56" t="str">
        <f t="shared" si="46"/>
        <v>LULUS</v>
      </c>
      <c r="AZ77" s="56" t="str">
        <f t="shared" si="47"/>
        <v>LULUS</v>
      </c>
      <c r="BA77" s="56" t="str">
        <f t="shared" si="48"/>
        <v>LULUS</v>
      </c>
      <c r="BB77" s="56" t="str">
        <f t="shared" si="49"/>
        <v>TIDAK LULUS</v>
      </c>
      <c r="BC77" s="56" t="str">
        <f t="shared" si="50"/>
        <v>LULUS</v>
      </c>
      <c r="BD77" s="56" t="str">
        <f t="shared" si="51"/>
        <v>TIDAK LULUS</v>
      </c>
      <c r="BE77" s="56" t="str">
        <f t="shared" si="52"/>
        <v>TIDAK LULUS</v>
      </c>
      <c r="BF77" s="56" t="str">
        <f t="shared" si="53"/>
        <v>LULUS</v>
      </c>
      <c r="BG77" s="56" t="str">
        <f t="shared" si="54"/>
        <v>TIDAK LULUS</v>
      </c>
      <c r="BH77" s="56" t="str">
        <f t="shared" si="55"/>
        <v>LULUS</v>
      </c>
      <c r="BI77" s="56" t="str">
        <f t="shared" si="56"/>
        <v>TIDAK LULUS</v>
      </c>
    </row>
    <row r="78" spans="1:61" s="60" customFormat="1" ht="21.9" customHeight="1" x14ac:dyDescent="0.3">
      <c r="A78" s="56">
        <f t="shared" si="57"/>
        <v>75</v>
      </c>
      <c r="B78" s="56">
        <v>2015399148</v>
      </c>
      <c r="C78" s="62" t="s">
        <v>450</v>
      </c>
      <c r="D78" s="61" t="s">
        <v>46</v>
      </c>
      <c r="E78" s="56" t="s">
        <v>155</v>
      </c>
      <c r="F78" s="61" t="s">
        <v>451</v>
      </c>
      <c r="G78" s="62" t="s">
        <v>452</v>
      </c>
      <c r="H78" s="57">
        <v>44938</v>
      </c>
      <c r="I78" s="56" t="s">
        <v>126</v>
      </c>
      <c r="J78" s="56" t="s">
        <v>125</v>
      </c>
      <c r="K78" s="56" t="s">
        <v>127</v>
      </c>
      <c r="L78" s="56" t="s">
        <v>128</v>
      </c>
      <c r="M78" s="56" t="s">
        <v>126</v>
      </c>
      <c r="N78" s="56" t="s">
        <v>127</v>
      </c>
      <c r="O78" s="56" t="s">
        <v>128</v>
      </c>
      <c r="P78" s="56" t="s">
        <v>127</v>
      </c>
      <c r="Q78" s="56" t="s">
        <v>126</v>
      </c>
      <c r="R78" s="56" t="s">
        <v>126</v>
      </c>
      <c r="S78" s="56" t="s">
        <v>126</v>
      </c>
      <c r="T78" s="56" t="s">
        <v>128</v>
      </c>
      <c r="U78" s="56" t="s">
        <v>128</v>
      </c>
      <c r="V78" s="56" t="s">
        <v>125</v>
      </c>
      <c r="W78" s="56" t="s">
        <v>126</v>
      </c>
      <c r="X78" s="56" t="s">
        <v>125</v>
      </c>
      <c r="Y78" s="56" t="s">
        <v>128</v>
      </c>
      <c r="Z78" s="56" t="s">
        <v>128</v>
      </c>
      <c r="AA78" s="56" t="s">
        <v>126</v>
      </c>
      <c r="AB78" s="56" t="s">
        <v>127</v>
      </c>
      <c r="AC78" s="56" t="s">
        <v>126</v>
      </c>
      <c r="AD78" s="56" t="s">
        <v>127</v>
      </c>
      <c r="AE78" s="56" t="s">
        <v>128</v>
      </c>
      <c r="AF78" s="56" t="s">
        <v>127</v>
      </c>
      <c r="AG78" s="56" t="s">
        <v>126</v>
      </c>
      <c r="AH78" s="56">
        <f t="array" ref="AH78">SUM((I78:AG78=$I$2:$AG$2)*(I78:AG78&lt;&gt;""))</f>
        <v>16</v>
      </c>
      <c r="AI78" s="58">
        <f t="shared" si="31"/>
        <v>6.4</v>
      </c>
      <c r="AJ78" s="59"/>
      <c r="AK78" s="56" t="str">
        <f t="shared" si="32"/>
        <v>LULUS</v>
      </c>
      <c r="AL78" s="56" t="str">
        <f t="shared" si="33"/>
        <v>TIDAK LULUS</v>
      </c>
      <c r="AM78" s="56" t="str">
        <f t="shared" si="34"/>
        <v>LULUS</v>
      </c>
      <c r="AN78" s="56" t="str">
        <f t="shared" si="35"/>
        <v>TIDAK LULUS</v>
      </c>
      <c r="AO78" s="56" t="str">
        <f t="shared" si="36"/>
        <v>LULUS</v>
      </c>
      <c r="AP78" s="56" t="str">
        <f t="shared" si="37"/>
        <v>TIDAK LULUS</v>
      </c>
      <c r="AQ78" s="56" t="str">
        <f t="shared" si="38"/>
        <v>LULUS</v>
      </c>
      <c r="AR78" s="56" t="str">
        <f t="shared" si="39"/>
        <v>LULUS</v>
      </c>
      <c r="AS78" s="56" t="str">
        <f t="shared" si="40"/>
        <v>LULUS</v>
      </c>
      <c r="AT78" s="56" t="str">
        <f t="shared" si="41"/>
        <v>TIDAK LULUS</v>
      </c>
      <c r="AU78" s="56" t="str">
        <f t="shared" si="42"/>
        <v>LULUS</v>
      </c>
      <c r="AV78" s="56" t="str">
        <f t="shared" si="43"/>
        <v>LULUS</v>
      </c>
      <c r="AW78" s="56" t="str">
        <f t="shared" si="44"/>
        <v>TIDAK LULUS</v>
      </c>
      <c r="AX78" s="56" t="str">
        <f t="shared" si="45"/>
        <v>LULUS</v>
      </c>
      <c r="AY78" s="56" t="str">
        <f t="shared" si="46"/>
        <v>LULUS</v>
      </c>
      <c r="AZ78" s="56" t="str">
        <f t="shared" si="47"/>
        <v>LULUS</v>
      </c>
      <c r="BA78" s="56" t="str">
        <f t="shared" si="48"/>
        <v>LULUS</v>
      </c>
      <c r="BB78" s="56" t="str">
        <f t="shared" si="49"/>
        <v>TIDAK LULUS</v>
      </c>
      <c r="BC78" s="56" t="str">
        <f t="shared" si="50"/>
        <v>LULUS</v>
      </c>
      <c r="BD78" s="56" t="str">
        <f t="shared" si="51"/>
        <v>TIDAK LULUS</v>
      </c>
      <c r="BE78" s="56" t="str">
        <f t="shared" si="52"/>
        <v>LULUS</v>
      </c>
      <c r="BF78" s="56" t="str">
        <f t="shared" si="53"/>
        <v>TIDAK LULUS</v>
      </c>
      <c r="BG78" s="56" t="str">
        <f t="shared" si="54"/>
        <v>TIDAK LULUS</v>
      </c>
      <c r="BH78" s="56" t="str">
        <f t="shared" si="55"/>
        <v>LULUS</v>
      </c>
      <c r="BI78" s="56" t="str">
        <f t="shared" si="56"/>
        <v>LULUS</v>
      </c>
    </row>
    <row r="79" spans="1:61" s="60" customFormat="1" ht="21.9" customHeight="1" x14ac:dyDescent="0.3">
      <c r="A79" s="56">
        <f t="shared" si="57"/>
        <v>76</v>
      </c>
      <c r="B79" s="56">
        <v>2015399150</v>
      </c>
      <c r="C79" s="62" t="s">
        <v>454</v>
      </c>
      <c r="D79" s="61" t="s">
        <v>46</v>
      </c>
      <c r="E79" s="56" t="s">
        <v>155</v>
      </c>
      <c r="F79" s="61" t="s">
        <v>455</v>
      </c>
      <c r="G79" s="62" t="s">
        <v>456</v>
      </c>
      <c r="H79" s="57">
        <v>44938</v>
      </c>
      <c r="I79" s="56" t="s">
        <v>127</v>
      </c>
      <c r="J79" s="56" t="s">
        <v>126</v>
      </c>
      <c r="K79" s="56" t="s">
        <v>127</v>
      </c>
      <c r="L79" s="56" t="s">
        <v>128</v>
      </c>
      <c r="M79" s="56" t="s">
        <v>126</v>
      </c>
      <c r="N79" s="56" t="s">
        <v>127</v>
      </c>
      <c r="O79" s="56" t="s">
        <v>128</v>
      </c>
      <c r="P79" s="56" t="s">
        <v>127</v>
      </c>
      <c r="Q79" s="56" t="s">
        <v>126</v>
      </c>
      <c r="R79" s="56" t="s">
        <v>126</v>
      </c>
      <c r="S79" s="56" t="s">
        <v>126</v>
      </c>
      <c r="T79" s="56" t="s">
        <v>128</v>
      </c>
      <c r="U79" s="56" t="s">
        <v>128</v>
      </c>
      <c r="V79" s="56" t="s">
        <v>126</v>
      </c>
      <c r="W79" s="56" t="s">
        <v>126</v>
      </c>
      <c r="X79" s="56" t="s">
        <v>125</v>
      </c>
      <c r="Y79" s="56" t="s">
        <v>128</v>
      </c>
      <c r="Z79" s="56" t="s">
        <v>128</v>
      </c>
      <c r="AA79" s="56" t="s">
        <v>126</v>
      </c>
      <c r="AB79" s="56" t="s">
        <v>126</v>
      </c>
      <c r="AC79" s="56" t="s">
        <v>126</v>
      </c>
      <c r="AD79" s="56" t="s">
        <v>127</v>
      </c>
      <c r="AE79" s="56" t="s">
        <v>128</v>
      </c>
      <c r="AF79" s="56" t="s">
        <v>127</v>
      </c>
      <c r="AG79" s="56" t="s">
        <v>126</v>
      </c>
      <c r="AH79" s="56">
        <f t="array" ref="AH79">SUM((I79:AG79=$I$2:$AG$2)*(I79:AG79&lt;&gt;""))</f>
        <v>14</v>
      </c>
      <c r="AI79" s="58">
        <f t="shared" si="31"/>
        <v>5.6</v>
      </c>
      <c r="AJ79" s="59"/>
      <c r="AK79" s="56" t="str">
        <f t="shared" si="32"/>
        <v>TIDAK LULUS</v>
      </c>
      <c r="AL79" s="56" t="str">
        <f t="shared" si="33"/>
        <v>TIDAK LULUS</v>
      </c>
      <c r="AM79" s="56" t="str">
        <f t="shared" si="34"/>
        <v>LULUS</v>
      </c>
      <c r="AN79" s="56" t="str">
        <f t="shared" si="35"/>
        <v>TIDAK LULUS</v>
      </c>
      <c r="AO79" s="56" t="str">
        <f t="shared" si="36"/>
        <v>LULUS</v>
      </c>
      <c r="AP79" s="56" t="str">
        <f t="shared" si="37"/>
        <v>TIDAK LULUS</v>
      </c>
      <c r="AQ79" s="56" t="str">
        <f t="shared" si="38"/>
        <v>LULUS</v>
      </c>
      <c r="AR79" s="56" t="str">
        <f t="shared" si="39"/>
        <v>LULUS</v>
      </c>
      <c r="AS79" s="56" t="str">
        <f t="shared" si="40"/>
        <v>LULUS</v>
      </c>
      <c r="AT79" s="56" t="str">
        <f t="shared" si="41"/>
        <v>TIDAK LULUS</v>
      </c>
      <c r="AU79" s="56" t="str">
        <f t="shared" si="42"/>
        <v>LULUS</v>
      </c>
      <c r="AV79" s="56" t="str">
        <f t="shared" si="43"/>
        <v>LULUS</v>
      </c>
      <c r="AW79" s="56" t="str">
        <f t="shared" si="44"/>
        <v>TIDAK LULUS</v>
      </c>
      <c r="AX79" s="56" t="str">
        <f t="shared" si="45"/>
        <v>TIDAK LULUS</v>
      </c>
      <c r="AY79" s="56" t="str">
        <f t="shared" si="46"/>
        <v>LULUS</v>
      </c>
      <c r="AZ79" s="56" t="str">
        <f t="shared" si="47"/>
        <v>LULUS</v>
      </c>
      <c r="BA79" s="56" t="str">
        <f t="shared" si="48"/>
        <v>LULUS</v>
      </c>
      <c r="BB79" s="56" t="str">
        <f t="shared" si="49"/>
        <v>TIDAK LULUS</v>
      </c>
      <c r="BC79" s="56" t="str">
        <f t="shared" si="50"/>
        <v>LULUS</v>
      </c>
      <c r="BD79" s="56" t="str">
        <f t="shared" si="51"/>
        <v>TIDAK LULUS</v>
      </c>
      <c r="BE79" s="56" t="str">
        <f t="shared" si="52"/>
        <v>LULUS</v>
      </c>
      <c r="BF79" s="56" t="str">
        <f t="shared" si="53"/>
        <v>TIDAK LULUS</v>
      </c>
      <c r="BG79" s="56" t="str">
        <f t="shared" si="54"/>
        <v>TIDAK LULUS</v>
      </c>
      <c r="BH79" s="56" t="str">
        <f t="shared" si="55"/>
        <v>LULUS</v>
      </c>
      <c r="BI79" s="56" t="str">
        <f t="shared" si="56"/>
        <v>LULUS</v>
      </c>
    </row>
    <row r="80" spans="1:61" s="60" customFormat="1" ht="21.9" customHeight="1" x14ac:dyDescent="0.3">
      <c r="A80" s="56">
        <f t="shared" si="57"/>
        <v>77</v>
      </c>
      <c r="B80" s="56">
        <v>2015399106</v>
      </c>
      <c r="C80" s="62" t="s">
        <v>457</v>
      </c>
      <c r="D80" s="61" t="s">
        <v>45</v>
      </c>
      <c r="E80" s="56" t="s">
        <v>160</v>
      </c>
      <c r="F80" s="61" t="s">
        <v>458</v>
      </c>
      <c r="G80" s="62" t="s">
        <v>459</v>
      </c>
      <c r="H80" s="57">
        <v>44938</v>
      </c>
      <c r="I80" s="56" t="s">
        <v>127</v>
      </c>
      <c r="J80" s="56" t="s">
        <v>125</v>
      </c>
      <c r="K80" s="56" t="s">
        <v>127</v>
      </c>
      <c r="L80" s="56" t="s">
        <v>125</v>
      </c>
      <c r="M80" s="56" t="s">
        <v>126</v>
      </c>
      <c r="N80" s="56" t="s">
        <v>127</v>
      </c>
      <c r="O80" s="56" t="s">
        <v>128</v>
      </c>
      <c r="P80" s="56" t="s">
        <v>126</v>
      </c>
      <c r="Q80" s="56" t="s">
        <v>126</v>
      </c>
      <c r="R80" s="56" t="s">
        <v>127</v>
      </c>
      <c r="S80" s="56" t="s">
        <v>126</v>
      </c>
      <c r="T80" s="56" t="s">
        <v>126</v>
      </c>
      <c r="U80" s="56" t="s">
        <v>128</v>
      </c>
      <c r="V80" s="56" t="s">
        <v>125</v>
      </c>
      <c r="W80" s="56" t="s">
        <v>128</v>
      </c>
      <c r="X80" s="56" t="s">
        <v>125</v>
      </c>
      <c r="Y80" s="56" t="s">
        <v>125</v>
      </c>
      <c r="Z80" s="56" t="s">
        <v>128</v>
      </c>
      <c r="AA80" s="56" t="s">
        <v>126</v>
      </c>
      <c r="AB80" s="56" t="s">
        <v>126</v>
      </c>
      <c r="AC80" s="56" t="s">
        <v>126</v>
      </c>
      <c r="AD80" s="56" t="s">
        <v>125</v>
      </c>
      <c r="AE80" s="56" t="s">
        <v>127</v>
      </c>
      <c r="AF80" s="56" t="s">
        <v>127</v>
      </c>
      <c r="AG80" s="56" t="s">
        <v>127</v>
      </c>
      <c r="AH80" s="56">
        <f t="array" ref="AH80">SUM((I80:AG80=$I$2:$AG$2)*(I80:AG80&lt;&gt;""))</f>
        <v>11</v>
      </c>
      <c r="AI80" s="58">
        <f t="shared" si="31"/>
        <v>4.4000000000000004</v>
      </c>
      <c r="AJ80" s="59"/>
      <c r="AK80" s="56" t="str">
        <f t="shared" si="32"/>
        <v>TIDAK LULUS</v>
      </c>
      <c r="AL80" s="56" t="str">
        <f t="shared" si="33"/>
        <v>TIDAK LULUS</v>
      </c>
      <c r="AM80" s="56" t="str">
        <f t="shared" si="34"/>
        <v>LULUS</v>
      </c>
      <c r="AN80" s="56" t="str">
        <f t="shared" si="35"/>
        <v>LULUS</v>
      </c>
      <c r="AO80" s="56" t="str">
        <f t="shared" si="36"/>
        <v>LULUS</v>
      </c>
      <c r="AP80" s="56" t="str">
        <f t="shared" si="37"/>
        <v>TIDAK LULUS</v>
      </c>
      <c r="AQ80" s="56" t="str">
        <f t="shared" si="38"/>
        <v>LULUS</v>
      </c>
      <c r="AR80" s="56" t="str">
        <f t="shared" si="39"/>
        <v>TIDAK LULUS</v>
      </c>
      <c r="AS80" s="56" t="str">
        <f t="shared" si="40"/>
        <v>LULUS</v>
      </c>
      <c r="AT80" s="56" t="str">
        <f t="shared" si="41"/>
        <v>TIDAK LULUS</v>
      </c>
      <c r="AU80" s="56" t="str">
        <f t="shared" si="42"/>
        <v>LULUS</v>
      </c>
      <c r="AV80" s="56" t="str">
        <f t="shared" si="43"/>
        <v>TIDAK LULUS</v>
      </c>
      <c r="AW80" s="56" t="str">
        <f t="shared" si="44"/>
        <v>TIDAK LULUS</v>
      </c>
      <c r="AX80" s="56" t="str">
        <f t="shared" si="45"/>
        <v>LULUS</v>
      </c>
      <c r="AY80" s="56" t="str">
        <f t="shared" si="46"/>
        <v>TIDAK LULUS</v>
      </c>
      <c r="AZ80" s="56" t="str">
        <f t="shared" si="47"/>
        <v>LULUS</v>
      </c>
      <c r="BA80" s="56" t="str">
        <f t="shared" si="48"/>
        <v>TIDAK LULUS</v>
      </c>
      <c r="BB80" s="56" t="str">
        <f t="shared" si="49"/>
        <v>TIDAK LULUS</v>
      </c>
      <c r="BC80" s="56" t="str">
        <f t="shared" si="50"/>
        <v>LULUS</v>
      </c>
      <c r="BD80" s="56" t="str">
        <f t="shared" si="51"/>
        <v>TIDAK LULUS</v>
      </c>
      <c r="BE80" s="56" t="str">
        <f t="shared" si="52"/>
        <v>LULUS</v>
      </c>
      <c r="BF80" s="56" t="str">
        <f t="shared" si="53"/>
        <v>TIDAK LULUS</v>
      </c>
      <c r="BG80" s="56" t="str">
        <f t="shared" si="54"/>
        <v>TIDAK LULUS</v>
      </c>
      <c r="BH80" s="56" t="str">
        <f t="shared" si="55"/>
        <v>LULUS</v>
      </c>
      <c r="BI80" s="56" t="str">
        <f t="shared" si="56"/>
        <v>TIDAK LULUS</v>
      </c>
    </row>
    <row r="81" spans="1:61" s="60" customFormat="1" ht="21.9" customHeight="1" x14ac:dyDescent="0.3">
      <c r="A81" s="56">
        <f t="shared" si="57"/>
        <v>78</v>
      </c>
      <c r="B81" s="56">
        <v>2015399108</v>
      </c>
      <c r="C81" s="62" t="s">
        <v>460</v>
      </c>
      <c r="D81" s="61" t="s">
        <v>45</v>
      </c>
      <c r="E81" s="56" t="s">
        <v>160</v>
      </c>
      <c r="F81" s="61" t="s">
        <v>461</v>
      </c>
      <c r="G81" s="62" t="s">
        <v>462</v>
      </c>
      <c r="H81" s="57">
        <v>44938</v>
      </c>
      <c r="I81" s="56" t="s">
        <v>126</v>
      </c>
      <c r="J81" s="56" t="s">
        <v>128</v>
      </c>
      <c r="K81" s="56" t="s">
        <v>127</v>
      </c>
      <c r="L81" s="56" t="s">
        <v>125</v>
      </c>
      <c r="M81" s="56" t="s">
        <v>127</v>
      </c>
      <c r="N81" s="56" t="s">
        <v>127</v>
      </c>
      <c r="O81" s="56" t="s">
        <v>125</v>
      </c>
      <c r="P81" s="56" t="s">
        <v>128</v>
      </c>
      <c r="Q81" s="56" t="s">
        <v>126</v>
      </c>
      <c r="R81" s="56" t="s">
        <v>127</v>
      </c>
      <c r="S81" s="56" t="s">
        <v>126</v>
      </c>
      <c r="T81" s="56" t="s">
        <v>128</v>
      </c>
      <c r="U81" s="56" t="s">
        <v>128</v>
      </c>
      <c r="V81" s="56" t="s">
        <v>125</v>
      </c>
      <c r="W81" s="56" t="s">
        <v>125</v>
      </c>
      <c r="X81" s="56" t="s">
        <v>125</v>
      </c>
      <c r="Y81" s="56" t="s">
        <v>128</v>
      </c>
      <c r="Z81" s="56" t="s">
        <v>128</v>
      </c>
      <c r="AA81" s="56" t="s">
        <v>126</v>
      </c>
      <c r="AB81" s="56" t="s">
        <v>125</v>
      </c>
      <c r="AC81" s="56" t="s">
        <v>126</v>
      </c>
      <c r="AD81" s="56" t="s">
        <v>125</v>
      </c>
      <c r="AE81" s="56" t="s">
        <v>128</v>
      </c>
      <c r="AF81" s="56" t="s">
        <v>127</v>
      </c>
      <c r="AG81" s="56" t="s">
        <v>127</v>
      </c>
      <c r="AH81" s="56">
        <f t="array" ref="AH81">SUM((I81:AG81=$I$2:$AG$2)*(I81:AG81&lt;&gt;""))</f>
        <v>13</v>
      </c>
      <c r="AI81" s="58">
        <f t="shared" si="31"/>
        <v>5.2</v>
      </c>
      <c r="AJ81" s="59"/>
      <c r="AK81" s="56" t="str">
        <f t="shared" si="32"/>
        <v>LULUS</v>
      </c>
      <c r="AL81" s="56" t="str">
        <f t="shared" si="33"/>
        <v>LULUS</v>
      </c>
      <c r="AM81" s="56" t="str">
        <f t="shared" si="34"/>
        <v>LULUS</v>
      </c>
      <c r="AN81" s="56" t="str">
        <f t="shared" si="35"/>
        <v>LULUS</v>
      </c>
      <c r="AO81" s="56" t="str">
        <f t="shared" si="36"/>
        <v>TIDAK LULUS</v>
      </c>
      <c r="AP81" s="56" t="str">
        <f t="shared" si="37"/>
        <v>TIDAK LULUS</v>
      </c>
      <c r="AQ81" s="56" t="str">
        <f t="shared" si="38"/>
        <v>TIDAK LULUS</v>
      </c>
      <c r="AR81" s="56" t="str">
        <f t="shared" si="39"/>
        <v>TIDAK LULUS</v>
      </c>
      <c r="AS81" s="56" t="str">
        <f t="shared" si="40"/>
        <v>LULUS</v>
      </c>
      <c r="AT81" s="56" t="str">
        <f t="shared" si="41"/>
        <v>TIDAK LULUS</v>
      </c>
      <c r="AU81" s="56" t="str">
        <f t="shared" si="42"/>
        <v>LULUS</v>
      </c>
      <c r="AV81" s="56" t="str">
        <f t="shared" si="43"/>
        <v>LULUS</v>
      </c>
      <c r="AW81" s="56" t="str">
        <f t="shared" si="44"/>
        <v>TIDAK LULUS</v>
      </c>
      <c r="AX81" s="56" t="str">
        <f t="shared" si="45"/>
        <v>LULUS</v>
      </c>
      <c r="AY81" s="56" t="str">
        <f t="shared" si="46"/>
        <v>TIDAK LULUS</v>
      </c>
      <c r="AZ81" s="56" t="str">
        <f t="shared" si="47"/>
        <v>LULUS</v>
      </c>
      <c r="BA81" s="56" t="str">
        <f t="shared" si="48"/>
        <v>LULUS</v>
      </c>
      <c r="BB81" s="56" t="str">
        <f t="shared" si="49"/>
        <v>TIDAK LULUS</v>
      </c>
      <c r="BC81" s="56" t="str">
        <f t="shared" si="50"/>
        <v>LULUS</v>
      </c>
      <c r="BD81" s="56" t="str">
        <f t="shared" si="51"/>
        <v>TIDAK LULUS</v>
      </c>
      <c r="BE81" s="56" t="str">
        <f t="shared" si="52"/>
        <v>LULUS</v>
      </c>
      <c r="BF81" s="56" t="str">
        <f t="shared" si="53"/>
        <v>TIDAK LULUS</v>
      </c>
      <c r="BG81" s="56" t="str">
        <f t="shared" si="54"/>
        <v>TIDAK LULUS</v>
      </c>
      <c r="BH81" s="56" t="str">
        <f t="shared" si="55"/>
        <v>LULUS</v>
      </c>
      <c r="BI81" s="56" t="str">
        <f t="shared" si="56"/>
        <v>TIDAK LULUS</v>
      </c>
    </row>
    <row r="82" spans="1:61" s="60" customFormat="1" ht="21.9" customHeight="1" x14ac:dyDescent="0.3">
      <c r="A82" s="56">
        <f t="shared" si="57"/>
        <v>79</v>
      </c>
      <c r="B82" s="56">
        <v>2015399111</v>
      </c>
      <c r="C82" s="62" t="s">
        <v>463</v>
      </c>
      <c r="D82" s="61" t="s">
        <v>45</v>
      </c>
      <c r="E82" s="56" t="s">
        <v>160</v>
      </c>
      <c r="F82" s="61" t="s">
        <v>464</v>
      </c>
      <c r="G82" s="62" t="s">
        <v>465</v>
      </c>
      <c r="H82" s="57">
        <v>44938</v>
      </c>
      <c r="I82" s="56" t="s">
        <v>126</v>
      </c>
      <c r="J82" s="56" t="s">
        <v>127</v>
      </c>
      <c r="K82" s="56" t="s">
        <v>128</v>
      </c>
      <c r="L82" s="56" t="s">
        <v>127</v>
      </c>
      <c r="M82" s="56" t="s">
        <v>125</v>
      </c>
      <c r="N82" s="56" t="s">
        <v>127</v>
      </c>
      <c r="O82" s="56" t="s">
        <v>126</v>
      </c>
      <c r="P82" s="56" t="s">
        <v>128</v>
      </c>
      <c r="Q82" s="56" t="s">
        <v>125</v>
      </c>
      <c r="R82" s="56" t="s">
        <v>127</v>
      </c>
      <c r="S82" s="56" t="s">
        <v>127</v>
      </c>
      <c r="T82" s="56" t="s">
        <v>126</v>
      </c>
      <c r="U82" s="56" t="s">
        <v>125</v>
      </c>
      <c r="V82" s="56" t="s">
        <v>128</v>
      </c>
      <c r="W82" s="56" t="s">
        <v>127</v>
      </c>
      <c r="X82" s="56" t="s">
        <v>126</v>
      </c>
      <c r="Y82" s="56" t="s">
        <v>125</v>
      </c>
      <c r="Z82" s="56" t="s">
        <v>128</v>
      </c>
      <c r="AA82" s="56" t="s">
        <v>125</v>
      </c>
      <c r="AB82" s="56" t="s">
        <v>127</v>
      </c>
      <c r="AC82" s="56" t="s">
        <v>128</v>
      </c>
      <c r="AD82" s="56" t="s">
        <v>126</v>
      </c>
      <c r="AE82" s="56" t="s">
        <v>127</v>
      </c>
      <c r="AF82" s="56" t="s">
        <v>128</v>
      </c>
      <c r="AG82" s="56" t="s">
        <v>127</v>
      </c>
      <c r="AH82" s="56">
        <f t="array" ref="AH82">SUM((I82:AG82=$I$2:$AG$2)*(I82:AG82&lt;&gt;""))</f>
        <v>1</v>
      </c>
      <c r="AI82" s="58">
        <f t="shared" si="31"/>
        <v>0.4</v>
      </c>
      <c r="AJ82" s="59"/>
      <c r="AK82" s="56" t="str">
        <f t="shared" si="32"/>
        <v>LULUS</v>
      </c>
      <c r="AL82" s="56" t="str">
        <f t="shared" si="33"/>
        <v>TIDAK LULUS</v>
      </c>
      <c r="AM82" s="56" t="str">
        <f t="shared" si="34"/>
        <v>TIDAK LULUS</v>
      </c>
      <c r="AN82" s="56" t="str">
        <f t="shared" si="35"/>
        <v>TIDAK LULUS</v>
      </c>
      <c r="AO82" s="56" t="str">
        <f t="shared" si="36"/>
        <v>TIDAK LULUS</v>
      </c>
      <c r="AP82" s="56" t="str">
        <f t="shared" si="37"/>
        <v>TIDAK LULUS</v>
      </c>
      <c r="AQ82" s="56" t="str">
        <f t="shared" si="38"/>
        <v>TIDAK LULUS</v>
      </c>
      <c r="AR82" s="56" t="str">
        <f t="shared" si="39"/>
        <v>TIDAK LULUS</v>
      </c>
      <c r="AS82" s="56" t="str">
        <f t="shared" si="40"/>
        <v>TIDAK LULUS</v>
      </c>
      <c r="AT82" s="56" t="str">
        <f t="shared" si="41"/>
        <v>TIDAK LULUS</v>
      </c>
      <c r="AU82" s="56" t="str">
        <f t="shared" si="42"/>
        <v>TIDAK LULUS</v>
      </c>
      <c r="AV82" s="56" t="str">
        <f t="shared" si="43"/>
        <v>TIDAK LULUS</v>
      </c>
      <c r="AW82" s="56" t="str">
        <f t="shared" si="44"/>
        <v>TIDAK LULUS</v>
      </c>
      <c r="AX82" s="56" t="str">
        <f t="shared" si="45"/>
        <v>TIDAK LULUS</v>
      </c>
      <c r="AY82" s="56" t="str">
        <f t="shared" si="46"/>
        <v>TIDAK LULUS</v>
      </c>
      <c r="AZ82" s="56" t="str">
        <f t="shared" si="47"/>
        <v>TIDAK LULUS</v>
      </c>
      <c r="BA82" s="56" t="str">
        <f t="shared" si="48"/>
        <v>TIDAK LULUS</v>
      </c>
      <c r="BB82" s="56" t="str">
        <f t="shared" si="49"/>
        <v>TIDAK LULUS</v>
      </c>
      <c r="BC82" s="56" t="str">
        <f t="shared" si="50"/>
        <v>TIDAK LULUS</v>
      </c>
      <c r="BD82" s="56" t="str">
        <f t="shared" si="51"/>
        <v>TIDAK LULUS</v>
      </c>
      <c r="BE82" s="56" t="str">
        <f t="shared" si="52"/>
        <v>TIDAK LULUS</v>
      </c>
      <c r="BF82" s="56" t="str">
        <f t="shared" si="53"/>
        <v>TIDAK LULUS</v>
      </c>
      <c r="BG82" s="56" t="str">
        <f t="shared" si="54"/>
        <v>TIDAK LULUS</v>
      </c>
      <c r="BH82" s="56" t="str">
        <f t="shared" si="55"/>
        <v>TIDAK LULUS</v>
      </c>
      <c r="BI82" s="56" t="str">
        <f t="shared" si="56"/>
        <v>TIDAK LULUS</v>
      </c>
    </row>
    <row r="83" spans="1:61" s="60" customFormat="1" ht="21.9" customHeight="1" x14ac:dyDescent="0.3">
      <c r="A83" s="56">
        <f t="shared" si="57"/>
        <v>80</v>
      </c>
      <c r="B83" s="56">
        <v>2015399120</v>
      </c>
      <c r="C83" s="62" t="s">
        <v>467</v>
      </c>
      <c r="D83" s="61" t="s">
        <v>45</v>
      </c>
      <c r="E83" s="56" t="s">
        <v>160</v>
      </c>
      <c r="F83" s="61" t="s">
        <v>468</v>
      </c>
      <c r="G83" s="62" t="s">
        <v>469</v>
      </c>
      <c r="H83" s="57">
        <v>44938</v>
      </c>
      <c r="I83" s="56" t="s">
        <v>127</v>
      </c>
      <c r="J83" s="56" t="s">
        <v>128</v>
      </c>
      <c r="K83" s="56" t="s">
        <v>127</v>
      </c>
      <c r="L83" s="56" t="s">
        <v>127</v>
      </c>
      <c r="M83" s="56" t="s">
        <v>125</v>
      </c>
      <c r="N83" s="56" t="s">
        <v>127</v>
      </c>
      <c r="O83" s="56" t="s">
        <v>126</v>
      </c>
      <c r="P83" s="56" t="s">
        <v>127</v>
      </c>
      <c r="Q83" s="56" t="s">
        <v>126</v>
      </c>
      <c r="R83" s="56" t="s">
        <v>126</v>
      </c>
      <c r="S83" s="56" t="s">
        <v>126</v>
      </c>
      <c r="T83" s="56" t="s">
        <v>126</v>
      </c>
      <c r="U83" s="56" t="s">
        <v>126</v>
      </c>
      <c r="V83" s="56" t="s">
        <v>126</v>
      </c>
      <c r="W83" s="56" t="s">
        <v>126</v>
      </c>
      <c r="X83" s="56" t="s">
        <v>125</v>
      </c>
      <c r="Y83" s="56" t="s">
        <v>126</v>
      </c>
      <c r="Z83" s="56" t="s">
        <v>125</v>
      </c>
      <c r="AA83" s="56" t="s">
        <v>126</v>
      </c>
      <c r="AB83" s="56" t="s">
        <v>128</v>
      </c>
      <c r="AC83" s="56" t="s">
        <v>126</v>
      </c>
      <c r="AD83" s="56" t="s">
        <v>125</v>
      </c>
      <c r="AE83" s="56" t="s">
        <v>125</v>
      </c>
      <c r="AF83" s="56" t="s">
        <v>126</v>
      </c>
      <c r="AG83" s="56" t="s">
        <v>125</v>
      </c>
      <c r="AH83" s="56">
        <f t="array" ref="AH83">SUM((I83:AG83=$I$2:$AG$2)*(I83:AG83&lt;&gt;""))</f>
        <v>11</v>
      </c>
      <c r="AI83" s="58">
        <f t="shared" si="31"/>
        <v>4.4000000000000004</v>
      </c>
      <c r="AJ83" s="59"/>
      <c r="AK83" s="56" t="str">
        <f t="shared" si="32"/>
        <v>TIDAK LULUS</v>
      </c>
      <c r="AL83" s="56" t="str">
        <f t="shared" si="33"/>
        <v>LULUS</v>
      </c>
      <c r="AM83" s="56" t="str">
        <f t="shared" si="34"/>
        <v>LULUS</v>
      </c>
      <c r="AN83" s="56" t="str">
        <f t="shared" si="35"/>
        <v>TIDAK LULUS</v>
      </c>
      <c r="AO83" s="56" t="str">
        <f t="shared" si="36"/>
        <v>TIDAK LULUS</v>
      </c>
      <c r="AP83" s="56" t="str">
        <f t="shared" si="37"/>
        <v>TIDAK LULUS</v>
      </c>
      <c r="AQ83" s="56" t="str">
        <f t="shared" si="38"/>
        <v>TIDAK LULUS</v>
      </c>
      <c r="AR83" s="56" t="str">
        <f t="shared" si="39"/>
        <v>LULUS</v>
      </c>
      <c r="AS83" s="56" t="str">
        <f t="shared" si="40"/>
        <v>LULUS</v>
      </c>
      <c r="AT83" s="56" t="str">
        <f t="shared" si="41"/>
        <v>TIDAK LULUS</v>
      </c>
      <c r="AU83" s="56" t="str">
        <f t="shared" si="42"/>
        <v>LULUS</v>
      </c>
      <c r="AV83" s="56" t="str">
        <f t="shared" si="43"/>
        <v>TIDAK LULUS</v>
      </c>
      <c r="AW83" s="56" t="str">
        <f t="shared" si="44"/>
        <v>TIDAK LULUS</v>
      </c>
      <c r="AX83" s="56" t="str">
        <f t="shared" si="45"/>
        <v>TIDAK LULUS</v>
      </c>
      <c r="AY83" s="56" t="str">
        <f t="shared" si="46"/>
        <v>LULUS</v>
      </c>
      <c r="AZ83" s="56" t="str">
        <f t="shared" si="47"/>
        <v>LULUS</v>
      </c>
      <c r="BA83" s="56" t="str">
        <f t="shared" si="48"/>
        <v>TIDAK LULUS</v>
      </c>
      <c r="BB83" s="56" t="str">
        <f t="shared" si="49"/>
        <v>TIDAK LULUS</v>
      </c>
      <c r="BC83" s="56" t="str">
        <f t="shared" si="50"/>
        <v>LULUS</v>
      </c>
      <c r="BD83" s="56" t="str">
        <f t="shared" si="51"/>
        <v>LULUS</v>
      </c>
      <c r="BE83" s="56" t="str">
        <f t="shared" si="52"/>
        <v>LULUS</v>
      </c>
      <c r="BF83" s="56" t="str">
        <f t="shared" si="53"/>
        <v>TIDAK LULUS</v>
      </c>
      <c r="BG83" s="56" t="str">
        <f t="shared" si="54"/>
        <v>LULUS</v>
      </c>
      <c r="BH83" s="56" t="str">
        <f t="shared" si="55"/>
        <v>TIDAK LULUS</v>
      </c>
      <c r="BI83" s="56" t="str">
        <f t="shared" si="56"/>
        <v>TIDAK LULUS</v>
      </c>
    </row>
    <row r="84" spans="1:61" s="60" customFormat="1" ht="21.9" customHeight="1" x14ac:dyDescent="0.3">
      <c r="A84" s="56">
        <f t="shared" si="57"/>
        <v>81</v>
      </c>
      <c r="B84" s="56">
        <v>2015399123</v>
      </c>
      <c r="C84" s="62" t="s">
        <v>470</v>
      </c>
      <c r="D84" s="61" t="s">
        <v>45</v>
      </c>
      <c r="E84" s="56" t="s">
        <v>160</v>
      </c>
      <c r="F84" s="61" t="s">
        <v>1888</v>
      </c>
      <c r="G84" s="62" t="s">
        <v>1887</v>
      </c>
      <c r="H84" s="57">
        <v>44938</v>
      </c>
      <c r="I84" s="56" t="s">
        <v>128</v>
      </c>
      <c r="J84" s="56" t="s">
        <v>128</v>
      </c>
      <c r="K84" s="56" t="s">
        <v>128</v>
      </c>
      <c r="L84" s="56" t="s">
        <v>125</v>
      </c>
      <c r="M84" s="56" t="s">
        <v>127</v>
      </c>
      <c r="N84" s="56" t="s">
        <v>125</v>
      </c>
      <c r="O84" s="56" t="s">
        <v>128</v>
      </c>
      <c r="P84" s="56" t="s">
        <v>128</v>
      </c>
      <c r="Q84" s="56" t="s">
        <v>126</v>
      </c>
      <c r="R84" s="56" t="s">
        <v>127</v>
      </c>
      <c r="S84" s="56" t="s">
        <v>127</v>
      </c>
      <c r="T84" s="56" t="s">
        <v>128</v>
      </c>
      <c r="U84" s="56" t="s">
        <v>126</v>
      </c>
      <c r="V84" s="56" t="s">
        <v>125</v>
      </c>
      <c r="W84" s="56" t="s">
        <v>128</v>
      </c>
      <c r="X84" s="56" t="s">
        <v>125</v>
      </c>
      <c r="Y84" s="56" t="s">
        <v>128</v>
      </c>
      <c r="Z84" s="56" t="s">
        <v>126</v>
      </c>
      <c r="AA84" s="56" t="s">
        <v>127</v>
      </c>
      <c r="AB84" s="56" t="s">
        <v>128</v>
      </c>
      <c r="AC84" s="56" t="s">
        <v>126</v>
      </c>
      <c r="AD84" s="56" t="s">
        <v>126</v>
      </c>
      <c r="AE84" s="56" t="s">
        <v>128</v>
      </c>
      <c r="AF84" s="56" t="s">
        <v>127</v>
      </c>
      <c r="AG84" s="56" t="s">
        <v>125</v>
      </c>
      <c r="AH84" s="56">
        <f t="array" ref="AH84">SUM((I84:AG84=$I$2:$AG$2)*(I84:AG84&lt;&gt;""))</f>
        <v>12</v>
      </c>
      <c r="AI84" s="58">
        <f t="shared" si="31"/>
        <v>4.8</v>
      </c>
      <c r="AJ84" s="59"/>
      <c r="AK84" s="56" t="str">
        <f t="shared" si="32"/>
        <v>TIDAK LULUS</v>
      </c>
      <c r="AL84" s="56" t="str">
        <f t="shared" si="33"/>
        <v>LULUS</v>
      </c>
      <c r="AM84" s="56" t="str">
        <f t="shared" si="34"/>
        <v>TIDAK LULUS</v>
      </c>
      <c r="AN84" s="56" t="str">
        <f t="shared" si="35"/>
        <v>LULUS</v>
      </c>
      <c r="AO84" s="56" t="str">
        <f t="shared" si="36"/>
        <v>TIDAK LULUS</v>
      </c>
      <c r="AP84" s="56" t="str">
        <f t="shared" si="37"/>
        <v>LULUS</v>
      </c>
      <c r="AQ84" s="56" t="str">
        <f t="shared" si="38"/>
        <v>LULUS</v>
      </c>
      <c r="AR84" s="56" t="str">
        <f t="shared" si="39"/>
        <v>TIDAK LULUS</v>
      </c>
      <c r="AS84" s="56" t="str">
        <f t="shared" si="40"/>
        <v>LULUS</v>
      </c>
      <c r="AT84" s="56" t="str">
        <f t="shared" si="41"/>
        <v>TIDAK LULUS</v>
      </c>
      <c r="AU84" s="56" t="str">
        <f t="shared" si="42"/>
        <v>TIDAK LULUS</v>
      </c>
      <c r="AV84" s="56" t="str">
        <f t="shared" si="43"/>
        <v>LULUS</v>
      </c>
      <c r="AW84" s="56" t="str">
        <f t="shared" si="44"/>
        <v>TIDAK LULUS</v>
      </c>
      <c r="AX84" s="56" t="str">
        <f t="shared" si="45"/>
        <v>LULUS</v>
      </c>
      <c r="AY84" s="56" t="str">
        <f t="shared" si="46"/>
        <v>TIDAK LULUS</v>
      </c>
      <c r="AZ84" s="56" t="str">
        <f t="shared" si="47"/>
        <v>LULUS</v>
      </c>
      <c r="BA84" s="56" t="str">
        <f t="shared" si="48"/>
        <v>LULUS</v>
      </c>
      <c r="BB84" s="56" t="str">
        <f t="shared" si="49"/>
        <v>TIDAK LULUS</v>
      </c>
      <c r="BC84" s="56" t="str">
        <f t="shared" si="50"/>
        <v>TIDAK LULUS</v>
      </c>
      <c r="BD84" s="56" t="str">
        <f t="shared" si="51"/>
        <v>LULUS</v>
      </c>
      <c r="BE84" s="56" t="str">
        <f t="shared" si="52"/>
        <v>LULUS</v>
      </c>
      <c r="BF84" s="56" t="str">
        <f t="shared" si="53"/>
        <v>TIDAK LULUS</v>
      </c>
      <c r="BG84" s="56" t="str">
        <f t="shared" si="54"/>
        <v>TIDAK LULUS</v>
      </c>
      <c r="BH84" s="56" t="str">
        <f t="shared" si="55"/>
        <v>LULUS</v>
      </c>
      <c r="BI84" s="56" t="str">
        <f t="shared" si="56"/>
        <v>TIDAK LULUS</v>
      </c>
    </row>
    <row r="85" spans="1:61" s="60" customFormat="1" ht="21.9" customHeight="1" x14ac:dyDescent="0.3">
      <c r="A85" s="56">
        <f t="shared" si="57"/>
        <v>82</v>
      </c>
      <c r="B85" s="56">
        <v>2015399125</v>
      </c>
      <c r="C85" s="62" t="s">
        <v>476</v>
      </c>
      <c r="D85" s="61" t="s">
        <v>45</v>
      </c>
      <c r="E85" s="56" t="s">
        <v>160</v>
      </c>
      <c r="F85" s="61" t="s">
        <v>477</v>
      </c>
      <c r="G85" s="62" t="s">
        <v>478</v>
      </c>
      <c r="H85" s="57">
        <v>44938</v>
      </c>
      <c r="I85" s="56" t="s">
        <v>128</v>
      </c>
      <c r="J85" s="56" t="s">
        <v>127</v>
      </c>
      <c r="K85" s="56" t="s">
        <v>127</v>
      </c>
      <c r="L85" s="56" t="s">
        <v>125</v>
      </c>
      <c r="M85" s="56" t="s">
        <v>127</v>
      </c>
      <c r="N85" s="56" t="s">
        <v>125</v>
      </c>
      <c r="O85" s="56" t="s">
        <v>128</v>
      </c>
      <c r="P85" s="56" t="s">
        <v>127</v>
      </c>
      <c r="Q85" s="56" t="s">
        <v>126</v>
      </c>
      <c r="R85" s="56" t="s">
        <v>125</v>
      </c>
      <c r="S85" s="56" t="s">
        <v>126</v>
      </c>
      <c r="T85" s="56" t="s">
        <v>128</v>
      </c>
      <c r="U85" s="56" t="s">
        <v>128</v>
      </c>
      <c r="V85" s="56" t="s">
        <v>125</v>
      </c>
      <c r="W85" s="56" t="s">
        <v>126</v>
      </c>
      <c r="X85" s="56" t="s">
        <v>125</v>
      </c>
      <c r="Y85" s="56" t="s">
        <v>128</v>
      </c>
      <c r="Z85" s="56" t="s">
        <v>128</v>
      </c>
      <c r="AA85" s="56" t="s">
        <v>126</v>
      </c>
      <c r="AB85" s="56" t="s">
        <v>126</v>
      </c>
      <c r="AC85" s="56" t="s">
        <v>126</v>
      </c>
      <c r="AD85" s="56" t="s">
        <v>128</v>
      </c>
      <c r="AE85" s="56" t="s">
        <v>125</v>
      </c>
      <c r="AF85" s="56" t="s">
        <v>127</v>
      </c>
      <c r="AG85" s="56" t="s">
        <v>125</v>
      </c>
      <c r="AH85" s="56">
        <f t="array" ref="AH85">SUM((I85:AG85=$I$2:$AG$2)*(I85:AG85&lt;&gt;""))</f>
        <v>17</v>
      </c>
      <c r="AI85" s="58">
        <f t="shared" si="31"/>
        <v>6.8</v>
      </c>
      <c r="AJ85" s="59"/>
      <c r="AK85" s="56" t="str">
        <f t="shared" si="32"/>
        <v>TIDAK LULUS</v>
      </c>
      <c r="AL85" s="56" t="str">
        <f t="shared" si="33"/>
        <v>TIDAK LULUS</v>
      </c>
      <c r="AM85" s="56" t="str">
        <f t="shared" si="34"/>
        <v>LULUS</v>
      </c>
      <c r="AN85" s="56" t="str">
        <f t="shared" si="35"/>
        <v>LULUS</v>
      </c>
      <c r="AO85" s="56" t="str">
        <f t="shared" si="36"/>
        <v>TIDAK LULUS</v>
      </c>
      <c r="AP85" s="56" t="str">
        <f t="shared" si="37"/>
        <v>LULUS</v>
      </c>
      <c r="AQ85" s="56" t="str">
        <f t="shared" si="38"/>
        <v>LULUS</v>
      </c>
      <c r="AR85" s="56" t="str">
        <f t="shared" si="39"/>
        <v>LULUS</v>
      </c>
      <c r="AS85" s="56" t="str">
        <f t="shared" si="40"/>
        <v>LULUS</v>
      </c>
      <c r="AT85" s="56" t="str">
        <f t="shared" si="41"/>
        <v>TIDAK LULUS</v>
      </c>
      <c r="AU85" s="56" t="str">
        <f t="shared" si="42"/>
        <v>LULUS</v>
      </c>
      <c r="AV85" s="56" t="str">
        <f t="shared" si="43"/>
        <v>LULUS</v>
      </c>
      <c r="AW85" s="56" t="str">
        <f t="shared" si="44"/>
        <v>TIDAK LULUS</v>
      </c>
      <c r="AX85" s="56" t="str">
        <f t="shared" si="45"/>
        <v>LULUS</v>
      </c>
      <c r="AY85" s="56" t="str">
        <f t="shared" si="46"/>
        <v>LULUS</v>
      </c>
      <c r="AZ85" s="56" t="str">
        <f t="shared" si="47"/>
        <v>LULUS</v>
      </c>
      <c r="BA85" s="56" t="str">
        <f t="shared" si="48"/>
        <v>LULUS</v>
      </c>
      <c r="BB85" s="56" t="str">
        <f t="shared" si="49"/>
        <v>TIDAK LULUS</v>
      </c>
      <c r="BC85" s="56" t="str">
        <f t="shared" si="50"/>
        <v>LULUS</v>
      </c>
      <c r="BD85" s="56" t="str">
        <f t="shared" si="51"/>
        <v>TIDAK LULUS</v>
      </c>
      <c r="BE85" s="56" t="str">
        <f t="shared" si="52"/>
        <v>LULUS</v>
      </c>
      <c r="BF85" s="56" t="str">
        <f t="shared" si="53"/>
        <v>LULUS</v>
      </c>
      <c r="BG85" s="56" t="str">
        <f t="shared" si="54"/>
        <v>LULUS</v>
      </c>
      <c r="BH85" s="56" t="str">
        <f t="shared" si="55"/>
        <v>LULUS</v>
      </c>
      <c r="BI85" s="56" t="str">
        <f t="shared" si="56"/>
        <v>TIDAK LULUS</v>
      </c>
    </row>
    <row r="86" spans="1:61" s="60" customFormat="1" ht="21.9" customHeight="1" x14ac:dyDescent="0.3">
      <c r="A86" s="56">
        <f t="shared" si="57"/>
        <v>83</v>
      </c>
      <c r="B86" s="56">
        <v>2015399154</v>
      </c>
      <c r="C86" s="62" t="s">
        <v>480</v>
      </c>
      <c r="D86" s="61" t="s">
        <v>46</v>
      </c>
      <c r="E86" s="56" t="s">
        <v>155</v>
      </c>
      <c r="F86" s="61" t="s">
        <v>481</v>
      </c>
      <c r="G86" s="62" t="s">
        <v>482</v>
      </c>
      <c r="H86" s="57">
        <v>44938</v>
      </c>
      <c r="I86" s="56" t="s">
        <v>128</v>
      </c>
      <c r="J86" s="56" t="s">
        <v>128</v>
      </c>
      <c r="K86" s="56" t="s">
        <v>128</v>
      </c>
      <c r="L86" s="56" t="s">
        <v>128</v>
      </c>
      <c r="M86" s="56" t="s">
        <v>126</v>
      </c>
      <c r="N86" s="56" t="s">
        <v>127</v>
      </c>
      <c r="O86" s="56" t="s">
        <v>128</v>
      </c>
      <c r="P86" s="56" t="s">
        <v>127</v>
      </c>
      <c r="Q86" s="56" t="s">
        <v>126</v>
      </c>
      <c r="R86" s="56" t="s">
        <v>126</v>
      </c>
      <c r="S86" s="56" t="s">
        <v>126</v>
      </c>
      <c r="T86" s="56" t="s">
        <v>128</v>
      </c>
      <c r="U86" s="56" t="s">
        <v>128</v>
      </c>
      <c r="V86" s="56" t="s">
        <v>125</v>
      </c>
      <c r="W86" s="56" t="s">
        <v>125</v>
      </c>
      <c r="X86" s="56" t="s">
        <v>128</v>
      </c>
      <c r="Y86" s="56" t="s">
        <v>128</v>
      </c>
      <c r="Z86" s="56" t="s">
        <v>128</v>
      </c>
      <c r="AA86" s="56" t="s">
        <v>128</v>
      </c>
      <c r="AB86" s="56" t="s">
        <v>128</v>
      </c>
      <c r="AC86" s="56" t="s">
        <v>126</v>
      </c>
      <c r="AD86" s="56" t="s">
        <v>128</v>
      </c>
      <c r="AE86" s="56" t="s">
        <v>128</v>
      </c>
      <c r="AF86" s="56" t="s">
        <v>127</v>
      </c>
      <c r="AG86" s="56" t="s">
        <v>127</v>
      </c>
      <c r="AH86" s="56">
        <f t="array" ref="AH86">SUM((I86:AG86=$I$2:$AG$2)*(I86:AG86&lt;&gt;""))</f>
        <v>13</v>
      </c>
      <c r="AI86" s="58">
        <f t="shared" si="31"/>
        <v>5.2</v>
      </c>
      <c r="AJ86" s="59"/>
      <c r="AK86" s="56" t="str">
        <f t="shared" si="32"/>
        <v>TIDAK LULUS</v>
      </c>
      <c r="AL86" s="56" t="str">
        <f t="shared" si="33"/>
        <v>LULUS</v>
      </c>
      <c r="AM86" s="56" t="str">
        <f t="shared" si="34"/>
        <v>TIDAK LULUS</v>
      </c>
      <c r="AN86" s="56" t="str">
        <f t="shared" si="35"/>
        <v>TIDAK LULUS</v>
      </c>
      <c r="AO86" s="56" t="str">
        <f t="shared" si="36"/>
        <v>LULUS</v>
      </c>
      <c r="AP86" s="56" t="str">
        <f t="shared" si="37"/>
        <v>TIDAK LULUS</v>
      </c>
      <c r="AQ86" s="56" t="str">
        <f t="shared" si="38"/>
        <v>LULUS</v>
      </c>
      <c r="AR86" s="56" t="str">
        <f t="shared" si="39"/>
        <v>LULUS</v>
      </c>
      <c r="AS86" s="56" t="str">
        <f t="shared" si="40"/>
        <v>LULUS</v>
      </c>
      <c r="AT86" s="56" t="str">
        <f t="shared" si="41"/>
        <v>TIDAK LULUS</v>
      </c>
      <c r="AU86" s="56" t="str">
        <f t="shared" si="42"/>
        <v>LULUS</v>
      </c>
      <c r="AV86" s="56" t="str">
        <f t="shared" si="43"/>
        <v>LULUS</v>
      </c>
      <c r="AW86" s="56" t="str">
        <f t="shared" si="44"/>
        <v>TIDAK LULUS</v>
      </c>
      <c r="AX86" s="56" t="str">
        <f t="shared" si="45"/>
        <v>LULUS</v>
      </c>
      <c r="AY86" s="56" t="str">
        <f t="shared" si="46"/>
        <v>TIDAK LULUS</v>
      </c>
      <c r="AZ86" s="56" t="str">
        <f t="shared" si="47"/>
        <v>TIDAK LULUS</v>
      </c>
      <c r="BA86" s="56" t="str">
        <f t="shared" si="48"/>
        <v>LULUS</v>
      </c>
      <c r="BB86" s="56" t="str">
        <f t="shared" si="49"/>
        <v>TIDAK LULUS</v>
      </c>
      <c r="BC86" s="56" t="str">
        <f t="shared" si="50"/>
        <v>TIDAK LULUS</v>
      </c>
      <c r="BD86" s="56" t="str">
        <f t="shared" si="51"/>
        <v>LULUS</v>
      </c>
      <c r="BE86" s="56" t="str">
        <f t="shared" si="52"/>
        <v>LULUS</v>
      </c>
      <c r="BF86" s="56" t="str">
        <f t="shared" si="53"/>
        <v>LULUS</v>
      </c>
      <c r="BG86" s="56" t="str">
        <f t="shared" si="54"/>
        <v>TIDAK LULUS</v>
      </c>
      <c r="BH86" s="56" t="str">
        <f t="shared" si="55"/>
        <v>LULUS</v>
      </c>
      <c r="BI86" s="56" t="str">
        <f t="shared" si="56"/>
        <v>TIDAK LULUS</v>
      </c>
    </row>
    <row r="87" spans="1:61" s="60" customFormat="1" ht="21.9" customHeight="1" x14ac:dyDescent="0.3">
      <c r="A87" s="56">
        <f t="shared" si="57"/>
        <v>84</v>
      </c>
      <c r="B87" s="56">
        <v>2015399128</v>
      </c>
      <c r="C87" s="62" t="s">
        <v>483</v>
      </c>
      <c r="D87" s="61" t="s">
        <v>45</v>
      </c>
      <c r="E87" s="56" t="s">
        <v>160</v>
      </c>
      <c r="F87" s="61" t="s">
        <v>484</v>
      </c>
      <c r="G87" s="62" t="s">
        <v>485</v>
      </c>
      <c r="H87" s="57">
        <v>44938</v>
      </c>
      <c r="I87" s="56" t="s">
        <v>128</v>
      </c>
      <c r="J87" s="56" t="s">
        <v>127</v>
      </c>
      <c r="K87" s="56" t="s">
        <v>127</v>
      </c>
      <c r="L87" s="56" t="s">
        <v>125</v>
      </c>
      <c r="M87" s="56" t="s">
        <v>128</v>
      </c>
      <c r="N87" s="56" t="s">
        <v>127</v>
      </c>
      <c r="O87" s="56" t="s">
        <v>128</v>
      </c>
      <c r="P87" s="56" t="s">
        <v>127</v>
      </c>
      <c r="Q87" s="56" t="s">
        <v>128</v>
      </c>
      <c r="R87" s="56" t="s">
        <v>127</v>
      </c>
      <c r="S87" s="56" t="s">
        <v>128</v>
      </c>
      <c r="T87" s="56" t="s">
        <v>125</v>
      </c>
      <c r="U87" s="56" t="s">
        <v>127</v>
      </c>
      <c r="V87" s="56" t="s">
        <v>128</v>
      </c>
      <c r="W87" s="56" t="s">
        <v>125</v>
      </c>
      <c r="X87" s="56" t="s">
        <v>126</v>
      </c>
      <c r="Y87" s="56" t="s">
        <v>128</v>
      </c>
      <c r="Z87" s="56" t="s">
        <v>128</v>
      </c>
      <c r="AA87" s="56" t="s">
        <v>126</v>
      </c>
      <c r="AB87" s="56" t="s">
        <v>125</v>
      </c>
      <c r="AC87" s="56" t="s">
        <v>126</v>
      </c>
      <c r="AD87" s="56" t="s">
        <v>127</v>
      </c>
      <c r="AE87" s="56" t="s">
        <v>127</v>
      </c>
      <c r="AF87" s="56" t="s">
        <v>127</v>
      </c>
      <c r="AG87" s="56" t="s">
        <v>127</v>
      </c>
      <c r="AH87" s="56">
        <f t="array" ref="AH87">SUM((I87:AG87=$I$2:$AG$2)*(I87:AG87&lt;&gt;""))</f>
        <v>9</v>
      </c>
      <c r="AI87" s="58">
        <f t="shared" si="31"/>
        <v>3.6</v>
      </c>
      <c r="AJ87" s="59"/>
      <c r="AK87" s="56" t="str">
        <f t="shared" si="32"/>
        <v>TIDAK LULUS</v>
      </c>
      <c r="AL87" s="56" t="str">
        <f t="shared" si="33"/>
        <v>TIDAK LULUS</v>
      </c>
      <c r="AM87" s="56" t="str">
        <f t="shared" si="34"/>
        <v>LULUS</v>
      </c>
      <c r="AN87" s="56" t="str">
        <f t="shared" si="35"/>
        <v>LULUS</v>
      </c>
      <c r="AO87" s="56" t="str">
        <f t="shared" si="36"/>
        <v>TIDAK LULUS</v>
      </c>
      <c r="AP87" s="56" t="str">
        <f t="shared" si="37"/>
        <v>TIDAK LULUS</v>
      </c>
      <c r="AQ87" s="56" t="str">
        <f t="shared" si="38"/>
        <v>LULUS</v>
      </c>
      <c r="AR87" s="56" t="str">
        <f t="shared" si="39"/>
        <v>LULUS</v>
      </c>
      <c r="AS87" s="56" t="str">
        <f t="shared" si="40"/>
        <v>TIDAK LULUS</v>
      </c>
      <c r="AT87" s="56" t="str">
        <f t="shared" si="41"/>
        <v>TIDAK LULUS</v>
      </c>
      <c r="AU87" s="56" t="str">
        <f t="shared" si="42"/>
        <v>TIDAK LULUS</v>
      </c>
      <c r="AV87" s="56" t="str">
        <f t="shared" si="43"/>
        <v>TIDAK LULUS</v>
      </c>
      <c r="AW87" s="56" t="str">
        <f t="shared" si="44"/>
        <v>LULUS</v>
      </c>
      <c r="AX87" s="56" t="str">
        <f t="shared" si="45"/>
        <v>TIDAK LULUS</v>
      </c>
      <c r="AY87" s="56" t="str">
        <f t="shared" si="46"/>
        <v>TIDAK LULUS</v>
      </c>
      <c r="AZ87" s="56" t="str">
        <f t="shared" si="47"/>
        <v>TIDAK LULUS</v>
      </c>
      <c r="BA87" s="56" t="str">
        <f t="shared" si="48"/>
        <v>LULUS</v>
      </c>
      <c r="BB87" s="56" t="str">
        <f t="shared" si="49"/>
        <v>TIDAK LULUS</v>
      </c>
      <c r="BC87" s="56" t="str">
        <f t="shared" si="50"/>
        <v>LULUS</v>
      </c>
      <c r="BD87" s="56" t="str">
        <f t="shared" si="51"/>
        <v>TIDAK LULUS</v>
      </c>
      <c r="BE87" s="56" t="str">
        <f t="shared" si="52"/>
        <v>LULUS</v>
      </c>
      <c r="BF87" s="56" t="str">
        <f t="shared" si="53"/>
        <v>TIDAK LULUS</v>
      </c>
      <c r="BG87" s="56" t="str">
        <f t="shared" si="54"/>
        <v>TIDAK LULUS</v>
      </c>
      <c r="BH87" s="56" t="str">
        <f t="shared" si="55"/>
        <v>LULUS</v>
      </c>
      <c r="BI87" s="56" t="str">
        <f t="shared" si="56"/>
        <v>TIDAK LULUS</v>
      </c>
    </row>
    <row r="88" spans="1:61" s="60" customFormat="1" ht="21.9" customHeight="1" x14ac:dyDescent="0.3">
      <c r="A88" s="56">
        <f t="shared" si="57"/>
        <v>85</v>
      </c>
      <c r="B88" s="56">
        <v>2015399028</v>
      </c>
      <c r="C88" s="62" t="s">
        <v>424</v>
      </c>
      <c r="D88" s="61" t="s">
        <v>45</v>
      </c>
      <c r="E88" s="56" t="s">
        <v>160</v>
      </c>
      <c r="F88" s="61" t="s">
        <v>425</v>
      </c>
      <c r="G88" s="62" t="s">
        <v>426</v>
      </c>
      <c r="H88" s="57">
        <v>44942</v>
      </c>
      <c r="I88" s="56" t="s">
        <v>127</v>
      </c>
      <c r="J88" s="56" t="s">
        <v>125</v>
      </c>
      <c r="K88" s="56" t="s">
        <v>125</v>
      </c>
      <c r="L88" s="56" t="s">
        <v>125</v>
      </c>
      <c r="M88" s="56" t="s">
        <v>127</v>
      </c>
      <c r="N88" s="56" t="s">
        <v>127</v>
      </c>
      <c r="O88" s="56" t="s">
        <v>128</v>
      </c>
      <c r="P88" s="56" t="s">
        <v>126</v>
      </c>
      <c r="Q88" s="56" t="s">
        <v>126</v>
      </c>
      <c r="R88" s="56" t="s">
        <v>125</v>
      </c>
      <c r="S88" s="56" t="s">
        <v>126</v>
      </c>
      <c r="T88" s="56" t="s">
        <v>128</v>
      </c>
      <c r="U88" s="56" t="s">
        <v>127</v>
      </c>
      <c r="V88" s="56" t="s">
        <v>125</v>
      </c>
      <c r="W88" s="56" t="s">
        <v>126</v>
      </c>
      <c r="X88" s="56" t="s">
        <v>125</v>
      </c>
      <c r="Y88" s="56" t="s">
        <v>125</v>
      </c>
      <c r="Z88" s="56" t="s">
        <v>127</v>
      </c>
      <c r="AA88" s="56" t="s">
        <v>126</v>
      </c>
      <c r="AB88" s="56" t="s">
        <v>125</v>
      </c>
      <c r="AC88" s="56" t="s">
        <v>127</v>
      </c>
      <c r="AD88" s="56" t="s">
        <v>127</v>
      </c>
      <c r="AE88" s="56" t="s">
        <v>125</v>
      </c>
      <c r="AF88" s="56" t="s">
        <v>127</v>
      </c>
      <c r="AG88" s="56" t="s">
        <v>126</v>
      </c>
      <c r="AH88" s="56">
        <f t="array" ref="AH88">SUM((I88:AG88=$I$2:$AG$2)*(I88:AG88&lt;&gt;""))</f>
        <v>14</v>
      </c>
      <c r="AI88" s="58">
        <f t="shared" si="31"/>
        <v>5.6</v>
      </c>
      <c r="AJ88" s="59"/>
      <c r="AK88" s="56" t="str">
        <f t="shared" ref="AK88:AK108" si="58">IF(I88=I$2,"LULUS","TIDAK LULUS")</f>
        <v>TIDAK LULUS</v>
      </c>
      <c r="AL88" s="56" t="str">
        <f t="shared" ref="AL88:AL108" si="59">IF(J88=J$2,"LULUS","TIDAK LULUS")</f>
        <v>TIDAK LULUS</v>
      </c>
      <c r="AM88" s="56" t="str">
        <f t="shared" ref="AM88:AM108" si="60">IF(K88=K$2,"LULUS","TIDAK LULUS")</f>
        <v>TIDAK LULUS</v>
      </c>
      <c r="AN88" s="56" t="str">
        <f t="shared" ref="AN88:AN108" si="61">IF(L88=L$2,"LULUS","TIDAK LULUS")</f>
        <v>LULUS</v>
      </c>
      <c r="AO88" s="56" t="str">
        <f t="shared" ref="AO88:AO108" si="62">IF(M88=M$2,"LULUS","TIDAK LULUS")</f>
        <v>TIDAK LULUS</v>
      </c>
      <c r="AP88" s="56" t="str">
        <f t="shared" ref="AP88:AP108" si="63">IF(N88=N$2,"LULUS","TIDAK LULUS")</f>
        <v>TIDAK LULUS</v>
      </c>
      <c r="AQ88" s="56" t="str">
        <f t="shared" ref="AQ88:AQ108" si="64">IF(O88=O$2,"LULUS","TIDAK LULUS")</f>
        <v>LULUS</v>
      </c>
      <c r="AR88" s="56" t="str">
        <f t="shared" ref="AR88:AR108" si="65">IF(P88=P$2,"LULUS","TIDAK LULUS")</f>
        <v>TIDAK LULUS</v>
      </c>
      <c r="AS88" s="56" t="str">
        <f t="shared" ref="AS88:AS108" si="66">IF(Q88=Q$2,"LULUS","TIDAK LULUS")</f>
        <v>LULUS</v>
      </c>
      <c r="AT88" s="56" t="str">
        <f t="shared" ref="AT88:AT108" si="67">IF(R88=R$2,"LULUS","TIDAK LULUS")</f>
        <v>TIDAK LULUS</v>
      </c>
      <c r="AU88" s="56" t="str">
        <f t="shared" ref="AU88:AU108" si="68">IF(S88=S$2,"LULUS","TIDAK LULUS")</f>
        <v>LULUS</v>
      </c>
      <c r="AV88" s="56" t="str">
        <f t="shared" ref="AV88:AV108" si="69">IF(T88=T$2,"LULUS","TIDAK LULUS")</f>
        <v>LULUS</v>
      </c>
      <c r="AW88" s="56" t="str">
        <f t="shared" ref="AW88:AW108" si="70">IF(U88=U$2,"LULUS","TIDAK LULUS")</f>
        <v>LULUS</v>
      </c>
      <c r="AX88" s="56" t="str">
        <f t="shared" ref="AX88:AX108" si="71">IF(V88=V$2,"LULUS","TIDAK LULUS")</f>
        <v>LULUS</v>
      </c>
      <c r="AY88" s="56" t="str">
        <f t="shared" ref="AY88:AY108" si="72">IF(W88=W$2,"LULUS","TIDAK LULUS")</f>
        <v>LULUS</v>
      </c>
      <c r="AZ88" s="56" t="str">
        <f t="shared" ref="AZ88:AZ108" si="73">IF(X88=X$2,"LULUS","TIDAK LULUS")</f>
        <v>LULUS</v>
      </c>
      <c r="BA88" s="56" t="str">
        <f t="shared" ref="BA88:BA108" si="74">IF(Y88=Y$2,"LULUS","TIDAK LULUS")</f>
        <v>TIDAK LULUS</v>
      </c>
      <c r="BB88" s="56" t="str">
        <f t="shared" ref="BB88:BB108" si="75">IF(Z88=Z$2,"LULUS","TIDAK LULUS")</f>
        <v>LULUS</v>
      </c>
      <c r="BC88" s="56" t="str">
        <f t="shared" ref="BC88:BC108" si="76">IF(AA88=AA$2,"LULUS","TIDAK LULUS")</f>
        <v>LULUS</v>
      </c>
      <c r="BD88" s="56" t="str">
        <f t="shared" ref="BD88:BD108" si="77">IF(AB88=AB$2,"LULUS","TIDAK LULUS")</f>
        <v>TIDAK LULUS</v>
      </c>
      <c r="BE88" s="56" t="str">
        <f t="shared" ref="BE88:BE108" si="78">IF(AC88=AC$2,"LULUS","TIDAK LULUS")</f>
        <v>TIDAK LULUS</v>
      </c>
      <c r="BF88" s="56" t="str">
        <f t="shared" ref="BF88:BF108" si="79">IF(AD88=AD$2,"LULUS","TIDAK LULUS")</f>
        <v>TIDAK LULUS</v>
      </c>
      <c r="BG88" s="56" t="str">
        <f t="shared" ref="BG88:BG108" si="80">IF(AE88=AE$2,"LULUS","TIDAK LULUS")</f>
        <v>LULUS</v>
      </c>
      <c r="BH88" s="56" t="str">
        <f t="shared" ref="BH88:BH108" si="81">IF(AF88=AF$2,"LULUS","TIDAK LULUS")</f>
        <v>LULUS</v>
      </c>
      <c r="BI88" s="56" t="str">
        <f t="shared" ref="BI88:BI108" si="82">IF(AG88=AG$2,"LULUS","TIDAK LULUS")</f>
        <v>LULUS</v>
      </c>
    </row>
    <row r="89" spans="1:61" s="60" customFormat="1" ht="21.9" customHeight="1" x14ac:dyDescent="0.3">
      <c r="A89" s="56">
        <f t="shared" si="57"/>
        <v>86</v>
      </c>
      <c r="B89" s="56">
        <v>2015399160</v>
      </c>
      <c r="C89" s="62" t="s">
        <v>427</v>
      </c>
      <c r="D89" s="61" t="s">
        <v>45</v>
      </c>
      <c r="E89" s="56" t="s">
        <v>160</v>
      </c>
      <c r="F89" s="61" t="s">
        <v>428</v>
      </c>
      <c r="G89" s="62" t="s">
        <v>429</v>
      </c>
      <c r="H89" s="57">
        <v>44942</v>
      </c>
      <c r="I89" s="56" t="s">
        <v>126</v>
      </c>
      <c r="J89" s="56" t="s">
        <v>128</v>
      </c>
      <c r="K89" s="56" t="s">
        <v>128</v>
      </c>
      <c r="L89" s="56" t="s">
        <v>125</v>
      </c>
      <c r="M89" s="56" t="s">
        <v>126</v>
      </c>
      <c r="N89" s="56" t="s">
        <v>125</v>
      </c>
      <c r="O89" s="56" t="s">
        <v>128</v>
      </c>
      <c r="P89" s="56" t="s">
        <v>127</v>
      </c>
      <c r="Q89" s="56" t="s">
        <v>126</v>
      </c>
      <c r="R89" s="56" t="s">
        <v>125</v>
      </c>
      <c r="S89" s="56" t="s">
        <v>126</v>
      </c>
      <c r="T89" s="56" t="s">
        <v>128</v>
      </c>
      <c r="U89" s="56" t="s">
        <v>127</v>
      </c>
      <c r="V89" s="56" t="s">
        <v>125</v>
      </c>
      <c r="W89" s="56" t="s">
        <v>126</v>
      </c>
      <c r="X89" s="56" t="s">
        <v>126</v>
      </c>
      <c r="Y89" s="56" t="s">
        <v>128</v>
      </c>
      <c r="Z89" s="56" t="s">
        <v>128</v>
      </c>
      <c r="AA89" s="56" t="s">
        <v>126</v>
      </c>
      <c r="AB89" s="56" t="s">
        <v>128</v>
      </c>
      <c r="AC89" s="56" t="s">
        <v>126</v>
      </c>
      <c r="AD89" s="56" t="s">
        <v>128</v>
      </c>
      <c r="AE89" s="56" t="s">
        <v>128</v>
      </c>
      <c r="AF89" s="56" t="s">
        <v>127</v>
      </c>
      <c r="AG89" s="56" t="s">
        <v>125</v>
      </c>
      <c r="AH89" s="56">
        <f t="array" ref="AH89">SUM((I89:AG89=$I$2:$AG$2)*(I89:AG89&lt;&gt;""))</f>
        <v>19</v>
      </c>
      <c r="AI89" s="58">
        <f t="shared" si="31"/>
        <v>7.6</v>
      </c>
      <c r="AJ89" s="59"/>
      <c r="AK89" s="56" t="str">
        <f t="shared" si="58"/>
        <v>LULUS</v>
      </c>
      <c r="AL89" s="56" t="str">
        <f t="shared" si="59"/>
        <v>LULUS</v>
      </c>
      <c r="AM89" s="56" t="str">
        <f t="shared" si="60"/>
        <v>TIDAK LULUS</v>
      </c>
      <c r="AN89" s="56" t="str">
        <f t="shared" si="61"/>
        <v>LULUS</v>
      </c>
      <c r="AO89" s="56" t="str">
        <f t="shared" si="62"/>
        <v>LULUS</v>
      </c>
      <c r="AP89" s="56" t="str">
        <f t="shared" si="63"/>
        <v>LULUS</v>
      </c>
      <c r="AQ89" s="56" t="str">
        <f t="shared" si="64"/>
        <v>LULUS</v>
      </c>
      <c r="AR89" s="56" t="str">
        <f t="shared" si="65"/>
        <v>LULUS</v>
      </c>
      <c r="AS89" s="56" t="str">
        <f t="shared" si="66"/>
        <v>LULUS</v>
      </c>
      <c r="AT89" s="56" t="str">
        <f t="shared" si="67"/>
        <v>TIDAK LULUS</v>
      </c>
      <c r="AU89" s="56" t="str">
        <f t="shared" si="68"/>
        <v>LULUS</v>
      </c>
      <c r="AV89" s="56" t="str">
        <f t="shared" si="69"/>
        <v>LULUS</v>
      </c>
      <c r="AW89" s="56" t="str">
        <f t="shared" si="70"/>
        <v>LULUS</v>
      </c>
      <c r="AX89" s="56" t="str">
        <f t="shared" si="71"/>
        <v>LULUS</v>
      </c>
      <c r="AY89" s="56" t="str">
        <f t="shared" si="72"/>
        <v>LULUS</v>
      </c>
      <c r="AZ89" s="56" t="str">
        <f t="shared" si="73"/>
        <v>TIDAK LULUS</v>
      </c>
      <c r="BA89" s="56" t="str">
        <f t="shared" si="74"/>
        <v>LULUS</v>
      </c>
      <c r="BB89" s="56" t="str">
        <f t="shared" si="75"/>
        <v>TIDAK LULUS</v>
      </c>
      <c r="BC89" s="56" t="str">
        <f t="shared" si="76"/>
        <v>LULUS</v>
      </c>
      <c r="BD89" s="56" t="str">
        <f t="shared" si="77"/>
        <v>LULUS</v>
      </c>
      <c r="BE89" s="56" t="str">
        <f t="shared" si="78"/>
        <v>LULUS</v>
      </c>
      <c r="BF89" s="56" t="str">
        <f t="shared" si="79"/>
        <v>LULUS</v>
      </c>
      <c r="BG89" s="56" t="str">
        <f t="shared" si="80"/>
        <v>TIDAK LULUS</v>
      </c>
      <c r="BH89" s="56" t="str">
        <f t="shared" si="81"/>
        <v>LULUS</v>
      </c>
      <c r="BI89" s="56" t="str">
        <f t="shared" si="82"/>
        <v>TIDAK LULUS</v>
      </c>
    </row>
    <row r="90" spans="1:61" s="60" customFormat="1" ht="21.9" customHeight="1" x14ac:dyDescent="0.3">
      <c r="A90" s="56">
        <f t="shared" si="57"/>
        <v>87</v>
      </c>
      <c r="B90" s="56">
        <v>2015400921</v>
      </c>
      <c r="C90" s="62" t="s">
        <v>486</v>
      </c>
      <c r="D90" s="61" t="s">
        <v>46</v>
      </c>
      <c r="E90" s="56" t="s">
        <v>155</v>
      </c>
      <c r="F90" s="61" t="s">
        <v>487</v>
      </c>
      <c r="G90" s="62" t="s">
        <v>488</v>
      </c>
      <c r="H90" s="57">
        <v>44942</v>
      </c>
      <c r="I90" s="56" t="s">
        <v>126</v>
      </c>
      <c r="J90" s="56" t="s">
        <v>125</v>
      </c>
      <c r="K90" s="56" t="s">
        <v>127</v>
      </c>
      <c r="L90" s="56" t="s">
        <v>125</v>
      </c>
      <c r="M90" s="56" t="s">
        <v>127</v>
      </c>
      <c r="N90" s="56" t="s">
        <v>127</v>
      </c>
      <c r="O90" s="56" t="s">
        <v>125</v>
      </c>
      <c r="P90" s="56" t="s">
        <v>127</v>
      </c>
      <c r="Q90" s="56" t="s">
        <v>126</v>
      </c>
      <c r="R90" s="56" t="s">
        <v>127</v>
      </c>
      <c r="S90" s="56" t="s">
        <v>128</v>
      </c>
      <c r="T90" s="56" t="s">
        <v>126</v>
      </c>
      <c r="U90" s="56" t="s">
        <v>128</v>
      </c>
      <c r="V90" s="56" t="s">
        <v>125</v>
      </c>
      <c r="W90" s="56" t="s">
        <v>126</v>
      </c>
      <c r="X90" s="56" t="s">
        <v>125</v>
      </c>
      <c r="Y90" s="56" t="s">
        <v>125</v>
      </c>
      <c r="Z90" s="56" t="s">
        <v>128</v>
      </c>
      <c r="AA90" s="56" t="s">
        <v>126</v>
      </c>
      <c r="AB90" s="56" t="s">
        <v>128</v>
      </c>
      <c r="AC90" s="56" t="s">
        <v>126</v>
      </c>
      <c r="AD90" s="56" t="s">
        <v>128</v>
      </c>
      <c r="AE90" s="56" t="s">
        <v>126</v>
      </c>
      <c r="AF90" s="56" t="s">
        <v>127</v>
      </c>
      <c r="AG90" s="56" t="s">
        <v>128</v>
      </c>
      <c r="AH90" s="56">
        <f t="array" ref="AH90">SUM((I90:AG90=$I$2:$AG$2)*(I90:AG90&lt;&gt;""))</f>
        <v>13</v>
      </c>
      <c r="AI90" s="58">
        <f t="shared" si="31"/>
        <v>5.2</v>
      </c>
      <c r="AJ90" s="59"/>
      <c r="AK90" s="56" t="str">
        <f t="shared" si="58"/>
        <v>LULUS</v>
      </c>
      <c r="AL90" s="56" t="str">
        <f t="shared" si="59"/>
        <v>TIDAK LULUS</v>
      </c>
      <c r="AM90" s="56" t="str">
        <f t="shared" si="60"/>
        <v>LULUS</v>
      </c>
      <c r="AN90" s="56" t="str">
        <f t="shared" si="61"/>
        <v>LULUS</v>
      </c>
      <c r="AO90" s="56" t="str">
        <f t="shared" si="62"/>
        <v>TIDAK LULUS</v>
      </c>
      <c r="AP90" s="56" t="str">
        <f t="shared" si="63"/>
        <v>TIDAK LULUS</v>
      </c>
      <c r="AQ90" s="56" t="str">
        <f t="shared" si="64"/>
        <v>TIDAK LULUS</v>
      </c>
      <c r="AR90" s="56" t="str">
        <f t="shared" si="65"/>
        <v>LULUS</v>
      </c>
      <c r="AS90" s="56" t="str">
        <f t="shared" si="66"/>
        <v>LULUS</v>
      </c>
      <c r="AT90" s="56" t="str">
        <f t="shared" si="67"/>
        <v>TIDAK LULUS</v>
      </c>
      <c r="AU90" s="56" t="str">
        <f t="shared" si="68"/>
        <v>TIDAK LULUS</v>
      </c>
      <c r="AV90" s="56" t="str">
        <f t="shared" si="69"/>
        <v>TIDAK LULUS</v>
      </c>
      <c r="AW90" s="56" t="str">
        <f t="shared" si="70"/>
        <v>TIDAK LULUS</v>
      </c>
      <c r="AX90" s="56" t="str">
        <f t="shared" si="71"/>
        <v>LULUS</v>
      </c>
      <c r="AY90" s="56" t="str">
        <f t="shared" si="72"/>
        <v>LULUS</v>
      </c>
      <c r="AZ90" s="56" t="str">
        <f t="shared" si="73"/>
        <v>LULUS</v>
      </c>
      <c r="BA90" s="56" t="str">
        <f t="shared" si="74"/>
        <v>TIDAK LULUS</v>
      </c>
      <c r="BB90" s="56" t="str">
        <f t="shared" si="75"/>
        <v>TIDAK LULUS</v>
      </c>
      <c r="BC90" s="56" t="str">
        <f t="shared" si="76"/>
        <v>LULUS</v>
      </c>
      <c r="BD90" s="56" t="str">
        <f t="shared" si="77"/>
        <v>LULUS</v>
      </c>
      <c r="BE90" s="56" t="str">
        <f t="shared" si="78"/>
        <v>LULUS</v>
      </c>
      <c r="BF90" s="56" t="str">
        <f t="shared" si="79"/>
        <v>LULUS</v>
      </c>
      <c r="BG90" s="56" t="str">
        <f t="shared" si="80"/>
        <v>TIDAK LULUS</v>
      </c>
      <c r="BH90" s="56" t="str">
        <f t="shared" si="81"/>
        <v>LULUS</v>
      </c>
      <c r="BI90" s="56" t="str">
        <f t="shared" si="82"/>
        <v>TIDAK LULUS</v>
      </c>
    </row>
    <row r="91" spans="1:61" s="60" customFormat="1" ht="21.9" customHeight="1" x14ac:dyDescent="0.3">
      <c r="A91" s="56">
        <f t="shared" si="57"/>
        <v>88</v>
      </c>
      <c r="B91" s="56">
        <v>2015400907</v>
      </c>
      <c r="C91" s="62" t="s">
        <v>489</v>
      </c>
      <c r="D91" s="61" t="s">
        <v>45</v>
      </c>
      <c r="E91" s="56" t="s">
        <v>160</v>
      </c>
      <c r="F91" s="61" t="s">
        <v>490</v>
      </c>
      <c r="G91" s="62" t="s">
        <v>491</v>
      </c>
      <c r="H91" s="57">
        <v>44942</v>
      </c>
      <c r="I91" s="56" t="s">
        <v>126</v>
      </c>
      <c r="J91" s="56" t="s">
        <v>125</v>
      </c>
      <c r="K91" s="56" t="s">
        <v>125</v>
      </c>
      <c r="L91" s="56" t="s">
        <v>125</v>
      </c>
      <c r="M91" s="56" t="s">
        <v>127</v>
      </c>
      <c r="N91" s="56" t="s">
        <v>127</v>
      </c>
      <c r="O91" s="56" t="s">
        <v>128</v>
      </c>
      <c r="P91" s="56" t="s">
        <v>128</v>
      </c>
      <c r="Q91" s="56" t="s">
        <v>126</v>
      </c>
      <c r="R91" s="56" t="s">
        <v>128</v>
      </c>
      <c r="S91" s="56" t="s">
        <v>127</v>
      </c>
      <c r="T91" s="56" t="s">
        <v>128</v>
      </c>
      <c r="U91" s="56" t="s">
        <v>128</v>
      </c>
      <c r="V91" s="56" t="s">
        <v>125</v>
      </c>
      <c r="W91" s="56" t="s">
        <v>128</v>
      </c>
      <c r="X91" s="56" t="s">
        <v>125</v>
      </c>
      <c r="Y91" s="56" t="s">
        <v>128</v>
      </c>
      <c r="Z91" s="56" t="s">
        <v>128</v>
      </c>
      <c r="AA91" s="56" t="s">
        <v>126</v>
      </c>
      <c r="AB91" s="56" t="s">
        <v>128</v>
      </c>
      <c r="AC91" s="56" t="s">
        <v>126</v>
      </c>
      <c r="AD91" s="56" t="s">
        <v>128</v>
      </c>
      <c r="AE91" s="56" t="s">
        <v>125</v>
      </c>
      <c r="AF91" s="56" t="s">
        <v>127</v>
      </c>
      <c r="AG91" s="56" t="s">
        <v>127</v>
      </c>
      <c r="AH91" s="56">
        <f t="array" ref="AH91">SUM((I91:AG91=$I$2:$AG$2)*(I91:AG91&lt;&gt;""))</f>
        <v>15</v>
      </c>
      <c r="AI91" s="58">
        <f t="shared" si="31"/>
        <v>6</v>
      </c>
      <c r="AJ91" s="59"/>
      <c r="AK91" s="56" t="str">
        <f t="shared" si="58"/>
        <v>LULUS</v>
      </c>
      <c r="AL91" s="56" t="str">
        <f t="shared" si="59"/>
        <v>TIDAK LULUS</v>
      </c>
      <c r="AM91" s="56" t="str">
        <f t="shared" si="60"/>
        <v>TIDAK LULUS</v>
      </c>
      <c r="AN91" s="56" t="str">
        <f t="shared" si="61"/>
        <v>LULUS</v>
      </c>
      <c r="AO91" s="56" t="str">
        <f t="shared" si="62"/>
        <v>TIDAK LULUS</v>
      </c>
      <c r="AP91" s="56" t="str">
        <f t="shared" si="63"/>
        <v>TIDAK LULUS</v>
      </c>
      <c r="AQ91" s="56" t="str">
        <f t="shared" si="64"/>
        <v>LULUS</v>
      </c>
      <c r="AR91" s="56" t="str">
        <f t="shared" si="65"/>
        <v>TIDAK LULUS</v>
      </c>
      <c r="AS91" s="56" t="str">
        <f t="shared" si="66"/>
        <v>LULUS</v>
      </c>
      <c r="AT91" s="56" t="str">
        <f t="shared" si="67"/>
        <v>LULUS</v>
      </c>
      <c r="AU91" s="56" t="str">
        <f t="shared" si="68"/>
        <v>TIDAK LULUS</v>
      </c>
      <c r="AV91" s="56" t="str">
        <f t="shared" si="69"/>
        <v>LULUS</v>
      </c>
      <c r="AW91" s="56" t="str">
        <f t="shared" si="70"/>
        <v>TIDAK LULUS</v>
      </c>
      <c r="AX91" s="56" t="str">
        <f t="shared" si="71"/>
        <v>LULUS</v>
      </c>
      <c r="AY91" s="56" t="str">
        <f t="shared" si="72"/>
        <v>TIDAK LULUS</v>
      </c>
      <c r="AZ91" s="56" t="str">
        <f t="shared" si="73"/>
        <v>LULUS</v>
      </c>
      <c r="BA91" s="56" t="str">
        <f t="shared" si="74"/>
        <v>LULUS</v>
      </c>
      <c r="BB91" s="56" t="str">
        <f t="shared" si="75"/>
        <v>TIDAK LULUS</v>
      </c>
      <c r="BC91" s="56" t="str">
        <f t="shared" si="76"/>
        <v>LULUS</v>
      </c>
      <c r="BD91" s="56" t="str">
        <f t="shared" si="77"/>
        <v>LULUS</v>
      </c>
      <c r="BE91" s="56" t="str">
        <f t="shared" si="78"/>
        <v>LULUS</v>
      </c>
      <c r="BF91" s="56" t="str">
        <f t="shared" si="79"/>
        <v>LULUS</v>
      </c>
      <c r="BG91" s="56" t="str">
        <f t="shared" si="80"/>
        <v>LULUS</v>
      </c>
      <c r="BH91" s="56" t="str">
        <f t="shared" si="81"/>
        <v>LULUS</v>
      </c>
      <c r="BI91" s="56" t="str">
        <f t="shared" si="82"/>
        <v>TIDAK LULUS</v>
      </c>
    </row>
    <row r="92" spans="1:61" s="60" customFormat="1" ht="21.9" customHeight="1" x14ac:dyDescent="0.3">
      <c r="A92" s="56">
        <f t="shared" si="57"/>
        <v>89</v>
      </c>
      <c r="B92" s="56">
        <v>2015400923</v>
      </c>
      <c r="C92" s="62" t="s">
        <v>496</v>
      </c>
      <c r="D92" s="61" t="s">
        <v>46</v>
      </c>
      <c r="E92" s="56" t="s">
        <v>155</v>
      </c>
      <c r="F92" s="61" t="s">
        <v>497</v>
      </c>
      <c r="G92" s="62" t="s">
        <v>498</v>
      </c>
      <c r="H92" s="57">
        <v>44942</v>
      </c>
      <c r="I92" s="56" t="s">
        <v>126</v>
      </c>
      <c r="J92" s="56" t="s">
        <v>128</v>
      </c>
      <c r="K92" s="56" t="s">
        <v>128</v>
      </c>
      <c r="L92" s="56" t="s">
        <v>125</v>
      </c>
      <c r="M92" s="56" t="s">
        <v>126</v>
      </c>
      <c r="N92" s="56" t="s">
        <v>125</v>
      </c>
      <c r="O92" s="56" t="s">
        <v>128</v>
      </c>
      <c r="P92" s="56" t="s">
        <v>128</v>
      </c>
      <c r="Q92" s="56" t="s">
        <v>126</v>
      </c>
      <c r="R92" s="56" t="s">
        <v>127</v>
      </c>
      <c r="S92" s="56" t="s">
        <v>126</v>
      </c>
      <c r="T92" s="56" t="s">
        <v>128</v>
      </c>
      <c r="U92" s="56" t="s">
        <v>127</v>
      </c>
      <c r="V92" s="56" t="s">
        <v>125</v>
      </c>
      <c r="W92" s="56" t="s">
        <v>126</v>
      </c>
      <c r="X92" s="56" t="s">
        <v>125</v>
      </c>
      <c r="Y92" s="56" t="s">
        <v>125</v>
      </c>
      <c r="Z92" s="56" t="s">
        <v>128</v>
      </c>
      <c r="AA92" s="56" t="s">
        <v>126</v>
      </c>
      <c r="AB92" s="56" t="s">
        <v>128</v>
      </c>
      <c r="AC92" s="56" t="s">
        <v>126</v>
      </c>
      <c r="AD92" s="56" t="s">
        <v>128</v>
      </c>
      <c r="AE92" s="56" t="s">
        <v>126</v>
      </c>
      <c r="AF92" s="56" t="s">
        <v>127</v>
      </c>
      <c r="AG92" s="56" t="s">
        <v>126</v>
      </c>
      <c r="AH92" s="56">
        <f t="array" ref="AH92">SUM((I92:AG92=$I$2:$AG$2)*(I92:AG92&lt;&gt;""))</f>
        <v>19</v>
      </c>
      <c r="AI92" s="58">
        <f t="shared" si="31"/>
        <v>7.6</v>
      </c>
      <c r="AJ92" s="59"/>
      <c r="AK92" s="56" t="str">
        <f t="shared" si="58"/>
        <v>LULUS</v>
      </c>
      <c r="AL92" s="56" t="str">
        <f t="shared" si="59"/>
        <v>LULUS</v>
      </c>
      <c r="AM92" s="56" t="str">
        <f t="shared" si="60"/>
        <v>TIDAK LULUS</v>
      </c>
      <c r="AN92" s="56" t="str">
        <f t="shared" si="61"/>
        <v>LULUS</v>
      </c>
      <c r="AO92" s="56" t="str">
        <f t="shared" si="62"/>
        <v>LULUS</v>
      </c>
      <c r="AP92" s="56" t="str">
        <f t="shared" si="63"/>
        <v>LULUS</v>
      </c>
      <c r="AQ92" s="56" t="str">
        <f t="shared" si="64"/>
        <v>LULUS</v>
      </c>
      <c r="AR92" s="56" t="str">
        <f t="shared" si="65"/>
        <v>TIDAK LULUS</v>
      </c>
      <c r="AS92" s="56" t="str">
        <f t="shared" si="66"/>
        <v>LULUS</v>
      </c>
      <c r="AT92" s="56" t="str">
        <f t="shared" si="67"/>
        <v>TIDAK LULUS</v>
      </c>
      <c r="AU92" s="56" t="str">
        <f t="shared" si="68"/>
        <v>LULUS</v>
      </c>
      <c r="AV92" s="56" t="str">
        <f t="shared" si="69"/>
        <v>LULUS</v>
      </c>
      <c r="AW92" s="56" t="str">
        <f t="shared" si="70"/>
        <v>LULUS</v>
      </c>
      <c r="AX92" s="56" t="str">
        <f t="shared" si="71"/>
        <v>LULUS</v>
      </c>
      <c r="AY92" s="56" t="str">
        <f t="shared" si="72"/>
        <v>LULUS</v>
      </c>
      <c r="AZ92" s="56" t="str">
        <f t="shared" si="73"/>
        <v>LULUS</v>
      </c>
      <c r="BA92" s="56" t="str">
        <f t="shared" si="74"/>
        <v>TIDAK LULUS</v>
      </c>
      <c r="BB92" s="56" t="str">
        <f t="shared" si="75"/>
        <v>TIDAK LULUS</v>
      </c>
      <c r="BC92" s="56" t="str">
        <f t="shared" si="76"/>
        <v>LULUS</v>
      </c>
      <c r="BD92" s="56" t="str">
        <f t="shared" si="77"/>
        <v>LULUS</v>
      </c>
      <c r="BE92" s="56" t="str">
        <f t="shared" si="78"/>
        <v>LULUS</v>
      </c>
      <c r="BF92" s="56" t="str">
        <f t="shared" si="79"/>
        <v>LULUS</v>
      </c>
      <c r="BG92" s="56" t="str">
        <f t="shared" si="80"/>
        <v>TIDAK LULUS</v>
      </c>
      <c r="BH92" s="56" t="str">
        <f t="shared" si="81"/>
        <v>LULUS</v>
      </c>
      <c r="BI92" s="56" t="str">
        <f t="shared" si="82"/>
        <v>LULUS</v>
      </c>
    </row>
    <row r="93" spans="1:61" s="60" customFormat="1" ht="21.9" customHeight="1" x14ac:dyDescent="0.3">
      <c r="A93" s="56">
        <f t="shared" si="57"/>
        <v>90</v>
      </c>
      <c r="B93" s="56">
        <v>2015400540</v>
      </c>
      <c r="C93" s="62" t="s">
        <v>520</v>
      </c>
      <c r="D93" s="61" t="s">
        <v>45</v>
      </c>
      <c r="E93" s="56" t="s">
        <v>160</v>
      </c>
      <c r="F93" s="61" t="s">
        <v>501</v>
      </c>
      <c r="G93" s="62" t="s">
        <v>502</v>
      </c>
      <c r="H93" s="57">
        <v>44942</v>
      </c>
      <c r="I93" s="56" t="s">
        <v>126</v>
      </c>
      <c r="J93" s="56" t="s">
        <v>128</v>
      </c>
      <c r="K93" s="56" t="s">
        <v>127</v>
      </c>
      <c r="L93" s="56" t="s">
        <v>125</v>
      </c>
      <c r="M93" s="56" t="s">
        <v>128</v>
      </c>
      <c r="N93" s="56" t="s">
        <v>127</v>
      </c>
      <c r="O93" s="56" t="s">
        <v>128</v>
      </c>
      <c r="P93" s="56" t="s">
        <v>127</v>
      </c>
      <c r="Q93" s="56" t="s">
        <v>128</v>
      </c>
      <c r="R93" s="56" t="s">
        <v>125</v>
      </c>
      <c r="S93" s="56" t="s">
        <v>126</v>
      </c>
      <c r="T93" s="56" t="s">
        <v>128</v>
      </c>
      <c r="U93" s="56" t="s">
        <v>127</v>
      </c>
      <c r="V93" s="56" t="s">
        <v>125</v>
      </c>
      <c r="W93" s="56" t="s">
        <v>126</v>
      </c>
      <c r="X93" s="56" t="s">
        <v>125</v>
      </c>
      <c r="Y93" s="56" t="s">
        <v>126</v>
      </c>
      <c r="Z93" s="56" t="s">
        <v>128</v>
      </c>
      <c r="AA93" s="56" t="s">
        <v>126</v>
      </c>
      <c r="AB93" s="56" t="s">
        <v>128</v>
      </c>
      <c r="AC93" s="56" t="s">
        <v>126</v>
      </c>
      <c r="AD93" s="56" t="s">
        <v>126</v>
      </c>
      <c r="AE93" s="56" t="s">
        <v>128</v>
      </c>
      <c r="AF93" s="56" t="s">
        <v>127</v>
      </c>
      <c r="AG93" s="56" t="s">
        <v>127</v>
      </c>
      <c r="AH93" s="56">
        <f t="array" ref="AH93">SUM((I93:AG93=$I$2:$AG$2)*(I93:AG93&lt;&gt;""))</f>
        <v>16</v>
      </c>
      <c r="AI93" s="58">
        <f t="shared" si="31"/>
        <v>6.4</v>
      </c>
      <c r="AJ93" s="59"/>
      <c r="AK93" s="56" t="str">
        <f t="shared" si="58"/>
        <v>LULUS</v>
      </c>
      <c r="AL93" s="56" t="str">
        <f t="shared" si="59"/>
        <v>LULUS</v>
      </c>
      <c r="AM93" s="56" t="str">
        <f t="shared" si="60"/>
        <v>LULUS</v>
      </c>
      <c r="AN93" s="56" t="str">
        <f t="shared" si="61"/>
        <v>LULUS</v>
      </c>
      <c r="AO93" s="56" t="str">
        <f t="shared" si="62"/>
        <v>TIDAK LULUS</v>
      </c>
      <c r="AP93" s="56" t="str">
        <f t="shared" si="63"/>
        <v>TIDAK LULUS</v>
      </c>
      <c r="AQ93" s="56" t="str">
        <f t="shared" si="64"/>
        <v>LULUS</v>
      </c>
      <c r="AR93" s="56" t="str">
        <f t="shared" si="65"/>
        <v>LULUS</v>
      </c>
      <c r="AS93" s="56" t="str">
        <f t="shared" si="66"/>
        <v>TIDAK LULUS</v>
      </c>
      <c r="AT93" s="56" t="str">
        <f t="shared" si="67"/>
        <v>TIDAK LULUS</v>
      </c>
      <c r="AU93" s="56" t="str">
        <f t="shared" si="68"/>
        <v>LULUS</v>
      </c>
      <c r="AV93" s="56" t="str">
        <f t="shared" si="69"/>
        <v>LULUS</v>
      </c>
      <c r="AW93" s="56" t="str">
        <f t="shared" si="70"/>
        <v>LULUS</v>
      </c>
      <c r="AX93" s="56" t="str">
        <f t="shared" si="71"/>
        <v>LULUS</v>
      </c>
      <c r="AY93" s="56" t="str">
        <f t="shared" si="72"/>
        <v>LULUS</v>
      </c>
      <c r="AZ93" s="56" t="str">
        <f t="shared" si="73"/>
        <v>LULUS</v>
      </c>
      <c r="BA93" s="56" t="str">
        <f t="shared" si="74"/>
        <v>TIDAK LULUS</v>
      </c>
      <c r="BB93" s="56" t="str">
        <f t="shared" si="75"/>
        <v>TIDAK LULUS</v>
      </c>
      <c r="BC93" s="56" t="str">
        <f t="shared" si="76"/>
        <v>LULUS</v>
      </c>
      <c r="BD93" s="56" t="str">
        <f t="shared" si="77"/>
        <v>LULUS</v>
      </c>
      <c r="BE93" s="56" t="str">
        <f t="shared" si="78"/>
        <v>LULUS</v>
      </c>
      <c r="BF93" s="56" t="str">
        <f t="shared" si="79"/>
        <v>TIDAK LULUS</v>
      </c>
      <c r="BG93" s="56" t="str">
        <f t="shared" si="80"/>
        <v>TIDAK LULUS</v>
      </c>
      <c r="BH93" s="56" t="str">
        <f t="shared" si="81"/>
        <v>LULUS</v>
      </c>
      <c r="BI93" s="56" t="str">
        <f t="shared" si="82"/>
        <v>TIDAK LULUS</v>
      </c>
    </row>
    <row r="94" spans="1:61" s="60" customFormat="1" ht="21.9" customHeight="1" x14ac:dyDescent="0.3">
      <c r="A94" s="56">
        <f t="shared" si="57"/>
        <v>91</v>
      </c>
      <c r="B94" s="56">
        <v>2015400563</v>
      </c>
      <c r="C94" s="62" t="s">
        <v>521</v>
      </c>
      <c r="D94" s="61" t="s">
        <v>46</v>
      </c>
      <c r="E94" s="56" t="s">
        <v>155</v>
      </c>
      <c r="F94" s="61" t="s">
        <v>522</v>
      </c>
      <c r="G94" s="62" t="s">
        <v>523</v>
      </c>
      <c r="H94" s="57">
        <v>44942</v>
      </c>
      <c r="I94" s="56" t="s">
        <v>126</v>
      </c>
      <c r="J94" s="56" t="s">
        <v>127</v>
      </c>
      <c r="K94" s="56" t="s">
        <v>128</v>
      </c>
      <c r="L94" s="56" t="s">
        <v>125</v>
      </c>
      <c r="M94" s="56" t="s">
        <v>126</v>
      </c>
      <c r="N94" s="56" t="s">
        <v>127</v>
      </c>
      <c r="O94" s="56" t="s">
        <v>128</v>
      </c>
      <c r="P94" s="56" t="s">
        <v>127</v>
      </c>
      <c r="Q94" s="56" t="s">
        <v>126</v>
      </c>
      <c r="R94" s="56" t="s">
        <v>127</v>
      </c>
      <c r="S94" s="56" t="s">
        <v>127</v>
      </c>
      <c r="T94" s="56" t="s">
        <v>128</v>
      </c>
      <c r="U94" s="56" t="s">
        <v>125</v>
      </c>
      <c r="V94" s="56" t="s">
        <v>125</v>
      </c>
      <c r="W94" s="56" t="s">
        <v>126</v>
      </c>
      <c r="X94" s="56" t="s">
        <v>125</v>
      </c>
      <c r="Y94" s="56" t="s">
        <v>127</v>
      </c>
      <c r="Z94" s="56" t="s">
        <v>128</v>
      </c>
      <c r="AA94" s="56" t="s">
        <v>126</v>
      </c>
      <c r="AB94" s="56" t="s">
        <v>125</v>
      </c>
      <c r="AC94" s="56" t="s">
        <v>126</v>
      </c>
      <c r="AD94" s="56" t="s">
        <v>126</v>
      </c>
      <c r="AE94" s="56" t="s">
        <v>125</v>
      </c>
      <c r="AF94" s="56" t="s">
        <v>127</v>
      </c>
      <c r="AG94" s="56" t="s">
        <v>128</v>
      </c>
      <c r="AH94" s="56">
        <f t="array" ref="AH94">SUM((I94:AG94=$I$2:$AG$2)*(I94:AG94&lt;&gt;""))</f>
        <v>14</v>
      </c>
      <c r="AI94" s="58">
        <f t="shared" si="31"/>
        <v>5.6</v>
      </c>
      <c r="AJ94" s="59"/>
      <c r="AK94" s="56" t="str">
        <f t="shared" si="58"/>
        <v>LULUS</v>
      </c>
      <c r="AL94" s="56" t="str">
        <f t="shared" si="59"/>
        <v>TIDAK LULUS</v>
      </c>
      <c r="AM94" s="56" t="str">
        <f t="shared" si="60"/>
        <v>TIDAK LULUS</v>
      </c>
      <c r="AN94" s="56" t="str">
        <f t="shared" si="61"/>
        <v>LULUS</v>
      </c>
      <c r="AO94" s="56" t="str">
        <f t="shared" si="62"/>
        <v>LULUS</v>
      </c>
      <c r="AP94" s="56" t="str">
        <f t="shared" si="63"/>
        <v>TIDAK LULUS</v>
      </c>
      <c r="AQ94" s="56" t="str">
        <f t="shared" si="64"/>
        <v>LULUS</v>
      </c>
      <c r="AR94" s="56" t="str">
        <f t="shared" si="65"/>
        <v>LULUS</v>
      </c>
      <c r="AS94" s="56" t="str">
        <f t="shared" si="66"/>
        <v>LULUS</v>
      </c>
      <c r="AT94" s="56" t="str">
        <f t="shared" si="67"/>
        <v>TIDAK LULUS</v>
      </c>
      <c r="AU94" s="56" t="str">
        <f t="shared" si="68"/>
        <v>TIDAK LULUS</v>
      </c>
      <c r="AV94" s="56" t="str">
        <f t="shared" si="69"/>
        <v>LULUS</v>
      </c>
      <c r="AW94" s="56" t="str">
        <f t="shared" si="70"/>
        <v>TIDAK LULUS</v>
      </c>
      <c r="AX94" s="56" t="str">
        <f t="shared" si="71"/>
        <v>LULUS</v>
      </c>
      <c r="AY94" s="56" t="str">
        <f t="shared" si="72"/>
        <v>LULUS</v>
      </c>
      <c r="AZ94" s="56" t="str">
        <f t="shared" si="73"/>
        <v>LULUS</v>
      </c>
      <c r="BA94" s="56" t="str">
        <f t="shared" si="74"/>
        <v>TIDAK LULUS</v>
      </c>
      <c r="BB94" s="56" t="str">
        <f t="shared" si="75"/>
        <v>TIDAK LULUS</v>
      </c>
      <c r="BC94" s="56" t="str">
        <f t="shared" si="76"/>
        <v>LULUS</v>
      </c>
      <c r="BD94" s="56" t="str">
        <f t="shared" si="77"/>
        <v>TIDAK LULUS</v>
      </c>
      <c r="BE94" s="56" t="str">
        <f t="shared" si="78"/>
        <v>LULUS</v>
      </c>
      <c r="BF94" s="56" t="str">
        <f t="shared" si="79"/>
        <v>TIDAK LULUS</v>
      </c>
      <c r="BG94" s="56" t="str">
        <f t="shared" si="80"/>
        <v>LULUS</v>
      </c>
      <c r="BH94" s="56" t="str">
        <f t="shared" si="81"/>
        <v>LULUS</v>
      </c>
      <c r="BI94" s="56" t="str">
        <f t="shared" si="82"/>
        <v>TIDAK LULUS</v>
      </c>
    </row>
    <row r="95" spans="1:61" s="60" customFormat="1" ht="21.9" customHeight="1" x14ac:dyDescent="0.3">
      <c r="A95" s="56">
        <f t="shared" si="57"/>
        <v>92</v>
      </c>
      <c r="B95" s="56">
        <v>2015399105</v>
      </c>
      <c r="C95" s="62" t="s">
        <v>446</v>
      </c>
      <c r="D95" s="61" t="s">
        <v>45</v>
      </c>
      <c r="E95" s="56" t="s">
        <v>160</v>
      </c>
      <c r="F95" s="61" t="s">
        <v>447</v>
      </c>
      <c r="G95" s="62" t="s">
        <v>448</v>
      </c>
      <c r="H95" s="57">
        <v>44942</v>
      </c>
      <c r="I95" s="56" t="s">
        <v>127</v>
      </c>
      <c r="J95" s="56" t="s">
        <v>125</v>
      </c>
      <c r="K95" s="56" t="s">
        <v>128</v>
      </c>
      <c r="L95" s="56" t="s">
        <v>125</v>
      </c>
      <c r="M95" s="56" t="s">
        <v>126</v>
      </c>
      <c r="N95" s="56" t="s">
        <v>125</v>
      </c>
      <c r="O95" s="56" t="s">
        <v>128</v>
      </c>
      <c r="P95" s="56" t="s">
        <v>127</v>
      </c>
      <c r="Q95" s="56" t="s">
        <v>128</v>
      </c>
      <c r="R95" s="56" t="s">
        <v>125</v>
      </c>
      <c r="S95" s="56" t="s">
        <v>126</v>
      </c>
      <c r="T95" s="56" t="s">
        <v>127</v>
      </c>
      <c r="U95" s="56" t="s">
        <v>125</v>
      </c>
      <c r="V95" s="56" t="s">
        <v>125</v>
      </c>
      <c r="W95" s="56" t="s">
        <v>126</v>
      </c>
      <c r="X95" s="56" t="s">
        <v>125</v>
      </c>
      <c r="Y95" s="56" t="s">
        <v>126</v>
      </c>
      <c r="Z95" s="56" t="s">
        <v>128</v>
      </c>
      <c r="AA95" s="56" t="s">
        <v>126</v>
      </c>
      <c r="AB95" s="56" t="s">
        <v>126</v>
      </c>
      <c r="AC95" s="56" t="s">
        <v>126</v>
      </c>
      <c r="AD95" s="56" t="s">
        <v>128</v>
      </c>
      <c r="AE95" s="56" t="s">
        <v>125</v>
      </c>
      <c r="AF95" s="56" t="s">
        <v>127</v>
      </c>
      <c r="AG95" s="56" t="s">
        <v>127</v>
      </c>
      <c r="AH95" s="56">
        <f t="array" ref="AH95">SUM((I95:AG95=$I$2:$AG$2)*(I95:AG95&lt;&gt;""))</f>
        <v>14</v>
      </c>
      <c r="AI95" s="58">
        <f t="shared" si="31"/>
        <v>5.6</v>
      </c>
      <c r="AJ95" s="59"/>
      <c r="AK95" s="56" t="str">
        <f t="shared" si="58"/>
        <v>TIDAK LULUS</v>
      </c>
      <c r="AL95" s="56" t="str">
        <f t="shared" si="59"/>
        <v>TIDAK LULUS</v>
      </c>
      <c r="AM95" s="56" t="str">
        <f t="shared" si="60"/>
        <v>TIDAK LULUS</v>
      </c>
      <c r="AN95" s="56" t="str">
        <f t="shared" si="61"/>
        <v>LULUS</v>
      </c>
      <c r="AO95" s="56" t="str">
        <f t="shared" si="62"/>
        <v>LULUS</v>
      </c>
      <c r="AP95" s="56" t="str">
        <f t="shared" si="63"/>
        <v>LULUS</v>
      </c>
      <c r="AQ95" s="56" t="str">
        <f t="shared" si="64"/>
        <v>LULUS</v>
      </c>
      <c r="AR95" s="56" t="str">
        <f t="shared" si="65"/>
        <v>LULUS</v>
      </c>
      <c r="AS95" s="56" t="str">
        <f t="shared" si="66"/>
        <v>TIDAK LULUS</v>
      </c>
      <c r="AT95" s="56" t="str">
        <f t="shared" si="67"/>
        <v>TIDAK LULUS</v>
      </c>
      <c r="AU95" s="56" t="str">
        <f t="shared" si="68"/>
        <v>LULUS</v>
      </c>
      <c r="AV95" s="56" t="str">
        <f t="shared" si="69"/>
        <v>TIDAK LULUS</v>
      </c>
      <c r="AW95" s="56" t="str">
        <f t="shared" si="70"/>
        <v>TIDAK LULUS</v>
      </c>
      <c r="AX95" s="56" t="str">
        <f t="shared" si="71"/>
        <v>LULUS</v>
      </c>
      <c r="AY95" s="56" t="str">
        <f t="shared" si="72"/>
        <v>LULUS</v>
      </c>
      <c r="AZ95" s="56" t="str">
        <f t="shared" si="73"/>
        <v>LULUS</v>
      </c>
      <c r="BA95" s="56" t="str">
        <f t="shared" si="74"/>
        <v>TIDAK LULUS</v>
      </c>
      <c r="BB95" s="56" t="str">
        <f t="shared" si="75"/>
        <v>TIDAK LULUS</v>
      </c>
      <c r="BC95" s="56" t="str">
        <f t="shared" si="76"/>
        <v>LULUS</v>
      </c>
      <c r="BD95" s="56" t="str">
        <f t="shared" si="77"/>
        <v>TIDAK LULUS</v>
      </c>
      <c r="BE95" s="56" t="str">
        <f t="shared" si="78"/>
        <v>LULUS</v>
      </c>
      <c r="BF95" s="56" t="str">
        <f t="shared" si="79"/>
        <v>LULUS</v>
      </c>
      <c r="BG95" s="56" t="str">
        <f t="shared" si="80"/>
        <v>LULUS</v>
      </c>
      <c r="BH95" s="56" t="str">
        <f t="shared" si="81"/>
        <v>LULUS</v>
      </c>
      <c r="BI95" s="56" t="str">
        <f t="shared" si="82"/>
        <v>TIDAK LULUS</v>
      </c>
    </row>
    <row r="96" spans="1:61" s="60" customFormat="1" ht="21.9" customHeight="1" x14ac:dyDescent="0.3">
      <c r="A96" s="56">
        <f t="shared" si="57"/>
        <v>93</v>
      </c>
      <c r="B96" s="56">
        <v>2015400546</v>
      </c>
      <c r="C96" s="62" t="s">
        <v>525</v>
      </c>
      <c r="D96" s="61" t="s">
        <v>45</v>
      </c>
      <c r="E96" s="56" t="s">
        <v>160</v>
      </c>
      <c r="F96" s="61" t="s">
        <v>526</v>
      </c>
      <c r="G96" s="62" t="s">
        <v>527</v>
      </c>
      <c r="H96" s="57">
        <v>44942</v>
      </c>
      <c r="I96" s="56" t="s">
        <v>128</v>
      </c>
      <c r="J96" s="56" t="s">
        <v>127</v>
      </c>
      <c r="K96" s="56" t="s">
        <v>127</v>
      </c>
      <c r="L96" s="56" t="s">
        <v>125</v>
      </c>
      <c r="M96" s="56" t="s">
        <v>126</v>
      </c>
      <c r="N96" s="56" t="s">
        <v>128</v>
      </c>
      <c r="O96" s="56" t="s">
        <v>128</v>
      </c>
      <c r="P96" s="56" t="s">
        <v>128</v>
      </c>
      <c r="Q96" s="56" t="s">
        <v>128</v>
      </c>
      <c r="R96" s="56" t="s">
        <v>127</v>
      </c>
      <c r="S96" s="56" t="s">
        <v>126</v>
      </c>
      <c r="T96" s="56" t="s">
        <v>128</v>
      </c>
      <c r="U96" s="56" t="s">
        <v>128</v>
      </c>
      <c r="V96" s="56" t="s">
        <v>125</v>
      </c>
      <c r="W96" s="56" t="s">
        <v>126</v>
      </c>
      <c r="X96" s="56" t="s">
        <v>128</v>
      </c>
      <c r="Y96" s="56" t="s">
        <v>125</v>
      </c>
      <c r="Z96" s="56" t="s">
        <v>127</v>
      </c>
      <c r="AA96" s="56" t="s">
        <v>125</v>
      </c>
      <c r="AB96" s="56" t="s">
        <v>128</v>
      </c>
      <c r="AC96" s="56" t="s">
        <v>126</v>
      </c>
      <c r="AD96" s="56" t="s">
        <v>125</v>
      </c>
      <c r="AE96" s="56" t="s">
        <v>128</v>
      </c>
      <c r="AF96" s="56" t="s">
        <v>127</v>
      </c>
      <c r="AG96" s="56" t="s">
        <v>126</v>
      </c>
      <c r="AH96" s="56">
        <f t="array" ref="AH96">SUM((I96:AG96=$I$2:$AG$2)*(I96:AG96&lt;&gt;""))</f>
        <v>13</v>
      </c>
      <c r="AI96" s="58">
        <f t="shared" si="31"/>
        <v>5.2</v>
      </c>
      <c r="AJ96" s="59"/>
      <c r="AK96" s="56" t="str">
        <f t="shared" si="58"/>
        <v>TIDAK LULUS</v>
      </c>
      <c r="AL96" s="56" t="str">
        <f t="shared" si="59"/>
        <v>TIDAK LULUS</v>
      </c>
      <c r="AM96" s="56" t="str">
        <f t="shared" si="60"/>
        <v>LULUS</v>
      </c>
      <c r="AN96" s="56" t="str">
        <f t="shared" si="61"/>
        <v>LULUS</v>
      </c>
      <c r="AO96" s="56" t="str">
        <f t="shared" si="62"/>
        <v>LULUS</v>
      </c>
      <c r="AP96" s="56" t="str">
        <f t="shared" si="63"/>
        <v>TIDAK LULUS</v>
      </c>
      <c r="AQ96" s="56" t="str">
        <f t="shared" si="64"/>
        <v>LULUS</v>
      </c>
      <c r="AR96" s="56" t="str">
        <f t="shared" si="65"/>
        <v>TIDAK LULUS</v>
      </c>
      <c r="AS96" s="56" t="str">
        <f t="shared" si="66"/>
        <v>TIDAK LULUS</v>
      </c>
      <c r="AT96" s="56" t="str">
        <f t="shared" si="67"/>
        <v>TIDAK LULUS</v>
      </c>
      <c r="AU96" s="56" t="str">
        <f t="shared" si="68"/>
        <v>LULUS</v>
      </c>
      <c r="AV96" s="56" t="str">
        <f t="shared" si="69"/>
        <v>LULUS</v>
      </c>
      <c r="AW96" s="56" t="str">
        <f t="shared" si="70"/>
        <v>TIDAK LULUS</v>
      </c>
      <c r="AX96" s="56" t="str">
        <f t="shared" si="71"/>
        <v>LULUS</v>
      </c>
      <c r="AY96" s="56" t="str">
        <f t="shared" si="72"/>
        <v>LULUS</v>
      </c>
      <c r="AZ96" s="56" t="str">
        <f t="shared" si="73"/>
        <v>TIDAK LULUS</v>
      </c>
      <c r="BA96" s="56" t="str">
        <f t="shared" si="74"/>
        <v>TIDAK LULUS</v>
      </c>
      <c r="BB96" s="56" t="str">
        <f t="shared" si="75"/>
        <v>LULUS</v>
      </c>
      <c r="BC96" s="56" t="str">
        <f t="shared" si="76"/>
        <v>TIDAK LULUS</v>
      </c>
      <c r="BD96" s="56" t="str">
        <f t="shared" si="77"/>
        <v>LULUS</v>
      </c>
      <c r="BE96" s="56" t="str">
        <f t="shared" si="78"/>
        <v>LULUS</v>
      </c>
      <c r="BF96" s="56" t="str">
        <f t="shared" si="79"/>
        <v>TIDAK LULUS</v>
      </c>
      <c r="BG96" s="56" t="str">
        <f t="shared" si="80"/>
        <v>TIDAK LULUS</v>
      </c>
      <c r="BH96" s="56" t="str">
        <f t="shared" si="81"/>
        <v>LULUS</v>
      </c>
      <c r="BI96" s="56" t="str">
        <f t="shared" si="82"/>
        <v>LULUS</v>
      </c>
    </row>
    <row r="97" spans="1:61" s="60" customFormat="1" ht="21.9" customHeight="1" x14ac:dyDescent="0.3">
      <c r="A97" s="56">
        <f t="shared" si="57"/>
        <v>94</v>
      </c>
      <c r="B97" s="56">
        <v>2015400568</v>
      </c>
      <c r="C97" s="62" t="s">
        <v>528</v>
      </c>
      <c r="D97" s="61" t="s">
        <v>46</v>
      </c>
      <c r="E97" s="56" t="s">
        <v>155</v>
      </c>
      <c r="F97" s="61" t="s">
        <v>529</v>
      </c>
      <c r="G97" s="62" t="s">
        <v>530</v>
      </c>
      <c r="H97" s="57">
        <v>44942</v>
      </c>
      <c r="I97" s="56" t="s">
        <v>126</v>
      </c>
      <c r="J97" s="56" t="s">
        <v>128</v>
      </c>
      <c r="K97" s="56" t="s">
        <v>128</v>
      </c>
      <c r="L97" s="56" t="s">
        <v>125</v>
      </c>
      <c r="M97" s="56" t="s">
        <v>126</v>
      </c>
      <c r="N97" s="56" t="s">
        <v>127</v>
      </c>
      <c r="O97" s="56" t="s">
        <v>128</v>
      </c>
      <c r="P97" s="56" t="s">
        <v>127</v>
      </c>
      <c r="Q97" s="56" t="s">
        <v>128</v>
      </c>
      <c r="R97" s="56" t="s">
        <v>125</v>
      </c>
      <c r="S97" s="56" t="s">
        <v>128</v>
      </c>
      <c r="T97" s="56" t="s">
        <v>128</v>
      </c>
      <c r="U97" s="56" t="s">
        <v>128</v>
      </c>
      <c r="V97" s="56" t="s">
        <v>125</v>
      </c>
      <c r="W97" s="56" t="s">
        <v>126</v>
      </c>
      <c r="X97" s="56" t="s">
        <v>128</v>
      </c>
      <c r="Y97" s="56" t="s">
        <v>128</v>
      </c>
      <c r="Z97" s="56" t="s">
        <v>128</v>
      </c>
      <c r="AA97" s="56" t="s">
        <v>126</v>
      </c>
      <c r="AB97" s="56" t="s">
        <v>128</v>
      </c>
      <c r="AC97" s="56" t="s">
        <v>126</v>
      </c>
      <c r="AD97" s="56" t="s">
        <v>126</v>
      </c>
      <c r="AE97" s="56" t="s">
        <v>128</v>
      </c>
      <c r="AF97" s="56" t="s">
        <v>127</v>
      </c>
      <c r="AG97" s="56" t="s">
        <v>126</v>
      </c>
      <c r="AH97" s="56">
        <f t="array" ref="AH97">SUM((I97:AG97=$I$2:$AG$2)*(I97:AG97&lt;&gt;""))</f>
        <v>15</v>
      </c>
      <c r="AI97" s="58">
        <f t="shared" si="31"/>
        <v>6</v>
      </c>
      <c r="AJ97" s="59"/>
      <c r="AK97" s="56" t="str">
        <f t="shared" si="58"/>
        <v>LULUS</v>
      </c>
      <c r="AL97" s="56" t="str">
        <f t="shared" si="59"/>
        <v>LULUS</v>
      </c>
      <c r="AM97" s="56" t="str">
        <f t="shared" si="60"/>
        <v>TIDAK LULUS</v>
      </c>
      <c r="AN97" s="56" t="str">
        <f t="shared" si="61"/>
        <v>LULUS</v>
      </c>
      <c r="AO97" s="56" t="str">
        <f t="shared" si="62"/>
        <v>LULUS</v>
      </c>
      <c r="AP97" s="56" t="str">
        <f t="shared" si="63"/>
        <v>TIDAK LULUS</v>
      </c>
      <c r="AQ97" s="56" t="str">
        <f t="shared" si="64"/>
        <v>LULUS</v>
      </c>
      <c r="AR97" s="56" t="str">
        <f t="shared" si="65"/>
        <v>LULUS</v>
      </c>
      <c r="AS97" s="56" t="str">
        <f t="shared" si="66"/>
        <v>TIDAK LULUS</v>
      </c>
      <c r="AT97" s="56" t="str">
        <f t="shared" si="67"/>
        <v>TIDAK LULUS</v>
      </c>
      <c r="AU97" s="56" t="str">
        <f t="shared" si="68"/>
        <v>TIDAK LULUS</v>
      </c>
      <c r="AV97" s="56" t="str">
        <f t="shared" si="69"/>
        <v>LULUS</v>
      </c>
      <c r="AW97" s="56" t="str">
        <f t="shared" si="70"/>
        <v>TIDAK LULUS</v>
      </c>
      <c r="AX97" s="56" t="str">
        <f t="shared" si="71"/>
        <v>LULUS</v>
      </c>
      <c r="AY97" s="56" t="str">
        <f t="shared" si="72"/>
        <v>LULUS</v>
      </c>
      <c r="AZ97" s="56" t="str">
        <f t="shared" si="73"/>
        <v>TIDAK LULUS</v>
      </c>
      <c r="BA97" s="56" t="str">
        <f t="shared" si="74"/>
        <v>LULUS</v>
      </c>
      <c r="BB97" s="56" t="str">
        <f t="shared" si="75"/>
        <v>TIDAK LULUS</v>
      </c>
      <c r="BC97" s="56" t="str">
        <f t="shared" si="76"/>
        <v>LULUS</v>
      </c>
      <c r="BD97" s="56" t="str">
        <f t="shared" si="77"/>
        <v>LULUS</v>
      </c>
      <c r="BE97" s="56" t="str">
        <f t="shared" si="78"/>
        <v>LULUS</v>
      </c>
      <c r="BF97" s="56" t="str">
        <f t="shared" si="79"/>
        <v>TIDAK LULUS</v>
      </c>
      <c r="BG97" s="56" t="str">
        <f t="shared" si="80"/>
        <v>TIDAK LULUS</v>
      </c>
      <c r="BH97" s="56" t="str">
        <f t="shared" si="81"/>
        <v>LULUS</v>
      </c>
      <c r="BI97" s="56" t="str">
        <f t="shared" si="82"/>
        <v>LULUS</v>
      </c>
    </row>
    <row r="98" spans="1:61" s="60" customFormat="1" ht="21.9" customHeight="1" x14ac:dyDescent="0.3">
      <c r="A98" s="56">
        <f t="shared" si="57"/>
        <v>95</v>
      </c>
      <c r="B98" s="56">
        <v>2015400552</v>
      </c>
      <c r="C98" s="62" t="s">
        <v>531</v>
      </c>
      <c r="D98" s="61" t="s">
        <v>45</v>
      </c>
      <c r="E98" s="56" t="s">
        <v>160</v>
      </c>
      <c r="F98" s="61" t="s">
        <v>532</v>
      </c>
      <c r="G98" s="62" t="s">
        <v>533</v>
      </c>
      <c r="H98" s="57">
        <v>44942</v>
      </c>
      <c r="I98" s="56" t="s">
        <v>126</v>
      </c>
      <c r="J98" s="56" t="s">
        <v>128</v>
      </c>
      <c r="K98" s="56" t="s">
        <v>127</v>
      </c>
      <c r="L98" s="56" t="s">
        <v>125</v>
      </c>
      <c r="M98" s="56" t="s">
        <v>127</v>
      </c>
      <c r="N98" s="56" t="s">
        <v>127</v>
      </c>
      <c r="O98" s="56" t="s">
        <v>128</v>
      </c>
      <c r="P98" s="56" t="s">
        <v>127</v>
      </c>
      <c r="Q98" s="56" t="s">
        <v>126</v>
      </c>
      <c r="R98" s="56" t="s">
        <v>127</v>
      </c>
      <c r="S98" s="56" t="s">
        <v>126</v>
      </c>
      <c r="T98" s="56" t="s">
        <v>128</v>
      </c>
      <c r="U98" s="56" t="s">
        <v>127</v>
      </c>
      <c r="V98" s="56" t="s">
        <v>125</v>
      </c>
      <c r="W98" s="56" t="s">
        <v>127</v>
      </c>
      <c r="X98" s="56" t="s">
        <v>125</v>
      </c>
      <c r="Y98" s="56" t="s">
        <v>128</v>
      </c>
      <c r="Z98" s="56" t="s">
        <v>128</v>
      </c>
      <c r="AA98" s="56" t="s">
        <v>126</v>
      </c>
      <c r="AB98" s="56" t="s">
        <v>126</v>
      </c>
      <c r="AC98" s="56" t="s">
        <v>126</v>
      </c>
      <c r="AD98" s="56" t="s">
        <v>127</v>
      </c>
      <c r="AE98" s="56" t="s">
        <v>125</v>
      </c>
      <c r="AF98" s="56" t="s">
        <v>127</v>
      </c>
      <c r="AG98" s="56" t="s">
        <v>126</v>
      </c>
      <c r="AH98" s="56">
        <f t="array" ref="AH98">SUM((I98:AG98=$I$2:$AG$2)*(I98:AG98&lt;&gt;""))</f>
        <v>18</v>
      </c>
      <c r="AI98" s="58">
        <f t="shared" si="31"/>
        <v>7.2</v>
      </c>
      <c r="AJ98" s="59"/>
      <c r="AK98" s="56" t="str">
        <f t="shared" si="58"/>
        <v>LULUS</v>
      </c>
      <c r="AL98" s="56" t="str">
        <f t="shared" si="59"/>
        <v>LULUS</v>
      </c>
      <c r="AM98" s="56" t="str">
        <f t="shared" si="60"/>
        <v>LULUS</v>
      </c>
      <c r="AN98" s="56" t="str">
        <f t="shared" si="61"/>
        <v>LULUS</v>
      </c>
      <c r="AO98" s="56" t="str">
        <f t="shared" si="62"/>
        <v>TIDAK LULUS</v>
      </c>
      <c r="AP98" s="56" t="str">
        <f t="shared" si="63"/>
        <v>TIDAK LULUS</v>
      </c>
      <c r="AQ98" s="56" t="str">
        <f t="shared" si="64"/>
        <v>LULUS</v>
      </c>
      <c r="AR98" s="56" t="str">
        <f t="shared" si="65"/>
        <v>LULUS</v>
      </c>
      <c r="AS98" s="56" t="str">
        <f t="shared" si="66"/>
        <v>LULUS</v>
      </c>
      <c r="AT98" s="56" t="str">
        <f t="shared" si="67"/>
        <v>TIDAK LULUS</v>
      </c>
      <c r="AU98" s="56" t="str">
        <f t="shared" si="68"/>
        <v>LULUS</v>
      </c>
      <c r="AV98" s="56" t="str">
        <f t="shared" si="69"/>
        <v>LULUS</v>
      </c>
      <c r="AW98" s="56" t="str">
        <f t="shared" si="70"/>
        <v>LULUS</v>
      </c>
      <c r="AX98" s="56" t="str">
        <f t="shared" si="71"/>
        <v>LULUS</v>
      </c>
      <c r="AY98" s="56" t="str">
        <f t="shared" si="72"/>
        <v>TIDAK LULUS</v>
      </c>
      <c r="AZ98" s="56" t="str">
        <f t="shared" si="73"/>
        <v>LULUS</v>
      </c>
      <c r="BA98" s="56" t="str">
        <f t="shared" si="74"/>
        <v>LULUS</v>
      </c>
      <c r="BB98" s="56" t="str">
        <f t="shared" si="75"/>
        <v>TIDAK LULUS</v>
      </c>
      <c r="BC98" s="56" t="str">
        <f t="shared" si="76"/>
        <v>LULUS</v>
      </c>
      <c r="BD98" s="56" t="str">
        <f t="shared" si="77"/>
        <v>TIDAK LULUS</v>
      </c>
      <c r="BE98" s="56" t="str">
        <f t="shared" si="78"/>
        <v>LULUS</v>
      </c>
      <c r="BF98" s="56" t="str">
        <f t="shared" si="79"/>
        <v>TIDAK LULUS</v>
      </c>
      <c r="BG98" s="56" t="str">
        <f t="shared" si="80"/>
        <v>LULUS</v>
      </c>
      <c r="BH98" s="56" t="str">
        <f t="shared" si="81"/>
        <v>LULUS</v>
      </c>
      <c r="BI98" s="56" t="str">
        <f t="shared" si="82"/>
        <v>LULUS</v>
      </c>
    </row>
    <row r="99" spans="1:61" s="60" customFormat="1" ht="21.9" customHeight="1" x14ac:dyDescent="0.3">
      <c r="A99" s="56">
        <f t="shared" si="57"/>
        <v>96</v>
      </c>
      <c r="B99" s="56">
        <v>2015397505</v>
      </c>
      <c r="C99" s="62" t="s">
        <v>423</v>
      </c>
      <c r="D99" s="61" t="s">
        <v>45</v>
      </c>
      <c r="E99" s="56" t="s">
        <v>160</v>
      </c>
      <c r="F99" s="61" t="s">
        <v>367</v>
      </c>
      <c r="G99" s="62" t="s">
        <v>368</v>
      </c>
      <c r="H99" s="57">
        <v>44942</v>
      </c>
      <c r="I99" s="56" t="s">
        <v>126</v>
      </c>
      <c r="J99" s="56" t="s">
        <v>125</v>
      </c>
      <c r="K99" s="56" t="s">
        <v>127</v>
      </c>
      <c r="L99" s="56" t="s">
        <v>125</v>
      </c>
      <c r="M99" s="56" t="s">
        <v>127</v>
      </c>
      <c r="N99" s="56" t="s">
        <v>125</v>
      </c>
      <c r="O99" s="56" t="s">
        <v>128</v>
      </c>
      <c r="P99" s="56" t="s">
        <v>127</v>
      </c>
      <c r="Q99" s="56" t="s">
        <v>126</v>
      </c>
      <c r="R99" s="56" t="s">
        <v>126</v>
      </c>
      <c r="S99" s="56" t="s">
        <v>126</v>
      </c>
      <c r="T99" s="56" t="s">
        <v>127</v>
      </c>
      <c r="U99" s="56" t="s">
        <v>128</v>
      </c>
      <c r="V99" s="56" t="s">
        <v>125</v>
      </c>
      <c r="W99" s="56" t="s">
        <v>126</v>
      </c>
      <c r="X99" s="56" t="s">
        <v>128</v>
      </c>
      <c r="Y99" s="56" t="s">
        <v>125</v>
      </c>
      <c r="Z99" s="56" t="s">
        <v>128</v>
      </c>
      <c r="AA99" s="56" t="s">
        <v>126</v>
      </c>
      <c r="AB99" s="56" t="s">
        <v>128</v>
      </c>
      <c r="AC99" s="56" t="s">
        <v>128</v>
      </c>
      <c r="AD99" s="56" t="s">
        <v>128</v>
      </c>
      <c r="AE99" s="56" t="s">
        <v>127</v>
      </c>
      <c r="AF99" s="56" t="s">
        <v>127</v>
      </c>
      <c r="AG99" s="56" t="s">
        <v>125</v>
      </c>
      <c r="AH99" s="56">
        <f t="array" ref="AH99">SUM((I99:AG99=$I$2:$AG$2)*(I99:AG99&lt;&gt;""))</f>
        <v>14</v>
      </c>
      <c r="AI99" s="58">
        <f t="shared" si="31"/>
        <v>5.6</v>
      </c>
      <c r="AJ99" s="59"/>
      <c r="AK99" s="56" t="str">
        <f t="shared" si="58"/>
        <v>LULUS</v>
      </c>
      <c r="AL99" s="56" t="str">
        <f t="shared" si="59"/>
        <v>TIDAK LULUS</v>
      </c>
      <c r="AM99" s="56" t="str">
        <f t="shared" si="60"/>
        <v>LULUS</v>
      </c>
      <c r="AN99" s="56" t="str">
        <f t="shared" si="61"/>
        <v>LULUS</v>
      </c>
      <c r="AO99" s="56" t="str">
        <f t="shared" si="62"/>
        <v>TIDAK LULUS</v>
      </c>
      <c r="AP99" s="56" t="str">
        <f t="shared" si="63"/>
        <v>LULUS</v>
      </c>
      <c r="AQ99" s="56" t="str">
        <f t="shared" si="64"/>
        <v>LULUS</v>
      </c>
      <c r="AR99" s="56" t="str">
        <f t="shared" si="65"/>
        <v>LULUS</v>
      </c>
      <c r="AS99" s="56" t="str">
        <f t="shared" si="66"/>
        <v>LULUS</v>
      </c>
      <c r="AT99" s="56" t="str">
        <f t="shared" si="67"/>
        <v>TIDAK LULUS</v>
      </c>
      <c r="AU99" s="56" t="str">
        <f t="shared" si="68"/>
        <v>LULUS</v>
      </c>
      <c r="AV99" s="56" t="str">
        <f t="shared" si="69"/>
        <v>TIDAK LULUS</v>
      </c>
      <c r="AW99" s="56" t="str">
        <f t="shared" si="70"/>
        <v>TIDAK LULUS</v>
      </c>
      <c r="AX99" s="56" t="str">
        <f t="shared" si="71"/>
        <v>LULUS</v>
      </c>
      <c r="AY99" s="56" t="str">
        <f t="shared" si="72"/>
        <v>LULUS</v>
      </c>
      <c r="AZ99" s="56" t="str">
        <f t="shared" si="73"/>
        <v>TIDAK LULUS</v>
      </c>
      <c r="BA99" s="56" t="str">
        <f t="shared" si="74"/>
        <v>TIDAK LULUS</v>
      </c>
      <c r="BB99" s="56" t="str">
        <f t="shared" si="75"/>
        <v>TIDAK LULUS</v>
      </c>
      <c r="BC99" s="56" t="str">
        <f t="shared" si="76"/>
        <v>LULUS</v>
      </c>
      <c r="BD99" s="56" t="str">
        <f t="shared" si="77"/>
        <v>LULUS</v>
      </c>
      <c r="BE99" s="56" t="str">
        <f t="shared" si="78"/>
        <v>TIDAK LULUS</v>
      </c>
      <c r="BF99" s="56" t="str">
        <f t="shared" si="79"/>
        <v>LULUS</v>
      </c>
      <c r="BG99" s="56" t="str">
        <f t="shared" si="80"/>
        <v>TIDAK LULUS</v>
      </c>
      <c r="BH99" s="56" t="str">
        <f t="shared" si="81"/>
        <v>LULUS</v>
      </c>
      <c r="BI99" s="56" t="str">
        <f t="shared" si="82"/>
        <v>TIDAK LULUS</v>
      </c>
    </row>
    <row r="100" spans="1:61" s="60" customFormat="1" ht="21.9" customHeight="1" x14ac:dyDescent="0.3">
      <c r="A100" s="56">
        <f t="shared" si="57"/>
        <v>97</v>
      </c>
      <c r="B100" s="56">
        <v>2015399118</v>
      </c>
      <c r="C100" s="62" t="s">
        <v>466</v>
      </c>
      <c r="D100" s="61" t="s">
        <v>45</v>
      </c>
      <c r="E100" s="56" t="s">
        <v>160</v>
      </c>
      <c r="F100" s="61" t="s">
        <v>417</v>
      </c>
      <c r="G100" s="62" t="s">
        <v>418</v>
      </c>
      <c r="H100" s="57">
        <v>44942</v>
      </c>
      <c r="I100" s="56" t="s">
        <v>126</v>
      </c>
      <c r="J100" s="56" t="s">
        <v>128</v>
      </c>
      <c r="K100" s="56" t="s">
        <v>128</v>
      </c>
      <c r="L100" s="56" t="s">
        <v>125</v>
      </c>
      <c r="M100" s="56" t="s">
        <v>126</v>
      </c>
      <c r="N100" s="56" t="s">
        <v>125</v>
      </c>
      <c r="O100" s="56" t="s">
        <v>128</v>
      </c>
      <c r="P100" s="56" t="s">
        <v>127</v>
      </c>
      <c r="Q100" s="56" t="s">
        <v>126</v>
      </c>
      <c r="R100" s="56" t="s">
        <v>128</v>
      </c>
      <c r="S100" s="56" t="s">
        <v>126</v>
      </c>
      <c r="T100" s="56" t="s">
        <v>128</v>
      </c>
      <c r="U100" s="56" t="s">
        <v>125</v>
      </c>
      <c r="V100" s="56" t="s">
        <v>125</v>
      </c>
      <c r="W100" s="56" t="s">
        <v>126</v>
      </c>
      <c r="X100" s="56" t="s">
        <v>125</v>
      </c>
      <c r="Y100" s="56" t="s">
        <v>128</v>
      </c>
      <c r="Z100" s="56" t="s">
        <v>128</v>
      </c>
      <c r="AA100" s="56" t="s">
        <v>126</v>
      </c>
      <c r="AB100" s="56" t="s">
        <v>128</v>
      </c>
      <c r="AC100" s="56" t="s">
        <v>126</v>
      </c>
      <c r="AD100" s="56" t="s">
        <v>128</v>
      </c>
      <c r="AE100" s="56" t="s">
        <v>125</v>
      </c>
      <c r="AF100" s="56" t="s">
        <v>127</v>
      </c>
      <c r="AG100" s="56" t="s">
        <v>127</v>
      </c>
      <c r="AH100" s="56">
        <f t="array" ref="AH100">SUM((I100:AG100=$I$2:$AG$2)*(I100:AG100&lt;&gt;""))</f>
        <v>21</v>
      </c>
      <c r="AI100" s="58">
        <f t="shared" si="31"/>
        <v>8.4</v>
      </c>
      <c r="AJ100" s="59"/>
      <c r="AK100" s="56" t="str">
        <f t="shared" si="58"/>
        <v>LULUS</v>
      </c>
      <c r="AL100" s="56" t="str">
        <f t="shared" si="59"/>
        <v>LULUS</v>
      </c>
      <c r="AM100" s="56" t="str">
        <f t="shared" si="60"/>
        <v>TIDAK LULUS</v>
      </c>
      <c r="AN100" s="56" t="str">
        <f t="shared" si="61"/>
        <v>LULUS</v>
      </c>
      <c r="AO100" s="56" t="str">
        <f t="shared" si="62"/>
        <v>LULUS</v>
      </c>
      <c r="AP100" s="56" t="str">
        <f t="shared" si="63"/>
        <v>LULUS</v>
      </c>
      <c r="AQ100" s="56" t="str">
        <f t="shared" si="64"/>
        <v>LULUS</v>
      </c>
      <c r="AR100" s="56" t="str">
        <f t="shared" si="65"/>
        <v>LULUS</v>
      </c>
      <c r="AS100" s="56" t="str">
        <f t="shared" si="66"/>
        <v>LULUS</v>
      </c>
      <c r="AT100" s="56" t="str">
        <f t="shared" si="67"/>
        <v>LULUS</v>
      </c>
      <c r="AU100" s="56" t="str">
        <f t="shared" si="68"/>
        <v>LULUS</v>
      </c>
      <c r="AV100" s="56" t="str">
        <f t="shared" si="69"/>
        <v>LULUS</v>
      </c>
      <c r="AW100" s="56" t="str">
        <f t="shared" si="70"/>
        <v>TIDAK LULUS</v>
      </c>
      <c r="AX100" s="56" t="str">
        <f t="shared" si="71"/>
        <v>LULUS</v>
      </c>
      <c r="AY100" s="56" t="str">
        <f t="shared" si="72"/>
        <v>LULUS</v>
      </c>
      <c r="AZ100" s="56" t="str">
        <f t="shared" si="73"/>
        <v>LULUS</v>
      </c>
      <c r="BA100" s="56" t="str">
        <f t="shared" si="74"/>
        <v>LULUS</v>
      </c>
      <c r="BB100" s="56" t="str">
        <f t="shared" si="75"/>
        <v>TIDAK LULUS</v>
      </c>
      <c r="BC100" s="56" t="str">
        <f t="shared" si="76"/>
        <v>LULUS</v>
      </c>
      <c r="BD100" s="56" t="str">
        <f t="shared" si="77"/>
        <v>LULUS</v>
      </c>
      <c r="BE100" s="56" t="str">
        <f t="shared" si="78"/>
        <v>LULUS</v>
      </c>
      <c r="BF100" s="56" t="str">
        <f t="shared" si="79"/>
        <v>LULUS</v>
      </c>
      <c r="BG100" s="56" t="str">
        <f t="shared" si="80"/>
        <v>LULUS</v>
      </c>
      <c r="BH100" s="56" t="str">
        <f t="shared" si="81"/>
        <v>LULUS</v>
      </c>
      <c r="BI100" s="56" t="str">
        <f t="shared" si="82"/>
        <v>TIDAK LULUS</v>
      </c>
    </row>
    <row r="101" spans="1:61" s="60" customFormat="1" ht="21.9" customHeight="1" x14ac:dyDescent="0.3">
      <c r="A101" s="56">
        <f t="shared" si="57"/>
        <v>98</v>
      </c>
      <c r="B101" s="56">
        <v>2015400555</v>
      </c>
      <c r="C101" s="62" t="s">
        <v>534</v>
      </c>
      <c r="D101" s="61" t="s">
        <v>45</v>
      </c>
      <c r="E101" s="56" t="s">
        <v>160</v>
      </c>
      <c r="F101" s="61" t="s">
        <v>535</v>
      </c>
      <c r="G101" s="62" t="s">
        <v>536</v>
      </c>
      <c r="H101" s="57">
        <v>44942</v>
      </c>
      <c r="I101" s="56" t="s">
        <v>126</v>
      </c>
      <c r="J101" s="56" t="s">
        <v>128</v>
      </c>
      <c r="K101" s="56" t="s">
        <v>125</v>
      </c>
      <c r="L101" s="56" t="s">
        <v>125</v>
      </c>
      <c r="M101" s="56" t="s">
        <v>126</v>
      </c>
      <c r="N101" s="56" t="s">
        <v>125</v>
      </c>
      <c r="O101" s="56" t="s">
        <v>128</v>
      </c>
      <c r="P101" s="56" t="s">
        <v>128</v>
      </c>
      <c r="Q101" s="56" t="s">
        <v>126</v>
      </c>
      <c r="R101" s="56" t="s">
        <v>126</v>
      </c>
      <c r="S101" s="56" t="s">
        <v>125</v>
      </c>
      <c r="T101" s="56" t="s">
        <v>126</v>
      </c>
      <c r="U101" s="56" t="s">
        <v>125</v>
      </c>
      <c r="V101" s="56" t="s">
        <v>125</v>
      </c>
      <c r="W101" s="56" t="s">
        <v>126</v>
      </c>
      <c r="X101" s="56" t="s">
        <v>126</v>
      </c>
      <c r="Y101" s="56" t="s">
        <v>127</v>
      </c>
      <c r="Z101" s="56" t="s">
        <v>128</v>
      </c>
      <c r="AA101" s="56" t="s">
        <v>126</v>
      </c>
      <c r="AB101" s="56" t="s">
        <v>127</v>
      </c>
      <c r="AC101" s="56" t="s">
        <v>126</v>
      </c>
      <c r="AD101" s="56" t="s">
        <v>126</v>
      </c>
      <c r="AE101" s="56" t="s">
        <v>128</v>
      </c>
      <c r="AF101" s="56" t="s">
        <v>127</v>
      </c>
      <c r="AG101" s="56" t="s">
        <v>128</v>
      </c>
      <c r="AH101" s="56">
        <f t="array" ref="AH101">SUM((I101:AG101=$I$2:$AG$2)*(I101:AG101&lt;&gt;""))</f>
        <v>12</v>
      </c>
      <c r="AI101" s="58">
        <f t="shared" si="31"/>
        <v>4.8</v>
      </c>
      <c r="AJ101" s="59"/>
      <c r="AK101" s="56" t="str">
        <f t="shared" si="58"/>
        <v>LULUS</v>
      </c>
      <c r="AL101" s="56" t="str">
        <f t="shared" si="59"/>
        <v>LULUS</v>
      </c>
      <c r="AM101" s="56" t="str">
        <f t="shared" si="60"/>
        <v>TIDAK LULUS</v>
      </c>
      <c r="AN101" s="56" t="str">
        <f t="shared" si="61"/>
        <v>LULUS</v>
      </c>
      <c r="AO101" s="56" t="str">
        <f t="shared" si="62"/>
        <v>LULUS</v>
      </c>
      <c r="AP101" s="56" t="str">
        <f t="shared" si="63"/>
        <v>LULUS</v>
      </c>
      <c r="AQ101" s="56" t="str">
        <f t="shared" si="64"/>
        <v>LULUS</v>
      </c>
      <c r="AR101" s="56" t="str">
        <f t="shared" si="65"/>
        <v>TIDAK LULUS</v>
      </c>
      <c r="AS101" s="56" t="str">
        <f t="shared" si="66"/>
        <v>LULUS</v>
      </c>
      <c r="AT101" s="56" t="str">
        <f t="shared" si="67"/>
        <v>TIDAK LULUS</v>
      </c>
      <c r="AU101" s="56" t="str">
        <f t="shared" si="68"/>
        <v>TIDAK LULUS</v>
      </c>
      <c r="AV101" s="56" t="str">
        <f t="shared" si="69"/>
        <v>TIDAK LULUS</v>
      </c>
      <c r="AW101" s="56" t="str">
        <f t="shared" si="70"/>
        <v>TIDAK LULUS</v>
      </c>
      <c r="AX101" s="56" t="str">
        <f t="shared" si="71"/>
        <v>LULUS</v>
      </c>
      <c r="AY101" s="56" t="str">
        <f t="shared" si="72"/>
        <v>LULUS</v>
      </c>
      <c r="AZ101" s="56" t="str">
        <f t="shared" si="73"/>
        <v>TIDAK LULUS</v>
      </c>
      <c r="BA101" s="56" t="str">
        <f t="shared" si="74"/>
        <v>TIDAK LULUS</v>
      </c>
      <c r="BB101" s="56" t="str">
        <f t="shared" si="75"/>
        <v>TIDAK LULUS</v>
      </c>
      <c r="BC101" s="56" t="str">
        <f t="shared" si="76"/>
        <v>LULUS</v>
      </c>
      <c r="BD101" s="56" t="str">
        <f t="shared" si="77"/>
        <v>TIDAK LULUS</v>
      </c>
      <c r="BE101" s="56" t="str">
        <f t="shared" si="78"/>
        <v>LULUS</v>
      </c>
      <c r="BF101" s="56" t="str">
        <f t="shared" si="79"/>
        <v>TIDAK LULUS</v>
      </c>
      <c r="BG101" s="56" t="str">
        <f t="shared" si="80"/>
        <v>TIDAK LULUS</v>
      </c>
      <c r="BH101" s="56" t="str">
        <f t="shared" si="81"/>
        <v>LULUS</v>
      </c>
      <c r="BI101" s="56" t="str">
        <f t="shared" si="82"/>
        <v>TIDAK LULUS</v>
      </c>
    </row>
    <row r="102" spans="1:61" s="60" customFormat="1" ht="21.9" customHeight="1" x14ac:dyDescent="0.3">
      <c r="A102" s="56">
        <f t="shared" si="57"/>
        <v>99</v>
      </c>
      <c r="B102" s="56">
        <v>2015400569</v>
      </c>
      <c r="C102" s="62" t="s">
        <v>537</v>
      </c>
      <c r="D102" s="61" t="s">
        <v>46</v>
      </c>
      <c r="E102" s="56" t="s">
        <v>155</v>
      </c>
      <c r="F102" s="61" t="s">
        <v>538</v>
      </c>
      <c r="G102" s="62" t="s">
        <v>539</v>
      </c>
      <c r="H102" s="57">
        <v>44942</v>
      </c>
      <c r="I102" s="56" t="s">
        <v>125</v>
      </c>
      <c r="J102" s="56" t="s">
        <v>127</v>
      </c>
      <c r="K102" s="56" t="s">
        <v>127</v>
      </c>
      <c r="L102" s="56" t="s">
        <v>128</v>
      </c>
      <c r="M102" s="56" t="s">
        <v>126</v>
      </c>
      <c r="N102" s="56" t="s">
        <v>127</v>
      </c>
      <c r="O102" s="56" t="s">
        <v>125</v>
      </c>
      <c r="P102" s="56" t="s">
        <v>127</v>
      </c>
      <c r="Q102" s="56" t="s">
        <v>126</v>
      </c>
      <c r="R102" s="56" t="s">
        <v>126</v>
      </c>
      <c r="S102" s="56" t="s">
        <v>126</v>
      </c>
      <c r="T102" s="56" t="s">
        <v>128</v>
      </c>
      <c r="U102" s="56" t="s">
        <v>128</v>
      </c>
      <c r="V102" s="56" t="s">
        <v>125</v>
      </c>
      <c r="W102" s="56" t="s">
        <v>127</v>
      </c>
      <c r="X102" s="56" t="s">
        <v>125</v>
      </c>
      <c r="Y102" s="56" t="s">
        <v>126</v>
      </c>
      <c r="Z102" s="56" t="s">
        <v>125</v>
      </c>
      <c r="AA102" s="56" t="s">
        <v>126</v>
      </c>
      <c r="AB102" s="56" t="s">
        <v>128</v>
      </c>
      <c r="AC102" s="56" t="s">
        <v>126</v>
      </c>
      <c r="AD102" s="56" t="s">
        <v>127</v>
      </c>
      <c r="AE102" s="56" t="s">
        <v>128</v>
      </c>
      <c r="AF102" s="56" t="s">
        <v>127</v>
      </c>
      <c r="AG102" s="56" t="s">
        <v>125</v>
      </c>
      <c r="AH102" s="56">
        <f t="array" ref="AH102">SUM((I102:AG102=$I$2:$AG$2)*(I102:AG102&lt;&gt;""))</f>
        <v>12</v>
      </c>
      <c r="AI102" s="58">
        <f t="shared" si="31"/>
        <v>4.8</v>
      </c>
      <c r="AJ102" s="59"/>
      <c r="AK102" s="56" t="str">
        <f t="shared" si="58"/>
        <v>TIDAK LULUS</v>
      </c>
      <c r="AL102" s="56" t="str">
        <f t="shared" si="59"/>
        <v>TIDAK LULUS</v>
      </c>
      <c r="AM102" s="56" t="str">
        <f t="shared" si="60"/>
        <v>LULUS</v>
      </c>
      <c r="AN102" s="56" t="str">
        <f t="shared" si="61"/>
        <v>TIDAK LULUS</v>
      </c>
      <c r="AO102" s="56" t="str">
        <f t="shared" si="62"/>
        <v>LULUS</v>
      </c>
      <c r="AP102" s="56" t="str">
        <f t="shared" si="63"/>
        <v>TIDAK LULUS</v>
      </c>
      <c r="AQ102" s="56" t="str">
        <f t="shared" si="64"/>
        <v>TIDAK LULUS</v>
      </c>
      <c r="AR102" s="56" t="str">
        <f t="shared" si="65"/>
        <v>LULUS</v>
      </c>
      <c r="AS102" s="56" t="str">
        <f t="shared" si="66"/>
        <v>LULUS</v>
      </c>
      <c r="AT102" s="56" t="str">
        <f t="shared" si="67"/>
        <v>TIDAK LULUS</v>
      </c>
      <c r="AU102" s="56" t="str">
        <f t="shared" si="68"/>
        <v>LULUS</v>
      </c>
      <c r="AV102" s="56" t="str">
        <f t="shared" si="69"/>
        <v>LULUS</v>
      </c>
      <c r="AW102" s="56" t="str">
        <f t="shared" si="70"/>
        <v>TIDAK LULUS</v>
      </c>
      <c r="AX102" s="56" t="str">
        <f t="shared" si="71"/>
        <v>LULUS</v>
      </c>
      <c r="AY102" s="56" t="str">
        <f t="shared" si="72"/>
        <v>TIDAK LULUS</v>
      </c>
      <c r="AZ102" s="56" t="str">
        <f t="shared" si="73"/>
        <v>LULUS</v>
      </c>
      <c r="BA102" s="56" t="str">
        <f t="shared" si="74"/>
        <v>TIDAK LULUS</v>
      </c>
      <c r="BB102" s="56" t="str">
        <f t="shared" si="75"/>
        <v>TIDAK LULUS</v>
      </c>
      <c r="BC102" s="56" t="str">
        <f t="shared" si="76"/>
        <v>LULUS</v>
      </c>
      <c r="BD102" s="56" t="str">
        <f t="shared" si="77"/>
        <v>LULUS</v>
      </c>
      <c r="BE102" s="56" t="str">
        <f t="shared" si="78"/>
        <v>LULUS</v>
      </c>
      <c r="BF102" s="56" t="str">
        <f t="shared" si="79"/>
        <v>TIDAK LULUS</v>
      </c>
      <c r="BG102" s="56" t="str">
        <f t="shared" si="80"/>
        <v>TIDAK LULUS</v>
      </c>
      <c r="BH102" s="56" t="str">
        <f t="shared" si="81"/>
        <v>LULUS</v>
      </c>
      <c r="BI102" s="56" t="str">
        <f t="shared" si="82"/>
        <v>TIDAK LULUS</v>
      </c>
    </row>
    <row r="103" spans="1:61" s="60" customFormat="1" ht="21.9" customHeight="1" x14ac:dyDescent="0.3">
      <c r="A103" s="56">
        <f t="shared" si="57"/>
        <v>100</v>
      </c>
      <c r="B103" s="56">
        <v>2015400910</v>
      </c>
      <c r="C103" s="62" t="s">
        <v>503</v>
      </c>
      <c r="D103" s="61" t="s">
        <v>45</v>
      </c>
      <c r="E103" s="56" t="s">
        <v>160</v>
      </c>
      <c r="F103" s="61" t="s">
        <v>504</v>
      </c>
      <c r="G103" s="62" t="s">
        <v>505</v>
      </c>
      <c r="H103" s="57">
        <v>44942</v>
      </c>
      <c r="I103" s="56" t="s">
        <v>127</v>
      </c>
      <c r="J103" s="56" t="s">
        <v>125</v>
      </c>
      <c r="K103" s="56" t="s">
        <v>125</v>
      </c>
      <c r="L103" s="56" t="s">
        <v>125</v>
      </c>
      <c r="M103" s="56" t="s">
        <v>126</v>
      </c>
      <c r="N103" s="56" t="s">
        <v>126</v>
      </c>
      <c r="O103" s="56" t="s">
        <v>125</v>
      </c>
      <c r="P103" s="56" t="s">
        <v>126</v>
      </c>
      <c r="Q103" s="56" t="s">
        <v>128</v>
      </c>
      <c r="R103" s="56" t="s">
        <v>127</v>
      </c>
      <c r="S103" s="56" t="s">
        <v>128</v>
      </c>
      <c r="T103" s="56" t="s">
        <v>128</v>
      </c>
      <c r="U103" s="56" t="s">
        <v>125</v>
      </c>
      <c r="V103" s="56" t="s">
        <v>125</v>
      </c>
      <c r="W103" s="56" t="s">
        <v>125</v>
      </c>
      <c r="X103" s="56" t="s">
        <v>125</v>
      </c>
      <c r="Y103" s="56" t="s">
        <v>127</v>
      </c>
      <c r="Z103" s="56" t="s">
        <v>127</v>
      </c>
      <c r="AA103" s="56" t="s">
        <v>128</v>
      </c>
      <c r="AB103" s="56" t="s">
        <v>128</v>
      </c>
      <c r="AC103" s="56" t="s">
        <v>126</v>
      </c>
      <c r="AD103" s="56" t="s">
        <v>127</v>
      </c>
      <c r="AE103" s="56" t="s">
        <v>125</v>
      </c>
      <c r="AF103" s="56" t="s">
        <v>127</v>
      </c>
      <c r="AG103" s="56" t="s">
        <v>128</v>
      </c>
      <c r="AH103" s="56">
        <f t="array" ref="AH103">SUM((I103:AG103=$I$2:$AG$2)*(I103:AG103&lt;&gt;""))</f>
        <v>10</v>
      </c>
      <c r="AI103" s="58">
        <f t="shared" si="31"/>
        <v>4</v>
      </c>
      <c r="AJ103" s="59"/>
      <c r="AK103" s="56" t="str">
        <f t="shared" si="58"/>
        <v>TIDAK LULUS</v>
      </c>
      <c r="AL103" s="56" t="str">
        <f t="shared" si="59"/>
        <v>TIDAK LULUS</v>
      </c>
      <c r="AM103" s="56" t="str">
        <f t="shared" si="60"/>
        <v>TIDAK LULUS</v>
      </c>
      <c r="AN103" s="56" t="str">
        <f t="shared" si="61"/>
        <v>LULUS</v>
      </c>
      <c r="AO103" s="56" t="str">
        <f t="shared" si="62"/>
        <v>LULUS</v>
      </c>
      <c r="AP103" s="56" t="str">
        <f t="shared" si="63"/>
        <v>TIDAK LULUS</v>
      </c>
      <c r="AQ103" s="56" t="str">
        <f t="shared" si="64"/>
        <v>TIDAK LULUS</v>
      </c>
      <c r="AR103" s="56" t="str">
        <f t="shared" si="65"/>
        <v>TIDAK LULUS</v>
      </c>
      <c r="AS103" s="56" t="str">
        <f t="shared" si="66"/>
        <v>TIDAK LULUS</v>
      </c>
      <c r="AT103" s="56" t="str">
        <f t="shared" si="67"/>
        <v>TIDAK LULUS</v>
      </c>
      <c r="AU103" s="56" t="str">
        <f t="shared" si="68"/>
        <v>TIDAK LULUS</v>
      </c>
      <c r="AV103" s="56" t="str">
        <f t="shared" si="69"/>
        <v>LULUS</v>
      </c>
      <c r="AW103" s="56" t="str">
        <f t="shared" si="70"/>
        <v>TIDAK LULUS</v>
      </c>
      <c r="AX103" s="56" t="str">
        <f t="shared" si="71"/>
        <v>LULUS</v>
      </c>
      <c r="AY103" s="56" t="str">
        <f t="shared" si="72"/>
        <v>TIDAK LULUS</v>
      </c>
      <c r="AZ103" s="56" t="str">
        <f t="shared" si="73"/>
        <v>LULUS</v>
      </c>
      <c r="BA103" s="56" t="str">
        <f t="shared" si="74"/>
        <v>TIDAK LULUS</v>
      </c>
      <c r="BB103" s="56" t="str">
        <f t="shared" si="75"/>
        <v>LULUS</v>
      </c>
      <c r="BC103" s="56" t="str">
        <f t="shared" si="76"/>
        <v>TIDAK LULUS</v>
      </c>
      <c r="BD103" s="56" t="str">
        <f t="shared" si="77"/>
        <v>LULUS</v>
      </c>
      <c r="BE103" s="56" t="str">
        <f t="shared" si="78"/>
        <v>LULUS</v>
      </c>
      <c r="BF103" s="56" t="str">
        <f t="shared" si="79"/>
        <v>TIDAK LULUS</v>
      </c>
      <c r="BG103" s="56" t="str">
        <f t="shared" si="80"/>
        <v>LULUS</v>
      </c>
      <c r="BH103" s="56" t="str">
        <f t="shared" si="81"/>
        <v>LULUS</v>
      </c>
      <c r="BI103" s="56" t="str">
        <f t="shared" si="82"/>
        <v>TIDAK LULUS</v>
      </c>
    </row>
    <row r="104" spans="1:61" s="60" customFormat="1" ht="21.9" customHeight="1" x14ac:dyDescent="0.3">
      <c r="A104" s="56">
        <f t="shared" si="57"/>
        <v>101</v>
      </c>
      <c r="B104" s="56">
        <v>2015400911</v>
      </c>
      <c r="C104" s="62" t="s">
        <v>506</v>
      </c>
      <c r="D104" s="61" t="s">
        <v>45</v>
      </c>
      <c r="E104" s="56" t="s">
        <v>160</v>
      </c>
      <c r="F104" s="61" t="s">
        <v>507</v>
      </c>
      <c r="G104" s="62" t="s">
        <v>508</v>
      </c>
      <c r="H104" s="57">
        <v>44942</v>
      </c>
      <c r="I104" s="56" t="s">
        <v>127</v>
      </c>
      <c r="J104" s="56" t="s">
        <v>128</v>
      </c>
      <c r="K104" s="56" t="s">
        <v>125</v>
      </c>
      <c r="L104" s="56" t="s">
        <v>125</v>
      </c>
      <c r="M104" s="56" t="s">
        <v>126</v>
      </c>
      <c r="N104" s="56" t="s">
        <v>125</v>
      </c>
      <c r="O104" s="56" t="s">
        <v>128</v>
      </c>
      <c r="P104" s="56" t="s">
        <v>128</v>
      </c>
      <c r="Q104" s="56" t="s">
        <v>126</v>
      </c>
      <c r="R104" s="56" t="s">
        <v>127</v>
      </c>
      <c r="S104" s="56" t="s">
        <v>127</v>
      </c>
      <c r="T104" s="56" t="s">
        <v>125</v>
      </c>
      <c r="U104" s="56" t="s">
        <v>125</v>
      </c>
      <c r="V104" s="56" t="s">
        <v>125</v>
      </c>
      <c r="W104" s="56" t="s">
        <v>126</v>
      </c>
      <c r="X104" s="56" t="s">
        <v>125</v>
      </c>
      <c r="Y104" s="56" t="s">
        <v>127</v>
      </c>
      <c r="Z104" s="56" t="s">
        <v>128</v>
      </c>
      <c r="AA104" s="56" t="s">
        <v>128</v>
      </c>
      <c r="AB104" s="56" t="s">
        <v>127</v>
      </c>
      <c r="AC104" s="56" t="s">
        <v>126</v>
      </c>
      <c r="AD104" s="56" t="s">
        <v>126</v>
      </c>
      <c r="AE104" s="56" t="s">
        <v>128</v>
      </c>
      <c r="AF104" s="56" t="s">
        <v>127</v>
      </c>
      <c r="AG104" s="56" t="s">
        <v>127</v>
      </c>
      <c r="AH104" s="56">
        <f t="array" ref="AH104">SUM((I104:AG104=$I$2:$AG$2)*(I104:AG104&lt;&gt;""))</f>
        <v>11</v>
      </c>
      <c r="AI104" s="58">
        <f t="shared" si="31"/>
        <v>4.4000000000000004</v>
      </c>
      <c r="AJ104" s="59"/>
      <c r="AK104" s="56" t="str">
        <f t="shared" si="58"/>
        <v>TIDAK LULUS</v>
      </c>
      <c r="AL104" s="56" t="str">
        <f t="shared" si="59"/>
        <v>LULUS</v>
      </c>
      <c r="AM104" s="56" t="str">
        <f t="shared" si="60"/>
        <v>TIDAK LULUS</v>
      </c>
      <c r="AN104" s="56" t="str">
        <f t="shared" si="61"/>
        <v>LULUS</v>
      </c>
      <c r="AO104" s="56" t="str">
        <f t="shared" si="62"/>
        <v>LULUS</v>
      </c>
      <c r="AP104" s="56" t="str">
        <f t="shared" si="63"/>
        <v>LULUS</v>
      </c>
      <c r="AQ104" s="56" t="str">
        <f t="shared" si="64"/>
        <v>LULUS</v>
      </c>
      <c r="AR104" s="56" t="str">
        <f t="shared" si="65"/>
        <v>TIDAK LULUS</v>
      </c>
      <c r="AS104" s="56" t="str">
        <f t="shared" si="66"/>
        <v>LULUS</v>
      </c>
      <c r="AT104" s="56" t="str">
        <f t="shared" si="67"/>
        <v>TIDAK LULUS</v>
      </c>
      <c r="AU104" s="56" t="str">
        <f t="shared" si="68"/>
        <v>TIDAK LULUS</v>
      </c>
      <c r="AV104" s="56" t="str">
        <f t="shared" si="69"/>
        <v>TIDAK LULUS</v>
      </c>
      <c r="AW104" s="56" t="str">
        <f t="shared" si="70"/>
        <v>TIDAK LULUS</v>
      </c>
      <c r="AX104" s="56" t="str">
        <f t="shared" si="71"/>
        <v>LULUS</v>
      </c>
      <c r="AY104" s="56" t="str">
        <f t="shared" si="72"/>
        <v>LULUS</v>
      </c>
      <c r="AZ104" s="56" t="str">
        <f t="shared" si="73"/>
        <v>LULUS</v>
      </c>
      <c r="BA104" s="56" t="str">
        <f t="shared" si="74"/>
        <v>TIDAK LULUS</v>
      </c>
      <c r="BB104" s="56" t="str">
        <f t="shared" si="75"/>
        <v>TIDAK LULUS</v>
      </c>
      <c r="BC104" s="56" t="str">
        <f t="shared" si="76"/>
        <v>TIDAK LULUS</v>
      </c>
      <c r="BD104" s="56" t="str">
        <f t="shared" si="77"/>
        <v>TIDAK LULUS</v>
      </c>
      <c r="BE104" s="56" t="str">
        <f t="shared" si="78"/>
        <v>LULUS</v>
      </c>
      <c r="BF104" s="56" t="str">
        <f t="shared" si="79"/>
        <v>TIDAK LULUS</v>
      </c>
      <c r="BG104" s="56" t="str">
        <f t="shared" si="80"/>
        <v>TIDAK LULUS</v>
      </c>
      <c r="BH104" s="56" t="str">
        <f t="shared" si="81"/>
        <v>LULUS</v>
      </c>
      <c r="BI104" s="56" t="str">
        <f t="shared" si="82"/>
        <v>TIDAK LULUS</v>
      </c>
    </row>
    <row r="105" spans="1:61" s="60" customFormat="1" ht="21.9" customHeight="1" x14ac:dyDescent="0.3">
      <c r="A105" s="56">
        <f t="shared" si="57"/>
        <v>102</v>
      </c>
      <c r="B105" s="56">
        <v>2015400925</v>
      </c>
      <c r="C105" s="62" t="s">
        <v>510</v>
      </c>
      <c r="D105" s="61" t="s">
        <v>46</v>
      </c>
      <c r="E105" s="56" t="s">
        <v>155</v>
      </c>
      <c r="F105" s="61" t="s">
        <v>511</v>
      </c>
      <c r="G105" s="62" t="s">
        <v>512</v>
      </c>
      <c r="H105" s="57">
        <v>44942</v>
      </c>
      <c r="I105" s="56" t="s">
        <v>127</v>
      </c>
      <c r="J105" s="56" t="s">
        <v>128</v>
      </c>
      <c r="K105" s="56" t="s">
        <v>125</v>
      </c>
      <c r="L105" s="56" t="s">
        <v>125</v>
      </c>
      <c r="M105" s="56" t="s">
        <v>128</v>
      </c>
      <c r="N105" s="56" t="s">
        <v>127</v>
      </c>
      <c r="O105" s="56" t="s">
        <v>128</v>
      </c>
      <c r="P105" s="56" t="s">
        <v>128</v>
      </c>
      <c r="Q105" s="56" t="s">
        <v>126</v>
      </c>
      <c r="R105" s="56" t="s">
        <v>128</v>
      </c>
      <c r="S105" s="56" t="s">
        <v>128</v>
      </c>
      <c r="T105" s="56" t="s">
        <v>126</v>
      </c>
      <c r="U105" s="56" t="s">
        <v>127</v>
      </c>
      <c r="V105" s="56" t="s">
        <v>125</v>
      </c>
      <c r="W105" s="56" t="s">
        <v>126</v>
      </c>
      <c r="X105" s="56" t="s">
        <v>125</v>
      </c>
      <c r="Y105" s="56" t="s">
        <v>128</v>
      </c>
      <c r="Z105" s="56" t="s">
        <v>128</v>
      </c>
      <c r="AA105" s="56" t="s">
        <v>128</v>
      </c>
      <c r="AB105" s="56" t="s">
        <v>128</v>
      </c>
      <c r="AC105" s="56" t="s">
        <v>126</v>
      </c>
      <c r="AD105" s="56" t="s">
        <v>126</v>
      </c>
      <c r="AE105" s="56" t="s">
        <v>128</v>
      </c>
      <c r="AF105" s="56" t="s">
        <v>125</v>
      </c>
      <c r="AG105" s="56" t="s">
        <v>125</v>
      </c>
      <c r="AH105" s="56">
        <f t="array" ref="AH105">SUM((I105:AG105=$I$2:$AG$2)*(I105:AG105&lt;&gt;""))</f>
        <v>12</v>
      </c>
      <c r="AI105" s="58">
        <f t="shared" si="31"/>
        <v>4.8</v>
      </c>
      <c r="AJ105" s="59"/>
      <c r="AK105" s="56" t="str">
        <f t="shared" si="58"/>
        <v>TIDAK LULUS</v>
      </c>
      <c r="AL105" s="56" t="str">
        <f t="shared" si="59"/>
        <v>LULUS</v>
      </c>
      <c r="AM105" s="56" t="str">
        <f t="shared" si="60"/>
        <v>TIDAK LULUS</v>
      </c>
      <c r="AN105" s="56" t="str">
        <f t="shared" si="61"/>
        <v>LULUS</v>
      </c>
      <c r="AO105" s="56" t="str">
        <f t="shared" si="62"/>
        <v>TIDAK LULUS</v>
      </c>
      <c r="AP105" s="56" t="str">
        <f t="shared" si="63"/>
        <v>TIDAK LULUS</v>
      </c>
      <c r="AQ105" s="56" t="str">
        <f t="shared" si="64"/>
        <v>LULUS</v>
      </c>
      <c r="AR105" s="56" t="str">
        <f t="shared" si="65"/>
        <v>TIDAK LULUS</v>
      </c>
      <c r="AS105" s="56" t="str">
        <f t="shared" si="66"/>
        <v>LULUS</v>
      </c>
      <c r="AT105" s="56" t="str">
        <f t="shared" si="67"/>
        <v>LULUS</v>
      </c>
      <c r="AU105" s="56" t="str">
        <f t="shared" si="68"/>
        <v>TIDAK LULUS</v>
      </c>
      <c r="AV105" s="56" t="str">
        <f t="shared" si="69"/>
        <v>TIDAK LULUS</v>
      </c>
      <c r="AW105" s="56" t="str">
        <f t="shared" si="70"/>
        <v>LULUS</v>
      </c>
      <c r="AX105" s="56" t="str">
        <f t="shared" si="71"/>
        <v>LULUS</v>
      </c>
      <c r="AY105" s="56" t="str">
        <f t="shared" si="72"/>
        <v>LULUS</v>
      </c>
      <c r="AZ105" s="56" t="str">
        <f t="shared" si="73"/>
        <v>LULUS</v>
      </c>
      <c r="BA105" s="56" t="str">
        <f t="shared" si="74"/>
        <v>LULUS</v>
      </c>
      <c r="BB105" s="56" t="str">
        <f t="shared" si="75"/>
        <v>TIDAK LULUS</v>
      </c>
      <c r="BC105" s="56" t="str">
        <f t="shared" si="76"/>
        <v>TIDAK LULUS</v>
      </c>
      <c r="BD105" s="56" t="str">
        <f t="shared" si="77"/>
        <v>LULUS</v>
      </c>
      <c r="BE105" s="56" t="str">
        <f t="shared" si="78"/>
        <v>LULUS</v>
      </c>
      <c r="BF105" s="56" t="str">
        <f t="shared" si="79"/>
        <v>TIDAK LULUS</v>
      </c>
      <c r="BG105" s="56" t="str">
        <f t="shared" si="80"/>
        <v>TIDAK LULUS</v>
      </c>
      <c r="BH105" s="56" t="str">
        <f t="shared" si="81"/>
        <v>TIDAK LULUS</v>
      </c>
      <c r="BI105" s="56" t="str">
        <f t="shared" si="82"/>
        <v>TIDAK LULUS</v>
      </c>
    </row>
    <row r="106" spans="1:61" s="60" customFormat="1" ht="21.9" customHeight="1" x14ac:dyDescent="0.3">
      <c r="A106" s="56">
        <f t="shared" si="57"/>
        <v>103</v>
      </c>
      <c r="B106" s="56">
        <v>2015400914</v>
      </c>
      <c r="C106" s="62" t="s">
        <v>513</v>
      </c>
      <c r="D106" s="61" t="s">
        <v>45</v>
      </c>
      <c r="E106" s="56" t="s">
        <v>160</v>
      </c>
      <c r="F106" s="61" t="s">
        <v>494</v>
      </c>
      <c r="G106" s="62" t="s">
        <v>495</v>
      </c>
      <c r="H106" s="57">
        <v>44942</v>
      </c>
      <c r="I106" s="56" t="s">
        <v>126</v>
      </c>
      <c r="J106" s="56" t="s">
        <v>128</v>
      </c>
      <c r="K106" s="56" t="s">
        <v>125</v>
      </c>
      <c r="L106" s="56" t="s">
        <v>125</v>
      </c>
      <c r="M106" s="56" t="s">
        <v>126</v>
      </c>
      <c r="N106" s="56" t="s">
        <v>127</v>
      </c>
      <c r="O106" s="56" t="s">
        <v>128</v>
      </c>
      <c r="P106" s="56" t="s">
        <v>127</v>
      </c>
      <c r="Q106" s="56" t="s">
        <v>126</v>
      </c>
      <c r="R106" s="56" t="s">
        <v>128</v>
      </c>
      <c r="S106" s="56" t="s">
        <v>126</v>
      </c>
      <c r="T106" s="56" t="s">
        <v>126</v>
      </c>
      <c r="U106" s="56" t="s">
        <v>125</v>
      </c>
      <c r="V106" s="56" t="s">
        <v>125</v>
      </c>
      <c r="W106" s="56" t="s">
        <v>125</v>
      </c>
      <c r="X106" s="56" t="s">
        <v>125</v>
      </c>
      <c r="Y106" s="56" t="s">
        <v>127</v>
      </c>
      <c r="Z106" s="56" t="s">
        <v>128</v>
      </c>
      <c r="AA106" s="56" t="s">
        <v>126</v>
      </c>
      <c r="AB106" s="56" t="s">
        <v>128</v>
      </c>
      <c r="AC106" s="56" t="s">
        <v>126</v>
      </c>
      <c r="AD106" s="56" t="s">
        <v>128</v>
      </c>
      <c r="AE106" s="56" t="s">
        <v>128</v>
      </c>
      <c r="AF106" s="56" t="s">
        <v>127</v>
      </c>
      <c r="AG106" s="56" t="s">
        <v>126</v>
      </c>
      <c r="AH106" s="56">
        <f t="array" ref="AH106">SUM((I106:AG106=$I$2:$AG$2)*(I106:AG106&lt;&gt;""))</f>
        <v>17</v>
      </c>
      <c r="AI106" s="58">
        <f t="shared" si="31"/>
        <v>6.8</v>
      </c>
      <c r="AJ106" s="59"/>
      <c r="AK106" s="56" t="str">
        <f t="shared" si="58"/>
        <v>LULUS</v>
      </c>
      <c r="AL106" s="56" t="str">
        <f t="shared" si="59"/>
        <v>LULUS</v>
      </c>
      <c r="AM106" s="56" t="str">
        <f t="shared" si="60"/>
        <v>TIDAK LULUS</v>
      </c>
      <c r="AN106" s="56" t="str">
        <f t="shared" si="61"/>
        <v>LULUS</v>
      </c>
      <c r="AO106" s="56" t="str">
        <f t="shared" si="62"/>
        <v>LULUS</v>
      </c>
      <c r="AP106" s="56" t="str">
        <f t="shared" si="63"/>
        <v>TIDAK LULUS</v>
      </c>
      <c r="AQ106" s="56" t="str">
        <f t="shared" si="64"/>
        <v>LULUS</v>
      </c>
      <c r="AR106" s="56" t="str">
        <f t="shared" si="65"/>
        <v>LULUS</v>
      </c>
      <c r="AS106" s="56" t="str">
        <f t="shared" si="66"/>
        <v>LULUS</v>
      </c>
      <c r="AT106" s="56" t="str">
        <f t="shared" si="67"/>
        <v>LULUS</v>
      </c>
      <c r="AU106" s="56" t="str">
        <f t="shared" si="68"/>
        <v>LULUS</v>
      </c>
      <c r="AV106" s="56" t="str">
        <f t="shared" si="69"/>
        <v>TIDAK LULUS</v>
      </c>
      <c r="AW106" s="56" t="str">
        <f t="shared" si="70"/>
        <v>TIDAK LULUS</v>
      </c>
      <c r="AX106" s="56" t="str">
        <f t="shared" si="71"/>
        <v>LULUS</v>
      </c>
      <c r="AY106" s="56" t="str">
        <f t="shared" si="72"/>
        <v>TIDAK LULUS</v>
      </c>
      <c r="AZ106" s="56" t="str">
        <f t="shared" si="73"/>
        <v>LULUS</v>
      </c>
      <c r="BA106" s="56" t="str">
        <f t="shared" si="74"/>
        <v>TIDAK LULUS</v>
      </c>
      <c r="BB106" s="56" t="str">
        <f t="shared" si="75"/>
        <v>TIDAK LULUS</v>
      </c>
      <c r="BC106" s="56" t="str">
        <f t="shared" si="76"/>
        <v>LULUS</v>
      </c>
      <c r="BD106" s="56" t="str">
        <f t="shared" si="77"/>
        <v>LULUS</v>
      </c>
      <c r="BE106" s="56" t="str">
        <f t="shared" si="78"/>
        <v>LULUS</v>
      </c>
      <c r="BF106" s="56" t="str">
        <f t="shared" si="79"/>
        <v>LULUS</v>
      </c>
      <c r="BG106" s="56" t="str">
        <f t="shared" si="80"/>
        <v>TIDAK LULUS</v>
      </c>
      <c r="BH106" s="56" t="str">
        <f t="shared" si="81"/>
        <v>LULUS</v>
      </c>
      <c r="BI106" s="56" t="str">
        <f t="shared" si="82"/>
        <v>LULUS</v>
      </c>
    </row>
    <row r="107" spans="1:61" s="60" customFormat="1" ht="21.9" customHeight="1" x14ac:dyDescent="0.3">
      <c r="A107" s="56">
        <f t="shared" si="57"/>
        <v>104</v>
      </c>
      <c r="B107" s="56">
        <v>2015400571</v>
      </c>
      <c r="C107" s="62" t="s">
        <v>543</v>
      </c>
      <c r="D107" s="61" t="s">
        <v>46</v>
      </c>
      <c r="E107" s="56" t="s">
        <v>155</v>
      </c>
      <c r="F107" s="61" t="s">
        <v>544</v>
      </c>
      <c r="G107" s="62" t="s">
        <v>545</v>
      </c>
      <c r="H107" s="57">
        <v>44942</v>
      </c>
      <c r="I107" s="56" t="s">
        <v>126</v>
      </c>
      <c r="J107" s="56" t="s">
        <v>128</v>
      </c>
      <c r="K107" s="56" t="s">
        <v>127</v>
      </c>
      <c r="L107" s="56" t="s">
        <v>125</v>
      </c>
      <c r="M107" s="56" t="s">
        <v>127</v>
      </c>
      <c r="N107" s="56" t="s">
        <v>127</v>
      </c>
      <c r="O107" s="56" t="s">
        <v>127</v>
      </c>
      <c r="P107" s="56" t="s">
        <v>128</v>
      </c>
      <c r="Q107" s="56" t="s">
        <v>126</v>
      </c>
      <c r="R107" s="56" t="s">
        <v>125</v>
      </c>
      <c r="S107" s="56" t="s">
        <v>126</v>
      </c>
      <c r="T107" s="56" t="s">
        <v>128</v>
      </c>
      <c r="U107" s="56" t="s">
        <v>127</v>
      </c>
      <c r="V107" s="56" t="s">
        <v>125</v>
      </c>
      <c r="W107" s="56" t="s">
        <v>126</v>
      </c>
      <c r="X107" s="56" t="s">
        <v>125</v>
      </c>
      <c r="Y107" s="56" t="s">
        <v>127</v>
      </c>
      <c r="Z107" s="56" t="s">
        <v>128</v>
      </c>
      <c r="AA107" s="56" t="s">
        <v>126</v>
      </c>
      <c r="AB107" s="56" t="s">
        <v>126</v>
      </c>
      <c r="AC107" s="56" t="s">
        <v>126</v>
      </c>
      <c r="AD107" s="56" t="s">
        <v>126</v>
      </c>
      <c r="AE107" s="56" t="s">
        <v>126</v>
      </c>
      <c r="AF107" s="56" t="s">
        <v>127</v>
      </c>
      <c r="AG107" s="56" t="s">
        <v>128</v>
      </c>
      <c r="AH107" s="56">
        <f t="array" ref="AH107">SUM((I107:AG107=$I$2:$AG$2)*(I107:AG107&lt;&gt;""))</f>
        <v>14</v>
      </c>
      <c r="AI107" s="58">
        <f t="shared" si="31"/>
        <v>5.6</v>
      </c>
      <c r="AJ107" s="59"/>
      <c r="AK107" s="56" t="str">
        <f t="shared" si="58"/>
        <v>LULUS</v>
      </c>
      <c r="AL107" s="56" t="str">
        <f t="shared" si="59"/>
        <v>LULUS</v>
      </c>
      <c r="AM107" s="56" t="str">
        <f t="shared" si="60"/>
        <v>LULUS</v>
      </c>
      <c r="AN107" s="56" t="str">
        <f t="shared" si="61"/>
        <v>LULUS</v>
      </c>
      <c r="AO107" s="56" t="str">
        <f t="shared" si="62"/>
        <v>TIDAK LULUS</v>
      </c>
      <c r="AP107" s="56" t="str">
        <f t="shared" si="63"/>
        <v>TIDAK LULUS</v>
      </c>
      <c r="AQ107" s="56" t="str">
        <f t="shared" si="64"/>
        <v>TIDAK LULUS</v>
      </c>
      <c r="AR107" s="56" t="str">
        <f t="shared" si="65"/>
        <v>TIDAK LULUS</v>
      </c>
      <c r="AS107" s="56" t="str">
        <f t="shared" si="66"/>
        <v>LULUS</v>
      </c>
      <c r="AT107" s="56" t="str">
        <f t="shared" si="67"/>
        <v>TIDAK LULUS</v>
      </c>
      <c r="AU107" s="56" t="str">
        <f t="shared" si="68"/>
        <v>LULUS</v>
      </c>
      <c r="AV107" s="56" t="str">
        <f t="shared" si="69"/>
        <v>LULUS</v>
      </c>
      <c r="AW107" s="56" t="str">
        <f t="shared" si="70"/>
        <v>LULUS</v>
      </c>
      <c r="AX107" s="56" t="str">
        <f t="shared" si="71"/>
        <v>LULUS</v>
      </c>
      <c r="AY107" s="56" t="str">
        <f t="shared" si="72"/>
        <v>LULUS</v>
      </c>
      <c r="AZ107" s="56" t="str">
        <f t="shared" si="73"/>
        <v>LULUS</v>
      </c>
      <c r="BA107" s="56" t="str">
        <f t="shared" si="74"/>
        <v>TIDAK LULUS</v>
      </c>
      <c r="BB107" s="56" t="str">
        <f t="shared" si="75"/>
        <v>TIDAK LULUS</v>
      </c>
      <c r="BC107" s="56" t="str">
        <f t="shared" si="76"/>
        <v>LULUS</v>
      </c>
      <c r="BD107" s="56" t="str">
        <f t="shared" si="77"/>
        <v>TIDAK LULUS</v>
      </c>
      <c r="BE107" s="56" t="str">
        <f t="shared" si="78"/>
        <v>LULUS</v>
      </c>
      <c r="BF107" s="56" t="str">
        <f t="shared" si="79"/>
        <v>TIDAK LULUS</v>
      </c>
      <c r="BG107" s="56" t="str">
        <f t="shared" si="80"/>
        <v>TIDAK LULUS</v>
      </c>
      <c r="BH107" s="56" t="str">
        <f t="shared" si="81"/>
        <v>LULUS</v>
      </c>
      <c r="BI107" s="56" t="str">
        <f t="shared" si="82"/>
        <v>TIDAK LULUS</v>
      </c>
    </row>
    <row r="108" spans="1:61" s="60" customFormat="1" ht="21.9" customHeight="1" x14ac:dyDescent="0.3">
      <c r="A108" s="56">
        <f t="shared" si="57"/>
        <v>105</v>
      </c>
      <c r="B108" s="56">
        <v>2015400919</v>
      </c>
      <c r="C108" s="62" t="s">
        <v>517</v>
      </c>
      <c r="D108" s="61" t="s">
        <v>45</v>
      </c>
      <c r="E108" s="56" t="s">
        <v>160</v>
      </c>
      <c r="F108" s="61" t="s">
        <v>518</v>
      </c>
      <c r="G108" s="62" t="s">
        <v>519</v>
      </c>
      <c r="H108" s="57">
        <v>44942</v>
      </c>
      <c r="I108" s="56" t="s">
        <v>126</v>
      </c>
      <c r="J108" s="56" t="s">
        <v>128</v>
      </c>
      <c r="K108" s="56" t="s">
        <v>127</v>
      </c>
      <c r="L108" s="56" t="s">
        <v>127</v>
      </c>
      <c r="M108" s="56" t="s">
        <v>126</v>
      </c>
      <c r="N108" s="56" t="s">
        <v>125</v>
      </c>
      <c r="O108" s="56" t="s">
        <v>128</v>
      </c>
      <c r="P108" s="56" t="s">
        <v>128</v>
      </c>
      <c r="Q108" s="56" t="s">
        <v>126</v>
      </c>
      <c r="R108" s="56" t="s">
        <v>127</v>
      </c>
      <c r="S108" s="56" t="s">
        <v>126</v>
      </c>
      <c r="T108" s="56" t="s">
        <v>128</v>
      </c>
      <c r="U108" s="56" t="s">
        <v>125</v>
      </c>
      <c r="V108" s="56" t="s">
        <v>125</v>
      </c>
      <c r="W108" s="56" t="s">
        <v>125</v>
      </c>
      <c r="X108" s="56" t="s">
        <v>128</v>
      </c>
      <c r="Y108" s="56" t="s">
        <v>128</v>
      </c>
      <c r="Z108" s="56" t="s">
        <v>128</v>
      </c>
      <c r="AA108" s="56" t="s">
        <v>126</v>
      </c>
      <c r="AB108" s="56" t="s">
        <v>128</v>
      </c>
      <c r="AC108" s="56" t="s">
        <v>126</v>
      </c>
      <c r="AD108" s="56" t="s">
        <v>128</v>
      </c>
      <c r="AE108" s="56" t="s">
        <v>126</v>
      </c>
      <c r="AF108" s="56" t="s">
        <v>127</v>
      </c>
      <c r="AG108" s="56" t="s">
        <v>127</v>
      </c>
      <c r="AH108" s="56">
        <f t="array" ref="AH108">SUM((I108:AG108=$I$2:$AG$2)*(I108:AG108&lt;&gt;""))</f>
        <v>16</v>
      </c>
      <c r="AI108" s="58">
        <f t="shared" si="31"/>
        <v>6.4</v>
      </c>
      <c r="AJ108" s="59"/>
      <c r="AK108" s="56" t="str">
        <f t="shared" si="58"/>
        <v>LULUS</v>
      </c>
      <c r="AL108" s="56" t="str">
        <f t="shared" si="59"/>
        <v>LULUS</v>
      </c>
      <c r="AM108" s="56" t="str">
        <f t="shared" si="60"/>
        <v>LULUS</v>
      </c>
      <c r="AN108" s="56" t="str">
        <f t="shared" si="61"/>
        <v>TIDAK LULUS</v>
      </c>
      <c r="AO108" s="56" t="str">
        <f t="shared" si="62"/>
        <v>LULUS</v>
      </c>
      <c r="AP108" s="56" t="str">
        <f t="shared" si="63"/>
        <v>LULUS</v>
      </c>
      <c r="AQ108" s="56" t="str">
        <f t="shared" si="64"/>
        <v>LULUS</v>
      </c>
      <c r="AR108" s="56" t="str">
        <f t="shared" si="65"/>
        <v>TIDAK LULUS</v>
      </c>
      <c r="AS108" s="56" t="str">
        <f t="shared" si="66"/>
        <v>LULUS</v>
      </c>
      <c r="AT108" s="56" t="str">
        <f t="shared" si="67"/>
        <v>TIDAK LULUS</v>
      </c>
      <c r="AU108" s="56" t="str">
        <f t="shared" si="68"/>
        <v>LULUS</v>
      </c>
      <c r="AV108" s="56" t="str">
        <f t="shared" si="69"/>
        <v>LULUS</v>
      </c>
      <c r="AW108" s="56" t="str">
        <f t="shared" si="70"/>
        <v>TIDAK LULUS</v>
      </c>
      <c r="AX108" s="56" t="str">
        <f t="shared" si="71"/>
        <v>LULUS</v>
      </c>
      <c r="AY108" s="56" t="str">
        <f t="shared" si="72"/>
        <v>TIDAK LULUS</v>
      </c>
      <c r="AZ108" s="56" t="str">
        <f t="shared" si="73"/>
        <v>TIDAK LULUS</v>
      </c>
      <c r="BA108" s="56" t="str">
        <f t="shared" si="74"/>
        <v>LULUS</v>
      </c>
      <c r="BB108" s="56" t="str">
        <f t="shared" si="75"/>
        <v>TIDAK LULUS</v>
      </c>
      <c r="BC108" s="56" t="str">
        <f t="shared" si="76"/>
        <v>LULUS</v>
      </c>
      <c r="BD108" s="56" t="str">
        <f t="shared" si="77"/>
        <v>LULUS</v>
      </c>
      <c r="BE108" s="56" t="str">
        <f t="shared" si="78"/>
        <v>LULUS</v>
      </c>
      <c r="BF108" s="56" t="str">
        <f t="shared" si="79"/>
        <v>LULUS</v>
      </c>
      <c r="BG108" s="56" t="str">
        <f t="shared" si="80"/>
        <v>TIDAK LULUS</v>
      </c>
      <c r="BH108" s="56" t="str">
        <f t="shared" si="81"/>
        <v>LULUS</v>
      </c>
      <c r="BI108" s="56" t="str">
        <f t="shared" si="82"/>
        <v>TIDAK LULUS</v>
      </c>
    </row>
    <row r="109" spans="1:61" s="60" customFormat="1" ht="21.9" customHeight="1" x14ac:dyDescent="0.3">
      <c r="A109" s="56">
        <f t="shared" si="57"/>
        <v>106</v>
      </c>
      <c r="B109" s="56">
        <v>2015402786</v>
      </c>
      <c r="C109" s="62" t="s">
        <v>546</v>
      </c>
      <c r="D109" s="61" t="s">
        <v>46</v>
      </c>
      <c r="E109" s="56" t="s">
        <v>155</v>
      </c>
      <c r="F109" s="61" t="s">
        <v>547</v>
      </c>
      <c r="G109" s="62" t="s">
        <v>548</v>
      </c>
      <c r="H109" s="57">
        <v>44950</v>
      </c>
      <c r="I109" s="56" t="s">
        <v>127</v>
      </c>
      <c r="J109" s="56" t="s">
        <v>128</v>
      </c>
      <c r="K109" s="56" t="s">
        <v>127</v>
      </c>
      <c r="L109" s="56" t="s">
        <v>127</v>
      </c>
      <c r="M109" s="56" t="s">
        <v>126</v>
      </c>
      <c r="N109" s="56" t="s">
        <v>125</v>
      </c>
      <c r="O109" s="56" t="s">
        <v>128</v>
      </c>
      <c r="P109" s="56" t="s">
        <v>128</v>
      </c>
      <c r="Q109" s="56" t="s">
        <v>126</v>
      </c>
      <c r="R109" s="56" t="s">
        <v>125</v>
      </c>
      <c r="S109" s="56" t="s">
        <v>126</v>
      </c>
      <c r="T109" s="56" t="s">
        <v>126</v>
      </c>
      <c r="U109" s="56" t="s">
        <v>125</v>
      </c>
      <c r="V109" s="56" t="s">
        <v>125</v>
      </c>
      <c r="W109" s="56" t="s">
        <v>127</v>
      </c>
      <c r="X109" s="56" t="s">
        <v>125</v>
      </c>
      <c r="Y109" s="56" t="s">
        <v>125</v>
      </c>
      <c r="Z109" s="56" t="s">
        <v>128</v>
      </c>
      <c r="AA109" s="56" t="s">
        <v>126</v>
      </c>
      <c r="AB109" s="56" t="s">
        <v>128</v>
      </c>
      <c r="AC109" s="56" t="s">
        <v>126</v>
      </c>
      <c r="AD109" s="56" t="s">
        <v>128</v>
      </c>
      <c r="AE109" s="56" t="s">
        <v>125</v>
      </c>
      <c r="AF109" s="56" t="s">
        <v>125</v>
      </c>
      <c r="AG109" s="56" t="s">
        <v>126</v>
      </c>
      <c r="AH109" s="56">
        <f t="array" ref="AH109">SUM((I109:AG109=$I$2:$AG$2)*(I109:AG109&lt;&gt;""))</f>
        <v>15</v>
      </c>
      <c r="AI109" s="58">
        <f t="shared" si="31"/>
        <v>6</v>
      </c>
      <c r="AJ109" s="59"/>
      <c r="AK109" s="56" t="str">
        <f t="shared" ref="AK109:AK125" si="83">IF(I109=I$2,"LULUS","TIDAK LULUS")</f>
        <v>TIDAK LULUS</v>
      </c>
      <c r="AL109" s="56" t="str">
        <f t="shared" ref="AL109:AL125" si="84">IF(J109=J$2,"LULUS","TIDAK LULUS")</f>
        <v>LULUS</v>
      </c>
      <c r="AM109" s="56" t="str">
        <f t="shared" ref="AM109:AM125" si="85">IF(K109=K$2,"LULUS","TIDAK LULUS")</f>
        <v>LULUS</v>
      </c>
      <c r="AN109" s="56" t="str">
        <f t="shared" ref="AN109:AN125" si="86">IF(L109=L$2,"LULUS","TIDAK LULUS")</f>
        <v>TIDAK LULUS</v>
      </c>
      <c r="AO109" s="56" t="str">
        <f t="shared" ref="AO109:AO125" si="87">IF(M109=M$2,"LULUS","TIDAK LULUS")</f>
        <v>LULUS</v>
      </c>
      <c r="AP109" s="56" t="str">
        <f t="shared" ref="AP109:AP125" si="88">IF(N109=N$2,"LULUS","TIDAK LULUS")</f>
        <v>LULUS</v>
      </c>
      <c r="AQ109" s="56" t="str">
        <f t="shared" ref="AQ109:AQ125" si="89">IF(O109=O$2,"LULUS","TIDAK LULUS")</f>
        <v>LULUS</v>
      </c>
      <c r="AR109" s="56" t="str">
        <f t="shared" ref="AR109:AR125" si="90">IF(P109=P$2,"LULUS","TIDAK LULUS")</f>
        <v>TIDAK LULUS</v>
      </c>
      <c r="AS109" s="56" t="str">
        <f t="shared" ref="AS109:AS125" si="91">IF(Q109=Q$2,"LULUS","TIDAK LULUS")</f>
        <v>LULUS</v>
      </c>
      <c r="AT109" s="56" t="str">
        <f t="shared" ref="AT109:AT125" si="92">IF(R109=R$2,"LULUS","TIDAK LULUS")</f>
        <v>TIDAK LULUS</v>
      </c>
      <c r="AU109" s="56" t="str">
        <f t="shared" ref="AU109:AU125" si="93">IF(S109=S$2,"LULUS","TIDAK LULUS")</f>
        <v>LULUS</v>
      </c>
      <c r="AV109" s="56" t="str">
        <f t="shared" ref="AV109:AV125" si="94">IF(T109=T$2,"LULUS","TIDAK LULUS")</f>
        <v>TIDAK LULUS</v>
      </c>
      <c r="AW109" s="56" t="str">
        <f t="shared" ref="AW109:AW125" si="95">IF(U109=U$2,"LULUS","TIDAK LULUS")</f>
        <v>TIDAK LULUS</v>
      </c>
      <c r="AX109" s="56" t="str">
        <f t="shared" ref="AX109:AX125" si="96">IF(V109=V$2,"LULUS","TIDAK LULUS")</f>
        <v>LULUS</v>
      </c>
      <c r="AY109" s="56" t="str">
        <f t="shared" ref="AY109:AY125" si="97">IF(W109=W$2,"LULUS","TIDAK LULUS")</f>
        <v>TIDAK LULUS</v>
      </c>
      <c r="AZ109" s="56" t="str">
        <f t="shared" ref="AZ109:AZ125" si="98">IF(X109=X$2,"LULUS","TIDAK LULUS")</f>
        <v>LULUS</v>
      </c>
      <c r="BA109" s="56" t="str">
        <f t="shared" ref="BA109:BA125" si="99">IF(Y109=Y$2,"LULUS","TIDAK LULUS")</f>
        <v>TIDAK LULUS</v>
      </c>
      <c r="BB109" s="56" t="str">
        <f t="shared" ref="BB109:BB125" si="100">IF(Z109=Z$2,"LULUS","TIDAK LULUS")</f>
        <v>TIDAK LULUS</v>
      </c>
      <c r="BC109" s="56" t="str">
        <f t="shared" ref="BC109:BC125" si="101">IF(AA109=AA$2,"LULUS","TIDAK LULUS")</f>
        <v>LULUS</v>
      </c>
      <c r="BD109" s="56" t="str">
        <f t="shared" ref="BD109:BD125" si="102">IF(AB109=AB$2,"LULUS","TIDAK LULUS")</f>
        <v>LULUS</v>
      </c>
      <c r="BE109" s="56" t="str">
        <f t="shared" ref="BE109:BE125" si="103">IF(AC109=AC$2,"LULUS","TIDAK LULUS")</f>
        <v>LULUS</v>
      </c>
      <c r="BF109" s="56" t="str">
        <f t="shared" ref="BF109:BF125" si="104">IF(AD109=AD$2,"LULUS","TIDAK LULUS")</f>
        <v>LULUS</v>
      </c>
      <c r="BG109" s="56" t="str">
        <f t="shared" ref="BG109:BG125" si="105">IF(AE109=AE$2,"LULUS","TIDAK LULUS")</f>
        <v>LULUS</v>
      </c>
      <c r="BH109" s="56" t="str">
        <f t="shared" ref="BH109:BH125" si="106">IF(AF109=AF$2,"LULUS","TIDAK LULUS")</f>
        <v>TIDAK LULUS</v>
      </c>
      <c r="BI109" s="56" t="str">
        <f t="shared" ref="BI109:BI125" si="107">IF(AG109=AG$2,"LULUS","TIDAK LULUS")</f>
        <v>LULUS</v>
      </c>
    </row>
    <row r="110" spans="1:61" s="60" customFormat="1" ht="21.9" customHeight="1" x14ac:dyDescent="0.3">
      <c r="A110" s="56">
        <f t="shared" si="57"/>
        <v>107</v>
      </c>
      <c r="B110" s="56">
        <v>2015402762</v>
      </c>
      <c r="C110" s="62" t="s">
        <v>2786</v>
      </c>
      <c r="D110" s="61" t="s">
        <v>45</v>
      </c>
      <c r="E110" s="56" t="s">
        <v>160</v>
      </c>
      <c r="F110" s="61" t="s">
        <v>550</v>
      </c>
      <c r="G110" s="62" t="s">
        <v>551</v>
      </c>
      <c r="H110" s="57">
        <v>44950</v>
      </c>
      <c r="I110" s="56" t="s">
        <v>126</v>
      </c>
      <c r="J110" s="56" t="s">
        <v>128</v>
      </c>
      <c r="K110" s="56" t="s">
        <v>128</v>
      </c>
      <c r="L110" s="56" t="s">
        <v>125</v>
      </c>
      <c r="M110" s="56" t="s">
        <v>126</v>
      </c>
      <c r="N110" s="56" t="s">
        <v>126</v>
      </c>
      <c r="O110" s="56" t="s">
        <v>125</v>
      </c>
      <c r="P110" s="56" t="s">
        <v>127</v>
      </c>
      <c r="Q110" s="56" t="s">
        <v>128</v>
      </c>
      <c r="R110" s="56" t="s">
        <v>125</v>
      </c>
      <c r="S110" s="56" t="s">
        <v>126</v>
      </c>
      <c r="T110" s="56" t="s">
        <v>126</v>
      </c>
      <c r="U110" s="56" t="s">
        <v>127</v>
      </c>
      <c r="V110" s="56" t="s">
        <v>125</v>
      </c>
      <c r="W110" s="56" t="s">
        <v>125</v>
      </c>
      <c r="X110" s="56" t="s">
        <v>125</v>
      </c>
      <c r="Y110" s="56" t="s">
        <v>128</v>
      </c>
      <c r="Z110" s="56" t="s">
        <v>128</v>
      </c>
      <c r="AA110" s="56" t="s">
        <v>126</v>
      </c>
      <c r="AB110" s="56" t="s">
        <v>126</v>
      </c>
      <c r="AC110" s="56" t="s">
        <v>126</v>
      </c>
      <c r="AD110" s="56" t="s">
        <v>126</v>
      </c>
      <c r="AE110" s="56" t="s">
        <v>125</v>
      </c>
      <c r="AF110" s="56" t="s">
        <v>127</v>
      </c>
      <c r="AG110" s="56" t="s">
        <v>125</v>
      </c>
      <c r="AH110" s="56">
        <f t="array" ref="AH110">SUM((I110:AG110=$I$2:$AG$2)*(I110:AG110&lt;&gt;""))</f>
        <v>14</v>
      </c>
      <c r="AI110" s="58">
        <f t="shared" si="31"/>
        <v>5.6</v>
      </c>
      <c r="AJ110" s="59"/>
      <c r="AK110" s="56" t="str">
        <f t="shared" si="83"/>
        <v>LULUS</v>
      </c>
      <c r="AL110" s="56" t="str">
        <f t="shared" si="84"/>
        <v>LULUS</v>
      </c>
      <c r="AM110" s="56" t="str">
        <f t="shared" si="85"/>
        <v>TIDAK LULUS</v>
      </c>
      <c r="AN110" s="56" t="str">
        <f t="shared" si="86"/>
        <v>LULUS</v>
      </c>
      <c r="AO110" s="56" t="str">
        <f t="shared" si="87"/>
        <v>LULUS</v>
      </c>
      <c r="AP110" s="56" t="str">
        <f t="shared" si="88"/>
        <v>TIDAK LULUS</v>
      </c>
      <c r="AQ110" s="56" t="str">
        <f t="shared" si="89"/>
        <v>TIDAK LULUS</v>
      </c>
      <c r="AR110" s="56" t="str">
        <f t="shared" si="90"/>
        <v>LULUS</v>
      </c>
      <c r="AS110" s="56" t="str">
        <f t="shared" si="91"/>
        <v>TIDAK LULUS</v>
      </c>
      <c r="AT110" s="56" t="str">
        <f t="shared" si="92"/>
        <v>TIDAK LULUS</v>
      </c>
      <c r="AU110" s="56" t="str">
        <f t="shared" si="93"/>
        <v>LULUS</v>
      </c>
      <c r="AV110" s="56" t="str">
        <f t="shared" si="94"/>
        <v>TIDAK LULUS</v>
      </c>
      <c r="AW110" s="56" t="str">
        <f t="shared" si="95"/>
        <v>LULUS</v>
      </c>
      <c r="AX110" s="56" t="str">
        <f t="shared" si="96"/>
        <v>LULUS</v>
      </c>
      <c r="AY110" s="56" t="str">
        <f t="shared" si="97"/>
        <v>TIDAK LULUS</v>
      </c>
      <c r="AZ110" s="56" t="str">
        <f t="shared" si="98"/>
        <v>LULUS</v>
      </c>
      <c r="BA110" s="56" t="str">
        <f t="shared" si="99"/>
        <v>LULUS</v>
      </c>
      <c r="BB110" s="56" t="str">
        <f t="shared" si="100"/>
        <v>TIDAK LULUS</v>
      </c>
      <c r="BC110" s="56" t="str">
        <f t="shared" si="101"/>
        <v>LULUS</v>
      </c>
      <c r="BD110" s="56" t="str">
        <f t="shared" si="102"/>
        <v>TIDAK LULUS</v>
      </c>
      <c r="BE110" s="56" t="str">
        <f t="shared" si="103"/>
        <v>LULUS</v>
      </c>
      <c r="BF110" s="56" t="str">
        <f t="shared" si="104"/>
        <v>TIDAK LULUS</v>
      </c>
      <c r="BG110" s="56" t="str">
        <f t="shared" si="105"/>
        <v>LULUS</v>
      </c>
      <c r="BH110" s="56" t="str">
        <f t="shared" si="106"/>
        <v>LULUS</v>
      </c>
      <c r="BI110" s="56" t="str">
        <f t="shared" si="107"/>
        <v>TIDAK LULUS</v>
      </c>
    </row>
    <row r="111" spans="1:61" s="60" customFormat="1" ht="21.9" customHeight="1" x14ac:dyDescent="0.3">
      <c r="A111" s="56">
        <f t="shared" si="57"/>
        <v>108</v>
      </c>
      <c r="B111" s="56">
        <v>2015400922</v>
      </c>
      <c r="C111" s="62" t="s">
        <v>2787</v>
      </c>
      <c r="D111" s="61" t="s">
        <v>46</v>
      </c>
      <c r="E111" s="56" t="s">
        <v>155</v>
      </c>
      <c r="F111" s="61" t="s">
        <v>494</v>
      </c>
      <c r="G111" s="62" t="s">
        <v>495</v>
      </c>
      <c r="H111" s="57">
        <v>44950</v>
      </c>
      <c r="I111" s="56" t="s">
        <v>125</v>
      </c>
      <c r="J111" s="56" t="s">
        <v>125</v>
      </c>
      <c r="K111" s="56" t="s">
        <v>125</v>
      </c>
      <c r="L111" s="56" t="s">
        <v>125</v>
      </c>
      <c r="M111" s="56" t="s">
        <v>127</v>
      </c>
      <c r="N111" s="56" t="s">
        <v>126</v>
      </c>
      <c r="O111" s="56" t="s">
        <v>128</v>
      </c>
      <c r="P111" s="56" t="s">
        <v>127</v>
      </c>
      <c r="Q111" s="56" t="s">
        <v>127</v>
      </c>
      <c r="R111" s="56" t="s">
        <v>127</v>
      </c>
      <c r="S111" s="56" t="s">
        <v>126</v>
      </c>
      <c r="T111" s="56" t="s">
        <v>125</v>
      </c>
      <c r="U111" s="56" t="s">
        <v>128</v>
      </c>
      <c r="V111" s="56" t="s">
        <v>125</v>
      </c>
      <c r="W111" s="56" t="s">
        <v>126</v>
      </c>
      <c r="X111" s="56" t="s">
        <v>125</v>
      </c>
      <c r="Y111" s="56" t="s">
        <v>128</v>
      </c>
      <c r="Z111" s="56" t="s">
        <v>128</v>
      </c>
      <c r="AA111" s="56" t="s">
        <v>126</v>
      </c>
      <c r="AB111" s="56" t="s">
        <v>128</v>
      </c>
      <c r="AC111" s="56" t="s">
        <v>126</v>
      </c>
      <c r="AD111" s="56" t="s">
        <v>128</v>
      </c>
      <c r="AE111" s="56" t="s">
        <v>128</v>
      </c>
      <c r="AF111" s="56" t="s">
        <v>127</v>
      </c>
      <c r="AG111" s="56" t="s">
        <v>126</v>
      </c>
      <c r="AH111" s="56">
        <f t="array" ref="AH111">SUM((I111:AG111=$I$2:$AG$2)*(I111:AG111&lt;&gt;""))</f>
        <v>14</v>
      </c>
      <c r="AI111" s="58">
        <f t="shared" si="31"/>
        <v>5.6</v>
      </c>
      <c r="AJ111" s="59"/>
      <c r="AK111" s="56" t="str">
        <f t="shared" si="83"/>
        <v>TIDAK LULUS</v>
      </c>
      <c r="AL111" s="56" t="str">
        <f t="shared" si="84"/>
        <v>TIDAK LULUS</v>
      </c>
      <c r="AM111" s="56" t="str">
        <f t="shared" si="85"/>
        <v>TIDAK LULUS</v>
      </c>
      <c r="AN111" s="56" t="str">
        <f t="shared" si="86"/>
        <v>LULUS</v>
      </c>
      <c r="AO111" s="56" t="str">
        <f t="shared" si="87"/>
        <v>TIDAK LULUS</v>
      </c>
      <c r="AP111" s="56" t="str">
        <f t="shared" si="88"/>
        <v>TIDAK LULUS</v>
      </c>
      <c r="AQ111" s="56" t="str">
        <f t="shared" si="89"/>
        <v>LULUS</v>
      </c>
      <c r="AR111" s="56" t="str">
        <f t="shared" si="90"/>
        <v>LULUS</v>
      </c>
      <c r="AS111" s="56" t="str">
        <f t="shared" si="91"/>
        <v>TIDAK LULUS</v>
      </c>
      <c r="AT111" s="56" t="str">
        <f t="shared" si="92"/>
        <v>TIDAK LULUS</v>
      </c>
      <c r="AU111" s="56" t="str">
        <f t="shared" si="93"/>
        <v>LULUS</v>
      </c>
      <c r="AV111" s="56" t="str">
        <f t="shared" si="94"/>
        <v>TIDAK LULUS</v>
      </c>
      <c r="AW111" s="56" t="str">
        <f t="shared" si="95"/>
        <v>TIDAK LULUS</v>
      </c>
      <c r="AX111" s="56" t="str">
        <f t="shared" si="96"/>
        <v>LULUS</v>
      </c>
      <c r="AY111" s="56" t="str">
        <f t="shared" si="97"/>
        <v>LULUS</v>
      </c>
      <c r="AZ111" s="56" t="str">
        <f t="shared" si="98"/>
        <v>LULUS</v>
      </c>
      <c r="BA111" s="56" t="str">
        <f t="shared" si="99"/>
        <v>LULUS</v>
      </c>
      <c r="BB111" s="56" t="str">
        <f t="shared" si="100"/>
        <v>TIDAK LULUS</v>
      </c>
      <c r="BC111" s="56" t="str">
        <f t="shared" si="101"/>
        <v>LULUS</v>
      </c>
      <c r="BD111" s="56" t="str">
        <f t="shared" si="102"/>
        <v>LULUS</v>
      </c>
      <c r="BE111" s="56" t="str">
        <f t="shared" si="103"/>
        <v>LULUS</v>
      </c>
      <c r="BF111" s="56" t="str">
        <f t="shared" si="104"/>
        <v>LULUS</v>
      </c>
      <c r="BG111" s="56" t="str">
        <f t="shared" si="105"/>
        <v>TIDAK LULUS</v>
      </c>
      <c r="BH111" s="56" t="str">
        <f t="shared" si="106"/>
        <v>LULUS</v>
      </c>
      <c r="BI111" s="56" t="str">
        <f t="shared" si="107"/>
        <v>LULUS</v>
      </c>
    </row>
    <row r="112" spans="1:61" s="60" customFormat="1" ht="21.9" customHeight="1" x14ac:dyDescent="0.3">
      <c r="A112" s="56">
        <f t="shared" si="57"/>
        <v>109</v>
      </c>
      <c r="B112" s="56">
        <v>2015400924</v>
      </c>
      <c r="C112" s="62" t="s">
        <v>2788</v>
      </c>
      <c r="D112" s="61" t="s">
        <v>46</v>
      </c>
      <c r="E112" s="56" t="s">
        <v>155</v>
      </c>
      <c r="F112" s="61" t="s">
        <v>490</v>
      </c>
      <c r="G112" s="62" t="s">
        <v>491</v>
      </c>
      <c r="H112" s="57">
        <v>44950</v>
      </c>
      <c r="I112" s="56" t="s">
        <v>126</v>
      </c>
      <c r="J112" s="56" t="s">
        <v>125</v>
      </c>
      <c r="K112" s="56" t="s">
        <v>127</v>
      </c>
      <c r="L112" s="56" t="s">
        <v>126</v>
      </c>
      <c r="M112" s="56" t="s">
        <v>127</v>
      </c>
      <c r="N112" s="56" t="s">
        <v>126</v>
      </c>
      <c r="O112" s="56" t="s">
        <v>128</v>
      </c>
      <c r="P112" s="56" t="s">
        <v>128</v>
      </c>
      <c r="Q112" s="56" t="s">
        <v>126</v>
      </c>
      <c r="R112" s="56" t="s">
        <v>127</v>
      </c>
      <c r="S112" s="56" t="s">
        <v>126</v>
      </c>
      <c r="T112" s="56" t="s">
        <v>126</v>
      </c>
      <c r="U112" s="56" t="s">
        <v>128</v>
      </c>
      <c r="V112" s="56" t="s">
        <v>125</v>
      </c>
      <c r="W112" s="56" t="s">
        <v>126</v>
      </c>
      <c r="X112" s="56" t="s">
        <v>125</v>
      </c>
      <c r="Y112" s="56" t="s">
        <v>127</v>
      </c>
      <c r="Z112" s="56" t="s">
        <v>126</v>
      </c>
      <c r="AA112" s="56" t="s">
        <v>126</v>
      </c>
      <c r="AB112" s="56" t="s">
        <v>128</v>
      </c>
      <c r="AC112" s="56" t="s">
        <v>126</v>
      </c>
      <c r="AD112" s="56" t="s">
        <v>126</v>
      </c>
      <c r="AE112" s="56" t="s">
        <v>128</v>
      </c>
      <c r="AF112" s="56" t="s">
        <v>125</v>
      </c>
      <c r="AG112" s="56" t="s">
        <v>127</v>
      </c>
      <c r="AH112" s="56">
        <f t="array" ref="AH112">SUM((I112:AG112=$I$2:$AG$2)*(I112:AG112&lt;&gt;""))</f>
        <v>11</v>
      </c>
      <c r="AI112" s="58">
        <f t="shared" si="31"/>
        <v>4.4000000000000004</v>
      </c>
      <c r="AJ112" s="59"/>
      <c r="AK112" s="56" t="str">
        <f t="shared" si="83"/>
        <v>LULUS</v>
      </c>
      <c r="AL112" s="56" t="str">
        <f t="shared" si="84"/>
        <v>TIDAK LULUS</v>
      </c>
      <c r="AM112" s="56" t="str">
        <f t="shared" si="85"/>
        <v>LULUS</v>
      </c>
      <c r="AN112" s="56" t="str">
        <f t="shared" si="86"/>
        <v>TIDAK LULUS</v>
      </c>
      <c r="AO112" s="56" t="str">
        <f t="shared" si="87"/>
        <v>TIDAK LULUS</v>
      </c>
      <c r="AP112" s="56" t="str">
        <f t="shared" si="88"/>
        <v>TIDAK LULUS</v>
      </c>
      <c r="AQ112" s="56" t="str">
        <f t="shared" si="89"/>
        <v>LULUS</v>
      </c>
      <c r="AR112" s="56" t="str">
        <f t="shared" si="90"/>
        <v>TIDAK LULUS</v>
      </c>
      <c r="AS112" s="56" t="str">
        <f t="shared" si="91"/>
        <v>LULUS</v>
      </c>
      <c r="AT112" s="56" t="str">
        <f t="shared" si="92"/>
        <v>TIDAK LULUS</v>
      </c>
      <c r="AU112" s="56" t="str">
        <f t="shared" si="93"/>
        <v>LULUS</v>
      </c>
      <c r="AV112" s="56" t="str">
        <f t="shared" si="94"/>
        <v>TIDAK LULUS</v>
      </c>
      <c r="AW112" s="56" t="str">
        <f t="shared" si="95"/>
        <v>TIDAK LULUS</v>
      </c>
      <c r="AX112" s="56" t="str">
        <f t="shared" si="96"/>
        <v>LULUS</v>
      </c>
      <c r="AY112" s="56" t="str">
        <f t="shared" si="97"/>
        <v>LULUS</v>
      </c>
      <c r="AZ112" s="56" t="str">
        <f t="shared" si="98"/>
        <v>LULUS</v>
      </c>
      <c r="BA112" s="56" t="str">
        <f t="shared" si="99"/>
        <v>TIDAK LULUS</v>
      </c>
      <c r="BB112" s="56" t="str">
        <f t="shared" si="100"/>
        <v>TIDAK LULUS</v>
      </c>
      <c r="BC112" s="56" t="str">
        <f t="shared" si="101"/>
        <v>LULUS</v>
      </c>
      <c r="BD112" s="56" t="str">
        <f t="shared" si="102"/>
        <v>LULUS</v>
      </c>
      <c r="BE112" s="56" t="str">
        <f t="shared" si="103"/>
        <v>LULUS</v>
      </c>
      <c r="BF112" s="56" t="str">
        <f t="shared" si="104"/>
        <v>TIDAK LULUS</v>
      </c>
      <c r="BG112" s="56" t="str">
        <f t="shared" si="105"/>
        <v>TIDAK LULUS</v>
      </c>
      <c r="BH112" s="56" t="str">
        <f t="shared" si="106"/>
        <v>TIDAK LULUS</v>
      </c>
      <c r="BI112" s="56" t="str">
        <f t="shared" si="107"/>
        <v>TIDAK LULUS</v>
      </c>
    </row>
    <row r="113" spans="1:61" s="60" customFormat="1" ht="21.9" customHeight="1" x14ac:dyDescent="0.3">
      <c r="A113" s="56">
        <f t="shared" si="57"/>
        <v>110</v>
      </c>
      <c r="B113" s="56">
        <v>2015402788</v>
      </c>
      <c r="C113" s="62" t="s">
        <v>553</v>
      </c>
      <c r="D113" s="61" t="s">
        <v>46</v>
      </c>
      <c r="E113" s="56" t="s">
        <v>155</v>
      </c>
      <c r="F113" s="61" t="s">
        <v>554</v>
      </c>
      <c r="G113" s="62" t="s">
        <v>555</v>
      </c>
      <c r="H113" s="57">
        <v>44950</v>
      </c>
      <c r="I113" s="56" t="s">
        <v>126</v>
      </c>
      <c r="J113" s="56" t="s">
        <v>128</v>
      </c>
      <c r="K113" s="56" t="s">
        <v>127</v>
      </c>
      <c r="L113" s="56" t="s">
        <v>125</v>
      </c>
      <c r="M113" s="56" t="s">
        <v>126</v>
      </c>
      <c r="N113" s="56" t="s">
        <v>125</v>
      </c>
      <c r="O113" s="56" t="s">
        <v>128</v>
      </c>
      <c r="P113" s="56" t="s">
        <v>127</v>
      </c>
      <c r="Q113" s="56" t="s">
        <v>128</v>
      </c>
      <c r="R113" s="56" t="s">
        <v>125</v>
      </c>
      <c r="S113" s="56" t="s">
        <v>126</v>
      </c>
      <c r="T113" s="56" t="s">
        <v>128</v>
      </c>
      <c r="U113" s="56" t="s">
        <v>125</v>
      </c>
      <c r="V113" s="56" t="s">
        <v>125</v>
      </c>
      <c r="W113" s="56" t="s">
        <v>126</v>
      </c>
      <c r="X113" s="56" t="s">
        <v>125</v>
      </c>
      <c r="Y113" s="56" t="s">
        <v>127</v>
      </c>
      <c r="Z113" s="56" t="s">
        <v>128</v>
      </c>
      <c r="AA113" s="56" t="s">
        <v>128</v>
      </c>
      <c r="AB113" s="56" t="s">
        <v>128</v>
      </c>
      <c r="AC113" s="56" t="s">
        <v>126</v>
      </c>
      <c r="AD113" s="56" t="s">
        <v>126</v>
      </c>
      <c r="AE113" s="56" t="s">
        <v>125</v>
      </c>
      <c r="AF113" s="56" t="s">
        <v>127</v>
      </c>
      <c r="AG113" s="56" t="s">
        <v>127</v>
      </c>
      <c r="AH113" s="56">
        <f t="array" ref="AH113">SUM((I113:AG113=$I$2:$AG$2)*(I113:AG113&lt;&gt;""))</f>
        <v>17</v>
      </c>
      <c r="AI113" s="58">
        <f t="shared" si="31"/>
        <v>6.8</v>
      </c>
      <c r="AJ113" s="59"/>
      <c r="AK113" s="56" t="str">
        <f t="shared" si="83"/>
        <v>LULUS</v>
      </c>
      <c r="AL113" s="56" t="str">
        <f t="shared" si="84"/>
        <v>LULUS</v>
      </c>
      <c r="AM113" s="56" t="str">
        <f t="shared" si="85"/>
        <v>LULUS</v>
      </c>
      <c r="AN113" s="56" t="str">
        <f t="shared" si="86"/>
        <v>LULUS</v>
      </c>
      <c r="AO113" s="56" t="str">
        <f t="shared" si="87"/>
        <v>LULUS</v>
      </c>
      <c r="AP113" s="56" t="str">
        <f t="shared" si="88"/>
        <v>LULUS</v>
      </c>
      <c r="AQ113" s="56" t="str">
        <f t="shared" si="89"/>
        <v>LULUS</v>
      </c>
      <c r="AR113" s="56" t="str">
        <f t="shared" si="90"/>
        <v>LULUS</v>
      </c>
      <c r="AS113" s="56" t="str">
        <f t="shared" si="91"/>
        <v>TIDAK LULUS</v>
      </c>
      <c r="AT113" s="56" t="str">
        <f t="shared" si="92"/>
        <v>TIDAK LULUS</v>
      </c>
      <c r="AU113" s="56" t="str">
        <f t="shared" si="93"/>
        <v>LULUS</v>
      </c>
      <c r="AV113" s="56" t="str">
        <f t="shared" si="94"/>
        <v>LULUS</v>
      </c>
      <c r="AW113" s="56" t="str">
        <f t="shared" si="95"/>
        <v>TIDAK LULUS</v>
      </c>
      <c r="AX113" s="56" t="str">
        <f t="shared" si="96"/>
        <v>LULUS</v>
      </c>
      <c r="AY113" s="56" t="str">
        <f t="shared" si="97"/>
        <v>LULUS</v>
      </c>
      <c r="AZ113" s="56" t="str">
        <f t="shared" si="98"/>
        <v>LULUS</v>
      </c>
      <c r="BA113" s="56" t="str">
        <f t="shared" si="99"/>
        <v>TIDAK LULUS</v>
      </c>
      <c r="BB113" s="56" t="str">
        <f t="shared" si="100"/>
        <v>TIDAK LULUS</v>
      </c>
      <c r="BC113" s="56" t="str">
        <f t="shared" si="101"/>
        <v>TIDAK LULUS</v>
      </c>
      <c r="BD113" s="56" t="str">
        <f t="shared" si="102"/>
        <v>LULUS</v>
      </c>
      <c r="BE113" s="56" t="str">
        <f t="shared" si="103"/>
        <v>LULUS</v>
      </c>
      <c r="BF113" s="56" t="str">
        <f t="shared" si="104"/>
        <v>TIDAK LULUS</v>
      </c>
      <c r="BG113" s="56" t="str">
        <f t="shared" si="105"/>
        <v>LULUS</v>
      </c>
      <c r="BH113" s="56" t="str">
        <f t="shared" si="106"/>
        <v>LULUS</v>
      </c>
      <c r="BI113" s="56" t="str">
        <f t="shared" si="107"/>
        <v>TIDAK LULUS</v>
      </c>
    </row>
    <row r="114" spans="1:61" s="60" customFormat="1" ht="21.9" customHeight="1" x14ac:dyDescent="0.3">
      <c r="A114" s="56">
        <f t="shared" si="57"/>
        <v>111</v>
      </c>
      <c r="B114" s="56">
        <v>2015400909</v>
      </c>
      <c r="C114" s="62" t="s">
        <v>2789</v>
      </c>
      <c r="D114" s="61" t="s">
        <v>45</v>
      </c>
      <c r="E114" s="56" t="s">
        <v>160</v>
      </c>
      <c r="F114" s="61" t="s">
        <v>501</v>
      </c>
      <c r="G114" s="62" t="s">
        <v>502</v>
      </c>
      <c r="H114" s="57">
        <v>44950</v>
      </c>
      <c r="I114" s="56" t="s">
        <v>126</v>
      </c>
      <c r="J114" s="56" t="s">
        <v>128</v>
      </c>
      <c r="K114" s="56" t="s">
        <v>125</v>
      </c>
      <c r="L114" s="56" t="s">
        <v>125</v>
      </c>
      <c r="M114" s="56" t="s">
        <v>127</v>
      </c>
      <c r="N114" s="56" t="s">
        <v>125</v>
      </c>
      <c r="O114" s="56" t="s">
        <v>128</v>
      </c>
      <c r="P114" s="56" t="s">
        <v>127</v>
      </c>
      <c r="Q114" s="56" t="s">
        <v>126</v>
      </c>
      <c r="R114" s="56" t="s">
        <v>127</v>
      </c>
      <c r="S114" s="56" t="s">
        <v>126</v>
      </c>
      <c r="T114" s="56" t="s">
        <v>126</v>
      </c>
      <c r="U114" s="56" t="s">
        <v>128</v>
      </c>
      <c r="V114" s="56" t="s">
        <v>125</v>
      </c>
      <c r="W114" s="56" t="s">
        <v>126</v>
      </c>
      <c r="X114" s="56" t="s">
        <v>126</v>
      </c>
      <c r="Y114" s="56" t="s">
        <v>125</v>
      </c>
      <c r="Z114" s="56" t="s">
        <v>128</v>
      </c>
      <c r="AA114" s="56" t="s">
        <v>126</v>
      </c>
      <c r="AB114" s="56" t="s">
        <v>128</v>
      </c>
      <c r="AC114" s="56" t="s">
        <v>126</v>
      </c>
      <c r="AD114" s="56" t="s">
        <v>125</v>
      </c>
      <c r="AE114" s="56" t="s">
        <v>125</v>
      </c>
      <c r="AF114" s="56" t="s">
        <v>126</v>
      </c>
      <c r="AG114" s="56" t="s">
        <v>127</v>
      </c>
      <c r="AH114" s="56">
        <f t="array" ref="AH114">SUM((I114:AG114=$I$2:$AG$2)*(I114:AG114&lt;&gt;""))</f>
        <v>14</v>
      </c>
      <c r="AI114" s="58">
        <f t="shared" si="31"/>
        <v>5.6</v>
      </c>
      <c r="AJ114" s="59"/>
      <c r="AK114" s="56" t="str">
        <f t="shared" si="83"/>
        <v>LULUS</v>
      </c>
      <c r="AL114" s="56" t="str">
        <f t="shared" si="84"/>
        <v>LULUS</v>
      </c>
      <c r="AM114" s="56" t="str">
        <f t="shared" si="85"/>
        <v>TIDAK LULUS</v>
      </c>
      <c r="AN114" s="56" t="str">
        <f t="shared" si="86"/>
        <v>LULUS</v>
      </c>
      <c r="AO114" s="56" t="str">
        <f t="shared" si="87"/>
        <v>TIDAK LULUS</v>
      </c>
      <c r="AP114" s="56" t="str">
        <f t="shared" si="88"/>
        <v>LULUS</v>
      </c>
      <c r="AQ114" s="56" t="str">
        <f t="shared" si="89"/>
        <v>LULUS</v>
      </c>
      <c r="AR114" s="56" t="str">
        <f t="shared" si="90"/>
        <v>LULUS</v>
      </c>
      <c r="AS114" s="56" t="str">
        <f t="shared" si="91"/>
        <v>LULUS</v>
      </c>
      <c r="AT114" s="56" t="str">
        <f t="shared" si="92"/>
        <v>TIDAK LULUS</v>
      </c>
      <c r="AU114" s="56" t="str">
        <f t="shared" si="93"/>
        <v>LULUS</v>
      </c>
      <c r="AV114" s="56" t="str">
        <f t="shared" si="94"/>
        <v>TIDAK LULUS</v>
      </c>
      <c r="AW114" s="56" t="str">
        <f t="shared" si="95"/>
        <v>TIDAK LULUS</v>
      </c>
      <c r="AX114" s="56" t="str">
        <f t="shared" si="96"/>
        <v>LULUS</v>
      </c>
      <c r="AY114" s="56" t="str">
        <f t="shared" si="97"/>
        <v>LULUS</v>
      </c>
      <c r="AZ114" s="56" t="str">
        <f t="shared" si="98"/>
        <v>TIDAK LULUS</v>
      </c>
      <c r="BA114" s="56" t="str">
        <f t="shared" si="99"/>
        <v>TIDAK LULUS</v>
      </c>
      <c r="BB114" s="56" t="str">
        <f t="shared" si="100"/>
        <v>TIDAK LULUS</v>
      </c>
      <c r="BC114" s="56" t="str">
        <f t="shared" si="101"/>
        <v>LULUS</v>
      </c>
      <c r="BD114" s="56" t="str">
        <f t="shared" si="102"/>
        <v>LULUS</v>
      </c>
      <c r="BE114" s="56" t="str">
        <f t="shared" si="103"/>
        <v>LULUS</v>
      </c>
      <c r="BF114" s="56" t="str">
        <f t="shared" si="104"/>
        <v>TIDAK LULUS</v>
      </c>
      <c r="BG114" s="56" t="str">
        <f t="shared" si="105"/>
        <v>LULUS</v>
      </c>
      <c r="BH114" s="56" t="str">
        <f t="shared" si="106"/>
        <v>TIDAK LULUS</v>
      </c>
      <c r="BI114" s="56" t="str">
        <f t="shared" si="107"/>
        <v>TIDAK LULUS</v>
      </c>
    </row>
    <row r="115" spans="1:61" s="60" customFormat="1" ht="21.9" customHeight="1" x14ac:dyDescent="0.3">
      <c r="A115" s="56">
        <f t="shared" si="57"/>
        <v>112</v>
      </c>
      <c r="B115" s="56">
        <v>2015397499</v>
      </c>
      <c r="C115" s="62" t="s">
        <v>420</v>
      </c>
      <c r="D115" s="61" t="s">
        <v>45</v>
      </c>
      <c r="E115" s="56" t="s">
        <v>160</v>
      </c>
      <c r="F115" s="61" t="s">
        <v>421</v>
      </c>
      <c r="G115" s="62" t="s">
        <v>422</v>
      </c>
      <c r="H115" s="57">
        <v>44950</v>
      </c>
      <c r="I115" s="56" t="s">
        <v>127</v>
      </c>
      <c r="J115" s="56" t="s">
        <v>125</v>
      </c>
      <c r="K115" s="56" t="s">
        <v>127</v>
      </c>
      <c r="L115" s="56" t="s">
        <v>125</v>
      </c>
      <c r="M115" s="56" t="s">
        <v>128</v>
      </c>
      <c r="N115" s="56" t="s">
        <v>127</v>
      </c>
      <c r="O115" s="56" t="s">
        <v>128</v>
      </c>
      <c r="P115" s="56" t="s">
        <v>126</v>
      </c>
      <c r="Q115" s="56" t="s">
        <v>126</v>
      </c>
      <c r="R115" s="56" t="s">
        <v>125</v>
      </c>
      <c r="S115" s="56" t="s">
        <v>126</v>
      </c>
      <c r="T115" s="56" t="s">
        <v>126</v>
      </c>
      <c r="U115" s="56" t="s">
        <v>125</v>
      </c>
      <c r="V115" s="56" t="s">
        <v>125</v>
      </c>
      <c r="W115" s="56" t="s">
        <v>128</v>
      </c>
      <c r="X115" s="56" t="s">
        <v>125</v>
      </c>
      <c r="Y115" s="56" t="s">
        <v>126</v>
      </c>
      <c r="Z115" s="56" t="s">
        <v>128</v>
      </c>
      <c r="AA115" s="56" t="s">
        <v>126</v>
      </c>
      <c r="AB115" s="56" t="s">
        <v>127</v>
      </c>
      <c r="AC115" s="56" t="s">
        <v>126</v>
      </c>
      <c r="AD115" s="56" t="s">
        <v>126</v>
      </c>
      <c r="AE115" s="56" t="s">
        <v>128</v>
      </c>
      <c r="AF115" s="56" t="s">
        <v>127</v>
      </c>
      <c r="AG115" s="56" t="s">
        <v>126</v>
      </c>
      <c r="AH115" s="56">
        <f t="array" ref="AH115">SUM((I115:AG115=$I$2:$AG$2)*(I115:AG115&lt;&gt;""))</f>
        <v>11</v>
      </c>
      <c r="AI115" s="58">
        <f t="shared" si="31"/>
        <v>4.4000000000000004</v>
      </c>
      <c r="AJ115" s="59"/>
      <c r="AK115" s="56" t="str">
        <f t="shared" si="83"/>
        <v>TIDAK LULUS</v>
      </c>
      <c r="AL115" s="56" t="str">
        <f t="shared" si="84"/>
        <v>TIDAK LULUS</v>
      </c>
      <c r="AM115" s="56" t="str">
        <f t="shared" si="85"/>
        <v>LULUS</v>
      </c>
      <c r="AN115" s="56" t="str">
        <f t="shared" si="86"/>
        <v>LULUS</v>
      </c>
      <c r="AO115" s="56" t="str">
        <f t="shared" si="87"/>
        <v>TIDAK LULUS</v>
      </c>
      <c r="AP115" s="56" t="str">
        <f t="shared" si="88"/>
        <v>TIDAK LULUS</v>
      </c>
      <c r="AQ115" s="56" t="str">
        <f t="shared" si="89"/>
        <v>LULUS</v>
      </c>
      <c r="AR115" s="56" t="str">
        <f t="shared" si="90"/>
        <v>TIDAK LULUS</v>
      </c>
      <c r="AS115" s="56" t="str">
        <f t="shared" si="91"/>
        <v>LULUS</v>
      </c>
      <c r="AT115" s="56" t="str">
        <f t="shared" si="92"/>
        <v>TIDAK LULUS</v>
      </c>
      <c r="AU115" s="56" t="str">
        <f t="shared" si="93"/>
        <v>LULUS</v>
      </c>
      <c r="AV115" s="56" t="str">
        <f t="shared" si="94"/>
        <v>TIDAK LULUS</v>
      </c>
      <c r="AW115" s="56" t="str">
        <f t="shared" si="95"/>
        <v>TIDAK LULUS</v>
      </c>
      <c r="AX115" s="56" t="str">
        <f t="shared" si="96"/>
        <v>LULUS</v>
      </c>
      <c r="AY115" s="56" t="str">
        <f t="shared" si="97"/>
        <v>TIDAK LULUS</v>
      </c>
      <c r="AZ115" s="56" t="str">
        <f t="shared" si="98"/>
        <v>LULUS</v>
      </c>
      <c r="BA115" s="56" t="str">
        <f t="shared" si="99"/>
        <v>TIDAK LULUS</v>
      </c>
      <c r="BB115" s="56" t="str">
        <f t="shared" si="100"/>
        <v>TIDAK LULUS</v>
      </c>
      <c r="BC115" s="56" t="str">
        <f t="shared" si="101"/>
        <v>LULUS</v>
      </c>
      <c r="BD115" s="56" t="str">
        <f t="shared" si="102"/>
        <v>TIDAK LULUS</v>
      </c>
      <c r="BE115" s="56" t="str">
        <f t="shared" si="103"/>
        <v>LULUS</v>
      </c>
      <c r="BF115" s="56" t="str">
        <f t="shared" si="104"/>
        <v>TIDAK LULUS</v>
      </c>
      <c r="BG115" s="56" t="str">
        <f t="shared" si="105"/>
        <v>TIDAK LULUS</v>
      </c>
      <c r="BH115" s="56" t="str">
        <f t="shared" si="106"/>
        <v>LULUS</v>
      </c>
      <c r="BI115" s="56" t="str">
        <f t="shared" si="107"/>
        <v>LULUS</v>
      </c>
    </row>
    <row r="116" spans="1:61" s="60" customFormat="1" ht="21.9" customHeight="1" x14ac:dyDescent="0.3">
      <c r="A116" s="56">
        <f t="shared" si="57"/>
        <v>113</v>
      </c>
      <c r="B116" s="56">
        <v>2015402764</v>
      </c>
      <c r="C116" s="62" t="s">
        <v>2790</v>
      </c>
      <c r="D116" s="61" t="s">
        <v>45</v>
      </c>
      <c r="E116" s="56" t="s">
        <v>160</v>
      </c>
      <c r="F116" s="61" t="s">
        <v>308</v>
      </c>
      <c r="G116" s="62" t="s">
        <v>309</v>
      </c>
      <c r="H116" s="57">
        <v>44950</v>
      </c>
      <c r="I116" s="56" t="s">
        <v>127</v>
      </c>
      <c r="J116" s="56" t="s">
        <v>128</v>
      </c>
      <c r="K116" s="56" t="s">
        <v>125</v>
      </c>
      <c r="L116" s="56" t="s">
        <v>127</v>
      </c>
      <c r="M116" s="56" t="s">
        <v>126</v>
      </c>
      <c r="N116" s="56" t="s">
        <v>127</v>
      </c>
      <c r="O116" s="56" t="s">
        <v>125</v>
      </c>
      <c r="P116" s="56" t="s">
        <v>127</v>
      </c>
      <c r="Q116" s="56" t="s">
        <v>126</v>
      </c>
      <c r="R116" s="56" t="s">
        <v>125</v>
      </c>
      <c r="S116" s="56" t="s">
        <v>127</v>
      </c>
      <c r="T116" s="56" t="s">
        <v>125</v>
      </c>
      <c r="U116" s="56" t="s">
        <v>125</v>
      </c>
      <c r="V116" s="56" t="s">
        <v>125</v>
      </c>
      <c r="W116" s="56" t="s">
        <v>126</v>
      </c>
      <c r="X116" s="56" t="s">
        <v>125</v>
      </c>
      <c r="Y116" s="56" t="s">
        <v>127</v>
      </c>
      <c r="Z116" s="56" t="s">
        <v>128</v>
      </c>
      <c r="AA116" s="56" t="s">
        <v>125</v>
      </c>
      <c r="AB116" s="56" t="s">
        <v>128</v>
      </c>
      <c r="AC116" s="56" t="s">
        <v>126</v>
      </c>
      <c r="AD116" s="56" t="s">
        <v>128</v>
      </c>
      <c r="AE116" s="56" t="s">
        <v>128</v>
      </c>
      <c r="AF116" s="56" t="s">
        <v>126</v>
      </c>
      <c r="AG116" s="56" t="s">
        <v>126</v>
      </c>
      <c r="AH116" s="56">
        <f t="array" ref="AH116">SUM((I116:AG116=$I$2:$AG$2)*(I116:AG116&lt;&gt;""))</f>
        <v>11</v>
      </c>
      <c r="AI116" s="58">
        <f t="shared" si="31"/>
        <v>4.4000000000000004</v>
      </c>
      <c r="AJ116" s="59"/>
      <c r="AK116" s="56" t="str">
        <f t="shared" si="83"/>
        <v>TIDAK LULUS</v>
      </c>
      <c r="AL116" s="56" t="str">
        <f t="shared" si="84"/>
        <v>LULUS</v>
      </c>
      <c r="AM116" s="56" t="str">
        <f t="shared" si="85"/>
        <v>TIDAK LULUS</v>
      </c>
      <c r="AN116" s="56" t="str">
        <f t="shared" si="86"/>
        <v>TIDAK LULUS</v>
      </c>
      <c r="AO116" s="56" t="str">
        <f t="shared" si="87"/>
        <v>LULUS</v>
      </c>
      <c r="AP116" s="56" t="str">
        <f t="shared" si="88"/>
        <v>TIDAK LULUS</v>
      </c>
      <c r="AQ116" s="56" t="str">
        <f t="shared" si="89"/>
        <v>TIDAK LULUS</v>
      </c>
      <c r="AR116" s="56" t="str">
        <f t="shared" si="90"/>
        <v>LULUS</v>
      </c>
      <c r="AS116" s="56" t="str">
        <f t="shared" si="91"/>
        <v>LULUS</v>
      </c>
      <c r="AT116" s="56" t="str">
        <f t="shared" si="92"/>
        <v>TIDAK LULUS</v>
      </c>
      <c r="AU116" s="56" t="str">
        <f t="shared" si="93"/>
        <v>TIDAK LULUS</v>
      </c>
      <c r="AV116" s="56" t="str">
        <f t="shared" si="94"/>
        <v>TIDAK LULUS</v>
      </c>
      <c r="AW116" s="56" t="str">
        <f t="shared" si="95"/>
        <v>TIDAK LULUS</v>
      </c>
      <c r="AX116" s="56" t="str">
        <f t="shared" si="96"/>
        <v>LULUS</v>
      </c>
      <c r="AY116" s="56" t="str">
        <f t="shared" si="97"/>
        <v>LULUS</v>
      </c>
      <c r="AZ116" s="56" t="str">
        <f t="shared" si="98"/>
        <v>LULUS</v>
      </c>
      <c r="BA116" s="56" t="str">
        <f t="shared" si="99"/>
        <v>TIDAK LULUS</v>
      </c>
      <c r="BB116" s="56" t="str">
        <f t="shared" si="100"/>
        <v>TIDAK LULUS</v>
      </c>
      <c r="BC116" s="56" t="str">
        <f t="shared" si="101"/>
        <v>TIDAK LULUS</v>
      </c>
      <c r="BD116" s="56" t="str">
        <f t="shared" si="102"/>
        <v>LULUS</v>
      </c>
      <c r="BE116" s="56" t="str">
        <f t="shared" si="103"/>
        <v>LULUS</v>
      </c>
      <c r="BF116" s="56" t="str">
        <f t="shared" si="104"/>
        <v>LULUS</v>
      </c>
      <c r="BG116" s="56" t="str">
        <f t="shared" si="105"/>
        <v>TIDAK LULUS</v>
      </c>
      <c r="BH116" s="56" t="str">
        <f t="shared" si="106"/>
        <v>TIDAK LULUS</v>
      </c>
      <c r="BI116" s="56" t="str">
        <f t="shared" si="107"/>
        <v>LULUS</v>
      </c>
    </row>
    <row r="117" spans="1:61" s="60" customFormat="1" ht="21.9" customHeight="1" x14ac:dyDescent="0.3">
      <c r="A117" s="56">
        <f t="shared" si="57"/>
        <v>114</v>
      </c>
      <c r="B117" s="56">
        <v>2015402817</v>
      </c>
      <c r="C117" s="62" t="s">
        <v>2791</v>
      </c>
      <c r="D117" s="61" t="s">
        <v>46</v>
      </c>
      <c r="E117" s="56" t="s">
        <v>155</v>
      </c>
      <c r="F117" s="61" t="s">
        <v>558</v>
      </c>
      <c r="G117" s="62" t="s">
        <v>559</v>
      </c>
      <c r="H117" s="57">
        <v>44950</v>
      </c>
      <c r="I117" s="56" t="s">
        <v>126</v>
      </c>
      <c r="J117" s="56" t="s">
        <v>127</v>
      </c>
      <c r="K117" s="56" t="s">
        <v>128</v>
      </c>
      <c r="L117" s="56" t="s">
        <v>125</v>
      </c>
      <c r="M117" s="56" t="s">
        <v>125</v>
      </c>
      <c r="N117" s="56" t="s">
        <v>127</v>
      </c>
      <c r="O117" s="56" t="s">
        <v>125</v>
      </c>
      <c r="P117" s="56" t="s">
        <v>128</v>
      </c>
      <c r="Q117" s="56" t="s">
        <v>126</v>
      </c>
      <c r="R117" s="56" t="s">
        <v>125</v>
      </c>
      <c r="S117" s="56" t="s">
        <v>127</v>
      </c>
      <c r="T117" s="56" t="s">
        <v>126</v>
      </c>
      <c r="U117" s="56" t="s">
        <v>125</v>
      </c>
      <c r="V117" s="56" t="s">
        <v>125</v>
      </c>
      <c r="W117" s="56" t="s">
        <v>126</v>
      </c>
      <c r="X117" s="56" t="s">
        <v>125</v>
      </c>
      <c r="Y117" s="56" t="s">
        <v>127</v>
      </c>
      <c r="Z117" s="56" t="s">
        <v>126</v>
      </c>
      <c r="AA117" s="56" t="s">
        <v>128</v>
      </c>
      <c r="AB117" s="56" t="s">
        <v>126</v>
      </c>
      <c r="AC117" s="56" t="s">
        <v>126</v>
      </c>
      <c r="AD117" s="56" t="s">
        <v>128</v>
      </c>
      <c r="AE117" s="56" t="s">
        <v>125</v>
      </c>
      <c r="AF117" s="56" t="s">
        <v>127</v>
      </c>
      <c r="AG117" s="56" t="s">
        <v>128</v>
      </c>
      <c r="AH117" s="56">
        <f t="array" ref="AH117">SUM((I117:AG117=$I$2:$AG$2)*(I117:AG117&lt;&gt;""))</f>
        <v>10</v>
      </c>
      <c r="AI117" s="58">
        <f t="shared" si="31"/>
        <v>4</v>
      </c>
      <c r="AJ117" s="59"/>
      <c r="AK117" s="56" t="str">
        <f t="shared" si="83"/>
        <v>LULUS</v>
      </c>
      <c r="AL117" s="56" t="str">
        <f t="shared" si="84"/>
        <v>TIDAK LULUS</v>
      </c>
      <c r="AM117" s="56" t="str">
        <f t="shared" si="85"/>
        <v>TIDAK LULUS</v>
      </c>
      <c r="AN117" s="56" t="str">
        <f t="shared" si="86"/>
        <v>LULUS</v>
      </c>
      <c r="AO117" s="56" t="str">
        <f t="shared" si="87"/>
        <v>TIDAK LULUS</v>
      </c>
      <c r="AP117" s="56" t="str">
        <f t="shared" si="88"/>
        <v>TIDAK LULUS</v>
      </c>
      <c r="AQ117" s="56" t="str">
        <f t="shared" si="89"/>
        <v>TIDAK LULUS</v>
      </c>
      <c r="AR117" s="56" t="str">
        <f t="shared" si="90"/>
        <v>TIDAK LULUS</v>
      </c>
      <c r="AS117" s="56" t="str">
        <f t="shared" si="91"/>
        <v>LULUS</v>
      </c>
      <c r="AT117" s="56" t="str">
        <f t="shared" si="92"/>
        <v>TIDAK LULUS</v>
      </c>
      <c r="AU117" s="56" t="str">
        <f t="shared" si="93"/>
        <v>TIDAK LULUS</v>
      </c>
      <c r="AV117" s="56" t="str">
        <f t="shared" si="94"/>
        <v>TIDAK LULUS</v>
      </c>
      <c r="AW117" s="56" t="str">
        <f t="shared" si="95"/>
        <v>TIDAK LULUS</v>
      </c>
      <c r="AX117" s="56" t="str">
        <f t="shared" si="96"/>
        <v>LULUS</v>
      </c>
      <c r="AY117" s="56" t="str">
        <f t="shared" si="97"/>
        <v>LULUS</v>
      </c>
      <c r="AZ117" s="56" t="str">
        <f t="shared" si="98"/>
        <v>LULUS</v>
      </c>
      <c r="BA117" s="56" t="str">
        <f t="shared" si="99"/>
        <v>TIDAK LULUS</v>
      </c>
      <c r="BB117" s="56" t="str">
        <f t="shared" si="100"/>
        <v>TIDAK LULUS</v>
      </c>
      <c r="BC117" s="56" t="str">
        <f t="shared" si="101"/>
        <v>TIDAK LULUS</v>
      </c>
      <c r="BD117" s="56" t="str">
        <f t="shared" si="102"/>
        <v>TIDAK LULUS</v>
      </c>
      <c r="BE117" s="56" t="str">
        <f t="shared" si="103"/>
        <v>LULUS</v>
      </c>
      <c r="BF117" s="56" t="str">
        <f t="shared" si="104"/>
        <v>LULUS</v>
      </c>
      <c r="BG117" s="56" t="str">
        <f t="shared" si="105"/>
        <v>LULUS</v>
      </c>
      <c r="BH117" s="56" t="str">
        <f t="shared" si="106"/>
        <v>LULUS</v>
      </c>
      <c r="BI117" s="56" t="str">
        <f t="shared" si="107"/>
        <v>TIDAK LULUS</v>
      </c>
    </row>
    <row r="118" spans="1:61" s="60" customFormat="1" ht="21.9" customHeight="1" x14ac:dyDescent="0.3">
      <c r="A118" s="56">
        <f t="shared" si="57"/>
        <v>115</v>
      </c>
      <c r="B118" s="56">
        <v>2015402818</v>
      </c>
      <c r="C118" s="62" t="s">
        <v>2792</v>
      </c>
      <c r="D118" s="61" t="s">
        <v>46</v>
      </c>
      <c r="E118" s="56" t="s">
        <v>155</v>
      </c>
      <c r="F118" s="61" t="s">
        <v>561</v>
      </c>
      <c r="G118" s="62" t="s">
        <v>562</v>
      </c>
      <c r="H118" s="57">
        <v>44950</v>
      </c>
      <c r="I118" s="56" t="s">
        <v>125</v>
      </c>
      <c r="J118" s="56" t="s">
        <v>125</v>
      </c>
      <c r="K118" s="56" t="s">
        <v>125</v>
      </c>
      <c r="L118" s="56" t="s">
        <v>125</v>
      </c>
      <c r="M118" s="56" t="s">
        <v>126</v>
      </c>
      <c r="N118" s="56" t="s">
        <v>128</v>
      </c>
      <c r="O118" s="56" t="s">
        <v>128</v>
      </c>
      <c r="P118" s="56" t="s">
        <v>126</v>
      </c>
      <c r="Q118" s="56" t="s">
        <v>126</v>
      </c>
      <c r="R118" s="56" t="s">
        <v>127</v>
      </c>
      <c r="S118" s="56" t="s">
        <v>128</v>
      </c>
      <c r="T118" s="56" t="s">
        <v>126</v>
      </c>
      <c r="U118" s="56" t="s">
        <v>125</v>
      </c>
      <c r="V118" s="56" t="s">
        <v>125</v>
      </c>
      <c r="W118" s="56" t="s">
        <v>125</v>
      </c>
      <c r="X118" s="56" t="s">
        <v>126</v>
      </c>
      <c r="Y118" s="56" t="s">
        <v>128</v>
      </c>
      <c r="Z118" s="56" t="s">
        <v>127</v>
      </c>
      <c r="AA118" s="56" t="s">
        <v>128</v>
      </c>
      <c r="AB118" s="56" t="s">
        <v>128</v>
      </c>
      <c r="AC118" s="56" t="s">
        <v>126</v>
      </c>
      <c r="AD118" s="56" t="s">
        <v>127</v>
      </c>
      <c r="AE118" s="56" t="s">
        <v>125</v>
      </c>
      <c r="AF118" s="56" t="s">
        <v>125</v>
      </c>
      <c r="AG118" s="56" t="s">
        <v>127</v>
      </c>
      <c r="AH118" s="56">
        <f t="array" ref="AH118">SUM((I118:AG118=$I$2:$AG$2)*(I118:AG118&lt;&gt;""))</f>
        <v>10</v>
      </c>
      <c r="AI118" s="58">
        <f t="shared" si="31"/>
        <v>4</v>
      </c>
      <c r="AJ118" s="59"/>
      <c r="AK118" s="56" t="str">
        <f t="shared" si="83"/>
        <v>TIDAK LULUS</v>
      </c>
      <c r="AL118" s="56" t="str">
        <f t="shared" si="84"/>
        <v>TIDAK LULUS</v>
      </c>
      <c r="AM118" s="56" t="str">
        <f t="shared" si="85"/>
        <v>TIDAK LULUS</v>
      </c>
      <c r="AN118" s="56" t="str">
        <f t="shared" si="86"/>
        <v>LULUS</v>
      </c>
      <c r="AO118" s="56" t="str">
        <f t="shared" si="87"/>
        <v>LULUS</v>
      </c>
      <c r="AP118" s="56" t="str">
        <f t="shared" si="88"/>
        <v>TIDAK LULUS</v>
      </c>
      <c r="AQ118" s="56" t="str">
        <f t="shared" si="89"/>
        <v>LULUS</v>
      </c>
      <c r="AR118" s="56" t="str">
        <f t="shared" si="90"/>
        <v>TIDAK LULUS</v>
      </c>
      <c r="AS118" s="56" t="str">
        <f t="shared" si="91"/>
        <v>LULUS</v>
      </c>
      <c r="AT118" s="56" t="str">
        <f t="shared" si="92"/>
        <v>TIDAK LULUS</v>
      </c>
      <c r="AU118" s="56" t="str">
        <f t="shared" si="93"/>
        <v>TIDAK LULUS</v>
      </c>
      <c r="AV118" s="56" t="str">
        <f t="shared" si="94"/>
        <v>TIDAK LULUS</v>
      </c>
      <c r="AW118" s="56" t="str">
        <f t="shared" si="95"/>
        <v>TIDAK LULUS</v>
      </c>
      <c r="AX118" s="56" t="str">
        <f t="shared" si="96"/>
        <v>LULUS</v>
      </c>
      <c r="AY118" s="56" t="str">
        <f t="shared" si="97"/>
        <v>TIDAK LULUS</v>
      </c>
      <c r="AZ118" s="56" t="str">
        <f t="shared" si="98"/>
        <v>TIDAK LULUS</v>
      </c>
      <c r="BA118" s="56" t="str">
        <f t="shared" si="99"/>
        <v>LULUS</v>
      </c>
      <c r="BB118" s="56" t="str">
        <f t="shared" si="100"/>
        <v>LULUS</v>
      </c>
      <c r="BC118" s="56" t="str">
        <f t="shared" si="101"/>
        <v>TIDAK LULUS</v>
      </c>
      <c r="BD118" s="56" t="str">
        <f t="shared" si="102"/>
        <v>LULUS</v>
      </c>
      <c r="BE118" s="56" t="str">
        <f t="shared" si="103"/>
        <v>LULUS</v>
      </c>
      <c r="BF118" s="56" t="str">
        <f t="shared" si="104"/>
        <v>TIDAK LULUS</v>
      </c>
      <c r="BG118" s="56" t="str">
        <f t="shared" si="105"/>
        <v>LULUS</v>
      </c>
      <c r="BH118" s="56" t="str">
        <f t="shared" si="106"/>
        <v>TIDAK LULUS</v>
      </c>
      <c r="BI118" s="56" t="str">
        <f t="shared" si="107"/>
        <v>TIDAK LULUS</v>
      </c>
    </row>
    <row r="119" spans="1:61" s="60" customFormat="1" ht="21.9" customHeight="1" x14ac:dyDescent="0.3">
      <c r="A119" s="56">
        <f t="shared" si="57"/>
        <v>116</v>
      </c>
      <c r="B119" s="56">
        <v>2015402820</v>
      </c>
      <c r="C119" s="62" t="s">
        <v>563</v>
      </c>
      <c r="D119" s="61" t="s">
        <v>46</v>
      </c>
      <c r="E119" s="56" t="s">
        <v>155</v>
      </c>
      <c r="F119" s="61" t="s">
        <v>564</v>
      </c>
      <c r="G119" s="62" t="s">
        <v>565</v>
      </c>
      <c r="H119" s="57">
        <v>44950</v>
      </c>
      <c r="I119" s="56" t="s">
        <v>126</v>
      </c>
      <c r="J119" s="56" t="s">
        <v>128</v>
      </c>
      <c r="K119" s="56" t="s">
        <v>127</v>
      </c>
      <c r="L119" s="56" t="s">
        <v>125</v>
      </c>
      <c r="M119" s="56" t="s">
        <v>128</v>
      </c>
      <c r="N119" s="56" t="s">
        <v>127</v>
      </c>
      <c r="O119" s="56" t="s">
        <v>128</v>
      </c>
      <c r="P119" s="56" t="s">
        <v>127</v>
      </c>
      <c r="Q119" s="56" t="s">
        <v>126</v>
      </c>
      <c r="R119" s="56" t="s">
        <v>126</v>
      </c>
      <c r="S119" s="56" t="s">
        <v>126</v>
      </c>
      <c r="T119" s="56" t="s">
        <v>126</v>
      </c>
      <c r="U119" s="56" t="s">
        <v>128</v>
      </c>
      <c r="V119" s="56" t="s">
        <v>125</v>
      </c>
      <c r="W119" s="56" t="s">
        <v>126</v>
      </c>
      <c r="X119" s="56" t="s">
        <v>125</v>
      </c>
      <c r="Y119" s="56" t="s">
        <v>128</v>
      </c>
      <c r="Z119" s="56" t="s">
        <v>128</v>
      </c>
      <c r="AA119" s="56" t="s">
        <v>126</v>
      </c>
      <c r="AB119" s="56" t="s">
        <v>126</v>
      </c>
      <c r="AC119" s="56" t="s">
        <v>126</v>
      </c>
      <c r="AD119" s="56" t="s">
        <v>128</v>
      </c>
      <c r="AE119" s="56" t="s">
        <v>128</v>
      </c>
      <c r="AF119" s="56" t="s">
        <v>125</v>
      </c>
      <c r="AG119" s="56" t="s">
        <v>125</v>
      </c>
      <c r="AH119" s="56">
        <f t="array" ref="AH119">SUM((I119:AG119=$I$2:$AG$2)*(I119:AG119&lt;&gt;""))</f>
        <v>15</v>
      </c>
      <c r="AI119" s="58">
        <f t="shared" si="31"/>
        <v>6</v>
      </c>
      <c r="AJ119" s="59"/>
      <c r="AK119" s="56" t="str">
        <f t="shared" si="83"/>
        <v>LULUS</v>
      </c>
      <c r="AL119" s="56" t="str">
        <f t="shared" si="84"/>
        <v>LULUS</v>
      </c>
      <c r="AM119" s="56" t="str">
        <f t="shared" si="85"/>
        <v>LULUS</v>
      </c>
      <c r="AN119" s="56" t="str">
        <f t="shared" si="86"/>
        <v>LULUS</v>
      </c>
      <c r="AO119" s="56" t="str">
        <f t="shared" si="87"/>
        <v>TIDAK LULUS</v>
      </c>
      <c r="AP119" s="56" t="str">
        <f t="shared" si="88"/>
        <v>TIDAK LULUS</v>
      </c>
      <c r="AQ119" s="56" t="str">
        <f t="shared" si="89"/>
        <v>LULUS</v>
      </c>
      <c r="AR119" s="56" t="str">
        <f t="shared" si="90"/>
        <v>LULUS</v>
      </c>
      <c r="AS119" s="56" t="str">
        <f t="shared" si="91"/>
        <v>LULUS</v>
      </c>
      <c r="AT119" s="56" t="str">
        <f t="shared" si="92"/>
        <v>TIDAK LULUS</v>
      </c>
      <c r="AU119" s="56" t="str">
        <f t="shared" si="93"/>
        <v>LULUS</v>
      </c>
      <c r="AV119" s="56" t="str">
        <f t="shared" si="94"/>
        <v>TIDAK LULUS</v>
      </c>
      <c r="AW119" s="56" t="str">
        <f t="shared" si="95"/>
        <v>TIDAK LULUS</v>
      </c>
      <c r="AX119" s="56" t="str">
        <f t="shared" si="96"/>
        <v>LULUS</v>
      </c>
      <c r="AY119" s="56" t="str">
        <f t="shared" si="97"/>
        <v>LULUS</v>
      </c>
      <c r="AZ119" s="56" t="str">
        <f t="shared" si="98"/>
        <v>LULUS</v>
      </c>
      <c r="BA119" s="56" t="str">
        <f t="shared" si="99"/>
        <v>LULUS</v>
      </c>
      <c r="BB119" s="56" t="str">
        <f t="shared" si="100"/>
        <v>TIDAK LULUS</v>
      </c>
      <c r="BC119" s="56" t="str">
        <f t="shared" si="101"/>
        <v>LULUS</v>
      </c>
      <c r="BD119" s="56" t="str">
        <f t="shared" si="102"/>
        <v>TIDAK LULUS</v>
      </c>
      <c r="BE119" s="56" t="str">
        <f t="shared" si="103"/>
        <v>LULUS</v>
      </c>
      <c r="BF119" s="56" t="str">
        <f t="shared" si="104"/>
        <v>LULUS</v>
      </c>
      <c r="BG119" s="56" t="str">
        <f t="shared" si="105"/>
        <v>TIDAK LULUS</v>
      </c>
      <c r="BH119" s="56" t="str">
        <f t="shared" si="106"/>
        <v>TIDAK LULUS</v>
      </c>
      <c r="BI119" s="56" t="str">
        <f t="shared" si="107"/>
        <v>TIDAK LULUS</v>
      </c>
    </row>
    <row r="120" spans="1:61" s="60" customFormat="1" ht="21.9" customHeight="1" x14ac:dyDescent="0.3">
      <c r="A120" s="56">
        <f t="shared" si="57"/>
        <v>117</v>
      </c>
      <c r="B120" s="56">
        <v>2015400560</v>
      </c>
      <c r="C120" s="62" t="s">
        <v>540</v>
      </c>
      <c r="D120" s="61" t="s">
        <v>45</v>
      </c>
      <c r="E120" s="56" t="s">
        <v>160</v>
      </c>
      <c r="F120" s="61" t="s">
        <v>541</v>
      </c>
      <c r="G120" s="62" t="s">
        <v>542</v>
      </c>
      <c r="H120" s="57">
        <v>44950</v>
      </c>
      <c r="I120" s="56" t="s">
        <v>126</v>
      </c>
      <c r="J120" s="56" t="s">
        <v>128</v>
      </c>
      <c r="K120" s="56" t="s">
        <v>127</v>
      </c>
      <c r="L120" s="56" t="s">
        <v>125</v>
      </c>
      <c r="M120" s="56" t="s">
        <v>127</v>
      </c>
      <c r="N120" s="56" t="s">
        <v>127</v>
      </c>
      <c r="O120" s="56" t="s">
        <v>128</v>
      </c>
      <c r="P120" s="56" t="s">
        <v>127</v>
      </c>
      <c r="Q120" s="56" t="s">
        <v>126</v>
      </c>
      <c r="R120" s="56" t="s">
        <v>128</v>
      </c>
      <c r="S120" s="56" t="s">
        <v>126</v>
      </c>
      <c r="T120" s="56" t="s">
        <v>128</v>
      </c>
      <c r="U120" s="56" t="s">
        <v>128</v>
      </c>
      <c r="V120" s="56" t="s">
        <v>125</v>
      </c>
      <c r="W120" s="56" t="s">
        <v>126</v>
      </c>
      <c r="X120" s="56" t="s">
        <v>125</v>
      </c>
      <c r="Y120" s="56" t="s">
        <v>127</v>
      </c>
      <c r="Z120" s="56" t="s">
        <v>126</v>
      </c>
      <c r="AA120" s="56" t="s">
        <v>126</v>
      </c>
      <c r="AB120" s="56" t="s">
        <v>128</v>
      </c>
      <c r="AC120" s="56" t="s">
        <v>126</v>
      </c>
      <c r="AD120" s="56" t="s">
        <v>128</v>
      </c>
      <c r="AE120" s="56" t="s">
        <v>125</v>
      </c>
      <c r="AF120" s="56" t="s">
        <v>127</v>
      </c>
      <c r="AG120" s="56" t="s">
        <v>125</v>
      </c>
      <c r="AH120" s="56">
        <f t="array" ref="AH120">SUM((I120:AG120=$I$2:$AG$2)*(I120:AG120&lt;&gt;""))</f>
        <v>19</v>
      </c>
      <c r="AI120" s="58">
        <f t="shared" si="31"/>
        <v>7.6</v>
      </c>
      <c r="AJ120" s="59"/>
      <c r="AK120" s="56" t="str">
        <f t="shared" si="83"/>
        <v>LULUS</v>
      </c>
      <c r="AL120" s="56" t="str">
        <f t="shared" si="84"/>
        <v>LULUS</v>
      </c>
      <c r="AM120" s="56" t="str">
        <f t="shared" si="85"/>
        <v>LULUS</v>
      </c>
      <c r="AN120" s="56" t="str">
        <f t="shared" si="86"/>
        <v>LULUS</v>
      </c>
      <c r="AO120" s="56" t="str">
        <f t="shared" si="87"/>
        <v>TIDAK LULUS</v>
      </c>
      <c r="AP120" s="56" t="str">
        <f t="shared" si="88"/>
        <v>TIDAK LULUS</v>
      </c>
      <c r="AQ120" s="56" t="str">
        <f t="shared" si="89"/>
        <v>LULUS</v>
      </c>
      <c r="AR120" s="56" t="str">
        <f t="shared" si="90"/>
        <v>LULUS</v>
      </c>
      <c r="AS120" s="56" t="str">
        <f t="shared" si="91"/>
        <v>LULUS</v>
      </c>
      <c r="AT120" s="56" t="str">
        <f t="shared" si="92"/>
        <v>LULUS</v>
      </c>
      <c r="AU120" s="56" t="str">
        <f t="shared" si="93"/>
        <v>LULUS</v>
      </c>
      <c r="AV120" s="56" t="str">
        <f t="shared" si="94"/>
        <v>LULUS</v>
      </c>
      <c r="AW120" s="56" t="str">
        <f t="shared" si="95"/>
        <v>TIDAK LULUS</v>
      </c>
      <c r="AX120" s="56" t="str">
        <f t="shared" si="96"/>
        <v>LULUS</v>
      </c>
      <c r="AY120" s="56" t="str">
        <f t="shared" si="97"/>
        <v>LULUS</v>
      </c>
      <c r="AZ120" s="56" t="str">
        <f t="shared" si="98"/>
        <v>LULUS</v>
      </c>
      <c r="BA120" s="56" t="str">
        <f t="shared" si="99"/>
        <v>TIDAK LULUS</v>
      </c>
      <c r="BB120" s="56" t="str">
        <f t="shared" si="100"/>
        <v>TIDAK LULUS</v>
      </c>
      <c r="BC120" s="56" t="str">
        <f t="shared" si="101"/>
        <v>LULUS</v>
      </c>
      <c r="BD120" s="56" t="str">
        <f t="shared" si="102"/>
        <v>LULUS</v>
      </c>
      <c r="BE120" s="56" t="str">
        <f t="shared" si="103"/>
        <v>LULUS</v>
      </c>
      <c r="BF120" s="56" t="str">
        <f t="shared" si="104"/>
        <v>LULUS</v>
      </c>
      <c r="BG120" s="56" t="str">
        <f t="shared" si="105"/>
        <v>LULUS</v>
      </c>
      <c r="BH120" s="56" t="str">
        <f t="shared" si="106"/>
        <v>LULUS</v>
      </c>
      <c r="BI120" s="56" t="str">
        <f t="shared" si="107"/>
        <v>TIDAK LULUS</v>
      </c>
    </row>
    <row r="121" spans="1:61" s="60" customFormat="1" ht="21.9" customHeight="1" x14ac:dyDescent="0.3">
      <c r="A121" s="56">
        <f t="shared" si="57"/>
        <v>118</v>
      </c>
      <c r="B121" s="56">
        <v>2015402768</v>
      </c>
      <c r="C121" s="62" t="s">
        <v>571</v>
      </c>
      <c r="D121" s="61" t="s">
        <v>45</v>
      </c>
      <c r="E121" s="56" t="s">
        <v>160</v>
      </c>
      <c r="F121" s="61" t="s">
        <v>572</v>
      </c>
      <c r="G121" s="62" t="s">
        <v>573</v>
      </c>
      <c r="H121" s="57">
        <v>44950</v>
      </c>
      <c r="I121" s="56" t="s">
        <v>126</v>
      </c>
      <c r="J121" s="56" t="s">
        <v>125</v>
      </c>
      <c r="K121" s="56" t="s">
        <v>125</v>
      </c>
      <c r="L121" s="56" t="s">
        <v>125</v>
      </c>
      <c r="M121" s="56" t="s">
        <v>127</v>
      </c>
      <c r="N121" s="56" t="s">
        <v>127</v>
      </c>
      <c r="O121" s="56" t="s">
        <v>127</v>
      </c>
      <c r="P121" s="56" t="s">
        <v>127</v>
      </c>
      <c r="Q121" s="56" t="s">
        <v>128</v>
      </c>
      <c r="R121" s="56" t="s">
        <v>125</v>
      </c>
      <c r="S121" s="56" t="s">
        <v>128</v>
      </c>
      <c r="T121" s="56" t="s">
        <v>126</v>
      </c>
      <c r="U121" s="56" t="s">
        <v>125</v>
      </c>
      <c r="V121" s="56" t="s">
        <v>125</v>
      </c>
      <c r="W121" s="56" t="s">
        <v>125</v>
      </c>
      <c r="X121" s="56" t="s">
        <v>125</v>
      </c>
      <c r="Y121" s="56" t="s">
        <v>128</v>
      </c>
      <c r="Z121" s="56" t="s">
        <v>127</v>
      </c>
      <c r="AA121" s="56" t="s">
        <v>128</v>
      </c>
      <c r="AB121" s="56" t="s">
        <v>128</v>
      </c>
      <c r="AC121" s="56" t="s">
        <v>126</v>
      </c>
      <c r="AD121" s="56" t="s">
        <v>128</v>
      </c>
      <c r="AE121" s="56" t="s">
        <v>128</v>
      </c>
      <c r="AF121" s="56" t="s">
        <v>125</v>
      </c>
      <c r="AG121" s="56" t="s">
        <v>127</v>
      </c>
      <c r="AH121" s="56">
        <f t="array" ref="AH121">SUM((I121:AG121=$I$2:$AG$2)*(I121:AG121&lt;&gt;""))</f>
        <v>10</v>
      </c>
      <c r="AI121" s="58">
        <f t="shared" si="31"/>
        <v>4</v>
      </c>
      <c r="AJ121" s="59"/>
      <c r="AK121" s="56" t="str">
        <f t="shared" si="83"/>
        <v>LULUS</v>
      </c>
      <c r="AL121" s="56" t="str">
        <f t="shared" si="84"/>
        <v>TIDAK LULUS</v>
      </c>
      <c r="AM121" s="56" t="str">
        <f t="shared" si="85"/>
        <v>TIDAK LULUS</v>
      </c>
      <c r="AN121" s="56" t="str">
        <f t="shared" si="86"/>
        <v>LULUS</v>
      </c>
      <c r="AO121" s="56" t="str">
        <f t="shared" si="87"/>
        <v>TIDAK LULUS</v>
      </c>
      <c r="AP121" s="56" t="str">
        <f t="shared" si="88"/>
        <v>TIDAK LULUS</v>
      </c>
      <c r="AQ121" s="56" t="str">
        <f t="shared" si="89"/>
        <v>TIDAK LULUS</v>
      </c>
      <c r="AR121" s="56" t="str">
        <f t="shared" si="90"/>
        <v>LULUS</v>
      </c>
      <c r="AS121" s="56" t="str">
        <f t="shared" si="91"/>
        <v>TIDAK LULUS</v>
      </c>
      <c r="AT121" s="56" t="str">
        <f t="shared" si="92"/>
        <v>TIDAK LULUS</v>
      </c>
      <c r="AU121" s="56" t="str">
        <f t="shared" si="93"/>
        <v>TIDAK LULUS</v>
      </c>
      <c r="AV121" s="56" t="str">
        <f t="shared" si="94"/>
        <v>TIDAK LULUS</v>
      </c>
      <c r="AW121" s="56" t="str">
        <f t="shared" si="95"/>
        <v>TIDAK LULUS</v>
      </c>
      <c r="AX121" s="56" t="str">
        <f t="shared" si="96"/>
        <v>LULUS</v>
      </c>
      <c r="AY121" s="56" t="str">
        <f t="shared" si="97"/>
        <v>TIDAK LULUS</v>
      </c>
      <c r="AZ121" s="56" t="str">
        <f t="shared" si="98"/>
        <v>LULUS</v>
      </c>
      <c r="BA121" s="56" t="str">
        <f t="shared" si="99"/>
        <v>LULUS</v>
      </c>
      <c r="BB121" s="56" t="str">
        <f t="shared" si="100"/>
        <v>LULUS</v>
      </c>
      <c r="BC121" s="56" t="str">
        <f t="shared" si="101"/>
        <v>TIDAK LULUS</v>
      </c>
      <c r="BD121" s="56" t="str">
        <f t="shared" si="102"/>
        <v>LULUS</v>
      </c>
      <c r="BE121" s="56" t="str">
        <f t="shared" si="103"/>
        <v>LULUS</v>
      </c>
      <c r="BF121" s="56" t="str">
        <f t="shared" si="104"/>
        <v>LULUS</v>
      </c>
      <c r="BG121" s="56" t="str">
        <f t="shared" si="105"/>
        <v>TIDAK LULUS</v>
      </c>
      <c r="BH121" s="56" t="str">
        <f t="shared" si="106"/>
        <v>TIDAK LULUS</v>
      </c>
      <c r="BI121" s="56" t="str">
        <f t="shared" si="107"/>
        <v>TIDAK LULUS</v>
      </c>
    </row>
    <row r="122" spans="1:61" s="60" customFormat="1" ht="21.9" customHeight="1" x14ac:dyDescent="0.3">
      <c r="A122" s="56">
        <f t="shared" si="57"/>
        <v>119</v>
      </c>
      <c r="B122" s="56">
        <v>2015402770</v>
      </c>
      <c r="C122" s="62" t="s">
        <v>2793</v>
      </c>
      <c r="D122" s="61" t="s">
        <v>45</v>
      </c>
      <c r="E122" s="56" t="s">
        <v>160</v>
      </c>
      <c r="F122" s="61" t="s">
        <v>575</v>
      </c>
      <c r="G122" s="62" t="s">
        <v>576</v>
      </c>
      <c r="H122" s="57">
        <v>44950</v>
      </c>
      <c r="I122" s="56" t="s">
        <v>126</v>
      </c>
      <c r="J122" s="56" t="s">
        <v>125</v>
      </c>
      <c r="K122" s="56" t="s">
        <v>126</v>
      </c>
      <c r="L122" s="56" t="s">
        <v>125</v>
      </c>
      <c r="M122" s="56" t="s">
        <v>128</v>
      </c>
      <c r="N122" s="56" t="s">
        <v>127</v>
      </c>
      <c r="O122" s="56" t="s">
        <v>128</v>
      </c>
      <c r="P122" s="56" t="s">
        <v>127</v>
      </c>
      <c r="Q122" s="56" t="s">
        <v>126</v>
      </c>
      <c r="R122" s="56" t="s">
        <v>125</v>
      </c>
      <c r="S122" s="56" t="s">
        <v>126</v>
      </c>
      <c r="T122" s="56" t="s">
        <v>126</v>
      </c>
      <c r="U122" s="56" t="s">
        <v>128</v>
      </c>
      <c r="V122" s="56" t="s">
        <v>125</v>
      </c>
      <c r="W122" s="56" t="s">
        <v>125</v>
      </c>
      <c r="X122" s="56" t="s">
        <v>125</v>
      </c>
      <c r="Y122" s="56" t="s">
        <v>125</v>
      </c>
      <c r="Z122" s="56" t="s">
        <v>126</v>
      </c>
      <c r="AA122" s="56" t="s">
        <v>128</v>
      </c>
      <c r="AB122" s="56" t="s">
        <v>128</v>
      </c>
      <c r="AC122" s="56" t="s">
        <v>126</v>
      </c>
      <c r="AD122" s="56" t="s">
        <v>128</v>
      </c>
      <c r="AE122" s="56" t="s">
        <v>126</v>
      </c>
      <c r="AF122" s="56" t="s">
        <v>127</v>
      </c>
      <c r="AG122" s="56" t="s">
        <v>126</v>
      </c>
      <c r="AH122" s="56">
        <f t="array" ref="AH122">SUM((I122:AG122=$I$2:$AG$2)*(I122:AG122&lt;&gt;""))</f>
        <v>13</v>
      </c>
      <c r="AI122" s="58">
        <f t="shared" si="31"/>
        <v>5.2</v>
      </c>
      <c r="AJ122" s="59"/>
      <c r="AK122" s="56" t="str">
        <f t="shared" si="83"/>
        <v>LULUS</v>
      </c>
      <c r="AL122" s="56" t="str">
        <f t="shared" si="84"/>
        <v>TIDAK LULUS</v>
      </c>
      <c r="AM122" s="56" t="str">
        <f t="shared" si="85"/>
        <v>TIDAK LULUS</v>
      </c>
      <c r="AN122" s="56" t="str">
        <f t="shared" si="86"/>
        <v>LULUS</v>
      </c>
      <c r="AO122" s="56" t="str">
        <f t="shared" si="87"/>
        <v>TIDAK LULUS</v>
      </c>
      <c r="AP122" s="56" t="str">
        <f t="shared" si="88"/>
        <v>TIDAK LULUS</v>
      </c>
      <c r="AQ122" s="56" t="str">
        <f t="shared" si="89"/>
        <v>LULUS</v>
      </c>
      <c r="AR122" s="56" t="str">
        <f t="shared" si="90"/>
        <v>LULUS</v>
      </c>
      <c r="AS122" s="56" t="str">
        <f t="shared" si="91"/>
        <v>LULUS</v>
      </c>
      <c r="AT122" s="56" t="str">
        <f t="shared" si="92"/>
        <v>TIDAK LULUS</v>
      </c>
      <c r="AU122" s="56" t="str">
        <f t="shared" si="93"/>
        <v>LULUS</v>
      </c>
      <c r="AV122" s="56" t="str">
        <f t="shared" si="94"/>
        <v>TIDAK LULUS</v>
      </c>
      <c r="AW122" s="56" t="str">
        <f t="shared" si="95"/>
        <v>TIDAK LULUS</v>
      </c>
      <c r="AX122" s="56" t="str">
        <f t="shared" si="96"/>
        <v>LULUS</v>
      </c>
      <c r="AY122" s="56" t="str">
        <f t="shared" si="97"/>
        <v>TIDAK LULUS</v>
      </c>
      <c r="AZ122" s="56" t="str">
        <f t="shared" si="98"/>
        <v>LULUS</v>
      </c>
      <c r="BA122" s="56" t="str">
        <f t="shared" si="99"/>
        <v>TIDAK LULUS</v>
      </c>
      <c r="BB122" s="56" t="str">
        <f t="shared" si="100"/>
        <v>TIDAK LULUS</v>
      </c>
      <c r="BC122" s="56" t="str">
        <f t="shared" si="101"/>
        <v>TIDAK LULUS</v>
      </c>
      <c r="BD122" s="56" t="str">
        <f t="shared" si="102"/>
        <v>LULUS</v>
      </c>
      <c r="BE122" s="56" t="str">
        <f t="shared" si="103"/>
        <v>LULUS</v>
      </c>
      <c r="BF122" s="56" t="str">
        <f t="shared" si="104"/>
        <v>LULUS</v>
      </c>
      <c r="BG122" s="56" t="str">
        <f t="shared" si="105"/>
        <v>TIDAK LULUS</v>
      </c>
      <c r="BH122" s="56" t="str">
        <f t="shared" si="106"/>
        <v>LULUS</v>
      </c>
      <c r="BI122" s="56" t="str">
        <f t="shared" si="107"/>
        <v>LULUS</v>
      </c>
    </row>
    <row r="123" spans="1:61" s="60" customFormat="1" ht="21.9" customHeight="1" x14ac:dyDescent="0.3">
      <c r="A123" s="56">
        <f t="shared" si="57"/>
        <v>120</v>
      </c>
      <c r="B123" s="56">
        <v>2015399159</v>
      </c>
      <c r="C123" s="62" t="s">
        <v>2794</v>
      </c>
      <c r="D123" s="61" t="s">
        <v>46</v>
      </c>
      <c r="E123" s="56" t="s">
        <v>155</v>
      </c>
      <c r="F123" s="61" t="s">
        <v>474</v>
      </c>
      <c r="G123" s="62" t="s">
        <v>475</v>
      </c>
      <c r="H123" s="57">
        <v>44950</v>
      </c>
      <c r="I123" s="56" t="s">
        <v>126</v>
      </c>
      <c r="J123" s="56" t="s">
        <v>127</v>
      </c>
      <c r="K123" s="56" t="s">
        <v>127</v>
      </c>
      <c r="L123" s="56" t="s">
        <v>125</v>
      </c>
      <c r="M123" s="56" t="s">
        <v>126</v>
      </c>
      <c r="N123" s="56" t="s">
        <v>127</v>
      </c>
      <c r="O123" s="56" t="s">
        <v>128</v>
      </c>
      <c r="P123" s="56" t="s">
        <v>128</v>
      </c>
      <c r="Q123" s="56" t="s">
        <v>126</v>
      </c>
      <c r="R123" s="56" t="s">
        <v>127</v>
      </c>
      <c r="S123" s="56" t="s">
        <v>125</v>
      </c>
      <c r="T123" s="56" t="s">
        <v>127</v>
      </c>
      <c r="U123" s="56" t="s">
        <v>128</v>
      </c>
      <c r="V123" s="56" t="s">
        <v>125</v>
      </c>
      <c r="W123" s="56" t="s">
        <v>127</v>
      </c>
      <c r="X123" s="56" t="s">
        <v>127</v>
      </c>
      <c r="Y123" s="56" t="s">
        <v>125</v>
      </c>
      <c r="Z123" s="56" t="s">
        <v>126</v>
      </c>
      <c r="AA123" s="56" t="s">
        <v>126</v>
      </c>
      <c r="AB123" s="56" t="s">
        <v>127</v>
      </c>
      <c r="AC123" s="56" t="s">
        <v>125</v>
      </c>
      <c r="AD123" s="56" t="s">
        <v>128</v>
      </c>
      <c r="AE123" s="56" t="s">
        <v>125</v>
      </c>
      <c r="AF123" s="56" t="s">
        <v>126</v>
      </c>
      <c r="AG123" s="56" t="s">
        <v>128</v>
      </c>
      <c r="AH123" s="56">
        <f t="array" ref="AH123">SUM((I123:AG123=$I$2:$AG$2)*(I123:AG123&lt;&gt;""))</f>
        <v>10</v>
      </c>
      <c r="AI123" s="58">
        <f t="shared" si="31"/>
        <v>4</v>
      </c>
      <c r="AJ123" s="59"/>
      <c r="AK123" s="56" t="str">
        <f t="shared" si="83"/>
        <v>LULUS</v>
      </c>
      <c r="AL123" s="56" t="str">
        <f t="shared" si="84"/>
        <v>TIDAK LULUS</v>
      </c>
      <c r="AM123" s="56" t="str">
        <f t="shared" si="85"/>
        <v>LULUS</v>
      </c>
      <c r="AN123" s="56" t="str">
        <f t="shared" si="86"/>
        <v>LULUS</v>
      </c>
      <c r="AO123" s="56" t="str">
        <f t="shared" si="87"/>
        <v>LULUS</v>
      </c>
      <c r="AP123" s="56" t="str">
        <f t="shared" si="88"/>
        <v>TIDAK LULUS</v>
      </c>
      <c r="AQ123" s="56" t="str">
        <f t="shared" si="89"/>
        <v>LULUS</v>
      </c>
      <c r="AR123" s="56" t="str">
        <f t="shared" si="90"/>
        <v>TIDAK LULUS</v>
      </c>
      <c r="AS123" s="56" t="str">
        <f t="shared" si="91"/>
        <v>LULUS</v>
      </c>
      <c r="AT123" s="56" t="str">
        <f t="shared" si="92"/>
        <v>TIDAK LULUS</v>
      </c>
      <c r="AU123" s="56" t="str">
        <f t="shared" si="93"/>
        <v>TIDAK LULUS</v>
      </c>
      <c r="AV123" s="56" t="str">
        <f t="shared" si="94"/>
        <v>TIDAK LULUS</v>
      </c>
      <c r="AW123" s="56" t="str">
        <f t="shared" si="95"/>
        <v>TIDAK LULUS</v>
      </c>
      <c r="AX123" s="56" t="str">
        <f t="shared" si="96"/>
        <v>LULUS</v>
      </c>
      <c r="AY123" s="56" t="str">
        <f t="shared" si="97"/>
        <v>TIDAK LULUS</v>
      </c>
      <c r="AZ123" s="56" t="str">
        <f t="shared" si="98"/>
        <v>TIDAK LULUS</v>
      </c>
      <c r="BA123" s="56" t="str">
        <f t="shared" si="99"/>
        <v>TIDAK LULUS</v>
      </c>
      <c r="BB123" s="56" t="str">
        <f t="shared" si="100"/>
        <v>TIDAK LULUS</v>
      </c>
      <c r="BC123" s="56" t="str">
        <f t="shared" si="101"/>
        <v>LULUS</v>
      </c>
      <c r="BD123" s="56" t="str">
        <f t="shared" si="102"/>
        <v>TIDAK LULUS</v>
      </c>
      <c r="BE123" s="56" t="str">
        <f t="shared" si="103"/>
        <v>TIDAK LULUS</v>
      </c>
      <c r="BF123" s="56" t="str">
        <f t="shared" si="104"/>
        <v>LULUS</v>
      </c>
      <c r="BG123" s="56" t="str">
        <f t="shared" si="105"/>
        <v>LULUS</v>
      </c>
      <c r="BH123" s="56" t="str">
        <f t="shared" si="106"/>
        <v>TIDAK LULUS</v>
      </c>
      <c r="BI123" s="56" t="str">
        <f t="shared" si="107"/>
        <v>TIDAK LULUS</v>
      </c>
    </row>
    <row r="124" spans="1:61" s="60" customFormat="1" ht="21.9" customHeight="1" x14ac:dyDescent="0.3">
      <c r="A124" s="56">
        <f t="shared" si="57"/>
        <v>121</v>
      </c>
      <c r="B124" s="56">
        <v>2015400926</v>
      </c>
      <c r="C124" s="62" t="s">
        <v>2795</v>
      </c>
      <c r="D124" s="61" t="s">
        <v>46</v>
      </c>
      <c r="E124" s="56" t="s">
        <v>155</v>
      </c>
      <c r="F124" s="61" t="s">
        <v>515</v>
      </c>
      <c r="G124" s="62" t="s">
        <v>516</v>
      </c>
      <c r="H124" s="57">
        <v>44950</v>
      </c>
      <c r="I124" s="56" t="s">
        <v>127</v>
      </c>
      <c r="J124" s="56" t="s">
        <v>128</v>
      </c>
      <c r="K124" s="56" t="s">
        <v>125</v>
      </c>
      <c r="L124" s="56" t="s">
        <v>125</v>
      </c>
      <c r="M124" s="56" t="s">
        <v>126</v>
      </c>
      <c r="N124" s="56" t="s">
        <v>127</v>
      </c>
      <c r="O124" s="56" t="s">
        <v>128</v>
      </c>
      <c r="P124" s="56" t="s">
        <v>127</v>
      </c>
      <c r="Q124" s="56" t="s">
        <v>126</v>
      </c>
      <c r="R124" s="56" t="s">
        <v>126</v>
      </c>
      <c r="S124" s="56" t="s">
        <v>127</v>
      </c>
      <c r="T124" s="56" t="s">
        <v>128</v>
      </c>
      <c r="U124" s="56" t="s">
        <v>125</v>
      </c>
      <c r="V124" s="56" t="s">
        <v>125</v>
      </c>
      <c r="W124" s="56" t="s">
        <v>126</v>
      </c>
      <c r="X124" s="56" t="s">
        <v>125</v>
      </c>
      <c r="Y124" s="56" t="s">
        <v>125</v>
      </c>
      <c r="Z124" s="56" t="s">
        <v>127</v>
      </c>
      <c r="AA124" s="56" t="s">
        <v>128</v>
      </c>
      <c r="AB124" s="56" t="s">
        <v>126</v>
      </c>
      <c r="AC124" s="56" t="s">
        <v>126</v>
      </c>
      <c r="AD124" s="56" t="s">
        <v>128</v>
      </c>
      <c r="AE124" s="56" t="s">
        <v>125</v>
      </c>
      <c r="AF124" s="56" t="s">
        <v>127</v>
      </c>
      <c r="AG124" s="56" t="s">
        <v>126</v>
      </c>
      <c r="AH124" s="56">
        <f t="array" ref="AH124">SUM((I124:AG124=$I$2:$AG$2)*(I124:AG124&lt;&gt;""))</f>
        <v>16</v>
      </c>
      <c r="AI124" s="58">
        <f t="shared" si="31"/>
        <v>6.4</v>
      </c>
      <c r="AJ124" s="59"/>
      <c r="AK124" s="56" t="str">
        <f t="shared" si="83"/>
        <v>TIDAK LULUS</v>
      </c>
      <c r="AL124" s="56" t="str">
        <f t="shared" si="84"/>
        <v>LULUS</v>
      </c>
      <c r="AM124" s="56" t="str">
        <f t="shared" si="85"/>
        <v>TIDAK LULUS</v>
      </c>
      <c r="AN124" s="56" t="str">
        <f t="shared" si="86"/>
        <v>LULUS</v>
      </c>
      <c r="AO124" s="56" t="str">
        <f t="shared" si="87"/>
        <v>LULUS</v>
      </c>
      <c r="AP124" s="56" t="str">
        <f t="shared" si="88"/>
        <v>TIDAK LULUS</v>
      </c>
      <c r="AQ124" s="56" t="str">
        <f t="shared" si="89"/>
        <v>LULUS</v>
      </c>
      <c r="AR124" s="56" t="str">
        <f t="shared" si="90"/>
        <v>LULUS</v>
      </c>
      <c r="AS124" s="56" t="str">
        <f t="shared" si="91"/>
        <v>LULUS</v>
      </c>
      <c r="AT124" s="56" t="str">
        <f t="shared" si="92"/>
        <v>TIDAK LULUS</v>
      </c>
      <c r="AU124" s="56" t="str">
        <f t="shared" si="93"/>
        <v>TIDAK LULUS</v>
      </c>
      <c r="AV124" s="56" t="str">
        <f t="shared" si="94"/>
        <v>LULUS</v>
      </c>
      <c r="AW124" s="56" t="str">
        <f t="shared" si="95"/>
        <v>TIDAK LULUS</v>
      </c>
      <c r="AX124" s="56" t="str">
        <f t="shared" si="96"/>
        <v>LULUS</v>
      </c>
      <c r="AY124" s="56" t="str">
        <f t="shared" si="97"/>
        <v>LULUS</v>
      </c>
      <c r="AZ124" s="56" t="str">
        <f t="shared" si="98"/>
        <v>LULUS</v>
      </c>
      <c r="BA124" s="56" t="str">
        <f t="shared" si="99"/>
        <v>TIDAK LULUS</v>
      </c>
      <c r="BB124" s="56" t="str">
        <f t="shared" si="100"/>
        <v>LULUS</v>
      </c>
      <c r="BC124" s="56" t="str">
        <f t="shared" si="101"/>
        <v>TIDAK LULUS</v>
      </c>
      <c r="BD124" s="56" t="str">
        <f t="shared" si="102"/>
        <v>TIDAK LULUS</v>
      </c>
      <c r="BE124" s="56" t="str">
        <f t="shared" si="103"/>
        <v>LULUS</v>
      </c>
      <c r="BF124" s="56" t="str">
        <f t="shared" si="104"/>
        <v>LULUS</v>
      </c>
      <c r="BG124" s="56" t="str">
        <f t="shared" si="105"/>
        <v>LULUS</v>
      </c>
      <c r="BH124" s="56" t="str">
        <f t="shared" si="106"/>
        <v>LULUS</v>
      </c>
      <c r="BI124" s="56" t="str">
        <f t="shared" si="107"/>
        <v>LULUS</v>
      </c>
    </row>
    <row r="125" spans="1:61" s="60" customFormat="1" ht="21.9" customHeight="1" x14ac:dyDescent="0.3">
      <c r="A125" s="56">
        <f t="shared" si="57"/>
        <v>122</v>
      </c>
      <c r="B125" s="56">
        <v>2015402780</v>
      </c>
      <c r="C125" s="62" t="s">
        <v>577</v>
      </c>
      <c r="D125" s="61" t="s">
        <v>45</v>
      </c>
      <c r="E125" s="56" t="s">
        <v>160</v>
      </c>
      <c r="F125" s="61" t="s">
        <v>578</v>
      </c>
      <c r="G125" s="62" t="s">
        <v>579</v>
      </c>
      <c r="H125" s="57">
        <v>44950</v>
      </c>
      <c r="I125" s="56" t="s">
        <v>126</v>
      </c>
      <c r="J125" s="56" t="s">
        <v>128</v>
      </c>
      <c r="K125" s="56" t="s">
        <v>126</v>
      </c>
      <c r="L125" s="56" t="s">
        <v>125</v>
      </c>
      <c r="M125" s="56" t="s">
        <v>126</v>
      </c>
      <c r="N125" s="56" t="s">
        <v>127</v>
      </c>
      <c r="O125" s="56" t="s">
        <v>128</v>
      </c>
      <c r="P125" s="56" t="s">
        <v>127</v>
      </c>
      <c r="Q125" s="56" t="s">
        <v>126</v>
      </c>
      <c r="R125" s="56" t="s">
        <v>126</v>
      </c>
      <c r="S125" s="56" t="s">
        <v>128</v>
      </c>
      <c r="T125" s="56" t="s">
        <v>125</v>
      </c>
      <c r="U125" s="56" t="s">
        <v>128</v>
      </c>
      <c r="V125" s="56" t="s">
        <v>125</v>
      </c>
      <c r="W125" s="56" t="s">
        <v>127</v>
      </c>
      <c r="X125" s="56" t="s">
        <v>125</v>
      </c>
      <c r="Y125" s="56" t="s">
        <v>128</v>
      </c>
      <c r="Z125" s="56" t="s">
        <v>127</v>
      </c>
      <c r="AA125" s="56" t="s">
        <v>126</v>
      </c>
      <c r="AB125" s="56" t="s">
        <v>126</v>
      </c>
      <c r="AC125" s="56" t="s">
        <v>126</v>
      </c>
      <c r="AD125" s="56" t="s">
        <v>128</v>
      </c>
      <c r="AE125" s="56" t="s">
        <v>128</v>
      </c>
      <c r="AF125" s="56" t="s">
        <v>127</v>
      </c>
      <c r="AG125" s="56" t="s">
        <v>125</v>
      </c>
      <c r="AH125" s="56">
        <f t="array" ref="AH125">SUM((I125:AG125=$I$2:$AG$2)*(I125:AG125&lt;&gt;""))</f>
        <v>15</v>
      </c>
      <c r="AI125" s="58">
        <f t="shared" si="31"/>
        <v>6</v>
      </c>
      <c r="AJ125" s="59"/>
      <c r="AK125" s="56" t="str">
        <f t="shared" si="83"/>
        <v>LULUS</v>
      </c>
      <c r="AL125" s="56" t="str">
        <f t="shared" si="84"/>
        <v>LULUS</v>
      </c>
      <c r="AM125" s="56" t="str">
        <f t="shared" si="85"/>
        <v>TIDAK LULUS</v>
      </c>
      <c r="AN125" s="56" t="str">
        <f t="shared" si="86"/>
        <v>LULUS</v>
      </c>
      <c r="AO125" s="56" t="str">
        <f t="shared" si="87"/>
        <v>LULUS</v>
      </c>
      <c r="AP125" s="56" t="str">
        <f t="shared" si="88"/>
        <v>TIDAK LULUS</v>
      </c>
      <c r="AQ125" s="56" t="str">
        <f t="shared" si="89"/>
        <v>LULUS</v>
      </c>
      <c r="AR125" s="56" t="str">
        <f t="shared" si="90"/>
        <v>LULUS</v>
      </c>
      <c r="AS125" s="56" t="str">
        <f t="shared" si="91"/>
        <v>LULUS</v>
      </c>
      <c r="AT125" s="56" t="str">
        <f t="shared" si="92"/>
        <v>TIDAK LULUS</v>
      </c>
      <c r="AU125" s="56" t="str">
        <f t="shared" si="93"/>
        <v>TIDAK LULUS</v>
      </c>
      <c r="AV125" s="56" t="str">
        <f t="shared" si="94"/>
        <v>TIDAK LULUS</v>
      </c>
      <c r="AW125" s="56" t="str">
        <f t="shared" si="95"/>
        <v>TIDAK LULUS</v>
      </c>
      <c r="AX125" s="56" t="str">
        <f t="shared" si="96"/>
        <v>LULUS</v>
      </c>
      <c r="AY125" s="56" t="str">
        <f t="shared" si="97"/>
        <v>TIDAK LULUS</v>
      </c>
      <c r="AZ125" s="56" t="str">
        <f t="shared" si="98"/>
        <v>LULUS</v>
      </c>
      <c r="BA125" s="56" t="str">
        <f t="shared" si="99"/>
        <v>LULUS</v>
      </c>
      <c r="BB125" s="56" t="str">
        <f t="shared" si="100"/>
        <v>LULUS</v>
      </c>
      <c r="BC125" s="56" t="str">
        <f t="shared" si="101"/>
        <v>LULUS</v>
      </c>
      <c r="BD125" s="56" t="str">
        <f t="shared" si="102"/>
        <v>TIDAK LULUS</v>
      </c>
      <c r="BE125" s="56" t="str">
        <f t="shared" si="103"/>
        <v>LULUS</v>
      </c>
      <c r="BF125" s="56" t="str">
        <f t="shared" si="104"/>
        <v>LULUS</v>
      </c>
      <c r="BG125" s="56" t="str">
        <f t="shared" si="105"/>
        <v>TIDAK LULUS</v>
      </c>
      <c r="BH125" s="56" t="str">
        <f t="shared" si="106"/>
        <v>LULUS</v>
      </c>
      <c r="BI125" s="56" t="str">
        <f t="shared" si="107"/>
        <v>TIDAK LULUS</v>
      </c>
    </row>
    <row r="126" spans="1:61" s="60" customFormat="1" ht="21.9" customHeight="1" x14ac:dyDescent="0.3">
      <c r="A126" s="56">
        <f t="shared" si="57"/>
        <v>123</v>
      </c>
      <c r="B126" s="56">
        <v>2015403503</v>
      </c>
      <c r="C126" s="62" t="s">
        <v>580</v>
      </c>
      <c r="D126" s="61" t="s">
        <v>45</v>
      </c>
      <c r="E126" s="56" t="s">
        <v>160</v>
      </c>
      <c r="F126" s="61" t="s">
        <v>581</v>
      </c>
      <c r="G126" s="62" t="s">
        <v>582</v>
      </c>
      <c r="H126" s="57">
        <v>44952</v>
      </c>
      <c r="I126" s="56" t="s">
        <v>126</v>
      </c>
      <c r="J126" s="56" t="s">
        <v>125</v>
      </c>
      <c r="K126" s="56" t="s">
        <v>127</v>
      </c>
      <c r="L126" s="56" t="s">
        <v>125</v>
      </c>
      <c r="M126" s="56" t="s">
        <v>126</v>
      </c>
      <c r="N126" s="56" t="s">
        <v>125</v>
      </c>
      <c r="O126" s="56" t="s">
        <v>128</v>
      </c>
      <c r="P126" s="56" t="s">
        <v>127</v>
      </c>
      <c r="Q126" s="56" t="s">
        <v>126</v>
      </c>
      <c r="R126" s="56" t="s">
        <v>125</v>
      </c>
      <c r="S126" s="56" t="s">
        <v>126</v>
      </c>
      <c r="T126" s="56" t="s">
        <v>128</v>
      </c>
      <c r="U126" s="56" t="s">
        <v>125</v>
      </c>
      <c r="V126" s="56" t="s">
        <v>125</v>
      </c>
      <c r="W126" s="56" t="s">
        <v>126</v>
      </c>
      <c r="X126" s="56" t="s">
        <v>125</v>
      </c>
      <c r="Y126" s="56" t="s">
        <v>128</v>
      </c>
      <c r="Z126" s="56" t="s">
        <v>128</v>
      </c>
      <c r="AA126" s="56" t="s">
        <v>128</v>
      </c>
      <c r="AB126" s="56" t="s">
        <v>128</v>
      </c>
      <c r="AC126" s="56" t="s">
        <v>126</v>
      </c>
      <c r="AD126" s="56" t="s">
        <v>126</v>
      </c>
      <c r="AE126" s="56" t="s">
        <v>125</v>
      </c>
      <c r="AF126" s="56" t="s">
        <v>127</v>
      </c>
      <c r="AG126" s="56" t="s">
        <v>128</v>
      </c>
      <c r="AH126" s="56">
        <f t="array" ref="AH126">SUM((I126:AG126=$I$2:$AG$2)*(I126:AG126&lt;&gt;""))</f>
        <v>18</v>
      </c>
      <c r="AI126" s="58">
        <f t="shared" ref="AI126:AI162" si="108">AH126/2.5</f>
        <v>7.2</v>
      </c>
      <c r="AJ126" s="59"/>
      <c r="AK126" s="56" t="str">
        <f t="shared" ref="AK126:AK135" si="109">IF(I126=I$2,"LULUS","TIDAK LULUS")</f>
        <v>LULUS</v>
      </c>
      <c r="AL126" s="56" t="str">
        <f t="shared" ref="AL126:AL135" si="110">IF(J126=J$2,"LULUS","TIDAK LULUS")</f>
        <v>TIDAK LULUS</v>
      </c>
      <c r="AM126" s="56" t="str">
        <f t="shared" ref="AM126:AM135" si="111">IF(K126=K$2,"LULUS","TIDAK LULUS")</f>
        <v>LULUS</v>
      </c>
      <c r="AN126" s="56" t="str">
        <f t="shared" ref="AN126:AN135" si="112">IF(L126=L$2,"LULUS","TIDAK LULUS")</f>
        <v>LULUS</v>
      </c>
      <c r="AO126" s="56" t="str">
        <f t="shared" ref="AO126:AO135" si="113">IF(M126=M$2,"LULUS","TIDAK LULUS")</f>
        <v>LULUS</v>
      </c>
      <c r="AP126" s="56" t="str">
        <f t="shared" ref="AP126:AP135" si="114">IF(N126=N$2,"LULUS","TIDAK LULUS")</f>
        <v>LULUS</v>
      </c>
      <c r="AQ126" s="56" t="str">
        <f t="shared" ref="AQ126:AQ135" si="115">IF(O126=O$2,"LULUS","TIDAK LULUS")</f>
        <v>LULUS</v>
      </c>
      <c r="AR126" s="56" t="str">
        <f t="shared" ref="AR126:AR135" si="116">IF(P126=P$2,"LULUS","TIDAK LULUS")</f>
        <v>LULUS</v>
      </c>
      <c r="AS126" s="56" t="str">
        <f t="shared" ref="AS126:AS135" si="117">IF(Q126=Q$2,"LULUS","TIDAK LULUS")</f>
        <v>LULUS</v>
      </c>
      <c r="AT126" s="56" t="str">
        <f t="shared" ref="AT126:AT135" si="118">IF(R126=R$2,"LULUS","TIDAK LULUS")</f>
        <v>TIDAK LULUS</v>
      </c>
      <c r="AU126" s="56" t="str">
        <f t="shared" ref="AU126:AU135" si="119">IF(S126=S$2,"LULUS","TIDAK LULUS")</f>
        <v>LULUS</v>
      </c>
      <c r="AV126" s="56" t="str">
        <f t="shared" ref="AV126:AV135" si="120">IF(T126=T$2,"LULUS","TIDAK LULUS")</f>
        <v>LULUS</v>
      </c>
      <c r="AW126" s="56" t="str">
        <f t="shared" ref="AW126:AW135" si="121">IF(U126=U$2,"LULUS","TIDAK LULUS")</f>
        <v>TIDAK LULUS</v>
      </c>
      <c r="AX126" s="56" t="str">
        <f t="shared" ref="AX126:AX135" si="122">IF(V126=V$2,"LULUS","TIDAK LULUS")</f>
        <v>LULUS</v>
      </c>
      <c r="AY126" s="56" t="str">
        <f t="shared" ref="AY126:AY135" si="123">IF(W126=W$2,"LULUS","TIDAK LULUS")</f>
        <v>LULUS</v>
      </c>
      <c r="AZ126" s="56" t="str">
        <f t="shared" ref="AZ126:AZ135" si="124">IF(X126=X$2,"LULUS","TIDAK LULUS")</f>
        <v>LULUS</v>
      </c>
      <c r="BA126" s="56" t="str">
        <f t="shared" ref="BA126:BA135" si="125">IF(Y126=Y$2,"LULUS","TIDAK LULUS")</f>
        <v>LULUS</v>
      </c>
      <c r="BB126" s="56" t="str">
        <f t="shared" ref="BB126:BB135" si="126">IF(Z126=Z$2,"LULUS","TIDAK LULUS")</f>
        <v>TIDAK LULUS</v>
      </c>
      <c r="BC126" s="56" t="str">
        <f t="shared" ref="BC126:BC135" si="127">IF(AA126=AA$2,"LULUS","TIDAK LULUS")</f>
        <v>TIDAK LULUS</v>
      </c>
      <c r="BD126" s="56" t="str">
        <f t="shared" ref="BD126:BD135" si="128">IF(AB126=AB$2,"LULUS","TIDAK LULUS")</f>
        <v>LULUS</v>
      </c>
      <c r="BE126" s="56" t="str">
        <f t="shared" ref="BE126:BE135" si="129">IF(AC126=AC$2,"LULUS","TIDAK LULUS")</f>
        <v>LULUS</v>
      </c>
      <c r="BF126" s="56" t="str">
        <f t="shared" ref="BF126:BF135" si="130">IF(AD126=AD$2,"LULUS","TIDAK LULUS")</f>
        <v>TIDAK LULUS</v>
      </c>
      <c r="BG126" s="56" t="str">
        <f t="shared" ref="BG126:BG135" si="131">IF(AE126=AE$2,"LULUS","TIDAK LULUS")</f>
        <v>LULUS</v>
      </c>
      <c r="BH126" s="56" t="str">
        <f t="shared" ref="BH126:BH135" si="132">IF(AF126=AF$2,"LULUS","TIDAK LULUS")</f>
        <v>LULUS</v>
      </c>
      <c r="BI126" s="56" t="str">
        <f t="shared" ref="BI126:BI135" si="133">IF(AG126=AG$2,"LULUS","TIDAK LULUS")</f>
        <v>TIDAK LULUS</v>
      </c>
    </row>
    <row r="127" spans="1:61" s="60" customFormat="1" ht="21.9" customHeight="1" x14ac:dyDescent="0.3">
      <c r="A127" s="56">
        <f t="shared" si="57"/>
        <v>124</v>
      </c>
      <c r="B127" s="56">
        <v>2015403521</v>
      </c>
      <c r="C127" s="62" t="s">
        <v>584</v>
      </c>
      <c r="D127" s="61" t="s">
        <v>46</v>
      </c>
      <c r="E127" s="56" t="s">
        <v>155</v>
      </c>
      <c r="F127" s="61" t="s">
        <v>484</v>
      </c>
      <c r="G127" s="62" t="s">
        <v>485</v>
      </c>
      <c r="H127" s="57">
        <v>44952</v>
      </c>
      <c r="I127" s="56" t="s">
        <v>126</v>
      </c>
      <c r="J127" s="56" t="s">
        <v>128</v>
      </c>
      <c r="K127" s="56" t="s">
        <v>127</v>
      </c>
      <c r="L127" s="56" t="s">
        <v>125</v>
      </c>
      <c r="M127" s="56" t="s">
        <v>126</v>
      </c>
      <c r="N127" s="56" t="s">
        <v>125</v>
      </c>
      <c r="O127" s="56" t="s">
        <v>128</v>
      </c>
      <c r="P127" s="56" t="s">
        <v>127</v>
      </c>
      <c r="Q127" s="56" t="s">
        <v>126</v>
      </c>
      <c r="R127" s="56" t="s">
        <v>126</v>
      </c>
      <c r="S127" s="56" t="s">
        <v>126</v>
      </c>
      <c r="T127" s="56" t="s">
        <v>125</v>
      </c>
      <c r="U127" s="56" t="s">
        <v>126</v>
      </c>
      <c r="V127" s="56" t="s">
        <v>125</v>
      </c>
      <c r="W127" s="56" t="s">
        <v>126</v>
      </c>
      <c r="X127" s="56" t="s">
        <v>125</v>
      </c>
      <c r="Y127" s="56" t="s">
        <v>128</v>
      </c>
      <c r="Z127" s="56" t="s">
        <v>128</v>
      </c>
      <c r="AA127" s="56" t="s">
        <v>126</v>
      </c>
      <c r="AB127" s="56" t="s">
        <v>128</v>
      </c>
      <c r="AC127" s="56" t="s">
        <v>126</v>
      </c>
      <c r="AD127" s="56" t="s">
        <v>126</v>
      </c>
      <c r="AE127" s="56" t="s">
        <v>127</v>
      </c>
      <c r="AF127" s="56" t="s">
        <v>127</v>
      </c>
      <c r="AG127" s="56" t="s">
        <v>128</v>
      </c>
      <c r="AH127" s="56">
        <f t="array" ref="AH127">SUM((I127:AG127=$I$2:$AG$2)*(I127:AG127&lt;&gt;""))</f>
        <v>18</v>
      </c>
      <c r="AI127" s="58">
        <f t="shared" si="108"/>
        <v>7.2</v>
      </c>
      <c r="AJ127" s="59"/>
      <c r="AK127" s="56" t="str">
        <f t="shared" si="109"/>
        <v>LULUS</v>
      </c>
      <c r="AL127" s="56" t="str">
        <f t="shared" si="110"/>
        <v>LULUS</v>
      </c>
      <c r="AM127" s="56" t="str">
        <f t="shared" si="111"/>
        <v>LULUS</v>
      </c>
      <c r="AN127" s="56" t="str">
        <f t="shared" si="112"/>
        <v>LULUS</v>
      </c>
      <c r="AO127" s="56" t="str">
        <f t="shared" si="113"/>
        <v>LULUS</v>
      </c>
      <c r="AP127" s="56" t="str">
        <f t="shared" si="114"/>
        <v>LULUS</v>
      </c>
      <c r="AQ127" s="56" t="str">
        <f t="shared" si="115"/>
        <v>LULUS</v>
      </c>
      <c r="AR127" s="56" t="str">
        <f t="shared" si="116"/>
        <v>LULUS</v>
      </c>
      <c r="AS127" s="56" t="str">
        <f t="shared" si="117"/>
        <v>LULUS</v>
      </c>
      <c r="AT127" s="56" t="str">
        <f t="shared" si="118"/>
        <v>TIDAK LULUS</v>
      </c>
      <c r="AU127" s="56" t="str">
        <f t="shared" si="119"/>
        <v>LULUS</v>
      </c>
      <c r="AV127" s="56" t="str">
        <f t="shared" si="120"/>
        <v>TIDAK LULUS</v>
      </c>
      <c r="AW127" s="56" t="str">
        <f t="shared" si="121"/>
        <v>TIDAK LULUS</v>
      </c>
      <c r="AX127" s="56" t="str">
        <f t="shared" si="122"/>
        <v>LULUS</v>
      </c>
      <c r="AY127" s="56" t="str">
        <f t="shared" si="123"/>
        <v>LULUS</v>
      </c>
      <c r="AZ127" s="56" t="str">
        <f t="shared" si="124"/>
        <v>LULUS</v>
      </c>
      <c r="BA127" s="56" t="str">
        <f t="shared" si="125"/>
        <v>LULUS</v>
      </c>
      <c r="BB127" s="56" t="str">
        <f t="shared" si="126"/>
        <v>TIDAK LULUS</v>
      </c>
      <c r="BC127" s="56" t="str">
        <f t="shared" si="127"/>
        <v>LULUS</v>
      </c>
      <c r="BD127" s="56" t="str">
        <f t="shared" si="128"/>
        <v>LULUS</v>
      </c>
      <c r="BE127" s="56" t="str">
        <f t="shared" si="129"/>
        <v>LULUS</v>
      </c>
      <c r="BF127" s="56" t="str">
        <f t="shared" si="130"/>
        <v>TIDAK LULUS</v>
      </c>
      <c r="BG127" s="56" t="str">
        <f t="shared" si="131"/>
        <v>TIDAK LULUS</v>
      </c>
      <c r="BH127" s="56" t="str">
        <f t="shared" si="132"/>
        <v>LULUS</v>
      </c>
      <c r="BI127" s="56" t="str">
        <f t="shared" si="133"/>
        <v>TIDAK LULUS</v>
      </c>
    </row>
    <row r="128" spans="1:61" s="60" customFormat="1" ht="21.9" customHeight="1" x14ac:dyDescent="0.3">
      <c r="A128" s="56">
        <f t="shared" si="57"/>
        <v>125</v>
      </c>
      <c r="B128" s="56">
        <v>2015403525</v>
      </c>
      <c r="C128" s="62" t="s">
        <v>585</v>
      </c>
      <c r="D128" s="61" t="s">
        <v>46</v>
      </c>
      <c r="E128" s="56" t="s">
        <v>155</v>
      </c>
      <c r="F128" s="61" t="s">
        <v>586</v>
      </c>
      <c r="G128" s="62" t="s">
        <v>587</v>
      </c>
      <c r="H128" s="57">
        <v>44952</v>
      </c>
      <c r="I128" s="56" t="s">
        <v>126</v>
      </c>
      <c r="J128" s="56" t="s">
        <v>128</v>
      </c>
      <c r="K128" s="56" t="s">
        <v>125</v>
      </c>
      <c r="L128" s="56" t="s">
        <v>125</v>
      </c>
      <c r="M128" s="56" t="s">
        <v>127</v>
      </c>
      <c r="N128" s="56" t="s">
        <v>127</v>
      </c>
      <c r="O128" s="56" t="s">
        <v>128</v>
      </c>
      <c r="P128" s="56" t="s">
        <v>127</v>
      </c>
      <c r="Q128" s="56" t="s">
        <v>125</v>
      </c>
      <c r="R128" s="56" t="s">
        <v>126</v>
      </c>
      <c r="S128" s="56" t="s">
        <v>126</v>
      </c>
      <c r="T128" s="56" t="s">
        <v>128</v>
      </c>
      <c r="U128" s="56" t="s">
        <v>128</v>
      </c>
      <c r="V128" s="56" t="s">
        <v>125</v>
      </c>
      <c r="W128" s="56" t="s">
        <v>126</v>
      </c>
      <c r="X128" s="56" t="s">
        <v>125</v>
      </c>
      <c r="Y128" s="56" t="s">
        <v>127</v>
      </c>
      <c r="Z128" s="56" t="s">
        <v>128</v>
      </c>
      <c r="AA128" s="56" t="s">
        <v>126</v>
      </c>
      <c r="AB128" s="56" t="s">
        <v>128</v>
      </c>
      <c r="AC128" s="56" t="s">
        <v>126</v>
      </c>
      <c r="AD128" s="56" t="s">
        <v>128</v>
      </c>
      <c r="AE128" s="56" t="s">
        <v>127</v>
      </c>
      <c r="AF128" s="56" t="s">
        <v>128</v>
      </c>
      <c r="AG128" s="56" t="s">
        <v>125</v>
      </c>
      <c r="AH128" s="56">
        <f t="array" ref="AH128">SUM((I128:AG128=$I$2:$AG$2)*(I128:AG128&lt;&gt;""))</f>
        <v>14</v>
      </c>
      <c r="AI128" s="58">
        <f t="shared" si="108"/>
        <v>5.6</v>
      </c>
      <c r="AJ128" s="59"/>
      <c r="AK128" s="56" t="str">
        <f t="shared" si="109"/>
        <v>LULUS</v>
      </c>
      <c r="AL128" s="56" t="str">
        <f t="shared" si="110"/>
        <v>LULUS</v>
      </c>
      <c r="AM128" s="56" t="str">
        <f t="shared" si="111"/>
        <v>TIDAK LULUS</v>
      </c>
      <c r="AN128" s="56" t="str">
        <f t="shared" si="112"/>
        <v>LULUS</v>
      </c>
      <c r="AO128" s="56" t="str">
        <f t="shared" si="113"/>
        <v>TIDAK LULUS</v>
      </c>
      <c r="AP128" s="56" t="str">
        <f t="shared" si="114"/>
        <v>TIDAK LULUS</v>
      </c>
      <c r="AQ128" s="56" t="str">
        <f t="shared" si="115"/>
        <v>LULUS</v>
      </c>
      <c r="AR128" s="56" t="str">
        <f t="shared" si="116"/>
        <v>LULUS</v>
      </c>
      <c r="AS128" s="56" t="str">
        <f t="shared" si="117"/>
        <v>TIDAK LULUS</v>
      </c>
      <c r="AT128" s="56" t="str">
        <f t="shared" si="118"/>
        <v>TIDAK LULUS</v>
      </c>
      <c r="AU128" s="56" t="str">
        <f t="shared" si="119"/>
        <v>LULUS</v>
      </c>
      <c r="AV128" s="56" t="str">
        <f t="shared" si="120"/>
        <v>LULUS</v>
      </c>
      <c r="AW128" s="56" t="str">
        <f t="shared" si="121"/>
        <v>TIDAK LULUS</v>
      </c>
      <c r="AX128" s="56" t="str">
        <f t="shared" si="122"/>
        <v>LULUS</v>
      </c>
      <c r="AY128" s="56" t="str">
        <f t="shared" si="123"/>
        <v>LULUS</v>
      </c>
      <c r="AZ128" s="56" t="str">
        <f t="shared" si="124"/>
        <v>LULUS</v>
      </c>
      <c r="BA128" s="56" t="str">
        <f t="shared" si="125"/>
        <v>TIDAK LULUS</v>
      </c>
      <c r="BB128" s="56" t="str">
        <f t="shared" si="126"/>
        <v>TIDAK LULUS</v>
      </c>
      <c r="BC128" s="56" t="str">
        <f t="shared" si="127"/>
        <v>LULUS</v>
      </c>
      <c r="BD128" s="56" t="str">
        <f t="shared" si="128"/>
        <v>LULUS</v>
      </c>
      <c r="BE128" s="56" t="str">
        <f t="shared" si="129"/>
        <v>LULUS</v>
      </c>
      <c r="BF128" s="56" t="str">
        <f t="shared" si="130"/>
        <v>LULUS</v>
      </c>
      <c r="BG128" s="56" t="str">
        <f t="shared" si="131"/>
        <v>TIDAK LULUS</v>
      </c>
      <c r="BH128" s="56" t="str">
        <f t="shared" si="132"/>
        <v>TIDAK LULUS</v>
      </c>
      <c r="BI128" s="56" t="str">
        <f t="shared" si="133"/>
        <v>TIDAK LULUS</v>
      </c>
    </row>
    <row r="129" spans="1:61" s="60" customFormat="1" ht="21.9" customHeight="1" x14ac:dyDescent="0.3">
      <c r="A129" s="56">
        <f t="shared" si="57"/>
        <v>126</v>
      </c>
      <c r="B129" s="56">
        <v>2015403506</v>
      </c>
      <c r="C129" s="62" t="s">
        <v>588</v>
      </c>
      <c r="D129" s="61" t="s">
        <v>45</v>
      </c>
      <c r="E129" s="56" t="s">
        <v>160</v>
      </c>
      <c r="F129" s="61" t="s">
        <v>589</v>
      </c>
      <c r="G129" s="62" t="s">
        <v>590</v>
      </c>
      <c r="H129" s="57">
        <v>44952</v>
      </c>
      <c r="I129" s="56" t="s">
        <v>128</v>
      </c>
      <c r="J129" s="56" t="s">
        <v>128</v>
      </c>
      <c r="K129" s="56" t="s">
        <v>127</v>
      </c>
      <c r="L129" s="56" t="s">
        <v>125</v>
      </c>
      <c r="M129" s="56" t="s">
        <v>128</v>
      </c>
      <c r="N129" s="56" t="s">
        <v>127</v>
      </c>
      <c r="O129" s="56" t="s">
        <v>126</v>
      </c>
      <c r="P129" s="56" t="s">
        <v>128</v>
      </c>
      <c r="Q129" s="56" t="s">
        <v>126</v>
      </c>
      <c r="R129" s="56" t="s">
        <v>125</v>
      </c>
      <c r="S129" s="56" t="s">
        <v>126</v>
      </c>
      <c r="T129" s="56" t="s">
        <v>128</v>
      </c>
      <c r="U129" s="56" t="s">
        <v>125</v>
      </c>
      <c r="V129" s="56" t="s">
        <v>125</v>
      </c>
      <c r="W129" s="56" t="s">
        <v>125</v>
      </c>
      <c r="X129" s="56" t="s">
        <v>125</v>
      </c>
      <c r="Y129" s="56" t="s">
        <v>127</v>
      </c>
      <c r="Z129" s="56" t="s">
        <v>127</v>
      </c>
      <c r="AA129" s="56" t="s">
        <v>126</v>
      </c>
      <c r="AB129" s="56" t="s">
        <v>125</v>
      </c>
      <c r="AC129" s="56" t="s">
        <v>126</v>
      </c>
      <c r="AD129" s="56" t="s">
        <v>126</v>
      </c>
      <c r="AE129" s="56" t="s">
        <v>126</v>
      </c>
      <c r="AF129" s="56" t="s">
        <v>127</v>
      </c>
      <c r="AG129" s="56" t="s">
        <v>128</v>
      </c>
      <c r="AH129" s="56">
        <f t="array" ref="AH129">SUM((I129:AG129=$I$2:$AG$2)*(I129:AG129&lt;&gt;""))</f>
        <v>12</v>
      </c>
      <c r="AI129" s="58">
        <f t="shared" si="108"/>
        <v>4.8</v>
      </c>
      <c r="AJ129" s="59"/>
      <c r="AK129" s="56" t="str">
        <f t="shared" si="109"/>
        <v>TIDAK LULUS</v>
      </c>
      <c r="AL129" s="56" t="str">
        <f t="shared" si="110"/>
        <v>LULUS</v>
      </c>
      <c r="AM129" s="56" t="str">
        <f t="shared" si="111"/>
        <v>LULUS</v>
      </c>
      <c r="AN129" s="56" t="str">
        <f t="shared" si="112"/>
        <v>LULUS</v>
      </c>
      <c r="AO129" s="56" t="str">
        <f t="shared" si="113"/>
        <v>TIDAK LULUS</v>
      </c>
      <c r="AP129" s="56" t="str">
        <f t="shared" si="114"/>
        <v>TIDAK LULUS</v>
      </c>
      <c r="AQ129" s="56" t="str">
        <f t="shared" si="115"/>
        <v>TIDAK LULUS</v>
      </c>
      <c r="AR129" s="56" t="str">
        <f t="shared" si="116"/>
        <v>TIDAK LULUS</v>
      </c>
      <c r="AS129" s="56" t="str">
        <f t="shared" si="117"/>
        <v>LULUS</v>
      </c>
      <c r="AT129" s="56" t="str">
        <f t="shared" si="118"/>
        <v>TIDAK LULUS</v>
      </c>
      <c r="AU129" s="56" t="str">
        <f t="shared" si="119"/>
        <v>LULUS</v>
      </c>
      <c r="AV129" s="56" t="str">
        <f t="shared" si="120"/>
        <v>LULUS</v>
      </c>
      <c r="AW129" s="56" t="str">
        <f t="shared" si="121"/>
        <v>TIDAK LULUS</v>
      </c>
      <c r="AX129" s="56" t="str">
        <f t="shared" si="122"/>
        <v>LULUS</v>
      </c>
      <c r="AY129" s="56" t="str">
        <f t="shared" si="123"/>
        <v>TIDAK LULUS</v>
      </c>
      <c r="AZ129" s="56" t="str">
        <f t="shared" si="124"/>
        <v>LULUS</v>
      </c>
      <c r="BA129" s="56" t="str">
        <f t="shared" si="125"/>
        <v>TIDAK LULUS</v>
      </c>
      <c r="BB129" s="56" t="str">
        <f t="shared" si="126"/>
        <v>LULUS</v>
      </c>
      <c r="BC129" s="56" t="str">
        <f t="shared" si="127"/>
        <v>LULUS</v>
      </c>
      <c r="BD129" s="56" t="str">
        <f t="shared" si="128"/>
        <v>TIDAK LULUS</v>
      </c>
      <c r="BE129" s="56" t="str">
        <f t="shared" si="129"/>
        <v>LULUS</v>
      </c>
      <c r="BF129" s="56" t="str">
        <f t="shared" si="130"/>
        <v>TIDAK LULUS</v>
      </c>
      <c r="BG129" s="56" t="str">
        <f t="shared" si="131"/>
        <v>TIDAK LULUS</v>
      </c>
      <c r="BH129" s="56" t="str">
        <f t="shared" si="132"/>
        <v>LULUS</v>
      </c>
      <c r="BI129" s="56" t="str">
        <f t="shared" si="133"/>
        <v>TIDAK LULUS</v>
      </c>
    </row>
    <row r="130" spans="1:61" s="60" customFormat="1" ht="21.9" customHeight="1" x14ac:dyDescent="0.3">
      <c r="A130" s="56">
        <f t="shared" si="57"/>
        <v>127</v>
      </c>
      <c r="B130" s="56">
        <v>2015403510</v>
      </c>
      <c r="C130" s="62" t="s">
        <v>593</v>
      </c>
      <c r="D130" s="61" t="s">
        <v>45</v>
      </c>
      <c r="E130" s="56" t="s">
        <v>160</v>
      </c>
      <c r="F130" s="61" t="s">
        <v>594</v>
      </c>
      <c r="G130" s="62" t="s">
        <v>595</v>
      </c>
      <c r="H130" s="57">
        <v>44952</v>
      </c>
      <c r="I130" s="56" t="s">
        <v>126</v>
      </c>
      <c r="J130" s="56" t="s">
        <v>127</v>
      </c>
      <c r="K130" s="56" t="s">
        <v>127</v>
      </c>
      <c r="L130" s="56" t="s">
        <v>125</v>
      </c>
      <c r="M130" s="56" t="s">
        <v>126</v>
      </c>
      <c r="N130" s="56" t="s">
        <v>127</v>
      </c>
      <c r="O130" s="56" t="s">
        <v>128</v>
      </c>
      <c r="P130" s="56" t="s">
        <v>127</v>
      </c>
      <c r="Q130" s="56" t="s">
        <v>126</v>
      </c>
      <c r="R130" s="56" t="s">
        <v>126</v>
      </c>
      <c r="S130" s="56" t="s">
        <v>126</v>
      </c>
      <c r="T130" s="56" t="s">
        <v>128</v>
      </c>
      <c r="U130" s="56" t="s">
        <v>127</v>
      </c>
      <c r="V130" s="56" t="s">
        <v>125</v>
      </c>
      <c r="W130" s="56" t="s">
        <v>127</v>
      </c>
      <c r="X130" s="56" t="s">
        <v>125</v>
      </c>
      <c r="Y130" s="56" t="s">
        <v>126</v>
      </c>
      <c r="Z130" s="56" t="s">
        <v>128</v>
      </c>
      <c r="AA130" s="56" t="s">
        <v>126</v>
      </c>
      <c r="AB130" s="56" t="s">
        <v>127</v>
      </c>
      <c r="AC130" s="56" t="s">
        <v>126</v>
      </c>
      <c r="AD130" s="56" t="s">
        <v>128</v>
      </c>
      <c r="AE130" s="56" t="s">
        <v>128</v>
      </c>
      <c r="AF130" s="56" t="s">
        <v>127</v>
      </c>
      <c r="AG130" s="56" t="s">
        <v>128</v>
      </c>
      <c r="AH130" s="56">
        <f t="array" ref="AH130">SUM((I130:AG130=$I$2:$AG$2)*(I130:AG130&lt;&gt;""))</f>
        <v>16</v>
      </c>
      <c r="AI130" s="58">
        <f t="shared" si="108"/>
        <v>6.4</v>
      </c>
      <c r="AJ130" s="59"/>
      <c r="AK130" s="56" t="str">
        <f t="shared" si="109"/>
        <v>LULUS</v>
      </c>
      <c r="AL130" s="56" t="str">
        <f t="shared" si="110"/>
        <v>TIDAK LULUS</v>
      </c>
      <c r="AM130" s="56" t="str">
        <f t="shared" si="111"/>
        <v>LULUS</v>
      </c>
      <c r="AN130" s="56" t="str">
        <f t="shared" si="112"/>
        <v>LULUS</v>
      </c>
      <c r="AO130" s="56" t="str">
        <f t="shared" si="113"/>
        <v>LULUS</v>
      </c>
      <c r="AP130" s="56" t="str">
        <f t="shared" si="114"/>
        <v>TIDAK LULUS</v>
      </c>
      <c r="AQ130" s="56" t="str">
        <f t="shared" si="115"/>
        <v>LULUS</v>
      </c>
      <c r="AR130" s="56" t="str">
        <f t="shared" si="116"/>
        <v>LULUS</v>
      </c>
      <c r="AS130" s="56" t="str">
        <f t="shared" si="117"/>
        <v>LULUS</v>
      </c>
      <c r="AT130" s="56" t="str">
        <f t="shared" si="118"/>
        <v>TIDAK LULUS</v>
      </c>
      <c r="AU130" s="56" t="str">
        <f t="shared" si="119"/>
        <v>LULUS</v>
      </c>
      <c r="AV130" s="56" t="str">
        <f t="shared" si="120"/>
        <v>LULUS</v>
      </c>
      <c r="AW130" s="56" t="str">
        <f t="shared" si="121"/>
        <v>LULUS</v>
      </c>
      <c r="AX130" s="56" t="str">
        <f t="shared" si="122"/>
        <v>LULUS</v>
      </c>
      <c r="AY130" s="56" t="str">
        <f t="shared" si="123"/>
        <v>TIDAK LULUS</v>
      </c>
      <c r="AZ130" s="56" t="str">
        <f t="shared" si="124"/>
        <v>LULUS</v>
      </c>
      <c r="BA130" s="56" t="str">
        <f t="shared" si="125"/>
        <v>TIDAK LULUS</v>
      </c>
      <c r="BB130" s="56" t="str">
        <f t="shared" si="126"/>
        <v>TIDAK LULUS</v>
      </c>
      <c r="BC130" s="56" t="str">
        <f t="shared" si="127"/>
        <v>LULUS</v>
      </c>
      <c r="BD130" s="56" t="str">
        <f t="shared" si="128"/>
        <v>TIDAK LULUS</v>
      </c>
      <c r="BE130" s="56" t="str">
        <f t="shared" si="129"/>
        <v>LULUS</v>
      </c>
      <c r="BF130" s="56" t="str">
        <f t="shared" si="130"/>
        <v>LULUS</v>
      </c>
      <c r="BG130" s="56" t="str">
        <f t="shared" si="131"/>
        <v>TIDAK LULUS</v>
      </c>
      <c r="BH130" s="56" t="str">
        <f t="shared" si="132"/>
        <v>LULUS</v>
      </c>
      <c r="BI130" s="56" t="str">
        <f t="shared" si="133"/>
        <v>TIDAK LULUS</v>
      </c>
    </row>
    <row r="131" spans="1:61" s="60" customFormat="1" ht="21.9" customHeight="1" x14ac:dyDescent="0.3">
      <c r="A131" s="56">
        <f t="shared" si="57"/>
        <v>128</v>
      </c>
      <c r="B131" s="56">
        <v>2015403536</v>
      </c>
      <c r="C131" s="62" t="s">
        <v>599</v>
      </c>
      <c r="D131" s="61" t="s">
        <v>46</v>
      </c>
      <c r="E131" s="56" t="s">
        <v>155</v>
      </c>
      <c r="F131" s="61" t="s">
        <v>487</v>
      </c>
      <c r="G131" s="62" t="s">
        <v>488</v>
      </c>
      <c r="H131" s="57">
        <v>44952</v>
      </c>
      <c r="I131" s="56" t="s">
        <v>126</v>
      </c>
      <c r="J131" s="56" t="s">
        <v>128</v>
      </c>
      <c r="K131" s="56" t="s">
        <v>127</v>
      </c>
      <c r="L131" s="56" t="s">
        <v>125</v>
      </c>
      <c r="M131" s="56" t="s">
        <v>126</v>
      </c>
      <c r="N131" s="56" t="s">
        <v>125</v>
      </c>
      <c r="O131" s="56" t="s">
        <v>128</v>
      </c>
      <c r="P131" s="56" t="s">
        <v>127</v>
      </c>
      <c r="Q131" s="56" t="s">
        <v>126</v>
      </c>
      <c r="R131" s="56" t="s">
        <v>126</v>
      </c>
      <c r="S131" s="56" t="s">
        <v>127</v>
      </c>
      <c r="T131" s="56" t="s">
        <v>128</v>
      </c>
      <c r="U131" s="56" t="s">
        <v>125</v>
      </c>
      <c r="V131" s="56" t="s">
        <v>125</v>
      </c>
      <c r="W131" s="56" t="s">
        <v>126</v>
      </c>
      <c r="X131" s="56" t="s">
        <v>125</v>
      </c>
      <c r="Y131" s="56" t="s">
        <v>127</v>
      </c>
      <c r="Z131" s="56" t="s">
        <v>128</v>
      </c>
      <c r="AA131" s="56" t="s">
        <v>128</v>
      </c>
      <c r="AB131" s="56" t="s">
        <v>128</v>
      </c>
      <c r="AC131" s="56" t="s">
        <v>126</v>
      </c>
      <c r="AD131" s="56" t="s">
        <v>128</v>
      </c>
      <c r="AE131" s="56" t="s">
        <v>126</v>
      </c>
      <c r="AF131" s="56" t="s">
        <v>127</v>
      </c>
      <c r="AG131" s="56" t="s">
        <v>127</v>
      </c>
      <c r="AH131" s="56">
        <f t="array" ref="AH131">SUM((I131:AG131=$I$2:$AG$2)*(I131:AG131&lt;&gt;""))</f>
        <v>17</v>
      </c>
      <c r="AI131" s="58">
        <f t="shared" si="108"/>
        <v>6.8</v>
      </c>
      <c r="AJ131" s="59"/>
      <c r="AK131" s="56" t="str">
        <f t="shared" si="109"/>
        <v>LULUS</v>
      </c>
      <c r="AL131" s="56" t="str">
        <f t="shared" si="110"/>
        <v>LULUS</v>
      </c>
      <c r="AM131" s="56" t="str">
        <f t="shared" si="111"/>
        <v>LULUS</v>
      </c>
      <c r="AN131" s="56" t="str">
        <f t="shared" si="112"/>
        <v>LULUS</v>
      </c>
      <c r="AO131" s="56" t="str">
        <f t="shared" si="113"/>
        <v>LULUS</v>
      </c>
      <c r="AP131" s="56" t="str">
        <f t="shared" si="114"/>
        <v>LULUS</v>
      </c>
      <c r="AQ131" s="56" t="str">
        <f t="shared" si="115"/>
        <v>LULUS</v>
      </c>
      <c r="AR131" s="56" t="str">
        <f t="shared" si="116"/>
        <v>LULUS</v>
      </c>
      <c r="AS131" s="56" t="str">
        <f t="shared" si="117"/>
        <v>LULUS</v>
      </c>
      <c r="AT131" s="56" t="str">
        <f t="shared" si="118"/>
        <v>TIDAK LULUS</v>
      </c>
      <c r="AU131" s="56" t="str">
        <f t="shared" si="119"/>
        <v>TIDAK LULUS</v>
      </c>
      <c r="AV131" s="56" t="str">
        <f t="shared" si="120"/>
        <v>LULUS</v>
      </c>
      <c r="AW131" s="56" t="str">
        <f t="shared" si="121"/>
        <v>TIDAK LULUS</v>
      </c>
      <c r="AX131" s="56" t="str">
        <f t="shared" si="122"/>
        <v>LULUS</v>
      </c>
      <c r="AY131" s="56" t="str">
        <f t="shared" si="123"/>
        <v>LULUS</v>
      </c>
      <c r="AZ131" s="56" t="str">
        <f t="shared" si="124"/>
        <v>LULUS</v>
      </c>
      <c r="BA131" s="56" t="str">
        <f t="shared" si="125"/>
        <v>TIDAK LULUS</v>
      </c>
      <c r="BB131" s="56" t="str">
        <f t="shared" si="126"/>
        <v>TIDAK LULUS</v>
      </c>
      <c r="BC131" s="56" t="str">
        <f t="shared" si="127"/>
        <v>TIDAK LULUS</v>
      </c>
      <c r="BD131" s="56" t="str">
        <f t="shared" si="128"/>
        <v>LULUS</v>
      </c>
      <c r="BE131" s="56" t="str">
        <f t="shared" si="129"/>
        <v>LULUS</v>
      </c>
      <c r="BF131" s="56" t="str">
        <f t="shared" si="130"/>
        <v>LULUS</v>
      </c>
      <c r="BG131" s="56" t="str">
        <f t="shared" si="131"/>
        <v>TIDAK LULUS</v>
      </c>
      <c r="BH131" s="56" t="str">
        <f t="shared" si="132"/>
        <v>LULUS</v>
      </c>
      <c r="BI131" s="56" t="str">
        <f t="shared" si="133"/>
        <v>TIDAK LULUS</v>
      </c>
    </row>
    <row r="132" spans="1:61" s="60" customFormat="1" ht="21.9" customHeight="1" x14ac:dyDescent="0.3">
      <c r="A132" s="56">
        <f t="shared" si="57"/>
        <v>129</v>
      </c>
      <c r="B132" s="56">
        <v>2015402765</v>
      </c>
      <c r="C132" s="62" t="s">
        <v>568</v>
      </c>
      <c r="D132" s="61" t="s">
        <v>45</v>
      </c>
      <c r="E132" s="56" t="s">
        <v>160</v>
      </c>
      <c r="F132" s="61" t="s">
        <v>569</v>
      </c>
      <c r="G132" s="62" t="s">
        <v>570</v>
      </c>
      <c r="H132" s="57">
        <v>44952</v>
      </c>
      <c r="I132" s="56" t="s">
        <v>126</v>
      </c>
      <c r="J132" s="56" t="s">
        <v>125</v>
      </c>
      <c r="K132" s="56" t="s">
        <v>127</v>
      </c>
      <c r="L132" s="56" t="s">
        <v>127</v>
      </c>
      <c r="M132" s="56" t="s">
        <v>126</v>
      </c>
      <c r="N132" s="56" t="s">
        <v>125</v>
      </c>
      <c r="O132" s="56" t="s">
        <v>128</v>
      </c>
      <c r="P132" s="56" t="s">
        <v>128</v>
      </c>
      <c r="Q132" s="56" t="s">
        <v>128</v>
      </c>
      <c r="R132" s="56" t="s">
        <v>125</v>
      </c>
      <c r="S132" s="56" t="s">
        <v>126</v>
      </c>
      <c r="T132" s="56" t="s">
        <v>128</v>
      </c>
      <c r="U132" s="56" t="s">
        <v>127</v>
      </c>
      <c r="V132" s="56" t="s">
        <v>125</v>
      </c>
      <c r="W132" s="56" t="s">
        <v>126</v>
      </c>
      <c r="X132" s="56" t="s">
        <v>128</v>
      </c>
      <c r="Y132" s="56" t="s">
        <v>128</v>
      </c>
      <c r="Z132" s="56" t="s">
        <v>127</v>
      </c>
      <c r="AA132" s="56" t="s">
        <v>128</v>
      </c>
      <c r="AB132" s="56" t="s">
        <v>127</v>
      </c>
      <c r="AC132" s="56" t="s">
        <v>126</v>
      </c>
      <c r="AD132" s="56" t="s">
        <v>126</v>
      </c>
      <c r="AE132" s="56" t="s">
        <v>128</v>
      </c>
      <c r="AF132" s="56" t="s">
        <v>127</v>
      </c>
      <c r="AG132" s="56" t="s">
        <v>128</v>
      </c>
      <c r="AH132" s="56">
        <f t="array" ref="AH132">SUM((I132:AG132=$I$2:$AG$2)*(I132:AG132&lt;&gt;""))</f>
        <v>14</v>
      </c>
      <c r="AI132" s="58">
        <f t="shared" si="108"/>
        <v>5.6</v>
      </c>
      <c r="AJ132" s="59"/>
      <c r="AK132" s="56" t="str">
        <f t="shared" si="109"/>
        <v>LULUS</v>
      </c>
      <c r="AL132" s="56" t="str">
        <f t="shared" si="110"/>
        <v>TIDAK LULUS</v>
      </c>
      <c r="AM132" s="56" t="str">
        <f t="shared" si="111"/>
        <v>LULUS</v>
      </c>
      <c r="AN132" s="56" t="str">
        <f t="shared" si="112"/>
        <v>TIDAK LULUS</v>
      </c>
      <c r="AO132" s="56" t="str">
        <f t="shared" si="113"/>
        <v>LULUS</v>
      </c>
      <c r="AP132" s="56" t="str">
        <f t="shared" si="114"/>
        <v>LULUS</v>
      </c>
      <c r="AQ132" s="56" t="str">
        <f t="shared" si="115"/>
        <v>LULUS</v>
      </c>
      <c r="AR132" s="56" t="str">
        <f t="shared" si="116"/>
        <v>TIDAK LULUS</v>
      </c>
      <c r="AS132" s="56" t="str">
        <f t="shared" si="117"/>
        <v>TIDAK LULUS</v>
      </c>
      <c r="AT132" s="56" t="str">
        <f t="shared" si="118"/>
        <v>TIDAK LULUS</v>
      </c>
      <c r="AU132" s="56" t="str">
        <f t="shared" si="119"/>
        <v>LULUS</v>
      </c>
      <c r="AV132" s="56" t="str">
        <f t="shared" si="120"/>
        <v>LULUS</v>
      </c>
      <c r="AW132" s="56" t="str">
        <f t="shared" si="121"/>
        <v>LULUS</v>
      </c>
      <c r="AX132" s="56" t="str">
        <f t="shared" si="122"/>
        <v>LULUS</v>
      </c>
      <c r="AY132" s="56" t="str">
        <f t="shared" si="123"/>
        <v>LULUS</v>
      </c>
      <c r="AZ132" s="56" t="str">
        <f t="shared" si="124"/>
        <v>TIDAK LULUS</v>
      </c>
      <c r="BA132" s="56" t="str">
        <f t="shared" si="125"/>
        <v>LULUS</v>
      </c>
      <c r="BB132" s="56" t="str">
        <f t="shared" si="126"/>
        <v>LULUS</v>
      </c>
      <c r="BC132" s="56" t="str">
        <f t="shared" si="127"/>
        <v>TIDAK LULUS</v>
      </c>
      <c r="BD132" s="56" t="str">
        <f t="shared" si="128"/>
        <v>TIDAK LULUS</v>
      </c>
      <c r="BE132" s="56" t="str">
        <f t="shared" si="129"/>
        <v>LULUS</v>
      </c>
      <c r="BF132" s="56" t="str">
        <f t="shared" si="130"/>
        <v>TIDAK LULUS</v>
      </c>
      <c r="BG132" s="56" t="str">
        <f t="shared" si="131"/>
        <v>TIDAK LULUS</v>
      </c>
      <c r="BH132" s="56" t="str">
        <f t="shared" si="132"/>
        <v>LULUS</v>
      </c>
      <c r="BI132" s="56" t="str">
        <f t="shared" si="133"/>
        <v>TIDAK LULUS</v>
      </c>
    </row>
    <row r="133" spans="1:61" s="60" customFormat="1" ht="21.9" customHeight="1" x14ac:dyDescent="0.3">
      <c r="A133" s="56">
        <f t="shared" si="57"/>
        <v>130</v>
      </c>
      <c r="B133" s="56">
        <v>2015403543</v>
      </c>
      <c r="C133" s="62" t="s">
        <v>601</v>
      </c>
      <c r="D133" s="61" t="s">
        <v>46</v>
      </c>
      <c r="E133" s="56" t="s">
        <v>155</v>
      </c>
      <c r="F133" s="61" t="s">
        <v>602</v>
      </c>
      <c r="G133" s="62" t="s">
        <v>603</v>
      </c>
      <c r="H133" s="57">
        <v>44952</v>
      </c>
      <c r="I133" s="56" t="s">
        <v>126</v>
      </c>
      <c r="J133" s="56" t="s">
        <v>125</v>
      </c>
      <c r="K133" s="56" t="s">
        <v>127</v>
      </c>
      <c r="L133" s="56" t="s">
        <v>125</v>
      </c>
      <c r="M133" s="56" t="s">
        <v>126</v>
      </c>
      <c r="N133" s="56" t="s">
        <v>127</v>
      </c>
      <c r="O133" s="56" t="s">
        <v>125</v>
      </c>
      <c r="P133" s="56" t="s">
        <v>128</v>
      </c>
      <c r="Q133" s="56" t="s">
        <v>128</v>
      </c>
      <c r="R133" s="56" t="s">
        <v>125</v>
      </c>
      <c r="S133" s="56" t="s">
        <v>127</v>
      </c>
      <c r="T133" s="56" t="s">
        <v>126</v>
      </c>
      <c r="U133" s="56" t="s">
        <v>127</v>
      </c>
      <c r="V133" s="56" t="s">
        <v>125</v>
      </c>
      <c r="W133" s="56" t="s">
        <v>128</v>
      </c>
      <c r="X133" s="56" t="s">
        <v>125</v>
      </c>
      <c r="Y133" s="56" t="s">
        <v>125</v>
      </c>
      <c r="Z133" s="56" t="s">
        <v>128</v>
      </c>
      <c r="AA133" s="56" t="s">
        <v>126</v>
      </c>
      <c r="AB133" s="56" t="s">
        <v>126</v>
      </c>
      <c r="AC133" s="56" t="s">
        <v>126</v>
      </c>
      <c r="AD133" s="56" t="s">
        <v>126</v>
      </c>
      <c r="AE133" s="56" t="s">
        <v>128</v>
      </c>
      <c r="AF133" s="56" t="s">
        <v>127</v>
      </c>
      <c r="AG133" s="56" t="s">
        <v>128</v>
      </c>
      <c r="AH133" s="56">
        <f t="array" ref="AH133">SUM((I133:AG133=$I$2:$AG$2)*(I133:AG133&lt;&gt;""))</f>
        <v>10</v>
      </c>
      <c r="AI133" s="58">
        <f t="shared" si="108"/>
        <v>4</v>
      </c>
      <c r="AJ133" s="59"/>
      <c r="AK133" s="56" t="str">
        <f t="shared" si="109"/>
        <v>LULUS</v>
      </c>
      <c r="AL133" s="56" t="str">
        <f t="shared" si="110"/>
        <v>TIDAK LULUS</v>
      </c>
      <c r="AM133" s="56" t="str">
        <f t="shared" si="111"/>
        <v>LULUS</v>
      </c>
      <c r="AN133" s="56" t="str">
        <f t="shared" si="112"/>
        <v>LULUS</v>
      </c>
      <c r="AO133" s="56" t="str">
        <f t="shared" si="113"/>
        <v>LULUS</v>
      </c>
      <c r="AP133" s="56" t="str">
        <f t="shared" si="114"/>
        <v>TIDAK LULUS</v>
      </c>
      <c r="AQ133" s="56" t="str">
        <f t="shared" si="115"/>
        <v>TIDAK LULUS</v>
      </c>
      <c r="AR133" s="56" t="str">
        <f t="shared" si="116"/>
        <v>TIDAK LULUS</v>
      </c>
      <c r="AS133" s="56" t="str">
        <f t="shared" si="117"/>
        <v>TIDAK LULUS</v>
      </c>
      <c r="AT133" s="56" t="str">
        <f t="shared" si="118"/>
        <v>TIDAK LULUS</v>
      </c>
      <c r="AU133" s="56" t="str">
        <f t="shared" si="119"/>
        <v>TIDAK LULUS</v>
      </c>
      <c r="AV133" s="56" t="str">
        <f t="shared" si="120"/>
        <v>TIDAK LULUS</v>
      </c>
      <c r="AW133" s="56" t="str">
        <f t="shared" si="121"/>
        <v>LULUS</v>
      </c>
      <c r="AX133" s="56" t="str">
        <f t="shared" si="122"/>
        <v>LULUS</v>
      </c>
      <c r="AY133" s="56" t="str">
        <f t="shared" si="123"/>
        <v>TIDAK LULUS</v>
      </c>
      <c r="AZ133" s="56" t="str">
        <f t="shared" si="124"/>
        <v>LULUS</v>
      </c>
      <c r="BA133" s="56" t="str">
        <f t="shared" si="125"/>
        <v>TIDAK LULUS</v>
      </c>
      <c r="BB133" s="56" t="str">
        <f t="shared" si="126"/>
        <v>TIDAK LULUS</v>
      </c>
      <c r="BC133" s="56" t="str">
        <f t="shared" si="127"/>
        <v>LULUS</v>
      </c>
      <c r="BD133" s="56" t="str">
        <f t="shared" si="128"/>
        <v>TIDAK LULUS</v>
      </c>
      <c r="BE133" s="56" t="str">
        <f t="shared" si="129"/>
        <v>LULUS</v>
      </c>
      <c r="BF133" s="56" t="str">
        <f t="shared" si="130"/>
        <v>TIDAK LULUS</v>
      </c>
      <c r="BG133" s="56" t="str">
        <f t="shared" si="131"/>
        <v>TIDAK LULUS</v>
      </c>
      <c r="BH133" s="56" t="str">
        <f t="shared" si="132"/>
        <v>LULUS</v>
      </c>
      <c r="BI133" s="56" t="str">
        <f t="shared" si="133"/>
        <v>TIDAK LULUS</v>
      </c>
    </row>
    <row r="134" spans="1:61" s="60" customFormat="1" ht="21.9" customHeight="1" x14ac:dyDescent="0.3">
      <c r="A134" s="56">
        <f t="shared" si="57"/>
        <v>131</v>
      </c>
      <c r="B134" s="56">
        <v>2015403546</v>
      </c>
      <c r="C134" s="62" t="s">
        <v>604</v>
      </c>
      <c r="D134" s="61" t="s">
        <v>46</v>
      </c>
      <c r="E134" s="56" t="s">
        <v>155</v>
      </c>
      <c r="F134" s="61" t="s">
        <v>210</v>
      </c>
      <c r="G134" s="62" t="s">
        <v>211</v>
      </c>
      <c r="H134" s="57">
        <v>44952</v>
      </c>
      <c r="I134" s="56" t="s">
        <v>126</v>
      </c>
      <c r="J134" s="56" t="s">
        <v>125</v>
      </c>
      <c r="K134" s="56" t="s">
        <v>125</v>
      </c>
      <c r="L134" s="56" t="s">
        <v>125</v>
      </c>
      <c r="M134" s="56" t="s">
        <v>126</v>
      </c>
      <c r="N134" s="56" t="s">
        <v>127</v>
      </c>
      <c r="O134" s="56" t="s">
        <v>128</v>
      </c>
      <c r="P134" s="56" t="s">
        <v>127</v>
      </c>
      <c r="Q134" s="56" t="s">
        <v>126</v>
      </c>
      <c r="R134" s="56" t="s">
        <v>127</v>
      </c>
      <c r="S134" s="56" t="s">
        <v>126</v>
      </c>
      <c r="T134" s="56" t="s">
        <v>128</v>
      </c>
      <c r="U134" s="56" t="s">
        <v>126</v>
      </c>
      <c r="V134" s="56" t="s">
        <v>125</v>
      </c>
      <c r="W134" s="56" t="s">
        <v>126</v>
      </c>
      <c r="X134" s="56" t="s">
        <v>125</v>
      </c>
      <c r="Y134" s="56" t="s">
        <v>128</v>
      </c>
      <c r="Z134" s="56" t="s">
        <v>128</v>
      </c>
      <c r="AA134" s="56" t="s">
        <v>126</v>
      </c>
      <c r="AB134" s="56" t="s">
        <v>127</v>
      </c>
      <c r="AC134" s="56" t="s">
        <v>126</v>
      </c>
      <c r="AD134" s="56" t="s">
        <v>125</v>
      </c>
      <c r="AE134" s="56" t="s">
        <v>128</v>
      </c>
      <c r="AF134" s="56" t="s">
        <v>127</v>
      </c>
      <c r="AG134" s="56" t="s">
        <v>127</v>
      </c>
      <c r="AH134" s="56">
        <f t="array" ref="AH134">SUM((I134:AG134=$I$2:$AG$2)*(I134:AG134&lt;&gt;""))</f>
        <v>15</v>
      </c>
      <c r="AI134" s="58">
        <f t="shared" si="108"/>
        <v>6</v>
      </c>
      <c r="AJ134" s="59"/>
      <c r="AK134" s="56" t="str">
        <f t="shared" si="109"/>
        <v>LULUS</v>
      </c>
      <c r="AL134" s="56" t="str">
        <f t="shared" si="110"/>
        <v>TIDAK LULUS</v>
      </c>
      <c r="AM134" s="56" t="str">
        <f t="shared" si="111"/>
        <v>TIDAK LULUS</v>
      </c>
      <c r="AN134" s="56" t="str">
        <f t="shared" si="112"/>
        <v>LULUS</v>
      </c>
      <c r="AO134" s="56" t="str">
        <f t="shared" si="113"/>
        <v>LULUS</v>
      </c>
      <c r="AP134" s="56" t="str">
        <f t="shared" si="114"/>
        <v>TIDAK LULUS</v>
      </c>
      <c r="AQ134" s="56" t="str">
        <f t="shared" si="115"/>
        <v>LULUS</v>
      </c>
      <c r="AR134" s="56" t="str">
        <f t="shared" si="116"/>
        <v>LULUS</v>
      </c>
      <c r="AS134" s="56" t="str">
        <f t="shared" si="117"/>
        <v>LULUS</v>
      </c>
      <c r="AT134" s="56" t="str">
        <f t="shared" si="118"/>
        <v>TIDAK LULUS</v>
      </c>
      <c r="AU134" s="56" t="str">
        <f t="shared" si="119"/>
        <v>LULUS</v>
      </c>
      <c r="AV134" s="56" t="str">
        <f t="shared" si="120"/>
        <v>LULUS</v>
      </c>
      <c r="AW134" s="56" t="str">
        <f t="shared" si="121"/>
        <v>TIDAK LULUS</v>
      </c>
      <c r="AX134" s="56" t="str">
        <f t="shared" si="122"/>
        <v>LULUS</v>
      </c>
      <c r="AY134" s="56" t="str">
        <f t="shared" si="123"/>
        <v>LULUS</v>
      </c>
      <c r="AZ134" s="56" t="str">
        <f t="shared" si="124"/>
        <v>LULUS</v>
      </c>
      <c r="BA134" s="56" t="str">
        <f t="shared" si="125"/>
        <v>LULUS</v>
      </c>
      <c r="BB134" s="56" t="str">
        <f t="shared" si="126"/>
        <v>TIDAK LULUS</v>
      </c>
      <c r="BC134" s="56" t="str">
        <f t="shared" si="127"/>
        <v>LULUS</v>
      </c>
      <c r="BD134" s="56" t="str">
        <f t="shared" si="128"/>
        <v>TIDAK LULUS</v>
      </c>
      <c r="BE134" s="56" t="str">
        <f t="shared" si="129"/>
        <v>LULUS</v>
      </c>
      <c r="BF134" s="56" t="str">
        <f t="shared" si="130"/>
        <v>TIDAK LULUS</v>
      </c>
      <c r="BG134" s="56" t="str">
        <f t="shared" si="131"/>
        <v>TIDAK LULUS</v>
      </c>
      <c r="BH134" s="56" t="str">
        <f t="shared" si="132"/>
        <v>LULUS</v>
      </c>
      <c r="BI134" s="56" t="str">
        <f t="shared" si="133"/>
        <v>TIDAK LULUS</v>
      </c>
    </row>
    <row r="135" spans="1:61" s="60" customFormat="1" ht="21.9" customHeight="1" x14ac:dyDescent="0.3">
      <c r="A135" s="56">
        <f t="shared" si="57"/>
        <v>132</v>
      </c>
      <c r="B135" s="56">
        <v>2015403516</v>
      </c>
      <c r="C135" s="62" t="s">
        <v>605</v>
      </c>
      <c r="D135" s="61" t="s">
        <v>45</v>
      </c>
      <c r="E135" s="56" t="s">
        <v>160</v>
      </c>
      <c r="F135" s="61" t="s">
        <v>501</v>
      </c>
      <c r="G135" s="62" t="s">
        <v>502</v>
      </c>
      <c r="H135" s="57">
        <v>44952</v>
      </c>
      <c r="I135" s="56" t="s">
        <v>126</v>
      </c>
      <c r="J135" s="56" t="s">
        <v>125</v>
      </c>
      <c r="K135" s="56" t="s">
        <v>127</v>
      </c>
      <c r="L135" s="56" t="s">
        <v>125</v>
      </c>
      <c r="M135" s="56" t="s">
        <v>126</v>
      </c>
      <c r="N135" s="56" t="s">
        <v>127</v>
      </c>
      <c r="O135" s="56" t="s">
        <v>128</v>
      </c>
      <c r="P135" s="56" t="s">
        <v>127</v>
      </c>
      <c r="Q135" s="56" t="s">
        <v>126</v>
      </c>
      <c r="R135" s="56" t="s">
        <v>125</v>
      </c>
      <c r="S135" s="56" t="s">
        <v>126</v>
      </c>
      <c r="T135" s="56" t="s">
        <v>128</v>
      </c>
      <c r="U135" s="56" t="s">
        <v>127</v>
      </c>
      <c r="V135" s="56" t="s">
        <v>125</v>
      </c>
      <c r="W135" s="56" t="s">
        <v>128</v>
      </c>
      <c r="X135" s="56" t="s">
        <v>126</v>
      </c>
      <c r="Y135" s="56" t="s">
        <v>127</v>
      </c>
      <c r="Z135" s="56" t="s">
        <v>128</v>
      </c>
      <c r="AA135" s="56" t="s">
        <v>126</v>
      </c>
      <c r="AB135" s="56" t="s">
        <v>128</v>
      </c>
      <c r="AC135" s="56" t="s">
        <v>126</v>
      </c>
      <c r="AD135" s="56" t="s">
        <v>127</v>
      </c>
      <c r="AE135" s="56" t="s">
        <v>126</v>
      </c>
      <c r="AF135" s="56" t="s">
        <v>127</v>
      </c>
      <c r="AG135" s="56" t="s">
        <v>125</v>
      </c>
      <c r="AH135" s="56">
        <f t="array" ref="AH135">SUM((I135:AG135=$I$2:$AG$2)*(I135:AG135&lt;&gt;""))</f>
        <v>15</v>
      </c>
      <c r="AI135" s="58">
        <f t="shared" si="108"/>
        <v>6</v>
      </c>
      <c r="AJ135" s="59"/>
      <c r="AK135" s="56" t="str">
        <f t="shared" si="109"/>
        <v>LULUS</v>
      </c>
      <c r="AL135" s="56" t="str">
        <f t="shared" si="110"/>
        <v>TIDAK LULUS</v>
      </c>
      <c r="AM135" s="56" t="str">
        <f t="shared" si="111"/>
        <v>LULUS</v>
      </c>
      <c r="AN135" s="56" t="str">
        <f t="shared" si="112"/>
        <v>LULUS</v>
      </c>
      <c r="AO135" s="56" t="str">
        <f t="shared" si="113"/>
        <v>LULUS</v>
      </c>
      <c r="AP135" s="56" t="str">
        <f t="shared" si="114"/>
        <v>TIDAK LULUS</v>
      </c>
      <c r="AQ135" s="56" t="str">
        <f t="shared" si="115"/>
        <v>LULUS</v>
      </c>
      <c r="AR135" s="56" t="str">
        <f t="shared" si="116"/>
        <v>LULUS</v>
      </c>
      <c r="AS135" s="56" t="str">
        <f t="shared" si="117"/>
        <v>LULUS</v>
      </c>
      <c r="AT135" s="56" t="str">
        <f t="shared" si="118"/>
        <v>TIDAK LULUS</v>
      </c>
      <c r="AU135" s="56" t="str">
        <f t="shared" si="119"/>
        <v>LULUS</v>
      </c>
      <c r="AV135" s="56" t="str">
        <f t="shared" si="120"/>
        <v>LULUS</v>
      </c>
      <c r="AW135" s="56" t="str">
        <f t="shared" si="121"/>
        <v>LULUS</v>
      </c>
      <c r="AX135" s="56" t="str">
        <f t="shared" si="122"/>
        <v>LULUS</v>
      </c>
      <c r="AY135" s="56" t="str">
        <f t="shared" si="123"/>
        <v>TIDAK LULUS</v>
      </c>
      <c r="AZ135" s="56" t="str">
        <f t="shared" si="124"/>
        <v>TIDAK LULUS</v>
      </c>
      <c r="BA135" s="56" t="str">
        <f t="shared" si="125"/>
        <v>TIDAK LULUS</v>
      </c>
      <c r="BB135" s="56" t="str">
        <f t="shared" si="126"/>
        <v>TIDAK LULUS</v>
      </c>
      <c r="BC135" s="56" t="str">
        <f t="shared" si="127"/>
        <v>LULUS</v>
      </c>
      <c r="BD135" s="56" t="str">
        <f t="shared" si="128"/>
        <v>LULUS</v>
      </c>
      <c r="BE135" s="56" t="str">
        <f t="shared" si="129"/>
        <v>LULUS</v>
      </c>
      <c r="BF135" s="56" t="str">
        <f t="shared" si="130"/>
        <v>TIDAK LULUS</v>
      </c>
      <c r="BG135" s="56" t="str">
        <f t="shared" si="131"/>
        <v>TIDAK LULUS</v>
      </c>
      <c r="BH135" s="56" t="str">
        <f t="shared" si="132"/>
        <v>LULUS</v>
      </c>
      <c r="BI135" s="56" t="str">
        <f t="shared" si="133"/>
        <v>TIDAK LULUS</v>
      </c>
    </row>
    <row r="136" spans="1:61" s="60" customFormat="1" ht="21.9" customHeight="1" x14ac:dyDescent="0.3">
      <c r="A136" s="56">
        <f t="shared" si="57"/>
        <v>133</v>
      </c>
      <c r="B136" s="56">
        <v>2015404944</v>
      </c>
      <c r="C136" s="62" t="s">
        <v>657</v>
      </c>
      <c r="D136" s="61" t="s">
        <v>45</v>
      </c>
      <c r="E136" s="56" t="s">
        <v>160</v>
      </c>
      <c r="F136" s="61" t="s">
        <v>658</v>
      </c>
      <c r="G136" s="62" t="s">
        <v>659</v>
      </c>
      <c r="H136" s="57">
        <v>44956</v>
      </c>
      <c r="I136" s="56" t="s">
        <v>127</v>
      </c>
      <c r="J136" s="56" t="s">
        <v>128</v>
      </c>
      <c r="K136" s="56" t="s">
        <v>127</v>
      </c>
      <c r="L136" s="56" t="s">
        <v>125</v>
      </c>
      <c r="M136" s="56" t="s">
        <v>126</v>
      </c>
      <c r="N136" s="56" t="s">
        <v>126</v>
      </c>
      <c r="O136" s="56" t="s">
        <v>128</v>
      </c>
      <c r="P136" s="56" t="s">
        <v>127</v>
      </c>
      <c r="Q136" s="56" t="s">
        <v>126</v>
      </c>
      <c r="R136" s="56" t="s">
        <v>127</v>
      </c>
      <c r="S136" s="56" t="s">
        <v>126</v>
      </c>
      <c r="T136" s="56" t="s">
        <v>125</v>
      </c>
      <c r="U136" s="56" t="s">
        <v>127</v>
      </c>
      <c r="V136" s="56" t="s">
        <v>125</v>
      </c>
      <c r="W136" s="56" t="s">
        <v>125</v>
      </c>
      <c r="X136" s="56" t="s">
        <v>125</v>
      </c>
      <c r="Y136" s="56" t="s">
        <v>127</v>
      </c>
      <c r="Z136" s="56" t="s">
        <v>128</v>
      </c>
      <c r="AA136" s="56" t="s">
        <v>128</v>
      </c>
      <c r="AB136" s="56" t="s">
        <v>128</v>
      </c>
      <c r="AC136" s="56" t="s">
        <v>126</v>
      </c>
      <c r="AD136" s="56" t="s">
        <v>125</v>
      </c>
      <c r="AE136" s="56" t="s">
        <v>126</v>
      </c>
      <c r="AF136" s="56" t="s">
        <v>127</v>
      </c>
      <c r="AG136" s="56" t="s">
        <v>127</v>
      </c>
      <c r="AH136" s="56">
        <f t="array" ref="AH136">SUM((I136:AG136=$I$2:$AG$2)*(I136:AG136&lt;&gt;""))</f>
        <v>14</v>
      </c>
      <c r="AI136" s="58">
        <f t="shared" si="108"/>
        <v>5.6</v>
      </c>
      <c r="AJ136" s="59"/>
      <c r="AK136" s="56" t="str">
        <f t="shared" ref="AK136:AK162" si="134">IF(I136=I$2,"LULUS","TIDAK LULUS")</f>
        <v>TIDAK LULUS</v>
      </c>
      <c r="AL136" s="56" t="str">
        <f t="shared" ref="AL136:AL162" si="135">IF(J136=J$2,"LULUS","TIDAK LULUS")</f>
        <v>LULUS</v>
      </c>
      <c r="AM136" s="56" t="str">
        <f t="shared" ref="AM136:AM162" si="136">IF(K136=K$2,"LULUS","TIDAK LULUS")</f>
        <v>LULUS</v>
      </c>
      <c r="AN136" s="56" t="str">
        <f t="shared" ref="AN136:AN162" si="137">IF(L136=L$2,"LULUS","TIDAK LULUS")</f>
        <v>LULUS</v>
      </c>
      <c r="AO136" s="56" t="str">
        <f t="shared" ref="AO136:AO162" si="138">IF(M136=M$2,"LULUS","TIDAK LULUS")</f>
        <v>LULUS</v>
      </c>
      <c r="AP136" s="56" t="str">
        <f t="shared" ref="AP136:AP162" si="139">IF(N136=N$2,"LULUS","TIDAK LULUS")</f>
        <v>TIDAK LULUS</v>
      </c>
      <c r="AQ136" s="56" t="str">
        <f t="shared" ref="AQ136:AQ162" si="140">IF(O136=O$2,"LULUS","TIDAK LULUS")</f>
        <v>LULUS</v>
      </c>
      <c r="AR136" s="56" t="str">
        <f t="shared" ref="AR136:AR162" si="141">IF(P136=P$2,"LULUS","TIDAK LULUS")</f>
        <v>LULUS</v>
      </c>
      <c r="AS136" s="56" t="str">
        <f t="shared" ref="AS136:AS162" si="142">IF(Q136=Q$2,"LULUS","TIDAK LULUS")</f>
        <v>LULUS</v>
      </c>
      <c r="AT136" s="56" t="str">
        <f t="shared" ref="AT136:AT162" si="143">IF(R136=R$2,"LULUS","TIDAK LULUS")</f>
        <v>TIDAK LULUS</v>
      </c>
      <c r="AU136" s="56" t="str">
        <f t="shared" ref="AU136:AU162" si="144">IF(S136=S$2,"LULUS","TIDAK LULUS")</f>
        <v>LULUS</v>
      </c>
      <c r="AV136" s="56" t="str">
        <f t="shared" ref="AV136:AV162" si="145">IF(T136=T$2,"LULUS","TIDAK LULUS")</f>
        <v>TIDAK LULUS</v>
      </c>
      <c r="AW136" s="56" t="str">
        <f t="shared" ref="AW136:AW162" si="146">IF(U136=U$2,"LULUS","TIDAK LULUS")</f>
        <v>LULUS</v>
      </c>
      <c r="AX136" s="56" t="str">
        <f t="shared" ref="AX136:AX162" si="147">IF(V136=V$2,"LULUS","TIDAK LULUS")</f>
        <v>LULUS</v>
      </c>
      <c r="AY136" s="56" t="str">
        <f t="shared" ref="AY136:AY162" si="148">IF(W136=W$2,"LULUS","TIDAK LULUS")</f>
        <v>TIDAK LULUS</v>
      </c>
      <c r="AZ136" s="56" t="str">
        <f t="shared" ref="AZ136:AZ162" si="149">IF(X136=X$2,"LULUS","TIDAK LULUS")</f>
        <v>LULUS</v>
      </c>
      <c r="BA136" s="56" t="str">
        <f t="shared" ref="BA136:BA162" si="150">IF(Y136=Y$2,"LULUS","TIDAK LULUS")</f>
        <v>TIDAK LULUS</v>
      </c>
      <c r="BB136" s="56" t="str">
        <f t="shared" ref="BB136:BB162" si="151">IF(Z136=Z$2,"LULUS","TIDAK LULUS")</f>
        <v>TIDAK LULUS</v>
      </c>
      <c r="BC136" s="56" t="str">
        <f t="shared" ref="BC136:BC162" si="152">IF(AA136=AA$2,"LULUS","TIDAK LULUS")</f>
        <v>TIDAK LULUS</v>
      </c>
      <c r="BD136" s="56" t="str">
        <f t="shared" ref="BD136:BD162" si="153">IF(AB136=AB$2,"LULUS","TIDAK LULUS")</f>
        <v>LULUS</v>
      </c>
      <c r="BE136" s="56" t="str">
        <f t="shared" ref="BE136:BE162" si="154">IF(AC136=AC$2,"LULUS","TIDAK LULUS")</f>
        <v>LULUS</v>
      </c>
      <c r="BF136" s="56" t="str">
        <f t="shared" ref="BF136:BF162" si="155">IF(AD136=AD$2,"LULUS","TIDAK LULUS")</f>
        <v>TIDAK LULUS</v>
      </c>
      <c r="BG136" s="56" t="str">
        <f t="shared" ref="BG136:BG162" si="156">IF(AE136=AE$2,"LULUS","TIDAK LULUS")</f>
        <v>TIDAK LULUS</v>
      </c>
      <c r="BH136" s="56" t="str">
        <f t="shared" ref="BH136:BH162" si="157">IF(AF136=AF$2,"LULUS","TIDAK LULUS")</f>
        <v>LULUS</v>
      </c>
      <c r="BI136" s="56" t="str">
        <f t="shared" ref="BI136:BI162" si="158">IF(AG136=AG$2,"LULUS","TIDAK LULUS")</f>
        <v>TIDAK LULUS</v>
      </c>
    </row>
    <row r="137" spans="1:61" s="60" customFormat="1" ht="21.9" customHeight="1" x14ac:dyDescent="0.3">
      <c r="A137" s="56">
        <f t="shared" ref="A137:A200" si="159">A136+1</f>
        <v>134</v>
      </c>
      <c r="B137" s="56">
        <v>2015403517</v>
      </c>
      <c r="C137" s="62" t="s">
        <v>583</v>
      </c>
      <c r="D137" s="61" t="s">
        <v>46</v>
      </c>
      <c r="E137" s="56" t="s">
        <v>155</v>
      </c>
      <c r="F137" s="61" t="s">
        <v>210</v>
      </c>
      <c r="G137" s="62" t="s">
        <v>211</v>
      </c>
      <c r="H137" s="57">
        <v>44956</v>
      </c>
      <c r="I137" s="56" t="s">
        <v>126</v>
      </c>
      <c r="J137" s="56" t="s">
        <v>125</v>
      </c>
      <c r="K137" s="56" t="s">
        <v>127</v>
      </c>
      <c r="L137" s="56" t="s">
        <v>125</v>
      </c>
      <c r="M137" s="56" t="s">
        <v>126</v>
      </c>
      <c r="N137" s="56" t="s">
        <v>125</v>
      </c>
      <c r="O137" s="56" t="s">
        <v>128</v>
      </c>
      <c r="P137" s="56" t="s">
        <v>127</v>
      </c>
      <c r="Q137" s="56" t="s">
        <v>126</v>
      </c>
      <c r="R137" s="56" t="s">
        <v>125</v>
      </c>
      <c r="S137" s="56" t="s">
        <v>127</v>
      </c>
      <c r="T137" s="56" t="s">
        <v>128</v>
      </c>
      <c r="U137" s="56" t="s">
        <v>127</v>
      </c>
      <c r="V137" s="56" t="s">
        <v>125</v>
      </c>
      <c r="W137" s="56" t="s">
        <v>127</v>
      </c>
      <c r="X137" s="56" t="s">
        <v>125</v>
      </c>
      <c r="Y137" s="56" t="s">
        <v>128</v>
      </c>
      <c r="Z137" s="56" t="s">
        <v>128</v>
      </c>
      <c r="AA137" s="56" t="s">
        <v>126</v>
      </c>
      <c r="AB137" s="56" t="s">
        <v>128</v>
      </c>
      <c r="AC137" s="56" t="s">
        <v>126</v>
      </c>
      <c r="AD137" s="56" t="s">
        <v>128</v>
      </c>
      <c r="AE137" s="56" t="s">
        <v>128</v>
      </c>
      <c r="AF137" s="56" t="s">
        <v>127</v>
      </c>
      <c r="AG137" s="56" t="s">
        <v>128</v>
      </c>
      <c r="AH137" s="56">
        <f t="array" ref="AH137">SUM((I137:AG137=$I$2:$AG$2)*(I137:AG137&lt;&gt;""))</f>
        <v>18</v>
      </c>
      <c r="AI137" s="58">
        <f t="shared" si="108"/>
        <v>7.2</v>
      </c>
      <c r="AJ137" s="59"/>
      <c r="AK137" s="56" t="str">
        <f t="shared" si="134"/>
        <v>LULUS</v>
      </c>
      <c r="AL137" s="56" t="str">
        <f t="shared" si="135"/>
        <v>TIDAK LULUS</v>
      </c>
      <c r="AM137" s="56" t="str">
        <f t="shared" si="136"/>
        <v>LULUS</v>
      </c>
      <c r="AN137" s="56" t="str">
        <f t="shared" si="137"/>
        <v>LULUS</v>
      </c>
      <c r="AO137" s="56" t="str">
        <f t="shared" si="138"/>
        <v>LULUS</v>
      </c>
      <c r="AP137" s="56" t="str">
        <f t="shared" si="139"/>
        <v>LULUS</v>
      </c>
      <c r="AQ137" s="56" t="str">
        <f t="shared" si="140"/>
        <v>LULUS</v>
      </c>
      <c r="AR137" s="56" t="str">
        <f t="shared" si="141"/>
        <v>LULUS</v>
      </c>
      <c r="AS137" s="56" t="str">
        <f t="shared" si="142"/>
        <v>LULUS</v>
      </c>
      <c r="AT137" s="56" t="str">
        <f t="shared" si="143"/>
        <v>TIDAK LULUS</v>
      </c>
      <c r="AU137" s="56" t="str">
        <f t="shared" si="144"/>
        <v>TIDAK LULUS</v>
      </c>
      <c r="AV137" s="56" t="str">
        <f t="shared" si="145"/>
        <v>LULUS</v>
      </c>
      <c r="AW137" s="56" t="str">
        <f t="shared" si="146"/>
        <v>LULUS</v>
      </c>
      <c r="AX137" s="56" t="str">
        <f t="shared" si="147"/>
        <v>LULUS</v>
      </c>
      <c r="AY137" s="56" t="str">
        <f t="shared" si="148"/>
        <v>TIDAK LULUS</v>
      </c>
      <c r="AZ137" s="56" t="str">
        <f t="shared" si="149"/>
        <v>LULUS</v>
      </c>
      <c r="BA137" s="56" t="str">
        <f t="shared" si="150"/>
        <v>LULUS</v>
      </c>
      <c r="BB137" s="56" t="str">
        <f t="shared" si="151"/>
        <v>TIDAK LULUS</v>
      </c>
      <c r="BC137" s="56" t="str">
        <f t="shared" si="152"/>
        <v>LULUS</v>
      </c>
      <c r="BD137" s="56" t="str">
        <f t="shared" si="153"/>
        <v>LULUS</v>
      </c>
      <c r="BE137" s="56" t="str">
        <f t="shared" si="154"/>
        <v>LULUS</v>
      </c>
      <c r="BF137" s="56" t="str">
        <f t="shared" si="155"/>
        <v>LULUS</v>
      </c>
      <c r="BG137" s="56" t="str">
        <f t="shared" si="156"/>
        <v>TIDAK LULUS</v>
      </c>
      <c r="BH137" s="56" t="str">
        <f t="shared" si="157"/>
        <v>LULUS</v>
      </c>
      <c r="BI137" s="56" t="str">
        <f t="shared" si="158"/>
        <v>TIDAK LULUS</v>
      </c>
    </row>
    <row r="138" spans="1:61" s="60" customFormat="1" ht="21.9" customHeight="1" x14ac:dyDescent="0.3">
      <c r="A138" s="56">
        <f t="shared" si="159"/>
        <v>135</v>
      </c>
      <c r="B138" s="56">
        <v>2015404952</v>
      </c>
      <c r="C138" s="62" t="s">
        <v>660</v>
      </c>
      <c r="D138" s="61" t="s">
        <v>45</v>
      </c>
      <c r="E138" s="56" t="s">
        <v>160</v>
      </c>
      <c r="F138" s="61" t="s">
        <v>661</v>
      </c>
      <c r="G138" s="62" t="s">
        <v>662</v>
      </c>
      <c r="H138" s="57">
        <v>44956</v>
      </c>
      <c r="I138" s="56" t="s">
        <v>126</v>
      </c>
      <c r="J138" s="56" t="s">
        <v>128</v>
      </c>
      <c r="K138" s="56" t="s">
        <v>125</v>
      </c>
      <c r="L138" s="56" t="s">
        <v>127</v>
      </c>
      <c r="M138" s="56" t="s">
        <v>127</v>
      </c>
      <c r="N138" s="56" t="s">
        <v>127</v>
      </c>
      <c r="O138" s="56" t="s">
        <v>127</v>
      </c>
      <c r="P138" s="56" t="s">
        <v>127</v>
      </c>
      <c r="Q138" s="56" t="s">
        <v>126</v>
      </c>
      <c r="R138" s="56" t="s">
        <v>126</v>
      </c>
      <c r="S138" s="56" t="s">
        <v>126</v>
      </c>
      <c r="T138" s="56" t="s">
        <v>126</v>
      </c>
      <c r="U138" s="56" t="s">
        <v>126</v>
      </c>
      <c r="V138" s="56" t="s">
        <v>125</v>
      </c>
      <c r="W138" s="56" t="s">
        <v>125</v>
      </c>
      <c r="X138" s="56" t="s">
        <v>125</v>
      </c>
      <c r="Y138" s="56" t="s">
        <v>126</v>
      </c>
      <c r="Z138" s="56" t="s">
        <v>127</v>
      </c>
      <c r="AA138" s="56" t="s">
        <v>126</v>
      </c>
      <c r="AB138" s="56" t="s">
        <v>128</v>
      </c>
      <c r="AC138" s="56" t="s">
        <v>126</v>
      </c>
      <c r="AD138" s="56" t="s">
        <v>125</v>
      </c>
      <c r="AE138" s="56" t="s">
        <v>127</v>
      </c>
      <c r="AF138" s="56" t="s">
        <v>126</v>
      </c>
      <c r="AG138" s="56" t="s">
        <v>127</v>
      </c>
      <c r="AH138" s="56">
        <f t="array" ref="AH138">SUM((I138:AG138=$I$2:$AG$2)*(I138:AG138&lt;&gt;""))</f>
        <v>11</v>
      </c>
      <c r="AI138" s="58">
        <f t="shared" si="108"/>
        <v>4.4000000000000004</v>
      </c>
      <c r="AJ138" s="59"/>
      <c r="AK138" s="56" t="str">
        <f t="shared" si="134"/>
        <v>LULUS</v>
      </c>
      <c r="AL138" s="56" t="str">
        <f t="shared" si="135"/>
        <v>LULUS</v>
      </c>
      <c r="AM138" s="56" t="str">
        <f t="shared" si="136"/>
        <v>TIDAK LULUS</v>
      </c>
      <c r="AN138" s="56" t="str">
        <f t="shared" si="137"/>
        <v>TIDAK LULUS</v>
      </c>
      <c r="AO138" s="56" t="str">
        <f t="shared" si="138"/>
        <v>TIDAK LULUS</v>
      </c>
      <c r="AP138" s="56" t="str">
        <f t="shared" si="139"/>
        <v>TIDAK LULUS</v>
      </c>
      <c r="AQ138" s="56" t="str">
        <f t="shared" si="140"/>
        <v>TIDAK LULUS</v>
      </c>
      <c r="AR138" s="56" t="str">
        <f t="shared" si="141"/>
        <v>LULUS</v>
      </c>
      <c r="AS138" s="56" t="str">
        <f t="shared" si="142"/>
        <v>LULUS</v>
      </c>
      <c r="AT138" s="56" t="str">
        <f t="shared" si="143"/>
        <v>TIDAK LULUS</v>
      </c>
      <c r="AU138" s="56" t="str">
        <f t="shared" si="144"/>
        <v>LULUS</v>
      </c>
      <c r="AV138" s="56" t="str">
        <f t="shared" si="145"/>
        <v>TIDAK LULUS</v>
      </c>
      <c r="AW138" s="56" t="str">
        <f t="shared" si="146"/>
        <v>TIDAK LULUS</v>
      </c>
      <c r="AX138" s="56" t="str">
        <f t="shared" si="147"/>
        <v>LULUS</v>
      </c>
      <c r="AY138" s="56" t="str">
        <f t="shared" si="148"/>
        <v>TIDAK LULUS</v>
      </c>
      <c r="AZ138" s="56" t="str">
        <f t="shared" si="149"/>
        <v>LULUS</v>
      </c>
      <c r="BA138" s="56" t="str">
        <f t="shared" si="150"/>
        <v>TIDAK LULUS</v>
      </c>
      <c r="BB138" s="56" t="str">
        <f t="shared" si="151"/>
        <v>LULUS</v>
      </c>
      <c r="BC138" s="56" t="str">
        <f t="shared" si="152"/>
        <v>LULUS</v>
      </c>
      <c r="BD138" s="56" t="str">
        <f t="shared" si="153"/>
        <v>LULUS</v>
      </c>
      <c r="BE138" s="56" t="str">
        <f t="shared" si="154"/>
        <v>LULUS</v>
      </c>
      <c r="BF138" s="56" t="str">
        <f t="shared" si="155"/>
        <v>TIDAK LULUS</v>
      </c>
      <c r="BG138" s="56" t="str">
        <f t="shared" si="156"/>
        <v>TIDAK LULUS</v>
      </c>
      <c r="BH138" s="56" t="str">
        <f t="shared" si="157"/>
        <v>TIDAK LULUS</v>
      </c>
      <c r="BI138" s="56" t="str">
        <f t="shared" si="158"/>
        <v>TIDAK LULUS</v>
      </c>
    </row>
    <row r="139" spans="1:61" s="60" customFormat="1" ht="21.9" customHeight="1" x14ac:dyDescent="0.3">
      <c r="A139" s="56">
        <f t="shared" si="159"/>
        <v>136</v>
      </c>
      <c r="B139" s="56">
        <v>2015405295</v>
      </c>
      <c r="C139" s="62" t="s">
        <v>663</v>
      </c>
      <c r="D139" s="61" t="s">
        <v>46</v>
      </c>
      <c r="E139" s="56" t="s">
        <v>155</v>
      </c>
      <c r="F139" s="61" t="s">
        <v>664</v>
      </c>
      <c r="G139" s="62" t="s">
        <v>665</v>
      </c>
      <c r="H139" s="57">
        <v>44956</v>
      </c>
      <c r="I139" s="56" t="s">
        <v>126</v>
      </c>
      <c r="J139" s="56" t="s">
        <v>128</v>
      </c>
      <c r="K139" s="56" t="s">
        <v>126</v>
      </c>
      <c r="L139" s="56" t="s">
        <v>125</v>
      </c>
      <c r="M139" s="56" t="s">
        <v>126</v>
      </c>
      <c r="N139" s="56" t="s">
        <v>128</v>
      </c>
      <c r="O139" s="56" t="s">
        <v>128</v>
      </c>
      <c r="P139" s="56" t="s">
        <v>127</v>
      </c>
      <c r="Q139" s="56" t="s">
        <v>126</v>
      </c>
      <c r="R139" s="56" t="s">
        <v>126</v>
      </c>
      <c r="S139" s="56" t="s">
        <v>126</v>
      </c>
      <c r="T139" s="56" t="s">
        <v>128</v>
      </c>
      <c r="U139" s="56" t="s">
        <v>127</v>
      </c>
      <c r="V139" s="56" t="s">
        <v>125</v>
      </c>
      <c r="W139" s="56" t="s">
        <v>125</v>
      </c>
      <c r="X139" s="56" t="s">
        <v>125</v>
      </c>
      <c r="Y139" s="56" t="s">
        <v>125</v>
      </c>
      <c r="Z139" s="56" t="s">
        <v>128</v>
      </c>
      <c r="AA139" s="56" t="s">
        <v>128</v>
      </c>
      <c r="AB139" s="56" t="s">
        <v>125</v>
      </c>
      <c r="AC139" s="56" t="s">
        <v>126</v>
      </c>
      <c r="AD139" s="56" t="s">
        <v>126</v>
      </c>
      <c r="AE139" s="56" t="s">
        <v>127</v>
      </c>
      <c r="AF139" s="56" t="s">
        <v>127</v>
      </c>
      <c r="AG139" s="56" t="s">
        <v>127</v>
      </c>
      <c r="AH139" s="56">
        <f t="array" ref="AH139">SUM((I139:AG139=$I$2:$AG$2)*(I139:AG139&lt;&gt;""))</f>
        <v>14</v>
      </c>
      <c r="AI139" s="58">
        <f t="shared" si="108"/>
        <v>5.6</v>
      </c>
      <c r="AJ139" s="59"/>
      <c r="AK139" s="56" t="str">
        <f t="shared" si="134"/>
        <v>LULUS</v>
      </c>
      <c r="AL139" s="56" t="str">
        <f t="shared" si="135"/>
        <v>LULUS</v>
      </c>
      <c r="AM139" s="56" t="str">
        <f t="shared" si="136"/>
        <v>TIDAK LULUS</v>
      </c>
      <c r="AN139" s="56" t="str">
        <f t="shared" si="137"/>
        <v>LULUS</v>
      </c>
      <c r="AO139" s="56" t="str">
        <f t="shared" si="138"/>
        <v>LULUS</v>
      </c>
      <c r="AP139" s="56" t="str">
        <f t="shared" si="139"/>
        <v>TIDAK LULUS</v>
      </c>
      <c r="AQ139" s="56" t="str">
        <f t="shared" si="140"/>
        <v>LULUS</v>
      </c>
      <c r="AR139" s="56" t="str">
        <f t="shared" si="141"/>
        <v>LULUS</v>
      </c>
      <c r="AS139" s="56" t="str">
        <f t="shared" si="142"/>
        <v>LULUS</v>
      </c>
      <c r="AT139" s="56" t="str">
        <f t="shared" si="143"/>
        <v>TIDAK LULUS</v>
      </c>
      <c r="AU139" s="56" t="str">
        <f t="shared" si="144"/>
        <v>LULUS</v>
      </c>
      <c r="AV139" s="56" t="str">
        <f t="shared" si="145"/>
        <v>LULUS</v>
      </c>
      <c r="AW139" s="56" t="str">
        <f t="shared" si="146"/>
        <v>LULUS</v>
      </c>
      <c r="AX139" s="56" t="str">
        <f t="shared" si="147"/>
        <v>LULUS</v>
      </c>
      <c r="AY139" s="56" t="str">
        <f t="shared" si="148"/>
        <v>TIDAK LULUS</v>
      </c>
      <c r="AZ139" s="56" t="str">
        <f t="shared" si="149"/>
        <v>LULUS</v>
      </c>
      <c r="BA139" s="56" t="str">
        <f t="shared" si="150"/>
        <v>TIDAK LULUS</v>
      </c>
      <c r="BB139" s="56" t="str">
        <f t="shared" si="151"/>
        <v>TIDAK LULUS</v>
      </c>
      <c r="BC139" s="56" t="str">
        <f t="shared" si="152"/>
        <v>TIDAK LULUS</v>
      </c>
      <c r="BD139" s="56" t="str">
        <f t="shared" si="153"/>
        <v>TIDAK LULUS</v>
      </c>
      <c r="BE139" s="56" t="str">
        <f t="shared" si="154"/>
        <v>LULUS</v>
      </c>
      <c r="BF139" s="56" t="str">
        <f t="shared" si="155"/>
        <v>TIDAK LULUS</v>
      </c>
      <c r="BG139" s="56" t="str">
        <f t="shared" si="156"/>
        <v>TIDAK LULUS</v>
      </c>
      <c r="BH139" s="56" t="str">
        <f t="shared" si="157"/>
        <v>LULUS</v>
      </c>
      <c r="BI139" s="56" t="str">
        <f t="shared" si="158"/>
        <v>TIDAK LULUS</v>
      </c>
    </row>
    <row r="140" spans="1:61" s="60" customFormat="1" ht="21.9" customHeight="1" x14ac:dyDescent="0.3">
      <c r="A140" s="56">
        <f t="shared" si="159"/>
        <v>137</v>
      </c>
      <c r="B140" s="56">
        <v>2015405121</v>
      </c>
      <c r="C140" s="62" t="s">
        <v>667</v>
      </c>
      <c r="D140" s="61" t="s">
        <v>45</v>
      </c>
      <c r="E140" s="56" t="s">
        <v>160</v>
      </c>
      <c r="F140" s="61" t="s">
        <v>518</v>
      </c>
      <c r="G140" s="62" t="s">
        <v>519</v>
      </c>
      <c r="H140" s="57">
        <v>44956</v>
      </c>
      <c r="I140" s="56" t="s">
        <v>126</v>
      </c>
      <c r="J140" s="56" t="s">
        <v>127</v>
      </c>
      <c r="K140" s="56" t="s">
        <v>127</v>
      </c>
      <c r="L140" s="56" t="s">
        <v>125</v>
      </c>
      <c r="M140" s="56" t="s">
        <v>126</v>
      </c>
      <c r="N140" s="56" t="s">
        <v>125</v>
      </c>
      <c r="O140" s="56" t="s">
        <v>128</v>
      </c>
      <c r="P140" s="56" t="s">
        <v>127</v>
      </c>
      <c r="Q140" s="56" t="s">
        <v>126</v>
      </c>
      <c r="R140" s="56" t="s">
        <v>127</v>
      </c>
      <c r="S140" s="56" t="s">
        <v>126</v>
      </c>
      <c r="T140" s="56" t="s">
        <v>127</v>
      </c>
      <c r="U140" s="56" t="s">
        <v>128</v>
      </c>
      <c r="V140" s="56" t="s">
        <v>125</v>
      </c>
      <c r="W140" s="56" t="s">
        <v>126</v>
      </c>
      <c r="X140" s="56" t="s">
        <v>125</v>
      </c>
      <c r="Y140" s="56" t="s">
        <v>127</v>
      </c>
      <c r="Z140" s="56" t="s">
        <v>128</v>
      </c>
      <c r="AA140" s="56" t="s">
        <v>126</v>
      </c>
      <c r="AB140" s="56" t="s">
        <v>127</v>
      </c>
      <c r="AC140" s="56" t="s">
        <v>126</v>
      </c>
      <c r="AD140" s="56" t="s">
        <v>125</v>
      </c>
      <c r="AE140" s="56" t="s">
        <v>128</v>
      </c>
      <c r="AF140" s="56" t="s">
        <v>127</v>
      </c>
      <c r="AG140" s="56" t="s">
        <v>127</v>
      </c>
      <c r="AH140" s="56">
        <f t="array" ref="AH140">SUM((I140:AG140=$I$2:$AG$2)*(I140:AG140&lt;&gt;""))</f>
        <v>15</v>
      </c>
      <c r="AI140" s="58">
        <f t="shared" si="108"/>
        <v>6</v>
      </c>
      <c r="AJ140" s="59"/>
      <c r="AK140" s="56" t="str">
        <f t="shared" si="134"/>
        <v>LULUS</v>
      </c>
      <c r="AL140" s="56" t="str">
        <f t="shared" si="135"/>
        <v>TIDAK LULUS</v>
      </c>
      <c r="AM140" s="56" t="str">
        <f t="shared" si="136"/>
        <v>LULUS</v>
      </c>
      <c r="AN140" s="56" t="str">
        <f t="shared" si="137"/>
        <v>LULUS</v>
      </c>
      <c r="AO140" s="56" t="str">
        <f t="shared" si="138"/>
        <v>LULUS</v>
      </c>
      <c r="AP140" s="56" t="str">
        <f t="shared" si="139"/>
        <v>LULUS</v>
      </c>
      <c r="AQ140" s="56" t="str">
        <f t="shared" si="140"/>
        <v>LULUS</v>
      </c>
      <c r="AR140" s="56" t="str">
        <f t="shared" si="141"/>
        <v>LULUS</v>
      </c>
      <c r="AS140" s="56" t="str">
        <f t="shared" si="142"/>
        <v>LULUS</v>
      </c>
      <c r="AT140" s="56" t="str">
        <f t="shared" si="143"/>
        <v>TIDAK LULUS</v>
      </c>
      <c r="AU140" s="56" t="str">
        <f t="shared" si="144"/>
        <v>LULUS</v>
      </c>
      <c r="AV140" s="56" t="str">
        <f t="shared" si="145"/>
        <v>TIDAK LULUS</v>
      </c>
      <c r="AW140" s="56" t="str">
        <f t="shared" si="146"/>
        <v>TIDAK LULUS</v>
      </c>
      <c r="AX140" s="56" t="str">
        <f t="shared" si="147"/>
        <v>LULUS</v>
      </c>
      <c r="AY140" s="56" t="str">
        <f t="shared" si="148"/>
        <v>LULUS</v>
      </c>
      <c r="AZ140" s="56" t="str">
        <f t="shared" si="149"/>
        <v>LULUS</v>
      </c>
      <c r="BA140" s="56" t="str">
        <f t="shared" si="150"/>
        <v>TIDAK LULUS</v>
      </c>
      <c r="BB140" s="56" t="str">
        <f t="shared" si="151"/>
        <v>TIDAK LULUS</v>
      </c>
      <c r="BC140" s="56" t="str">
        <f t="shared" si="152"/>
        <v>LULUS</v>
      </c>
      <c r="BD140" s="56" t="str">
        <f t="shared" si="153"/>
        <v>TIDAK LULUS</v>
      </c>
      <c r="BE140" s="56" t="str">
        <f t="shared" si="154"/>
        <v>LULUS</v>
      </c>
      <c r="BF140" s="56" t="str">
        <f t="shared" si="155"/>
        <v>TIDAK LULUS</v>
      </c>
      <c r="BG140" s="56" t="str">
        <f t="shared" si="156"/>
        <v>TIDAK LULUS</v>
      </c>
      <c r="BH140" s="56" t="str">
        <f t="shared" si="157"/>
        <v>LULUS</v>
      </c>
      <c r="BI140" s="56" t="str">
        <f t="shared" si="158"/>
        <v>TIDAK LULUS</v>
      </c>
    </row>
    <row r="141" spans="1:61" s="60" customFormat="1" ht="21.9" customHeight="1" x14ac:dyDescent="0.3">
      <c r="A141" s="56">
        <f t="shared" si="159"/>
        <v>138</v>
      </c>
      <c r="B141" s="56">
        <v>2015405131</v>
      </c>
      <c r="C141" s="62" t="s">
        <v>668</v>
      </c>
      <c r="D141" s="61" t="s">
        <v>45</v>
      </c>
      <c r="E141" s="56" t="s">
        <v>160</v>
      </c>
      <c r="F141" s="61" t="s">
        <v>669</v>
      </c>
      <c r="G141" s="62" t="s">
        <v>670</v>
      </c>
      <c r="H141" s="57">
        <v>44956</v>
      </c>
      <c r="I141" s="56" t="s">
        <v>127</v>
      </c>
      <c r="J141" s="56" t="s">
        <v>125</v>
      </c>
      <c r="K141" s="56" t="s">
        <v>127</v>
      </c>
      <c r="L141" s="56" t="s">
        <v>125</v>
      </c>
      <c r="M141" s="56" t="s">
        <v>126</v>
      </c>
      <c r="N141" s="56" t="s">
        <v>127</v>
      </c>
      <c r="O141" s="56" t="s">
        <v>128</v>
      </c>
      <c r="P141" s="56" t="s">
        <v>127</v>
      </c>
      <c r="Q141" s="56" t="s">
        <v>126</v>
      </c>
      <c r="R141" s="56" t="s">
        <v>125</v>
      </c>
      <c r="S141" s="56" t="s">
        <v>126</v>
      </c>
      <c r="T141" s="56" t="s">
        <v>125</v>
      </c>
      <c r="U141" s="56" t="s">
        <v>128</v>
      </c>
      <c r="V141" s="56" t="s">
        <v>125</v>
      </c>
      <c r="W141" s="56" t="s">
        <v>128</v>
      </c>
      <c r="X141" s="56" t="s">
        <v>125</v>
      </c>
      <c r="Y141" s="56" t="s">
        <v>127</v>
      </c>
      <c r="Z141" s="56" t="s">
        <v>128</v>
      </c>
      <c r="AA141" s="56" t="s">
        <v>125</v>
      </c>
      <c r="AB141" s="56" t="s">
        <v>126</v>
      </c>
      <c r="AC141" s="56" t="s">
        <v>126</v>
      </c>
      <c r="AD141" s="56" t="s">
        <v>128</v>
      </c>
      <c r="AE141" s="56" t="s">
        <v>128</v>
      </c>
      <c r="AF141" s="56" t="s">
        <v>127</v>
      </c>
      <c r="AG141" s="56" t="s">
        <v>126</v>
      </c>
      <c r="AH141" s="56">
        <f t="array" ref="AH141">SUM((I141:AG141=$I$2:$AG$2)*(I141:AG141&lt;&gt;""))</f>
        <v>13</v>
      </c>
      <c r="AI141" s="58">
        <f t="shared" si="108"/>
        <v>5.2</v>
      </c>
      <c r="AJ141" s="59"/>
      <c r="AK141" s="56" t="str">
        <f t="shared" si="134"/>
        <v>TIDAK LULUS</v>
      </c>
      <c r="AL141" s="56" t="str">
        <f t="shared" si="135"/>
        <v>TIDAK LULUS</v>
      </c>
      <c r="AM141" s="56" t="str">
        <f t="shared" si="136"/>
        <v>LULUS</v>
      </c>
      <c r="AN141" s="56" t="str">
        <f t="shared" si="137"/>
        <v>LULUS</v>
      </c>
      <c r="AO141" s="56" t="str">
        <f t="shared" si="138"/>
        <v>LULUS</v>
      </c>
      <c r="AP141" s="56" t="str">
        <f t="shared" si="139"/>
        <v>TIDAK LULUS</v>
      </c>
      <c r="AQ141" s="56" t="str">
        <f t="shared" si="140"/>
        <v>LULUS</v>
      </c>
      <c r="AR141" s="56" t="str">
        <f t="shared" si="141"/>
        <v>LULUS</v>
      </c>
      <c r="AS141" s="56" t="str">
        <f t="shared" si="142"/>
        <v>LULUS</v>
      </c>
      <c r="AT141" s="56" t="str">
        <f t="shared" si="143"/>
        <v>TIDAK LULUS</v>
      </c>
      <c r="AU141" s="56" t="str">
        <f t="shared" si="144"/>
        <v>LULUS</v>
      </c>
      <c r="AV141" s="56" t="str">
        <f t="shared" si="145"/>
        <v>TIDAK LULUS</v>
      </c>
      <c r="AW141" s="56" t="str">
        <f t="shared" si="146"/>
        <v>TIDAK LULUS</v>
      </c>
      <c r="AX141" s="56" t="str">
        <f t="shared" si="147"/>
        <v>LULUS</v>
      </c>
      <c r="AY141" s="56" t="str">
        <f t="shared" si="148"/>
        <v>TIDAK LULUS</v>
      </c>
      <c r="AZ141" s="56" t="str">
        <f t="shared" si="149"/>
        <v>LULUS</v>
      </c>
      <c r="BA141" s="56" t="str">
        <f t="shared" si="150"/>
        <v>TIDAK LULUS</v>
      </c>
      <c r="BB141" s="56" t="str">
        <f t="shared" si="151"/>
        <v>TIDAK LULUS</v>
      </c>
      <c r="BC141" s="56" t="str">
        <f t="shared" si="152"/>
        <v>TIDAK LULUS</v>
      </c>
      <c r="BD141" s="56" t="str">
        <f t="shared" si="153"/>
        <v>TIDAK LULUS</v>
      </c>
      <c r="BE141" s="56" t="str">
        <f t="shared" si="154"/>
        <v>LULUS</v>
      </c>
      <c r="BF141" s="56" t="str">
        <f t="shared" si="155"/>
        <v>LULUS</v>
      </c>
      <c r="BG141" s="56" t="str">
        <f t="shared" si="156"/>
        <v>TIDAK LULUS</v>
      </c>
      <c r="BH141" s="56" t="str">
        <f t="shared" si="157"/>
        <v>LULUS</v>
      </c>
      <c r="BI141" s="56" t="str">
        <f t="shared" si="158"/>
        <v>LULUS</v>
      </c>
    </row>
    <row r="142" spans="1:61" s="60" customFormat="1" ht="21.9" customHeight="1" x14ac:dyDescent="0.3">
      <c r="A142" s="56">
        <f t="shared" si="159"/>
        <v>139</v>
      </c>
      <c r="B142" s="56">
        <v>2015405302</v>
      </c>
      <c r="C142" s="62" t="s">
        <v>672</v>
      </c>
      <c r="D142" s="61" t="s">
        <v>46</v>
      </c>
      <c r="E142" s="56" t="s">
        <v>155</v>
      </c>
      <c r="F142" s="61" t="s">
        <v>661</v>
      </c>
      <c r="G142" s="62" t="s">
        <v>662</v>
      </c>
      <c r="H142" s="57">
        <v>44956</v>
      </c>
      <c r="I142" s="56" t="s">
        <v>126</v>
      </c>
      <c r="J142" s="56" t="s">
        <v>128</v>
      </c>
      <c r="K142" s="56" t="s">
        <v>125</v>
      </c>
      <c r="L142" s="56" t="s">
        <v>125</v>
      </c>
      <c r="M142" s="56" t="s">
        <v>128</v>
      </c>
      <c r="N142" s="56" t="s">
        <v>127</v>
      </c>
      <c r="O142" s="56" t="s">
        <v>128</v>
      </c>
      <c r="P142" s="56" t="s">
        <v>126</v>
      </c>
      <c r="Q142" s="56" t="s">
        <v>126</v>
      </c>
      <c r="R142" s="56" t="s">
        <v>127</v>
      </c>
      <c r="S142" s="56" t="s">
        <v>126</v>
      </c>
      <c r="T142" s="56" t="s">
        <v>128</v>
      </c>
      <c r="U142" s="56" t="s">
        <v>127</v>
      </c>
      <c r="V142" s="56" t="s">
        <v>125</v>
      </c>
      <c r="W142" s="56" t="s">
        <v>126</v>
      </c>
      <c r="X142" s="56" t="s">
        <v>125</v>
      </c>
      <c r="Y142" s="56" t="s">
        <v>125</v>
      </c>
      <c r="Z142" s="56" t="s">
        <v>127</v>
      </c>
      <c r="AA142" s="56" t="s">
        <v>126</v>
      </c>
      <c r="AB142" s="56" t="s">
        <v>126</v>
      </c>
      <c r="AC142" s="56" t="s">
        <v>126</v>
      </c>
      <c r="AD142" s="56" t="s">
        <v>126</v>
      </c>
      <c r="AE142" s="56" t="s">
        <v>125</v>
      </c>
      <c r="AF142" s="56" t="s">
        <v>125</v>
      </c>
      <c r="AG142" s="56" t="s">
        <v>128</v>
      </c>
      <c r="AH142" s="56">
        <f t="array" ref="AH142">SUM((I142:AG142=$I$2:$AG$2)*(I142:AG142&lt;&gt;""))</f>
        <v>15</v>
      </c>
      <c r="AI142" s="58">
        <f t="shared" si="108"/>
        <v>6</v>
      </c>
      <c r="AJ142" s="59"/>
      <c r="AK142" s="56" t="str">
        <f t="shared" si="134"/>
        <v>LULUS</v>
      </c>
      <c r="AL142" s="56" t="str">
        <f t="shared" si="135"/>
        <v>LULUS</v>
      </c>
      <c r="AM142" s="56" t="str">
        <f t="shared" si="136"/>
        <v>TIDAK LULUS</v>
      </c>
      <c r="AN142" s="56" t="str">
        <f t="shared" si="137"/>
        <v>LULUS</v>
      </c>
      <c r="AO142" s="56" t="str">
        <f t="shared" si="138"/>
        <v>TIDAK LULUS</v>
      </c>
      <c r="AP142" s="56" t="str">
        <f t="shared" si="139"/>
        <v>TIDAK LULUS</v>
      </c>
      <c r="AQ142" s="56" t="str">
        <f t="shared" si="140"/>
        <v>LULUS</v>
      </c>
      <c r="AR142" s="56" t="str">
        <f t="shared" si="141"/>
        <v>TIDAK LULUS</v>
      </c>
      <c r="AS142" s="56" t="str">
        <f t="shared" si="142"/>
        <v>LULUS</v>
      </c>
      <c r="AT142" s="56" t="str">
        <f t="shared" si="143"/>
        <v>TIDAK LULUS</v>
      </c>
      <c r="AU142" s="56" t="str">
        <f t="shared" si="144"/>
        <v>LULUS</v>
      </c>
      <c r="AV142" s="56" t="str">
        <f t="shared" si="145"/>
        <v>LULUS</v>
      </c>
      <c r="AW142" s="56" t="str">
        <f t="shared" si="146"/>
        <v>LULUS</v>
      </c>
      <c r="AX142" s="56" t="str">
        <f t="shared" si="147"/>
        <v>LULUS</v>
      </c>
      <c r="AY142" s="56" t="str">
        <f t="shared" si="148"/>
        <v>LULUS</v>
      </c>
      <c r="AZ142" s="56" t="str">
        <f t="shared" si="149"/>
        <v>LULUS</v>
      </c>
      <c r="BA142" s="56" t="str">
        <f t="shared" si="150"/>
        <v>TIDAK LULUS</v>
      </c>
      <c r="BB142" s="56" t="str">
        <f t="shared" si="151"/>
        <v>LULUS</v>
      </c>
      <c r="BC142" s="56" t="str">
        <f t="shared" si="152"/>
        <v>LULUS</v>
      </c>
      <c r="BD142" s="56" t="str">
        <f t="shared" si="153"/>
        <v>TIDAK LULUS</v>
      </c>
      <c r="BE142" s="56" t="str">
        <f t="shared" si="154"/>
        <v>LULUS</v>
      </c>
      <c r="BF142" s="56" t="str">
        <f t="shared" si="155"/>
        <v>TIDAK LULUS</v>
      </c>
      <c r="BG142" s="56" t="str">
        <f t="shared" si="156"/>
        <v>LULUS</v>
      </c>
      <c r="BH142" s="56" t="str">
        <f t="shared" si="157"/>
        <v>TIDAK LULUS</v>
      </c>
      <c r="BI142" s="56" t="str">
        <f t="shared" si="158"/>
        <v>TIDAK LULUS</v>
      </c>
    </row>
    <row r="143" spans="1:61" s="60" customFormat="1" ht="21.9" customHeight="1" x14ac:dyDescent="0.3">
      <c r="A143" s="56">
        <f t="shared" si="159"/>
        <v>140</v>
      </c>
      <c r="B143" s="56">
        <v>2015405149</v>
      </c>
      <c r="C143" s="62" t="s">
        <v>673</v>
      </c>
      <c r="D143" s="61" t="s">
        <v>45</v>
      </c>
      <c r="E143" s="56" t="s">
        <v>160</v>
      </c>
      <c r="F143" s="61" t="s">
        <v>674</v>
      </c>
      <c r="G143" s="62" t="s">
        <v>675</v>
      </c>
      <c r="H143" s="57">
        <v>44956</v>
      </c>
      <c r="I143" s="56" t="s">
        <v>127</v>
      </c>
      <c r="J143" s="56" t="s">
        <v>128</v>
      </c>
      <c r="K143" s="56" t="s">
        <v>127</v>
      </c>
      <c r="L143" s="56" t="s">
        <v>128</v>
      </c>
      <c r="M143" s="56" t="s">
        <v>127</v>
      </c>
      <c r="N143" s="56" t="s">
        <v>127</v>
      </c>
      <c r="O143" s="56" t="s">
        <v>128</v>
      </c>
      <c r="P143" s="56" t="s">
        <v>127</v>
      </c>
      <c r="Q143" s="56" t="s">
        <v>125</v>
      </c>
      <c r="R143" s="56" t="s">
        <v>126</v>
      </c>
      <c r="S143" s="56" t="s">
        <v>128</v>
      </c>
      <c r="T143" s="56" t="s">
        <v>127</v>
      </c>
      <c r="U143" s="56" t="s">
        <v>125</v>
      </c>
      <c r="V143" s="56" t="s">
        <v>126</v>
      </c>
      <c r="W143" s="56" t="s">
        <v>127</v>
      </c>
      <c r="X143" s="56" t="s">
        <v>128</v>
      </c>
      <c r="Y143" s="56" t="s">
        <v>127</v>
      </c>
      <c r="Z143" s="56" t="s">
        <v>125</v>
      </c>
      <c r="AA143" s="56" t="s">
        <v>126</v>
      </c>
      <c r="AB143" s="56" t="s">
        <v>128</v>
      </c>
      <c r="AC143" s="56" t="s">
        <v>127</v>
      </c>
      <c r="AD143" s="56" t="s">
        <v>125</v>
      </c>
      <c r="AE143" s="56" t="s">
        <v>126</v>
      </c>
      <c r="AF143" s="56" t="s">
        <v>128</v>
      </c>
      <c r="AG143" s="56" t="s">
        <v>127</v>
      </c>
      <c r="AH143" s="56">
        <f t="array" ref="AH143">SUM((I143:AG143=$I$2:$AG$2)*(I143:AG143&lt;&gt;""))</f>
        <v>6</v>
      </c>
      <c r="AI143" s="58">
        <f t="shared" si="108"/>
        <v>2.4</v>
      </c>
      <c r="AJ143" s="59"/>
      <c r="AK143" s="56" t="str">
        <f t="shared" si="134"/>
        <v>TIDAK LULUS</v>
      </c>
      <c r="AL143" s="56" t="str">
        <f t="shared" si="135"/>
        <v>LULUS</v>
      </c>
      <c r="AM143" s="56" t="str">
        <f t="shared" si="136"/>
        <v>LULUS</v>
      </c>
      <c r="AN143" s="56" t="str">
        <f t="shared" si="137"/>
        <v>TIDAK LULUS</v>
      </c>
      <c r="AO143" s="56" t="str">
        <f t="shared" si="138"/>
        <v>TIDAK LULUS</v>
      </c>
      <c r="AP143" s="56" t="str">
        <f t="shared" si="139"/>
        <v>TIDAK LULUS</v>
      </c>
      <c r="AQ143" s="56" t="str">
        <f t="shared" si="140"/>
        <v>LULUS</v>
      </c>
      <c r="AR143" s="56" t="str">
        <f t="shared" si="141"/>
        <v>LULUS</v>
      </c>
      <c r="AS143" s="56" t="str">
        <f t="shared" si="142"/>
        <v>TIDAK LULUS</v>
      </c>
      <c r="AT143" s="56" t="str">
        <f t="shared" si="143"/>
        <v>TIDAK LULUS</v>
      </c>
      <c r="AU143" s="56" t="str">
        <f t="shared" si="144"/>
        <v>TIDAK LULUS</v>
      </c>
      <c r="AV143" s="56" t="str">
        <f t="shared" si="145"/>
        <v>TIDAK LULUS</v>
      </c>
      <c r="AW143" s="56" t="str">
        <f t="shared" si="146"/>
        <v>TIDAK LULUS</v>
      </c>
      <c r="AX143" s="56" t="str">
        <f t="shared" si="147"/>
        <v>TIDAK LULUS</v>
      </c>
      <c r="AY143" s="56" t="str">
        <f t="shared" si="148"/>
        <v>TIDAK LULUS</v>
      </c>
      <c r="AZ143" s="56" t="str">
        <f t="shared" si="149"/>
        <v>TIDAK LULUS</v>
      </c>
      <c r="BA143" s="56" t="str">
        <f t="shared" si="150"/>
        <v>TIDAK LULUS</v>
      </c>
      <c r="BB143" s="56" t="str">
        <f t="shared" si="151"/>
        <v>TIDAK LULUS</v>
      </c>
      <c r="BC143" s="56" t="str">
        <f t="shared" si="152"/>
        <v>LULUS</v>
      </c>
      <c r="BD143" s="56" t="str">
        <f t="shared" si="153"/>
        <v>LULUS</v>
      </c>
      <c r="BE143" s="56" t="str">
        <f t="shared" si="154"/>
        <v>TIDAK LULUS</v>
      </c>
      <c r="BF143" s="56" t="str">
        <f t="shared" si="155"/>
        <v>TIDAK LULUS</v>
      </c>
      <c r="BG143" s="56" t="str">
        <f t="shared" si="156"/>
        <v>TIDAK LULUS</v>
      </c>
      <c r="BH143" s="56" t="str">
        <f t="shared" si="157"/>
        <v>TIDAK LULUS</v>
      </c>
      <c r="BI143" s="56" t="str">
        <f t="shared" si="158"/>
        <v>TIDAK LULUS</v>
      </c>
    </row>
    <row r="144" spans="1:61" s="60" customFormat="1" ht="21.9" customHeight="1" x14ac:dyDescent="0.3">
      <c r="A144" s="56">
        <f t="shared" si="159"/>
        <v>141</v>
      </c>
      <c r="B144" s="56">
        <v>2015403530</v>
      </c>
      <c r="C144" s="62" t="s">
        <v>592</v>
      </c>
      <c r="D144" s="61" t="s">
        <v>46</v>
      </c>
      <c r="E144" s="56" t="s">
        <v>155</v>
      </c>
      <c r="F144" s="61" t="s">
        <v>581</v>
      </c>
      <c r="G144" s="62" t="s">
        <v>582</v>
      </c>
      <c r="H144" s="57">
        <v>44956</v>
      </c>
      <c r="I144" s="56" t="s">
        <v>127</v>
      </c>
      <c r="J144" s="56" t="s">
        <v>127</v>
      </c>
      <c r="K144" s="56" t="s">
        <v>127</v>
      </c>
      <c r="L144" s="56" t="s">
        <v>125</v>
      </c>
      <c r="M144" s="56" t="s">
        <v>126</v>
      </c>
      <c r="N144" s="56" t="s">
        <v>125</v>
      </c>
      <c r="O144" s="56" t="s">
        <v>125</v>
      </c>
      <c r="P144" s="56" t="s">
        <v>127</v>
      </c>
      <c r="Q144" s="56" t="s">
        <v>126</v>
      </c>
      <c r="R144" s="56" t="s">
        <v>127</v>
      </c>
      <c r="S144" s="56" t="s">
        <v>127</v>
      </c>
      <c r="T144" s="56" t="s">
        <v>128</v>
      </c>
      <c r="U144" s="56" t="s">
        <v>125</v>
      </c>
      <c r="V144" s="56" t="s">
        <v>125</v>
      </c>
      <c r="W144" s="56" t="s">
        <v>126</v>
      </c>
      <c r="X144" s="56" t="s">
        <v>125</v>
      </c>
      <c r="Y144" s="56" t="s">
        <v>128</v>
      </c>
      <c r="Z144" s="56" t="s">
        <v>126</v>
      </c>
      <c r="AA144" s="56" t="s">
        <v>126</v>
      </c>
      <c r="AB144" s="56" t="s">
        <v>128</v>
      </c>
      <c r="AC144" s="56" t="s">
        <v>126</v>
      </c>
      <c r="AD144" s="56" t="s">
        <v>125</v>
      </c>
      <c r="AE144" s="56" t="s">
        <v>128</v>
      </c>
      <c r="AF144" s="56" t="s">
        <v>127</v>
      </c>
      <c r="AG144" s="56" t="s">
        <v>127</v>
      </c>
      <c r="AH144" s="56">
        <f t="array" ref="AH144">SUM((I144:AG144=$I$2:$AG$2)*(I144:AG144&lt;&gt;""))</f>
        <v>15</v>
      </c>
      <c r="AI144" s="58">
        <f t="shared" si="108"/>
        <v>6</v>
      </c>
      <c r="AJ144" s="59"/>
      <c r="AK144" s="56" t="str">
        <f t="shared" si="134"/>
        <v>TIDAK LULUS</v>
      </c>
      <c r="AL144" s="56" t="str">
        <f t="shared" si="135"/>
        <v>TIDAK LULUS</v>
      </c>
      <c r="AM144" s="56" t="str">
        <f t="shared" si="136"/>
        <v>LULUS</v>
      </c>
      <c r="AN144" s="56" t="str">
        <f t="shared" si="137"/>
        <v>LULUS</v>
      </c>
      <c r="AO144" s="56" t="str">
        <f t="shared" si="138"/>
        <v>LULUS</v>
      </c>
      <c r="AP144" s="56" t="str">
        <f t="shared" si="139"/>
        <v>LULUS</v>
      </c>
      <c r="AQ144" s="56" t="str">
        <f t="shared" si="140"/>
        <v>TIDAK LULUS</v>
      </c>
      <c r="AR144" s="56" t="str">
        <f t="shared" si="141"/>
        <v>LULUS</v>
      </c>
      <c r="AS144" s="56" t="str">
        <f t="shared" si="142"/>
        <v>LULUS</v>
      </c>
      <c r="AT144" s="56" t="str">
        <f t="shared" si="143"/>
        <v>TIDAK LULUS</v>
      </c>
      <c r="AU144" s="56" t="str">
        <f t="shared" si="144"/>
        <v>TIDAK LULUS</v>
      </c>
      <c r="AV144" s="56" t="str">
        <f t="shared" si="145"/>
        <v>LULUS</v>
      </c>
      <c r="AW144" s="56" t="str">
        <f t="shared" si="146"/>
        <v>TIDAK LULUS</v>
      </c>
      <c r="AX144" s="56" t="str">
        <f t="shared" si="147"/>
        <v>LULUS</v>
      </c>
      <c r="AY144" s="56" t="str">
        <f t="shared" si="148"/>
        <v>LULUS</v>
      </c>
      <c r="AZ144" s="56" t="str">
        <f t="shared" si="149"/>
        <v>LULUS</v>
      </c>
      <c r="BA144" s="56" t="str">
        <f t="shared" si="150"/>
        <v>LULUS</v>
      </c>
      <c r="BB144" s="56" t="str">
        <f t="shared" si="151"/>
        <v>TIDAK LULUS</v>
      </c>
      <c r="BC144" s="56" t="str">
        <f t="shared" si="152"/>
        <v>LULUS</v>
      </c>
      <c r="BD144" s="56" t="str">
        <f t="shared" si="153"/>
        <v>LULUS</v>
      </c>
      <c r="BE144" s="56" t="str">
        <f t="shared" si="154"/>
        <v>LULUS</v>
      </c>
      <c r="BF144" s="56" t="str">
        <f t="shared" si="155"/>
        <v>TIDAK LULUS</v>
      </c>
      <c r="BG144" s="56" t="str">
        <f t="shared" si="156"/>
        <v>TIDAK LULUS</v>
      </c>
      <c r="BH144" s="56" t="str">
        <f t="shared" si="157"/>
        <v>LULUS</v>
      </c>
      <c r="BI144" s="56" t="str">
        <f t="shared" si="158"/>
        <v>TIDAK LULUS</v>
      </c>
    </row>
    <row r="145" spans="1:61" s="60" customFormat="1" ht="21.9" customHeight="1" x14ac:dyDescent="0.3">
      <c r="A145" s="56">
        <f t="shared" si="159"/>
        <v>142</v>
      </c>
      <c r="B145" s="56">
        <v>2015405309</v>
      </c>
      <c r="C145" s="62" t="s">
        <v>677</v>
      </c>
      <c r="D145" s="61" t="s">
        <v>46</v>
      </c>
      <c r="E145" s="56" t="s">
        <v>155</v>
      </c>
      <c r="F145" s="61" t="s">
        <v>280</v>
      </c>
      <c r="G145" s="62" t="s">
        <v>281</v>
      </c>
      <c r="H145" s="57">
        <v>44956</v>
      </c>
      <c r="I145" s="56" t="s">
        <v>127</v>
      </c>
      <c r="J145" s="56" t="s">
        <v>128</v>
      </c>
      <c r="K145" s="56" t="s">
        <v>125</v>
      </c>
      <c r="L145" s="56" t="s">
        <v>125</v>
      </c>
      <c r="M145" s="56" t="s">
        <v>128</v>
      </c>
      <c r="N145" s="56" t="s">
        <v>127</v>
      </c>
      <c r="O145" s="56" t="s">
        <v>128</v>
      </c>
      <c r="P145" s="56" t="s">
        <v>127</v>
      </c>
      <c r="Q145" s="56" t="s">
        <v>126</v>
      </c>
      <c r="R145" s="56" t="s">
        <v>127</v>
      </c>
      <c r="S145" s="56" t="s">
        <v>126</v>
      </c>
      <c r="T145" s="56" t="s">
        <v>126</v>
      </c>
      <c r="U145" s="56" t="s">
        <v>128</v>
      </c>
      <c r="V145" s="56" t="s">
        <v>125</v>
      </c>
      <c r="W145" s="56" t="s">
        <v>128</v>
      </c>
      <c r="X145" s="56" t="s">
        <v>125</v>
      </c>
      <c r="Y145" s="56" t="s">
        <v>126</v>
      </c>
      <c r="Z145" s="56" t="s">
        <v>128</v>
      </c>
      <c r="AA145" s="56" t="s">
        <v>126</v>
      </c>
      <c r="AB145" s="56" t="s">
        <v>126</v>
      </c>
      <c r="AC145" s="56" t="s">
        <v>126</v>
      </c>
      <c r="AD145" s="56" t="s">
        <v>126</v>
      </c>
      <c r="AE145" s="56" t="s">
        <v>128</v>
      </c>
      <c r="AF145" s="56" t="s">
        <v>127</v>
      </c>
      <c r="AG145" s="56" t="s">
        <v>127</v>
      </c>
      <c r="AH145" s="56">
        <f t="array" ref="AH145">SUM((I145:AG145=$I$2:$AG$2)*(I145:AG145&lt;&gt;""))</f>
        <v>11</v>
      </c>
      <c r="AI145" s="58">
        <f t="shared" si="108"/>
        <v>4.4000000000000004</v>
      </c>
      <c r="AJ145" s="59"/>
      <c r="AK145" s="56" t="str">
        <f t="shared" si="134"/>
        <v>TIDAK LULUS</v>
      </c>
      <c r="AL145" s="56" t="str">
        <f t="shared" si="135"/>
        <v>LULUS</v>
      </c>
      <c r="AM145" s="56" t="str">
        <f t="shared" si="136"/>
        <v>TIDAK LULUS</v>
      </c>
      <c r="AN145" s="56" t="str">
        <f t="shared" si="137"/>
        <v>LULUS</v>
      </c>
      <c r="AO145" s="56" t="str">
        <f t="shared" si="138"/>
        <v>TIDAK LULUS</v>
      </c>
      <c r="AP145" s="56" t="str">
        <f t="shared" si="139"/>
        <v>TIDAK LULUS</v>
      </c>
      <c r="AQ145" s="56" t="str">
        <f t="shared" si="140"/>
        <v>LULUS</v>
      </c>
      <c r="AR145" s="56" t="str">
        <f t="shared" si="141"/>
        <v>LULUS</v>
      </c>
      <c r="AS145" s="56" t="str">
        <f t="shared" si="142"/>
        <v>LULUS</v>
      </c>
      <c r="AT145" s="56" t="str">
        <f t="shared" si="143"/>
        <v>TIDAK LULUS</v>
      </c>
      <c r="AU145" s="56" t="str">
        <f t="shared" si="144"/>
        <v>LULUS</v>
      </c>
      <c r="AV145" s="56" t="str">
        <f t="shared" si="145"/>
        <v>TIDAK LULUS</v>
      </c>
      <c r="AW145" s="56" t="str">
        <f t="shared" si="146"/>
        <v>TIDAK LULUS</v>
      </c>
      <c r="AX145" s="56" t="str">
        <f t="shared" si="147"/>
        <v>LULUS</v>
      </c>
      <c r="AY145" s="56" t="str">
        <f t="shared" si="148"/>
        <v>TIDAK LULUS</v>
      </c>
      <c r="AZ145" s="56" t="str">
        <f t="shared" si="149"/>
        <v>LULUS</v>
      </c>
      <c r="BA145" s="56" t="str">
        <f t="shared" si="150"/>
        <v>TIDAK LULUS</v>
      </c>
      <c r="BB145" s="56" t="str">
        <f t="shared" si="151"/>
        <v>TIDAK LULUS</v>
      </c>
      <c r="BC145" s="56" t="str">
        <f t="shared" si="152"/>
        <v>LULUS</v>
      </c>
      <c r="BD145" s="56" t="str">
        <f t="shared" si="153"/>
        <v>TIDAK LULUS</v>
      </c>
      <c r="BE145" s="56" t="str">
        <f t="shared" si="154"/>
        <v>LULUS</v>
      </c>
      <c r="BF145" s="56" t="str">
        <f t="shared" si="155"/>
        <v>TIDAK LULUS</v>
      </c>
      <c r="BG145" s="56" t="str">
        <f t="shared" si="156"/>
        <v>TIDAK LULUS</v>
      </c>
      <c r="BH145" s="56" t="str">
        <f t="shared" si="157"/>
        <v>LULUS</v>
      </c>
      <c r="BI145" s="56" t="str">
        <f t="shared" si="158"/>
        <v>TIDAK LULUS</v>
      </c>
    </row>
    <row r="146" spans="1:61" s="60" customFormat="1" ht="21.9" customHeight="1" x14ac:dyDescent="0.3">
      <c r="A146" s="56">
        <f t="shared" si="159"/>
        <v>143</v>
      </c>
      <c r="B146" s="56">
        <v>2015403511</v>
      </c>
      <c r="C146" s="62" t="s">
        <v>596</v>
      </c>
      <c r="D146" s="61" t="s">
        <v>45</v>
      </c>
      <c r="E146" s="56" t="s">
        <v>160</v>
      </c>
      <c r="F146" s="61" t="s">
        <v>597</v>
      </c>
      <c r="G146" s="62" t="s">
        <v>598</v>
      </c>
      <c r="H146" s="57">
        <v>44956</v>
      </c>
      <c r="I146" s="56" t="s">
        <v>126</v>
      </c>
      <c r="J146" s="56" t="s">
        <v>126</v>
      </c>
      <c r="K146" s="56" t="s">
        <v>125</v>
      </c>
      <c r="L146" s="56" t="s">
        <v>125</v>
      </c>
      <c r="M146" s="56" t="s">
        <v>127</v>
      </c>
      <c r="N146" s="56" t="s">
        <v>125</v>
      </c>
      <c r="O146" s="56" t="s">
        <v>127</v>
      </c>
      <c r="P146" s="56" t="s">
        <v>127</v>
      </c>
      <c r="Q146" s="56" t="s">
        <v>128</v>
      </c>
      <c r="R146" s="56" t="s">
        <v>126</v>
      </c>
      <c r="S146" s="56" t="s">
        <v>126</v>
      </c>
      <c r="T146" s="56" t="s">
        <v>128</v>
      </c>
      <c r="U146" s="56" t="s">
        <v>127</v>
      </c>
      <c r="V146" s="56" t="s">
        <v>125</v>
      </c>
      <c r="W146" s="56" t="s">
        <v>128</v>
      </c>
      <c r="X146" s="56" t="s">
        <v>125</v>
      </c>
      <c r="Y146" s="56" t="s">
        <v>128</v>
      </c>
      <c r="Z146" s="56" t="s">
        <v>127</v>
      </c>
      <c r="AA146" s="56" t="s">
        <v>126</v>
      </c>
      <c r="AB146" s="56" t="s">
        <v>126</v>
      </c>
      <c r="AC146" s="56" t="s">
        <v>126</v>
      </c>
      <c r="AD146" s="56" t="s">
        <v>127</v>
      </c>
      <c r="AE146" s="56" t="s">
        <v>128</v>
      </c>
      <c r="AF146" s="56" t="s">
        <v>127</v>
      </c>
      <c r="AG146" s="56" t="s">
        <v>127</v>
      </c>
      <c r="AH146" s="56">
        <f t="array" ref="AH146">SUM((I146:AG146=$I$2:$AG$2)*(I146:AG146&lt;&gt;""))</f>
        <v>14</v>
      </c>
      <c r="AI146" s="58">
        <f t="shared" si="108"/>
        <v>5.6</v>
      </c>
      <c r="AJ146" s="59"/>
      <c r="AK146" s="56" t="str">
        <f t="shared" si="134"/>
        <v>LULUS</v>
      </c>
      <c r="AL146" s="56" t="str">
        <f t="shared" si="135"/>
        <v>TIDAK LULUS</v>
      </c>
      <c r="AM146" s="56" t="str">
        <f t="shared" si="136"/>
        <v>TIDAK LULUS</v>
      </c>
      <c r="AN146" s="56" t="str">
        <f t="shared" si="137"/>
        <v>LULUS</v>
      </c>
      <c r="AO146" s="56" t="str">
        <f t="shared" si="138"/>
        <v>TIDAK LULUS</v>
      </c>
      <c r="AP146" s="56" t="str">
        <f t="shared" si="139"/>
        <v>LULUS</v>
      </c>
      <c r="AQ146" s="56" t="str">
        <f t="shared" si="140"/>
        <v>TIDAK LULUS</v>
      </c>
      <c r="AR146" s="56" t="str">
        <f t="shared" si="141"/>
        <v>LULUS</v>
      </c>
      <c r="AS146" s="56" t="str">
        <f t="shared" si="142"/>
        <v>TIDAK LULUS</v>
      </c>
      <c r="AT146" s="56" t="str">
        <f t="shared" si="143"/>
        <v>TIDAK LULUS</v>
      </c>
      <c r="AU146" s="56" t="str">
        <f t="shared" si="144"/>
        <v>LULUS</v>
      </c>
      <c r="AV146" s="56" t="str">
        <f t="shared" si="145"/>
        <v>LULUS</v>
      </c>
      <c r="AW146" s="56" t="str">
        <f t="shared" si="146"/>
        <v>LULUS</v>
      </c>
      <c r="AX146" s="56" t="str">
        <f t="shared" si="147"/>
        <v>LULUS</v>
      </c>
      <c r="AY146" s="56" t="str">
        <f t="shared" si="148"/>
        <v>TIDAK LULUS</v>
      </c>
      <c r="AZ146" s="56" t="str">
        <f t="shared" si="149"/>
        <v>LULUS</v>
      </c>
      <c r="BA146" s="56" t="str">
        <f t="shared" si="150"/>
        <v>LULUS</v>
      </c>
      <c r="BB146" s="56" t="str">
        <f t="shared" si="151"/>
        <v>LULUS</v>
      </c>
      <c r="BC146" s="56" t="str">
        <f t="shared" si="152"/>
        <v>LULUS</v>
      </c>
      <c r="BD146" s="56" t="str">
        <f t="shared" si="153"/>
        <v>TIDAK LULUS</v>
      </c>
      <c r="BE146" s="56" t="str">
        <f t="shared" si="154"/>
        <v>LULUS</v>
      </c>
      <c r="BF146" s="56" t="str">
        <f t="shared" si="155"/>
        <v>TIDAK LULUS</v>
      </c>
      <c r="BG146" s="56" t="str">
        <f t="shared" si="156"/>
        <v>TIDAK LULUS</v>
      </c>
      <c r="BH146" s="56" t="str">
        <f t="shared" si="157"/>
        <v>LULUS</v>
      </c>
      <c r="BI146" s="56" t="str">
        <f t="shared" si="158"/>
        <v>TIDAK LULUS</v>
      </c>
    </row>
    <row r="147" spans="1:61" s="60" customFormat="1" ht="21.9" customHeight="1" x14ac:dyDescent="0.3">
      <c r="A147" s="56">
        <f t="shared" si="159"/>
        <v>144</v>
      </c>
      <c r="B147" s="56">
        <v>2015405159</v>
      </c>
      <c r="C147" s="62" t="s">
        <v>678</v>
      </c>
      <c r="D147" s="61" t="s">
        <v>45</v>
      </c>
      <c r="E147" s="56" t="s">
        <v>160</v>
      </c>
      <c r="F147" s="61" t="s">
        <v>679</v>
      </c>
      <c r="G147" s="62" t="s">
        <v>680</v>
      </c>
      <c r="H147" s="57">
        <v>44956</v>
      </c>
      <c r="I147" s="56" t="s">
        <v>126</v>
      </c>
      <c r="J147" s="56" t="s">
        <v>128</v>
      </c>
      <c r="K147" s="56" t="s">
        <v>127</v>
      </c>
      <c r="L147" s="56" t="s">
        <v>126</v>
      </c>
      <c r="M147" s="56" t="s">
        <v>128</v>
      </c>
      <c r="N147" s="56" t="s">
        <v>127</v>
      </c>
      <c r="O147" s="56" t="s">
        <v>128</v>
      </c>
      <c r="P147" s="56" t="s">
        <v>127</v>
      </c>
      <c r="Q147" s="56" t="s">
        <v>126</v>
      </c>
      <c r="R147" s="56" t="s">
        <v>128</v>
      </c>
      <c r="S147" s="56" t="s">
        <v>128</v>
      </c>
      <c r="T147" s="56" t="s">
        <v>128</v>
      </c>
      <c r="U147" s="56" t="s">
        <v>127</v>
      </c>
      <c r="V147" s="56" t="s">
        <v>125</v>
      </c>
      <c r="W147" s="56" t="s">
        <v>125</v>
      </c>
      <c r="X147" s="56" t="s">
        <v>125</v>
      </c>
      <c r="Y147" s="56" t="s">
        <v>125</v>
      </c>
      <c r="Z147" s="56" t="s">
        <v>128</v>
      </c>
      <c r="AA147" s="56" t="s">
        <v>126</v>
      </c>
      <c r="AB147" s="56" t="s">
        <v>126</v>
      </c>
      <c r="AC147" s="56" t="s">
        <v>126</v>
      </c>
      <c r="AD147" s="56" t="s">
        <v>128</v>
      </c>
      <c r="AE147" s="56" t="s">
        <v>128</v>
      </c>
      <c r="AF147" s="56" t="s">
        <v>127</v>
      </c>
      <c r="AG147" s="56" t="s">
        <v>125</v>
      </c>
      <c r="AH147" s="56">
        <f t="array" ref="AH147">SUM((I147:AG147=$I$2:$AG$2)*(I147:AG147&lt;&gt;""))</f>
        <v>15</v>
      </c>
      <c r="AI147" s="58">
        <f t="shared" si="108"/>
        <v>6</v>
      </c>
      <c r="AJ147" s="59"/>
      <c r="AK147" s="56" t="str">
        <f t="shared" si="134"/>
        <v>LULUS</v>
      </c>
      <c r="AL147" s="56" t="str">
        <f t="shared" si="135"/>
        <v>LULUS</v>
      </c>
      <c r="AM147" s="56" t="str">
        <f t="shared" si="136"/>
        <v>LULUS</v>
      </c>
      <c r="AN147" s="56" t="str">
        <f t="shared" si="137"/>
        <v>TIDAK LULUS</v>
      </c>
      <c r="AO147" s="56" t="str">
        <f t="shared" si="138"/>
        <v>TIDAK LULUS</v>
      </c>
      <c r="AP147" s="56" t="str">
        <f t="shared" si="139"/>
        <v>TIDAK LULUS</v>
      </c>
      <c r="AQ147" s="56" t="str">
        <f t="shared" si="140"/>
        <v>LULUS</v>
      </c>
      <c r="AR147" s="56" t="str">
        <f t="shared" si="141"/>
        <v>LULUS</v>
      </c>
      <c r="AS147" s="56" t="str">
        <f t="shared" si="142"/>
        <v>LULUS</v>
      </c>
      <c r="AT147" s="56" t="str">
        <f t="shared" si="143"/>
        <v>LULUS</v>
      </c>
      <c r="AU147" s="56" t="str">
        <f t="shared" si="144"/>
        <v>TIDAK LULUS</v>
      </c>
      <c r="AV147" s="56" t="str">
        <f t="shared" si="145"/>
        <v>LULUS</v>
      </c>
      <c r="AW147" s="56" t="str">
        <f t="shared" si="146"/>
        <v>LULUS</v>
      </c>
      <c r="AX147" s="56" t="str">
        <f t="shared" si="147"/>
        <v>LULUS</v>
      </c>
      <c r="AY147" s="56" t="str">
        <f t="shared" si="148"/>
        <v>TIDAK LULUS</v>
      </c>
      <c r="AZ147" s="56" t="str">
        <f t="shared" si="149"/>
        <v>LULUS</v>
      </c>
      <c r="BA147" s="56" t="str">
        <f t="shared" si="150"/>
        <v>TIDAK LULUS</v>
      </c>
      <c r="BB147" s="56" t="str">
        <f t="shared" si="151"/>
        <v>TIDAK LULUS</v>
      </c>
      <c r="BC147" s="56" t="str">
        <f t="shared" si="152"/>
        <v>LULUS</v>
      </c>
      <c r="BD147" s="56" t="str">
        <f t="shared" si="153"/>
        <v>TIDAK LULUS</v>
      </c>
      <c r="BE147" s="56" t="str">
        <f t="shared" si="154"/>
        <v>LULUS</v>
      </c>
      <c r="BF147" s="56" t="str">
        <f t="shared" si="155"/>
        <v>LULUS</v>
      </c>
      <c r="BG147" s="56" t="str">
        <f t="shared" si="156"/>
        <v>TIDAK LULUS</v>
      </c>
      <c r="BH147" s="56" t="str">
        <f t="shared" si="157"/>
        <v>LULUS</v>
      </c>
      <c r="BI147" s="56" t="str">
        <f t="shared" si="158"/>
        <v>TIDAK LULUS</v>
      </c>
    </row>
    <row r="148" spans="1:61" s="60" customFormat="1" ht="21.9" customHeight="1" x14ac:dyDescent="0.3">
      <c r="A148" s="56">
        <f t="shared" si="159"/>
        <v>145</v>
      </c>
      <c r="B148" s="56">
        <v>2015405169</v>
      </c>
      <c r="C148" s="62" t="s">
        <v>682</v>
      </c>
      <c r="D148" s="61" t="s">
        <v>45</v>
      </c>
      <c r="E148" s="56" t="s">
        <v>160</v>
      </c>
      <c r="F148" s="61" t="s">
        <v>683</v>
      </c>
      <c r="G148" s="62" t="s">
        <v>684</v>
      </c>
      <c r="H148" s="57">
        <v>44956</v>
      </c>
      <c r="I148" s="56" t="s">
        <v>126</v>
      </c>
      <c r="J148" s="56" t="s">
        <v>128</v>
      </c>
      <c r="K148" s="56" t="s">
        <v>127</v>
      </c>
      <c r="L148" s="56" t="s">
        <v>125</v>
      </c>
      <c r="M148" s="56" t="s">
        <v>126</v>
      </c>
      <c r="N148" s="56" t="s">
        <v>127</v>
      </c>
      <c r="O148" s="56" t="s">
        <v>127</v>
      </c>
      <c r="P148" s="56" t="s">
        <v>125</v>
      </c>
      <c r="Q148" s="56" t="s">
        <v>125</v>
      </c>
      <c r="R148" s="56" t="s">
        <v>125</v>
      </c>
      <c r="S148" s="56" t="s">
        <v>126</v>
      </c>
      <c r="T148" s="56" t="s">
        <v>126</v>
      </c>
      <c r="U148" s="56" t="s">
        <v>128</v>
      </c>
      <c r="V148" s="56" t="s">
        <v>126</v>
      </c>
      <c r="W148" s="56" t="s">
        <v>126</v>
      </c>
      <c r="X148" s="56" t="s">
        <v>125</v>
      </c>
      <c r="Y148" s="56" t="s">
        <v>128</v>
      </c>
      <c r="Z148" s="56" t="s">
        <v>128</v>
      </c>
      <c r="AA148" s="56" t="s">
        <v>126</v>
      </c>
      <c r="AB148" s="56" t="s">
        <v>126</v>
      </c>
      <c r="AC148" s="56" t="s">
        <v>126</v>
      </c>
      <c r="AD148" s="56" t="s">
        <v>125</v>
      </c>
      <c r="AE148" s="56" t="s">
        <v>128</v>
      </c>
      <c r="AF148" s="56" t="s">
        <v>127</v>
      </c>
      <c r="AG148" s="56" t="s">
        <v>125</v>
      </c>
      <c r="AH148" s="56">
        <f t="array" ref="AH148">SUM((I148:AG148=$I$2:$AG$2)*(I148:AG148&lt;&gt;""))</f>
        <v>12</v>
      </c>
      <c r="AI148" s="58">
        <f t="shared" si="108"/>
        <v>4.8</v>
      </c>
      <c r="AJ148" s="59"/>
      <c r="AK148" s="56" t="str">
        <f t="shared" si="134"/>
        <v>LULUS</v>
      </c>
      <c r="AL148" s="56" t="str">
        <f t="shared" si="135"/>
        <v>LULUS</v>
      </c>
      <c r="AM148" s="56" t="str">
        <f t="shared" si="136"/>
        <v>LULUS</v>
      </c>
      <c r="AN148" s="56" t="str">
        <f t="shared" si="137"/>
        <v>LULUS</v>
      </c>
      <c r="AO148" s="56" t="str">
        <f t="shared" si="138"/>
        <v>LULUS</v>
      </c>
      <c r="AP148" s="56" t="str">
        <f t="shared" si="139"/>
        <v>TIDAK LULUS</v>
      </c>
      <c r="AQ148" s="56" t="str">
        <f t="shared" si="140"/>
        <v>TIDAK LULUS</v>
      </c>
      <c r="AR148" s="56" t="str">
        <f t="shared" si="141"/>
        <v>TIDAK LULUS</v>
      </c>
      <c r="AS148" s="56" t="str">
        <f t="shared" si="142"/>
        <v>TIDAK LULUS</v>
      </c>
      <c r="AT148" s="56" t="str">
        <f t="shared" si="143"/>
        <v>TIDAK LULUS</v>
      </c>
      <c r="AU148" s="56" t="str">
        <f t="shared" si="144"/>
        <v>LULUS</v>
      </c>
      <c r="AV148" s="56" t="str">
        <f t="shared" si="145"/>
        <v>TIDAK LULUS</v>
      </c>
      <c r="AW148" s="56" t="str">
        <f t="shared" si="146"/>
        <v>TIDAK LULUS</v>
      </c>
      <c r="AX148" s="56" t="str">
        <f t="shared" si="147"/>
        <v>TIDAK LULUS</v>
      </c>
      <c r="AY148" s="56" t="str">
        <f t="shared" si="148"/>
        <v>LULUS</v>
      </c>
      <c r="AZ148" s="56" t="str">
        <f t="shared" si="149"/>
        <v>LULUS</v>
      </c>
      <c r="BA148" s="56" t="str">
        <f t="shared" si="150"/>
        <v>LULUS</v>
      </c>
      <c r="BB148" s="56" t="str">
        <f t="shared" si="151"/>
        <v>TIDAK LULUS</v>
      </c>
      <c r="BC148" s="56" t="str">
        <f t="shared" si="152"/>
        <v>LULUS</v>
      </c>
      <c r="BD148" s="56" t="str">
        <f t="shared" si="153"/>
        <v>TIDAK LULUS</v>
      </c>
      <c r="BE148" s="56" t="str">
        <f t="shared" si="154"/>
        <v>LULUS</v>
      </c>
      <c r="BF148" s="56" t="str">
        <f t="shared" si="155"/>
        <v>TIDAK LULUS</v>
      </c>
      <c r="BG148" s="56" t="str">
        <f t="shared" si="156"/>
        <v>TIDAK LULUS</v>
      </c>
      <c r="BH148" s="56" t="str">
        <f t="shared" si="157"/>
        <v>LULUS</v>
      </c>
      <c r="BI148" s="56" t="str">
        <f t="shared" si="158"/>
        <v>TIDAK LULUS</v>
      </c>
    </row>
    <row r="149" spans="1:61" s="60" customFormat="1" ht="21.9" customHeight="1" x14ac:dyDescent="0.3">
      <c r="A149" s="56">
        <f t="shared" si="159"/>
        <v>146</v>
      </c>
      <c r="B149" s="56">
        <v>2015405175</v>
      </c>
      <c r="C149" s="62" t="s">
        <v>686</v>
      </c>
      <c r="D149" s="61" t="s">
        <v>45</v>
      </c>
      <c r="E149" s="56" t="s">
        <v>160</v>
      </c>
      <c r="F149" s="61" t="s">
        <v>687</v>
      </c>
      <c r="G149" s="62" t="s">
        <v>688</v>
      </c>
      <c r="H149" s="57">
        <v>44956</v>
      </c>
      <c r="I149" s="56" t="s">
        <v>127</v>
      </c>
      <c r="J149" s="56" t="s">
        <v>125</v>
      </c>
      <c r="K149" s="56" t="s">
        <v>127</v>
      </c>
      <c r="L149" s="56" t="s">
        <v>127</v>
      </c>
      <c r="M149" s="56" t="s">
        <v>126</v>
      </c>
      <c r="N149" s="56" t="s">
        <v>127</v>
      </c>
      <c r="O149" s="56" t="s">
        <v>128</v>
      </c>
      <c r="P149" s="56" t="s">
        <v>127</v>
      </c>
      <c r="Q149" s="56" t="s">
        <v>126</v>
      </c>
      <c r="R149" s="56" t="s">
        <v>125</v>
      </c>
      <c r="S149" s="56" t="s">
        <v>126</v>
      </c>
      <c r="T149" s="56" t="s">
        <v>128</v>
      </c>
      <c r="U149" s="56" t="s">
        <v>127</v>
      </c>
      <c r="V149" s="56" t="s">
        <v>125</v>
      </c>
      <c r="W149" s="56" t="s">
        <v>126</v>
      </c>
      <c r="X149" s="56" t="s">
        <v>125</v>
      </c>
      <c r="Y149" s="56" t="s">
        <v>128</v>
      </c>
      <c r="Z149" s="56" t="s">
        <v>128</v>
      </c>
      <c r="AA149" s="56" t="s">
        <v>126</v>
      </c>
      <c r="AB149" s="56" t="s">
        <v>126</v>
      </c>
      <c r="AC149" s="56" t="s">
        <v>126</v>
      </c>
      <c r="AD149" s="56" t="s">
        <v>126</v>
      </c>
      <c r="AE149" s="56" t="s">
        <v>125</v>
      </c>
      <c r="AF149" s="56" t="s">
        <v>127</v>
      </c>
      <c r="AG149" s="56" t="s">
        <v>125</v>
      </c>
      <c r="AH149" s="56">
        <f t="array" ref="AH149">SUM((I149:AG149=$I$2:$AG$2)*(I149:AG149&lt;&gt;""))</f>
        <v>16</v>
      </c>
      <c r="AI149" s="58">
        <f t="shared" si="108"/>
        <v>6.4</v>
      </c>
      <c r="AJ149" s="59"/>
      <c r="AK149" s="56" t="str">
        <f t="shared" si="134"/>
        <v>TIDAK LULUS</v>
      </c>
      <c r="AL149" s="56" t="str">
        <f t="shared" si="135"/>
        <v>TIDAK LULUS</v>
      </c>
      <c r="AM149" s="56" t="str">
        <f t="shared" si="136"/>
        <v>LULUS</v>
      </c>
      <c r="AN149" s="56" t="str">
        <f t="shared" si="137"/>
        <v>TIDAK LULUS</v>
      </c>
      <c r="AO149" s="56" t="str">
        <f t="shared" si="138"/>
        <v>LULUS</v>
      </c>
      <c r="AP149" s="56" t="str">
        <f t="shared" si="139"/>
        <v>TIDAK LULUS</v>
      </c>
      <c r="AQ149" s="56" t="str">
        <f t="shared" si="140"/>
        <v>LULUS</v>
      </c>
      <c r="AR149" s="56" t="str">
        <f t="shared" si="141"/>
        <v>LULUS</v>
      </c>
      <c r="AS149" s="56" t="str">
        <f t="shared" si="142"/>
        <v>LULUS</v>
      </c>
      <c r="AT149" s="56" t="str">
        <f t="shared" si="143"/>
        <v>TIDAK LULUS</v>
      </c>
      <c r="AU149" s="56" t="str">
        <f t="shared" si="144"/>
        <v>LULUS</v>
      </c>
      <c r="AV149" s="56" t="str">
        <f t="shared" si="145"/>
        <v>LULUS</v>
      </c>
      <c r="AW149" s="56" t="str">
        <f t="shared" si="146"/>
        <v>LULUS</v>
      </c>
      <c r="AX149" s="56" t="str">
        <f t="shared" si="147"/>
        <v>LULUS</v>
      </c>
      <c r="AY149" s="56" t="str">
        <f t="shared" si="148"/>
        <v>LULUS</v>
      </c>
      <c r="AZ149" s="56" t="str">
        <f t="shared" si="149"/>
        <v>LULUS</v>
      </c>
      <c r="BA149" s="56" t="str">
        <f t="shared" si="150"/>
        <v>LULUS</v>
      </c>
      <c r="BB149" s="56" t="str">
        <f t="shared" si="151"/>
        <v>TIDAK LULUS</v>
      </c>
      <c r="BC149" s="56" t="str">
        <f t="shared" si="152"/>
        <v>LULUS</v>
      </c>
      <c r="BD149" s="56" t="str">
        <f t="shared" si="153"/>
        <v>TIDAK LULUS</v>
      </c>
      <c r="BE149" s="56" t="str">
        <f t="shared" si="154"/>
        <v>LULUS</v>
      </c>
      <c r="BF149" s="56" t="str">
        <f t="shared" si="155"/>
        <v>TIDAK LULUS</v>
      </c>
      <c r="BG149" s="56" t="str">
        <f t="shared" si="156"/>
        <v>LULUS</v>
      </c>
      <c r="BH149" s="56" t="str">
        <f t="shared" si="157"/>
        <v>LULUS</v>
      </c>
      <c r="BI149" s="56" t="str">
        <f t="shared" si="158"/>
        <v>TIDAK LULUS</v>
      </c>
    </row>
    <row r="150" spans="1:61" s="60" customFormat="1" ht="21.9" customHeight="1" x14ac:dyDescent="0.3">
      <c r="A150" s="56">
        <f t="shared" si="159"/>
        <v>147</v>
      </c>
      <c r="B150" s="56">
        <v>2015405233</v>
      </c>
      <c r="C150" s="62" t="s">
        <v>689</v>
      </c>
      <c r="D150" s="61" t="s">
        <v>45</v>
      </c>
      <c r="E150" s="56" t="s">
        <v>160</v>
      </c>
      <c r="F150" s="61" t="s">
        <v>690</v>
      </c>
      <c r="G150" s="62" t="s">
        <v>691</v>
      </c>
      <c r="H150" s="57">
        <v>44956</v>
      </c>
      <c r="I150" s="56" t="s">
        <v>128</v>
      </c>
      <c r="J150" s="56" t="s">
        <v>128</v>
      </c>
      <c r="K150" s="56" t="s">
        <v>125</v>
      </c>
      <c r="L150" s="56" t="s">
        <v>125</v>
      </c>
      <c r="M150" s="56" t="s">
        <v>127</v>
      </c>
      <c r="N150" s="56" t="s">
        <v>127</v>
      </c>
      <c r="O150" s="56" t="s">
        <v>128</v>
      </c>
      <c r="P150" s="56" t="s">
        <v>127</v>
      </c>
      <c r="Q150" s="56" t="s">
        <v>126</v>
      </c>
      <c r="R150" s="56" t="s">
        <v>128</v>
      </c>
      <c r="S150" s="56" t="s">
        <v>128</v>
      </c>
      <c r="T150" s="56" t="s">
        <v>126</v>
      </c>
      <c r="U150" s="56" t="s">
        <v>128</v>
      </c>
      <c r="V150" s="56" t="s">
        <v>125</v>
      </c>
      <c r="W150" s="56" t="s">
        <v>125</v>
      </c>
      <c r="X150" s="56" t="s">
        <v>125</v>
      </c>
      <c r="Y150" s="56" t="s">
        <v>125</v>
      </c>
      <c r="Z150" s="56" t="s">
        <v>128</v>
      </c>
      <c r="AA150" s="56" t="s">
        <v>128</v>
      </c>
      <c r="AB150" s="56" t="s">
        <v>127</v>
      </c>
      <c r="AC150" s="56" t="s">
        <v>126</v>
      </c>
      <c r="AD150" s="56" t="s">
        <v>125</v>
      </c>
      <c r="AE150" s="56" t="s">
        <v>125</v>
      </c>
      <c r="AF150" s="56" t="s">
        <v>125</v>
      </c>
      <c r="AG150" s="56" t="s">
        <v>128</v>
      </c>
      <c r="AH150" s="56">
        <f t="array" ref="AH150">SUM((I150:AG150=$I$2:$AG$2)*(I150:AG150&lt;&gt;""))</f>
        <v>10</v>
      </c>
      <c r="AI150" s="58">
        <f t="shared" si="108"/>
        <v>4</v>
      </c>
      <c r="AJ150" s="59"/>
      <c r="AK150" s="56" t="str">
        <f t="shared" si="134"/>
        <v>TIDAK LULUS</v>
      </c>
      <c r="AL150" s="56" t="str">
        <f t="shared" si="135"/>
        <v>LULUS</v>
      </c>
      <c r="AM150" s="56" t="str">
        <f t="shared" si="136"/>
        <v>TIDAK LULUS</v>
      </c>
      <c r="AN150" s="56" t="str">
        <f t="shared" si="137"/>
        <v>LULUS</v>
      </c>
      <c r="AO150" s="56" t="str">
        <f t="shared" si="138"/>
        <v>TIDAK LULUS</v>
      </c>
      <c r="AP150" s="56" t="str">
        <f t="shared" si="139"/>
        <v>TIDAK LULUS</v>
      </c>
      <c r="AQ150" s="56" t="str">
        <f t="shared" si="140"/>
        <v>LULUS</v>
      </c>
      <c r="AR150" s="56" t="str">
        <f t="shared" si="141"/>
        <v>LULUS</v>
      </c>
      <c r="AS150" s="56" t="str">
        <f t="shared" si="142"/>
        <v>LULUS</v>
      </c>
      <c r="AT150" s="56" t="str">
        <f t="shared" si="143"/>
        <v>LULUS</v>
      </c>
      <c r="AU150" s="56" t="str">
        <f t="shared" si="144"/>
        <v>TIDAK LULUS</v>
      </c>
      <c r="AV150" s="56" t="str">
        <f t="shared" si="145"/>
        <v>TIDAK LULUS</v>
      </c>
      <c r="AW150" s="56" t="str">
        <f t="shared" si="146"/>
        <v>TIDAK LULUS</v>
      </c>
      <c r="AX150" s="56" t="str">
        <f t="shared" si="147"/>
        <v>LULUS</v>
      </c>
      <c r="AY150" s="56" t="str">
        <f t="shared" si="148"/>
        <v>TIDAK LULUS</v>
      </c>
      <c r="AZ150" s="56" t="str">
        <f t="shared" si="149"/>
        <v>LULUS</v>
      </c>
      <c r="BA150" s="56" t="str">
        <f t="shared" si="150"/>
        <v>TIDAK LULUS</v>
      </c>
      <c r="BB150" s="56" t="str">
        <f t="shared" si="151"/>
        <v>TIDAK LULUS</v>
      </c>
      <c r="BC150" s="56" t="str">
        <f t="shared" si="152"/>
        <v>TIDAK LULUS</v>
      </c>
      <c r="BD150" s="56" t="str">
        <f t="shared" si="153"/>
        <v>TIDAK LULUS</v>
      </c>
      <c r="BE150" s="56" t="str">
        <f t="shared" si="154"/>
        <v>LULUS</v>
      </c>
      <c r="BF150" s="56" t="str">
        <f t="shared" si="155"/>
        <v>TIDAK LULUS</v>
      </c>
      <c r="BG150" s="56" t="str">
        <f t="shared" si="156"/>
        <v>LULUS</v>
      </c>
      <c r="BH150" s="56" t="str">
        <f t="shared" si="157"/>
        <v>TIDAK LULUS</v>
      </c>
      <c r="BI150" s="56" t="str">
        <f t="shared" si="158"/>
        <v>TIDAK LULUS</v>
      </c>
    </row>
    <row r="151" spans="1:61" s="60" customFormat="1" ht="21.9" customHeight="1" x14ac:dyDescent="0.3">
      <c r="A151" s="56">
        <f t="shared" si="159"/>
        <v>148</v>
      </c>
      <c r="B151" s="56">
        <v>2015405237</v>
      </c>
      <c r="C151" s="62" t="s">
        <v>692</v>
      </c>
      <c r="D151" s="61" t="s">
        <v>45</v>
      </c>
      <c r="E151" s="56" t="s">
        <v>160</v>
      </c>
      <c r="F151" s="61" t="s">
        <v>547</v>
      </c>
      <c r="G151" s="62" t="s">
        <v>548</v>
      </c>
      <c r="H151" s="57">
        <v>44956</v>
      </c>
      <c r="I151" s="56" t="s">
        <v>126</v>
      </c>
      <c r="J151" s="56" t="s">
        <v>125</v>
      </c>
      <c r="K151" s="56" t="s">
        <v>125</v>
      </c>
      <c r="L151" s="56" t="s">
        <v>125</v>
      </c>
      <c r="M151" s="56" t="s">
        <v>127</v>
      </c>
      <c r="N151" s="56" t="s">
        <v>127</v>
      </c>
      <c r="O151" s="56" t="s">
        <v>128</v>
      </c>
      <c r="P151" s="56" t="s">
        <v>126</v>
      </c>
      <c r="Q151" s="56" t="s">
        <v>126</v>
      </c>
      <c r="R151" s="56" t="s">
        <v>126</v>
      </c>
      <c r="S151" s="56" t="s">
        <v>126</v>
      </c>
      <c r="T151" s="56" t="s">
        <v>128</v>
      </c>
      <c r="U151" s="56" t="s">
        <v>127</v>
      </c>
      <c r="V151" s="56" t="s">
        <v>125</v>
      </c>
      <c r="W151" s="56" t="s">
        <v>125</v>
      </c>
      <c r="X151" s="56" t="s">
        <v>125</v>
      </c>
      <c r="Y151" s="56" t="s">
        <v>128</v>
      </c>
      <c r="Z151" s="56" t="s">
        <v>128</v>
      </c>
      <c r="AA151" s="56" t="s">
        <v>126</v>
      </c>
      <c r="AB151" s="56" t="s">
        <v>126</v>
      </c>
      <c r="AC151" s="56" t="s">
        <v>126</v>
      </c>
      <c r="AD151" s="56" t="s">
        <v>127</v>
      </c>
      <c r="AE151" s="56" t="s">
        <v>125</v>
      </c>
      <c r="AF151" s="56" t="s">
        <v>127</v>
      </c>
      <c r="AG151" s="56" t="s">
        <v>125</v>
      </c>
      <c r="AH151" s="56">
        <f t="array" ref="AH151">SUM((I151:AG151=$I$2:$AG$2)*(I151:AG151&lt;&gt;""))</f>
        <v>14</v>
      </c>
      <c r="AI151" s="58">
        <f t="shared" si="108"/>
        <v>5.6</v>
      </c>
      <c r="AJ151" s="59"/>
      <c r="AK151" s="56" t="str">
        <f t="shared" si="134"/>
        <v>LULUS</v>
      </c>
      <c r="AL151" s="56" t="str">
        <f t="shared" si="135"/>
        <v>TIDAK LULUS</v>
      </c>
      <c r="AM151" s="56" t="str">
        <f t="shared" si="136"/>
        <v>TIDAK LULUS</v>
      </c>
      <c r="AN151" s="56" t="str">
        <f t="shared" si="137"/>
        <v>LULUS</v>
      </c>
      <c r="AO151" s="56" t="str">
        <f t="shared" si="138"/>
        <v>TIDAK LULUS</v>
      </c>
      <c r="AP151" s="56" t="str">
        <f t="shared" si="139"/>
        <v>TIDAK LULUS</v>
      </c>
      <c r="AQ151" s="56" t="str">
        <f t="shared" si="140"/>
        <v>LULUS</v>
      </c>
      <c r="AR151" s="56" t="str">
        <f t="shared" si="141"/>
        <v>TIDAK LULUS</v>
      </c>
      <c r="AS151" s="56" t="str">
        <f t="shared" si="142"/>
        <v>LULUS</v>
      </c>
      <c r="AT151" s="56" t="str">
        <f t="shared" si="143"/>
        <v>TIDAK LULUS</v>
      </c>
      <c r="AU151" s="56" t="str">
        <f t="shared" si="144"/>
        <v>LULUS</v>
      </c>
      <c r="AV151" s="56" t="str">
        <f t="shared" si="145"/>
        <v>LULUS</v>
      </c>
      <c r="AW151" s="56" t="str">
        <f t="shared" si="146"/>
        <v>LULUS</v>
      </c>
      <c r="AX151" s="56" t="str">
        <f t="shared" si="147"/>
        <v>LULUS</v>
      </c>
      <c r="AY151" s="56" t="str">
        <f t="shared" si="148"/>
        <v>TIDAK LULUS</v>
      </c>
      <c r="AZ151" s="56" t="str">
        <f t="shared" si="149"/>
        <v>LULUS</v>
      </c>
      <c r="BA151" s="56" t="str">
        <f t="shared" si="150"/>
        <v>LULUS</v>
      </c>
      <c r="BB151" s="56" t="str">
        <f t="shared" si="151"/>
        <v>TIDAK LULUS</v>
      </c>
      <c r="BC151" s="56" t="str">
        <f t="shared" si="152"/>
        <v>LULUS</v>
      </c>
      <c r="BD151" s="56" t="str">
        <f t="shared" si="153"/>
        <v>TIDAK LULUS</v>
      </c>
      <c r="BE151" s="56" t="str">
        <f t="shared" si="154"/>
        <v>LULUS</v>
      </c>
      <c r="BF151" s="56" t="str">
        <f t="shared" si="155"/>
        <v>TIDAK LULUS</v>
      </c>
      <c r="BG151" s="56" t="str">
        <f t="shared" si="156"/>
        <v>LULUS</v>
      </c>
      <c r="BH151" s="56" t="str">
        <f t="shared" si="157"/>
        <v>LULUS</v>
      </c>
      <c r="BI151" s="56" t="str">
        <f t="shared" si="158"/>
        <v>TIDAK LULUS</v>
      </c>
    </row>
    <row r="152" spans="1:61" s="60" customFormat="1" ht="21.9" customHeight="1" x14ac:dyDescent="0.3">
      <c r="A152" s="56">
        <f t="shared" si="159"/>
        <v>149</v>
      </c>
      <c r="B152" s="56">
        <v>2015405250</v>
      </c>
      <c r="C152" s="62" t="s">
        <v>693</v>
      </c>
      <c r="D152" s="61" t="s">
        <v>45</v>
      </c>
      <c r="E152" s="56" t="s">
        <v>160</v>
      </c>
      <c r="F152" s="61" t="s">
        <v>694</v>
      </c>
      <c r="G152" s="62" t="s">
        <v>695</v>
      </c>
      <c r="H152" s="57">
        <v>44956</v>
      </c>
      <c r="I152" s="56" t="s">
        <v>126</v>
      </c>
      <c r="J152" s="56" t="s">
        <v>125</v>
      </c>
      <c r="K152" s="56" t="s">
        <v>127</v>
      </c>
      <c r="L152" s="56" t="s">
        <v>125</v>
      </c>
      <c r="M152" s="56" t="s">
        <v>128</v>
      </c>
      <c r="N152" s="56" t="s">
        <v>127</v>
      </c>
      <c r="O152" s="56" t="s">
        <v>128</v>
      </c>
      <c r="P152" s="56" t="s">
        <v>128</v>
      </c>
      <c r="Q152" s="56" t="s">
        <v>126</v>
      </c>
      <c r="R152" s="56" t="s">
        <v>128</v>
      </c>
      <c r="S152" s="56" t="s">
        <v>126</v>
      </c>
      <c r="T152" s="56" t="s">
        <v>128</v>
      </c>
      <c r="U152" s="56" t="s">
        <v>125</v>
      </c>
      <c r="V152" s="56" t="s">
        <v>125</v>
      </c>
      <c r="W152" s="56" t="s">
        <v>125</v>
      </c>
      <c r="X152" s="56" t="s">
        <v>125</v>
      </c>
      <c r="Y152" s="56" t="s">
        <v>125</v>
      </c>
      <c r="Z152" s="56" t="s">
        <v>128</v>
      </c>
      <c r="AA152" s="56" t="s">
        <v>128</v>
      </c>
      <c r="AB152" s="56" t="s">
        <v>126</v>
      </c>
      <c r="AC152" s="56" t="s">
        <v>128</v>
      </c>
      <c r="AD152" s="56" t="s">
        <v>128</v>
      </c>
      <c r="AE152" s="56" t="s">
        <v>126</v>
      </c>
      <c r="AF152" s="56" t="s">
        <v>125</v>
      </c>
      <c r="AG152" s="56" t="s">
        <v>128</v>
      </c>
      <c r="AH152" s="56">
        <f t="array" ref="AH152">SUM((I152:AG152=$I$2:$AG$2)*(I152:AG152&lt;&gt;""))</f>
        <v>11</v>
      </c>
      <c r="AI152" s="58">
        <f t="shared" si="108"/>
        <v>4.4000000000000004</v>
      </c>
      <c r="AJ152" s="59"/>
      <c r="AK152" s="56" t="str">
        <f t="shared" si="134"/>
        <v>LULUS</v>
      </c>
      <c r="AL152" s="56" t="str">
        <f t="shared" si="135"/>
        <v>TIDAK LULUS</v>
      </c>
      <c r="AM152" s="56" t="str">
        <f t="shared" si="136"/>
        <v>LULUS</v>
      </c>
      <c r="AN152" s="56" t="str">
        <f t="shared" si="137"/>
        <v>LULUS</v>
      </c>
      <c r="AO152" s="56" t="str">
        <f t="shared" si="138"/>
        <v>TIDAK LULUS</v>
      </c>
      <c r="AP152" s="56" t="str">
        <f t="shared" si="139"/>
        <v>TIDAK LULUS</v>
      </c>
      <c r="AQ152" s="56" t="str">
        <f t="shared" si="140"/>
        <v>LULUS</v>
      </c>
      <c r="AR152" s="56" t="str">
        <f t="shared" si="141"/>
        <v>TIDAK LULUS</v>
      </c>
      <c r="AS152" s="56" t="str">
        <f t="shared" si="142"/>
        <v>LULUS</v>
      </c>
      <c r="AT152" s="56" t="str">
        <f t="shared" si="143"/>
        <v>LULUS</v>
      </c>
      <c r="AU152" s="56" t="str">
        <f t="shared" si="144"/>
        <v>LULUS</v>
      </c>
      <c r="AV152" s="56" t="str">
        <f t="shared" si="145"/>
        <v>LULUS</v>
      </c>
      <c r="AW152" s="56" t="str">
        <f t="shared" si="146"/>
        <v>TIDAK LULUS</v>
      </c>
      <c r="AX152" s="56" t="str">
        <f t="shared" si="147"/>
        <v>LULUS</v>
      </c>
      <c r="AY152" s="56" t="str">
        <f t="shared" si="148"/>
        <v>TIDAK LULUS</v>
      </c>
      <c r="AZ152" s="56" t="str">
        <f t="shared" si="149"/>
        <v>LULUS</v>
      </c>
      <c r="BA152" s="56" t="str">
        <f t="shared" si="150"/>
        <v>TIDAK LULUS</v>
      </c>
      <c r="BB152" s="56" t="str">
        <f t="shared" si="151"/>
        <v>TIDAK LULUS</v>
      </c>
      <c r="BC152" s="56" t="str">
        <f t="shared" si="152"/>
        <v>TIDAK LULUS</v>
      </c>
      <c r="BD152" s="56" t="str">
        <f t="shared" si="153"/>
        <v>TIDAK LULUS</v>
      </c>
      <c r="BE152" s="56" t="str">
        <f t="shared" si="154"/>
        <v>TIDAK LULUS</v>
      </c>
      <c r="BF152" s="56" t="str">
        <f t="shared" si="155"/>
        <v>LULUS</v>
      </c>
      <c r="BG152" s="56" t="str">
        <f t="shared" si="156"/>
        <v>TIDAK LULUS</v>
      </c>
      <c r="BH152" s="56" t="str">
        <f t="shared" si="157"/>
        <v>TIDAK LULUS</v>
      </c>
      <c r="BI152" s="56" t="str">
        <f t="shared" si="158"/>
        <v>TIDAK LULUS</v>
      </c>
    </row>
    <row r="153" spans="1:61" s="60" customFormat="1" ht="21.9" customHeight="1" x14ac:dyDescent="0.3">
      <c r="A153" s="56">
        <f t="shared" si="159"/>
        <v>150</v>
      </c>
      <c r="B153" s="56">
        <v>2015405263</v>
      </c>
      <c r="C153" s="62" t="s">
        <v>696</v>
      </c>
      <c r="D153" s="61" t="s">
        <v>45</v>
      </c>
      <c r="E153" s="56" t="s">
        <v>160</v>
      </c>
      <c r="F153" s="61" t="s">
        <v>697</v>
      </c>
      <c r="G153" s="62" t="s">
        <v>698</v>
      </c>
      <c r="H153" s="57">
        <v>44956</v>
      </c>
      <c r="I153" s="56" t="s">
        <v>125</v>
      </c>
      <c r="J153" s="56" t="s">
        <v>128</v>
      </c>
      <c r="K153" s="56" t="s">
        <v>125</v>
      </c>
      <c r="L153" s="56" t="s">
        <v>128</v>
      </c>
      <c r="M153" s="56" t="s">
        <v>125</v>
      </c>
      <c r="N153" s="56" t="s">
        <v>128</v>
      </c>
      <c r="O153" s="56" t="s">
        <v>125</v>
      </c>
      <c r="P153" s="56" t="s">
        <v>127</v>
      </c>
      <c r="Q153" s="56" t="s">
        <v>126</v>
      </c>
      <c r="R153" s="56" t="s">
        <v>128</v>
      </c>
      <c r="S153" s="56" t="s">
        <v>127</v>
      </c>
      <c r="T153" s="56" t="s">
        <v>128</v>
      </c>
      <c r="U153" s="56" t="s">
        <v>128</v>
      </c>
      <c r="V153" s="56" t="s">
        <v>125</v>
      </c>
      <c r="W153" s="56" t="s">
        <v>125</v>
      </c>
      <c r="X153" s="56" t="s">
        <v>125</v>
      </c>
      <c r="Y153" s="56" t="s">
        <v>127</v>
      </c>
      <c r="Z153" s="56" t="s">
        <v>128</v>
      </c>
      <c r="AA153" s="56" t="s">
        <v>125</v>
      </c>
      <c r="AB153" s="56" t="s">
        <v>127</v>
      </c>
      <c r="AC153" s="56" t="s">
        <v>126</v>
      </c>
      <c r="AD153" s="56" t="s">
        <v>125</v>
      </c>
      <c r="AE153" s="56" t="s">
        <v>125</v>
      </c>
      <c r="AF153" s="56" t="s">
        <v>127</v>
      </c>
      <c r="AG153" s="56" t="s">
        <v>127</v>
      </c>
      <c r="AH153" s="56">
        <f t="array" ref="AH153">SUM((I153:AG153=$I$2:$AG$2)*(I153:AG153&lt;&gt;""))</f>
        <v>10</v>
      </c>
      <c r="AI153" s="58">
        <f t="shared" si="108"/>
        <v>4</v>
      </c>
      <c r="AJ153" s="59"/>
      <c r="AK153" s="56" t="str">
        <f t="shared" si="134"/>
        <v>TIDAK LULUS</v>
      </c>
      <c r="AL153" s="56" t="str">
        <f t="shared" si="135"/>
        <v>LULUS</v>
      </c>
      <c r="AM153" s="56" t="str">
        <f t="shared" si="136"/>
        <v>TIDAK LULUS</v>
      </c>
      <c r="AN153" s="56" t="str">
        <f t="shared" si="137"/>
        <v>TIDAK LULUS</v>
      </c>
      <c r="AO153" s="56" t="str">
        <f t="shared" si="138"/>
        <v>TIDAK LULUS</v>
      </c>
      <c r="AP153" s="56" t="str">
        <f t="shared" si="139"/>
        <v>TIDAK LULUS</v>
      </c>
      <c r="AQ153" s="56" t="str">
        <f t="shared" si="140"/>
        <v>TIDAK LULUS</v>
      </c>
      <c r="AR153" s="56" t="str">
        <f t="shared" si="141"/>
        <v>LULUS</v>
      </c>
      <c r="AS153" s="56" t="str">
        <f t="shared" si="142"/>
        <v>LULUS</v>
      </c>
      <c r="AT153" s="56" t="str">
        <f t="shared" si="143"/>
        <v>LULUS</v>
      </c>
      <c r="AU153" s="56" t="str">
        <f t="shared" si="144"/>
        <v>TIDAK LULUS</v>
      </c>
      <c r="AV153" s="56" t="str">
        <f t="shared" si="145"/>
        <v>LULUS</v>
      </c>
      <c r="AW153" s="56" t="str">
        <f t="shared" si="146"/>
        <v>TIDAK LULUS</v>
      </c>
      <c r="AX153" s="56" t="str">
        <f t="shared" si="147"/>
        <v>LULUS</v>
      </c>
      <c r="AY153" s="56" t="str">
        <f t="shared" si="148"/>
        <v>TIDAK LULUS</v>
      </c>
      <c r="AZ153" s="56" t="str">
        <f t="shared" si="149"/>
        <v>LULUS</v>
      </c>
      <c r="BA153" s="56" t="str">
        <f t="shared" si="150"/>
        <v>TIDAK LULUS</v>
      </c>
      <c r="BB153" s="56" t="str">
        <f t="shared" si="151"/>
        <v>TIDAK LULUS</v>
      </c>
      <c r="BC153" s="56" t="str">
        <f t="shared" si="152"/>
        <v>TIDAK LULUS</v>
      </c>
      <c r="BD153" s="56" t="str">
        <f t="shared" si="153"/>
        <v>TIDAK LULUS</v>
      </c>
      <c r="BE153" s="56" t="str">
        <f t="shared" si="154"/>
        <v>LULUS</v>
      </c>
      <c r="BF153" s="56" t="str">
        <f t="shared" si="155"/>
        <v>TIDAK LULUS</v>
      </c>
      <c r="BG153" s="56" t="str">
        <f t="shared" si="156"/>
        <v>LULUS</v>
      </c>
      <c r="BH153" s="56" t="str">
        <f t="shared" si="157"/>
        <v>LULUS</v>
      </c>
      <c r="BI153" s="56" t="str">
        <f t="shared" si="158"/>
        <v>TIDAK LULUS</v>
      </c>
    </row>
    <row r="154" spans="1:61" s="60" customFormat="1" ht="21.9" customHeight="1" x14ac:dyDescent="0.3">
      <c r="A154" s="56">
        <f t="shared" si="159"/>
        <v>151</v>
      </c>
      <c r="B154" s="56">
        <v>2015405267</v>
      </c>
      <c r="C154" s="62" t="s">
        <v>699</v>
      </c>
      <c r="D154" s="61" t="s">
        <v>45</v>
      </c>
      <c r="E154" s="56" t="s">
        <v>160</v>
      </c>
      <c r="F154" s="61" t="s">
        <v>494</v>
      </c>
      <c r="G154" s="62" t="s">
        <v>495</v>
      </c>
      <c r="H154" s="57">
        <v>44956</v>
      </c>
      <c r="I154" s="56" t="s">
        <v>127</v>
      </c>
      <c r="J154" s="56" t="s">
        <v>128</v>
      </c>
      <c r="K154" s="56" t="s">
        <v>125</v>
      </c>
      <c r="L154" s="56" t="s">
        <v>125</v>
      </c>
      <c r="M154" s="56" t="s">
        <v>126</v>
      </c>
      <c r="N154" s="56" t="s">
        <v>127</v>
      </c>
      <c r="O154" s="56" t="s">
        <v>128</v>
      </c>
      <c r="P154" s="56" t="s">
        <v>128</v>
      </c>
      <c r="Q154" s="56" t="s">
        <v>126</v>
      </c>
      <c r="R154" s="56" t="s">
        <v>125</v>
      </c>
      <c r="S154" s="56" t="s">
        <v>126</v>
      </c>
      <c r="T154" s="56" t="s">
        <v>126</v>
      </c>
      <c r="U154" s="56" t="s">
        <v>127</v>
      </c>
      <c r="V154" s="56" t="s">
        <v>125</v>
      </c>
      <c r="W154" s="56" t="s">
        <v>128</v>
      </c>
      <c r="X154" s="56" t="s">
        <v>125</v>
      </c>
      <c r="Y154" s="56" t="s">
        <v>125</v>
      </c>
      <c r="Z154" s="56" t="s">
        <v>128</v>
      </c>
      <c r="AA154" s="56" t="s">
        <v>126</v>
      </c>
      <c r="AB154" s="56" t="s">
        <v>127</v>
      </c>
      <c r="AC154" s="56" t="s">
        <v>126</v>
      </c>
      <c r="AD154" s="56" t="s">
        <v>128</v>
      </c>
      <c r="AE154" s="56" t="s">
        <v>128</v>
      </c>
      <c r="AF154" s="56" t="s">
        <v>127</v>
      </c>
      <c r="AG154" s="56" t="s">
        <v>128</v>
      </c>
      <c r="AH154" s="56">
        <f t="array" ref="AH154">SUM((I154:AG154=$I$2:$AG$2)*(I154:AG154&lt;&gt;""))</f>
        <v>13</v>
      </c>
      <c r="AI154" s="58">
        <f t="shared" si="108"/>
        <v>5.2</v>
      </c>
      <c r="AJ154" s="59"/>
      <c r="AK154" s="56" t="str">
        <f t="shared" si="134"/>
        <v>TIDAK LULUS</v>
      </c>
      <c r="AL154" s="56" t="str">
        <f t="shared" si="135"/>
        <v>LULUS</v>
      </c>
      <c r="AM154" s="56" t="str">
        <f t="shared" si="136"/>
        <v>TIDAK LULUS</v>
      </c>
      <c r="AN154" s="56" t="str">
        <f t="shared" si="137"/>
        <v>LULUS</v>
      </c>
      <c r="AO154" s="56" t="str">
        <f t="shared" si="138"/>
        <v>LULUS</v>
      </c>
      <c r="AP154" s="56" t="str">
        <f t="shared" si="139"/>
        <v>TIDAK LULUS</v>
      </c>
      <c r="AQ154" s="56" t="str">
        <f t="shared" si="140"/>
        <v>LULUS</v>
      </c>
      <c r="AR154" s="56" t="str">
        <f t="shared" si="141"/>
        <v>TIDAK LULUS</v>
      </c>
      <c r="AS154" s="56" t="str">
        <f t="shared" si="142"/>
        <v>LULUS</v>
      </c>
      <c r="AT154" s="56" t="str">
        <f t="shared" si="143"/>
        <v>TIDAK LULUS</v>
      </c>
      <c r="AU154" s="56" t="str">
        <f t="shared" si="144"/>
        <v>LULUS</v>
      </c>
      <c r="AV154" s="56" t="str">
        <f t="shared" si="145"/>
        <v>TIDAK LULUS</v>
      </c>
      <c r="AW154" s="56" t="str">
        <f t="shared" si="146"/>
        <v>LULUS</v>
      </c>
      <c r="AX154" s="56" t="str">
        <f t="shared" si="147"/>
        <v>LULUS</v>
      </c>
      <c r="AY154" s="56" t="str">
        <f t="shared" si="148"/>
        <v>TIDAK LULUS</v>
      </c>
      <c r="AZ154" s="56" t="str">
        <f t="shared" si="149"/>
        <v>LULUS</v>
      </c>
      <c r="BA154" s="56" t="str">
        <f t="shared" si="150"/>
        <v>TIDAK LULUS</v>
      </c>
      <c r="BB154" s="56" t="str">
        <f t="shared" si="151"/>
        <v>TIDAK LULUS</v>
      </c>
      <c r="BC154" s="56" t="str">
        <f t="shared" si="152"/>
        <v>LULUS</v>
      </c>
      <c r="BD154" s="56" t="str">
        <f t="shared" si="153"/>
        <v>TIDAK LULUS</v>
      </c>
      <c r="BE154" s="56" t="str">
        <f t="shared" si="154"/>
        <v>LULUS</v>
      </c>
      <c r="BF154" s="56" t="str">
        <f t="shared" si="155"/>
        <v>LULUS</v>
      </c>
      <c r="BG154" s="56" t="str">
        <f t="shared" si="156"/>
        <v>TIDAK LULUS</v>
      </c>
      <c r="BH154" s="56" t="str">
        <f t="shared" si="157"/>
        <v>LULUS</v>
      </c>
      <c r="BI154" s="56" t="str">
        <f t="shared" si="158"/>
        <v>TIDAK LULUS</v>
      </c>
    </row>
    <row r="155" spans="1:61" s="60" customFormat="1" ht="21.9" customHeight="1" x14ac:dyDescent="0.3">
      <c r="A155" s="56">
        <f t="shared" si="159"/>
        <v>152</v>
      </c>
      <c r="B155" s="56">
        <v>2015405315</v>
      </c>
      <c r="C155" s="62" t="s">
        <v>700</v>
      </c>
      <c r="D155" s="61" t="s">
        <v>46</v>
      </c>
      <c r="E155" s="56" t="s">
        <v>155</v>
      </c>
      <c r="F155" s="61" t="s">
        <v>173</v>
      </c>
      <c r="G155" s="62" t="s">
        <v>174</v>
      </c>
      <c r="H155" s="57">
        <v>44956</v>
      </c>
      <c r="I155" s="56" t="s">
        <v>127</v>
      </c>
      <c r="J155" s="56" t="s">
        <v>125</v>
      </c>
      <c r="K155" s="56" t="s">
        <v>127</v>
      </c>
      <c r="L155" s="56" t="s">
        <v>125</v>
      </c>
      <c r="M155" s="56" t="s">
        <v>127</v>
      </c>
      <c r="N155" s="56" t="s">
        <v>127</v>
      </c>
      <c r="O155" s="56" t="s">
        <v>128</v>
      </c>
      <c r="P155" s="56" t="s">
        <v>127</v>
      </c>
      <c r="Q155" s="56" t="s">
        <v>126</v>
      </c>
      <c r="R155" s="56" t="s">
        <v>126</v>
      </c>
      <c r="S155" s="56" t="s">
        <v>126</v>
      </c>
      <c r="T155" s="56" t="s">
        <v>128</v>
      </c>
      <c r="U155" s="56" t="s">
        <v>127</v>
      </c>
      <c r="V155" s="56" t="s">
        <v>125</v>
      </c>
      <c r="W155" s="56" t="s">
        <v>126</v>
      </c>
      <c r="X155" s="56" t="s">
        <v>125</v>
      </c>
      <c r="Y155" s="56" t="s">
        <v>128</v>
      </c>
      <c r="Z155" s="56" t="s">
        <v>128</v>
      </c>
      <c r="AA155" s="56" t="s">
        <v>126</v>
      </c>
      <c r="AB155" s="56" t="s">
        <v>126</v>
      </c>
      <c r="AC155" s="56" t="s">
        <v>126</v>
      </c>
      <c r="AD155" s="56" t="s">
        <v>127</v>
      </c>
      <c r="AE155" s="56" t="s">
        <v>127</v>
      </c>
      <c r="AF155" s="56" t="s">
        <v>125</v>
      </c>
      <c r="AG155" s="56" t="s">
        <v>127</v>
      </c>
      <c r="AH155" s="56">
        <f t="array" ref="AH155">SUM((I155:AG155=$I$2:$AG$2)*(I155:AG155&lt;&gt;""))</f>
        <v>14</v>
      </c>
      <c r="AI155" s="58">
        <f t="shared" si="108"/>
        <v>5.6</v>
      </c>
      <c r="AJ155" s="59"/>
      <c r="AK155" s="56" t="str">
        <f t="shared" si="134"/>
        <v>TIDAK LULUS</v>
      </c>
      <c r="AL155" s="56" t="str">
        <f t="shared" si="135"/>
        <v>TIDAK LULUS</v>
      </c>
      <c r="AM155" s="56" t="str">
        <f t="shared" si="136"/>
        <v>LULUS</v>
      </c>
      <c r="AN155" s="56" t="str">
        <f t="shared" si="137"/>
        <v>LULUS</v>
      </c>
      <c r="AO155" s="56" t="str">
        <f t="shared" si="138"/>
        <v>TIDAK LULUS</v>
      </c>
      <c r="AP155" s="56" t="str">
        <f t="shared" si="139"/>
        <v>TIDAK LULUS</v>
      </c>
      <c r="AQ155" s="56" t="str">
        <f t="shared" si="140"/>
        <v>LULUS</v>
      </c>
      <c r="AR155" s="56" t="str">
        <f t="shared" si="141"/>
        <v>LULUS</v>
      </c>
      <c r="AS155" s="56" t="str">
        <f t="shared" si="142"/>
        <v>LULUS</v>
      </c>
      <c r="AT155" s="56" t="str">
        <f t="shared" si="143"/>
        <v>TIDAK LULUS</v>
      </c>
      <c r="AU155" s="56" t="str">
        <f t="shared" si="144"/>
        <v>LULUS</v>
      </c>
      <c r="AV155" s="56" t="str">
        <f t="shared" si="145"/>
        <v>LULUS</v>
      </c>
      <c r="AW155" s="56" t="str">
        <f t="shared" si="146"/>
        <v>LULUS</v>
      </c>
      <c r="AX155" s="56" t="str">
        <f t="shared" si="147"/>
        <v>LULUS</v>
      </c>
      <c r="AY155" s="56" t="str">
        <f t="shared" si="148"/>
        <v>LULUS</v>
      </c>
      <c r="AZ155" s="56" t="str">
        <f t="shared" si="149"/>
        <v>LULUS</v>
      </c>
      <c r="BA155" s="56" t="str">
        <f t="shared" si="150"/>
        <v>LULUS</v>
      </c>
      <c r="BB155" s="56" t="str">
        <f t="shared" si="151"/>
        <v>TIDAK LULUS</v>
      </c>
      <c r="BC155" s="56" t="str">
        <f t="shared" si="152"/>
        <v>LULUS</v>
      </c>
      <c r="BD155" s="56" t="str">
        <f t="shared" si="153"/>
        <v>TIDAK LULUS</v>
      </c>
      <c r="BE155" s="56" t="str">
        <f t="shared" si="154"/>
        <v>LULUS</v>
      </c>
      <c r="BF155" s="56" t="str">
        <f t="shared" si="155"/>
        <v>TIDAK LULUS</v>
      </c>
      <c r="BG155" s="56" t="str">
        <f t="shared" si="156"/>
        <v>TIDAK LULUS</v>
      </c>
      <c r="BH155" s="56" t="str">
        <f t="shared" si="157"/>
        <v>TIDAK LULUS</v>
      </c>
      <c r="BI155" s="56" t="str">
        <f t="shared" si="158"/>
        <v>TIDAK LULUS</v>
      </c>
    </row>
    <row r="156" spans="1:61" s="60" customFormat="1" ht="21.9" customHeight="1" x14ac:dyDescent="0.3">
      <c r="A156" s="56">
        <f t="shared" si="159"/>
        <v>153</v>
      </c>
      <c r="B156" s="56">
        <v>2015403514</v>
      </c>
      <c r="C156" s="62" t="s">
        <v>600</v>
      </c>
      <c r="D156" s="61" t="s">
        <v>45</v>
      </c>
      <c r="E156" s="56" t="s">
        <v>160</v>
      </c>
      <c r="F156" s="61" t="s">
        <v>515</v>
      </c>
      <c r="G156" s="62" t="s">
        <v>516</v>
      </c>
      <c r="H156" s="57">
        <v>44956</v>
      </c>
      <c r="I156" s="56" t="s">
        <v>126</v>
      </c>
      <c r="J156" s="56" t="s">
        <v>127</v>
      </c>
      <c r="K156" s="56" t="s">
        <v>126</v>
      </c>
      <c r="L156" s="56" t="s">
        <v>125</v>
      </c>
      <c r="M156" s="56" t="s">
        <v>127</v>
      </c>
      <c r="N156" s="56" t="s">
        <v>127</v>
      </c>
      <c r="O156" s="56" t="s">
        <v>128</v>
      </c>
      <c r="P156" s="56" t="s">
        <v>127</v>
      </c>
      <c r="Q156" s="56" t="s">
        <v>127</v>
      </c>
      <c r="R156" s="56" t="s">
        <v>125</v>
      </c>
      <c r="S156" s="56" t="s">
        <v>126</v>
      </c>
      <c r="T156" s="56" t="s">
        <v>128</v>
      </c>
      <c r="U156" s="56" t="s">
        <v>126</v>
      </c>
      <c r="V156" s="56" t="s">
        <v>125</v>
      </c>
      <c r="W156" s="56" t="s">
        <v>128</v>
      </c>
      <c r="X156" s="56" t="s">
        <v>125</v>
      </c>
      <c r="Y156" s="56" t="s">
        <v>127</v>
      </c>
      <c r="Z156" s="56" t="s">
        <v>128</v>
      </c>
      <c r="AA156" s="56" t="s">
        <v>126</v>
      </c>
      <c r="AB156" s="56" t="s">
        <v>128</v>
      </c>
      <c r="AC156" s="56" t="s">
        <v>126</v>
      </c>
      <c r="AD156" s="56" t="s">
        <v>128</v>
      </c>
      <c r="AE156" s="56" t="s">
        <v>127</v>
      </c>
      <c r="AF156" s="56" t="s">
        <v>127</v>
      </c>
      <c r="AG156" s="56" t="s">
        <v>127</v>
      </c>
      <c r="AH156" s="56">
        <f t="array" ref="AH156">SUM((I156:AG156=$I$2:$AG$2)*(I156:AG156&lt;&gt;""))</f>
        <v>13</v>
      </c>
      <c r="AI156" s="58">
        <f t="shared" si="108"/>
        <v>5.2</v>
      </c>
      <c r="AJ156" s="59"/>
      <c r="AK156" s="56" t="str">
        <f t="shared" si="134"/>
        <v>LULUS</v>
      </c>
      <c r="AL156" s="56" t="str">
        <f t="shared" si="135"/>
        <v>TIDAK LULUS</v>
      </c>
      <c r="AM156" s="56" t="str">
        <f t="shared" si="136"/>
        <v>TIDAK LULUS</v>
      </c>
      <c r="AN156" s="56" t="str">
        <f t="shared" si="137"/>
        <v>LULUS</v>
      </c>
      <c r="AO156" s="56" t="str">
        <f t="shared" si="138"/>
        <v>TIDAK LULUS</v>
      </c>
      <c r="AP156" s="56" t="str">
        <f t="shared" si="139"/>
        <v>TIDAK LULUS</v>
      </c>
      <c r="AQ156" s="56" t="str">
        <f t="shared" si="140"/>
        <v>LULUS</v>
      </c>
      <c r="AR156" s="56" t="str">
        <f t="shared" si="141"/>
        <v>LULUS</v>
      </c>
      <c r="AS156" s="56" t="str">
        <f t="shared" si="142"/>
        <v>TIDAK LULUS</v>
      </c>
      <c r="AT156" s="56" t="str">
        <f t="shared" si="143"/>
        <v>TIDAK LULUS</v>
      </c>
      <c r="AU156" s="56" t="str">
        <f t="shared" si="144"/>
        <v>LULUS</v>
      </c>
      <c r="AV156" s="56" t="str">
        <f t="shared" si="145"/>
        <v>LULUS</v>
      </c>
      <c r="AW156" s="56" t="str">
        <f t="shared" si="146"/>
        <v>TIDAK LULUS</v>
      </c>
      <c r="AX156" s="56" t="str">
        <f t="shared" si="147"/>
        <v>LULUS</v>
      </c>
      <c r="AY156" s="56" t="str">
        <f t="shared" si="148"/>
        <v>TIDAK LULUS</v>
      </c>
      <c r="AZ156" s="56" t="str">
        <f t="shared" si="149"/>
        <v>LULUS</v>
      </c>
      <c r="BA156" s="56" t="str">
        <f t="shared" si="150"/>
        <v>TIDAK LULUS</v>
      </c>
      <c r="BB156" s="56" t="str">
        <f t="shared" si="151"/>
        <v>TIDAK LULUS</v>
      </c>
      <c r="BC156" s="56" t="str">
        <f t="shared" si="152"/>
        <v>LULUS</v>
      </c>
      <c r="BD156" s="56" t="str">
        <f t="shared" si="153"/>
        <v>LULUS</v>
      </c>
      <c r="BE156" s="56" t="str">
        <f t="shared" si="154"/>
        <v>LULUS</v>
      </c>
      <c r="BF156" s="56" t="str">
        <f t="shared" si="155"/>
        <v>LULUS</v>
      </c>
      <c r="BG156" s="56" t="str">
        <f t="shared" si="156"/>
        <v>TIDAK LULUS</v>
      </c>
      <c r="BH156" s="56" t="str">
        <f t="shared" si="157"/>
        <v>LULUS</v>
      </c>
      <c r="BI156" s="56" t="str">
        <f t="shared" si="158"/>
        <v>TIDAK LULUS</v>
      </c>
    </row>
    <row r="157" spans="1:61" s="60" customFormat="1" ht="21.9" customHeight="1" x14ac:dyDescent="0.3">
      <c r="A157" s="56">
        <f t="shared" si="159"/>
        <v>154</v>
      </c>
      <c r="B157" s="56">
        <v>2015405271</v>
      </c>
      <c r="C157" s="62" t="s">
        <v>701</v>
      </c>
      <c r="D157" s="61" t="s">
        <v>45</v>
      </c>
      <c r="E157" s="56" t="s">
        <v>160</v>
      </c>
      <c r="F157" s="61" t="s">
        <v>702</v>
      </c>
      <c r="G157" s="62" t="s">
        <v>703</v>
      </c>
      <c r="H157" s="57">
        <v>44956</v>
      </c>
      <c r="I157" s="56" t="s">
        <v>126</v>
      </c>
      <c r="J157" s="56" t="s">
        <v>125</v>
      </c>
      <c r="K157" s="56" t="s">
        <v>127</v>
      </c>
      <c r="L157" s="56" t="s">
        <v>125</v>
      </c>
      <c r="M157" s="56" t="s">
        <v>125</v>
      </c>
      <c r="N157" s="56" t="s">
        <v>125</v>
      </c>
      <c r="O157" s="56" t="s">
        <v>127</v>
      </c>
      <c r="P157" s="56" t="s">
        <v>127</v>
      </c>
      <c r="Q157" s="56" t="s">
        <v>126</v>
      </c>
      <c r="R157" s="56" t="s">
        <v>128</v>
      </c>
      <c r="S157" s="56" t="s">
        <v>126</v>
      </c>
      <c r="T157" s="56" t="s">
        <v>126</v>
      </c>
      <c r="U157" s="56" t="s">
        <v>127</v>
      </c>
      <c r="V157" s="56" t="s">
        <v>125</v>
      </c>
      <c r="W157" s="56" t="s">
        <v>126</v>
      </c>
      <c r="X157" s="56" t="s">
        <v>125</v>
      </c>
      <c r="Y157" s="56" t="s">
        <v>125</v>
      </c>
      <c r="Z157" s="56" t="s">
        <v>128</v>
      </c>
      <c r="AA157" s="56" t="s">
        <v>126</v>
      </c>
      <c r="AB157" s="56" t="s">
        <v>126</v>
      </c>
      <c r="AC157" s="56" t="s">
        <v>126</v>
      </c>
      <c r="AD157" s="56" t="s">
        <v>128</v>
      </c>
      <c r="AE157" s="56" t="s">
        <v>128</v>
      </c>
      <c r="AF157" s="56" t="s">
        <v>127</v>
      </c>
      <c r="AG157" s="56" t="s">
        <v>125</v>
      </c>
      <c r="AH157" s="56">
        <f t="array" ref="AH157">SUM((I157:AG157=$I$2:$AG$2)*(I157:AG157&lt;&gt;""))</f>
        <v>16</v>
      </c>
      <c r="AI157" s="58">
        <f t="shared" si="108"/>
        <v>6.4</v>
      </c>
      <c r="AJ157" s="59"/>
      <c r="AK157" s="56" t="str">
        <f t="shared" si="134"/>
        <v>LULUS</v>
      </c>
      <c r="AL157" s="56" t="str">
        <f t="shared" si="135"/>
        <v>TIDAK LULUS</v>
      </c>
      <c r="AM157" s="56" t="str">
        <f t="shared" si="136"/>
        <v>LULUS</v>
      </c>
      <c r="AN157" s="56" t="str">
        <f t="shared" si="137"/>
        <v>LULUS</v>
      </c>
      <c r="AO157" s="56" t="str">
        <f t="shared" si="138"/>
        <v>TIDAK LULUS</v>
      </c>
      <c r="AP157" s="56" t="str">
        <f t="shared" si="139"/>
        <v>LULUS</v>
      </c>
      <c r="AQ157" s="56" t="str">
        <f t="shared" si="140"/>
        <v>TIDAK LULUS</v>
      </c>
      <c r="AR157" s="56" t="str">
        <f t="shared" si="141"/>
        <v>LULUS</v>
      </c>
      <c r="AS157" s="56" t="str">
        <f t="shared" si="142"/>
        <v>LULUS</v>
      </c>
      <c r="AT157" s="56" t="str">
        <f t="shared" si="143"/>
        <v>LULUS</v>
      </c>
      <c r="AU157" s="56" t="str">
        <f t="shared" si="144"/>
        <v>LULUS</v>
      </c>
      <c r="AV157" s="56" t="str">
        <f t="shared" si="145"/>
        <v>TIDAK LULUS</v>
      </c>
      <c r="AW157" s="56" t="str">
        <f t="shared" si="146"/>
        <v>LULUS</v>
      </c>
      <c r="AX157" s="56" t="str">
        <f t="shared" si="147"/>
        <v>LULUS</v>
      </c>
      <c r="AY157" s="56" t="str">
        <f t="shared" si="148"/>
        <v>LULUS</v>
      </c>
      <c r="AZ157" s="56" t="str">
        <f t="shared" si="149"/>
        <v>LULUS</v>
      </c>
      <c r="BA157" s="56" t="str">
        <f t="shared" si="150"/>
        <v>TIDAK LULUS</v>
      </c>
      <c r="BB157" s="56" t="str">
        <f t="shared" si="151"/>
        <v>TIDAK LULUS</v>
      </c>
      <c r="BC157" s="56" t="str">
        <f t="shared" si="152"/>
        <v>LULUS</v>
      </c>
      <c r="BD157" s="56" t="str">
        <f t="shared" si="153"/>
        <v>TIDAK LULUS</v>
      </c>
      <c r="BE157" s="56" t="str">
        <f t="shared" si="154"/>
        <v>LULUS</v>
      </c>
      <c r="BF157" s="56" t="str">
        <f t="shared" si="155"/>
        <v>LULUS</v>
      </c>
      <c r="BG157" s="56" t="str">
        <f t="shared" si="156"/>
        <v>TIDAK LULUS</v>
      </c>
      <c r="BH157" s="56" t="str">
        <f t="shared" si="157"/>
        <v>LULUS</v>
      </c>
      <c r="BI157" s="56" t="str">
        <f t="shared" si="158"/>
        <v>TIDAK LULUS</v>
      </c>
    </row>
    <row r="158" spans="1:61" s="60" customFormat="1" ht="21.9" customHeight="1" x14ac:dyDescent="0.3">
      <c r="A158" s="56">
        <f t="shared" si="159"/>
        <v>155</v>
      </c>
      <c r="B158" s="56">
        <v>2015405276</v>
      </c>
      <c r="C158" s="62" t="s">
        <v>704</v>
      </c>
      <c r="D158" s="61" t="s">
        <v>45</v>
      </c>
      <c r="E158" s="56" t="s">
        <v>160</v>
      </c>
      <c r="F158" s="61" t="s">
        <v>518</v>
      </c>
      <c r="G158" s="62" t="s">
        <v>519</v>
      </c>
      <c r="H158" s="57">
        <v>44956</v>
      </c>
      <c r="I158" s="56" t="s">
        <v>126</v>
      </c>
      <c r="J158" s="56" t="s">
        <v>125</v>
      </c>
      <c r="K158" s="56" t="s">
        <v>127</v>
      </c>
      <c r="L158" s="56" t="s">
        <v>125</v>
      </c>
      <c r="M158" s="56" t="s">
        <v>128</v>
      </c>
      <c r="N158" s="56" t="s">
        <v>127</v>
      </c>
      <c r="O158" s="56" t="s">
        <v>128</v>
      </c>
      <c r="P158" s="56" t="s">
        <v>128</v>
      </c>
      <c r="Q158" s="56" t="s">
        <v>126</v>
      </c>
      <c r="R158" s="56" t="s">
        <v>127</v>
      </c>
      <c r="S158" s="56" t="s">
        <v>127</v>
      </c>
      <c r="T158" s="56" t="s">
        <v>128</v>
      </c>
      <c r="U158" s="56" t="s">
        <v>127</v>
      </c>
      <c r="V158" s="56" t="s">
        <v>125</v>
      </c>
      <c r="W158" s="56" t="s">
        <v>126</v>
      </c>
      <c r="X158" s="56" t="s">
        <v>125</v>
      </c>
      <c r="Y158" s="56" t="s">
        <v>128</v>
      </c>
      <c r="Z158" s="56" t="s">
        <v>128</v>
      </c>
      <c r="AA158" s="56" t="s">
        <v>128</v>
      </c>
      <c r="AB158" s="56" t="s">
        <v>127</v>
      </c>
      <c r="AC158" s="56" t="s">
        <v>126</v>
      </c>
      <c r="AD158" s="56" t="s">
        <v>128</v>
      </c>
      <c r="AE158" s="56" t="s">
        <v>128</v>
      </c>
      <c r="AF158" s="56" t="s">
        <v>125</v>
      </c>
      <c r="AG158" s="56" t="s">
        <v>125</v>
      </c>
      <c r="AH158" s="56">
        <f t="array" ref="AH158">SUM((I158:AG158=$I$2:$AG$2)*(I158:AG158&lt;&gt;""))</f>
        <v>13</v>
      </c>
      <c r="AI158" s="58">
        <f t="shared" si="108"/>
        <v>5.2</v>
      </c>
      <c r="AJ158" s="59"/>
      <c r="AK158" s="56" t="str">
        <f t="shared" si="134"/>
        <v>LULUS</v>
      </c>
      <c r="AL158" s="56" t="str">
        <f t="shared" si="135"/>
        <v>TIDAK LULUS</v>
      </c>
      <c r="AM158" s="56" t="str">
        <f t="shared" si="136"/>
        <v>LULUS</v>
      </c>
      <c r="AN158" s="56" t="str">
        <f t="shared" si="137"/>
        <v>LULUS</v>
      </c>
      <c r="AO158" s="56" t="str">
        <f t="shared" si="138"/>
        <v>TIDAK LULUS</v>
      </c>
      <c r="AP158" s="56" t="str">
        <f t="shared" si="139"/>
        <v>TIDAK LULUS</v>
      </c>
      <c r="AQ158" s="56" t="str">
        <f t="shared" si="140"/>
        <v>LULUS</v>
      </c>
      <c r="AR158" s="56" t="str">
        <f t="shared" si="141"/>
        <v>TIDAK LULUS</v>
      </c>
      <c r="AS158" s="56" t="str">
        <f t="shared" si="142"/>
        <v>LULUS</v>
      </c>
      <c r="AT158" s="56" t="str">
        <f t="shared" si="143"/>
        <v>TIDAK LULUS</v>
      </c>
      <c r="AU158" s="56" t="str">
        <f t="shared" si="144"/>
        <v>TIDAK LULUS</v>
      </c>
      <c r="AV158" s="56" t="str">
        <f t="shared" si="145"/>
        <v>LULUS</v>
      </c>
      <c r="AW158" s="56" t="str">
        <f t="shared" si="146"/>
        <v>LULUS</v>
      </c>
      <c r="AX158" s="56" t="str">
        <f t="shared" si="147"/>
        <v>LULUS</v>
      </c>
      <c r="AY158" s="56" t="str">
        <f t="shared" si="148"/>
        <v>LULUS</v>
      </c>
      <c r="AZ158" s="56" t="str">
        <f t="shared" si="149"/>
        <v>LULUS</v>
      </c>
      <c r="BA158" s="56" t="str">
        <f t="shared" si="150"/>
        <v>LULUS</v>
      </c>
      <c r="BB158" s="56" t="str">
        <f t="shared" si="151"/>
        <v>TIDAK LULUS</v>
      </c>
      <c r="BC158" s="56" t="str">
        <f t="shared" si="152"/>
        <v>TIDAK LULUS</v>
      </c>
      <c r="BD158" s="56" t="str">
        <f t="shared" si="153"/>
        <v>TIDAK LULUS</v>
      </c>
      <c r="BE158" s="56" t="str">
        <f t="shared" si="154"/>
        <v>LULUS</v>
      </c>
      <c r="BF158" s="56" t="str">
        <f t="shared" si="155"/>
        <v>LULUS</v>
      </c>
      <c r="BG158" s="56" t="str">
        <f t="shared" si="156"/>
        <v>TIDAK LULUS</v>
      </c>
      <c r="BH158" s="56" t="str">
        <f t="shared" si="157"/>
        <v>TIDAK LULUS</v>
      </c>
      <c r="BI158" s="56" t="str">
        <f t="shared" si="158"/>
        <v>TIDAK LULUS</v>
      </c>
    </row>
    <row r="159" spans="1:61" s="60" customFormat="1" ht="21.9" customHeight="1" x14ac:dyDescent="0.3">
      <c r="A159" s="56">
        <f t="shared" si="159"/>
        <v>156</v>
      </c>
      <c r="B159" s="56">
        <v>2015405321</v>
      </c>
      <c r="C159" s="62" t="s">
        <v>705</v>
      </c>
      <c r="D159" s="61" t="s">
        <v>46</v>
      </c>
      <c r="E159" s="56" t="s">
        <v>155</v>
      </c>
      <c r="F159" s="61" t="s">
        <v>706</v>
      </c>
      <c r="G159" s="62" t="s">
        <v>707</v>
      </c>
      <c r="H159" s="57">
        <v>44956</v>
      </c>
      <c r="I159" s="56" t="s">
        <v>126</v>
      </c>
      <c r="J159" s="56" t="s">
        <v>128</v>
      </c>
      <c r="K159" s="56" t="s">
        <v>127</v>
      </c>
      <c r="L159" s="56" t="s">
        <v>125</v>
      </c>
      <c r="M159" s="56" t="s">
        <v>128</v>
      </c>
      <c r="N159" s="56" t="s">
        <v>125</v>
      </c>
      <c r="O159" s="56" t="s">
        <v>128</v>
      </c>
      <c r="P159" s="56" t="s">
        <v>127</v>
      </c>
      <c r="Q159" s="56" t="s">
        <v>126</v>
      </c>
      <c r="R159" s="56" t="s">
        <v>126</v>
      </c>
      <c r="S159" s="56" t="s">
        <v>126</v>
      </c>
      <c r="T159" s="56" t="s">
        <v>128</v>
      </c>
      <c r="U159" s="56" t="s">
        <v>125</v>
      </c>
      <c r="V159" s="56" t="s">
        <v>125</v>
      </c>
      <c r="W159" s="56" t="s">
        <v>126</v>
      </c>
      <c r="X159" s="56" t="s">
        <v>125</v>
      </c>
      <c r="Y159" s="56" t="s">
        <v>128</v>
      </c>
      <c r="Z159" s="56" t="s">
        <v>128</v>
      </c>
      <c r="AA159" s="56" t="s">
        <v>126</v>
      </c>
      <c r="AB159" s="56" t="s">
        <v>128</v>
      </c>
      <c r="AC159" s="56" t="s">
        <v>126</v>
      </c>
      <c r="AD159" s="56" t="s">
        <v>128</v>
      </c>
      <c r="AE159" s="56" t="s">
        <v>128</v>
      </c>
      <c r="AF159" s="56" t="s">
        <v>127</v>
      </c>
      <c r="AG159" s="56" t="s">
        <v>125</v>
      </c>
      <c r="AH159" s="56">
        <f t="array" ref="AH159">SUM((I159:AG159=$I$2:$AG$2)*(I159:AG159&lt;&gt;""))</f>
        <v>19</v>
      </c>
      <c r="AI159" s="58">
        <f t="shared" si="108"/>
        <v>7.6</v>
      </c>
      <c r="AJ159" s="59"/>
      <c r="AK159" s="56" t="str">
        <f t="shared" si="134"/>
        <v>LULUS</v>
      </c>
      <c r="AL159" s="56" t="str">
        <f t="shared" si="135"/>
        <v>LULUS</v>
      </c>
      <c r="AM159" s="56" t="str">
        <f t="shared" si="136"/>
        <v>LULUS</v>
      </c>
      <c r="AN159" s="56" t="str">
        <f t="shared" si="137"/>
        <v>LULUS</v>
      </c>
      <c r="AO159" s="56" t="str">
        <f t="shared" si="138"/>
        <v>TIDAK LULUS</v>
      </c>
      <c r="AP159" s="56" t="str">
        <f t="shared" si="139"/>
        <v>LULUS</v>
      </c>
      <c r="AQ159" s="56" t="str">
        <f t="shared" si="140"/>
        <v>LULUS</v>
      </c>
      <c r="AR159" s="56" t="str">
        <f t="shared" si="141"/>
        <v>LULUS</v>
      </c>
      <c r="AS159" s="56" t="str">
        <f t="shared" si="142"/>
        <v>LULUS</v>
      </c>
      <c r="AT159" s="56" t="str">
        <f t="shared" si="143"/>
        <v>TIDAK LULUS</v>
      </c>
      <c r="AU159" s="56" t="str">
        <f t="shared" si="144"/>
        <v>LULUS</v>
      </c>
      <c r="AV159" s="56" t="str">
        <f t="shared" si="145"/>
        <v>LULUS</v>
      </c>
      <c r="AW159" s="56" t="str">
        <f t="shared" si="146"/>
        <v>TIDAK LULUS</v>
      </c>
      <c r="AX159" s="56" t="str">
        <f t="shared" si="147"/>
        <v>LULUS</v>
      </c>
      <c r="AY159" s="56" t="str">
        <f t="shared" si="148"/>
        <v>LULUS</v>
      </c>
      <c r="AZ159" s="56" t="str">
        <f t="shared" si="149"/>
        <v>LULUS</v>
      </c>
      <c r="BA159" s="56" t="str">
        <f t="shared" si="150"/>
        <v>LULUS</v>
      </c>
      <c r="BB159" s="56" t="str">
        <f t="shared" si="151"/>
        <v>TIDAK LULUS</v>
      </c>
      <c r="BC159" s="56" t="str">
        <f t="shared" si="152"/>
        <v>LULUS</v>
      </c>
      <c r="BD159" s="56" t="str">
        <f t="shared" si="153"/>
        <v>LULUS</v>
      </c>
      <c r="BE159" s="56" t="str">
        <f t="shared" si="154"/>
        <v>LULUS</v>
      </c>
      <c r="BF159" s="56" t="str">
        <f t="shared" si="155"/>
        <v>LULUS</v>
      </c>
      <c r="BG159" s="56" t="str">
        <f t="shared" si="156"/>
        <v>TIDAK LULUS</v>
      </c>
      <c r="BH159" s="56" t="str">
        <f t="shared" si="157"/>
        <v>LULUS</v>
      </c>
      <c r="BI159" s="56" t="str">
        <f t="shared" si="158"/>
        <v>TIDAK LULUS</v>
      </c>
    </row>
    <row r="160" spans="1:61" s="60" customFormat="1" ht="21.9" customHeight="1" x14ac:dyDescent="0.3">
      <c r="A160" s="56">
        <f t="shared" si="159"/>
        <v>157</v>
      </c>
      <c r="B160" s="56">
        <v>2015405284</v>
      </c>
      <c r="C160" s="62" t="s">
        <v>708</v>
      </c>
      <c r="D160" s="61" t="s">
        <v>45</v>
      </c>
      <c r="E160" s="56" t="s">
        <v>160</v>
      </c>
      <c r="F160" s="61" t="s">
        <v>709</v>
      </c>
      <c r="G160" s="62" t="s">
        <v>710</v>
      </c>
      <c r="H160" s="57">
        <v>44956</v>
      </c>
      <c r="I160" s="56" t="s">
        <v>127</v>
      </c>
      <c r="J160" s="56" t="s">
        <v>125</v>
      </c>
      <c r="K160" s="56" t="s">
        <v>127</v>
      </c>
      <c r="L160" s="56" t="s">
        <v>125</v>
      </c>
      <c r="M160" s="56" t="s">
        <v>128</v>
      </c>
      <c r="N160" s="56" t="s">
        <v>127</v>
      </c>
      <c r="O160" s="56" t="s">
        <v>128</v>
      </c>
      <c r="P160" s="56" t="s">
        <v>127</v>
      </c>
      <c r="Q160" s="56" t="s">
        <v>126</v>
      </c>
      <c r="R160" s="56" t="s">
        <v>128</v>
      </c>
      <c r="S160" s="56" t="s">
        <v>126</v>
      </c>
      <c r="T160" s="56" t="s">
        <v>126</v>
      </c>
      <c r="U160" s="56" t="s">
        <v>125</v>
      </c>
      <c r="V160" s="56" t="s">
        <v>125</v>
      </c>
      <c r="W160" s="56" t="s">
        <v>126</v>
      </c>
      <c r="X160" s="56" t="s">
        <v>125</v>
      </c>
      <c r="Y160" s="56" t="s">
        <v>128</v>
      </c>
      <c r="Z160" s="56" t="s">
        <v>128</v>
      </c>
      <c r="AA160" s="56" t="s">
        <v>126</v>
      </c>
      <c r="AB160" s="56" t="s">
        <v>128</v>
      </c>
      <c r="AC160" s="56" t="s">
        <v>126</v>
      </c>
      <c r="AD160" s="56" t="s">
        <v>128</v>
      </c>
      <c r="AE160" s="56" t="s">
        <v>126</v>
      </c>
      <c r="AF160" s="56" t="s">
        <v>125</v>
      </c>
      <c r="AG160" s="56" t="s">
        <v>128</v>
      </c>
      <c r="AH160" s="56">
        <f t="array" ref="AH160">SUM((I160:AG160=$I$2:$AG$2)*(I160:AG160&lt;&gt;""))</f>
        <v>15</v>
      </c>
      <c r="AI160" s="58">
        <f t="shared" si="108"/>
        <v>6</v>
      </c>
      <c r="AJ160" s="59"/>
      <c r="AK160" s="56" t="str">
        <f t="shared" si="134"/>
        <v>TIDAK LULUS</v>
      </c>
      <c r="AL160" s="56" t="str">
        <f t="shared" si="135"/>
        <v>TIDAK LULUS</v>
      </c>
      <c r="AM160" s="56" t="str">
        <f t="shared" si="136"/>
        <v>LULUS</v>
      </c>
      <c r="AN160" s="56" t="str">
        <f t="shared" si="137"/>
        <v>LULUS</v>
      </c>
      <c r="AO160" s="56" t="str">
        <f t="shared" si="138"/>
        <v>TIDAK LULUS</v>
      </c>
      <c r="AP160" s="56" t="str">
        <f t="shared" si="139"/>
        <v>TIDAK LULUS</v>
      </c>
      <c r="AQ160" s="56" t="str">
        <f t="shared" si="140"/>
        <v>LULUS</v>
      </c>
      <c r="AR160" s="56" t="str">
        <f t="shared" si="141"/>
        <v>LULUS</v>
      </c>
      <c r="AS160" s="56" t="str">
        <f t="shared" si="142"/>
        <v>LULUS</v>
      </c>
      <c r="AT160" s="56" t="str">
        <f t="shared" si="143"/>
        <v>LULUS</v>
      </c>
      <c r="AU160" s="56" t="str">
        <f t="shared" si="144"/>
        <v>LULUS</v>
      </c>
      <c r="AV160" s="56" t="str">
        <f t="shared" si="145"/>
        <v>TIDAK LULUS</v>
      </c>
      <c r="AW160" s="56" t="str">
        <f t="shared" si="146"/>
        <v>TIDAK LULUS</v>
      </c>
      <c r="AX160" s="56" t="str">
        <f t="shared" si="147"/>
        <v>LULUS</v>
      </c>
      <c r="AY160" s="56" t="str">
        <f t="shared" si="148"/>
        <v>LULUS</v>
      </c>
      <c r="AZ160" s="56" t="str">
        <f t="shared" si="149"/>
        <v>LULUS</v>
      </c>
      <c r="BA160" s="56" t="str">
        <f t="shared" si="150"/>
        <v>LULUS</v>
      </c>
      <c r="BB160" s="56" t="str">
        <f t="shared" si="151"/>
        <v>TIDAK LULUS</v>
      </c>
      <c r="BC160" s="56" t="str">
        <f t="shared" si="152"/>
        <v>LULUS</v>
      </c>
      <c r="BD160" s="56" t="str">
        <f t="shared" si="153"/>
        <v>LULUS</v>
      </c>
      <c r="BE160" s="56" t="str">
        <f t="shared" si="154"/>
        <v>LULUS</v>
      </c>
      <c r="BF160" s="56" t="str">
        <f t="shared" si="155"/>
        <v>LULUS</v>
      </c>
      <c r="BG160" s="56" t="str">
        <f t="shared" si="156"/>
        <v>TIDAK LULUS</v>
      </c>
      <c r="BH160" s="56" t="str">
        <f t="shared" si="157"/>
        <v>TIDAK LULUS</v>
      </c>
      <c r="BI160" s="56" t="str">
        <f t="shared" si="158"/>
        <v>TIDAK LULUS</v>
      </c>
    </row>
    <row r="161" spans="1:61" s="60" customFormat="1" ht="21.9" customHeight="1" x14ac:dyDescent="0.3">
      <c r="A161" s="56">
        <f t="shared" si="159"/>
        <v>158</v>
      </c>
      <c r="B161" s="56">
        <v>2015405409</v>
      </c>
      <c r="C161" s="62" t="s">
        <v>712</v>
      </c>
      <c r="D161" s="61" t="s">
        <v>46</v>
      </c>
      <c r="E161" s="56" t="s">
        <v>155</v>
      </c>
      <c r="F161" s="61" t="s">
        <v>713</v>
      </c>
      <c r="G161" s="62" t="s">
        <v>714</v>
      </c>
      <c r="H161" s="57">
        <v>44956</v>
      </c>
      <c r="I161" s="56" t="s">
        <v>126</v>
      </c>
      <c r="J161" s="56" t="s">
        <v>128</v>
      </c>
      <c r="K161" s="56" t="s">
        <v>127</v>
      </c>
      <c r="L161" s="56" t="s">
        <v>127</v>
      </c>
      <c r="M161" s="56" t="s">
        <v>127</v>
      </c>
      <c r="N161" s="56" t="s">
        <v>125</v>
      </c>
      <c r="O161" s="56" t="s">
        <v>125</v>
      </c>
      <c r="P161" s="56" t="s">
        <v>128</v>
      </c>
      <c r="Q161" s="56" t="s">
        <v>126</v>
      </c>
      <c r="R161" s="56" t="s">
        <v>127</v>
      </c>
      <c r="S161" s="56" t="s">
        <v>126</v>
      </c>
      <c r="T161" s="56" t="s">
        <v>128</v>
      </c>
      <c r="U161" s="56" t="s">
        <v>128</v>
      </c>
      <c r="V161" s="56" t="s">
        <v>125</v>
      </c>
      <c r="W161" s="56" t="s">
        <v>125</v>
      </c>
      <c r="X161" s="56" t="s">
        <v>125</v>
      </c>
      <c r="Y161" s="56" t="s">
        <v>128</v>
      </c>
      <c r="Z161" s="56" t="s">
        <v>128</v>
      </c>
      <c r="AA161" s="56" t="s">
        <v>128</v>
      </c>
      <c r="AB161" s="56" t="s">
        <v>126</v>
      </c>
      <c r="AC161" s="56" t="s">
        <v>126</v>
      </c>
      <c r="AD161" s="56" t="s">
        <v>127</v>
      </c>
      <c r="AE161" s="56" t="s">
        <v>128</v>
      </c>
      <c r="AF161" s="56" t="s">
        <v>126</v>
      </c>
      <c r="AG161" s="56" t="s">
        <v>125</v>
      </c>
      <c r="AH161" s="56">
        <f t="array" ref="AH161">SUM((I161:AG161=$I$2:$AG$2)*(I161:AG161&lt;&gt;""))</f>
        <v>11</v>
      </c>
      <c r="AI161" s="58">
        <f t="shared" si="108"/>
        <v>4.4000000000000004</v>
      </c>
      <c r="AJ161" s="59"/>
      <c r="AK161" s="56" t="str">
        <f t="shared" si="134"/>
        <v>LULUS</v>
      </c>
      <c r="AL161" s="56" t="str">
        <f t="shared" si="135"/>
        <v>LULUS</v>
      </c>
      <c r="AM161" s="56" t="str">
        <f t="shared" si="136"/>
        <v>LULUS</v>
      </c>
      <c r="AN161" s="56" t="str">
        <f t="shared" si="137"/>
        <v>TIDAK LULUS</v>
      </c>
      <c r="AO161" s="56" t="str">
        <f t="shared" si="138"/>
        <v>TIDAK LULUS</v>
      </c>
      <c r="AP161" s="56" t="str">
        <f t="shared" si="139"/>
        <v>LULUS</v>
      </c>
      <c r="AQ161" s="56" t="str">
        <f t="shared" si="140"/>
        <v>TIDAK LULUS</v>
      </c>
      <c r="AR161" s="56" t="str">
        <f t="shared" si="141"/>
        <v>TIDAK LULUS</v>
      </c>
      <c r="AS161" s="56" t="str">
        <f t="shared" si="142"/>
        <v>LULUS</v>
      </c>
      <c r="AT161" s="56" t="str">
        <f t="shared" si="143"/>
        <v>TIDAK LULUS</v>
      </c>
      <c r="AU161" s="56" t="str">
        <f t="shared" si="144"/>
        <v>LULUS</v>
      </c>
      <c r="AV161" s="56" t="str">
        <f t="shared" si="145"/>
        <v>LULUS</v>
      </c>
      <c r="AW161" s="56" t="str">
        <f t="shared" si="146"/>
        <v>TIDAK LULUS</v>
      </c>
      <c r="AX161" s="56" t="str">
        <f t="shared" si="147"/>
        <v>LULUS</v>
      </c>
      <c r="AY161" s="56" t="str">
        <f t="shared" si="148"/>
        <v>TIDAK LULUS</v>
      </c>
      <c r="AZ161" s="56" t="str">
        <f t="shared" si="149"/>
        <v>LULUS</v>
      </c>
      <c r="BA161" s="56" t="str">
        <f t="shared" si="150"/>
        <v>LULUS</v>
      </c>
      <c r="BB161" s="56" t="str">
        <f t="shared" si="151"/>
        <v>TIDAK LULUS</v>
      </c>
      <c r="BC161" s="56" t="str">
        <f t="shared" si="152"/>
        <v>TIDAK LULUS</v>
      </c>
      <c r="BD161" s="56" t="str">
        <f t="shared" si="153"/>
        <v>TIDAK LULUS</v>
      </c>
      <c r="BE161" s="56" t="str">
        <f t="shared" si="154"/>
        <v>LULUS</v>
      </c>
      <c r="BF161" s="56" t="str">
        <f t="shared" si="155"/>
        <v>TIDAK LULUS</v>
      </c>
      <c r="BG161" s="56" t="str">
        <f t="shared" si="156"/>
        <v>TIDAK LULUS</v>
      </c>
      <c r="BH161" s="56" t="str">
        <f t="shared" si="157"/>
        <v>TIDAK LULUS</v>
      </c>
      <c r="BI161" s="56" t="str">
        <f t="shared" si="158"/>
        <v>TIDAK LULUS</v>
      </c>
    </row>
    <row r="162" spans="1:61" s="60" customFormat="1" ht="21.9" customHeight="1" x14ac:dyDescent="0.3">
      <c r="A162" s="56">
        <f t="shared" si="159"/>
        <v>159</v>
      </c>
      <c r="B162" s="56">
        <v>2015405343</v>
      </c>
      <c r="C162" s="62" t="s">
        <v>715</v>
      </c>
      <c r="D162" s="61" t="s">
        <v>46</v>
      </c>
      <c r="E162" s="56" t="s">
        <v>155</v>
      </c>
      <c r="F162" s="61" t="s">
        <v>367</v>
      </c>
      <c r="G162" s="62" t="s">
        <v>368</v>
      </c>
      <c r="H162" s="57">
        <v>44956</v>
      </c>
      <c r="I162" s="56" t="s">
        <v>126</v>
      </c>
      <c r="J162" s="56" t="s">
        <v>128</v>
      </c>
      <c r="K162" s="56" t="s">
        <v>125</v>
      </c>
      <c r="L162" s="56" t="s">
        <v>127</v>
      </c>
      <c r="M162" s="56" t="s">
        <v>127</v>
      </c>
      <c r="N162" s="56" t="s">
        <v>127</v>
      </c>
      <c r="O162" s="56" t="s">
        <v>128</v>
      </c>
      <c r="P162" s="56" t="s">
        <v>127</v>
      </c>
      <c r="Q162" s="56" t="s">
        <v>126</v>
      </c>
      <c r="R162" s="56" t="s">
        <v>127</v>
      </c>
      <c r="S162" s="56" t="s">
        <v>126</v>
      </c>
      <c r="T162" s="56" t="s">
        <v>126</v>
      </c>
      <c r="U162" s="56" t="s">
        <v>127</v>
      </c>
      <c r="V162" s="56" t="s">
        <v>125</v>
      </c>
      <c r="W162" s="56" t="s">
        <v>128</v>
      </c>
      <c r="X162" s="56" t="s">
        <v>128</v>
      </c>
      <c r="Y162" s="56" t="s">
        <v>125</v>
      </c>
      <c r="Z162" s="56" t="s">
        <v>128</v>
      </c>
      <c r="AA162" s="56" t="s">
        <v>126</v>
      </c>
      <c r="AB162" s="56" t="s">
        <v>126</v>
      </c>
      <c r="AC162" s="56" t="s">
        <v>126</v>
      </c>
      <c r="AD162" s="56" t="s">
        <v>126</v>
      </c>
      <c r="AE162" s="56" t="s">
        <v>125</v>
      </c>
      <c r="AF162" s="56" t="s">
        <v>125</v>
      </c>
      <c r="AG162" s="56" t="s">
        <v>125</v>
      </c>
      <c r="AH162" s="56">
        <f t="array" ref="AH162">SUM((I162:AG162=$I$2:$AG$2)*(I162:AG162&lt;&gt;""))</f>
        <v>11</v>
      </c>
      <c r="AI162" s="58">
        <f t="shared" si="108"/>
        <v>4.4000000000000004</v>
      </c>
      <c r="AJ162" s="59"/>
      <c r="AK162" s="56" t="str">
        <f t="shared" si="134"/>
        <v>LULUS</v>
      </c>
      <c r="AL162" s="56" t="str">
        <f t="shared" si="135"/>
        <v>LULUS</v>
      </c>
      <c r="AM162" s="56" t="str">
        <f t="shared" si="136"/>
        <v>TIDAK LULUS</v>
      </c>
      <c r="AN162" s="56" t="str">
        <f t="shared" si="137"/>
        <v>TIDAK LULUS</v>
      </c>
      <c r="AO162" s="56" t="str">
        <f t="shared" si="138"/>
        <v>TIDAK LULUS</v>
      </c>
      <c r="AP162" s="56" t="str">
        <f t="shared" si="139"/>
        <v>TIDAK LULUS</v>
      </c>
      <c r="AQ162" s="56" t="str">
        <f t="shared" si="140"/>
        <v>LULUS</v>
      </c>
      <c r="AR162" s="56" t="str">
        <f t="shared" si="141"/>
        <v>LULUS</v>
      </c>
      <c r="AS162" s="56" t="str">
        <f t="shared" si="142"/>
        <v>LULUS</v>
      </c>
      <c r="AT162" s="56" t="str">
        <f t="shared" si="143"/>
        <v>TIDAK LULUS</v>
      </c>
      <c r="AU162" s="56" t="str">
        <f t="shared" si="144"/>
        <v>LULUS</v>
      </c>
      <c r="AV162" s="56" t="str">
        <f t="shared" si="145"/>
        <v>TIDAK LULUS</v>
      </c>
      <c r="AW162" s="56" t="str">
        <f t="shared" si="146"/>
        <v>LULUS</v>
      </c>
      <c r="AX162" s="56" t="str">
        <f t="shared" si="147"/>
        <v>LULUS</v>
      </c>
      <c r="AY162" s="56" t="str">
        <f t="shared" si="148"/>
        <v>TIDAK LULUS</v>
      </c>
      <c r="AZ162" s="56" t="str">
        <f t="shared" si="149"/>
        <v>TIDAK LULUS</v>
      </c>
      <c r="BA162" s="56" t="str">
        <f t="shared" si="150"/>
        <v>TIDAK LULUS</v>
      </c>
      <c r="BB162" s="56" t="str">
        <f t="shared" si="151"/>
        <v>TIDAK LULUS</v>
      </c>
      <c r="BC162" s="56" t="str">
        <f t="shared" si="152"/>
        <v>LULUS</v>
      </c>
      <c r="BD162" s="56" t="str">
        <f t="shared" si="153"/>
        <v>TIDAK LULUS</v>
      </c>
      <c r="BE162" s="56" t="str">
        <f t="shared" si="154"/>
        <v>LULUS</v>
      </c>
      <c r="BF162" s="56" t="str">
        <f t="shared" si="155"/>
        <v>TIDAK LULUS</v>
      </c>
      <c r="BG162" s="56" t="str">
        <f t="shared" si="156"/>
        <v>LULUS</v>
      </c>
      <c r="BH162" s="56" t="str">
        <f t="shared" si="157"/>
        <v>TIDAK LULUS</v>
      </c>
      <c r="BI162" s="56" t="str">
        <f t="shared" si="158"/>
        <v>TIDAK LULUS</v>
      </c>
    </row>
    <row r="163" spans="1:61" s="60" customFormat="1" ht="21.9" customHeight="1" x14ac:dyDescent="0.3">
      <c r="A163" s="56">
        <f t="shared" si="159"/>
        <v>160</v>
      </c>
      <c r="B163" s="56">
        <v>2015408563</v>
      </c>
      <c r="C163" s="62" t="s">
        <v>606</v>
      </c>
      <c r="D163" s="61" t="s">
        <v>46</v>
      </c>
      <c r="E163" s="56" t="s">
        <v>155</v>
      </c>
      <c r="F163" s="61" t="s">
        <v>490</v>
      </c>
      <c r="G163" s="62" t="s">
        <v>491</v>
      </c>
      <c r="H163" s="57">
        <v>44959</v>
      </c>
      <c r="I163" s="56" t="s">
        <v>126</v>
      </c>
      <c r="J163" s="56" t="s">
        <v>128</v>
      </c>
      <c r="K163" s="56" t="s">
        <v>125</v>
      </c>
      <c r="L163" s="56" t="s">
        <v>125</v>
      </c>
      <c r="M163" s="56" t="s">
        <v>128</v>
      </c>
      <c r="N163" s="56" t="s">
        <v>127</v>
      </c>
      <c r="O163" s="56" t="s">
        <v>128</v>
      </c>
      <c r="P163" s="56" t="s">
        <v>127</v>
      </c>
      <c r="Q163" s="56" t="s">
        <v>126</v>
      </c>
      <c r="R163" s="56" t="s">
        <v>128</v>
      </c>
      <c r="S163" s="56" t="s">
        <v>127</v>
      </c>
      <c r="T163" s="56" t="s">
        <v>126</v>
      </c>
      <c r="U163" s="56" t="s">
        <v>128</v>
      </c>
      <c r="V163" s="56" t="s">
        <v>125</v>
      </c>
      <c r="W163" s="56" t="s">
        <v>126</v>
      </c>
      <c r="X163" s="56" t="s">
        <v>125</v>
      </c>
      <c r="Y163" s="56" t="s">
        <v>128</v>
      </c>
      <c r="Z163" s="56" t="s">
        <v>127</v>
      </c>
      <c r="AA163" s="56" t="s">
        <v>126</v>
      </c>
      <c r="AB163" s="56" t="s">
        <v>128</v>
      </c>
      <c r="AC163" s="56" t="s">
        <v>126</v>
      </c>
      <c r="AD163" s="56" t="s">
        <v>128</v>
      </c>
      <c r="AE163" s="56" t="s">
        <v>127</v>
      </c>
      <c r="AF163" s="56" t="s">
        <v>125</v>
      </c>
      <c r="AG163" s="56" t="s">
        <v>126</v>
      </c>
      <c r="AH163" s="56">
        <f t="array" ref="AH163">SUM((I163:AG163=$I$2:$AG$2)*(I163:AG163&lt;&gt;""))</f>
        <v>17</v>
      </c>
      <c r="AI163" s="58">
        <f t="shared" ref="AI163:AI212" si="160">AH163/2.5</f>
        <v>6.8</v>
      </c>
      <c r="AJ163" s="59"/>
      <c r="AK163" s="56" t="str">
        <f t="shared" ref="AK163:AK212" si="161">IF(I163=I$2,"LULUS","TIDAK LULUS")</f>
        <v>LULUS</v>
      </c>
      <c r="AL163" s="56" t="str">
        <f t="shared" ref="AL163:AL212" si="162">IF(J163=J$2,"LULUS","TIDAK LULUS")</f>
        <v>LULUS</v>
      </c>
      <c r="AM163" s="56" t="str">
        <f t="shared" ref="AM163:AM212" si="163">IF(K163=K$2,"LULUS","TIDAK LULUS")</f>
        <v>TIDAK LULUS</v>
      </c>
      <c r="AN163" s="56" t="str">
        <f t="shared" ref="AN163:AN212" si="164">IF(L163=L$2,"LULUS","TIDAK LULUS")</f>
        <v>LULUS</v>
      </c>
      <c r="AO163" s="56" t="str">
        <f t="shared" ref="AO163:AO212" si="165">IF(M163=M$2,"LULUS","TIDAK LULUS")</f>
        <v>TIDAK LULUS</v>
      </c>
      <c r="AP163" s="56" t="str">
        <f t="shared" ref="AP163:AP212" si="166">IF(N163=N$2,"LULUS","TIDAK LULUS")</f>
        <v>TIDAK LULUS</v>
      </c>
      <c r="AQ163" s="56" t="str">
        <f t="shared" ref="AQ163:AQ212" si="167">IF(O163=O$2,"LULUS","TIDAK LULUS")</f>
        <v>LULUS</v>
      </c>
      <c r="AR163" s="56" t="str">
        <f t="shared" ref="AR163:AR212" si="168">IF(P163=P$2,"LULUS","TIDAK LULUS")</f>
        <v>LULUS</v>
      </c>
      <c r="AS163" s="56" t="str">
        <f t="shared" ref="AS163:AS212" si="169">IF(Q163=Q$2,"LULUS","TIDAK LULUS")</f>
        <v>LULUS</v>
      </c>
      <c r="AT163" s="56" t="str">
        <f t="shared" ref="AT163:AT212" si="170">IF(R163=R$2,"LULUS","TIDAK LULUS")</f>
        <v>LULUS</v>
      </c>
      <c r="AU163" s="56" t="str">
        <f t="shared" ref="AU163:AU212" si="171">IF(S163=S$2,"LULUS","TIDAK LULUS")</f>
        <v>TIDAK LULUS</v>
      </c>
      <c r="AV163" s="56" t="str">
        <f t="shared" ref="AV163:AV212" si="172">IF(T163=T$2,"LULUS","TIDAK LULUS")</f>
        <v>TIDAK LULUS</v>
      </c>
      <c r="AW163" s="56" t="str">
        <f t="shared" ref="AW163:AW212" si="173">IF(U163=U$2,"LULUS","TIDAK LULUS")</f>
        <v>TIDAK LULUS</v>
      </c>
      <c r="AX163" s="56" t="str">
        <f t="shared" ref="AX163:AX212" si="174">IF(V163=V$2,"LULUS","TIDAK LULUS")</f>
        <v>LULUS</v>
      </c>
      <c r="AY163" s="56" t="str">
        <f t="shared" ref="AY163:AY212" si="175">IF(W163=W$2,"LULUS","TIDAK LULUS")</f>
        <v>LULUS</v>
      </c>
      <c r="AZ163" s="56" t="str">
        <f t="shared" ref="AZ163:AZ212" si="176">IF(X163=X$2,"LULUS","TIDAK LULUS")</f>
        <v>LULUS</v>
      </c>
      <c r="BA163" s="56" t="str">
        <f t="shared" ref="BA163:BA212" si="177">IF(Y163=Y$2,"LULUS","TIDAK LULUS")</f>
        <v>LULUS</v>
      </c>
      <c r="BB163" s="56" t="str">
        <f t="shared" ref="BB163:BB212" si="178">IF(Z163=Z$2,"LULUS","TIDAK LULUS")</f>
        <v>LULUS</v>
      </c>
      <c r="BC163" s="56" t="str">
        <f t="shared" ref="BC163:BC212" si="179">IF(AA163=AA$2,"LULUS","TIDAK LULUS")</f>
        <v>LULUS</v>
      </c>
      <c r="BD163" s="56" t="str">
        <f t="shared" ref="BD163:BD212" si="180">IF(AB163=AB$2,"LULUS","TIDAK LULUS")</f>
        <v>LULUS</v>
      </c>
      <c r="BE163" s="56" t="str">
        <f t="shared" ref="BE163:BE212" si="181">IF(AC163=AC$2,"LULUS","TIDAK LULUS")</f>
        <v>LULUS</v>
      </c>
      <c r="BF163" s="56" t="str">
        <f t="shared" ref="BF163:BF212" si="182">IF(AD163=AD$2,"LULUS","TIDAK LULUS")</f>
        <v>LULUS</v>
      </c>
      <c r="BG163" s="56" t="str">
        <f t="shared" ref="BG163:BG212" si="183">IF(AE163=AE$2,"LULUS","TIDAK LULUS")</f>
        <v>TIDAK LULUS</v>
      </c>
      <c r="BH163" s="56" t="str">
        <f t="shared" ref="BH163:BH212" si="184">IF(AF163=AF$2,"LULUS","TIDAK LULUS")</f>
        <v>TIDAK LULUS</v>
      </c>
      <c r="BI163" s="56" t="str">
        <f t="shared" ref="BI163:BI212" si="185">IF(AG163=AG$2,"LULUS","TIDAK LULUS")</f>
        <v>LULUS</v>
      </c>
    </row>
    <row r="164" spans="1:61" s="60" customFormat="1" ht="21.9" customHeight="1" x14ac:dyDescent="0.3">
      <c r="A164" s="56">
        <f t="shared" si="159"/>
        <v>161</v>
      </c>
      <c r="B164" s="56">
        <v>2015408566</v>
      </c>
      <c r="C164" s="62" t="s">
        <v>607</v>
      </c>
      <c r="D164" s="61" t="s">
        <v>46</v>
      </c>
      <c r="E164" s="56" t="s">
        <v>155</v>
      </c>
      <c r="F164" s="61" t="s">
        <v>608</v>
      </c>
      <c r="G164" s="62" t="s">
        <v>609</v>
      </c>
      <c r="H164" s="57">
        <v>44959</v>
      </c>
      <c r="I164" s="56" t="s">
        <v>126</v>
      </c>
      <c r="J164" s="56" t="s">
        <v>125</v>
      </c>
      <c r="K164" s="56" t="s">
        <v>127</v>
      </c>
      <c r="L164" s="56" t="s">
        <v>125</v>
      </c>
      <c r="M164" s="56" t="s">
        <v>128</v>
      </c>
      <c r="N164" s="56" t="s">
        <v>127</v>
      </c>
      <c r="O164" s="56" t="s">
        <v>128</v>
      </c>
      <c r="P164" s="56" t="s">
        <v>127</v>
      </c>
      <c r="Q164" s="56" t="s">
        <v>127</v>
      </c>
      <c r="R164" s="56" t="s">
        <v>125</v>
      </c>
      <c r="S164" s="56" t="s">
        <v>126</v>
      </c>
      <c r="T164" s="56" t="s">
        <v>128</v>
      </c>
      <c r="U164" s="56" t="s">
        <v>127</v>
      </c>
      <c r="V164" s="56" t="s">
        <v>125</v>
      </c>
      <c r="W164" s="56" t="s">
        <v>127</v>
      </c>
      <c r="X164" s="56" t="s">
        <v>125</v>
      </c>
      <c r="Y164" s="56" t="s">
        <v>127</v>
      </c>
      <c r="Z164" s="56" t="s">
        <v>128</v>
      </c>
      <c r="AA164" s="56" t="s">
        <v>128</v>
      </c>
      <c r="AB164" s="56" t="s">
        <v>126</v>
      </c>
      <c r="AC164" s="56" t="s">
        <v>126</v>
      </c>
      <c r="AD164" s="56" t="s">
        <v>125</v>
      </c>
      <c r="AE164" s="56" t="s">
        <v>127</v>
      </c>
      <c r="AF164" s="56" t="s">
        <v>127</v>
      </c>
      <c r="AG164" s="56" t="s">
        <v>125</v>
      </c>
      <c r="AH164" s="56">
        <f t="array" ref="AH164">SUM((I164:AG164=$I$2:$AG$2)*(I164:AG164&lt;&gt;""))</f>
        <v>12</v>
      </c>
      <c r="AI164" s="58">
        <f t="shared" si="160"/>
        <v>4.8</v>
      </c>
      <c r="AJ164" s="59"/>
      <c r="AK164" s="56" t="str">
        <f t="shared" si="161"/>
        <v>LULUS</v>
      </c>
      <c r="AL164" s="56" t="str">
        <f t="shared" si="162"/>
        <v>TIDAK LULUS</v>
      </c>
      <c r="AM164" s="56" t="str">
        <f t="shared" si="163"/>
        <v>LULUS</v>
      </c>
      <c r="AN164" s="56" t="str">
        <f t="shared" si="164"/>
        <v>LULUS</v>
      </c>
      <c r="AO164" s="56" t="str">
        <f t="shared" si="165"/>
        <v>TIDAK LULUS</v>
      </c>
      <c r="AP164" s="56" t="str">
        <f t="shared" si="166"/>
        <v>TIDAK LULUS</v>
      </c>
      <c r="AQ164" s="56" t="str">
        <f t="shared" si="167"/>
        <v>LULUS</v>
      </c>
      <c r="AR164" s="56" t="str">
        <f t="shared" si="168"/>
        <v>LULUS</v>
      </c>
      <c r="AS164" s="56" t="str">
        <f t="shared" si="169"/>
        <v>TIDAK LULUS</v>
      </c>
      <c r="AT164" s="56" t="str">
        <f t="shared" si="170"/>
        <v>TIDAK LULUS</v>
      </c>
      <c r="AU164" s="56" t="str">
        <f t="shared" si="171"/>
        <v>LULUS</v>
      </c>
      <c r="AV164" s="56" t="str">
        <f t="shared" si="172"/>
        <v>LULUS</v>
      </c>
      <c r="AW164" s="56" t="str">
        <f t="shared" si="173"/>
        <v>LULUS</v>
      </c>
      <c r="AX164" s="56" t="str">
        <f t="shared" si="174"/>
        <v>LULUS</v>
      </c>
      <c r="AY164" s="56" t="str">
        <f t="shared" si="175"/>
        <v>TIDAK LULUS</v>
      </c>
      <c r="AZ164" s="56" t="str">
        <f t="shared" si="176"/>
        <v>LULUS</v>
      </c>
      <c r="BA164" s="56" t="str">
        <f t="shared" si="177"/>
        <v>TIDAK LULUS</v>
      </c>
      <c r="BB164" s="56" t="str">
        <f t="shared" si="178"/>
        <v>TIDAK LULUS</v>
      </c>
      <c r="BC164" s="56" t="str">
        <f t="shared" si="179"/>
        <v>TIDAK LULUS</v>
      </c>
      <c r="BD164" s="56" t="str">
        <f t="shared" si="180"/>
        <v>TIDAK LULUS</v>
      </c>
      <c r="BE164" s="56" t="str">
        <f t="shared" si="181"/>
        <v>LULUS</v>
      </c>
      <c r="BF164" s="56" t="str">
        <f t="shared" si="182"/>
        <v>TIDAK LULUS</v>
      </c>
      <c r="BG164" s="56" t="str">
        <f t="shared" si="183"/>
        <v>TIDAK LULUS</v>
      </c>
      <c r="BH164" s="56" t="str">
        <f t="shared" si="184"/>
        <v>LULUS</v>
      </c>
      <c r="BI164" s="56" t="str">
        <f t="shared" si="185"/>
        <v>TIDAK LULUS</v>
      </c>
    </row>
    <row r="165" spans="1:61" s="60" customFormat="1" ht="21.9" customHeight="1" x14ac:dyDescent="0.3">
      <c r="A165" s="56">
        <f t="shared" si="159"/>
        <v>162</v>
      </c>
      <c r="B165" s="56">
        <v>2015408569</v>
      </c>
      <c r="C165" s="62" t="s">
        <v>610</v>
      </c>
      <c r="D165" s="61" t="s">
        <v>46</v>
      </c>
      <c r="E165" s="56" t="s">
        <v>155</v>
      </c>
      <c r="F165" s="61" t="s">
        <v>611</v>
      </c>
      <c r="G165" s="62" t="s">
        <v>612</v>
      </c>
      <c r="H165" s="57">
        <v>44959</v>
      </c>
      <c r="I165" s="56" t="s">
        <v>126</v>
      </c>
      <c r="J165" s="56" t="s">
        <v>128</v>
      </c>
      <c r="K165" s="56" t="s">
        <v>128</v>
      </c>
      <c r="L165" s="56" t="s">
        <v>127</v>
      </c>
      <c r="M165" s="56" t="s">
        <v>128</v>
      </c>
      <c r="N165" s="56" t="s">
        <v>127</v>
      </c>
      <c r="O165" s="56" t="s">
        <v>128</v>
      </c>
      <c r="P165" s="56" t="s">
        <v>128</v>
      </c>
      <c r="Q165" s="56" t="s">
        <v>127</v>
      </c>
      <c r="R165" s="56" t="s">
        <v>127</v>
      </c>
      <c r="S165" s="56" t="s">
        <v>126</v>
      </c>
      <c r="T165" s="56" t="s">
        <v>125</v>
      </c>
      <c r="U165" s="56" t="s">
        <v>125</v>
      </c>
      <c r="V165" s="56" t="s">
        <v>125</v>
      </c>
      <c r="W165" s="56" t="s">
        <v>126</v>
      </c>
      <c r="X165" s="56" t="s">
        <v>128</v>
      </c>
      <c r="Y165" s="56" t="s">
        <v>127</v>
      </c>
      <c r="Z165" s="56" t="s">
        <v>126</v>
      </c>
      <c r="AA165" s="56" t="s">
        <v>126</v>
      </c>
      <c r="AB165" s="56" t="s">
        <v>126</v>
      </c>
      <c r="AC165" s="56" t="s">
        <v>126</v>
      </c>
      <c r="AD165" s="56" t="s">
        <v>128</v>
      </c>
      <c r="AE165" s="56" t="s">
        <v>127</v>
      </c>
      <c r="AF165" s="56" t="s">
        <v>127</v>
      </c>
      <c r="AG165" s="56" t="s">
        <v>127</v>
      </c>
      <c r="AH165" s="56">
        <f t="array" ref="AH165">SUM((I165:AG165=$I$2:$AG$2)*(I165:AG165&lt;&gt;""))</f>
        <v>10</v>
      </c>
      <c r="AI165" s="58">
        <f t="shared" si="160"/>
        <v>4</v>
      </c>
      <c r="AJ165" s="59"/>
      <c r="AK165" s="56" t="str">
        <f t="shared" si="161"/>
        <v>LULUS</v>
      </c>
      <c r="AL165" s="56" t="str">
        <f t="shared" si="162"/>
        <v>LULUS</v>
      </c>
      <c r="AM165" s="56" t="str">
        <f t="shared" si="163"/>
        <v>TIDAK LULUS</v>
      </c>
      <c r="AN165" s="56" t="str">
        <f t="shared" si="164"/>
        <v>TIDAK LULUS</v>
      </c>
      <c r="AO165" s="56" t="str">
        <f t="shared" si="165"/>
        <v>TIDAK LULUS</v>
      </c>
      <c r="AP165" s="56" t="str">
        <f t="shared" si="166"/>
        <v>TIDAK LULUS</v>
      </c>
      <c r="AQ165" s="56" t="str">
        <f t="shared" si="167"/>
        <v>LULUS</v>
      </c>
      <c r="AR165" s="56" t="str">
        <f t="shared" si="168"/>
        <v>TIDAK LULUS</v>
      </c>
      <c r="AS165" s="56" t="str">
        <f t="shared" si="169"/>
        <v>TIDAK LULUS</v>
      </c>
      <c r="AT165" s="56" t="str">
        <f t="shared" si="170"/>
        <v>TIDAK LULUS</v>
      </c>
      <c r="AU165" s="56" t="str">
        <f t="shared" si="171"/>
        <v>LULUS</v>
      </c>
      <c r="AV165" s="56" t="str">
        <f t="shared" si="172"/>
        <v>TIDAK LULUS</v>
      </c>
      <c r="AW165" s="56" t="str">
        <f t="shared" si="173"/>
        <v>TIDAK LULUS</v>
      </c>
      <c r="AX165" s="56" t="str">
        <f t="shared" si="174"/>
        <v>LULUS</v>
      </c>
      <c r="AY165" s="56" t="str">
        <f t="shared" si="175"/>
        <v>LULUS</v>
      </c>
      <c r="AZ165" s="56" t="str">
        <f t="shared" si="176"/>
        <v>TIDAK LULUS</v>
      </c>
      <c r="BA165" s="56" t="str">
        <f t="shared" si="177"/>
        <v>TIDAK LULUS</v>
      </c>
      <c r="BB165" s="56" t="str">
        <f t="shared" si="178"/>
        <v>TIDAK LULUS</v>
      </c>
      <c r="BC165" s="56" t="str">
        <f t="shared" si="179"/>
        <v>LULUS</v>
      </c>
      <c r="BD165" s="56" t="str">
        <f t="shared" si="180"/>
        <v>TIDAK LULUS</v>
      </c>
      <c r="BE165" s="56" t="str">
        <f t="shared" si="181"/>
        <v>LULUS</v>
      </c>
      <c r="BF165" s="56" t="str">
        <f t="shared" si="182"/>
        <v>LULUS</v>
      </c>
      <c r="BG165" s="56" t="str">
        <f t="shared" si="183"/>
        <v>TIDAK LULUS</v>
      </c>
      <c r="BH165" s="56" t="str">
        <f t="shared" si="184"/>
        <v>LULUS</v>
      </c>
      <c r="BI165" s="56" t="str">
        <f t="shared" si="185"/>
        <v>TIDAK LULUS</v>
      </c>
    </row>
    <row r="166" spans="1:61" s="60" customFormat="1" ht="21.9" customHeight="1" x14ac:dyDescent="0.3">
      <c r="A166" s="56">
        <f t="shared" si="159"/>
        <v>163</v>
      </c>
      <c r="B166" s="56">
        <v>2015408570</v>
      </c>
      <c r="C166" s="62" t="s">
        <v>613</v>
      </c>
      <c r="D166" s="61" t="s">
        <v>46</v>
      </c>
      <c r="E166" s="56" t="s">
        <v>155</v>
      </c>
      <c r="F166" s="61" t="s">
        <v>374</v>
      </c>
      <c r="G166" s="62" t="s">
        <v>375</v>
      </c>
      <c r="H166" s="57">
        <v>44959</v>
      </c>
      <c r="I166" s="56" t="s">
        <v>127</v>
      </c>
      <c r="J166" s="56" t="s">
        <v>125</v>
      </c>
      <c r="K166" s="56" t="s">
        <v>127</v>
      </c>
      <c r="L166" s="56" t="s">
        <v>125</v>
      </c>
      <c r="M166" s="56" t="s">
        <v>127</v>
      </c>
      <c r="N166" s="56" t="s">
        <v>125</v>
      </c>
      <c r="O166" s="56" t="s">
        <v>128</v>
      </c>
      <c r="P166" s="56" t="s">
        <v>126</v>
      </c>
      <c r="Q166" s="56" t="s">
        <v>126</v>
      </c>
      <c r="R166" s="56" t="s">
        <v>125</v>
      </c>
      <c r="S166" s="56" t="s">
        <v>128</v>
      </c>
      <c r="T166" s="56" t="s">
        <v>125</v>
      </c>
      <c r="U166" s="56" t="s">
        <v>128</v>
      </c>
      <c r="V166" s="56" t="s">
        <v>125</v>
      </c>
      <c r="W166" s="56" t="s">
        <v>126</v>
      </c>
      <c r="X166" s="56" t="s">
        <v>125</v>
      </c>
      <c r="Y166" s="56" t="s">
        <v>128</v>
      </c>
      <c r="Z166" s="56" t="s">
        <v>127</v>
      </c>
      <c r="AA166" s="56" t="s">
        <v>126</v>
      </c>
      <c r="AB166" s="56" t="s">
        <v>128</v>
      </c>
      <c r="AC166" s="56" t="s">
        <v>126</v>
      </c>
      <c r="AD166" s="56" t="s">
        <v>128</v>
      </c>
      <c r="AE166" s="56" t="s">
        <v>125</v>
      </c>
      <c r="AF166" s="56" t="s">
        <v>127</v>
      </c>
      <c r="AG166" s="56" t="s">
        <v>125</v>
      </c>
      <c r="AH166" s="56">
        <f t="array" ref="AH166">SUM((I166:AG166=$I$2:$AG$2)*(I166:AG166&lt;&gt;""))</f>
        <v>16</v>
      </c>
      <c r="AI166" s="58">
        <f t="shared" si="160"/>
        <v>6.4</v>
      </c>
      <c r="AJ166" s="59"/>
      <c r="AK166" s="56" t="str">
        <f t="shared" si="161"/>
        <v>TIDAK LULUS</v>
      </c>
      <c r="AL166" s="56" t="str">
        <f t="shared" si="162"/>
        <v>TIDAK LULUS</v>
      </c>
      <c r="AM166" s="56" t="str">
        <f t="shared" si="163"/>
        <v>LULUS</v>
      </c>
      <c r="AN166" s="56" t="str">
        <f t="shared" si="164"/>
        <v>LULUS</v>
      </c>
      <c r="AO166" s="56" t="str">
        <f t="shared" si="165"/>
        <v>TIDAK LULUS</v>
      </c>
      <c r="AP166" s="56" t="str">
        <f t="shared" si="166"/>
        <v>LULUS</v>
      </c>
      <c r="AQ166" s="56" t="str">
        <f t="shared" si="167"/>
        <v>LULUS</v>
      </c>
      <c r="AR166" s="56" t="str">
        <f t="shared" si="168"/>
        <v>TIDAK LULUS</v>
      </c>
      <c r="AS166" s="56" t="str">
        <f t="shared" si="169"/>
        <v>LULUS</v>
      </c>
      <c r="AT166" s="56" t="str">
        <f t="shared" si="170"/>
        <v>TIDAK LULUS</v>
      </c>
      <c r="AU166" s="56" t="str">
        <f t="shared" si="171"/>
        <v>TIDAK LULUS</v>
      </c>
      <c r="AV166" s="56" t="str">
        <f t="shared" si="172"/>
        <v>TIDAK LULUS</v>
      </c>
      <c r="AW166" s="56" t="str">
        <f t="shared" si="173"/>
        <v>TIDAK LULUS</v>
      </c>
      <c r="AX166" s="56" t="str">
        <f t="shared" si="174"/>
        <v>LULUS</v>
      </c>
      <c r="AY166" s="56" t="str">
        <f t="shared" si="175"/>
        <v>LULUS</v>
      </c>
      <c r="AZ166" s="56" t="str">
        <f t="shared" si="176"/>
        <v>LULUS</v>
      </c>
      <c r="BA166" s="56" t="str">
        <f t="shared" si="177"/>
        <v>LULUS</v>
      </c>
      <c r="BB166" s="56" t="str">
        <f t="shared" si="178"/>
        <v>LULUS</v>
      </c>
      <c r="BC166" s="56" t="str">
        <f t="shared" si="179"/>
        <v>LULUS</v>
      </c>
      <c r="BD166" s="56" t="str">
        <f t="shared" si="180"/>
        <v>LULUS</v>
      </c>
      <c r="BE166" s="56" t="str">
        <f t="shared" si="181"/>
        <v>LULUS</v>
      </c>
      <c r="BF166" s="56" t="str">
        <f t="shared" si="182"/>
        <v>LULUS</v>
      </c>
      <c r="BG166" s="56" t="str">
        <f t="shared" si="183"/>
        <v>LULUS</v>
      </c>
      <c r="BH166" s="56" t="str">
        <f t="shared" si="184"/>
        <v>LULUS</v>
      </c>
      <c r="BI166" s="56" t="str">
        <f t="shared" si="185"/>
        <v>TIDAK LULUS</v>
      </c>
    </row>
    <row r="167" spans="1:61" s="60" customFormat="1" ht="21.9" customHeight="1" x14ac:dyDescent="0.3">
      <c r="A167" s="56">
        <f t="shared" si="159"/>
        <v>164</v>
      </c>
      <c r="B167" s="56">
        <v>2015408575</v>
      </c>
      <c r="C167" s="62" t="s">
        <v>614</v>
      </c>
      <c r="D167" s="61" t="s">
        <v>46</v>
      </c>
      <c r="E167" s="56" t="s">
        <v>155</v>
      </c>
      <c r="F167" s="61" t="s">
        <v>597</v>
      </c>
      <c r="G167" s="62" t="s">
        <v>598</v>
      </c>
      <c r="H167" s="57">
        <v>44959</v>
      </c>
      <c r="I167" s="56" t="s">
        <v>127</v>
      </c>
      <c r="J167" s="56" t="s">
        <v>125</v>
      </c>
      <c r="K167" s="56" t="s">
        <v>125</v>
      </c>
      <c r="L167" s="56" t="s">
        <v>125</v>
      </c>
      <c r="M167" s="56" t="s">
        <v>126</v>
      </c>
      <c r="N167" s="56" t="s">
        <v>128</v>
      </c>
      <c r="O167" s="56" t="s">
        <v>128</v>
      </c>
      <c r="P167" s="56" t="s">
        <v>127</v>
      </c>
      <c r="Q167" s="56" t="s">
        <v>126</v>
      </c>
      <c r="R167" s="56" t="s">
        <v>126</v>
      </c>
      <c r="S167" s="56" t="s">
        <v>126</v>
      </c>
      <c r="T167" s="56" t="s">
        <v>126</v>
      </c>
      <c r="U167" s="56" t="s">
        <v>128</v>
      </c>
      <c r="V167" s="56" t="s">
        <v>125</v>
      </c>
      <c r="W167" s="56" t="s">
        <v>126</v>
      </c>
      <c r="X167" s="56" t="s">
        <v>125</v>
      </c>
      <c r="Y167" s="56" t="s">
        <v>128</v>
      </c>
      <c r="Z167" s="56" t="s">
        <v>128</v>
      </c>
      <c r="AA167" s="56" t="s">
        <v>126</v>
      </c>
      <c r="AB167" s="56" t="s">
        <v>128</v>
      </c>
      <c r="AC167" s="56" t="s">
        <v>126</v>
      </c>
      <c r="AD167" s="56" t="s">
        <v>125</v>
      </c>
      <c r="AE167" s="56" t="s">
        <v>128</v>
      </c>
      <c r="AF167" s="56" t="s">
        <v>125</v>
      </c>
      <c r="AG167" s="56" t="s">
        <v>127</v>
      </c>
      <c r="AH167" s="56">
        <f t="array" ref="AH167">SUM((I167:AG167=$I$2:$AG$2)*(I167:AG167&lt;&gt;""))</f>
        <v>13</v>
      </c>
      <c r="AI167" s="58">
        <f t="shared" si="160"/>
        <v>5.2</v>
      </c>
      <c r="AJ167" s="59"/>
      <c r="AK167" s="56" t="str">
        <f t="shared" si="161"/>
        <v>TIDAK LULUS</v>
      </c>
      <c r="AL167" s="56" t="str">
        <f t="shared" si="162"/>
        <v>TIDAK LULUS</v>
      </c>
      <c r="AM167" s="56" t="str">
        <f t="shared" si="163"/>
        <v>TIDAK LULUS</v>
      </c>
      <c r="AN167" s="56" t="str">
        <f t="shared" si="164"/>
        <v>LULUS</v>
      </c>
      <c r="AO167" s="56" t="str">
        <f t="shared" si="165"/>
        <v>LULUS</v>
      </c>
      <c r="AP167" s="56" t="str">
        <f t="shared" si="166"/>
        <v>TIDAK LULUS</v>
      </c>
      <c r="AQ167" s="56" t="str">
        <f t="shared" si="167"/>
        <v>LULUS</v>
      </c>
      <c r="AR167" s="56" t="str">
        <f t="shared" si="168"/>
        <v>LULUS</v>
      </c>
      <c r="AS167" s="56" t="str">
        <f t="shared" si="169"/>
        <v>LULUS</v>
      </c>
      <c r="AT167" s="56" t="str">
        <f t="shared" si="170"/>
        <v>TIDAK LULUS</v>
      </c>
      <c r="AU167" s="56" t="str">
        <f t="shared" si="171"/>
        <v>LULUS</v>
      </c>
      <c r="AV167" s="56" t="str">
        <f t="shared" si="172"/>
        <v>TIDAK LULUS</v>
      </c>
      <c r="AW167" s="56" t="str">
        <f t="shared" si="173"/>
        <v>TIDAK LULUS</v>
      </c>
      <c r="AX167" s="56" t="str">
        <f t="shared" si="174"/>
        <v>LULUS</v>
      </c>
      <c r="AY167" s="56" t="str">
        <f t="shared" si="175"/>
        <v>LULUS</v>
      </c>
      <c r="AZ167" s="56" t="str">
        <f t="shared" si="176"/>
        <v>LULUS</v>
      </c>
      <c r="BA167" s="56" t="str">
        <f t="shared" si="177"/>
        <v>LULUS</v>
      </c>
      <c r="BB167" s="56" t="str">
        <f t="shared" si="178"/>
        <v>TIDAK LULUS</v>
      </c>
      <c r="BC167" s="56" t="str">
        <f t="shared" si="179"/>
        <v>LULUS</v>
      </c>
      <c r="BD167" s="56" t="str">
        <f t="shared" si="180"/>
        <v>LULUS</v>
      </c>
      <c r="BE167" s="56" t="str">
        <f t="shared" si="181"/>
        <v>LULUS</v>
      </c>
      <c r="BF167" s="56" t="str">
        <f t="shared" si="182"/>
        <v>TIDAK LULUS</v>
      </c>
      <c r="BG167" s="56" t="str">
        <f t="shared" si="183"/>
        <v>TIDAK LULUS</v>
      </c>
      <c r="BH167" s="56" t="str">
        <f t="shared" si="184"/>
        <v>TIDAK LULUS</v>
      </c>
      <c r="BI167" s="56" t="str">
        <f t="shared" si="185"/>
        <v>TIDAK LULUS</v>
      </c>
    </row>
    <row r="168" spans="1:61" s="60" customFormat="1" ht="21.9" customHeight="1" x14ac:dyDescent="0.3">
      <c r="A168" s="56">
        <f t="shared" si="159"/>
        <v>165</v>
      </c>
      <c r="B168" s="56">
        <v>2015408549</v>
      </c>
      <c r="C168" s="62" t="s">
        <v>615</v>
      </c>
      <c r="D168" s="61" t="s">
        <v>45</v>
      </c>
      <c r="E168" s="56" t="s">
        <v>160</v>
      </c>
      <c r="F168" s="61" t="s">
        <v>616</v>
      </c>
      <c r="G168" s="62" t="s">
        <v>617</v>
      </c>
      <c r="H168" s="57">
        <v>44959</v>
      </c>
      <c r="I168" s="56" t="s">
        <v>128</v>
      </c>
      <c r="J168" s="56" t="s">
        <v>127</v>
      </c>
      <c r="K168" s="56" t="s">
        <v>125</v>
      </c>
      <c r="L168" s="56" t="s">
        <v>127</v>
      </c>
      <c r="M168" s="56" t="s">
        <v>126</v>
      </c>
      <c r="N168" s="56" t="s">
        <v>127</v>
      </c>
      <c r="O168" s="56" t="s">
        <v>125</v>
      </c>
      <c r="P168" s="56" t="s">
        <v>126</v>
      </c>
      <c r="Q168" s="56" t="s">
        <v>126</v>
      </c>
      <c r="R168" s="56" t="s">
        <v>127</v>
      </c>
      <c r="S168" s="56" t="s">
        <v>126</v>
      </c>
      <c r="T168" s="56" t="s">
        <v>128</v>
      </c>
      <c r="U168" s="56" t="s">
        <v>126</v>
      </c>
      <c r="V168" s="56" t="s">
        <v>125</v>
      </c>
      <c r="W168" s="56" t="s">
        <v>128</v>
      </c>
      <c r="X168" s="56" t="s">
        <v>125</v>
      </c>
      <c r="Y168" s="56" t="s">
        <v>128</v>
      </c>
      <c r="Z168" s="56" t="s">
        <v>128</v>
      </c>
      <c r="AA168" s="56" t="s">
        <v>126</v>
      </c>
      <c r="AB168" s="56" t="s">
        <v>128</v>
      </c>
      <c r="AC168" s="56" t="s">
        <v>126</v>
      </c>
      <c r="AD168" s="56" t="s">
        <v>128</v>
      </c>
      <c r="AE168" s="56" t="s">
        <v>128</v>
      </c>
      <c r="AF168" s="56" t="s">
        <v>126</v>
      </c>
      <c r="AG168" s="56" t="s">
        <v>127</v>
      </c>
      <c r="AH168" s="56">
        <f t="array" ref="AH168">SUM((I168:AG168=$I$2:$AG$2)*(I168:AG168&lt;&gt;""))</f>
        <v>11</v>
      </c>
      <c r="AI168" s="58">
        <f t="shared" si="160"/>
        <v>4.4000000000000004</v>
      </c>
      <c r="AJ168" s="59"/>
      <c r="AK168" s="56" t="str">
        <f t="shared" si="161"/>
        <v>TIDAK LULUS</v>
      </c>
      <c r="AL168" s="56" t="str">
        <f t="shared" si="162"/>
        <v>TIDAK LULUS</v>
      </c>
      <c r="AM168" s="56" t="str">
        <f t="shared" si="163"/>
        <v>TIDAK LULUS</v>
      </c>
      <c r="AN168" s="56" t="str">
        <f t="shared" si="164"/>
        <v>TIDAK LULUS</v>
      </c>
      <c r="AO168" s="56" t="str">
        <f t="shared" si="165"/>
        <v>LULUS</v>
      </c>
      <c r="AP168" s="56" t="str">
        <f t="shared" si="166"/>
        <v>TIDAK LULUS</v>
      </c>
      <c r="AQ168" s="56" t="str">
        <f t="shared" si="167"/>
        <v>TIDAK LULUS</v>
      </c>
      <c r="AR168" s="56" t="str">
        <f t="shared" si="168"/>
        <v>TIDAK LULUS</v>
      </c>
      <c r="AS168" s="56" t="str">
        <f t="shared" si="169"/>
        <v>LULUS</v>
      </c>
      <c r="AT168" s="56" t="str">
        <f t="shared" si="170"/>
        <v>TIDAK LULUS</v>
      </c>
      <c r="AU168" s="56" t="str">
        <f t="shared" si="171"/>
        <v>LULUS</v>
      </c>
      <c r="AV168" s="56" t="str">
        <f t="shared" si="172"/>
        <v>LULUS</v>
      </c>
      <c r="AW168" s="56" t="str">
        <f t="shared" si="173"/>
        <v>TIDAK LULUS</v>
      </c>
      <c r="AX168" s="56" t="str">
        <f t="shared" si="174"/>
        <v>LULUS</v>
      </c>
      <c r="AY168" s="56" t="str">
        <f t="shared" si="175"/>
        <v>TIDAK LULUS</v>
      </c>
      <c r="AZ168" s="56" t="str">
        <f t="shared" si="176"/>
        <v>LULUS</v>
      </c>
      <c r="BA168" s="56" t="str">
        <f t="shared" si="177"/>
        <v>LULUS</v>
      </c>
      <c r="BB168" s="56" t="str">
        <f t="shared" si="178"/>
        <v>TIDAK LULUS</v>
      </c>
      <c r="BC168" s="56" t="str">
        <f t="shared" si="179"/>
        <v>LULUS</v>
      </c>
      <c r="BD168" s="56" t="str">
        <f t="shared" si="180"/>
        <v>LULUS</v>
      </c>
      <c r="BE168" s="56" t="str">
        <f t="shared" si="181"/>
        <v>LULUS</v>
      </c>
      <c r="BF168" s="56" t="str">
        <f t="shared" si="182"/>
        <v>LULUS</v>
      </c>
      <c r="BG168" s="56" t="str">
        <f t="shared" si="183"/>
        <v>TIDAK LULUS</v>
      </c>
      <c r="BH168" s="56" t="str">
        <f t="shared" si="184"/>
        <v>TIDAK LULUS</v>
      </c>
      <c r="BI168" s="56" t="str">
        <f t="shared" si="185"/>
        <v>TIDAK LULUS</v>
      </c>
    </row>
    <row r="169" spans="1:61" s="60" customFormat="1" ht="21.9" customHeight="1" x14ac:dyDescent="0.3">
      <c r="A169" s="56">
        <f t="shared" si="159"/>
        <v>166</v>
      </c>
      <c r="B169" s="56">
        <v>2015408550</v>
      </c>
      <c r="C169" s="62" t="s">
        <v>618</v>
      </c>
      <c r="D169" s="61" t="s">
        <v>45</v>
      </c>
      <c r="E169" s="56" t="s">
        <v>160</v>
      </c>
      <c r="F169" s="61" t="s">
        <v>619</v>
      </c>
      <c r="G169" s="62" t="s">
        <v>620</v>
      </c>
      <c r="H169" s="57">
        <v>44959</v>
      </c>
      <c r="I169" s="56" t="s">
        <v>126</v>
      </c>
      <c r="J169" s="56" t="s">
        <v>128</v>
      </c>
      <c r="K169" s="56" t="s">
        <v>126</v>
      </c>
      <c r="L169" s="56" t="s">
        <v>128</v>
      </c>
      <c r="M169" s="56" t="s">
        <v>126</v>
      </c>
      <c r="N169" s="56" t="s">
        <v>127</v>
      </c>
      <c r="O169" s="56" t="s">
        <v>128</v>
      </c>
      <c r="P169" s="56" t="s">
        <v>128</v>
      </c>
      <c r="Q169" s="56" t="s">
        <v>126</v>
      </c>
      <c r="R169" s="56" t="s">
        <v>125</v>
      </c>
      <c r="S169" s="56" t="s">
        <v>126</v>
      </c>
      <c r="T169" s="56" t="s">
        <v>125</v>
      </c>
      <c r="U169" s="56" t="s">
        <v>128</v>
      </c>
      <c r="V169" s="56" t="s">
        <v>125</v>
      </c>
      <c r="W169" s="56" t="s">
        <v>126</v>
      </c>
      <c r="X169" s="56" t="s">
        <v>125</v>
      </c>
      <c r="Y169" s="56" t="s">
        <v>128</v>
      </c>
      <c r="Z169" s="56" t="s">
        <v>127</v>
      </c>
      <c r="AA169" s="56" t="s">
        <v>126</v>
      </c>
      <c r="AB169" s="56" t="s">
        <v>128</v>
      </c>
      <c r="AC169" s="56" t="s">
        <v>126</v>
      </c>
      <c r="AD169" s="56" t="s">
        <v>128</v>
      </c>
      <c r="AE169" s="56" t="s">
        <v>128</v>
      </c>
      <c r="AF169" s="56" t="s">
        <v>127</v>
      </c>
      <c r="AG169" s="56" t="s">
        <v>125</v>
      </c>
      <c r="AH169" s="56">
        <f t="array" ref="AH169">SUM((I169:AG169=$I$2:$AG$2)*(I169:AG169&lt;&gt;""))</f>
        <v>16</v>
      </c>
      <c r="AI169" s="58">
        <f t="shared" si="160"/>
        <v>6.4</v>
      </c>
      <c r="AJ169" s="59"/>
      <c r="AK169" s="56" t="str">
        <f t="shared" si="161"/>
        <v>LULUS</v>
      </c>
      <c r="AL169" s="56" t="str">
        <f t="shared" si="162"/>
        <v>LULUS</v>
      </c>
      <c r="AM169" s="56" t="str">
        <f t="shared" si="163"/>
        <v>TIDAK LULUS</v>
      </c>
      <c r="AN169" s="56" t="str">
        <f t="shared" si="164"/>
        <v>TIDAK LULUS</v>
      </c>
      <c r="AO169" s="56" t="str">
        <f t="shared" si="165"/>
        <v>LULUS</v>
      </c>
      <c r="AP169" s="56" t="str">
        <f t="shared" si="166"/>
        <v>TIDAK LULUS</v>
      </c>
      <c r="AQ169" s="56" t="str">
        <f t="shared" si="167"/>
        <v>LULUS</v>
      </c>
      <c r="AR169" s="56" t="str">
        <f t="shared" si="168"/>
        <v>TIDAK LULUS</v>
      </c>
      <c r="AS169" s="56" t="str">
        <f t="shared" si="169"/>
        <v>LULUS</v>
      </c>
      <c r="AT169" s="56" t="str">
        <f t="shared" si="170"/>
        <v>TIDAK LULUS</v>
      </c>
      <c r="AU169" s="56" t="str">
        <f t="shared" si="171"/>
        <v>LULUS</v>
      </c>
      <c r="AV169" s="56" t="str">
        <f t="shared" si="172"/>
        <v>TIDAK LULUS</v>
      </c>
      <c r="AW169" s="56" t="str">
        <f t="shared" si="173"/>
        <v>TIDAK LULUS</v>
      </c>
      <c r="AX169" s="56" t="str">
        <f t="shared" si="174"/>
        <v>LULUS</v>
      </c>
      <c r="AY169" s="56" t="str">
        <f t="shared" si="175"/>
        <v>LULUS</v>
      </c>
      <c r="AZ169" s="56" t="str">
        <f t="shared" si="176"/>
        <v>LULUS</v>
      </c>
      <c r="BA169" s="56" t="str">
        <f t="shared" si="177"/>
        <v>LULUS</v>
      </c>
      <c r="BB169" s="56" t="str">
        <f t="shared" si="178"/>
        <v>LULUS</v>
      </c>
      <c r="BC169" s="56" t="str">
        <f t="shared" si="179"/>
        <v>LULUS</v>
      </c>
      <c r="BD169" s="56" t="str">
        <f t="shared" si="180"/>
        <v>LULUS</v>
      </c>
      <c r="BE169" s="56" t="str">
        <f t="shared" si="181"/>
        <v>LULUS</v>
      </c>
      <c r="BF169" s="56" t="str">
        <f t="shared" si="182"/>
        <v>LULUS</v>
      </c>
      <c r="BG169" s="56" t="str">
        <f t="shared" si="183"/>
        <v>TIDAK LULUS</v>
      </c>
      <c r="BH169" s="56" t="str">
        <f t="shared" si="184"/>
        <v>LULUS</v>
      </c>
      <c r="BI169" s="56" t="str">
        <f t="shared" si="185"/>
        <v>TIDAK LULUS</v>
      </c>
    </row>
    <row r="170" spans="1:61" s="60" customFormat="1" ht="21.9" customHeight="1" x14ac:dyDescent="0.3">
      <c r="A170" s="56">
        <f t="shared" si="159"/>
        <v>167</v>
      </c>
      <c r="B170" s="56">
        <v>2015408578</v>
      </c>
      <c r="C170" s="62" t="s">
        <v>621</v>
      </c>
      <c r="D170" s="61" t="s">
        <v>46</v>
      </c>
      <c r="E170" s="56" t="s">
        <v>155</v>
      </c>
      <c r="F170" s="61" t="s">
        <v>411</v>
      </c>
      <c r="G170" s="62" t="s">
        <v>412</v>
      </c>
      <c r="H170" s="57">
        <v>44959</v>
      </c>
      <c r="I170" s="56" t="s">
        <v>128</v>
      </c>
      <c r="J170" s="56" t="s">
        <v>125</v>
      </c>
      <c r="K170" s="56" t="s">
        <v>127</v>
      </c>
      <c r="L170" s="56" t="s">
        <v>125</v>
      </c>
      <c r="M170" s="56" t="s">
        <v>126</v>
      </c>
      <c r="N170" s="56" t="s">
        <v>127</v>
      </c>
      <c r="O170" s="56" t="s">
        <v>128</v>
      </c>
      <c r="P170" s="56" t="s">
        <v>127</v>
      </c>
      <c r="Q170" s="56" t="s">
        <v>128</v>
      </c>
      <c r="R170" s="56" t="s">
        <v>127</v>
      </c>
      <c r="S170" s="56" t="s">
        <v>126</v>
      </c>
      <c r="T170" s="56" t="s">
        <v>128</v>
      </c>
      <c r="U170" s="56" t="s">
        <v>128</v>
      </c>
      <c r="V170" s="56" t="s">
        <v>125</v>
      </c>
      <c r="W170" s="56" t="s">
        <v>126</v>
      </c>
      <c r="X170" s="56" t="s">
        <v>125</v>
      </c>
      <c r="Y170" s="56" t="s">
        <v>127</v>
      </c>
      <c r="Z170" s="56" t="s">
        <v>127</v>
      </c>
      <c r="AA170" s="56" t="s">
        <v>125</v>
      </c>
      <c r="AB170" s="56" t="s">
        <v>128</v>
      </c>
      <c r="AC170" s="56" t="s">
        <v>126</v>
      </c>
      <c r="AD170" s="56" t="s">
        <v>126</v>
      </c>
      <c r="AE170" s="56" t="s">
        <v>128</v>
      </c>
      <c r="AF170" s="56" t="s">
        <v>127</v>
      </c>
      <c r="AG170" s="56" t="s">
        <v>128</v>
      </c>
      <c r="AH170" s="56">
        <f t="array" ref="AH170">SUM((I170:AG170=$I$2:$AG$2)*(I170:AG170&lt;&gt;""))</f>
        <v>14</v>
      </c>
      <c r="AI170" s="58">
        <f t="shared" si="160"/>
        <v>5.6</v>
      </c>
      <c r="AJ170" s="59"/>
      <c r="AK170" s="56" t="str">
        <f t="shared" si="161"/>
        <v>TIDAK LULUS</v>
      </c>
      <c r="AL170" s="56" t="str">
        <f t="shared" si="162"/>
        <v>TIDAK LULUS</v>
      </c>
      <c r="AM170" s="56" t="str">
        <f t="shared" si="163"/>
        <v>LULUS</v>
      </c>
      <c r="AN170" s="56" t="str">
        <f t="shared" si="164"/>
        <v>LULUS</v>
      </c>
      <c r="AO170" s="56" t="str">
        <f t="shared" si="165"/>
        <v>LULUS</v>
      </c>
      <c r="AP170" s="56" t="str">
        <f t="shared" si="166"/>
        <v>TIDAK LULUS</v>
      </c>
      <c r="AQ170" s="56" t="str">
        <f t="shared" si="167"/>
        <v>LULUS</v>
      </c>
      <c r="AR170" s="56" t="str">
        <f t="shared" si="168"/>
        <v>LULUS</v>
      </c>
      <c r="AS170" s="56" t="str">
        <f t="shared" si="169"/>
        <v>TIDAK LULUS</v>
      </c>
      <c r="AT170" s="56" t="str">
        <f t="shared" si="170"/>
        <v>TIDAK LULUS</v>
      </c>
      <c r="AU170" s="56" t="str">
        <f t="shared" si="171"/>
        <v>LULUS</v>
      </c>
      <c r="AV170" s="56" t="str">
        <f t="shared" si="172"/>
        <v>LULUS</v>
      </c>
      <c r="AW170" s="56" t="str">
        <f t="shared" si="173"/>
        <v>TIDAK LULUS</v>
      </c>
      <c r="AX170" s="56" t="str">
        <f t="shared" si="174"/>
        <v>LULUS</v>
      </c>
      <c r="AY170" s="56" t="str">
        <f t="shared" si="175"/>
        <v>LULUS</v>
      </c>
      <c r="AZ170" s="56" t="str">
        <f t="shared" si="176"/>
        <v>LULUS</v>
      </c>
      <c r="BA170" s="56" t="str">
        <f t="shared" si="177"/>
        <v>TIDAK LULUS</v>
      </c>
      <c r="BB170" s="56" t="str">
        <f t="shared" si="178"/>
        <v>LULUS</v>
      </c>
      <c r="BC170" s="56" t="str">
        <f t="shared" si="179"/>
        <v>TIDAK LULUS</v>
      </c>
      <c r="BD170" s="56" t="str">
        <f t="shared" si="180"/>
        <v>LULUS</v>
      </c>
      <c r="BE170" s="56" t="str">
        <f t="shared" si="181"/>
        <v>LULUS</v>
      </c>
      <c r="BF170" s="56" t="str">
        <f t="shared" si="182"/>
        <v>TIDAK LULUS</v>
      </c>
      <c r="BG170" s="56" t="str">
        <f t="shared" si="183"/>
        <v>TIDAK LULUS</v>
      </c>
      <c r="BH170" s="56" t="str">
        <f t="shared" si="184"/>
        <v>LULUS</v>
      </c>
      <c r="BI170" s="56" t="str">
        <f t="shared" si="185"/>
        <v>TIDAK LULUS</v>
      </c>
    </row>
    <row r="171" spans="1:61" s="60" customFormat="1" ht="21.9" customHeight="1" x14ac:dyDescent="0.3">
      <c r="A171" s="56">
        <f t="shared" si="159"/>
        <v>168</v>
      </c>
      <c r="B171" s="56">
        <v>2015405157</v>
      </c>
      <c r="C171" s="62" t="s">
        <v>676</v>
      </c>
      <c r="D171" s="61" t="s">
        <v>45</v>
      </c>
      <c r="E171" s="56" t="s">
        <v>160</v>
      </c>
      <c r="F171" s="61" t="s">
        <v>411</v>
      </c>
      <c r="G171" s="62" t="s">
        <v>412</v>
      </c>
      <c r="H171" s="57">
        <v>44959</v>
      </c>
      <c r="I171" s="56" t="s">
        <v>126</v>
      </c>
      <c r="J171" s="56" t="s">
        <v>128</v>
      </c>
      <c r="K171" s="56" t="s">
        <v>128</v>
      </c>
      <c r="L171" s="56" t="s">
        <v>125</v>
      </c>
      <c r="M171" s="56" t="s">
        <v>126</v>
      </c>
      <c r="N171" s="56" t="s">
        <v>125</v>
      </c>
      <c r="O171" s="56" t="s">
        <v>128</v>
      </c>
      <c r="P171" s="56" t="s">
        <v>127</v>
      </c>
      <c r="Q171" s="56" t="s">
        <v>126</v>
      </c>
      <c r="R171" s="56" t="s">
        <v>127</v>
      </c>
      <c r="S171" s="56" t="s">
        <v>127</v>
      </c>
      <c r="T171" s="56" t="s">
        <v>128</v>
      </c>
      <c r="U171" s="56" t="s">
        <v>128</v>
      </c>
      <c r="V171" s="56" t="s">
        <v>125</v>
      </c>
      <c r="W171" s="56" t="s">
        <v>126</v>
      </c>
      <c r="X171" s="56" t="s">
        <v>125</v>
      </c>
      <c r="Y171" s="56" t="s">
        <v>127</v>
      </c>
      <c r="Z171" s="56" t="s">
        <v>127</v>
      </c>
      <c r="AA171" s="56" t="s">
        <v>126</v>
      </c>
      <c r="AB171" s="56" t="s">
        <v>126</v>
      </c>
      <c r="AC171" s="56" t="s">
        <v>126</v>
      </c>
      <c r="AD171" s="56" t="s">
        <v>127</v>
      </c>
      <c r="AE171" s="56" t="s">
        <v>125</v>
      </c>
      <c r="AF171" s="56" t="s">
        <v>127</v>
      </c>
      <c r="AG171" s="56" t="s">
        <v>128</v>
      </c>
      <c r="AH171" s="56">
        <f t="array" ref="AH171">SUM((I171:AG171=$I$2:$AG$2)*(I171:AG171&lt;&gt;""))</f>
        <v>17</v>
      </c>
      <c r="AI171" s="58">
        <f t="shared" si="160"/>
        <v>6.8</v>
      </c>
      <c r="AJ171" s="59"/>
      <c r="AK171" s="56" t="str">
        <f t="shared" si="161"/>
        <v>LULUS</v>
      </c>
      <c r="AL171" s="56" t="str">
        <f t="shared" si="162"/>
        <v>LULUS</v>
      </c>
      <c r="AM171" s="56" t="str">
        <f t="shared" si="163"/>
        <v>TIDAK LULUS</v>
      </c>
      <c r="AN171" s="56" t="str">
        <f t="shared" si="164"/>
        <v>LULUS</v>
      </c>
      <c r="AO171" s="56" t="str">
        <f t="shared" si="165"/>
        <v>LULUS</v>
      </c>
      <c r="AP171" s="56" t="str">
        <f t="shared" si="166"/>
        <v>LULUS</v>
      </c>
      <c r="AQ171" s="56" t="str">
        <f t="shared" si="167"/>
        <v>LULUS</v>
      </c>
      <c r="AR171" s="56" t="str">
        <f t="shared" si="168"/>
        <v>LULUS</v>
      </c>
      <c r="AS171" s="56" t="str">
        <f t="shared" si="169"/>
        <v>LULUS</v>
      </c>
      <c r="AT171" s="56" t="str">
        <f t="shared" si="170"/>
        <v>TIDAK LULUS</v>
      </c>
      <c r="AU171" s="56" t="str">
        <f t="shared" si="171"/>
        <v>TIDAK LULUS</v>
      </c>
      <c r="AV171" s="56" t="str">
        <f t="shared" si="172"/>
        <v>LULUS</v>
      </c>
      <c r="AW171" s="56" t="str">
        <f t="shared" si="173"/>
        <v>TIDAK LULUS</v>
      </c>
      <c r="AX171" s="56" t="str">
        <f t="shared" si="174"/>
        <v>LULUS</v>
      </c>
      <c r="AY171" s="56" t="str">
        <f t="shared" si="175"/>
        <v>LULUS</v>
      </c>
      <c r="AZ171" s="56" t="str">
        <f t="shared" si="176"/>
        <v>LULUS</v>
      </c>
      <c r="BA171" s="56" t="str">
        <f t="shared" si="177"/>
        <v>TIDAK LULUS</v>
      </c>
      <c r="BB171" s="56" t="str">
        <f t="shared" si="178"/>
        <v>LULUS</v>
      </c>
      <c r="BC171" s="56" t="str">
        <f t="shared" si="179"/>
        <v>LULUS</v>
      </c>
      <c r="BD171" s="56" t="str">
        <f t="shared" si="180"/>
        <v>TIDAK LULUS</v>
      </c>
      <c r="BE171" s="56" t="str">
        <f t="shared" si="181"/>
        <v>LULUS</v>
      </c>
      <c r="BF171" s="56" t="str">
        <f t="shared" si="182"/>
        <v>TIDAK LULUS</v>
      </c>
      <c r="BG171" s="56" t="str">
        <f t="shared" si="183"/>
        <v>LULUS</v>
      </c>
      <c r="BH171" s="56" t="str">
        <f t="shared" si="184"/>
        <v>LULUS</v>
      </c>
      <c r="BI171" s="56" t="str">
        <f t="shared" si="185"/>
        <v>TIDAK LULUS</v>
      </c>
    </row>
    <row r="172" spans="1:61" s="60" customFormat="1" ht="21.9" customHeight="1" x14ac:dyDescent="0.3">
      <c r="A172" s="56">
        <f t="shared" si="159"/>
        <v>169</v>
      </c>
      <c r="B172" s="56">
        <v>2015408759</v>
      </c>
      <c r="C172" s="62" t="s">
        <v>622</v>
      </c>
      <c r="D172" s="61" t="s">
        <v>45</v>
      </c>
      <c r="E172" s="56" t="s">
        <v>160</v>
      </c>
      <c r="F172" s="61" t="s">
        <v>481</v>
      </c>
      <c r="G172" s="62" t="s">
        <v>482</v>
      </c>
      <c r="H172" s="57">
        <v>44959</v>
      </c>
      <c r="I172" s="56" t="s">
        <v>128</v>
      </c>
      <c r="J172" s="56" t="s">
        <v>125</v>
      </c>
      <c r="K172" s="56" t="s">
        <v>127</v>
      </c>
      <c r="L172" s="56" t="s">
        <v>125</v>
      </c>
      <c r="M172" s="56" t="s">
        <v>126</v>
      </c>
      <c r="N172" s="56" t="s">
        <v>127</v>
      </c>
      <c r="O172" s="56" t="s">
        <v>128</v>
      </c>
      <c r="P172" s="56" t="s">
        <v>127</v>
      </c>
      <c r="Q172" s="56" t="s">
        <v>128</v>
      </c>
      <c r="R172" s="56" t="s">
        <v>125</v>
      </c>
      <c r="S172" s="56" t="s">
        <v>126</v>
      </c>
      <c r="T172" s="56" t="s">
        <v>126</v>
      </c>
      <c r="U172" s="56" t="s">
        <v>128</v>
      </c>
      <c r="V172" s="56" t="s">
        <v>125</v>
      </c>
      <c r="W172" s="56" t="s">
        <v>128</v>
      </c>
      <c r="X172" s="56" t="s">
        <v>125</v>
      </c>
      <c r="Y172" s="56" t="s">
        <v>125</v>
      </c>
      <c r="Z172" s="56" t="s">
        <v>128</v>
      </c>
      <c r="AA172" s="56" t="s">
        <v>126</v>
      </c>
      <c r="AB172" s="56" t="s">
        <v>126</v>
      </c>
      <c r="AC172" s="56" t="s">
        <v>126</v>
      </c>
      <c r="AD172" s="56" t="s">
        <v>128</v>
      </c>
      <c r="AE172" s="56" t="s">
        <v>125</v>
      </c>
      <c r="AF172" s="56" t="s">
        <v>127</v>
      </c>
      <c r="AG172" s="56" t="s">
        <v>125</v>
      </c>
      <c r="AH172" s="56">
        <f t="array" ref="AH172">SUM((I172:AG172=$I$2:$AG$2)*(I172:AG172&lt;&gt;""))</f>
        <v>13</v>
      </c>
      <c r="AI172" s="58">
        <f t="shared" si="160"/>
        <v>5.2</v>
      </c>
      <c r="AJ172" s="59"/>
      <c r="AK172" s="56" t="str">
        <f t="shared" si="161"/>
        <v>TIDAK LULUS</v>
      </c>
      <c r="AL172" s="56" t="str">
        <f t="shared" si="162"/>
        <v>TIDAK LULUS</v>
      </c>
      <c r="AM172" s="56" t="str">
        <f t="shared" si="163"/>
        <v>LULUS</v>
      </c>
      <c r="AN172" s="56" t="str">
        <f t="shared" si="164"/>
        <v>LULUS</v>
      </c>
      <c r="AO172" s="56" t="str">
        <f t="shared" si="165"/>
        <v>LULUS</v>
      </c>
      <c r="AP172" s="56" t="str">
        <f t="shared" si="166"/>
        <v>TIDAK LULUS</v>
      </c>
      <c r="AQ172" s="56" t="str">
        <f t="shared" si="167"/>
        <v>LULUS</v>
      </c>
      <c r="AR172" s="56" t="str">
        <f t="shared" si="168"/>
        <v>LULUS</v>
      </c>
      <c r="AS172" s="56" t="str">
        <f t="shared" si="169"/>
        <v>TIDAK LULUS</v>
      </c>
      <c r="AT172" s="56" t="str">
        <f t="shared" si="170"/>
        <v>TIDAK LULUS</v>
      </c>
      <c r="AU172" s="56" t="str">
        <f t="shared" si="171"/>
        <v>LULUS</v>
      </c>
      <c r="AV172" s="56" t="str">
        <f t="shared" si="172"/>
        <v>TIDAK LULUS</v>
      </c>
      <c r="AW172" s="56" t="str">
        <f t="shared" si="173"/>
        <v>TIDAK LULUS</v>
      </c>
      <c r="AX172" s="56" t="str">
        <f t="shared" si="174"/>
        <v>LULUS</v>
      </c>
      <c r="AY172" s="56" t="str">
        <f t="shared" si="175"/>
        <v>TIDAK LULUS</v>
      </c>
      <c r="AZ172" s="56" t="str">
        <f t="shared" si="176"/>
        <v>LULUS</v>
      </c>
      <c r="BA172" s="56" t="str">
        <f t="shared" si="177"/>
        <v>TIDAK LULUS</v>
      </c>
      <c r="BB172" s="56" t="str">
        <f t="shared" si="178"/>
        <v>TIDAK LULUS</v>
      </c>
      <c r="BC172" s="56" t="str">
        <f t="shared" si="179"/>
        <v>LULUS</v>
      </c>
      <c r="BD172" s="56" t="str">
        <f t="shared" si="180"/>
        <v>TIDAK LULUS</v>
      </c>
      <c r="BE172" s="56" t="str">
        <f t="shared" si="181"/>
        <v>LULUS</v>
      </c>
      <c r="BF172" s="56" t="str">
        <f t="shared" si="182"/>
        <v>LULUS</v>
      </c>
      <c r="BG172" s="56" t="str">
        <f t="shared" si="183"/>
        <v>LULUS</v>
      </c>
      <c r="BH172" s="56" t="str">
        <f t="shared" si="184"/>
        <v>LULUS</v>
      </c>
      <c r="BI172" s="56" t="str">
        <f t="shared" si="185"/>
        <v>TIDAK LULUS</v>
      </c>
    </row>
    <row r="173" spans="1:61" s="60" customFormat="1" ht="21.9" customHeight="1" x14ac:dyDescent="0.3">
      <c r="A173" s="56">
        <f t="shared" si="159"/>
        <v>170</v>
      </c>
      <c r="B173" s="56">
        <v>2015408581</v>
      </c>
      <c r="C173" s="62" t="s">
        <v>623</v>
      </c>
      <c r="D173" s="61" t="s">
        <v>46</v>
      </c>
      <c r="E173" s="56" t="s">
        <v>155</v>
      </c>
      <c r="F173" s="61" t="s">
        <v>490</v>
      </c>
      <c r="G173" s="62" t="s">
        <v>491</v>
      </c>
      <c r="H173" s="57">
        <v>44959</v>
      </c>
      <c r="I173" s="56" t="s">
        <v>126</v>
      </c>
      <c r="J173" s="56" t="s">
        <v>128</v>
      </c>
      <c r="K173" s="56" t="s">
        <v>127</v>
      </c>
      <c r="L173" s="56" t="s">
        <v>127</v>
      </c>
      <c r="M173" s="56" t="s">
        <v>128</v>
      </c>
      <c r="N173" s="56" t="s">
        <v>128</v>
      </c>
      <c r="O173" s="56" t="s">
        <v>128</v>
      </c>
      <c r="P173" s="56" t="s">
        <v>126</v>
      </c>
      <c r="Q173" s="56" t="s">
        <v>126</v>
      </c>
      <c r="R173" s="56" t="s">
        <v>125</v>
      </c>
      <c r="S173" s="56" t="s">
        <v>126</v>
      </c>
      <c r="T173" s="56" t="s">
        <v>126</v>
      </c>
      <c r="U173" s="56" t="s">
        <v>128</v>
      </c>
      <c r="V173" s="56" t="s">
        <v>125</v>
      </c>
      <c r="W173" s="56" t="s">
        <v>126</v>
      </c>
      <c r="X173" s="56" t="s">
        <v>125</v>
      </c>
      <c r="Y173" s="56" t="s">
        <v>128</v>
      </c>
      <c r="Z173" s="56" t="s">
        <v>126</v>
      </c>
      <c r="AA173" s="56" t="s">
        <v>128</v>
      </c>
      <c r="AB173" s="56" t="s">
        <v>128</v>
      </c>
      <c r="AC173" s="56" t="s">
        <v>126</v>
      </c>
      <c r="AD173" s="56" t="s">
        <v>126</v>
      </c>
      <c r="AE173" s="56" t="s">
        <v>128</v>
      </c>
      <c r="AF173" s="56" t="s">
        <v>125</v>
      </c>
      <c r="AG173" s="56" t="s">
        <v>126</v>
      </c>
      <c r="AH173" s="56">
        <f t="array" ref="AH173">SUM((I173:AG173=$I$2:$AG$2)*(I173:AG173&lt;&gt;""))</f>
        <v>13</v>
      </c>
      <c r="AI173" s="58">
        <f t="shared" si="160"/>
        <v>5.2</v>
      </c>
      <c r="AJ173" s="59"/>
      <c r="AK173" s="56" t="str">
        <f t="shared" si="161"/>
        <v>LULUS</v>
      </c>
      <c r="AL173" s="56" t="str">
        <f t="shared" si="162"/>
        <v>LULUS</v>
      </c>
      <c r="AM173" s="56" t="str">
        <f t="shared" si="163"/>
        <v>LULUS</v>
      </c>
      <c r="AN173" s="56" t="str">
        <f t="shared" si="164"/>
        <v>TIDAK LULUS</v>
      </c>
      <c r="AO173" s="56" t="str">
        <f t="shared" si="165"/>
        <v>TIDAK LULUS</v>
      </c>
      <c r="AP173" s="56" t="str">
        <f t="shared" si="166"/>
        <v>TIDAK LULUS</v>
      </c>
      <c r="AQ173" s="56" t="str">
        <f t="shared" si="167"/>
        <v>LULUS</v>
      </c>
      <c r="AR173" s="56" t="str">
        <f t="shared" si="168"/>
        <v>TIDAK LULUS</v>
      </c>
      <c r="AS173" s="56" t="str">
        <f t="shared" si="169"/>
        <v>LULUS</v>
      </c>
      <c r="AT173" s="56" t="str">
        <f t="shared" si="170"/>
        <v>TIDAK LULUS</v>
      </c>
      <c r="AU173" s="56" t="str">
        <f t="shared" si="171"/>
        <v>LULUS</v>
      </c>
      <c r="AV173" s="56" t="str">
        <f t="shared" si="172"/>
        <v>TIDAK LULUS</v>
      </c>
      <c r="AW173" s="56" t="str">
        <f t="shared" si="173"/>
        <v>TIDAK LULUS</v>
      </c>
      <c r="AX173" s="56" t="str">
        <f t="shared" si="174"/>
        <v>LULUS</v>
      </c>
      <c r="AY173" s="56" t="str">
        <f t="shared" si="175"/>
        <v>LULUS</v>
      </c>
      <c r="AZ173" s="56" t="str">
        <f t="shared" si="176"/>
        <v>LULUS</v>
      </c>
      <c r="BA173" s="56" t="str">
        <f t="shared" si="177"/>
        <v>LULUS</v>
      </c>
      <c r="BB173" s="56" t="str">
        <f t="shared" si="178"/>
        <v>TIDAK LULUS</v>
      </c>
      <c r="BC173" s="56" t="str">
        <f t="shared" si="179"/>
        <v>TIDAK LULUS</v>
      </c>
      <c r="BD173" s="56" t="str">
        <f t="shared" si="180"/>
        <v>LULUS</v>
      </c>
      <c r="BE173" s="56" t="str">
        <f t="shared" si="181"/>
        <v>LULUS</v>
      </c>
      <c r="BF173" s="56" t="str">
        <f t="shared" si="182"/>
        <v>TIDAK LULUS</v>
      </c>
      <c r="BG173" s="56" t="str">
        <f t="shared" si="183"/>
        <v>TIDAK LULUS</v>
      </c>
      <c r="BH173" s="56" t="str">
        <f t="shared" si="184"/>
        <v>TIDAK LULUS</v>
      </c>
      <c r="BI173" s="56" t="str">
        <f t="shared" si="185"/>
        <v>LULUS</v>
      </c>
    </row>
    <row r="174" spans="1:61" s="60" customFormat="1" ht="21.9" customHeight="1" x14ac:dyDescent="0.3">
      <c r="A174" s="56">
        <f t="shared" si="159"/>
        <v>171</v>
      </c>
      <c r="B174" s="56">
        <v>2015408590</v>
      </c>
      <c r="C174" s="62" t="s">
        <v>624</v>
      </c>
      <c r="D174" s="61" t="s">
        <v>46</v>
      </c>
      <c r="E174" s="56" t="s">
        <v>155</v>
      </c>
      <c r="F174" s="61" t="s">
        <v>497</v>
      </c>
      <c r="G174" s="62" t="s">
        <v>498</v>
      </c>
      <c r="H174" s="57">
        <v>44959</v>
      </c>
      <c r="I174" s="56" t="s">
        <v>128</v>
      </c>
      <c r="J174" s="56" t="s">
        <v>128</v>
      </c>
      <c r="K174" s="56" t="s">
        <v>127</v>
      </c>
      <c r="L174" s="56" t="s">
        <v>125</v>
      </c>
      <c r="M174" s="56" t="s">
        <v>126</v>
      </c>
      <c r="N174" s="56" t="s">
        <v>125</v>
      </c>
      <c r="O174" s="56" t="s">
        <v>128</v>
      </c>
      <c r="P174" s="56" t="s">
        <v>127</v>
      </c>
      <c r="Q174" s="56" t="s">
        <v>126</v>
      </c>
      <c r="R174" s="56" t="s">
        <v>125</v>
      </c>
      <c r="S174" s="56" t="s">
        <v>126</v>
      </c>
      <c r="T174" s="56" t="s">
        <v>128</v>
      </c>
      <c r="U174" s="56" t="s">
        <v>128</v>
      </c>
      <c r="V174" s="56" t="s">
        <v>125</v>
      </c>
      <c r="W174" s="56" t="s">
        <v>125</v>
      </c>
      <c r="X174" s="56" t="s">
        <v>125</v>
      </c>
      <c r="Y174" s="56" t="s">
        <v>128</v>
      </c>
      <c r="Z174" s="56" t="s">
        <v>128</v>
      </c>
      <c r="AA174" s="56" t="s">
        <v>126</v>
      </c>
      <c r="AB174" s="56" t="s">
        <v>126</v>
      </c>
      <c r="AC174" s="56" t="s">
        <v>126</v>
      </c>
      <c r="AD174" s="56" t="s">
        <v>126</v>
      </c>
      <c r="AE174" s="56" t="s">
        <v>128</v>
      </c>
      <c r="AF174" s="56" t="s">
        <v>125</v>
      </c>
      <c r="AG174" s="56" t="s">
        <v>126</v>
      </c>
      <c r="AH174" s="56">
        <f t="array" ref="AH174">SUM((I174:AG174=$I$2:$AG$2)*(I174:AG174&lt;&gt;""))</f>
        <v>16</v>
      </c>
      <c r="AI174" s="58">
        <f t="shared" si="160"/>
        <v>6.4</v>
      </c>
      <c r="AJ174" s="59"/>
      <c r="AK174" s="56" t="str">
        <f t="shared" si="161"/>
        <v>TIDAK LULUS</v>
      </c>
      <c r="AL174" s="56" t="str">
        <f t="shared" si="162"/>
        <v>LULUS</v>
      </c>
      <c r="AM174" s="56" t="str">
        <f t="shared" si="163"/>
        <v>LULUS</v>
      </c>
      <c r="AN174" s="56" t="str">
        <f t="shared" si="164"/>
        <v>LULUS</v>
      </c>
      <c r="AO174" s="56" t="str">
        <f t="shared" si="165"/>
        <v>LULUS</v>
      </c>
      <c r="AP174" s="56" t="str">
        <f t="shared" si="166"/>
        <v>LULUS</v>
      </c>
      <c r="AQ174" s="56" t="str">
        <f t="shared" si="167"/>
        <v>LULUS</v>
      </c>
      <c r="AR174" s="56" t="str">
        <f t="shared" si="168"/>
        <v>LULUS</v>
      </c>
      <c r="AS174" s="56" t="str">
        <f t="shared" si="169"/>
        <v>LULUS</v>
      </c>
      <c r="AT174" s="56" t="str">
        <f t="shared" si="170"/>
        <v>TIDAK LULUS</v>
      </c>
      <c r="AU174" s="56" t="str">
        <f t="shared" si="171"/>
        <v>LULUS</v>
      </c>
      <c r="AV174" s="56" t="str">
        <f t="shared" si="172"/>
        <v>LULUS</v>
      </c>
      <c r="AW174" s="56" t="str">
        <f t="shared" si="173"/>
        <v>TIDAK LULUS</v>
      </c>
      <c r="AX174" s="56" t="str">
        <f t="shared" si="174"/>
        <v>LULUS</v>
      </c>
      <c r="AY174" s="56" t="str">
        <f t="shared" si="175"/>
        <v>TIDAK LULUS</v>
      </c>
      <c r="AZ174" s="56" t="str">
        <f t="shared" si="176"/>
        <v>LULUS</v>
      </c>
      <c r="BA174" s="56" t="str">
        <f t="shared" si="177"/>
        <v>LULUS</v>
      </c>
      <c r="BB174" s="56" t="str">
        <f t="shared" si="178"/>
        <v>TIDAK LULUS</v>
      </c>
      <c r="BC174" s="56" t="str">
        <f t="shared" si="179"/>
        <v>LULUS</v>
      </c>
      <c r="BD174" s="56" t="str">
        <f t="shared" si="180"/>
        <v>TIDAK LULUS</v>
      </c>
      <c r="BE174" s="56" t="str">
        <f t="shared" si="181"/>
        <v>LULUS</v>
      </c>
      <c r="BF174" s="56" t="str">
        <f t="shared" si="182"/>
        <v>TIDAK LULUS</v>
      </c>
      <c r="BG174" s="56" t="str">
        <f t="shared" si="183"/>
        <v>TIDAK LULUS</v>
      </c>
      <c r="BH174" s="56" t="str">
        <f t="shared" si="184"/>
        <v>TIDAK LULUS</v>
      </c>
      <c r="BI174" s="56" t="str">
        <f t="shared" si="185"/>
        <v>LULUS</v>
      </c>
    </row>
    <row r="175" spans="1:61" s="60" customFormat="1" ht="21.9" customHeight="1" x14ac:dyDescent="0.3">
      <c r="A175" s="56">
        <f t="shared" si="159"/>
        <v>172</v>
      </c>
      <c r="B175" s="56">
        <v>2015408727</v>
      </c>
      <c r="C175" s="62" t="s">
        <v>625</v>
      </c>
      <c r="D175" s="61" t="s">
        <v>45</v>
      </c>
      <c r="E175" s="56" t="s">
        <v>160</v>
      </c>
      <c r="F175" s="61" t="s">
        <v>626</v>
      </c>
      <c r="G175" s="62" t="s">
        <v>627</v>
      </c>
      <c r="H175" s="57">
        <v>44959</v>
      </c>
      <c r="I175" s="56" t="s">
        <v>127</v>
      </c>
      <c r="J175" s="56" t="s">
        <v>128</v>
      </c>
      <c r="K175" s="56" t="s">
        <v>127</v>
      </c>
      <c r="L175" s="56" t="s">
        <v>125</v>
      </c>
      <c r="M175" s="56" t="s">
        <v>127</v>
      </c>
      <c r="N175" s="56" t="s">
        <v>128</v>
      </c>
      <c r="O175" s="56" t="s">
        <v>128</v>
      </c>
      <c r="P175" s="56" t="s">
        <v>127</v>
      </c>
      <c r="Q175" s="56" t="s">
        <v>126</v>
      </c>
      <c r="R175" s="56" t="s">
        <v>125</v>
      </c>
      <c r="S175" s="56" t="s">
        <v>126</v>
      </c>
      <c r="T175" s="56" t="s">
        <v>128</v>
      </c>
      <c r="U175" s="56" t="s">
        <v>128</v>
      </c>
      <c r="V175" s="56" t="s">
        <v>125</v>
      </c>
      <c r="W175" s="56" t="s">
        <v>128</v>
      </c>
      <c r="X175" s="56" t="s">
        <v>125</v>
      </c>
      <c r="Y175" s="56" t="s">
        <v>128</v>
      </c>
      <c r="Z175" s="56" t="s">
        <v>128</v>
      </c>
      <c r="AA175" s="56" t="s">
        <v>128</v>
      </c>
      <c r="AB175" s="56" t="s">
        <v>127</v>
      </c>
      <c r="AC175" s="56" t="s">
        <v>126</v>
      </c>
      <c r="AD175" s="56" t="s">
        <v>128</v>
      </c>
      <c r="AE175" s="56" t="s">
        <v>128</v>
      </c>
      <c r="AF175" s="56" t="s">
        <v>126</v>
      </c>
      <c r="AG175" s="56" t="s">
        <v>125</v>
      </c>
      <c r="AH175" s="56">
        <f t="array" ref="AH175">SUM((I175:AG175=$I$2:$AG$2)*(I175:AG175&lt;&gt;""))</f>
        <v>13</v>
      </c>
      <c r="AI175" s="58">
        <f t="shared" si="160"/>
        <v>5.2</v>
      </c>
      <c r="AJ175" s="59"/>
      <c r="AK175" s="56" t="str">
        <f t="shared" si="161"/>
        <v>TIDAK LULUS</v>
      </c>
      <c r="AL175" s="56" t="str">
        <f t="shared" si="162"/>
        <v>LULUS</v>
      </c>
      <c r="AM175" s="56" t="str">
        <f t="shared" si="163"/>
        <v>LULUS</v>
      </c>
      <c r="AN175" s="56" t="str">
        <f t="shared" si="164"/>
        <v>LULUS</v>
      </c>
      <c r="AO175" s="56" t="str">
        <f t="shared" si="165"/>
        <v>TIDAK LULUS</v>
      </c>
      <c r="AP175" s="56" t="str">
        <f t="shared" si="166"/>
        <v>TIDAK LULUS</v>
      </c>
      <c r="AQ175" s="56" t="str">
        <f t="shared" si="167"/>
        <v>LULUS</v>
      </c>
      <c r="AR175" s="56" t="str">
        <f t="shared" si="168"/>
        <v>LULUS</v>
      </c>
      <c r="AS175" s="56" t="str">
        <f t="shared" si="169"/>
        <v>LULUS</v>
      </c>
      <c r="AT175" s="56" t="str">
        <f t="shared" si="170"/>
        <v>TIDAK LULUS</v>
      </c>
      <c r="AU175" s="56" t="str">
        <f t="shared" si="171"/>
        <v>LULUS</v>
      </c>
      <c r="AV175" s="56" t="str">
        <f t="shared" si="172"/>
        <v>LULUS</v>
      </c>
      <c r="AW175" s="56" t="str">
        <f t="shared" si="173"/>
        <v>TIDAK LULUS</v>
      </c>
      <c r="AX175" s="56" t="str">
        <f t="shared" si="174"/>
        <v>LULUS</v>
      </c>
      <c r="AY175" s="56" t="str">
        <f t="shared" si="175"/>
        <v>TIDAK LULUS</v>
      </c>
      <c r="AZ175" s="56" t="str">
        <f t="shared" si="176"/>
        <v>LULUS</v>
      </c>
      <c r="BA175" s="56" t="str">
        <f t="shared" si="177"/>
        <v>LULUS</v>
      </c>
      <c r="BB175" s="56" t="str">
        <f t="shared" si="178"/>
        <v>TIDAK LULUS</v>
      </c>
      <c r="BC175" s="56" t="str">
        <f t="shared" si="179"/>
        <v>TIDAK LULUS</v>
      </c>
      <c r="BD175" s="56" t="str">
        <f t="shared" si="180"/>
        <v>TIDAK LULUS</v>
      </c>
      <c r="BE175" s="56" t="str">
        <f t="shared" si="181"/>
        <v>LULUS</v>
      </c>
      <c r="BF175" s="56" t="str">
        <f t="shared" si="182"/>
        <v>LULUS</v>
      </c>
      <c r="BG175" s="56" t="str">
        <f t="shared" si="183"/>
        <v>TIDAK LULUS</v>
      </c>
      <c r="BH175" s="56" t="str">
        <f t="shared" si="184"/>
        <v>TIDAK LULUS</v>
      </c>
      <c r="BI175" s="56" t="str">
        <f t="shared" si="185"/>
        <v>TIDAK LULUS</v>
      </c>
    </row>
    <row r="176" spans="1:61" s="60" customFormat="1" ht="21.9" customHeight="1" x14ac:dyDescent="0.3">
      <c r="A176" s="56">
        <f t="shared" si="159"/>
        <v>173</v>
      </c>
      <c r="B176" s="56">
        <v>2015405167</v>
      </c>
      <c r="C176" s="62" t="s">
        <v>681</v>
      </c>
      <c r="D176" s="61" t="s">
        <v>45</v>
      </c>
      <c r="E176" s="56" t="s">
        <v>160</v>
      </c>
      <c r="F176" s="61" t="s">
        <v>280</v>
      </c>
      <c r="G176" s="62" t="s">
        <v>281</v>
      </c>
      <c r="H176" s="57">
        <v>44959</v>
      </c>
      <c r="I176" s="56" t="s">
        <v>127</v>
      </c>
      <c r="J176" s="56" t="s">
        <v>128</v>
      </c>
      <c r="K176" s="56" t="s">
        <v>126</v>
      </c>
      <c r="L176" s="56" t="s">
        <v>125</v>
      </c>
      <c r="M176" s="56" t="s">
        <v>128</v>
      </c>
      <c r="N176" s="56" t="s">
        <v>127</v>
      </c>
      <c r="O176" s="56" t="s">
        <v>128</v>
      </c>
      <c r="P176" s="56" t="s">
        <v>126</v>
      </c>
      <c r="Q176" s="56" t="s">
        <v>126</v>
      </c>
      <c r="R176" s="56" t="s">
        <v>128</v>
      </c>
      <c r="S176" s="56" t="s">
        <v>126</v>
      </c>
      <c r="T176" s="56" t="s">
        <v>125</v>
      </c>
      <c r="U176" s="56" t="s">
        <v>128</v>
      </c>
      <c r="V176" s="56" t="s">
        <v>125</v>
      </c>
      <c r="W176" s="56" t="s">
        <v>127</v>
      </c>
      <c r="X176" s="56" t="s">
        <v>125</v>
      </c>
      <c r="Y176" s="56" t="s">
        <v>127</v>
      </c>
      <c r="Z176" s="56" t="s">
        <v>128</v>
      </c>
      <c r="AA176" s="56" t="s">
        <v>128</v>
      </c>
      <c r="AB176" s="56" t="s">
        <v>126</v>
      </c>
      <c r="AC176" s="56" t="s">
        <v>126</v>
      </c>
      <c r="AD176" s="56" t="s">
        <v>126</v>
      </c>
      <c r="AE176" s="56" t="s">
        <v>125</v>
      </c>
      <c r="AF176" s="56" t="s">
        <v>127</v>
      </c>
      <c r="AG176" s="56" t="s">
        <v>127</v>
      </c>
      <c r="AH176" s="56">
        <f t="array" ref="AH176">SUM((I176:AG176=$I$2:$AG$2)*(I176:AG176&lt;&gt;""))</f>
        <v>11</v>
      </c>
      <c r="AI176" s="58">
        <f t="shared" si="160"/>
        <v>4.4000000000000004</v>
      </c>
      <c r="AJ176" s="59"/>
      <c r="AK176" s="56" t="str">
        <f t="shared" si="161"/>
        <v>TIDAK LULUS</v>
      </c>
      <c r="AL176" s="56" t="str">
        <f t="shared" si="162"/>
        <v>LULUS</v>
      </c>
      <c r="AM176" s="56" t="str">
        <f t="shared" si="163"/>
        <v>TIDAK LULUS</v>
      </c>
      <c r="AN176" s="56" t="str">
        <f t="shared" si="164"/>
        <v>LULUS</v>
      </c>
      <c r="AO176" s="56" t="str">
        <f t="shared" si="165"/>
        <v>TIDAK LULUS</v>
      </c>
      <c r="AP176" s="56" t="str">
        <f t="shared" si="166"/>
        <v>TIDAK LULUS</v>
      </c>
      <c r="AQ176" s="56" t="str">
        <f t="shared" si="167"/>
        <v>LULUS</v>
      </c>
      <c r="AR176" s="56" t="str">
        <f t="shared" si="168"/>
        <v>TIDAK LULUS</v>
      </c>
      <c r="AS176" s="56" t="str">
        <f t="shared" si="169"/>
        <v>LULUS</v>
      </c>
      <c r="AT176" s="56" t="str">
        <f t="shared" si="170"/>
        <v>LULUS</v>
      </c>
      <c r="AU176" s="56" t="str">
        <f t="shared" si="171"/>
        <v>LULUS</v>
      </c>
      <c r="AV176" s="56" t="str">
        <f t="shared" si="172"/>
        <v>TIDAK LULUS</v>
      </c>
      <c r="AW176" s="56" t="str">
        <f t="shared" si="173"/>
        <v>TIDAK LULUS</v>
      </c>
      <c r="AX176" s="56" t="str">
        <f t="shared" si="174"/>
        <v>LULUS</v>
      </c>
      <c r="AY176" s="56" t="str">
        <f t="shared" si="175"/>
        <v>TIDAK LULUS</v>
      </c>
      <c r="AZ176" s="56" t="str">
        <f t="shared" si="176"/>
        <v>LULUS</v>
      </c>
      <c r="BA176" s="56" t="str">
        <f t="shared" si="177"/>
        <v>TIDAK LULUS</v>
      </c>
      <c r="BB176" s="56" t="str">
        <f t="shared" si="178"/>
        <v>TIDAK LULUS</v>
      </c>
      <c r="BC176" s="56" t="str">
        <f t="shared" si="179"/>
        <v>TIDAK LULUS</v>
      </c>
      <c r="BD176" s="56" t="str">
        <f t="shared" si="180"/>
        <v>TIDAK LULUS</v>
      </c>
      <c r="BE176" s="56" t="str">
        <f t="shared" si="181"/>
        <v>LULUS</v>
      </c>
      <c r="BF176" s="56" t="str">
        <f t="shared" si="182"/>
        <v>TIDAK LULUS</v>
      </c>
      <c r="BG176" s="56" t="str">
        <f t="shared" si="183"/>
        <v>LULUS</v>
      </c>
      <c r="BH176" s="56" t="str">
        <f t="shared" si="184"/>
        <v>LULUS</v>
      </c>
      <c r="BI176" s="56" t="str">
        <f t="shared" si="185"/>
        <v>TIDAK LULUS</v>
      </c>
    </row>
    <row r="177" spans="1:61" s="60" customFormat="1" ht="21.9" customHeight="1" x14ac:dyDescent="0.3">
      <c r="A177" s="56">
        <f t="shared" si="159"/>
        <v>174</v>
      </c>
      <c r="B177" s="56">
        <v>2015408552</v>
      </c>
      <c r="C177" s="62" t="s">
        <v>628</v>
      </c>
      <c r="D177" s="61" t="s">
        <v>45</v>
      </c>
      <c r="E177" s="56" t="s">
        <v>160</v>
      </c>
      <c r="F177" s="61" t="s">
        <v>629</v>
      </c>
      <c r="G177" s="62" t="s">
        <v>630</v>
      </c>
      <c r="H177" s="57">
        <v>44959</v>
      </c>
      <c r="I177" s="56" t="s">
        <v>126</v>
      </c>
      <c r="J177" s="56" t="s">
        <v>128</v>
      </c>
      <c r="K177" s="56" t="s">
        <v>125</v>
      </c>
      <c r="L177" s="56" t="s">
        <v>125</v>
      </c>
      <c r="M177" s="56" t="s">
        <v>127</v>
      </c>
      <c r="N177" s="56" t="s">
        <v>125</v>
      </c>
      <c r="O177" s="56" t="s">
        <v>128</v>
      </c>
      <c r="P177" s="56" t="s">
        <v>127</v>
      </c>
      <c r="Q177" s="56" t="s">
        <v>126</v>
      </c>
      <c r="R177" s="56" t="s">
        <v>126</v>
      </c>
      <c r="S177" s="56" t="s">
        <v>126</v>
      </c>
      <c r="T177" s="56" t="s">
        <v>127</v>
      </c>
      <c r="U177" s="56" t="s">
        <v>128</v>
      </c>
      <c r="V177" s="56" t="s">
        <v>125</v>
      </c>
      <c r="W177" s="56" t="s">
        <v>127</v>
      </c>
      <c r="X177" s="56" t="s">
        <v>125</v>
      </c>
      <c r="Y177" s="56" t="s">
        <v>128</v>
      </c>
      <c r="Z177" s="56" t="s">
        <v>128</v>
      </c>
      <c r="AA177" s="56" t="s">
        <v>126</v>
      </c>
      <c r="AB177" s="56" t="s">
        <v>126</v>
      </c>
      <c r="AC177" s="56" t="s">
        <v>126</v>
      </c>
      <c r="AD177" s="56" t="s">
        <v>125</v>
      </c>
      <c r="AE177" s="56" t="s">
        <v>128</v>
      </c>
      <c r="AF177" s="56" t="s">
        <v>128</v>
      </c>
      <c r="AG177" s="56" t="s">
        <v>127</v>
      </c>
      <c r="AH177" s="56">
        <f t="array" ref="AH177">SUM((I177:AG177=$I$2:$AG$2)*(I177:AG177&lt;&gt;""))</f>
        <v>13</v>
      </c>
      <c r="AI177" s="58">
        <f t="shared" si="160"/>
        <v>5.2</v>
      </c>
      <c r="AJ177" s="59"/>
      <c r="AK177" s="56" t="str">
        <f t="shared" si="161"/>
        <v>LULUS</v>
      </c>
      <c r="AL177" s="56" t="str">
        <f t="shared" si="162"/>
        <v>LULUS</v>
      </c>
      <c r="AM177" s="56" t="str">
        <f t="shared" si="163"/>
        <v>TIDAK LULUS</v>
      </c>
      <c r="AN177" s="56" t="str">
        <f t="shared" si="164"/>
        <v>LULUS</v>
      </c>
      <c r="AO177" s="56" t="str">
        <f t="shared" si="165"/>
        <v>TIDAK LULUS</v>
      </c>
      <c r="AP177" s="56" t="str">
        <f t="shared" si="166"/>
        <v>LULUS</v>
      </c>
      <c r="AQ177" s="56" t="str">
        <f t="shared" si="167"/>
        <v>LULUS</v>
      </c>
      <c r="AR177" s="56" t="str">
        <f t="shared" si="168"/>
        <v>LULUS</v>
      </c>
      <c r="AS177" s="56" t="str">
        <f t="shared" si="169"/>
        <v>LULUS</v>
      </c>
      <c r="AT177" s="56" t="str">
        <f t="shared" si="170"/>
        <v>TIDAK LULUS</v>
      </c>
      <c r="AU177" s="56" t="str">
        <f t="shared" si="171"/>
        <v>LULUS</v>
      </c>
      <c r="AV177" s="56" t="str">
        <f t="shared" si="172"/>
        <v>TIDAK LULUS</v>
      </c>
      <c r="AW177" s="56" t="str">
        <f t="shared" si="173"/>
        <v>TIDAK LULUS</v>
      </c>
      <c r="AX177" s="56" t="str">
        <f t="shared" si="174"/>
        <v>LULUS</v>
      </c>
      <c r="AY177" s="56" t="str">
        <f t="shared" si="175"/>
        <v>TIDAK LULUS</v>
      </c>
      <c r="AZ177" s="56" t="str">
        <f t="shared" si="176"/>
        <v>LULUS</v>
      </c>
      <c r="BA177" s="56" t="str">
        <f t="shared" si="177"/>
        <v>LULUS</v>
      </c>
      <c r="BB177" s="56" t="str">
        <f t="shared" si="178"/>
        <v>TIDAK LULUS</v>
      </c>
      <c r="BC177" s="56" t="str">
        <f t="shared" si="179"/>
        <v>LULUS</v>
      </c>
      <c r="BD177" s="56" t="str">
        <f t="shared" si="180"/>
        <v>TIDAK LULUS</v>
      </c>
      <c r="BE177" s="56" t="str">
        <f t="shared" si="181"/>
        <v>LULUS</v>
      </c>
      <c r="BF177" s="56" t="str">
        <f t="shared" si="182"/>
        <v>TIDAK LULUS</v>
      </c>
      <c r="BG177" s="56" t="str">
        <f t="shared" si="183"/>
        <v>TIDAK LULUS</v>
      </c>
      <c r="BH177" s="56" t="str">
        <f t="shared" si="184"/>
        <v>TIDAK LULUS</v>
      </c>
      <c r="BI177" s="56" t="str">
        <f t="shared" si="185"/>
        <v>TIDAK LULUS</v>
      </c>
    </row>
    <row r="178" spans="1:61" s="60" customFormat="1" ht="21.9" customHeight="1" x14ac:dyDescent="0.3">
      <c r="A178" s="56">
        <f t="shared" si="159"/>
        <v>175</v>
      </c>
      <c r="B178" s="56">
        <v>2015408553</v>
      </c>
      <c r="C178" s="62" t="s">
        <v>631</v>
      </c>
      <c r="D178" s="61" t="s">
        <v>45</v>
      </c>
      <c r="E178" s="56" t="s">
        <v>160</v>
      </c>
      <c r="F178" s="61" t="s">
        <v>249</v>
      </c>
      <c r="G178" s="62" t="s">
        <v>250</v>
      </c>
      <c r="H178" s="57">
        <v>44959</v>
      </c>
      <c r="I178" s="56" t="s">
        <v>126</v>
      </c>
      <c r="J178" s="56" t="s">
        <v>125</v>
      </c>
      <c r="K178" s="56" t="s">
        <v>127</v>
      </c>
      <c r="L178" s="56" t="s">
        <v>125</v>
      </c>
      <c r="M178" s="56" t="s">
        <v>127</v>
      </c>
      <c r="N178" s="56" t="s">
        <v>127</v>
      </c>
      <c r="O178" s="56" t="s">
        <v>128</v>
      </c>
      <c r="P178" s="56" t="s">
        <v>128</v>
      </c>
      <c r="Q178" s="56" t="s">
        <v>126</v>
      </c>
      <c r="R178" s="56" t="s">
        <v>125</v>
      </c>
      <c r="S178" s="56" t="s">
        <v>126</v>
      </c>
      <c r="T178" s="56" t="s">
        <v>128</v>
      </c>
      <c r="U178" s="56" t="s">
        <v>127</v>
      </c>
      <c r="V178" s="56" t="s">
        <v>125</v>
      </c>
      <c r="W178" s="56" t="s">
        <v>125</v>
      </c>
      <c r="X178" s="56" t="s">
        <v>125</v>
      </c>
      <c r="Y178" s="56" t="s">
        <v>127</v>
      </c>
      <c r="Z178" s="56" t="s">
        <v>127</v>
      </c>
      <c r="AA178" s="56" t="s">
        <v>125</v>
      </c>
      <c r="AB178" s="56" t="s">
        <v>128</v>
      </c>
      <c r="AC178" s="56" t="s">
        <v>126</v>
      </c>
      <c r="AD178" s="56" t="s">
        <v>127</v>
      </c>
      <c r="AE178" s="56" t="s">
        <v>128</v>
      </c>
      <c r="AF178" s="56" t="s">
        <v>125</v>
      </c>
      <c r="AG178" s="56" t="s">
        <v>128</v>
      </c>
      <c r="AH178" s="56">
        <f t="array" ref="AH178">SUM((I178:AG178=$I$2:$AG$2)*(I178:AG178&lt;&gt;""))</f>
        <v>13</v>
      </c>
      <c r="AI178" s="58">
        <f t="shared" si="160"/>
        <v>5.2</v>
      </c>
      <c r="AJ178" s="59"/>
      <c r="AK178" s="56" t="str">
        <f t="shared" si="161"/>
        <v>LULUS</v>
      </c>
      <c r="AL178" s="56" t="str">
        <f t="shared" si="162"/>
        <v>TIDAK LULUS</v>
      </c>
      <c r="AM178" s="56" t="str">
        <f t="shared" si="163"/>
        <v>LULUS</v>
      </c>
      <c r="AN178" s="56" t="str">
        <f t="shared" si="164"/>
        <v>LULUS</v>
      </c>
      <c r="AO178" s="56" t="str">
        <f t="shared" si="165"/>
        <v>TIDAK LULUS</v>
      </c>
      <c r="AP178" s="56" t="str">
        <f t="shared" si="166"/>
        <v>TIDAK LULUS</v>
      </c>
      <c r="AQ178" s="56" t="str">
        <f t="shared" si="167"/>
        <v>LULUS</v>
      </c>
      <c r="AR178" s="56" t="str">
        <f t="shared" si="168"/>
        <v>TIDAK LULUS</v>
      </c>
      <c r="AS178" s="56" t="str">
        <f t="shared" si="169"/>
        <v>LULUS</v>
      </c>
      <c r="AT178" s="56" t="str">
        <f t="shared" si="170"/>
        <v>TIDAK LULUS</v>
      </c>
      <c r="AU178" s="56" t="str">
        <f t="shared" si="171"/>
        <v>LULUS</v>
      </c>
      <c r="AV178" s="56" t="str">
        <f t="shared" si="172"/>
        <v>LULUS</v>
      </c>
      <c r="AW178" s="56" t="str">
        <f t="shared" si="173"/>
        <v>LULUS</v>
      </c>
      <c r="AX178" s="56" t="str">
        <f t="shared" si="174"/>
        <v>LULUS</v>
      </c>
      <c r="AY178" s="56" t="str">
        <f t="shared" si="175"/>
        <v>TIDAK LULUS</v>
      </c>
      <c r="AZ178" s="56" t="str">
        <f t="shared" si="176"/>
        <v>LULUS</v>
      </c>
      <c r="BA178" s="56" t="str">
        <f t="shared" si="177"/>
        <v>TIDAK LULUS</v>
      </c>
      <c r="BB178" s="56" t="str">
        <f t="shared" si="178"/>
        <v>LULUS</v>
      </c>
      <c r="BC178" s="56" t="str">
        <f t="shared" si="179"/>
        <v>TIDAK LULUS</v>
      </c>
      <c r="BD178" s="56" t="str">
        <f t="shared" si="180"/>
        <v>LULUS</v>
      </c>
      <c r="BE178" s="56" t="str">
        <f t="shared" si="181"/>
        <v>LULUS</v>
      </c>
      <c r="BF178" s="56" t="str">
        <f t="shared" si="182"/>
        <v>TIDAK LULUS</v>
      </c>
      <c r="BG178" s="56" t="str">
        <f t="shared" si="183"/>
        <v>TIDAK LULUS</v>
      </c>
      <c r="BH178" s="56" t="str">
        <f t="shared" si="184"/>
        <v>TIDAK LULUS</v>
      </c>
      <c r="BI178" s="56" t="str">
        <f t="shared" si="185"/>
        <v>TIDAK LULUS</v>
      </c>
    </row>
    <row r="179" spans="1:61" s="60" customFormat="1" ht="21.9" customHeight="1" x14ac:dyDescent="0.3">
      <c r="A179" s="56">
        <f t="shared" si="159"/>
        <v>176</v>
      </c>
      <c r="B179" s="56">
        <v>2015408555</v>
      </c>
      <c r="C179" s="62" t="s">
        <v>632</v>
      </c>
      <c r="D179" s="61" t="s">
        <v>45</v>
      </c>
      <c r="E179" s="56" t="s">
        <v>160</v>
      </c>
      <c r="F179" s="61" t="s">
        <v>544</v>
      </c>
      <c r="G179" s="62" t="s">
        <v>545</v>
      </c>
      <c r="H179" s="57">
        <v>44959</v>
      </c>
      <c r="I179" s="56" t="s">
        <v>126</v>
      </c>
      <c r="J179" s="56" t="s">
        <v>125</v>
      </c>
      <c r="K179" s="56" t="s">
        <v>125</v>
      </c>
      <c r="L179" s="56" t="s">
        <v>125</v>
      </c>
      <c r="M179" s="56" t="s">
        <v>126</v>
      </c>
      <c r="N179" s="56" t="s">
        <v>128</v>
      </c>
      <c r="O179" s="56" t="s">
        <v>128</v>
      </c>
      <c r="P179" s="56" t="s">
        <v>126</v>
      </c>
      <c r="Q179" s="56" t="s">
        <v>126</v>
      </c>
      <c r="R179" s="56" t="s">
        <v>126</v>
      </c>
      <c r="S179" s="56" t="s">
        <v>128</v>
      </c>
      <c r="T179" s="56" t="s">
        <v>126</v>
      </c>
      <c r="U179" s="56" t="s">
        <v>125</v>
      </c>
      <c r="V179" s="56" t="s">
        <v>125</v>
      </c>
      <c r="W179" s="56" t="s">
        <v>125</v>
      </c>
      <c r="X179" s="56" t="s">
        <v>125</v>
      </c>
      <c r="Y179" s="56" t="s">
        <v>127</v>
      </c>
      <c r="Z179" s="56" t="s">
        <v>128</v>
      </c>
      <c r="AA179" s="56" t="s">
        <v>126</v>
      </c>
      <c r="AB179" s="56" t="s">
        <v>127</v>
      </c>
      <c r="AC179" s="56" t="s">
        <v>126</v>
      </c>
      <c r="AD179" s="56" t="s">
        <v>126</v>
      </c>
      <c r="AE179" s="56" t="s">
        <v>128</v>
      </c>
      <c r="AF179" s="56" t="s">
        <v>127</v>
      </c>
      <c r="AG179" s="56" t="s">
        <v>125</v>
      </c>
      <c r="AH179" s="56">
        <f t="array" ref="AH179">SUM((I179:AG179=$I$2:$AG$2)*(I179:AG179&lt;&gt;""))</f>
        <v>10</v>
      </c>
      <c r="AI179" s="58">
        <f t="shared" si="160"/>
        <v>4</v>
      </c>
      <c r="AJ179" s="59"/>
      <c r="AK179" s="56" t="str">
        <f t="shared" si="161"/>
        <v>LULUS</v>
      </c>
      <c r="AL179" s="56" t="str">
        <f t="shared" si="162"/>
        <v>TIDAK LULUS</v>
      </c>
      <c r="AM179" s="56" t="str">
        <f t="shared" si="163"/>
        <v>TIDAK LULUS</v>
      </c>
      <c r="AN179" s="56" t="str">
        <f t="shared" si="164"/>
        <v>LULUS</v>
      </c>
      <c r="AO179" s="56" t="str">
        <f t="shared" si="165"/>
        <v>LULUS</v>
      </c>
      <c r="AP179" s="56" t="str">
        <f t="shared" si="166"/>
        <v>TIDAK LULUS</v>
      </c>
      <c r="AQ179" s="56" t="str">
        <f t="shared" si="167"/>
        <v>LULUS</v>
      </c>
      <c r="AR179" s="56" t="str">
        <f t="shared" si="168"/>
        <v>TIDAK LULUS</v>
      </c>
      <c r="AS179" s="56" t="str">
        <f t="shared" si="169"/>
        <v>LULUS</v>
      </c>
      <c r="AT179" s="56" t="str">
        <f t="shared" si="170"/>
        <v>TIDAK LULUS</v>
      </c>
      <c r="AU179" s="56" t="str">
        <f t="shared" si="171"/>
        <v>TIDAK LULUS</v>
      </c>
      <c r="AV179" s="56" t="str">
        <f t="shared" si="172"/>
        <v>TIDAK LULUS</v>
      </c>
      <c r="AW179" s="56" t="str">
        <f t="shared" si="173"/>
        <v>TIDAK LULUS</v>
      </c>
      <c r="AX179" s="56" t="str">
        <f t="shared" si="174"/>
        <v>LULUS</v>
      </c>
      <c r="AY179" s="56" t="str">
        <f t="shared" si="175"/>
        <v>TIDAK LULUS</v>
      </c>
      <c r="AZ179" s="56" t="str">
        <f t="shared" si="176"/>
        <v>LULUS</v>
      </c>
      <c r="BA179" s="56" t="str">
        <f t="shared" si="177"/>
        <v>TIDAK LULUS</v>
      </c>
      <c r="BB179" s="56" t="str">
        <f t="shared" si="178"/>
        <v>TIDAK LULUS</v>
      </c>
      <c r="BC179" s="56" t="str">
        <f t="shared" si="179"/>
        <v>LULUS</v>
      </c>
      <c r="BD179" s="56" t="str">
        <f t="shared" si="180"/>
        <v>TIDAK LULUS</v>
      </c>
      <c r="BE179" s="56" t="str">
        <f t="shared" si="181"/>
        <v>LULUS</v>
      </c>
      <c r="BF179" s="56" t="str">
        <f t="shared" si="182"/>
        <v>TIDAK LULUS</v>
      </c>
      <c r="BG179" s="56" t="str">
        <f t="shared" si="183"/>
        <v>TIDAK LULUS</v>
      </c>
      <c r="BH179" s="56" t="str">
        <f t="shared" si="184"/>
        <v>LULUS</v>
      </c>
      <c r="BI179" s="56" t="str">
        <f t="shared" si="185"/>
        <v>TIDAK LULUS</v>
      </c>
    </row>
    <row r="180" spans="1:61" s="60" customFormat="1" ht="21.9" customHeight="1" x14ac:dyDescent="0.3">
      <c r="A180" s="56">
        <f t="shared" si="159"/>
        <v>177</v>
      </c>
      <c r="B180" s="56">
        <v>2015408558</v>
      </c>
      <c r="C180" s="62" t="s">
        <v>633</v>
      </c>
      <c r="D180" s="61" t="s">
        <v>45</v>
      </c>
      <c r="E180" s="56" t="s">
        <v>160</v>
      </c>
      <c r="F180" s="61" t="s">
        <v>616</v>
      </c>
      <c r="G180" s="62" t="s">
        <v>617</v>
      </c>
      <c r="H180" s="57">
        <v>44959</v>
      </c>
      <c r="I180" s="56" t="s">
        <v>126</v>
      </c>
      <c r="J180" s="56" t="s">
        <v>125</v>
      </c>
      <c r="K180" s="56" t="s">
        <v>127</v>
      </c>
      <c r="L180" s="56" t="s">
        <v>125</v>
      </c>
      <c r="M180" s="56" t="s">
        <v>128</v>
      </c>
      <c r="N180" s="56" t="s">
        <v>125</v>
      </c>
      <c r="O180" s="56" t="s">
        <v>128</v>
      </c>
      <c r="P180" s="56" t="s">
        <v>128</v>
      </c>
      <c r="Q180" s="56" t="s">
        <v>128</v>
      </c>
      <c r="R180" s="56" t="s">
        <v>127</v>
      </c>
      <c r="S180" s="56" t="s">
        <v>126</v>
      </c>
      <c r="T180" s="56" t="s">
        <v>125</v>
      </c>
      <c r="U180" s="56" t="s">
        <v>125</v>
      </c>
      <c r="V180" s="56" t="s">
        <v>125</v>
      </c>
      <c r="W180" s="56" t="s">
        <v>126</v>
      </c>
      <c r="X180" s="56" t="s">
        <v>127</v>
      </c>
      <c r="Y180" s="56" t="s">
        <v>127</v>
      </c>
      <c r="Z180" s="56" t="s">
        <v>128</v>
      </c>
      <c r="AA180" s="56" t="s">
        <v>126</v>
      </c>
      <c r="AB180" s="56" t="s">
        <v>126</v>
      </c>
      <c r="AC180" s="56" t="s">
        <v>126</v>
      </c>
      <c r="AD180" s="56" t="s">
        <v>126</v>
      </c>
      <c r="AE180" s="56" t="s">
        <v>128</v>
      </c>
      <c r="AF180" s="56" t="s">
        <v>127</v>
      </c>
      <c r="AG180" s="56" t="s">
        <v>127</v>
      </c>
      <c r="AH180" s="56">
        <f t="array" ref="AH180">SUM((I180:AG180=$I$2:$AG$2)*(I180:AG180&lt;&gt;""))</f>
        <v>11</v>
      </c>
      <c r="AI180" s="58">
        <f t="shared" si="160"/>
        <v>4.4000000000000004</v>
      </c>
      <c r="AJ180" s="59"/>
      <c r="AK180" s="56" t="str">
        <f t="shared" si="161"/>
        <v>LULUS</v>
      </c>
      <c r="AL180" s="56" t="str">
        <f t="shared" si="162"/>
        <v>TIDAK LULUS</v>
      </c>
      <c r="AM180" s="56" t="str">
        <f t="shared" si="163"/>
        <v>LULUS</v>
      </c>
      <c r="AN180" s="56" t="str">
        <f t="shared" si="164"/>
        <v>LULUS</v>
      </c>
      <c r="AO180" s="56" t="str">
        <f t="shared" si="165"/>
        <v>TIDAK LULUS</v>
      </c>
      <c r="AP180" s="56" t="str">
        <f t="shared" si="166"/>
        <v>LULUS</v>
      </c>
      <c r="AQ180" s="56" t="str">
        <f t="shared" si="167"/>
        <v>LULUS</v>
      </c>
      <c r="AR180" s="56" t="str">
        <f t="shared" si="168"/>
        <v>TIDAK LULUS</v>
      </c>
      <c r="AS180" s="56" t="str">
        <f t="shared" si="169"/>
        <v>TIDAK LULUS</v>
      </c>
      <c r="AT180" s="56" t="str">
        <f t="shared" si="170"/>
        <v>TIDAK LULUS</v>
      </c>
      <c r="AU180" s="56" t="str">
        <f t="shared" si="171"/>
        <v>LULUS</v>
      </c>
      <c r="AV180" s="56" t="str">
        <f t="shared" si="172"/>
        <v>TIDAK LULUS</v>
      </c>
      <c r="AW180" s="56" t="str">
        <f t="shared" si="173"/>
        <v>TIDAK LULUS</v>
      </c>
      <c r="AX180" s="56" t="str">
        <f t="shared" si="174"/>
        <v>LULUS</v>
      </c>
      <c r="AY180" s="56" t="str">
        <f t="shared" si="175"/>
        <v>LULUS</v>
      </c>
      <c r="AZ180" s="56" t="str">
        <f t="shared" si="176"/>
        <v>TIDAK LULUS</v>
      </c>
      <c r="BA180" s="56" t="str">
        <f t="shared" si="177"/>
        <v>TIDAK LULUS</v>
      </c>
      <c r="BB180" s="56" t="str">
        <f t="shared" si="178"/>
        <v>TIDAK LULUS</v>
      </c>
      <c r="BC180" s="56" t="str">
        <f t="shared" si="179"/>
        <v>LULUS</v>
      </c>
      <c r="BD180" s="56" t="str">
        <f t="shared" si="180"/>
        <v>TIDAK LULUS</v>
      </c>
      <c r="BE180" s="56" t="str">
        <f t="shared" si="181"/>
        <v>LULUS</v>
      </c>
      <c r="BF180" s="56" t="str">
        <f t="shared" si="182"/>
        <v>TIDAK LULUS</v>
      </c>
      <c r="BG180" s="56" t="str">
        <f t="shared" si="183"/>
        <v>TIDAK LULUS</v>
      </c>
      <c r="BH180" s="56" t="str">
        <f t="shared" si="184"/>
        <v>LULUS</v>
      </c>
      <c r="BI180" s="56" t="str">
        <f t="shared" si="185"/>
        <v>TIDAK LULUS</v>
      </c>
    </row>
    <row r="181" spans="1:61" s="60" customFormat="1" ht="21.9" customHeight="1" x14ac:dyDescent="0.3">
      <c r="A181" s="56">
        <f t="shared" si="159"/>
        <v>178</v>
      </c>
      <c r="B181" s="56">
        <v>2015408559</v>
      </c>
      <c r="C181" s="62" t="s">
        <v>214</v>
      </c>
      <c r="D181" s="61" t="s">
        <v>45</v>
      </c>
      <c r="E181" s="56" t="s">
        <v>160</v>
      </c>
      <c r="F181" s="61" t="s">
        <v>634</v>
      </c>
      <c r="G181" s="62" t="s">
        <v>635</v>
      </c>
      <c r="H181" s="57">
        <v>44959</v>
      </c>
      <c r="I181" s="56" t="s">
        <v>128</v>
      </c>
      <c r="J181" s="56" t="s">
        <v>125</v>
      </c>
      <c r="K181" s="56" t="s">
        <v>128</v>
      </c>
      <c r="L181" s="56" t="s">
        <v>125</v>
      </c>
      <c r="M181" s="56" t="s">
        <v>126</v>
      </c>
      <c r="N181" s="56" t="s">
        <v>125</v>
      </c>
      <c r="O181" s="56" t="s">
        <v>128</v>
      </c>
      <c r="P181" s="56" t="s">
        <v>127</v>
      </c>
      <c r="Q181" s="56" t="s">
        <v>126</v>
      </c>
      <c r="R181" s="56" t="s">
        <v>126</v>
      </c>
      <c r="S181" s="56" t="s">
        <v>126</v>
      </c>
      <c r="T181" s="56" t="s">
        <v>128</v>
      </c>
      <c r="U181" s="56" t="s">
        <v>127</v>
      </c>
      <c r="V181" s="56" t="s">
        <v>125</v>
      </c>
      <c r="W181" s="56" t="s">
        <v>126</v>
      </c>
      <c r="X181" s="56" t="s">
        <v>125</v>
      </c>
      <c r="Y181" s="56" t="s">
        <v>128</v>
      </c>
      <c r="Z181" s="56" t="s">
        <v>128</v>
      </c>
      <c r="AA181" s="56" t="s">
        <v>126</v>
      </c>
      <c r="AB181" s="56" t="s">
        <v>126</v>
      </c>
      <c r="AC181" s="56" t="s">
        <v>126</v>
      </c>
      <c r="AD181" s="56" t="s">
        <v>125</v>
      </c>
      <c r="AE181" s="56" t="s">
        <v>128</v>
      </c>
      <c r="AF181" s="56" t="s">
        <v>125</v>
      </c>
      <c r="AG181" s="56" t="s">
        <v>125</v>
      </c>
      <c r="AH181" s="56">
        <f t="array" ref="AH181">SUM((I181:AG181=$I$2:$AG$2)*(I181:AG181&lt;&gt;""))</f>
        <v>15</v>
      </c>
      <c r="AI181" s="58">
        <f t="shared" si="160"/>
        <v>6</v>
      </c>
      <c r="AJ181" s="59"/>
      <c r="AK181" s="56" t="str">
        <f t="shared" si="161"/>
        <v>TIDAK LULUS</v>
      </c>
      <c r="AL181" s="56" t="str">
        <f t="shared" si="162"/>
        <v>TIDAK LULUS</v>
      </c>
      <c r="AM181" s="56" t="str">
        <f t="shared" si="163"/>
        <v>TIDAK LULUS</v>
      </c>
      <c r="AN181" s="56" t="str">
        <f t="shared" si="164"/>
        <v>LULUS</v>
      </c>
      <c r="AO181" s="56" t="str">
        <f t="shared" si="165"/>
        <v>LULUS</v>
      </c>
      <c r="AP181" s="56" t="str">
        <f t="shared" si="166"/>
        <v>LULUS</v>
      </c>
      <c r="AQ181" s="56" t="str">
        <f t="shared" si="167"/>
        <v>LULUS</v>
      </c>
      <c r="AR181" s="56" t="str">
        <f t="shared" si="168"/>
        <v>LULUS</v>
      </c>
      <c r="AS181" s="56" t="str">
        <f t="shared" si="169"/>
        <v>LULUS</v>
      </c>
      <c r="AT181" s="56" t="str">
        <f t="shared" si="170"/>
        <v>TIDAK LULUS</v>
      </c>
      <c r="AU181" s="56" t="str">
        <f t="shared" si="171"/>
        <v>LULUS</v>
      </c>
      <c r="AV181" s="56" t="str">
        <f t="shared" si="172"/>
        <v>LULUS</v>
      </c>
      <c r="AW181" s="56" t="str">
        <f t="shared" si="173"/>
        <v>LULUS</v>
      </c>
      <c r="AX181" s="56" t="str">
        <f t="shared" si="174"/>
        <v>LULUS</v>
      </c>
      <c r="AY181" s="56" t="str">
        <f t="shared" si="175"/>
        <v>LULUS</v>
      </c>
      <c r="AZ181" s="56" t="str">
        <f t="shared" si="176"/>
        <v>LULUS</v>
      </c>
      <c r="BA181" s="56" t="str">
        <f t="shared" si="177"/>
        <v>LULUS</v>
      </c>
      <c r="BB181" s="56" t="str">
        <f t="shared" si="178"/>
        <v>TIDAK LULUS</v>
      </c>
      <c r="BC181" s="56" t="str">
        <f t="shared" si="179"/>
        <v>LULUS</v>
      </c>
      <c r="BD181" s="56" t="str">
        <f t="shared" si="180"/>
        <v>TIDAK LULUS</v>
      </c>
      <c r="BE181" s="56" t="str">
        <f t="shared" si="181"/>
        <v>LULUS</v>
      </c>
      <c r="BF181" s="56" t="str">
        <f t="shared" si="182"/>
        <v>TIDAK LULUS</v>
      </c>
      <c r="BG181" s="56" t="str">
        <f t="shared" si="183"/>
        <v>TIDAK LULUS</v>
      </c>
      <c r="BH181" s="56" t="str">
        <f t="shared" si="184"/>
        <v>TIDAK LULUS</v>
      </c>
      <c r="BI181" s="56" t="str">
        <f t="shared" si="185"/>
        <v>TIDAK LULUS</v>
      </c>
    </row>
    <row r="182" spans="1:61" s="60" customFormat="1" ht="21.9" customHeight="1" x14ac:dyDescent="0.3">
      <c r="A182" s="56">
        <f t="shared" si="159"/>
        <v>179</v>
      </c>
      <c r="B182" s="56">
        <v>2015408594</v>
      </c>
      <c r="C182" s="62" t="s">
        <v>636</v>
      </c>
      <c r="D182" s="61" t="s">
        <v>46</v>
      </c>
      <c r="E182" s="56" t="s">
        <v>155</v>
      </c>
      <c r="F182" s="61" t="s">
        <v>637</v>
      </c>
      <c r="G182" s="62" t="s">
        <v>638</v>
      </c>
      <c r="H182" s="57">
        <v>44959</v>
      </c>
      <c r="I182" s="56" t="s">
        <v>126</v>
      </c>
      <c r="J182" s="56" t="s">
        <v>125</v>
      </c>
      <c r="K182" s="56" t="s">
        <v>125</v>
      </c>
      <c r="L182" s="56" t="s">
        <v>125</v>
      </c>
      <c r="M182" s="56" t="s">
        <v>127</v>
      </c>
      <c r="N182" s="56" t="s">
        <v>127</v>
      </c>
      <c r="O182" s="56" t="s">
        <v>127</v>
      </c>
      <c r="P182" s="56" t="s">
        <v>127</v>
      </c>
      <c r="Q182" s="56" t="s">
        <v>126</v>
      </c>
      <c r="R182" s="56" t="s">
        <v>126</v>
      </c>
      <c r="S182" s="56" t="s">
        <v>126</v>
      </c>
      <c r="T182" s="56" t="s">
        <v>128</v>
      </c>
      <c r="U182" s="56" t="s">
        <v>127</v>
      </c>
      <c r="V182" s="56" t="s">
        <v>125</v>
      </c>
      <c r="W182" s="56" t="s">
        <v>126</v>
      </c>
      <c r="X182" s="56" t="s">
        <v>125</v>
      </c>
      <c r="Y182" s="56" t="s">
        <v>125</v>
      </c>
      <c r="Z182" s="56" t="s">
        <v>128</v>
      </c>
      <c r="AA182" s="56" t="s">
        <v>126</v>
      </c>
      <c r="AB182" s="56" t="s">
        <v>128</v>
      </c>
      <c r="AC182" s="56" t="s">
        <v>126</v>
      </c>
      <c r="AD182" s="56" t="s">
        <v>128</v>
      </c>
      <c r="AE182" s="56" t="s">
        <v>125</v>
      </c>
      <c r="AF182" s="56" t="s">
        <v>125</v>
      </c>
      <c r="AG182" s="56" t="s">
        <v>126</v>
      </c>
      <c r="AH182" s="56">
        <f t="array" ref="AH182">SUM((I182:AG182=$I$2:$AG$2)*(I182:AG182&lt;&gt;""))</f>
        <v>16</v>
      </c>
      <c r="AI182" s="58">
        <f t="shared" si="160"/>
        <v>6.4</v>
      </c>
      <c r="AJ182" s="59"/>
      <c r="AK182" s="56" t="str">
        <f t="shared" si="161"/>
        <v>LULUS</v>
      </c>
      <c r="AL182" s="56" t="str">
        <f t="shared" si="162"/>
        <v>TIDAK LULUS</v>
      </c>
      <c r="AM182" s="56" t="str">
        <f t="shared" si="163"/>
        <v>TIDAK LULUS</v>
      </c>
      <c r="AN182" s="56" t="str">
        <f t="shared" si="164"/>
        <v>LULUS</v>
      </c>
      <c r="AO182" s="56" t="str">
        <f t="shared" si="165"/>
        <v>TIDAK LULUS</v>
      </c>
      <c r="AP182" s="56" t="str">
        <f t="shared" si="166"/>
        <v>TIDAK LULUS</v>
      </c>
      <c r="AQ182" s="56" t="str">
        <f t="shared" si="167"/>
        <v>TIDAK LULUS</v>
      </c>
      <c r="AR182" s="56" t="str">
        <f t="shared" si="168"/>
        <v>LULUS</v>
      </c>
      <c r="AS182" s="56" t="str">
        <f t="shared" si="169"/>
        <v>LULUS</v>
      </c>
      <c r="AT182" s="56" t="str">
        <f t="shared" si="170"/>
        <v>TIDAK LULUS</v>
      </c>
      <c r="AU182" s="56" t="str">
        <f t="shared" si="171"/>
        <v>LULUS</v>
      </c>
      <c r="AV182" s="56" t="str">
        <f t="shared" si="172"/>
        <v>LULUS</v>
      </c>
      <c r="AW182" s="56" t="str">
        <f t="shared" si="173"/>
        <v>LULUS</v>
      </c>
      <c r="AX182" s="56" t="str">
        <f t="shared" si="174"/>
        <v>LULUS</v>
      </c>
      <c r="AY182" s="56" t="str">
        <f t="shared" si="175"/>
        <v>LULUS</v>
      </c>
      <c r="AZ182" s="56" t="str">
        <f t="shared" si="176"/>
        <v>LULUS</v>
      </c>
      <c r="BA182" s="56" t="str">
        <f t="shared" si="177"/>
        <v>TIDAK LULUS</v>
      </c>
      <c r="BB182" s="56" t="str">
        <f t="shared" si="178"/>
        <v>TIDAK LULUS</v>
      </c>
      <c r="BC182" s="56" t="str">
        <f t="shared" si="179"/>
        <v>LULUS</v>
      </c>
      <c r="BD182" s="56" t="str">
        <f t="shared" si="180"/>
        <v>LULUS</v>
      </c>
      <c r="BE182" s="56" t="str">
        <f t="shared" si="181"/>
        <v>LULUS</v>
      </c>
      <c r="BF182" s="56" t="str">
        <f t="shared" si="182"/>
        <v>LULUS</v>
      </c>
      <c r="BG182" s="56" t="str">
        <f t="shared" si="183"/>
        <v>LULUS</v>
      </c>
      <c r="BH182" s="56" t="str">
        <f t="shared" si="184"/>
        <v>TIDAK LULUS</v>
      </c>
      <c r="BI182" s="56" t="str">
        <f t="shared" si="185"/>
        <v>LULUS</v>
      </c>
    </row>
    <row r="183" spans="1:61" s="60" customFormat="1" ht="21.9" customHeight="1" x14ac:dyDescent="0.3">
      <c r="A183" s="56">
        <f t="shared" si="159"/>
        <v>180</v>
      </c>
      <c r="B183" s="56">
        <v>2015408601</v>
      </c>
      <c r="C183" s="62" t="s">
        <v>640</v>
      </c>
      <c r="D183" s="61" t="s">
        <v>46</v>
      </c>
      <c r="E183" s="56" t="s">
        <v>155</v>
      </c>
      <c r="F183" s="61" t="s">
        <v>219</v>
      </c>
      <c r="G183" s="62" t="s">
        <v>220</v>
      </c>
      <c r="H183" s="57">
        <v>44959</v>
      </c>
      <c r="I183" s="56" t="s">
        <v>126</v>
      </c>
      <c r="J183" s="56" t="s">
        <v>127</v>
      </c>
      <c r="K183" s="56" t="s">
        <v>125</v>
      </c>
      <c r="L183" s="56" t="s">
        <v>125</v>
      </c>
      <c r="M183" s="56" t="s">
        <v>126</v>
      </c>
      <c r="N183" s="56" t="s">
        <v>127</v>
      </c>
      <c r="O183" s="56" t="s">
        <v>128</v>
      </c>
      <c r="P183" s="56" t="s">
        <v>128</v>
      </c>
      <c r="Q183" s="56" t="s">
        <v>127</v>
      </c>
      <c r="R183" s="56" t="s">
        <v>125</v>
      </c>
      <c r="S183" s="56" t="s">
        <v>128</v>
      </c>
      <c r="T183" s="56" t="s">
        <v>125</v>
      </c>
      <c r="U183" s="56" t="s">
        <v>125</v>
      </c>
      <c r="V183" s="56" t="s">
        <v>125</v>
      </c>
      <c r="W183" s="56" t="s">
        <v>125</v>
      </c>
      <c r="X183" s="56" t="s">
        <v>125</v>
      </c>
      <c r="Y183" s="56" t="s">
        <v>127</v>
      </c>
      <c r="Z183" s="56" t="s">
        <v>128</v>
      </c>
      <c r="AA183" s="56" t="s">
        <v>126</v>
      </c>
      <c r="AB183" s="56" t="s">
        <v>128</v>
      </c>
      <c r="AC183" s="56" t="s">
        <v>126</v>
      </c>
      <c r="AD183" s="56" t="s">
        <v>126</v>
      </c>
      <c r="AE183" s="56" t="s">
        <v>128</v>
      </c>
      <c r="AF183" s="56" t="s">
        <v>125</v>
      </c>
      <c r="AG183" s="56" t="s">
        <v>128</v>
      </c>
      <c r="AH183" s="56">
        <f t="array" ref="AH183">SUM((I183:AG183=$I$2:$AG$2)*(I183:AG183&lt;&gt;""))</f>
        <v>9</v>
      </c>
      <c r="AI183" s="58">
        <f t="shared" si="160"/>
        <v>3.6</v>
      </c>
      <c r="AJ183" s="59"/>
      <c r="AK183" s="56" t="str">
        <f t="shared" si="161"/>
        <v>LULUS</v>
      </c>
      <c r="AL183" s="56" t="str">
        <f t="shared" si="162"/>
        <v>TIDAK LULUS</v>
      </c>
      <c r="AM183" s="56" t="str">
        <f t="shared" si="163"/>
        <v>TIDAK LULUS</v>
      </c>
      <c r="AN183" s="56" t="str">
        <f t="shared" si="164"/>
        <v>LULUS</v>
      </c>
      <c r="AO183" s="56" t="str">
        <f t="shared" si="165"/>
        <v>LULUS</v>
      </c>
      <c r="AP183" s="56" t="str">
        <f t="shared" si="166"/>
        <v>TIDAK LULUS</v>
      </c>
      <c r="AQ183" s="56" t="str">
        <f t="shared" si="167"/>
        <v>LULUS</v>
      </c>
      <c r="AR183" s="56" t="str">
        <f t="shared" si="168"/>
        <v>TIDAK LULUS</v>
      </c>
      <c r="AS183" s="56" t="str">
        <f t="shared" si="169"/>
        <v>TIDAK LULUS</v>
      </c>
      <c r="AT183" s="56" t="str">
        <f t="shared" si="170"/>
        <v>TIDAK LULUS</v>
      </c>
      <c r="AU183" s="56" t="str">
        <f t="shared" si="171"/>
        <v>TIDAK LULUS</v>
      </c>
      <c r="AV183" s="56" t="str">
        <f t="shared" si="172"/>
        <v>TIDAK LULUS</v>
      </c>
      <c r="AW183" s="56" t="str">
        <f t="shared" si="173"/>
        <v>TIDAK LULUS</v>
      </c>
      <c r="AX183" s="56" t="str">
        <f t="shared" si="174"/>
        <v>LULUS</v>
      </c>
      <c r="AY183" s="56" t="str">
        <f t="shared" si="175"/>
        <v>TIDAK LULUS</v>
      </c>
      <c r="AZ183" s="56" t="str">
        <f t="shared" si="176"/>
        <v>LULUS</v>
      </c>
      <c r="BA183" s="56" t="str">
        <f t="shared" si="177"/>
        <v>TIDAK LULUS</v>
      </c>
      <c r="BB183" s="56" t="str">
        <f t="shared" si="178"/>
        <v>TIDAK LULUS</v>
      </c>
      <c r="BC183" s="56" t="str">
        <f t="shared" si="179"/>
        <v>LULUS</v>
      </c>
      <c r="BD183" s="56" t="str">
        <f t="shared" si="180"/>
        <v>LULUS</v>
      </c>
      <c r="BE183" s="56" t="str">
        <f t="shared" si="181"/>
        <v>LULUS</v>
      </c>
      <c r="BF183" s="56" t="str">
        <f t="shared" si="182"/>
        <v>TIDAK LULUS</v>
      </c>
      <c r="BG183" s="56" t="str">
        <f t="shared" si="183"/>
        <v>TIDAK LULUS</v>
      </c>
      <c r="BH183" s="56" t="str">
        <f t="shared" si="184"/>
        <v>TIDAK LULUS</v>
      </c>
      <c r="BI183" s="56" t="str">
        <f t="shared" si="185"/>
        <v>TIDAK LULUS</v>
      </c>
    </row>
    <row r="184" spans="1:61" s="60" customFormat="1" ht="21.9" customHeight="1" x14ac:dyDescent="0.3">
      <c r="A184" s="56">
        <f t="shared" si="159"/>
        <v>181</v>
      </c>
      <c r="B184" s="56">
        <v>2015408611</v>
      </c>
      <c r="C184" s="62" t="s">
        <v>641</v>
      </c>
      <c r="D184" s="61" t="s">
        <v>46</v>
      </c>
      <c r="E184" s="56" t="s">
        <v>155</v>
      </c>
      <c r="F184" s="61" t="s">
        <v>642</v>
      </c>
      <c r="G184" s="62" t="s">
        <v>643</v>
      </c>
      <c r="H184" s="57">
        <v>44959</v>
      </c>
      <c r="I184" s="56" t="s">
        <v>127</v>
      </c>
      <c r="J184" s="56" t="s">
        <v>128</v>
      </c>
      <c r="K184" s="56" t="s">
        <v>125</v>
      </c>
      <c r="L184" s="56" t="s">
        <v>125</v>
      </c>
      <c r="M184" s="56" t="s">
        <v>128</v>
      </c>
      <c r="N184" s="56" t="s">
        <v>127</v>
      </c>
      <c r="O184" s="56" t="s">
        <v>128</v>
      </c>
      <c r="P184" s="56" t="s">
        <v>128</v>
      </c>
      <c r="Q184" s="56" t="s">
        <v>126</v>
      </c>
      <c r="R184" s="56" t="s">
        <v>127</v>
      </c>
      <c r="S184" s="56" t="s">
        <v>128</v>
      </c>
      <c r="T184" s="56" t="s">
        <v>126</v>
      </c>
      <c r="U184" s="56" t="s">
        <v>128</v>
      </c>
      <c r="V184" s="56" t="s">
        <v>125</v>
      </c>
      <c r="W184" s="56" t="s">
        <v>126</v>
      </c>
      <c r="X184" s="56" t="s">
        <v>125</v>
      </c>
      <c r="Y184" s="56" t="s">
        <v>128</v>
      </c>
      <c r="Z184" s="56" t="s">
        <v>127</v>
      </c>
      <c r="AA184" s="56" t="s">
        <v>126</v>
      </c>
      <c r="AB184" s="56" t="s">
        <v>126</v>
      </c>
      <c r="AC184" s="56" t="s">
        <v>126</v>
      </c>
      <c r="AD184" s="56" t="s">
        <v>128</v>
      </c>
      <c r="AE184" s="56" t="s">
        <v>128</v>
      </c>
      <c r="AF184" s="56" t="s">
        <v>127</v>
      </c>
      <c r="AG184" s="56" t="s">
        <v>128</v>
      </c>
      <c r="AH184" s="56">
        <f t="array" ref="AH184">SUM((I184:AG184=$I$2:$AG$2)*(I184:AG184&lt;&gt;""))</f>
        <v>13</v>
      </c>
      <c r="AI184" s="58">
        <f t="shared" si="160"/>
        <v>5.2</v>
      </c>
      <c r="AJ184" s="59"/>
      <c r="AK184" s="56" t="str">
        <f t="shared" si="161"/>
        <v>TIDAK LULUS</v>
      </c>
      <c r="AL184" s="56" t="str">
        <f t="shared" si="162"/>
        <v>LULUS</v>
      </c>
      <c r="AM184" s="56" t="str">
        <f t="shared" si="163"/>
        <v>TIDAK LULUS</v>
      </c>
      <c r="AN184" s="56" t="str">
        <f t="shared" si="164"/>
        <v>LULUS</v>
      </c>
      <c r="AO184" s="56" t="str">
        <f t="shared" si="165"/>
        <v>TIDAK LULUS</v>
      </c>
      <c r="AP184" s="56" t="str">
        <f t="shared" si="166"/>
        <v>TIDAK LULUS</v>
      </c>
      <c r="AQ184" s="56" t="str">
        <f t="shared" si="167"/>
        <v>LULUS</v>
      </c>
      <c r="AR184" s="56" t="str">
        <f t="shared" si="168"/>
        <v>TIDAK LULUS</v>
      </c>
      <c r="AS184" s="56" t="str">
        <f t="shared" si="169"/>
        <v>LULUS</v>
      </c>
      <c r="AT184" s="56" t="str">
        <f t="shared" si="170"/>
        <v>TIDAK LULUS</v>
      </c>
      <c r="AU184" s="56" t="str">
        <f t="shared" si="171"/>
        <v>TIDAK LULUS</v>
      </c>
      <c r="AV184" s="56" t="str">
        <f t="shared" si="172"/>
        <v>TIDAK LULUS</v>
      </c>
      <c r="AW184" s="56" t="str">
        <f t="shared" si="173"/>
        <v>TIDAK LULUS</v>
      </c>
      <c r="AX184" s="56" t="str">
        <f t="shared" si="174"/>
        <v>LULUS</v>
      </c>
      <c r="AY184" s="56" t="str">
        <f t="shared" si="175"/>
        <v>LULUS</v>
      </c>
      <c r="AZ184" s="56" t="str">
        <f t="shared" si="176"/>
        <v>LULUS</v>
      </c>
      <c r="BA184" s="56" t="str">
        <f t="shared" si="177"/>
        <v>LULUS</v>
      </c>
      <c r="BB184" s="56" t="str">
        <f t="shared" si="178"/>
        <v>LULUS</v>
      </c>
      <c r="BC184" s="56" t="str">
        <f t="shared" si="179"/>
        <v>LULUS</v>
      </c>
      <c r="BD184" s="56" t="str">
        <f t="shared" si="180"/>
        <v>TIDAK LULUS</v>
      </c>
      <c r="BE184" s="56" t="str">
        <f t="shared" si="181"/>
        <v>LULUS</v>
      </c>
      <c r="BF184" s="56" t="str">
        <f t="shared" si="182"/>
        <v>LULUS</v>
      </c>
      <c r="BG184" s="56" t="str">
        <f t="shared" si="183"/>
        <v>TIDAK LULUS</v>
      </c>
      <c r="BH184" s="56" t="str">
        <f t="shared" si="184"/>
        <v>LULUS</v>
      </c>
      <c r="BI184" s="56" t="str">
        <f t="shared" si="185"/>
        <v>TIDAK LULUS</v>
      </c>
    </row>
    <row r="185" spans="1:61" s="60" customFormat="1" ht="21.9" customHeight="1" x14ac:dyDescent="0.3">
      <c r="A185" s="56">
        <f t="shared" si="159"/>
        <v>182</v>
      </c>
      <c r="B185" s="56">
        <v>2015408560</v>
      </c>
      <c r="C185" s="62" t="s">
        <v>644</v>
      </c>
      <c r="D185" s="61" t="s">
        <v>45</v>
      </c>
      <c r="E185" s="56" t="s">
        <v>160</v>
      </c>
      <c r="F185" s="61" t="s">
        <v>645</v>
      </c>
      <c r="G185" s="62" t="s">
        <v>646</v>
      </c>
      <c r="H185" s="57">
        <v>44959</v>
      </c>
      <c r="I185" s="56" t="s">
        <v>126</v>
      </c>
      <c r="J185" s="56" t="s">
        <v>128</v>
      </c>
      <c r="K185" s="56" t="s">
        <v>127</v>
      </c>
      <c r="L185" s="56" t="s">
        <v>125</v>
      </c>
      <c r="M185" s="56" t="s">
        <v>126</v>
      </c>
      <c r="N185" s="56" t="s">
        <v>127</v>
      </c>
      <c r="O185" s="56" t="s">
        <v>128</v>
      </c>
      <c r="P185" s="56" t="s">
        <v>127</v>
      </c>
      <c r="Q185" s="56" t="s">
        <v>128</v>
      </c>
      <c r="R185" s="56" t="s">
        <v>128</v>
      </c>
      <c r="S185" s="56" t="s">
        <v>126</v>
      </c>
      <c r="T185" s="56" t="s">
        <v>126</v>
      </c>
      <c r="U185" s="56" t="s">
        <v>127</v>
      </c>
      <c r="V185" s="56" t="s">
        <v>125</v>
      </c>
      <c r="W185" s="56" t="s">
        <v>126</v>
      </c>
      <c r="X185" s="56" t="s">
        <v>125</v>
      </c>
      <c r="Y185" s="56" t="s">
        <v>128</v>
      </c>
      <c r="Z185" s="56" t="s">
        <v>128</v>
      </c>
      <c r="AA185" s="56" t="s">
        <v>126</v>
      </c>
      <c r="AB185" s="56" t="s">
        <v>128</v>
      </c>
      <c r="AC185" s="56" t="s">
        <v>126</v>
      </c>
      <c r="AD185" s="56" t="s">
        <v>126</v>
      </c>
      <c r="AE185" s="56" t="s">
        <v>128</v>
      </c>
      <c r="AF185" s="56" t="s">
        <v>125</v>
      </c>
      <c r="AG185" s="56" t="s">
        <v>125</v>
      </c>
      <c r="AH185" s="56">
        <f t="array" ref="AH185">SUM((I185:AG185=$I$2:$AG$2)*(I185:AG185&lt;&gt;""))</f>
        <v>17</v>
      </c>
      <c r="AI185" s="58">
        <f t="shared" si="160"/>
        <v>6.8</v>
      </c>
      <c r="AJ185" s="59"/>
      <c r="AK185" s="56" t="str">
        <f t="shared" si="161"/>
        <v>LULUS</v>
      </c>
      <c r="AL185" s="56" t="str">
        <f t="shared" si="162"/>
        <v>LULUS</v>
      </c>
      <c r="AM185" s="56" t="str">
        <f t="shared" si="163"/>
        <v>LULUS</v>
      </c>
      <c r="AN185" s="56" t="str">
        <f t="shared" si="164"/>
        <v>LULUS</v>
      </c>
      <c r="AO185" s="56" t="str">
        <f t="shared" si="165"/>
        <v>LULUS</v>
      </c>
      <c r="AP185" s="56" t="str">
        <f t="shared" si="166"/>
        <v>TIDAK LULUS</v>
      </c>
      <c r="AQ185" s="56" t="str">
        <f t="shared" si="167"/>
        <v>LULUS</v>
      </c>
      <c r="AR185" s="56" t="str">
        <f t="shared" si="168"/>
        <v>LULUS</v>
      </c>
      <c r="AS185" s="56" t="str">
        <f t="shared" si="169"/>
        <v>TIDAK LULUS</v>
      </c>
      <c r="AT185" s="56" t="str">
        <f t="shared" si="170"/>
        <v>LULUS</v>
      </c>
      <c r="AU185" s="56" t="str">
        <f t="shared" si="171"/>
        <v>LULUS</v>
      </c>
      <c r="AV185" s="56" t="str">
        <f t="shared" si="172"/>
        <v>TIDAK LULUS</v>
      </c>
      <c r="AW185" s="56" t="str">
        <f t="shared" si="173"/>
        <v>LULUS</v>
      </c>
      <c r="AX185" s="56" t="str">
        <f t="shared" si="174"/>
        <v>LULUS</v>
      </c>
      <c r="AY185" s="56" t="str">
        <f t="shared" si="175"/>
        <v>LULUS</v>
      </c>
      <c r="AZ185" s="56" t="str">
        <f t="shared" si="176"/>
        <v>LULUS</v>
      </c>
      <c r="BA185" s="56" t="str">
        <f t="shared" si="177"/>
        <v>LULUS</v>
      </c>
      <c r="BB185" s="56" t="str">
        <f t="shared" si="178"/>
        <v>TIDAK LULUS</v>
      </c>
      <c r="BC185" s="56" t="str">
        <f t="shared" si="179"/>
        <v>LULUS</v>
      </c>
      <c r="BD185" s="56" t="str">
        <f t="shared" si="180"/>
        <v>LULUS</v>
      </c>
      <c r="BE185" s="56" t="str">
        <f t="shared" si="181"/>
        <v>LULUS</v>
      </c>
      <c r="BF185" s="56" t="str">
        <f t="shared" si="182"/>
        <v>TIDAK LULUS</v>
      </c>
      <c r="BG185" s="56" t="str">
        <f t="shared" si="183"/>
        <v>TIDAK LULUS</v>
      </c>
      <c r="BH185" s="56" t="str">
        <f t="shared" si="184"/>
        <v>TIDAK LULUS</v>
      </c>
      <c r="BI185" s="56" t="str">
        <f t="shared" si="185"/>
        <v>TIDAK LULUS</v>
      </c>
    </row>
    <row r="186" spans="1:61" s="60" customFormat="1" ht="21.9" customHeight="1" x14ac:dyDescent="0.3">
      <c r="A186" s="56">
        <f t="shared" si="159"/>
        <v>183</v>
      </c>
      <c r="B186" s="56">
        <v>2015408616</v>
      </c>
      <c r="C186" s="62" t="s">
        <v>647</v>
      </c>
      <c r="D186" s="61" t="s">
        <v>46</v>
      </c>
      <c r="E186" s="56" t="s">
        <v>155</v>
      </c>
      <c r="F186" s="61" t="s">
        <v>648</v>
      </c>
      <c r="G186" s="62" t="s">
        <v>649</v>
      </c>
      <c r="H186" s="57">
        <v>44959</v>
      </c>
      <c r="I186" s="56" t="s">
        <v>126</v>
      </c>
      <c r="J186" s="56" t="s">
        <v>127</v>
      </c>
      <c r="K186" s="56" t="s">
        <v>128</v>
      </c>
      <c r="L186" s="56" t="s">
        <v>125</v>
      </c>
      <c r="M186" s="56" t="s">
        <v>126</v>
      </c>
      <c r="N186" s="56" t="s">
        <v>125</v>
      </c>
      <c r="O186" s="56" t="s">
        <v>128</v>
      </c>
      <c r="P186" s="56" t="s">
        <v>127</v>
      </c>
      <c r="Q186" s="56" t="s">
        <v>126</v>
      </c>
      <c r="R186" s="56" t="s">
        <v>127</v>
      </c>
      <c r="S186" s="56" t="s">
        <v>126</v>
      </c>
      <c r="T186" s="56" t="s">
        <v>126</v>
      </c>
      <c r="U186" s="56" t="s">
        <v>125</v>
      </c>
      <c r="V186" s="56" t="s">
        <v>125</v>
      </c>
      <c r="W186" s="56" t="s">
        <v>128</v>
      </c>
      <c r="X186" s="56" t="s">
        <v>125</v>
      </c>
      <c r="Y186" s="56" t="s">
        <v>128</v>
      </c>
      <c r="Z186" s="56" t="s">
        <v>128</v>
      </c>
      <c r="AA186" s="56" t="s">
        <v>126</v>
      </c>
      <c r="AB186" s="56" t="s">
        <v>127</v>
      </c>
      <c r="AC186" s="56" t="s">
        <v>126</v>
      </c>
      <c r="AD186" s="56" t="s">
        <v>126</v>
      </c>
      <c r="AE186" s="56" t="s">
        <v>128</v>
      </c>
      <c r="AF186" s="56" t="s">
        <v>127</v>
      </c>
      <c r="AG186" s="56" t="s">
        <v>127</v>
      </c>
      <c r="AH186" s="56">
        <f t="array" ref="AH186">SUM((I186:AG186=$I$2:$AG$2)*(I186:AG186&lt;&gt;""))</f>
        <v>14</v>
      </c>
      <c r="AI186" s="58">
        <f t="shared" si="160"/>
        <v>5.6</v>
      </c>
      <c r="AJ186" s="59"/>
      <c r="AK186" s="56" t="str">
        <f t="shared" si="161"/>
        <v>LULUS</v>
      </c>
      <c r="AL186" s="56" t="str">
        <f t="shared" si="162"/>
        <v>TIDAK LULUS</v>
      </c>
      <c r="AM186" s="56" t="str">
        <f t="shared" si="163"/>
        <v>TIDAK LULUS</v>
      </c>
      <c r="AN186" s="56" t="str">
        <f t="shared" si="164"/>
        <v>LULUS</v>
      </c>
      <c r="AO186" s="56" t="str">
        <f t="shared" si="165"/>
        <v>LULUS</v>
      </c>
      <c r="AP186" s="56" t="str">
        <f t="shared" si="166"/>
        <v>LULUS</v>
      </c>
      <c r="AQ186" s="56" t="str">
        <f t="shared" si="167"/>
        <v>LULUS</v>
      </c>
      <c r="AR186" s="56" t="str">
        <f t="shared" si="168"/>
        <v>LULUS</v>
      </c>
      <c r="AS186" s="56" t="str">
        <f t="shared" si="169"/>
        <v>LULUS</v>
      </c>
      <c r="AT186" s="56" t="str">
        <f t="shared" si="170"/>
        <v>TIDAK LULUS</v>
      </c>
      <c r="AU186" s="56" t="str">
        <f t="shared" si="171"/>
        <v>LULUS</v>
      </c>
      <c r="AV186" s="56" t="str">
        <f t="shared" si="172"/>
        <v>TIDAK LULUS</v>
      </c>
      <c r="AW186" s="56" t="str">
        <f t="shared" si="173"/>
        <v>TIDAK LULUS</v>
      </c>
      <c r="AX186" s="56" t="str">
        <f t="shared" si="174"/>
        <v>LULUS</v>
      </c>
      <c r="AY186" s="56" t="str">
        <f t="shared" si="175"/>
        <v>TIDAK LULUS</v>
      </c>
      <c r="AZ186" s="56" t="str">
        <f t="shared" si="176"/>
        <v>LULUS</v>
      </c>
      <c r="BA186" s="56" t="str">
        <f t="shared" si="177"/>
        <v>LULUS</v>
      </c>
      <c r="BB186" s="56" t="str">
        <f t="shared" si="178"/>
        <v>TIDAK LULUS</v>
      </c>
      <c r="BC186" s="56" t="str">
        <f t="shared" si="179"/>
        <v>LULUS</v>
      </c>
      <c r="BD186" s="56" t="str">
        <f t="shared" si="180"/>
        <v>TIDAK LULUS</v>
      </c>
      <c r="BE186" s="56" t="str">
        <f t="shared" si="181"/>
        <v>LULUS</v>
      </c>
      <c r="BF186" s="56" t="str">
        <f t="shared" si="182"/>
        <v>TIDAK LULUS</v>
      </c>
      <c r="BG186" s="56" t="str">
        <f t="shared" si="183"/>
        <v>TIDAK LULUS</v>
      </c>
      <c r="BH186" s="56" t="str">
        <f t="shared" si="184"/>
        <v>LULUS</v>
      </c>
      <c r="BI186" s="56" t="str">
        <f t="shared" si="185"/>
        <v>TIDAK LULUS</v>
      </c>
    </row>
    <row r="187" spans="1:61" s="60" customFormat="1" ht="21.9" customHeight="1" x14ac:dyDescent="0.3">
      <c r="A187" s="56">
        <f t="shared" si="159"/>
        <v>184</v>
      </c>
      <c r="B187" s="56">
        <v>2015408618</v>
      </c>
      <c r="C187" s="62" t="s">
        <v>650</v>
      </c>
      <c r="D187" s="61" t="s">
        <v>46</v>
      </c>
      <c r="E187" s="56" t="s">
        <v>155</v>
      </c>
      <c r="F187" s="61" t="s">
        <v>651</v>
      </c>
      <c r="G187" s="62" t="s">
        <v>652</v>
      </c>
      <c r="H187" s="57">
        <v>44959</v>
      </c>
      <c r="I187" s="56" t="s">
        <v>127</v>
      </c>
      <c r="J187" s="56" t="s">
        <v>125</v>
      </c>
      <c r="K187" s="56" t="s">
        <v>128</v>
      </c>
      <c r="L187" s="56" t="s">
        <v>125</v>
      </c>
      <c r="M187" s="56" t="s">
        <v>128</v>
      </c>
      <c r="N187" s="56" t="s">
        <v>126</v>
      </c>
      <c r="O187" s="56" t="s">
        <v>128</v>
      </c>
      <c r="P187" s="56" t="s">
        <v>126</v>
      </c>
      <c r="Q187" s="56" t="s">
        <v>126</v>
      </c>
      <c r="R187" s="56" t="s">
        <v>127</v>
      </c>
      <c r="S187" s="56" t="s">
        <v>128</v>
      </c>
      <c r="T187" s="56" t="s">
        <v>125</v>
      </c>
      <c r="U187" s="56" t="s">
        <v>126</v>
      </c>
      <c r="V187" s="56" t="s">
        <v>125</v>
      </c>
      <c r="W187" s="56" t="s">
        <v>125</v>
      </c>
      <c r="X187" s="56" t="s">
        <v>125</v>
      </c>
      <c r="Y187" s="56" t="s">
        <v>128</v>
      </c>
      <c r="Z187" s="56" t="s">
        <v>126</v>
      </c>
      <c r="AA187" s="56" t="s">
        <v>126</v>
      </c>
      <c r="AB187" s="56" t="s">
        <v>128</v>
      </c>
      <c r="AC187" s="56" t="s">
        <v>126</v>
      </c>
      <c r="AD187" s="56" t="s">
        <v>125</v>
      </c>
      <c r="AE187" s="56" t="s">
        <v>128</v>
      </c>
      <c r="AF187" s="56" t="s">
        <v>127</v>
      </c>
      <c r="AG187" s="56" t="s">
        <v>128</v>
      </c>
      <c r="AH187" s="56">
        <f t="array" ref="AH187">SUM((I187:AG187=$I$2:$AG$2)*(I187:AG187&lt;&gt;""))</f>
        <v>10</v>
      </c>
      <c r="AI187" s="58">
        <f t="shared" si="160"/>
        <v>4</v>
      </c>
      <c r="AJ187" s="59"/>
      <c r="AK187" s="56" t="str">
        <f t="shared" si="161"/>
        <v>TIDAK LULUS</v>
      </c>
      <c r="AL187" s="56" t="str">
        <f t="shared" si="162"/>
        <v>TIDAK LULUS</v>
      </c>
      <c r="AM187" s="56" t="str">
        <f t="shared" si="163"/>
        <v>TIDAK LULUS</v>
      </c>
      <c r="AN187" s="56" t="str">
        <f t="shared" si="164"/>
        <v>LULUS</v>
      </c>
      <c r="AO187" s="56" t="str">
        <f t="shared" si="165"/>
        <v>TIDAK LULUS</v>
      </c>
      <c r="AP187" s="56" t="str">
        <f t="shared" si="166"/>
        <v>TIDAK LULUS</v>
      </c>
      <c r="AQ187" s="56" t="str">
        <f t="shared" si="167"/>
        <v>LULUS</v>
      </c>
      <c r="AR187" s="56" t="str">
        <f t="shared" si="168"/>
        <v>TIDAK LULUS</v>
      </c>
      <c r="AS187" s="56" t="str">
        <f t="shared" si="169"/>
        <v>LULUS</v>
      </c>
      <c r="AT187" s="56" t="str">
        <f t="shared" si="170"/>
        <v>TIDAK LULUS</v>
      </c>
      <c r="AU187" s="56" t="str">
        <f t="shared" si="171"/>
        <v>TIDAK LULUS</v>
      </c>
      <c r="AV187" s="56" t="str">
        <f t="shared" si="172"/>
        <v>TIDAK LULUS</v>
      </c>
      <c r="AW187" s="56" t="str">
        <f t="shared" si="173"/>
        <v>TIDAK LULUS</v>
      </c>
      <c r="AX187" s="56" t="str">
        <f t="shared" si="174"/>
        <v>LULUS</v>
      </c>
      <c r="AY187" s="56" t="str">
        <f t="shared" si="175"/>
        <v>TIDAK LULUS</v>
      </c>
      <c r="AZ187" s="56" t="str">
        <f t="shared" si="176"/>
        <v>LULUS</v>
      </c>
      <c r="BA187" s="56" t="str">
        <f t="shared" si="177"/>
        <v>LULUS</v>
      </c>
      <c r="BB187" s="56" t="str">
        <f t="shared" si="178"/>
        <v>TIDAK LULUS</v>
      </c>
      <c r="BC187" s="56" t="str">
        <f t="shared" si="179"/>
        <v>LULUS</v>
      </c>
      <c r="BD187" s="56" t="str">
        <f t="shared" si="180"/>
        <v>LULUS</v>
      </c>
      <c r="BE187" s="56" t="str">
        <f t="shared" si="181"/>
        <v>LULUS</v>
      </c>
      <c r="BF187" s="56" t="str">
        <f t="shared" si="182"/>
        <v>TIDAK LULUS</v>
      </c>
      <c r="BG187" s="56" t="str">
        <f t="shared" si="183"/>
        <v>TIDAK LULUS</v>
      </c>
      <c r="BH187" s="56" t="str">
        <f t="shared" si="184"/>
        <v>LULUS</v>
      </c>
      <c r="BI187" s="56" t="str">
        <f t="shared" si="185"/>
        <v>TIDAK LULUS</v>
      </c>
    </row>
    <row r="188" spans="1:61" s="60" customFormat="1" ht="21.9" customHeight="1" x14ac:dyDescent="0.3">
      <c r="A188" s="56">
        <f t="shared" si="159"/>
        <v>185</v>
      </c>
      <c r="B188" s="56">
        <v>2015408631</v>
      </c>
      <c r="C188" s="62" t="s">
        <v>654</v>
      </c>
      <c r="D188" s="61" t="s">
        <v>46</v>
      </c>
      <c r="E188" s="56" t="s">
        <v>155</v>
      </c>
      <c r="F188" s="61" t="s">
        <v>494</v>
      </c>
      <c r="G188" s="62" t="s">
        <v>495</v>
      </c>
      <c r="H188" s="57">
        <v>44959</v>
      </c>
      <c r="I188" s="56" t="s">
        <v>126</v>
      </c>
      <c r="J188" s="56" t="s">
        <v>128</v>
      </c>
      <c r="K188" s="56" t="s">
        <v>125</v>
      </c>
      <c r="L188" s="56" t="s">
        <v>125</v>
      </c>
      <c r="M188" s="56" t="s">
        <v>128</v>
      </c>
      <c r="N188" s="56" t="s">
        <v>125</v>
      </c>
      <c r="O188" s="56" t="s">
        <v>128</v>
      </c>
      <c r="P188" s="56" t="s">
        <v>128</v>
      </c>
      <c r="Q188" s="56" t="s">
        <v>126</v>
      </c>
      <c r="R188" s="56" t="s">
        <v>127</v>
      </c>
      <c r="S188" s="56" t="s">
        <v>126</v>
      </c>
      <c r="T188" s="56" t="s">
        <v>126</v>
      </c>
      <c r="U188" s="56" t="s">
        <v>128</v>
      </c>
      <c r="V188" s="56" t="s">
        <v>125</v>
      </c>
      <c r="W188" s="56" t="s">
        <v>128</v>
      </c>
      <c r="X188" s="56" t="s">
        <v>125</v>
      </c>
      <c r="Y188" s="56" t="s">
        <v>125</v>
      </c>
      <c r="Z188" s="56" t="s">
        <v>125</v>
      </c>
      <c r="AA188" s="56" t="s">
        <v>126</v>
      </c>
      <c r="AB188" s="56" t="s">
        <v>126</v>
      </c>
      <c r="AC188" s="56" t="s">
        <v>126</v>
      </c>
      <c r="AD188" s="56" t="s">
        <v>126</v>
      </c>
      <c r="AE188" s="56" t="s">
        <v>125</v>
      </c>
      <c r="AF188" s="56" t="s">
        <v>125</v>
      </c>
      <c r="AG188" s="56" t="s">
        <v>127</v>
      </c>
      <c r="AH188" s="56">
        <f t="array" ref="AH188">SUM((I188:AG188=$I$2:$AG$2)*(I188:AG188&lt;&gt;""))</f>
        <v>12</v>
      </c>
      <c r="AI188" s="58">
        <f t="shared" si="160"/>
        <v>4.8</v>
      </c>
      <c r="AJ188" s="59"/>
      <c r="AK188" s="56" t="str">
        <f t="shared" si="161"/>
        <v>LULUS</v>
      </c>
      <c r="AL188" s="56" t="str">
        <f t="shared" si="162"/>
        <v>LULUS</v>
      </c>
      <c r="AM188" s="56" t="str">
        <f t="shared" si="163"/>
        <v>TIDAK LULUS</v>
      </c>
      <c r="AN188" s="56" t="str">
        <f t="shared" si="164"/>
        <v>LULUS</v>
      </c>
      <c r="AO188" s="56" t="str">
        <f t="shared" si="165"/>
        <v>TIDAK LULUS</v>
      </c>
      <c r="AP188" s="56" t="str">
        <f t="shared" si="166"/>
        <v>LULUS</v>
      </c>
      <c r="AQ188" s="56" t="str">
        <f t="shared" si="167"/>
        <v>LULUS</v>
      </c>
      <c r="AR188" s="56" t="str">
        <f t="shared" si="168"/>
        <v>TIDAK LULUS</v>
      </c>
      <c r="AS188" s="56" t="str">
        <f t="shared" si="169"/>
        <v>LULUS</v>
      </c>
      <c r="AT188" s="56" t="str">
        <f t="shared" si="170"/>
        <v>TIDAK LULUS</v>
      </c>
      <c r="AU188" s="56" t="str">
        <f t="shared" si="171"/>
        <v>LULUS</v>
      </c>
      <c r="AV188" s="56" t="str">
        <f t="shared" si="172"/>
        <v>TIDAK LULUS</v>
      </c>
      <c r="AW188" s="56" t="str">
        <f t="shared" si="173"/>
        <v>TIDAK LULUS</v>
      </c>
      <c r="AX188" s="56" t="str">
        <f t="shared" si="174"/>
        <v>LULUS</v>
      </c>
      <c r="AY188" s="56" t="str">
        <f t="shared" si="175"/>
        <v>TIDAK LULUS</v>
      </c>
      <c r="AZ188" s="56" t="str">
        <f t="shared" si="176"/>
        <v>LULUS</v>
      </c>
      <c r="BA188" s="56" t="str">
        <f t="shared" si="177"/>
        <v>TIDAK LULUS</v>
      </c>
      <c r="BB188" s="56" t="str">
        <f t="shared" si="178"/>
        <v>TIDAK LULUS</v>
      </c>
      <c r="BC188" s="56" t="str">
        <f t="shared" si="179"/>
        <v>LULUS</v>
      </c>
      <c r="BD188" s="56" t="str">
        <f t="shared" si="180"/>
        <v>TIDAK LULUS</v>
      </c>
      <c r="BE188" s="56" t="str">
        <f t="shared" si="181"/>
        <v>LULUS</v>
      </c>
      <c r="BF188" s="56" t="str">
        <f t="shared" si="182"/>
        <v>TIDAK LULUS</v>
      </c>
      <c r="BG188" s="56" t="str">
        <f t="shared" si="183"/>
        <v>LULUS</v>
      </c>
      <c r="BH188" s="56" t="str">
        <f t="shared" si="184"/>
        <v>TIDAK LULUS</v>
      </c>
      <c r="BI188" s="56" t="str">
        <f t="shared" si="185"/>
        <v>TIDAK LULUS</v>
      </c>
    </row>
    <row r="189" spans="1:61" s="60" customFormat="1" ht="21.9" customHeight="1" x14ac:dyDescent="0.3">
      <c r="A189" s="56">
        <f t="shared" si="159"/>
        <v>186</v>
      </c>
      <c r="B189" s="56">
        <v>2015408650</v>
      </c>
      <c r="C189" s="62" t="s">
        <v>655</v>
      </c>
      <c r="D189" s="61" t="s">
        <v>46</v>
      </c>
      <c r="E189" s="56" t="s">
        <v>155</v>
      </c>
      <c r="F189" s="61" t="s">
        <v>490</v>
      </c>
      <c r="G189" s="62" t="s">
        <v>491</v>
      </c>
      <c r="H189" s="57">
        <v>44959</v>
      </c>
      <c r="I189" s="56" t="s">
        <v>127</v>
      </c>
      <c r="J189" s="56" t="s">
        <v>125</v>
      </c>
      <c r="K189" s="56" t="s">
        <v>127</v>
      </c>
      <c r="L189" s="56" t="s">
        <v>125</v>
      </c>
      <c r="M189" s="56" t="s">
        <v>126</v>
      </c>
      <c r="N189" s="56" t="s">
        <v>125</v>
      </c>
      <c r="O189" s="56" t="s">
        <v>126</v>
      </c>
      <c r="P189" s="56" t="s">
        <v>128</v>
      </c>
      <c r="Q189" s="56" t="s">
        <v>126</v>
      </c>
      <c r="R189" s="56" t="s">
        <v>127</v>
      </c>
      <c r="S189" s="56" t="s">
        <v>127</v>
      </c>
      <c r="T189" s="56" t="s">
        <v>125</v>
      </c>
      <c r="U189" s="56" t="s">
        <v>125</v>
      </c>
      <c r="V189" s="56" t="s">
        <v>125</v>
      </c>
      <c r="W189" s="56" t="s">
        <v>126</v>
      </c>
      <c r="X189" s="56" t="s">
        <v>125</v>
      </c>
      <c r="Y189" s="56" t="s">
        <v>127</v>
      </c>
      <c r="Z189" s="56" t="s">
        <v>128</v>
      </c>
      <c r="AA189" s="56" t="s">
        <v>126</v>
      </c>
      <c r="AB189" s="56" t="s">
        <v>126</v>
      </c>
      <c r="AC189" s="56" t="s">
        <v>126</v>
      </c>
      <c r="AD189" s="56" t="s">
        <v>128</v>
      </c>
      <c r="AE189" s="56" t="s">
        <v>125</v>
      </c>
      <c r="AF189" s="56" t="s">
        <v>126</v>
      </c>
      <c r="AG189" s="56" t="s">
        <v>126</v>
      </c>
      <c r="AH189" s="56">
        <f t="array" ref="AH189">SUM((I189:AG189=$I$2:$AG$2)*(I189:AG189&lt;&gt;""))</f>
        <v>13</v>
      </c>
      <c r="AI189" s="58">
        <f t="shared" si="160"/>
        <v>5.2</v>
      </c>
      <c r="AJ189" s="59"/>
      <c r="AK189" s="56" t="str">
        <f t="shared" si="161"/>
        <v>TIDAK LULUS</v>
      </c>
      <c r="AL189" s="56" t="str">
        <f t="shared" si="162"/>
        <v>TIDAK LULUS</v>
      </c>
      <c r="AM189" s="56" t="str">
        <f t="shared" si="163"/>
        <v>LULUS</v>
      </c>
      <c r="AN189" s="56" t="str">
        <f t="shared" si="164"/>
        <v>LULUS</v>
      </c>
      <c r="AO189" s="56" t="str">
        <f t="shared" si="165"/>
        <v>LULUS</v>
      </c>
      <c r="AP189" s="56" t="str">
        <f t="shared" si="166"/>
        <v>LULUS</v>
      </c>
      <c r="AQ189" s="56" t="str">
        <f t="shared" si="167"/>
        <v>TIDAK LULUS</v>
      </c>
      <c r="AR189" s="56" t="str">
        <f t="shared" si="168"/>
        <v>TIDAK LULUS</v>
      </c>
      <c r="AS189" s="56" t="str">
        <f t="shared" si="169"/>
        <v>LULUS</v>
      </c>
      <c r="AT189" s="56" t="str">
        <f t="shared" si="170"/>
        <v>TIDAK LULUS</v>
      </c>
      <c r="AU189" s="56" t="str">
        <f t="shared" si="171"/>
        <v>TIDAK LULUS</v>
      </c>
      <c r="AV189" s="56" t="str">
        <f t="shared" si="172"/>
        <v>TIDAK LULUS</v>
      </c>
      <c r="AW189" s="56" t="str">
        <f t="shared" si="173"/>
        <v>TIDAK LULUS</v>
      </c>
      <c r="AX189" s="56" t="str">
        <f t="shared" si="174"/>
        <v>LULUS</v>
      </c>
      <c r="AY189" s="56" t="str">
        <f t="shared" si="175"/>
        <v>LULUS</v>
      </c>
      <c r="AZ189" s="56" t="str">
        <f t="shared" si="176"/>
        <v>LULUS</v>
      </c>
      <c r="BA189" s="56" t="str">
        <f t="shared" si="177"/>
        <v>TIDAK LULUS</v>
      </c>
      <c r="BB189" s="56" t="str">
        <f t="shared" si="178"/>
        <v>TIDAK LULUS</v>
      </c>
      <c r="BC189" s="56" t="str">
        <f t="shared" si="179"/>
        <v>LULUS</v>
      </c>
      <c r="BD189" s="56" t="str">
        <f t="shared" si="180"/>
        <v>TIDAK LULUS</v>
      </c>
      <c r="BE189" s="56" t="str">
        <f t="shared" si="181"/>
        <v>LULUS</v>
      </c>
      <c r="BF189" s="56" t="str">
        <f t="shared" si="182"/>
        <v>LULUS</v>
      </c>
      <c r="BG189" s="56" t="str">
        <f t="shared" si="183"/>
        <v>LULUS</v>
      </c>
      <c r="BH189" s="56" t="str">
        <f t="shared" si="184"/>
        <v>TIDAK LULUS</v>
      </c>
      <c r="BI189" s="56" t="str">
        <f t="shared" si="185"/>
        <v>LULUS</v>
      </c>
    </row>
    <row r="190" spans="1:61" s="60" customFormat="1" ht="21.9" customHeight="1" x14ac:dyDescent="0.3">
      <c r="A190" s="56">
        <f t="shared" si="159"/>
        <v>187</v>
      </c>
      <c r="B190" s="56">
        <v>2015408561</v>
      </c>
      <c r="C190" s="62" t="s">
        <v>656</v>
      </c>
      <c r="D190" s="61" t="s">
        <v>45</v>
      </c>
      <c r="E190" s="56" t="s">
        <v>160</v>
      </c>
      <c r="F190" s="61" t="s">
        <v>522</v>
      </c>
      <c r="G190" s="62" t="s">
        <v>523</v>
      </c>
      <c r="H190" s="57">
        <v>44959</v>
      </c>
      <c r="I190" s="56" t="s">
        <v>126</v>
      </c>
      <c r="J190" s="56" t="s">
        <v>125</v>
      </c>
      <c r="K190" s="56" t="s">
        <v>125</v>
      </c>
      <c r="L190" s="56" t="s">
        <v>125</v>
      </c>
      <c r="M190" s="56" t="s">
        <v>126</v>
      </c>
      <c r="N190" s="56" t="s">
        <v>125</v>
      </c>
      <c r="O190" s="56" t="s">
        <v>128</v>
      </c>
      <c r="P190" s="56" t="s">
        <v>127</v>
      </c>
      <c r="Q190" s="56" t="s">
        <v>126</v>
      </c>
      <c r="R190" s="56" t="s">
        <v>127</v>
      </c>
      <c r="S190" s="56" t="s">
        <v>126</v>
      </c>
      <c r="T190" s="56" t="s">
        <v>128</v>
      </c>
      <c r="U190" s="56" t="s">
        <v>128</v>
      </c>
      <c r="V190" s="56" t="s">
        <v>125</v>
      </c>
      <c r="W190" s="56" t="s">
        <v>126</v>
      </c>
      <c r="X190" s="56" t="s">
        <v>125</v>
      </c>
      <c r="Y190" s="56" t="s">
        <v>128</v>
      </c>
      <c r="Z190" s="56" t="s">
        <v>128</v>
      </c>
      <c r="AA190" s="56" t="s">
        <v>126</v>
      </c>
      <c r="AB190" s="56" t="s">
        <v>128</v>
      </c>
      <c r="AC190" s="56" t="s">
        <v>126</v>
      </c>
      <c r="AD190" s="56" t="s">
        <v>128</v>
      </c>
      <c r="AE190" s="56" t="s">
        <v>125</v>
      </c>
      <c r="AF190" s="56" t="s">
        <v>128</v>
      </c>
      <c r="AG190" s="56" t="s">
        <v>127</v>
      </c>
      <c r="AH190" s="56">
        <f t="array" ref="AH190">SUM((I190:AG190=$I$2:$AG$2)*(I190:AG190&lt;&gt;""))</f>
        <v>18</v>
      </c>
      <c r="AI190" s="58">
        <f t="shared" si="160"/>
        <v>7.2</v>
      </c>
      <c r="AJ190" s="59"/>
      <c r="AK190" s="56" t="str">
        <f t="shared" si="161"/>
        <v>LULUS</v>
      </c>
      <c r="AL190" s="56" t="str">
        <f t="shared" si="162"/>
        <v>TIDAK LULUS</v>
      </c>
      <c r="AM190" s="56" t="str">
        <f t="shared" si="163"/>
        <v>TIDAK LULUS</v>
      </c>
      <c r="AN190" s="56" t="str">
        <f t="shared" si="164"/>
        <v>LULUS</v>
      </c>
      <c r="AO190" s="56" t="str">
        <f t="shared" si="165"/>
        <v>LULUS</v>
      </c>
      <c r="AP190" s="56" t="str">
        <f t="shared" si="166"/>
        <v>LULUS</v>
      </c>
      <c r="AQ190" s="56" t="str">
        <f t="shared" si="167"/>
        <v>LULUS</v>
      </c>
      <c r="AR190" s="56" t="str">
        <f t="shared" si="168"/>
        <v>LULUS</v>
      </c>
      <c r="AS190" s="56" t="str">
        <f t="shared" si="169"/>
        <v>LULUS</v>
      </c>
      <c r="AT190" s="56" t="str">
        <f t="shared" si="170"/>
        <v>TIDAK LULUS</v>
      </c>
      <c r="AU190" s="56" t="str">
        <f t="shared" si="171"/>
        <v>LULUS</v>
      </c>
      <c r="AV190" s="56" t="str">
        <f t="shared" si="172"/>
        <v>LULUS</v>
      </c>
      <c r="AW190" s="56" t="str">
        <f t="shared" si="173"/>
        <v>TIDAK LULUS</v>
      </c>
      <c r="AX190" s="56" t="str">
        <f t="shared" si="174"/>
        <v>LULUS</v>
      </c>
      <c r="AY190" s="56" t="str">
        <f t="shared" si="175"/>
        <v>LULUS</v>
      </c>
      <c r="AZ190" s="56" t="str">
        <f t="shared" si="176"/>
        <v>LULUS</v>
      </c>
      <c r="BA190" s="56" t="str">
        <f t="shared" si="177"/>
        <v>LULUS</v>
      </c>
      <c r="BB190" s="56" t="str">
        <f t="shared" si="178"/>
        <v>TIDAK LULUS</v>
      </c>
      <c r="BC190" s="56" t="str">
        <f t="shared" si="179"/>
        <v>LULUS</v>
      </c>
      <c r="BD190" s="56" t="str">
        <f t="shared" si="180"/>
        <v>LULUS</v>
      </c>
      <c r="BE190" s="56" t="str">
        <f t="shared" si="181"/>
        <v>LULUS</v>
      </c>
      <c r="BF190" s="56" t="str">
        <f t="shared" si="182"/>
        <v>LULUS</v>
      </c>
      <c r="BG190" s="56" t="str">
        <f t="shared" si="183"/>
        <v>LULUS</v>
      </c>
      <c r="BH190" s="56" t="str">
        <f t="shared" si="184"/>
        <v>TIDAK LULUS</v>
      </c>
      <c r="BI190" s="56" t="str">
        <f t="shared" si="185"/>
        <v>TIDAK LULUS</v>
      </c>
    </row>
    <row r="191" spans="1:61" s="60" customFormat="1" ht="21.9" customHeight="1" x14ac:dyDescent="0.3">
      <c r="A191" s="56">
        <f t="shared" si="159"/>
        <v>188</v>
      </c>
      <c r="B191" s="56">
        <v>2015409094</v>
      </c>
      <c r="C191" s="62" t="s">
        <v>3851</v>
      </c>
      <c r="D191" s="61" t="s">
        <v>45</v>
      </c>
      <c r="E191" s="56" t="s">
        <v>160</v>
      </c>
      <c r="F191" s="61" t="s">
        <v>298</v>
      </c>
      <c r="G191" s="62" t="s">
        <v>299</v>
      </c>
      <c r="H191" s="57">
        <v>44963</v>
      </c>
      <c r="I191" s="56" t="s">
        <v>126</v>
      </c>
      <c r="J191" s="56" t="s">
        <v>128</v>
      </c>
      <c r="K191" s="56" t="s">
        <v>127</v>
      </c>
      <c r="L191" s="56" t="s">
        <v>125</v>
      </c>
      <c r="M191" s="56" t="s">
        <v>127</v>
      </c>
      <c r="N191" s="56" t="s">
        <v>127</v>
      </c>
      <c r="O191" s="56" t="s">
        <v>128</v>
      </c>
      <c r="P191" s="56" t="s">
        <v>127</v>
      </c>
      <c r="Q191" s="56" t="s">
        <v>126</v>
      </c>
      <c r="R191" s="56" t="s">
        <v>128</v>
      </c>
      <c r="S191" s="56" t="s">
        <v>126</v>
      </c>
      <c r="T191" s="56" t="s">
        <v>128</v>
      </c>
      <c r="U191" s="56" t="s">
        <v>128</v>
      </c>
      <c r="V191" s="56" t="s">
        <v>125</v>
      </c>
      <c r="W191" s="56" t="s">
        <v>126</v>
      </c>
      <c r="X191" s="56" t="s">
        <v>125</v>
      </c>
      <c r="Y191" s="56" t="s">
        <v>127</v>
      </c>
      <c r="Z191" s="56" t="s">
        <v>128</v>
      </c>
      <c r="AA191" s="56" t="s">
        <v>126</v>
      </c>
      <c r="AB191" s="56" t="s">
        <v>126</v>
      </c>
      <c r="AC191" s="56" t="s">
        <v>126</v>
      </c>
      <c r="AD191" s="56" t="s">
        <v>128</v>
      </c>
      <c r="AE191" s="56" t="s">
        <v>126</v>
      </c>
      <c r="AF191" s="56" t="s">
        <v>127</v>
      </c>
      <c r="AG191" s="56" t="s">
        <v>128</v>
      </c>
      <c r="AH191" s="56">
        <f t="array" ref="AH191">SUM((I191:AG191=$I$2:$AG$2)*(I191:AG191&lt;&gt;""))</f>
        <v>17</v>
      </c>
      <c r="AI191" s="58">
        <f t="shared" si="160"/>
        <v>6.8</v>
      </c>
      <c r="AJ191" s="59"/>
      <c r="AK191" s="56" t="str">
        <f t="shared" si="161"/>
        <v>LULUS</v>
      </c>
      <c r="AL191" s="56" t="str">
        <f t="shared" si="162"/>
        <v>LULUS</v>
      </c>
      <c r="AM191" s="56" t="str">
        <f t="shared" si="163"/>
        <v>LULUS</v>
      </c>
      <c r="AN191" s="56" t="str">
        <f t="shared" si="164"/>
        <v>LULUS</v>
      </c>
      <c r="AO191" s="56" t="str">
        <f t="shared" si="165"/>
        <v>TIDAK LULUS</v>
      </c>
      <c r="AP191" s="56" t="str">
        <f t="shared" si="166"/>
        <v>TIDAK LULUS</v>
      </c>
      <c r="AQ191" s="56" t="str">
        <f t="shared" si="167"/>
        <v>LULUS</v>
      </c>
      <c r="AR191" s="56" t="str">
        <f t="shared" si="168"/>
        <v>LULUS</v>
      </c>
      <c r="AS191" s="56" t="str">
        <f t="shared" si="169"/>
        <v>LULUS</v>
      </c>
      <c r="AT191" s="56" t="str">
        <f t="shared" si="170"/>
        <v>LULUS</v>
      </c>
      <c r="AU191" s="56" t="str">
        <f t="shared" si="171"/>
        <v>LULUS</v>
      </c>
      <c r="AV191" s="56" t="str">
        <f t="shared" si="172"/>
        <v>LULUS</v>
      </c>
      <c r="AW191" s="56" t="str">
        <f t="shared" si="173"/>
        <v>TIDAK LULUS</v>
      </c>
      <c r="AX191" s="56" t="str">
        <f t="shared" si="174"/>
        <v>LULUS</v>
      </c>
      <c r="AY191" s="56" t="str">
        <f t="shared" si="175"/>
        <v>LULUS</v>
      </c>
      <c r="AZ191" s="56" t="str">
        <f t="shared" si="176"/>
        <v>LULUS</v>
      </c>
      <c r="BA191" s="56" t="str">
        <f t="shared" si="177"/>
        <v>TIDAK LULUS</v>
      </c>
      <c r="BB191" s="56" t="str">
        <f t="shared" si="178"/>
        <v>TIDAK LULUS</v>
      </c>
      <c r="BC191" s="56" t="str">
        <f t="shared" si="179"/>
        <v>LULUS</v>
      </c>
      <c r="BD191" s="56" t="str">
        <f t="shared" si="180"/>
        <v>TIDAK LULUS</v>
      </c>
      <c r="BE191" s="56" t="str">
        <f t="shared" si="181"/>
        <v>LULUS</v>
      </c>
      <c r="BF191" s="56" t="str">
        <f t="shared" si="182"/>
        <v>LULUS</v>
      </c>
      <c r="BG191" s="56" t="str">
        <f t="shared" si="183"/>
        <v>TIDAK LULUS</v>
      </c>
      <c r="BH191" s="56" t="str">
        <f t="shared" si="184"/>
        <v>LULUS</v>
      </c>
      <c r="BI191" s="56" t="str">
        <f t="shared" si="185"/>
        <v>TIDAK LULUS</v>
      </c>
    </row>
    <row r="192" spans="1:61" s="60" customFormat="1" ht="21.9" customHeight="1" x14ac:dyDescent="0.3">
      <c r="A192" s="56">
        <f t="shared" si="159"/>
        <v>189</v>
      </c>
      <c r="B192" s="56">
        <v>2015409148</v>
      </c>
      <c r="C192" s="62" t="s">
        <v>3854</v>
      </c>
      <c r="D192" s="61" t="s">
        <v>46</v>
      </c>
      <c r="E192" s="56" t="s">
        <v>155</v>
      </c>
      <c r="F192" s="61" t="s">
        <v>239</v>
      </c>
      <c r="G192" s="62" t="s">
        <v>240</v>
      </c>
      <c r="H192" s="57">
        <v>44963</v>
      </c>
      <c r="I192" s="56" t="s">
        <v>126</v>
      </c>
      <c r="J192" s="56" t="s">
        <v>128</v>
      </c>
      <c r="K192" s="56" t="s">
        <v>127</v>
      </c>
      <c r="L192" s="56" t="s">
        <v>125</v>
      </c>
      <c r="M192" s="56" t="s">
        <v>127</v>
      </c>
      <c r="N192" s="56" t="s">
        <v>127</v>
      </c>
      <c r="O192" s="56" t="s">
        <v>128</v>
      </c>
      <c r="P192" s="56" t="s">
        <v>127</v>
      </c>
      <c r="Q192" s="56" t="s">
        <v>126</v>
      </c>
      <c r="R192" s="56" t="s">
        <v>127</v>
      </c>
      <c r="S192" s="56" t="s">
        <v>126</v>
      </c>
      <c r="T192" s="56" t="s">
        <v>128</v>
      </c>
      <c r="U192" s="56" t="s">
        <v>126</v>
      </c>
      <c r="V192" s="56" t="s">
        <v>125</v>
      </c>
      <c r="W192" s="56" t="s">
        <v>126</v>
      </c>
      <c r="X192" s="56" t="s">
        <v>125</v>
      </c>
      <c r="Y192" s="56" t="s">
        <v>128</v>
      </c>
      <c r="Z192" s="56" t="s">
        <v>128</v>
      </c>
      <c r="AA192" s="56" t="s">
        <v>126</v>
      </c>
      <c r="AB192" s="56" t="s">
        <v>128</v>
      </c>
      <c r="AC192" s="56" t="s">
        <v>126</v>
      </c>
      <c r="AD192" s="56" t="s">
        <v>126</v>
      </c>
      <c r="AE192" s="56" t="s">
        <v>125</v>
      </c>
      <c r="AF192" s="56" t="s">
        <v>125</v>
      </c>
      <c r="AG192" s="56" t="s">
        <v>125</v>
      </c>
      <c r="AH192" s="56">
        <f t="array" ref="AH192">SUM((I192:AG192=$I$2:$AG$2)*(I192:AG192&lt;&gt;""))</f>
        <v>17</v>
      </c>
      <c r="AI192" s="58">
        <f t="shared" si="160"/>
        <v>6.8</v>
      </c>
      <c r="AJ192" s="59"/>
      <c r="AK192" s="56" t="str">
        <f t="shared" si="161"/>
        <v>LULUS</v>
      </c>
      <c r="AL192" s="56" t="str">
        <f t="shared" si="162"/>
        <v>LULUS</v>
      </c>
      <c r="AM192" s="56" t="str">
        <f t="shared" si="163"/>
        <v>LULUS</v>
      </c>
      <c r="AN192" s="56" t="str">
        <f t="shared" si="164"/>
        <v>LULUS</v>
      </c>
      <c r="AO192" s="56" t="str">
        <f t="shared" si="165"/>
        <v>TIDAK LULUS</v>
      </c>
      <c r="AP192" s="56" t="str">
        <f t="shared" si="166"/>
        <v>TIDAK LULUS</v>
      </c>
      <c r="AQ192" s="56" t="str">
        <f t="shared" si="167"/>
        <v>LULUS</v>
      </c>
      <c r="AR192" s="56" t="str">
        <f t="shared" si="168"/>
        <v>LULUS</v>
      </c>
      <c r="AS192" s="56" t="str">
        <f t="shared" si="169"/>
        <v>LULUS</v>
      </c>
      <c r="AT192" s="56" t="str">
        <f t="shared" si="170"/>
        <v>TIDAK LULUS</v>
      </c>
      <c r="AU192" s="56" t="str">
        <f t="shared" si="171"/>
        <v>LULUS</v>
      </c>
      <c r="AV192" s="56" t="str">
        <f t="shared" si="172"/>
        <v>LULUS</v>
      </c>
      <c r="AW192" s="56" t="str">
        <f t="shared" si="173"/>
        <v>TIDAK LULUS</v>
      </c>
      <c r="AX192" s="56" t="str">
        <f t="shared" si="174"/>
        <v>LULUS</v>
      </c>
      <c r="AY192" s="56" t="str">
        <f t="shared" si="175"/>
        <v>LULUS</v>
      </c>
      <c r="AZ192" s="56" t="str">
        <f t="shared" si="176"/>
        <v>LULUS</v>
      </c>
      <c r="BA192" s="56" t="str">
        <f t="shared" si="177"/>
        <v>LULUS</v>
      </c>
      <c r="BB192" s="56" t="str">
        <f t="shared" si="178"/>
        <v>TIDAK LULUS</v>
      </c>
      <c r="BC192" s="56" t="str">
        <f t="shared" si="179"/>
        <v>LULUS</v>
      </c>
      <c r="BD192" s="56" t="str">
        <f t="shared" si="180"/>
        <v>LULUS</v>
      </c>
      <c r="BE192" s="56" t="str">
        <f t="shared" si="181"/>
        <v>LULUS</v>
      </c>
      <c r="BF192" s="56" t="str">
        <f t="shared" si="182"/>
        <v>TIDAK LULUS</v>
      </c>
      <c r="BG192" s="56" t="str">
        <f t="shared" si="183"/>
        <v>LULUS</v>
      </c>
      <c r="BH192" s="56" t="str">
        <f t="shared" si="184"/>
        <v>TIDAK LULUS</v>
      </c>
      <c r="BI192" s="56" t="str">
        <f t="shared" si="185"/>
        <v>TIDAK LULUS</v>
      </c>
    </row>
    <row r="193" spans="1:61" s="60" customFormat="1" ht="21.9" customHeight="1" x14ac:dyDescent="0.3">
      <c r="A193" s="56">
        <f t="shared" si="159"/>
        <v>190</v>
      </c>
      <c r="B193" s="56">
        <v>2015409097</v>
      </c>
      <c r="C193" s="62" t="s">
        <v>3855</v>
      </c>
      <c r="D193" s="61" t="s">
        <v>45</v>
      </c>
      <c r="E193" s="56" t="s">
        <v>160</v>
      </c>
      <c r="F193" s="61" t="s">
        <v>3930</v>
      </c>
      <c r="G193" s="62" t="s">
        <v>3931</v>
      </c>
      <c r="H193" s="57">
        <v>44963</v>
      </c>
      <c r="I193" s="56" t="s">
        <v>126</v>
      </c>
      <c r="J193" s="56" t="s">
        <v>128</v>
      </c>
      <c r="K193" s="56" t="s">
        <v>126</v>
      </c>
      <c r="L193" s="56" t="s">
        <v>125</v>
      </c>
      <c r="M193" s="56" t="s">
        <v>128</v>
      </c>
      <c r="N193" s="56" t="s">
        <v>127</v>
      </c>
      <c r="O193" s="56" t="s">
        <v>128</v>
      </c>
      <c r="P193" s="56" t="s">
        <v>128</v>
      </c>
      <c r="Q193" s="56" t="s">
        <v>126</v>
      </c>
      <c r="R193" s="56" t="s">
        <v>125</v>
      </c>
      <c r="S193" s="56" t="s">
        <v>126</v>
      </c>
      <c r="T193" s="56" t="s">
        <v>128</v>
      </c>
      <c r="U193" s="56" t="s">
        <v>126</v>
      </c>
      <c r="V193" s="56" t="s">
        <v>125</v>
      </c>
      <c r="W193" s="56" t="s">
        <v>125</v>
      </c>
      <c r="X193" s="56" t="s">
        <v>125</v>
      </c>
      <c r="Y193" s="56" t="s">
        <v>128</v>
      </c>
      <c r="Z193" s="56" t="s">
        <v>128</v>
      </c>
      <c r="AA193" s="56" t="s">
        <v>126</v>
      </c>
      <c r="AB193" s="56" t="s">
        <v>128</v>
      </c>
      <c r="AC193" s="56" t="s">
        <v>126</v>
      </c>
      <c r="AD193" s="56" t="s">
        <v>128</v>
      </c>
      <c r="AE193" s="56" t="s">
        <v>125</v>
      </c>
      <c r="AF193" s="56" t="s">
        <v>127</v>
      </c>
      <c r="AG193" s="56" t="s">
        <v>125</v>
      </c>
      <c r="AH193" s="56">
        <f t="array" ref="AH193">SUM((I193:AG193=$I$2:$AG$2)*(I193:AG193&lt;&gt;""))</f>
        <v>16</v>
      </c>
      <c r="AI193" s="58">
        <f t="shared" si="160"/>
        <v>6.4</v>
      </c>
      <c r="AJ193" s="59"/>
      <c r="AK193" s="56" t="str">
        <f t="shared" si="161"/>
        <v>LULUS</v>
      </c>
      <c r="AL193" s="56" t="str">
        <f t="shared" si="162"/>
        <v>LULUS</v>
      </c>
      <c r="AM193" s="56" t="str">
        <f t="shared" si="163"/>
        <v>TIDAK LULUS</v>
      </c>
      <c r="AN193" s="56" t="str">
        <f t="shared" si="164"/>
        <v>LULUS</v>
      </c>
      <c r="AO193" s="56" t="str">
        <f t="shared" si="165"/>
        <v>TIDAK LULUS</v>
      </c>
      <c r="AP193" s="56" t="str">
        <f t="shared" si="166"/>
        <v>TIDAK LULUS</v>
      </c>
      <c r="AQ193" s="56" t="str">
        <f t="shared" si="167"/>
        <v>LULUS</v>
      </c>
      <c r="AR193" s="56" t="str">
        <f t="shared" si="168"/>
        <v>TIDAK LULUS</v>
      </c>
      <c r="AS193" s="56" t="str">
        <f t="shared" si="169"/>
        <v>LULUS</v>
      </c>
      <c r="AT193" s="56" t="str">
        <f t="shared" si="170"/>
        <v>TIDAK LULUS</v>
      </c>
      <c r="AU193" s="56" t="str">
        <f t="shared" si="171"/>
        <v>LULUS</v>
      </c>
      <c r="AV193" s="56" t="str">
        <f t="shared" si="172"/>
        <v>LULUS</v>
      </c>
      <c r="AW193" s="56" t="str">
        <f t="shared" si="173"/>
        <v>TIDAK LULUS</v>
      </c>
      <c r="AX193" s="56" t="str">
        <f t="shared" si="174"/>
        <v>LULUS</v>
      </c>
      <c r="AY193" s="56" t="str">
        <f t="shared" si="175"/>
        <v>TIDAK LULUS</v>
      </c>
      <c r="AZ193" s="56" t="str">
        <f t="shared" si="176"/>
        <v>LULUS</v>
      </c>
      <c r="BA193" s="56" t="str">
        <f t="shared" si="177"/>
        <v>LULUS</v>
      </c>
      <c r="BB193" s="56" t="str">
        <f t="shared" si="178"/>
        <v>TIDAK LULUS</v>
      </c>
      <c r="BC193" s="56" t="str">
        <f t="shared" si="179"/>
        <v>LULUS</v>
      </c>
      <c r="BD193" s="56" t="str">
        <f t="shared" si="180"/>
        <v>LULUS</v>
      </c>
      <c r="BE193" s="56" t="str">
        <f t="shared" si="181"/>
        <v>LULUS</v>
      </c>
      <c r="BF193" s="56" t="str">
        <f t="shared" si="182"/>
        <v>LULUS</v>
      </c>
      <c r="BG193" s="56" t="str">
        <f t="shared" si="183"/>
        <v>LULUS</v>
      </c>
      <c r="BH193" s="56" t="str">
        <f t="shared" si="184"/>
        <v>LULUS</v>
      </c>
      <c r="BI193" s="56" t="str">
        <f t="shared" si="185"/>
        <v>TIDAK LULUS</v>
      </c>
    </row>
    <row r="194" spans="1:61" s="60" customFormat="1" ht="21.9" customHeight="1" x14ac:dyDescent="0.3">
      <c r="A194" s="56">
        <f t="shared" si="159"/>
        <v>191</v>
      </c>
      <c r="B194" s="56">
        <v>2015409101</v>
      </c>
      <c r="C194" s="62" t="s">
        <v>3856</v>
      </c>
      <c r="D194" s="61" t="s">
        <v>45</v>
      </c>
      <c r="E194" s="56" t="s">
        <v>160</v>
      </c>
      <c r="F194" s="61" t="s">
        <v>3932</v>
      </c>
      <c r="G194" s="62" t="s">
        <v>3933</v>
      </c>
      <c r="H194" s="57">
        <v>44963</v>
      </c>
      <c r="I194" s="56" t="s">
        <v>126</v>
      </c>
      <c r="J194" s="56" t="s">
        <v>125</v>
      </c>
      <c r="K194" s="56" t="s">
        <v>127</v>
      </c>
      <c r="L194" s="56" t="s">
        <v>126</v>
      </c>
      <c r="M194" s="56" t="s">
        <v>126</v>
      </c>
      <c r="N194" s="56" t="s">
        <v>125</v>
      </c>
      <c r="O194" s="56" t="s">
        <v>128</v>
      </c>
      <c r="P194" s="56" t="s">
        <v>127</v>
      </c>
      <c r="Q194" s="56" t="s">
        <v>126</v>
      </c>
      <c r="R194" s="56" t="s">
        <v>126</v>
      </c>
      <c r="S194" s="56" t="s">
        <v>126</v>
      </c>
      <c r="T194" s="56" t="s">
        <v>128</v>
      </c>
      <c r="U194" s="56" t="s">
        <v>125</v>
      </c>
      <c r="V194" s="56" t="s">
        <v>125</v>
      </c>
      <c r="W194" s="56" t="s">
        <v>128</v>
      </c>
      <c r="X194" s="56" t="s">
        <v>125</v>
      </c>
      <c r="Y194" s="56" t="s">
        <v>126</v>
      </c>
      <c r="Z194" s="56" t="s">
        <v>128</v>
      </c>
      <c r="AA194" s="56" t="s">
        <v>126</v>
      </c>
      <c r="AB194" s="56" t="s">
        <v>128</v>
      </c>
      <c r="AC194" s="56" t="s">
        <v>126</v>
      </c>
      <c r="AD194" s="56" t="s">
        <v>126</v>
      </c>
      <c r="AE194" s="56" t="s">
        <v>126</v>
      </c>
      <c r="AF194" s="56" t="s">
        <v>126</v>
      </c>
      <c r="AG194" s="56" t="s">
        <v>125</v>
      </c>
      <c r="AH194" s="56">
        <f t="array" ref="AH194">SUM((I194:AG194=$I$2:$AG$2)*(I194:AG194&lt;&gt;""))</f>
        <v>14</v>
      </c>
      <c r="AI194" s="58">
        <f t="shared" si="160"/>
        <v>5.6</v>
      </c>
      <c r="AJ194" s="59"/>
      <c r="AK194" s="56" t="str">
        <f t="shared" si="161"/>
        <v>LULUS</v>
      </c>
      <c r="AL194" s="56" t="str">
        <f t="shared" si="162"/>
        <v>TIDAK LULUS</v>
      </c>
      <c r="AM194" s="56" t="str">
        <f t="shared" si="163"/>
        <v>LULUS</v>
      </c>
      <c r="AN194" s="56" t="str">
        <f t="shared" si="164"/>
        <v>TIDAK LULUS</v>
      </c>
      <c r="AO194" s="56" t="str">
        <f t="shared" si="165"/>
        <v>LULUS</v>
      </c>
      <c r="AP194" s="56" t="str">
        <f t="shared" si="166"/>
        <v>LULUS</v>
      </c>
      <c r="AQ194" s="56" t="str">
        <f t="shared" si="167"/>
        <v>LULUS</v>
      </c>
      <c r="AR194" s="56" t="str">
        <f t="shared" si="168"/>
        <v>LULUS</v>
      </c>
      <c r="AS194" s="56" t="str">
        <f t="shared" si="169"/>
        <v>LULUS</v>
      </c>
      <c r="AT194" s="56" t="str">
        <f t="shared" si="170"/>
        <v>TIDAK LULUS</v>
      </c>
      <c r="AU194" s="56" t="str">
        <f t="shared" si="171"/>
        <v>LULUS</v>
      </c>
      <c r="AV194" s="56" t="str">
        <f t="shared" si="172"/>
        <v>LULUS</v>
      </c>
      <c r="AW194" s="56" t="str">
        <f t="shared" si="173"/>
        <v>TIDAK LULUS</v>
      </c>
      <c r="AX194" s="56" t="str">
        <f t="shared" si="174"/>
        <v>LULUS</v>
      </c>
      <c r="AY194" s="56" t="str">
        <f t="shared" si="175"/>
        <v>TIDAK LULUS</v>
      </c>
      <c r="AZ194" s="56" t="str">
        <f t="shared" si="176"/>
        <v>LULUS</v>
      </c>
      <c r="BA194" s="56" t="str">
        <f t="shared" si="177"/>
        <v>TIDAK LULUS</v>
      </c>
      <c r="BB194" s="56" t="str">
        <f t="shared" si="178"/>
        <v>TIDAK LULUS</v>
      </c>
      <c r="BC194" s="56" t="str">
        <f t="shared" si="179"/>
        <v>LULUS</v>
      </c>
      <c r="BD194" s="56" t="str">
        <f t="shared" si="180"/>
        <v>LULUS</v>
      </c>
      <c r="BE194" s="56" t="str">
        <f t="shared" si="181"/>
        <v>LULUS</v>
      </c>
      <c r="BF194" s="56" t="str">
        <f t="shared" si="182"/>
        <v>TIDAK LULUS</v>
      </c>
      <c r="BG194" s="56" t="str">
        <f t="shared" si="183"/>
        <v>TIDAK LULUS</v>
      </c>
      <c r="BH194" s="56" t="str">
        <f t="shared" si="184"/>
        <v>TIDAK LULUS</v>
      </c>
      <c r="BI194" s="56" t="str">
        <f t="shared" si="185"/>
        <v>TIDAK LULUS</v>
      </c>
    </row>
    <row r="195" spans="1:61" s="60" customFormat="1" ht="21.9" customHeight="1" x14ac:dyDescent="0.3">
      <c r="A195" s="56">
        <f t="shared" si="159"/>
        <v>192</v>
      </c>
      <c r="B195" s="56">
        <v>2015409109</v>
      </c>
      <c r="C195" s="62" t="s">
        <v>3859</v>
      </c>
      <c r="D195" s="61" t="s">
        <v>45</v>
      </c>
      <c r="E195" s="56" t="s">
        <v>160</v>
      </c>
      <c r="F195" s="61" t="s">
        <v>3938</v>
      </c>
      <c r="G195" s="62" t="s">
        <v>3939</v>
      </c>
      <c r="H195" s="57">
        <v>44963</v>
      </c>
      <c r="I195" s="56" t="s">
        <v>127</v>
      </c>
      <c r="J195" s="56" t="s">
        <v>128</v>
      </c>
      <c r="K195" s="56" t="s">
        <v>127</v>
      </c>
      <c r="L195" s="56" t="s">
        <v>125</v>
      </c>
      <c r="M195" s="56" t="s">
        <v>127</v>
      </c>
      <c r="N195" s="56" t="s">
        <v>127</v>
      </c>
      <c r="O195" s="56" t="s">
        <v>128</v>
      </c>
      <c r="P195" s="56" t="s">
        <v>126</v>
      </c>
      <c r="Q195" s="56" t="s">
        <v>126</v>
      </c>
      <c r="R195" s="56" t="s">
        <v>127</v>
      </c>
      <c r="S195" s="56" t="s">
        <v>126</v>
      </c>
      <c r="T195" s="56" t="s">
        <v>125</v>
      </c>
      <c r="U195" s="56" t="s">
        <v>126</v>
      </c>
      <c r="V195" s="56" t="s">
        <v>125</v>
      </c>
      <c r="W195" s="56" t="s">
        <v>125</v>
      </c>
      <c r="X195" s="56" t="s">
        <v>125</v>
      </c>
      <c r="Y195" s="56" t="s">
        <v>125</v>
      </c>
      <c r="Z195" s="56" t="s">
        <v>125</v>
      </c>
      <c r="AA195" s="56" t="s">
        <v>126</v>
      </c>
      <c r="AB195" s="56" t="s">
        <v>127</v>
      </c>
      <c r="AC195" s="56" t="s">
        <v>126</v>
      </c>
      <c r="AD195" s="56" t="s">
        <v>125</v>
      </c>
      <c r="AE195" s="56" t="s">
        <v>128</v>
      </c>
      <c r="AF195" s="56" t="s">
        <v>127</v>
      </c>
      <c r="AG195" s="56" t="s">
        <v>125</v>
      </c>
      <c r="AH195" s="56">
        <f t="array" ref="AH195">SUM((I195:AG195=$I$2:$AG$2)*(I195:AG195&lt;&gt;""))</f>
        <v>11</v>
      </c>
      <c r="AI195" s="58">
        <f t="shared" si="160"/>
        <v>4.4000000000000004</v>
      </c>
      <c r="AJ195" s="59"/>
      <c r="AK195" s="56" t="str">
        <f t="shared" si="161"/>
        <v>TIDAK LULUS</v>
      </c>
      <c r="AL195" s="56" t="str">
        <f t="shared" si="162"/>
        <v>LULUS</v>
      </c>
      <c r="AM195" s="56" t="str">
        <f t="shared" si="163"/>
        <v>LULUS</v>
      </c>
      <c r="AN195" s="56" t="str">
        <f t="shared" si="164"/>
        <v>LULUS</v>
      </c>
      <c r="AO195" s="56" t="str">
        <f t="shared" si="165"/>
        <v>TIDAK LULUS</v>
      </c>
      <c r="AP195" s="56" t="str">
        <f t="shared" si="166"/>
        <v>TIDAK LULUS</v>
      </c>
      <c r="AQ195" s="56" t="str">
        <f t="shared" si="167"/>
        <v>LULUS</v>
      </c>
      <c r="AR195" s="56" t="str">
        <f t="shared" si="168"/>
        <v>TIDAK LULUS</v>
      </c>
      <c r="AS195" s="56" t="str">
        <f t="shared" si="169"/>
        <v>LULUS</v>
      </c>
      <c r="AT195" s="56" t="str">
        <f t="shared" si="170"/>
        <v>TIDAK LULUS</v>
      </c>
      <c r="AU195" s="56" t="str">
        <f t="shared" si="171"/>
        <v>LULUS</v>
      </c>
      <c r="AV195" s="56" t="str">
        <f t="shared" si="172"/>
        <v>TIDAK LULUS</v>
      </c>
      <c r="AW195" s="56" t="str">
        <f t="shared" si="173"/>
        <v>TIDAK LULUS</v>
      </c>
      <c r="AX195" s="56" t="str">
        <f t="shared" si="174"/>
        <v>LULUS</v>
      </c>
      <c r="AY195" s="56" t="str">
        <f t="shared" si="175"/>
        <v>TIDAK LULUS</v>
      </c>
      <c r="AZ195" s="56" t="str">
        <f t="shared" si="176"/>
        <v>LULUS</v>
      </c>
      <c r="BA195" s="56" t="str">
        <f t="shared" si="177"/>
        <v>TIDAK LULUS</v>
      </c>
      <c r="BB195" s="56" t="str">
        <f t="shared" si="178"/>
        <v>TIDAK LULUS</v>
      </c>
      <c r="BC195" s="56" t="str">
        <f t="shared" si="179"/>
        <v>LULUS</v>
      </c>
      <c r="BD195" s="56" t="str">
        <f t="shared" si="180"/>
        <v>TIDAK LULUS</v>
      </c>
      <c r="BE195" s="56" t="str">
        <f t="shared" si="181"/>
        <v>LULUS</v>
      </c>
      <c r="BF195" s="56" t="str">
        <f t="shared" si="182"/>
        <v>TIDAK LULUS</v>
      </c>
      <c r="BG195" s="56" t="str">
        <f t="shared" si="183"/>
        <v>TIDAK LULUS</v>
      </c>
      <c r="BH195" s="56" t="str">
        <f t="shared" si="184"/>
        <v>LULUS</v>
      </c>
      <c r="BI195" s="56" t="str">
        <f t="shared" si="185"/>
        <v>TIDAK LULUS</v>
      </c>
    </row>
    <row r="196" spans="1:61" s="60" customFormat="1" ht="21.9" customHeight="1" x14ac:dyDescent="0.3">
      <c r="A196" s="56">
        <f t="shared" si="159"/>
        <v>193</v>
      </c>
      <c r="B196" s="56">
        <v>2015409116</v>
      </c>
      <c r="C196" s="62" t="s">
        <v>3860</v>
      </c>
      <c r="D196" s="61" t="s">
        <v>45</v>
      </c>
      <c r="E196" s="56" t="s">
        <v>160</v>
      </c>
      <c r="F196" s="61" t="s">
        <v>3940</v>
      </c>
      <c r="G196" s="62" t="s">
        <v>3941</v>
      </c>
      <c r="H196" s="57">
        <v>44963</v>
      </c>
      <c r="I196" s="56" t="s">
        <v>126</v>
      </c>
      <c r="J196" s="56" t="s">
        <v>125</v>
      </c>
      <c r="K196" s="56" t="s">
        <v>125</v>
      </c>
      <c r="L196" s="56" t="s">
        <v>125</v>
      </c>
      <c r="M196" s="56" t="s">
        <v>126</v>
      </c>
      <c r="N196" s="56" t="s">
        <v>125</v>
      </c>
      <c r="O196" s="56" t="s">
        <v>128</v>
      </c>
      <c r="P196" s="56" t="s">
        <v>126</v>
      </c>
      <c r="Q196" s="56" t="s">
        <v>126</v>
      </c>
      <c r="R196" s="56" t="s">
        <v>128</v>
      </c>
      <c r="S196" s="56" t="s">
        <v>126</v>
      </c>
      <c r="T196" s="56" t="s">
        <v>128</v>
      </c>
      <c r="U196" s="56" t="s">
        <v>127</v>
      </c>
      <c r="V196" s="56" t="s">
        <v>125</v>
      </c>
      <c r="W196" s="56" t="s">
        <v>126</v>
      </c>
      <c r="X196" s="56" t="s">
        <v>125</v>
      </c>
      <c r="Y196" s="56" t="s">
        <v>127</v>
      </c>
      <c r="Z196" s="56" t="s">
        <v>128</v>
      </c>
      <c r="AA196" s="56" t="s">
        <v>126</v>
      </c>
      <c r="AB196" s="56" t="s">
        <v>126</v>
      </c>
      <c r="AC196" s="56" t="s">
        <v>126</v>
      </c>
      <c r="AD196" s="56" t="s">
        <v>126</v>
      </c>
      <c r="AE196" s="56" t="s">
        <v>126</v>
      </c>
      <c r="AF196" s="56" t="s">
        <v>127</v>
      </c>
      <c r="AG196" s="56" t="s">
        <v>125</v>
      </c>
      <c r="AH196" s="56">
        <f t="array" ref="AH196">SUM((I196:AG196=$I$2:$AG$2)*(I196:AG196&lt;&gt;""))</f>
        <v>16</v>
      </c>
      <c r="AI196" s="58">
        <f t="shared" si="160"/>
        <v>6.4</v>
      </c>
      <c r="AJ196" s="59"/>
      <c r="AK196" s="56" t="str">
        <f t="shared" si="161"/>
        <v>LULUS</v>
      </c>
      <c r="AL196" s="56" t="str">
        <f t="shared" si="162"/>
        <v>TIDAK LULUS</v>
      </c>
      <c r="AM196" s="56" t="str">
        <f t="shared" si="163"/>
        <v>TIDAK LULUS</v>
      </c>
      <c r="AN196" s="56" t="str">
        <f t="shared" si="164"/>
        <v>LULUS</v>
      </c>
      <c r="AO196" s="56" t="str">
        <f t="shared" si="165"/>
        <v>LULUS</v>
      </c>
      <c r="AP196" s="56" t="str">
        <f t="shared" si="166"/>
        <v>LULUS</v>
      </c>
      <c r="AQ196" s="56" t="str">
        <f t="shared" si="167"/>
        <v>LULUS</v>
      </c>
      <c r="AR196" s="56" t="str">
        <f t="shared" si="168"/>
        <v>TIDAK LULUS</v>
      </c>
      <c r="AS196" s="56" t="str">
        <f t="shared" si="169"/>
        <v>LULUS</v>
      </c>
      <c r="AT196" s="56" t="str">
        <f t="shared" si="170"/>
        <v>LULUS</v>
      </c>
      <c r="AU196" s="56" t="str">
        <f t="shared" si="171"/>
        <v>LULUS</v>
      </c>
      <c r="AV196" s="56" t="str">
        <f t="shared" si="172"/>
        <v>LULUS</v>
      </c>
      <c r="AW196" s="56" t="str">
        <f t="shared" si="173"/>
        <v>LULUS</v>
      </c>
      <c r="AX196" s="56" t="str">
        <f t="shared" si="174"/>
        <v>LULUS</v>
      </c>
      <c r="AY196" s="56" t="str">
        <f t="shared" si="175"/>
        <v>LULUS</v>
      </c>
      <c r="AZ196" s="56" t="str">
        <f t="shared" si="176"/>
        <v>LULUS</v>
      </c>
      <c r="BA196" s="56" t="str">
        <f t="shared" si="177"/>
        <v>TIDAK LULUS</v>
      </c>
      <c r="BB196" s="56" t="str">
        <f t="shared" si="178"/>
        <v>TIDAK LULUS</v>
      </c>
      <c r="BC196" s="56" t="str">
        <f t="shared" si="179"/>
        <v>LULUS</v>
      </c>
      <c r="BD196" s="56" t="str">
        <f t="shared" si="180"/>
        <v>TIDAK LULUS</v>
      </c>
      <c r="BE196" s="56" t="str">
        <f t="shared" si="181"/>
        <v>LULUS</v>
      </c>
      <c r="BF196" s="56" t="str">
        <f t="shared" si="182"/>
        <v>TIDAK LULUS</v>
      </c>
      <c r="BG196" s="56" t="str">
        <f t="shared" si="183"/>
        <v>TIDAK LULUS</v>
      </c>
      <c r="BH196" s="56" t="str">
        <f t="shared" si="184"/>
        <v>LULUS</v>
      </c>
      <c r="BI196" s="56" t="str">
        <f t="shared" si="185"/>
        <v>TIDAK LULUS</v>
      </c>
    </row>
    <row r="197" spans="1:61" s="60" customFormat="1" ht="21.9" customHeight="1" x14ac:dyDescent="0.3">
      <c r="A197" s="56">
        <f t="shared" si="159"/>
        <v>194</v>
      </c>
      <c r="B197" s="56">
        <v>2015409151</v>
      </c>
      <c r="C197" s="62" t="s">
        <v>3861</v>
      </c>
      <c r="D197" s="61" t="s">
        <v>46</v>
      </c>
      <c r="E197" s="56" t="s">
        <v>155</v>
      </c>
      <c r="F197" s="61" t="s">
        <v>3942</v>
      </c>
      <c r="G197" s="62" t="s">
        <v>3943</v>
      </c>
      <c r="H197" s="57">
        <v>44963</v>
      </c>
      <c r="I197" s="56" t="s">
        <v>127</v>
      </c>
      <c r="J197" s="56" t="s">
        <v>125</v>
      </c>
      <c r="K197" s="56" t="s">
        <v>127</v>
      </c>
      <c r="L197" s="56" t="s">
        <v>125</v>
      </c>
      <c r="M197" s="56" t="s">
        <v>128</v>
      </c>
      <c r="N197" s="56" t="s">
        <v>127</v>
      </c>
      <c r="O197" s="56" t="s">
        <v>128</v>
      </c>
      <c r="P197" s="56" t="s">
        <v>127</v>
      </c>
      <c r="Q197" s="56" t="s">
        <v>126</v>
      </c>
      <c r="R197" s="56" t="s">
        <v>125</v>
      </c>
      <c r="S197" s="56" t="s">
        <v>128</v>
      </c>
      <c r="T197" s="56" t="s">
        <v>126</v>
      </c>
      <c r="U197" s="56" t="s">
        <v>125</v>
      </c>
      <c r="V197" s="56" t="s">
        <v>125</v>
      </c>
      <c r="W197" s="56" t="s">
        <v>126</v>
      </c>
      <c r="X197" s="56" t="s">
        <v>125</v>
      </c>
      <c r="Y197" s="56" t="s">
        <v>128</v>
      </c>
      <c r="Z197" s="56" t="s">
        <v>128</v>
      </c>
      <c r="AA197" s="56" t="s">
        <v>128</v>
      </c>
      <c r="AB197" s="56" t="s">
        <v>127</v>
      </c>
      <c r="AC197" s="56" t="s">
        <v>126</v>
      </c>
      <c r="AD197" s="56" t="s">
        <v>127</v>
      </c>
      <c r="AE197" s="56" t="s">
        <v>128</v>
      </c>
      <c r="AF197" s="56" t="s">
        <v>128</v>
      </c>
      <c r="AG197" s="56" t="s">
        <v>128</v>
      </c>
      <c r="AH197" s="56">
        <f t="array" ref="AH197">SUM((I197:AG197=$I$2:$AG$2)*(I197:AG197&lt;&gt;""))</f>
        <v>10</v>
      </c>
      <c r="AI197" s="58">
        <f t="shared" si="160"/>
        <v>4</v>
      </c>
      <c r="AJ197" s="59"/>
      <c r="AK197" s="56" t="str">
        <f t="shared" si="161"/>
        <v>TIDAK LULUS</v>
      </c>
      <c r="AL197" s="56" t="str">
        <f t="shared" si="162"/>
        <v>TIDAK LULUS</v>
      </c>
      <c r="AM197" s="56" t="str">
        <f t="shared" si="163"/>
        <v>LULUS</v>
      </c>
      <c r="AN197" s="56" t="str">
        <f t="shared" si="164"/>
        <v>LULUS</v>
      </c>
      <c r="AO197" s="56" t="str">
        <f t="shared" si="165"/>
        <v>TIDAK LULUS</v>
      </c>
      <c r="AP197" s="56" t="str">
        <f t="shared" si="166"/>
        <v>TIDAK LULUS</v>
      </c>
      <c r="AQ197" s="56" t="str">
        <f t="shared" si="167"/>
        <v>LULUS</v>
      </c>
      <c r="AR197" s="56" t="str">
        <f t="shared" si="168"/>
        <v>LULUS</v>
      </c>
      <c r="AS197" s="56" t="str">
        <f t="shared" si="169"/>
        <v>LULUS</v>
      </c>
      <c r="AT197" s="56" t="str">
        <f t="shared" si="170"/>
        <v>TIDAK LULUS</v>
      </c>
      <c r="AU197" s="56" t="str">
        <f t="shared" si="171"/>
        <v>TIDAK LULUS</v>
      </c>
      <c r="AV197" s="56" t="str">
        <f t="shared" si="172"/>
        <v>TIDAK LULUS</v>
      </c>
      <c r="AW197" s="56" t="str">
        <f t="shared" si="173"/>
        <v>TIDAK LULUS</v>
      </c>
      <c r="AX197" s="56" t="str">
        <f t="shared" si="174"/>
        <v>LULUS</v>
      </c>
      <c r="AY197" s="56" t="str">
        <f t="shared" si="175"/>
        <v>LULUS</v>
      </c>
      <c r="AZ197" s="56" t="str">
        <f t="shared" si="176"/>
        <v>LULUS</v>
      </c>
      <c r="BA197" s="56" t="str">
        <f t="shared" si="177"/>
        <v>LULUS</v>
      </c>
      <c r="BB197" s="56" t="str">
        <f t="shared" si="178"/>
        <v>TIDAK LULUS</v>
      </c>
      <c r="BC197" s="56" t="str">
        <f t="shared" si="179"/>
        <v>TIDAK LULUS</v>
      </c>
      <c r="BD197" s="56" t="str">
        <f t="shared" si="180"/>
        <v>TIDAK LULUS</v>
      </c>
      <c r="BE197" s="56" t="str">
        <f t="shared" si="181"/>
        <v>LULUS</v>
      </c>
      <c r="BF197" s="56" t="str">
        <f t="shared" si="182"/>
        <v>TIDAK LULUS</v>
      </c>
      <c r="BG197" s="56" t="str">
        <f t="shared" si="183"/>
        <v>TIDAK LULUS</v>
      </c>
      <c r="BH197" s="56" t="str">
        <f t="shared" si="184"/>
        <v>TIDAK LULUS</v>
      </c>
      <c r="BI197" s="56" t="str">
        <f t="shared" si="185"/>
        <v>TIDAK LULUS</v>
      </c>
    </row>
    <row r="198" spans="1:61" s="60" customFormat="1" ht="21.9" customHeight="1" x14ac:dyDescent="0.3">
      <c r="A198" s="56">
        <f t="shared" si="159"/>
        <v>195</v>
      </c>
      <c r="B198" s="56">
        <v>2015409118</v>
      </c>
      <c r="C198" s="62" t="s">
        <v>3862</v>
      </c>
      <c r="D198" s="61" t="s">
        <v>45</v>
      </c>
      <c r="E198" s="56" t="s">
        <v>160</v>
      </c>
      <c r="F198" s="61" t="s">
        <v>3944</v>
      </c>
      <c r="G198" s="62" t="s">
        <v>3945</v>
      </c>
      <c r="H198" s="57">
        <v>44963</v>
      </c>
      <c r="I198" s="56" t="s">
        <v>126</v>
      </c>
      <c r="J198" s="56" t="s">
        <v>128</v>
      </c>
      <c r="K198" s="56" t="s">
        <v>127</v>
      </c>
      <c r="L198" s="56" t="s">
        <v>125</v>
      </c>
      <c r="M198" s="56" t="s">
        <v>128</v>
      </c>
      <c r="N198" s="56" t="s">
        <v>125</v>
      </c>
      <c r="O198" s="56" t="s">
        <v>128</v>
      </c>
      <c r="P198" s="56" t="s">
        <v>127</v>
      </c>
      <c r="Q198" s="56" t="s">
        <v>128</v>
      </c>
      <c r="R198" s="56" t="s">
        <v>127</v>
      </c>
      <c r="S198" s="56" t="s">
        <v>126</v>
      </c>
      <c r="T198" s="56" t="s">
        <v>128</v>
      </c>
      <c r="U198" s="56" t="s">
        <v>127</v>
      </c>
      <c r="V198" s="56" t="s">
        <v>125</v>
      </c>
      <c r="W198" s="56" t="s">
        <v>125</v>
      </c>
      <c r="X198" s="56" t="s">
        <v>128</v>
      </c>
      <c r="Y198" s="56" t="s">
        <v>128</v>
      </c>
      <c r="Z198" s="56" t="s">
        <v>127</v>
      </c>
      <c r="AA198" s="56" t="s">
        <v>126</v>
      </c>
      <c r="AB198" s="56" t="s">
        <v>128</v>
      </c>
      <c r="AC198" s="56" t="s">
        <v>126</v>
      </c>
      <c r="AD198" s="56" t="s">
        <v>128</v>
      </c>
      <c r="AE198" s="56" t="s">
        <v>125</v>
      </c>
      <c r="AF198" s="56" t="s">
        <v>127</v>
      </c>
      <c r="AG198" s="56" t="s">
        <v>125</v>
      </c>
      <c r="AH198" s="56">
        <f t="array" ref="AH198">SUM((I198:AG198=$I$2:$AG$2)*(I198:AG198&lt;&gt;""))</f>
        <v>19</v>
      </c>
      <c r="AI198" s="58">
        <f t="shared" si="160"/>
        <v>7.6</v>
      </c>
      <c r="AJ198" s="59"/>
      <c r="AK198" s="56" t="str">
        <f t="shared" si="161"/>
        <v>LULUS</v>
      </c>
      <c r="AL198" s="56" t="str">
        <f t="shared" si="162"/>
        <v>LULUS</v>
      </c>
      <c r="AM198" s="56" t="str">
        <f t="shared" si="163"/>
        <v>LULUS</v>
      </c>
      <c r="AN198" s="56" t="str">
        <f t="shared" si="164"/>
        <v>LULUS</v>
      </c>
      <c r="AO198" s="56" t="str">
        <f t="shared" si="165"/>
        <v>TIDAK LULUS</v>
      </c>
      <c r="AP198" s="56" t="str">
        <f t="shared" si="166"/>
        <v>LULUS</v>
      </c>
      <c r="AQ198" s="56" t="str">
        <f t="shared" si="167"/>
        <v>LULUS</v>
      </c>
      <c r="AR198" s="56" t="str">
        <f t="shared" si="168"/>
        <v>LULUS</v>
      </c>
      <c r="AS198" s="56" t="str">
        <f t="shared" si="169"/>
        <v>TIDAK LULUS</v>
      </c>
      <c r="AT198" s="56" t="str">
        <f t="shared" si="170"/>
        <v>TIDAK LULUS</v>
      </c>
      <c r="AU198" s="56" t="str">
        <f t="shared" si="171"/>
        <v>LULUS</v>
      </c>
      <c r="AV198" s="56" t="str">
        <f t="shared" si="172"/>
        <v>LULUS</v>
      </c>
      <c r="AW198" s="56" t="str">
        <f t="shared" si="173"/>
        <v>LULUS</v>
      </c>
      <c r="AX198" s="56" t="str">
        <f t="shared" si="174"/>
        <v>LULUS</v>
      </c>
      <c r="AY198" s="56" t="str">
        <f t="shared" si="175"/>
        <v>TIDAK LULUS</v>
      </c>
      <c r="AZ198" s="56" t="str">
        <f t="shared" si="176"/>
        <v>TIDAK LULUS</v>
      </c>
      <c r="BA198" s="56" t="str">
        <f t="shared" si="177"/>
        <v>LULUS</v>
      </c>
      <c r="BB198" s="56" t="str">
        <f t="shared" si="178"/>
        <v>LULUS</v>
      </c>
      <c r="BC198" s="56" t="str">
        <f t="shared" si="179"/>
        <v>LULUS</v>
      </c>
      <c r="BD198" s="56" t="str">
        <f t="shared" si="180"/>
        <v>LULUS</v>
      </c>
      <c r="BE198" s="56" t="str">
        <f t="shared" si="181"/>
        <v>LULUS</v>
      </c>
      <c r="BF198" s="56" t="str">
        <f t="shared" si="182"/>
        <v>LULUS</v>
      </c>
      <c r="BG198" s="56" t="str">
        <f t="shared" si="183"/>
        <v>LULUS</v>
      </c>
      <c r="BH198" s="56" t="str">
        <f t="shared" si="184"/>
        <v>LULUS</v>
      </c>
      <c r="BI198" s="56" t="str">
        <f t="shared" si="185"/>
        <v>TIDAK LULUS</v>
      </c>
    </row>
    <row r="199" spans="1:61" s="60" customFormat="1" ht="21.9" customHeight="1" x14ac:dyDescent="0.3">
      <c r="A199" s="56">
        <f t="shared" si="159"/>
        <v>196</v>
      </c>
      <c r="B199" s="56">
        <v>2015409155</v>
      </c>
      <c r="C199" s="62" t="s">
        <v>3864</v>
      </c>
      <c r="D199" s="61" t="s">
        <v>46</v>
      </c>
      <c r="E199" s="56" t="s">
        <v>155</v>
      </c>
      <c r="F199" s="61" t="s">
        <v>526</v>
      </c>
      <c r="G199" s="62" t="s">
        <v>527</v>
      </c>
      <c r="H199" s="57">
        <v>44963</v>
      </c>
      <c r="I199" s="56" t="s">
        <v>128</v>
      </c>
      <c r="J199" s="56" t="s">
        <v>127</v>
      </c>
      <c r="K199" s="56" t="s">
        <v>127</v>
      </c>
      <c r="L199" s="56" t="s">
        <v>125</v>
      </c>
      <c r="M199" s="56" t="s">
        <v>126</v>
      </c>
      <c r="N199" s="56" t="s">
        <v>127</v>
      </c>
      <c r="O199" s="56" t="s">
        <v>125</v>
      </c>
      <c r="P199" s="56" t="s">
        <v>126</v>
      </c>
      <c r="Q199" s="56" t="s">
        <v>126</v>
      </c>
      <c r="R199" s="56" t="s">
        <v>125</v>
      </c>
      <c r="S199" s="56" t="s">
        <v>126</v>
      </c>
      <c r="T199" s="56" t="s">
        <v>128</v>
      </c>
      <c r="U199" s="56" t="s">
        <v>128</v>
      </c>
      <c r="V199" s="56" t="s">
        <v>125</v>
      </c>
      <c r="W199" s="56" t="s">
        <v>128</v>
      </c>
      <c r="X199" s="56" t="s">
        <v>126</v>
      </c>
      <c r="Y199" s="56" t="s">
        <v>127</v>
      </c>
      <c r="Z199" s="56" t="s">
        <v>126</v>
      </c>
      <c r="AA199" s="56" t="s">
        <v>126</v>
      </c>
      <c r="AB199" s="56" t="s">
        <v>128</v>
      </c>
      <c r="AC199" s="56" t="s">
        <v>126</v>
      </c>
      <c r="AD199" s="56" t="s">
        <v>126</v>
      </c>
      <c r="AE199" s="56" t="s">
        <v>128</v>
      </c>
      <c r="AF199" s="56" t="s">
        <v>126</v>
      </c>
      <c r="AG199" s="56" t="s">
        <v>127</v>
      </c>
      <c r="AH199" s="56">
        <f t="array" ref="AH199">SUM((I199:AG199=$I$2:$AG$2)*(I199:AG199&lt;&gt;""))</f>
        <v>10</v>
      </c>
      <c r="AI199" s="58">
        <f t="shared" si="160"/>
        <v>4</v>
      </c>
      <c r="AJ199" s="59"/>
      <c r="AK199" s="56" t="str">
        <f t="shared" si="161"/>
        <v>TIDAK LULUS</v>
      </c>
      <c r="AL199" s="56" t="str">
        <f t="shared" si="162"/>
        <v>TIDAK LULUS</v>
      </c>
      <c r="AM199" s="56" t="str">
        <f t="shared" si="163"/>
        <v>LULUS</v>
      </c>
      <c r="AN199" s="56" t="str">
        <f t="shared" si="164"/>
        <v>LULUS</v>
      </c>
      <c r="AO199" s="56" t="str">
        <f t="shared" si="165"/>
        <v>LULUS</v>
      </c>
      <c r="AP199" s="56" t="str">
        <f t="shared" si="166"/>
        <v>TIDAK LULUS</v>
      </c>
      <c r="AQ199" s="56" t="str">
        <f t="shared" si="167"/>
        <v>TIDAK LULUS</v>
      </c>
      <c r="AR199" s="56" t="str">
        <f t="shared" si="168"/>
        <v>TIDAK LULUS</v>
      </c>
      <c r="AS199" s="56" t="str">
        <f t="shared" si="169"/>
        <v>LULUS</v>
      </c>
      <c r="AT199" s="56" t="str">
        <f t="shared" si="170"/>
        <v>TIDAK LULUS</v>
      </c>
      <c r="AU199" s="56" t="str">
        <f t="shared" si="171"/>
        <v>LULUS</v>
      </c>
      <c r="AV199" s="56" t="str">
        <f t="shared" si="172"/>
        <v>LULUS</v>
      </c>
      <c r="AW199" s="56" t="str">
        <f t="shared" si="173"/>
        <v>TIDAK LULUS</v>
      </c>
      <c r="AX199" s="56" t="str">
        <f t="shared" si="174"/>
        <v>LULUS</v>
      </c>
      <c r="AY199" s="56" t="str">
        <f t="shared" si="175"/>
        <v>TIDAK LULUS</v>
      </c>
      <c r="AZ199" s="56" t="str">
        <f t="shared" si="176"/>
        <v>TIDAK LULUS</v>
      </c>
      <c r="BA199" s="56" t="str">
        <f t="shared" si="177"/>
        <v>TIDAK LULUS</v>
      </c>
      <c r="BB199" s="56" t="str">
        <f t="shared" si="178"/>
        <v>TIDAK LULUS</v>
      </c>
      <c r="BC199" s="56" t="str">
        <f t="shared" si="179"/>
        <v>LULUS</v>
      </c>
      <c r="BD199" s="56" t="str">
        <f t="shared" si="180"/>
        <v>LULUS</v>
      </c>
      <c r="BE199" s="56" t="str">
        <f t="shared" si="181"/>
        <v>LULUS</v>
      </c>
      <c r="BF199" s="56" t="str">
        <f t="shared" si="182"/>
        <v>TIDAK LULUS</v>
      </c>
      <c r="BG199" s="56" t="str">
        <f t="shared" si="183"/>
        <v>TIDAK LULUS</v>
      </c>
      <c r="BH199" s="56" t="str">
        <f t="shared" si="184"/>
        <v>TIDAK LULUS</v>
      </c>
      <c r="BI199" s="56" t="str">
        <f t="shared" si="185"/>
        <v>TIDAK LULUS</v>
      </c>
    </row>
    <row r="200" spans="1:61" s="60" customFormat="1" ht="21.9" customHeight="1" x14ac:dyDescent="0.3">
      <c r="A200" s="56">
        <f t="shared" si="159"/>
        <v>197</v>
      </c>
      <c r="B200" s="56">
        <v>2015409156</v>
      </c>
      <c r="C200" s="62" t="s">
        <v>3865</v>
      </c>
      <c r="D200" s="61" t="s">
        <v>46</v>
      </c>
      <c r="E200" s="56" t="s">
        <v>155</v>
      </c>
      <c r="F200" s="61" t="s">
        <v>331</v>
      </c>
      <c r="G200" s="62" t="s">
        <v>332</v>
      </c>
      <c r="H200" s="57">
        <v>44963</v>
      </c>
      <c r="I200" s="56" t="s">
        <v>126</v>
      </c>
      <c r="J200" s="56" t="s">
        <v>126</v>
      </c>
      <c r="K200" s="56" t="s">
        <v>127</v>
      </c>
      <c r="L200" s="56" t="s">
        <v>125</v>
      </c>
      <c r="M200" s="56" t="s">
        <v>126</v>
      </c>
      <c r="N200" s="56" t="s">
        <v>127</v>
      </c>
      <c r="O200" s="56" t="s">
        <v>128</v>
      </c>
      <c r="P200" s="56" t="s">
        <v>127</v>
      </c>
      <c r="Q200" s="56" t="s">
        <v>126</v>
      </c>
      <c r="R200" s="56" t="s">
        <v>126</v>
      </c>
      <c r="S200" s="56" t="s">
        <v>126</v>
      </c>
      <c r="T200" s="56" t="s">
        <v>126</v>
      </c>
      <c r="U200" s="56" t="s">
        <v>128</v>
      </c>
      <c r="V200" s="56" t="s">
        <v>125</v>
      </c>
      <c r="W200" s="56" t="s">
        <v>126</v>
      </c>
      <c r="X200" s="56" t="s">
        <v>126</v>
      </c>
      <c r="Y200" s="56" t="s">
        <v>128</v>
      </c>
      <c r="Z200" s="56" t="s">
        <v>126</v>
      </c>
      <c r="AA200" s="56" t="s">
        <v>126</v>
      </c>
      <c r="AB200" s="56" t="s">
        <v>128</v>
      </c>
      <c r="AC200" s="56" t="s">
        <v>126</v>
      </c>
      <c r="AD200" s="56" t="s">
        <v>127</v>
      </c>
      <c r="AE200" s="56" t="s">
        <v>127</v>
      </c>
      <c r="AF200" s="56" t="s">
        <v>127</v>
      </c>
      <c r="AG200" s="56" t="s">
        <v>125</v>
      </c>
      <c r="AH200" s="56">
        <f t="array" ref="AH200">SUM((I200:AG200=$I$2:$AG$2)*(I200:AG200&lt;&gt;""))</f>
        <v>15</v>
      </c>
      <c r="AI200" s="58">
        <f t="shared" si="160"/>
        <v>6</v>
      </c>
      <c r="AJ200" s="59"/>
      <c r="AK200" s="56" t="str">
        <f t="shared" si="161"/>
        <v>LULUS</v>
      </c>
      <c r="AL200" s="56" t="str">
        <f t="shared" si="162"/>
        <v>TIDAK LULUS</v>
      </c>
      <c r="AM200" s="56" t="str">
        <f t="shared" si="163"/>
        <v>LULUS</v>
      </c>
      <c r="AN200" s="56" t="str">
        <f t="shared" si="164"/>
        <v>LULUS</v>
      </c>
      <c r="AO200" s="56" t="str">
        <f t="shared" si="165"/>
        <v>LULUS</v>
      </c>
      <c r="AP200" s="56" t="str">
        <f t="shared" si="166"/>
        <v>TIDAK LULUS</v>
      </c>
      <c r="AQ200" s="56" t="str">
        <f t="shared" si="167"/>
        <v>LULUS</v>
      </c>
      <c r="AR200" s="56" t="str">
        <f t="shared" si="168"/>
        <v>LULUS</v>
      </c>
      <c r="AS200" s="56" t="str">
        <f t="shared" si="169"/>
        <v>LULUS</v>
      </c>
      <c r="AT200" s="56" t="str">
        <f t="shared" si="170"/>
        <v>TIDAK LULUS</v>
      </c>
      <c r="AU200" s="56" t="str">
        <f t="shared" si="171"/>
        <v>LULUS</v>
      </c>
      <c r="AV200" s="56" t="str">
        <f t="shared" si="172"/>
        <v>TIDAK LULUS</v>
      </c>
      <c r="AW200" s="56" t="str">
        <f t="shared" si="173"/>
        <v>TIDAK LULUS</v>
      </c>
      <c r="AX200" s="56" t="str">
        <f t="shared" si="174"/>
        <v>LULUS</v>
      </c>
      <c r="AY200" s="56" t="str">
        <f t="shared" si="175"/>
        <v>LULUS</v>
      </c>
      <c r="AZ200" s="56" t="str">
        <f t="shared" si="176"/>
        <v>TIDAK LULUS</v>
      </c>
      <c r="BA200" s="56" t="str">
        <f t="shared" si="177"/>
        <v>LULUS</v>
      </c>
      <c r="BB200" s="56" t="str">
        <f t="shared" si="178"/>
        <v>TIDAK LULUS</v>
      </c>
      <c r="BC200" s="56" t="str">
        <f t="shared" si="179"/>
        <v>LULUS</v>
      </c>
      <c r="BD200" s="56" t="str">
        <f t="shared" si="180"/>
        <v>LULUS</v>
      </c>
      <c r="BE200" s="56" t="str">
        <f t="shared" si="181"/>
        <v>LULUS</v>
      </c>
      <c r="BF200" s="56" t="str">
        <f t="shared" si="182"/>
        <v>TIDAK LULUS</v>
      </c>
      <c r="BG200" s="56" t="str">
        <f t="shared" si="183"/>
        <v>TIDAK LULUS</v>
      </c>
      <c r="BH200" s="56" t="str">
        <f t="shared" si="184"/>
        <v>LULUS</v>
      </c>
      <c r="BI200" s="56" t="str">
        <f t="shared" si="185"/>
        <v>TIDAK LULUS</v>
      </c>
    </row>
    <row r="201" spans="1:61" s="60" customFormat="1" ht="21.9" customHeight="1" x14ac:dyDescent="0.3">
      <c r="A201" s="56">
        <f t="shared" ref="A201:A264" si="186">A200+1</f>
        <v>198</v>
      </c>
      <c r="B201" s="56">
        <v>2015409125</v>
      </c>
      <c r="C201" s="62" t="s">
        <v>3867</v>
      </c>
      <c r="D201" s="61" t="s">
        <v>45</v>
      </c>
      <c r="E201" s="56" t="s">
        <v>160</v>
      </c>
      <c r="F201" s="61" t="s">
        <v>3948</v>
      </c>
      <c r="G201" s="62" t="s">
        <v>3949</v>
      </c>
      <c r="H201" s="57">
        <v>44963</v>
      </c>
      <c r="I201" s="56" t="s">
        <v>126</v>
      </c>
      <c r="J201" s="56" t="s">
        <v>127</v>
      </c>
      <c r="K201" s="56" t="s">
        <v>127</v>
      </c>
      <c r="L201" s="56" t="s">
        <v>125</v>
      </c>
      <c r="M201" s="56" t="s">
        <v>126</v>
      </c>
      <c r="N201" s="56" t="s">
        <v>125</v>
      </c>
      <c r="O201" s="56" t="s">
        <v>128</v>
      </c>
      <c r="P201" s="56" t="s">
        <v>127</v>
      </c>
      <c r="Q201" s="56" t="s">
        <v>128</v>
      </c>
      <c r="R201" s="56" t="s">
        <v>125</v>
      </c>
      <c r="S201" s="56" t="s">
        <v>126</v>
      </c>
      <c r="T201" s="56" t="s">
        <v>128</v>
      </c>
      <c r="U201" s="56" t="s">
        <v>126</v>
      </c>
      <c r="V201" s="56" t="s">
        <v>125</v>
      </c>
      <c r="W201" s="56" t="s">
        <v>125</v>
      </c>
      <c r="X201" s="56" t="s">
        <v>125</v>
      </c>
      <c r="Y201" s="56" t="s">
        <v>126</v>
      </c>
      <c r="Z201" s="56" t="s">
        <v>128</v>
      </c>
      <c r="AA201" s="56" t="s">
        <v>126</v>
      </c>
      <c r="AB201" s="56" t="s">
        <v>128</v>
      </c>
      <c r="AC201" s="56" t="s">
        <v>126</v>
      </c>
      <c r="AD201" s="56" t="s">
        <v>126</v>
      </c>
      <c r="AE201" s="56" t="s">
        <v>125</v>
      </c>
      <c r="AF201" s="56" t="s">
        <v>127</v>
      </c>
      <c r="AG201" s="56" t="s">
        <v>125</v>
      </c>
      <c r="AH201" s="56">
        <f t="array" ref="AH201">SUM((I201:AG201=$I$2:$AG$2)*(I201:AG201&lt;&gt;""))</f>
        <v>16</v>
      </c>
      <c r="AI201" s="58">
        <f t="shared" si="160"/>
        <v>6.4</v>
      </c>
      <c r="AJ201" s="59"/>
      <c r="AK201" s="56" t="str">
        <f t="shared" si="161"/>
        <v>LULUS</v>
      </c>
      <c r="AL201" s="56" t="str">
        <f t="shared" si="162"/>
        <v>TIDAK LULUS</v>
      </c>
      <c r="AM201" s="56" t="str">
        <f t="shared" si="163"/>
        <v>LULUS</v>
      </c>
      <c r="AN201" s="56" t="str">
        <f t="shared" si="164"/>
        <v>LULUS</v>
      </c>
      <c r="AO201" s="56" t="str">
        <f t="shared" si="165"/>
        <v>LULUS</v>
      </c>
      <c r="AP201" s="56" t="str">
        <f t="shared" si="166"/>
        <v>LULUS</v>
      </c>
      <c r="AQ201" s="56" t="str">
        <f t="shared" si="167"/>
        <v>LULUS</v>
      </c>
      <c r="AR201" s="56" t="str">
        <f t="shared" si="168"/>
        <v>LULUS</v>
      </c>
      <c r="AS201" s="56" t="str">
        <f t="shared" si="169"/>
        <v>TIDAK LULUS</v>
      </c>
      <c r="AT201" s="56" t="str">
        <f t="shared" si="170"/>
        <v>TIDAK LULUS</v>
      </c>
      <c r="AU201" s="56" t="str">
        <f t="shared" si="171"/>
        <v>LULUS</v>
      </c>
      <c r="AV201" s="56" t="str">
        <f t="shared" si="172"/>
        <v>LULUS</v>
      </c>
      <c r="AW201" s="56" t="str">
        <f t="shared" si="173"/>
        <v>TIDAK LULUS</v>
      </c>
      <c r="AX201" s="56" t="str">
        <f t="shared" si="174"/>
        <v>LULUS</v>
      </c>
      <c r="AY201" s="56" t="str">
        <f t="shared" si="175"/>
        <v>TIDAK LULUS</v>
      </c>
      <c r="AZ201" s="56" t="str">
        <f t="shared" si="176"/>
        <v>LULUS</v>
      </c>
      <c r="BA201" s="56" t="str">
        <f t="shared" si="177"/>
        <v>TIDAK LULUS</v>
      </c>
      <c r="BB201" s="56" t="str">
        <f t="shared" si="178"/>
        <v>TIDAK LULUS</v>
      </c>
      <c r="BC201" s="56" t="str">
        <f t="shared" si="179"/>
        <v>LULUS</v>
      </c>
      <c r="BD201" s="56" t="str">
        <f t="shared" si="180"/>
        <v>LULUS</v>
      </c>
      <c r="BE201" s="56" t="str">
        <f t="shared" si="181"/>
        <v>LULUS</v>
      </c>
      <c r="BF201" s="56" t="str">
        <f t="shared" si="182"/>
        <v>TIDAK LULUS</v>
      </c>
      <c r="BG201" s="56" t="str">
        <f t="shared" si="183"/>
        <v>LULUS</v>
      </c>
      <c r="BH201" s="56" t="str">
        <f t="shared" si="184"/>
        <v>LULUS</v>
      </c>
      <c r="BI201" s="56" t="str">
        <f t="shared" si="185"/>
        <v>TIDAK LULUS</v>
      </c>
    </row>
    <row r="202" spans="1:61" s="60" customFormat="1" ht="21.9" customHeight="1" x14ac:dyDescent="0.3">
      <c r="A202" s="56">
        <f t="shared" si="186"/>
        <v>199</v>
      </c>
      <c r="B202" s="56">
        <v>2015409871</v>
      </c>
      <c r="C202" s="62" t="s">
        <v>283</v>
      </c>
      <c r="D202" s="61" t="s">
        <v>45</v>
      </c>
      <c r="E202" s="56" t="s">
        <v>160</v>
      </c>
      <c r="F202" s="61" t="s">
        <v>3952</v>
      </c>
      <c r="G202" s="62" t="s">
        <v>3953</v>
      </c>
      <c r="H202" s="57">
        <v>44970</v>
      </c>
      <c r="I202" s="56" t="s">
        <v>127</v>
      </c>
      <c r="J202" s="56" t="s">
        <v>125</v>
      </c>
      <c r="K202" s="56" t="s">
        <v>127</v>
      </c>
      <c r="L202" s="56" t="s">
        <v>125</v>
      </c>
      <c r="M202" s="56" t="s">
        <v>128</v>
      </c>
      <c r="N202" s="56" t="s">
        <v>127</v>
      </c>
      <c r="O202" s="56" t="s">
        <v>128</v>
      </c>
      <c r="P202" s="56" t="s">
        <v>127</v>
      </c>
      <c r="Q202" s="56" t="s">
        <v>126</v>
      </c>
      <c r="R202" s="56" t="s">
        <v>126</v>
      </c>
      <c r="S202" s="56" t="s">
        <v>126</v>
      </c>
      <c r="T202" s="56" t="s">
        <v>128</v>
      </c>
      <c r="U202" s="56" t="s">
        <v>127</v>
      </c>
      <c r="V202" s="56" t="s">
        <v>125</v>
      </c>
      <c r="W202" s="56" t="s">
        <v>128</v>
      </c>
      <c r="X202" s="56" t="s">
        <v>125</v>
      </c>
      <c r="Y202" s="56" t="s">
        <v>127</v>
      </c>
      <c r="Z202" s="56" t="s">
        <v>126</v>
      </c>
      <c r="AA202" s="56" t="s">
        <v>126</v>
      </c>
      <c r="AB202" s="56" t="s">
        <v>128</v>
      </c>
      <c r="AC202" s="56" t="s">
        <v>126</v>
      </c>
      <c r="AD202" s="56" t="s">
        <v>126</v>
      </c>
      <c r="AE202" s="56" t="s">
        <v>125</v>
      </c>
      <c r="AF202" s="56" t="s">
        <v>127</v>
      </c>
      <c r="AG202" s="56" t="s">
        <v>126</v>
      </c>
      <c r="AH202" s="56">
        <f t="array" ref="AH202">SUM((I202:AG202=$I$2:$AG$2)*(I202:AG202&lt;&gt;""))</f>
        <v>16</v>
      </c>
      <c r="AI202" s="58">
        <f t="shared" si="160"/>
        <v>6.4</v>
      </c>
      <c r="AJ202" s="59"/>
      <c r="AK202" s="56" t="str">
        <f t="shared" si="161"/>
        <v>TIDAK LULUS</v>
      </c>
      <c r="AL202" s="56" t="str">
        <f t="shared" si="162"/>
        <v>TIDAK LULUS</v>
      </c>
      <c r="AM202" s="56" t="str">
        <f t="shared" si="163"/>
        <v>LULUS</v>
      </c>
      <c r="AN202" s="56" t="str">
        <f t="shared" si="164"/>
        <v>LULUS</v>
      </c>
      <c r="AO202" s="56" t="str">
        <f t="shared" si="165"/>
        <v>TIDAK LULUS</v>
      </c>
      <c r="AP202" s="56" t="str">
        <f t="shared" si="166"/>
        <v>TIDAK LULUS</v>
      </c>
      <c r="AQ202" s="56" t="str">
        <f t="shared" si="167"/>
        <v>LULUS</v>
      </c>
      <c r="AR202" s="56" t="str">
        <f t="shared" si="168"/>
        <v>LULUS</v>
      </c>
      <c r="AS202" s="56" t="str">
        <f t="shared" si="169"/>
        <v>LULUS</v>
      </c>
      <c r="AT202" s="56" t="str">
        <f t="shared" si="170"/>
        <v>TIDAK LULUS</v>
      </c>
      <c r="AU202" s="56" t="str">
        <f t="shared" si="171"/>
        <v>LULUS</v>
      </c>
      <c r="AV202" s="56" t="str">
        <f t="shared" si="172"/>
        <v>LULUS</v>
      </c>
      <c r="AW202" s="56" t="str">
        <f t="shared" si="173"/>
        <v>LULUS</v>
      </c>
      <c r="AX202" s="56" t="str">
        <f t="shared" si="174"/>
        <v>LULUS</v>
      </c>
      <c r="AY202" s="56" t="str">
        <f t="shared" si="175"/>
        <v>TIDAK LULUS</v>
      </c>
      <c r="AZ202" s="56" t="str">
        <f t="shared" si="176"/>
        <v>LULUS</v>
      </c>
      <c r="BA202" s="56" t="str">
        <f t="shared" si="177"/>
        <v>TIDAK LULUS</v>
      </c>
      <c r="BB202" s="56" t="str">
        <f t="shared" si="178"/>
        <v>TIDAK LULUS</v>
      </c>
      <c r="BC202" s="56" t="str">
        <f t="shared" si="179"/>
        <v>LULUS</v>
      </c>
      <c r="BD202" s="56" t="str">
        <f t="shared" si="180"/>
        <v>LULUS</v>
      </c>
      <c r="BE202" s="56" t="str">
        <f t="shared" si="181"/>
        <v>LULUS</v>
      </c>
      <c r="BF202" s="56" t="str">
        <f t="shared" si="182"/>
        <v>TIDAK LULUS</v>
      </c>
      <c r="BG202" s="56" t="str">
        <f t="shared" si="183"/>
        <v>LULUS</v>
      </c>
      <c r="BH202" s="56" t="str">
        <f t="shared" si="184"/>
        <v>LULUS</v>
      </c>
      <c r="BI202" s="56" t="str">
        <f t="shared" si="185"/>
        <v>LULUS</v>
      </c>
    </row>
    <row r="203" spans="1:61" s="60" customFormat="1" ht="21.9" customHeight="1" x14ac:dyDescent="0.3">
      <c r="A203" s="56">
        <f t="shared" si="186"/>
        <v>200</v>
      </c>
      <c r="B203" s="56">
        <v>2015409876</v>
      </c>
      <c r="C203" s="62" t="s">
        <v>3869</v>
      </c>
      <c r="D203" s="61" t="s">
        <v>46</v>
      </c>
      <c r="E203" s="56" t="s">
        <v>155</v>
      </c>
      <c r="F203" s="61" t="s">
        <v>3950</v>
      </c>
      <c r="G203" s="62" t="s">
        <v>3951</v>
      </c>
      <c r="H203" s="57">
        <v>44970</v>
      </c>
      <c r="I203" s="56" t="s">
        <v>128</v>
      </c>
      <c r="J203" s="56" t="s">
        <v>125</v>
      </c>
      <c r="K203" s="56" t="s">
        <v>126</v>
      </c>
      <c r="L203" s="56" t="s">
        <v>125</v>
      </c>
      <c r="M203" s="56" t="s">
        <v>127</v>
      </c>
      <c r="N203" s="56" t="s">
        <v>127</v>
      </c>
      <c r="O203" s="56" t="s">
        <v>128</v>
      </c>
      <c r="P203" s="56" t="s">
        <v>127</v>
      </c>
      <c r="Q203" s="56" t="s">
        <v>126</v>
      </c>
      <c r="R203" s="56" t="s">
        <v>126</v>
      </c>
      <c r="S203" s="56" t="s">
        <v>126</v>
      </c>
      <c r="T203" s="56" t="s">
        <v>125</v>
      </c>
      <c r="U203" s="56" t="s">
        <v>125</v>
      </c>
      <c r="V203" s="56" t="s">
        <v>125</v>
      </c>
      <c r="W203" s="56" t="s">
        <v>125</v>
      </c>
      <c r="X203" s="56" t="s">
        <v>125</v>
      </c>
      <c r="Y203" s="56" t="s">
        <v>127</v>
      </c>
      <c r="Z203" s="56" t="s">
        <v>128</v>
      </c>
      <c r="AA203" s="56" t="s">
        <v>126</v>
      </c>
      <c r="AB203" s="56" t="s">
        <v>128</v>
      </c>
      <c r="AC203" s="56" t="s">
        <v>126</v>
      </c>
      <c r="AD203" s="56" t="s">
        <v>126</v>
      </c>
      <c r="AE203" s="56" t="s">
        <v>125</v>
      </c>
      <c r="AF203" s="56" t="s">
        <v>127</v>
      </c>
      <c r="AG203" s="56" t="s">
        <v>125</v>
      </c>
      <c r="AH203" s="56">
        <f t="array" ref="AH203">SUM((I203:AG203=$I$2:$AG$2)*(I203:AG203&lt;&gt;""))</f>
        <v>12</v>
      </c>
      <c r="AI203" s="58">
        <f t="shared" si="160"/>
        <v>4.8</v>
      </c>
      <c r="AJ203" s="59"/>
      <c r="AK203" s="56" t="str">
        <f t="shared" si="161"/>
        <v>TIDAK LULUS</v>
      </c>
      <c r="AL203" s="56" t="str">
        <f t="shared" si="162"/>
        <v>TIDAK LULUS</v>
      </c>
      <c r="AM203" s="56" t="str">
        <f t="shared" si="163"/>
        <v>TIDAK LULUS</v>
      </c>
      <c r="AN203" s="56" t="str">
        <f t="shared" si="164"/>
        <v>LULUS</v>
      </c>
      <c r="AO203" s="56" t="str">
        <f t="shared" si="165"/>
        <v>TIDAK LULUS</v>
      </c>
      <c r="AP203" s="56" t="str">
        <f t="shared" si="166"/>
        <v>TIDAK LULUS</v>
      </c>
      <c r="AQ203" s="56" t="str">
        <f t="shared" si="167"/>
        <v>LULUS</v>
      </c>
      <c r="AR203" s="56" t="str">
        <f t="shared" si="168"/>
        <v>LULUS</v>
      </c>
      <c r="AS203" s="56" t="str">
        <f t="shared" si="169"/>
        <v>LULUS</v>
      </c>
      <c r="AT203" s="56" t="str">
        <f t="shared" si="170"/>
        <v>TIDAK LULUS</v>
      </c>
      <c r="AU203" s="56" t="str">
        <f t="shared" si="171"/>
        <v>LULUS</v>
      </c>
      <c r="AV203" s="56" t="str">
        <f t="shared" si="172"/>
        <v>TIDAK LULUS</v>
      </c>
      <c r="AW203" s="56" t="str">
        <f t="shared" si="173"/>
        <v>TIDAK LULUS</v>
      </c>
      <c r="AX203" s="56" t="str">
        <f t="shared" si="174"/>
        <v>LULUS</v>
      </c>
      <c r="AY203" s="56" t="str">
        <f t="shared" si="175"/>
        <v>TIDAK LULUS</v>
      </c>
      <c r="AZ203" s="56" t="str">
        <f t="shared" si="176"/>
        <v>LULUS</v>
      </c>
      <c r="BA203" s="56" t="str">
        <f t="shared" si="177"/>
        <v>TIDAK LULUS</v>
      </c>
      <c r="BB203" s="56" t="str">
        <f t="shared" si="178"/>
        <v>TIDAK LULUS</v>
      </c>
      <c r="BC203" s="56" t="str">
        <f t="shared" si="179"/>
        <v>LULUS</v>
      </c>
      <c r="BD203" s="56" t="str">
        <f t="shared" si="180"/>
        <v>LULUS</v>
      </c>
      <c r="BE203" s="56" t="str">
        <f t="shared" si="181"/>
        <v>LULUS</v>
      </c>
      <c r="BF203" s="56" t="str">
        <f t="shared" si="182"/>
        <v>TIDAK LULUS</v>
      </c>
      <c r="BG203" s="56" t="str">
        <f t="shared" si="183"/>
        <v>LULUS</v>
      </c>
      <c r="BH203" s="56" t="str">
        <f t="shared" si="184"/>
        <v>LULUS</v>
      </c>
      <c r="BI203" s="56" t="str">
        <f t="shared" si="185"/>
        <v>TIDAK LULUS</v>
      </c>
    </row>
    <row r="204" spans="1:61" s="60" customFormat="1" ht="21.9" customHeight="1" x14ac:dyDescent="0.3">
      <c r="A204" s="56">
        <f t="shared" si="186"/>
        <v>201</v>
      </c>
      <c r="B204" s="56">
        <v>2015409872</v>
      </c>
      <c r="C204" s="62" t="s">
        <v>3870</v>
      </c>
      <c r="D204" s="61" t="s">
        <v>45</v>
      </c>
      <c r="E204" s="56" t="s">
        <v>160</v>
      </c>
      <c r="F204" s="61" t="s">
        <v>554</v>
      </c>
      <c r="G204" s="62" t="s">
        <v>555</v>
      </c>
      <c r="H204" s="57">
        <v>44970</v>
      </c>
      <c r="I204" s="56" t="s">
        <v>126</v>
      </c>
      <c r="J204" s="56" t="s">
        <v>125</v>
      </c>
      <c r="K204" s="56" t="s">
        <v>127</v>
      </c>
      <c r="L204" s="56" t="s">
        <v>125</v>
      </c>
      <c r="M204" s="56" t="s">
        <v>127</v>
      </c>
      <c r="N204" s="56" t="s">
        <v>127</v>
      </c>
      <c r="O204" s="56" t="s">
        <v>128</v>
      </c>
      <c r="P204" s="56" t="s">
        <v>127</v>
      </c>
      <c r="Q204" s="56" t="s">
        <v>126</v>
      </c>
      <c r="R204" s="56" t="s">
        <v>125</v>
      </c>
      <c r="S204" s="56" t="s">
        <v>126</v>
      </c>
      <c r="T204" s="56" t="s">
        <v>128</v>
      </c>
      <c r="U204" s="56" t="s">
        <v>127</v>
      </c>
      <c r="V204" s="56" t="s">
        <v>125</v>
      </c>
      <c r="W204" s="56" t="s">
        <v>126</v>
      </c>
      <c r="X204" s="56" t="s">
        <v>125</v>
      </c>
      <c r="Y204" s="56" t="s">
        <v>128</v>
      </c>
      <c r="Z204" s="56" t="s">
        <v>127</v>
      </c>
      <c r="AA204" s="56" t="s">
        <v>126</v>
      </c>
      <c r="AB204" s="56" t="s">
        <v>126</v>
      </c>
      <c r="AC204" s="56" t="s">
        <v>126</v>
      </c>
      <c r="AD204" s="56" t="s">
        <v>128</v>
      </c>
      <c r="AE204" s="56" t="s">
        <v>128</v>
      </c>
      <c r="AF204" s="56" t="s">
        <v>127</v>
      </c>
      <c r="AG204" s="56" t="s">
        <v>127</v>
      </c>
      <c r="AH204" s="56">
        <f t="array" ref="AH204">SUM((I204:AG204=$I$2:$AG$2)*(I204:AG204&lt;&gt;""))</f>
        <v>18</v>
      </c>
      <c r="AI204" s="58">
        <f t="shared" si="160"/>
        <v>7.2</v>
      </c>
      <c r="AJ204" s="59"/>
      <c r="AK204" s="56" t="str">
        <f t="shared" si="161"/>
        <v>LULUS</v>
      </c>
      <c r="AL204" s="56" t="str">
        <f t="shared" si="162"/>
        <v>TIDAK LULUS</v>
      </c>
      <c r="AM204" s="56" t="str">
        <f t="shared" si="163"/>
        <v>LULUS</v>
      </c>
      <c r="AN204" s="56" t="str">
        <f t="shared" si="164"/>
        <v>LULUS</v>
      </c>
      <c r="AO204" s="56" t="str">
        <f t="shared" si="165"/>
        <v>TIDAK LULUS</v>
      </c>
      <c r="AP204" s="56" t="str">
        <f t="shared" si="166"/>
        <v>TIDAK LULUS</v>
      </c>
      <c r="AQ204" s="56" t="str">
        <f t="shared" si="167"/>
        <v>LULUS</v>
      </c>
      <c r="AR204" s="56" t="str">
        <f t="shared" si="168"/>
        <v>LULUS</v>
      </c>
      <c r="AS204" s="56" t="str">
        <f t="shared" si="169"/>
        <v>LULUS</v>
      </c>
      <c r="AT204" s="56" t="str">
        <f t="shared" si="170"/>
        <v>TIDAK LULUS</v>
      </c>
      <c r="AU204" s="56" t="str">
        <f t="shared" si="171"/>
        <v>LULUS</v>
      </c>
      <c r="AV204" s="56" t="str">
        <f t="shared" si="172"/>
        <v>LULUS</v>
      </c>
      <c r="AW204" s="56" t="str">
        <f t="shared" si="173"/>
        <v>LULUS</v>
      </c>
      <c r="AX204" s="56" t="str">
        <f t="shared" si="174"/>
        <v>LULUS</v>
      </c>
      <c r="AY204" s="56" t="str">
        <f t="shared" si="175"/>
        <v>LULUS</v>
      </c>
      <c r="AZ204" s="56" t="str">
        <f t="shared" si="176"/>
        <v>LULUS</v>
      </c>
      <c r="BA204" s="56" t="str">
        <f t="shared" si="177"/>
        <v>LULUS</v>
      </c>
      <c r="BB204" s="56" t="str">
        <f t="shared" si="178"/>
        <v>LULUS</v>
      </c>
      <c r="BC204" s="56" t="str">
        <f t="shared" si="179"/>
        <v>LULUS</v>
      </c>
      <c r="BD204" s="56" t="str">
        <f t="shared" si="180"/>
        <v>TIDAK LULUS</v>
      </c>
      <c r="BE204" s="56" t="str">
        <f t="shared" si="181"/>
        <v>LULUS</v>
      </c>
      <c r="BF204" s="56" t="str">
        <f t="shared" si="182"/>
        <v>LULUS</v>
      </c>
      <c r="BG204" s="56" t="str">
        <f t="shared" si="183"/>
        <v>TIDAK LULUS</v>
      </c>
      <c r="BH204" s="56" t="str">
        <f t="shared" si="184"/>
        <v>LULUS</v>
      </c>
      <c r="BI204" s="56" t="str">
        <f t="shared" si="185"/>
        <v>TIDAK LULUS</v>
      </c>
    </row>
    <row r="205" spans="1:61" s="60" customFormat="1" ht="21.9" customHeight="1" x14ac:dyDescent="0.3">
      <c r="A205" s="56">
        <f t="shared" si="186"/>
        <v>202</v>
      </c>
      <c r="B205" s="56">
        <v>2015409874</v>
      </c>
      <c r="C205" s="62" t="s">
        <v>3871</v>
      </c>
      <c r="D205" s="61" t="s">
        <v>45</v>
      </c>
      <c r="E205" s="56" t="s">
        <v>160</v>
      </c>
      <c r="F205" s="61" t="s">
        <v>3954</v>
      </c>
      <c r="G205" s="62" t="s">
        <v>3955</v>
      </c>
      <c r="H205" s="57">
        <v>44970</v>
      </c>
      <c r="I205" s="56" t="s">
        <v>126</v>
      </c>
      <c r="J205" s="56" t="s">
        <v>125</v>
      </c>
      <c r="K205" s="56" t="s">
        <v>127</v>
      </c>
      <c r="L205" s="56" t="s">
        <v>125</v>
      </c>
      <c r="M205" s="56" t="s">
        <v>128</v>
      </c>
      <c r="N205" s="56" t="s">
        <v>127</v>
      </c>
      <c r="O205" s="56" t="s">
        <v>128</v>
      </c>
      <c r="P205" s="56" t="s">
        <v>127</v>
      </c>
      <c r="Q205" s="56" t="s">
        <v>126</v>
      </c>
      <c r="R205" s="56" t="s">
        <v>126</v>
      </c>
      <c r="S205" s="56" t="s">
        <v>126</v>
      </c>
      <c r="T205" s="56" t="s">
        <v>126</v>
      </c>
      <c r="U205" s="56" t="s">
        <v>127</v>
      </c>
      <c r="V205" s="56" t="s">
        <v>125</v>
      </c>
      <c r="W205" s="56" t="s">
        <v>126</v>
      </c>
      <c r="X205" s="56" t="s">
        <v>125</v>
      </c>
      <c r="Y205" s="56" t="s">
        <v>128</v>
      </c>
      <c r="Z205" s="56" t="s">
        <v>127</v>
      </c>
      <c r="AA205" s="56" t="s">
        <v>126</v>
      </c>
      <c r="AB205" s="56" t="s">
        <v>126</v>
      </c>
      <c r="AC205" s="56" t="s">
        <v>126</v>
      </c>
      <c r="AD205" s="56" t="s">
        <v>128</v>
      </c>
      <c r="AE205" s="56" t="s">
        <v>128</v>
      </c>
      <c r="AF205" s="56" t="s">
        <v>127</v>
      </c>
      <c r="AG205" s="56" t="s">
        <v>126</v>
      </c>
      <c r="AH205" s="56">
        <f t="array" ref="AH205">SUM((I205:AG205=$I$2:$AG$2)*(I205:AG205&lt;&gt;""))</f>
        <v>18</v>
      </c>
      <c r="AI205" s="58">
        <f t="shared" si="160"/>
        <v>7.2</v>
      </c>
      <c r="AJ205" s="59"/>
      <c r="AK205" s="56" t="str">
        <f t="shared" si="161"/>
        <v>LULUS</v>
      </c>
      <c r="AL205" s="56" t="str">
        <f t="shared" si="162"/>
        <v>TIDAK LULUS</v>
      </c>
      <c r="AM205" s="56" t="str">
        <f t="shared" si="163"/>
        <v>LULUS</v>
      </c>
      <c r="AN205" s="56" t="str">
        <f t="shared" si="164"/>
        <v>LULUS</v>
      </c>
      <c r="AO205" s="56" t="str">
        <f t="shared" si="165"/>
        <v>TIDAK LULUS</v>
      </c>
      <c r="AP205" s="56" t="str">
        <f t="shared" si="166"/>
        <v>TIDAK LULUS</v>
      </c>
      <c r="AQ205" s="56" t="str">
        <f t="shared" si="167"/>
        <v>LULUS</v>
      </c>
      <c r="AR205" s="56" t="str">
        <f t="shared" si="168"/>
        <v>LULUS</v>
      </c>
      <c r="AS205" s="56" t="str">
        <f t="shared" si="169"/>
        <v>LULUS</v>
      </c>
      <c r="AT205" s="56" t="str">
        <f t="shared" si="170"/>
        <v>TIDAK LULUS</v>
      </c>
      <c r="AU205" s="56" t="str">
        <f t="shared" si="171"/>
        <v>LULUS</v>
      </c>
      <c r="AV205" s="56" t="str">
        <f t="shared" si="172"/>
        <v>TIDAK LULUS</v>
      </c>
      <c r="AW205" s="56" t="str">
        <f t="shared" si="173"/>
        <v>LULUS</v>
      </c>
      <c r="AX205" s="56" t="str">
        <f t="shared" si="174"/>
        <v>LULUS</v>
      </c>
      <c r="AY205" s="56" t="str">
        <f t="shared" si="175"/>
        <v>LULUS</v>
      </c>
      <c r="AZ205" s="56" t="str">
        <f t="shared" si="176"/>
        <v>LULUS</v>
      </c>
      <c r="BA205" s="56" t="str">
        <f t="shared" si="177"/>
        <v>LULUS</v>
      </c>
      <c r="BB205" s="56" t="str">
        <f t="shared" si="178"/>
        <v>LULUS</v>
      </c>
      <c r="BC205" s="56" t="str">
        <f t="shared" si="179"/>
        <v>LULUS</v>
      </c>
      <c r="BD205" s="56" t="str">
        <f t="shared" si="180"/>
        <v>TIDAK LULUS</v>
      </c>
      <c r="BE205" s="56" t="str">
        <f t="shared" si="181"/>
        <v>LULUS</v>
      </c>
      <c r="BF205" s="56" t="str">
        <f t="shared" si="182"/>
        <v>LULUS</v>
      </c>
      <c r="BG205" s="56" t="str">
        <f t="shared" si="183"/>
        <v>TIDAK LULUS</v>
      </c>
      <c r="BH205" s="56" t="str">
        <f t="shared" si="184"/>
        <v>LULUS</v>
      </c>
      <c r="BI205" s="56" t="str">
        <f t="shared" si="185"/>
        <v>LULUS</v>
      </c>
    </row>
    <row r="206" spans="1:61" s="60" customFormat="1" ht="21.9" customHeight="1" x14ac:dyDescent="0.3">
      <c r="A206" s="56">
        <f t="shared" si="186"/>
        <v>203</v>
      </c>
      <c r="B206" s="56">
        <v>2015409878</v>
      </c>
      <c r="C206" s="62" t="s">
        <v>3872</v>
      </c>
      <c r="D206" s="61" t="s">
        <v>46</v>
      </c>
      <c r="E206" s="56" t="s">
        <v>155</v>
      </c>
      <c r="F206" s="61" t="s">
        <v>417</v>
      </c>
      <c r="G206" s="62" t="s">
        <v>418</v>
      </c>
      <c r="H206" s="57">
        <v>44970</v>
      </c>
      <c r="I206" s="56" t="s">
        <v>127</v>
      </c>
      <c r="J206" s="56" t="s">
        <v>125</v>
      </c>
      <c r="K206" s="56" t="s">
        <v>127</v>
      </c>
      <c r="L206" s="56" t="s">
        <v>125</v>
      </c>
      <c r="M206" s="56" t="s">
        <v>126</v>
      </c>
      <c r="N206" s="56" t="s">
        <v>125</v>
      </c>
      <c r="O206" s="56" t="s">
        <v>128</v>
      </c>
      <c r="P206" s="56" t="s">
        <v>127</v>
      </c>
      <c r="Q206" s="56" t="s">
        <v>126</v>
      </c>
      <c r="R206" s="56" t="s">
        <v>125</v>
      </c>
      <c r="S206" s="56" t="s">
        <v>126</v>
      </c>
      <c r="T206" s="56" t="s">
        <v>128</v>
      </c>
      <c r="U206" s="56" t="s">
        <v>127</v>
      </c>
      <c r="V206" s="56" t="s">
        <v>125</v>
      </c>
      <c r="W206" s="56" t="s">
        <v>126</v>
      </c>
      <c r="X206" s="56" t="s">
        <v>125</v>
      </c>
      <c r="Y206" s="56" t="s">
        <v>128</v>
      </c>
      <c r="Z206" s="56" t="s">
        <v>128</v>
      </c>
      <c r="AA206" s="56" t="s">
        <v>126</v>
      </c>
      <c r="AB206" s="56" t="s">
        <v>126</v>
      </c>
      <c r="AC206" s="56" t="s">
        <v>126</v>
      </c>
      <c r="AD206" s="56" t="s">
        <v>128</v>
      </c>
      <c r="AE206" s="56" t="s">
        <v>128</v>
      </c>
      <c r="AF206" s="56" t="s">
        <v>127</v>
      </c>
      <c r="AG206" s="56" t="s">
        <v>127</v>
      </c>
      <c r="AH206" s="56">
        <f t="array" ref="AH206">SUM((I206:AG206=$I$2:$AG$2)*(I206:AG206&lt;&gt;""))</f>
        <v>18</v>
      </c>
      <c r="AI206" s="58">
        <f t="shared" si="160"/>
        <v>7.2</v>
      </c>
      <c r="AJ206" s="59"/>
      <c r="AK206" s="56" t="str">
        <f t="shared" si="161"/>
        <v>TIDAK LULUS</v>
      </c>
      <c r="AL206" s="56" t="str">
        <f t="shared" si="162"/>
        <v>TIDAK LULUS</v>
      </c>
      <c r="AM206" s="56" t="str">
        <f t="shared" si="163"/>
        <v>LULUS</v>
      </c>
      <c r="AN206" s="56" t="str">
        <f t="shared" si="164"/>
        <v>LULUS</v>
      </c>
      <c r="AO206" s="56" t="str">
        <f t="shared" si="165"/>
        <v>LULUS</v>
      </c>
      <c r="AP206" s="56" t="str">
        <f t="shared" si="166"/>
        <v>LULUS</v>
      </c>
      <c r="AQ206" s="56" t="str">
        <f t="shared" si="167"/>
        <v>LULUS</v>
      </c>
      <c r="AR206" s="56" t="str">
        <f t="shared" si="168"/>
        <v>LULUS</v>
      </c>
      <c r="AS206" s="56" t="str">
        <f t="shared" si="169"/>
        <v>LULUS</v>
      </c>
      <c r="AT206" s="56" t="str">
        <f t="shared" si="170"/>
        <v>TIDAK LULUS</v>
      </c>
      <c r="AU206" s="56" t="str">
        <f t="shared" si="171"/>
        <v>LULUS</v>
      </c>
      <c r="AV206" s="56" t="str">
        <f t="shared" si="172"/>
        <v>LULUS</v>
      </c>
      <c r="AW206" s="56" t="str">
        <f t="shared" si="173"/>
        <v>LULUS</v>
      </c>
      <c r="AX206" s="56" t="str">
        <f t="shared" si="174"/>
        <v>LULUS</v>
      </c>
      <c r="AY206" s="56" t="str">
        <f t="shared" si="175"/>
        <v>LULUS</v>
      </c>
      <c r="AZ206" s="56" t="str">
        <f t="shared" si="176"/>
        <v>LULUS</v>
      </c>
      <c r="BA206" s="56" t="str">
        <f t="shared" si="177"/>
        <v>LULUS</v>
      </c>
      <c r="BB206" s="56" t="str">
        <f t="shared" si="178"/>
        <v>TIDAK LULUS</v>
      </c>
      <c r="BC206" s="56" t="str">
        <f t="shared" si="179"/>
        <v>LULUS</v>
      </c>
      <c r="BD206" s="56" t="str">
        <f t="shared" si="180"/>
        <v>TIDAK LULUS</v>
      </c>
      <c r="BE206" s="56" t="str">
        <f t="shared" si="181"/>
        <v>LULUS</v>
      </c>
      <c r="BF206" s="56" t="str">
        <f t="shared" si="182"/>
        <v>LULUS</v>
      </c>
      <c r="BG206" s="56" t="str">
        <f t="shared" si="183"/>
        <v>TIDAK LULUS</v>
      </c>
      <c r="BH206" s="56" t="str">
        <f t="shared" si="184"/>
        <v>LULUS</v>
      </c>
      <c r="BI206" s="56" t="str">
        <f t="shared" si="185"/>
        <v>TIDAK LULUS</v>
      </c>
    </row>
    <row r="207" spans="1:61" s="60" customFormat="1" ht="21.9" customHeight="1" x14ac:dyDescent="0.3">
      <c r="A207" s="56">
        <f t="shared" si="186"/>
        <v>204</v>
      </c>
      <c r="B207" s="56">
        <v>2015409881</v>
      </c>
      <c r="C207" s="62" t="s">
        <v>3873</v>
      </c>
      <c r="D207" s="61" t="s">
        <v>46</v>
      </c>
      <c r="E207" s="56" t="s">
        <v>155</v>
      </c>
      <c r="F207" s="61" t="s">
        <v>3956</v>
      </c>
      <c r="G207" s="62" t="s">
        <v>3957</v>
      </c>
      <c r="H207" s="57">
        <v>44970</v>
      </c>
      <c r="I207" s="56" t="s">
        <v>126</v>
      </c>
      <c r="J207" s="56" t="s">
        <v>125</v>
      </c>
      <c r="K207" s="56" t="s">
        <v>125</v>
      </c>
      <c r="L207" s="56" t="s">
        <v>125</v>
      </c>
      <c r="M207" s="56" t="s">
        <v>127</v>
      </c>
      <c r="N207" s="56" t="s">
        <v>125</v>
      </c>
      <c r="O207" s="56" t="s">
        <v>128</v>
      </c>
      <c r="P207" s="56" t="s">
        <v>127</v>
      </c>
      <c r="Q207" s="56" t="s">
        <v>126</v>
      </c>
      <c r="R207" s="56" t="s">
        <v>126</v>
      </c>
      <c r="S207" s="56" t="s">
        <v>126</v>
      </c>
      <c r="T207" s="56" t="s">
        <v>125</v>
      </c>
      <c r="U207" s="56" t="s">
        <v>126</v>
      </c>
      <c r="V207" s="56" t="s">
        <v>125</v>
      </c>
      <c r="W207" s="56" t="s">
        <v>126</v>
      </c>
      <c r="X207" s="56" t="s">
        <v>125</v>
      </c>
      <c r="Y207" s="56" t="s">
        <v>128</v>
      </c>
      <c r="Z207" s="56" t="s">
        <v>128</v>
      </c>
      <c r="AA207" s="56" t="s">
        <v>126</v>
      </c>
      <c r="AB207" s="56" t="s">
        <v>128</v>
      </c>
      <c r="AC207" s="56" t="s">
        <v>126</v>
      </c>
      <c r="AD207" s="56" t="s">
        <v>127</v>
      </c>
      <c r="AE207" s="56" t="s">
        <v>125</v>
      </c>
      <c r="AF207" s="56" t="s">
        <v>127</v>
      </c>
      <c r="AG207" s="56" t="s">
        <v>127</v>
      </c>
      <c r="AH207" s="56">
        <f t="array" ref="AH207">SUM((I207:AG207=$I$2:$AG$2)*(I207:AG207&lt;&gt;""))</f>
        <v>16</v>
      </c>
      <c r="AI207" s="58">
        <f t="shared" si="160"/>
        <v>6.4</v>
      </c>
      <c r="AJ207" s="59"/>
      <c r="AK207" s="56" t="str">
        <f t="shared" si="161"/>
        <v>LULUS</v>
      </c>
      <c r="AL207" s="56" t="str">
        <f t="shared" si="162"/>
        <v>TIDAK LULUS</v>
      </c>
      <c r="AM207" s="56" t="str">
        <f t="shared" si="163"/>
        <v>TIDAK LULUS</v>
      </c>
      <c r="AN207" s="56" t="str">
        <f t="shared" si="164"/>
        <v>LULUS</v>
      </c>
      <c r="AO207" s="56" t="str">
        <f t="shared" si="165"/>
        <v>TIDAK LULUS</v>
      </c>
      <c r="AP207" s="56" t="str">
        <f t="shared" si="166"/>
        <v>LULUS</v>
      </c>
      <c r="AQ207" s="56" t="str">
        <f t="shared" si="167"/>
        <v>LULUS</v>
      </c>
      <c r="AR207" s="56" t="str">
        <f t="shared" si="168"/>
        <v>LULUS</v>
      </c>
      <c r="AS207" s="56" t="str">
        <f t="shared" si="169"/>
        <v>LULUS</v>
      </c>
      <c r="AT207" s="56" t="str">
        <f t="shared" si="170"/>
        <v>TIDAK LULUS</v>
      </c>
      <c r="AU207" s="56" t="str">
        <f t="shared" si="171"/>
        <v>LULUS</v>
      </c>
      <c r="AV207" s="56" t="str">
        <f t="shared" si="172"/>
        <v>TIDAK LULUS</v>
      </c>
      <c r="AW207" s="56" t="str">
        <f t="shared" si="173"/>
        <v>TIDAK LULUS</v>
      </c>
      <c r="AX207" s="56" t="str">
        <f t="shared" si="174"/>
        <v>LULUS</v>
      </c>
      <c r="AY207" s="56" t="str">
        <f t="shared" si="175"/>
        <v>LULUS</v>
      </c>
      <c r="AZ207" s="56" t="str">
        <f t="shared" si="176"/>
        <v>LULUS</v>
      </c>
      <c r="BA207" s="56" t="str">
        <f t="shared" si="177"/>
        <v>LULUS</v>
      </c>
      <c r="BB207" s="56" t="str">
        <f t="shared" si="178"/>
        <v>TIDAK LULUS</v>
      </c>
      <c r="BC207" s="56" t="str">
        <f t="shared" si="179"/>
        <v>LULUS</v>
      </c>
      <c r="BD207" s="56" t="str">
        <f t="shared" si="180"/>
        <v>LULUS</v>
      </c>
      <c r="BE207" s="56" t="str">
        <f t="shared" si="181"/>
        <v>LULUS</v>
      </c>
      <c r="BF207" s="56" t="str">
        <f t="shared" si="182"/>
        <v>TIDAK LULUS</v>
      </c>
      <c r="BG207" s="56" t="str">
        <f t="shared" si="183"/>
        <v>LULUS</v>
      </c>
      <c r="BH207" s="56" t="str">
        <f t="shared" si="184"/>
        <v>LULUS</v>
      </c>
      <c r="BI207" s="56" t="str">
        <f t="shared" si="185"/>
        <v>TIDAK LULUS</v>
      </c>
    </row>
    <row r="208" spans="1:61" s="60" customFormat="1" ht="21.9" customHeight="1" x14ac:dyDescent="0.3">
      <c r="A208" s="56">
        <f t="shared" si="186"/>
        <v>205</v>
      </c>
      <c r="B208" s="56">
        <v>2015409875</v>
      </c>
      <c r="C208" s="62" t="s">
        <v>3874</v>
      </c>
      <c r="D208" s="61" t="s">
        <v>45</v>
      </c>
      <c r="E208" s="56" t="s">
        <v>160</v>
      </c>
      <c r="F208" s="61" t="s">
        <v>402</v>
      </c>
      <c r="G208" s="62" t="s">
        <v>403</v>
      </c>
      <c r="H208" s="57">
        <v>44970</v>
      </c>
      <c r="I208" s="56" t="s">
        <v>126</v>
      </c>
      <c r="J208" s="56" t="s">
        <v>125</v>
      </c>
      <c r="K208" s="56" t="s">
        <v>127</v>
      </c>
      <c r="L208" s="56" t="s">
        <v>127</v>
      </c>
      <c r="M208" s="56" t="s">
        <v>127</v>
      </c>
      <c r="N208" s="56" t="s">
        <v>127</v>
      </c>
      <c r="O208" s="56" t="s">
        <v>128</v>
      </c>
      <c r="P208" s="56" t="s">
        <v>125</v>
      </c>
      <c r="Q208" s="56" t="s">
        <v>125</v>
      </c>
      <c r="R208" s="56" t="s">
        <v>125</v>
      </c>
      <c r="S208" s="56" t="s">
        <v>125</v>
      </c>
      <c r="T208" s="56" t="s">
        <v>125</v>
      </c>
      <c r="U208" s="56" t="s">
        <v>125</v>
      </c>
      <c r="V208" s="56" t="s">
        <v>125</v>
      </c>
      <c r="W208" s="56" t="s">
        <v>125</v>
      </c>
      <c r="X208" s="56" t="s">
        <v>125</v>
      </c>
      <c r="Y208" s="56" t="s">
        <v>125</v>
      </c>
      <c r="Z208" s="56" t="s">
        <v>125</v>
      </c>
      <c r="AA208" s="56" t="s">
        <v>125</v>
      </c>
      <c r="AB208" s="56" t="s">
        <v>125</v>
      </c>
      <c r="AC208" s="56" t="s">
        <v>125</v>
      </c>
      <c r="AD208" s="56" t="s">
        <v>125</v>
      </c>
      <c r="AE208" s="56" t="s">
        <v>125</v>
      </c>
      <c r="AF208" s="56" t="s">
        <v>125</v>
      </c>
      <c r="AG208" s="56" t="s">
        <v>125</v>
      </c>
      <c r="AH208" s="56">
        <f t="array" ref="AH208">SUM((I208:AG208=$I$2:$AG$2)*(I208:AG208&lt;&gt;""))</f>
        <v>6</v>
      </c>
      <c r="AI208" s="58">
        <f t="shared" si="160"/>
        <v>2.4</v>
      </c>
      <c r="AJ208" s="59"/>
      <c r="AK208" s="56" t="str">
        <f t="shared" si="161"/>
        <v>LULUS</v>
      </c>
      <c r="AL208" s="56" t="str">
        <f t="shared" si="162"/>
        <v>TIDAK LULUS</v>
      </c>
      <c r="AM208" s="56" t="str">
        <f t="shared" si="163"/>
        <v>LULUS</v>
      </c>
      <c r="AN208" s="56" t="str">
        <f t="shared" si="164"/>
        <v>TIDAK LULUS</v>
      </c>
      <c r="AO208" s="56" t="str">
        <f t="shared" si="165"/>
        <v>TIDAK LULUS</v>
      </c>
      <c r="AP208" s="56" t="str">
        <f t="shared" si="166"/>
        <v>TIDAK LULUS</v>
      </c>
      <c r="AQ208" s="56" t="str">
        <f t="shared" si="167"/>
        <v>LULUS</v>
      </c>
      <c r="AR208" s="56" t="str">
        <f t="shared" si="168"/>
        <v>TIDAK LULUS</v>
      </c>
      <c r="AS208" s="56" t="str">
        <f t="shared" si="169"/>
        <v>TIDAK LULUS</v>
      </c>
      <c r="AT208" s="56" t="str">
        <f t="shared" si="170"/>
        <v>TIDAK LULUS</v>
      </c>
      <c r="AU208" s="56" t="str">
        <f t="shared" si="171"/>
        <v>TIDAK LULUS</v>
      </c>
      <c r="AV208" s="56" t="str">
        <f t="shared" si="172"/>
        <v>TIDAK LULUS</v>
      </c>
      <c r="AW208" s="56" t="str">
        <f t="shared" si="173"/>
        <v>TIDAK LULUS</v>
      </c>
      <c r="AX208" s="56" t="str">
        <f t="shared" si="174"/>
        <v>LULUS</v>
      </c>
      <c r="AY208" s="56" t="str">
        <f t="shared" si="175"/>
        <v>TIDAK LULUS</v>
      </c>
      <c r="AZ208" s="56" t="str">
        <f t="shared" si="176"/>
        <v>LULUS</v>
      </c>
      <c r="BA208" s="56" t="str">
        <f t="shared" si="177"/>
        <v>TIDAK LULUS</v>
      </c>
      <c r="BB208" s="56" t="str">
        <f t="shared" si="178"/>
        <v>TIDAK LULUS</v>
      </c>
      <c r="BC208" s="56" t="str">
        <f t="shared" si="179"/>
        <v>TIDAK LULUS</v>
      </c>
      <c r="BD208" s="56" t="str">
        <f t="shared" si="180"/>
        <v>TIDAK LULUS</v>
      </c>
      <c r="BE208" s="56" t="str">
        <f t="shared" si="181"/>
        <v>TIDAK LULUS</v>
      </c>
      <c r="BF208" s="56" t="str">
        <f t="shared" si="182"/>
        <v>TIDAK LULUS</v>
      </c>
      <c r="BG208" s="56" t="str">
        <f t="shared" si="183"/>
        <v>LULUS</v>
      </c>
      <c r="BH208" s="56" t="str">
        <f t="shared" si="184"/>
        <v>TIDAK LULUS</v>
      </c>
      <c r="BI208" s="56" t="str">
        <f t="shared" si="185"/>
        <v>TIDAK LULUS</v>
      </c>
    </row>
    <row r="209" spans="1:61" s="60" customFormat="1" ht="21.9" customHeight="1" x14ac:dyDescent="0.3">
      <c r="A209" s="56">
        <f t="shared" si="186"/>
        <v>206</v>
      </c>
      <c r="B209" s="56">
        <v>2015409102</v>
      </c>
      <c r="C209" s="62" t="s">
        <v>3858</v>
      </c>
      <c r="D209" s="61" t="s">
        <v>45</v>
      </c>
      <c r="E209" s="56" t="s">
        <v>160</v>
      </c>
      <c r="F209" s="61" t="s">
        <v>3936</v>
      </c>
      <c r="G209" s="62" t="s">
        <v>3937</v>
      </c>
      <c r="H209" s="57">
        <v>44970</v>
      </c>
      <c r="I209" s="56" t="s">
        <v>127</v>
      </c>
      <c r="J209" s="56" t="s">
        <v>125</v>
      </c>
      <c r="K209" s="56" t="s">
        <v>128</v>
      </c>
      <c r="L209" s="56" t="s">
        <v>125</v>
      </c>
      <c r="M209" s="56" t="s">
        <v>127</v>
      </c>
      <c r="N209" s="56" t="s">
        <v>125</v>
      </c>
      <c r="O209" s="56" t="s">
        <v>128</v>
      </c>
      <c r="P209" s="56" t="s">
        <v>128</v>
      </c>
      <c r="Q209" s="56" t="s">
        <v>126</v>
      </c>
      <c r="R209" s="56" t="s">
        <v>127</v>
      </c>
      <c r="S209" s="56" t="s">
        <v>128</v>
      </c>
      <c r="T209" s="56" t="s">
        <v>128</v>
      </c>
      <c r="U209" s="56" t="s">
        <v>127</v>
      </c>
      <c r="V209" s="56" t="s">
        <v>125</v>
      </c>
      <c r="W209" s="56" t="s">
        <v>128</v>
      </c>
      <c r="X209" s="56" t="s">
        <v>128</v>
      </c>
      <c r="Y209" s="56" t="s">
        <v>128</v>
      </c>
      <c r="Z209" s="56" t="s">
        <v>126</v>
      </c>
      <c r="AA209" s="56" t="s">
        <v>126</v>
      </c>
      <c r="AB209" s="56" t="s">
        <v>128</v>
      </c>
      <c r="AC209" s="56" t="s">
        <v>126</v>
      </c>
      <c r="AD209" s="56" t="s">
        <v>126</v>
      </c>
      <c r="AE209" s="56" t="s">
        <v>125</v>
      </c>
      <c r="AF209" s="56" t="s">
        <v>127</v>
      </c>
      <c r="AG209" s="56" t="s">
        <v>125</v>
      </c>
      <c r="AH209" s="56">
        <f t="array" ref="AH209">SUM((I209:AG209=$I$2:$AG$2)*(I209:AG209&lt;&gt;""))</f>
        <v>13</v>
      </c>
      <c r="AI209" s="58">
        <f t="shared" si="160"/>
        <v>5.2</v>
      </c>
      <c r="AJ209" s="59"/>
      <c r="AK209" s="56" t="str">
        <f t="shared" si="161"/>
        <v>TIDAK LULUS</v>
      </c>
      <c r="AL209" s="56" t="str">
        <f t="shared" si="162"/>
        <v>TIDAK LULUS</v>
      </c>
      <c r="AM209" s="56" t="str">
        <f t="shared" si="163"/>
        <v>TIDAK LULUS</v>
      </c>
      <c r="AN209" s="56" t="str">
        <f t="shared" si="164"/>
        <v>LULUS</v>
      </c>
      <c r="AO209" s="56" t="str">
        <f t="shared" si="165"/>
        <v>TIDAK LULUS</v>
      </c>
      <c r="AP209" s="56" t="str">
        <f t="shared" si="166"/>
        <v>LULUS</v>
      </c>
      <c r="AQ209" s="56" t="str">
        <f t="shared" si="167"/>
        <v>LULUS</v>
      </c>
      <c r="AR209" s="56" t="str">
        <f t="shared" si="168"/>
        <v>TIDAK LULUS</v>
      </c>
      <c r="AS209" s="56" t="str">
        <f t="shared" si="169"/>
        <v>LULUS</v>
      </c>
      <c r="AT209" s="56" t="str">
        <f t="shared" si="170"/>
        <v>TIDAK LULUS</v>
      </c>
      <c r="AU209" s="56" t="str">
        <f t="shared" si="171"/>
        <v>TIDAK LULUS</v>
      </c>
      <c r="AV209" s="56" t="str">
        <f t="shared" si="172"/>
        <v>LULUS</v>
      </c>
      <c r="AW209" s="56" t="str">
        <f t="shared" si="173"/>
        <v>LULUS</v>
      </c>
      <c r="AX209" s="56" t="str">
        <f t="shared" si="174"/>
        <v>LULUS</v>
      </c>
      <c r="AY209" s="56" t="str">
        <f t="shared" si="175"/>
        <v>TIDAK LULUS</v>
      </c>
      <c r="AZ209" s="56" t="str">
        <f t="shared" si="176"/>
        <v>TIDAK LULUS</v>
      </c>
      <c r="BA209" s="56" t="str">
        <f t="shared" si="177"/>
        <v>LULUS</v>
      </c>
      <c r="BB209" s="56" t="str">
        <f t="shared" si="178"/>
        <v>TIDAK LULUS</v>
      </c>
      <c r="BC209" s="56" t="str">
        <f t="shared" si="179"/>
        <v>LULUS</v>
      </c>
      <c r="BD209" s="56" t="str">
        <f t="shared" si="180"/>
        <v>LULUS</v>
      </c>
      <c r="BE209" s="56" t="str">
        <f t="shared" si="181"/>
        <v>LULUS</v>
      </c>
      <c r="BF209" s="56" t="str">
        <f t="shared" si="182"/>
        <v>TIDAK LULUS</v>
      </c>
      <c r="BG209" s="56" t="str">
        <f t="shared" si="183"/>
        <v>LULUS</v>
      </c>
      <c r="BH209" s="56" t="str">
        <f t="shared" si="184"/>
        <v>LULUS</v>
      </c>
      <c r="BI209" s="56" t="str">
        <f t="shared" si="185"/>
        <v>TIDAK LULUS</v>
      </c>
    </row>
    <row r="210" spans="1:61" s="60" customFormat="1" ht="21.9" customHeight="1" x14ac:dyDescent="0.3">
      <c r="A210" s="56">
        <f t="shared" si="186"/>
        <v>207</v>
      </c>
      <c r="B210" s="56">
        <v>2015409887</v>
      </c>
      <c r="C210" s="62" t="s">
        <v>3876</v>
      </c>
      <c r="D210" s="61" t="s">
        <v>46</v>
      </c>
      <c r="E210" s="56" t="s">
        <v>155</v>
      </c>
      <c r="F210" s="61" t="s">
        <v>477</v>
      </c>
      <c r="G210" s="62" t="s">
        <v>478</v>
      </c>
      <c r="H210" s="57">
        <v>44970</v>
      </c>
      <c r="I210" s="56" t="s">
        <v>126</v>
      </c>
      <c r="J210" s="56" t="s">
        <v>128</v>
      </c>
      <c r="K210" s="56" t="s">
        <v>127</v>
      </c>
      <c r="L210" s="56" t="s">
        <v>125</v>
      </c>
      <c r="M210" s="56" t="s">
        <v>126</v>
      </c>
      <c r="N210" s="56" t="s">
        <v>127</v>
      </c>
      <c r="O210" s="56" t="s">
        <v>128</v>
      </c>
      <c r="P210" s="56" t="s">
        <v>127</v>
      </c>
      <c r="Q210" s="56" t="s">
        <v>128</v>
      </c>
      <c r="R210" s="56" t="s">
        <v>125</v>
      </c>
      <c r="S210" s="56" t="s">
        <v>126</v>
      </c>
      <c r="T210" s="56" t="s">
        <v>128</v>
      </c>
      <c r="U210" s="56" t="s">
        <v>127</v>
      </c>
      <c r="V210" s="56" t="s">
        <v>125</v>
      </c>
      <c r="W210" s="56" t="s">
        <v>126</v>
      </c>
      <c r="X210" s="56" t="s">
        <v>125</v>
      </c>
      <c r="Y210" s="56" t="s">
        <v>128</v>
      </c>
      <c r="Z210" s="56" t="s">
        <v>128</v>
      </c>
      <c r="AA210" s="56" t="s">
        <v>126</v>
      </c>
      <c r="AB210" s="56" t="s">
        <v>126</v>
      </c>
      <c r="AC210" s="56" t="s">
        <v>126</v>
      </c>
      <c r="AD210" s="56" t="s">
        <v>128</v>
      </c>
      <c r="AE210" s="56" t="s">
        <v>125</v>
      </c>
      <c r="AF210" s="56" t="s">
        <v>127</v>
      </c>
      <c r="AG210" s="56" t="s">
        <v>125</v>
      </c>
      <c r="AH210" s="56">
        <f t="array" ref="AH210">SUM((I210:AG210=$I$2:$AG$2)*(I210:AG210&lt;&gt;""))</f>
        <v>19</v>
      </c>
      <c r="AI210" s="58">
        <f t="shared" si="160"/>
        <v>7.6</v>
      </c>
      <c r="AJ210" s="59"/>
      <c r="AK210" s="56" t="str">
        <f t="shared" si="161"/>
        <v>LULUS</v>
      </c>
      <c r="AL210" s="56" t="str">
        <f t="shared" si="162"/>
        <v>LULUS</v>
      </c>
      <c r="AM210" s="56" t="str">
        <f t="shared" si="163"/>
        <v>LULUS</v>
      </c>
      <c r="AN210" s="56" t="str">
        <f t="shared" si="164"/>
        <v>LULUS</v>
      </c>
      <c r="AO210" s="56" t="str">
        <f t="shared" si="165"/>
        <v>LULUS</v>
      </c>
      <c r="AP210" s="56" t="str">
        <f t="shared" si="166"/>
        <v>TIDAK LULUS</v>
      </c>
      <c r="AQ210" s="56" t="str">
        <f t="shared" si="167"/>
        <v>LULUS</v>
      </c>
      <c r="AR210" s="56" t="str">
        <f t="shared" si="168"/>
        <v>LULUS</v>
      </c>
      <c r="AS210" s="56" t="str">
        <f t="shared" si="169"/>
        <v>TIDAK LULUS</v>
      </c>
      <c r="AT210" s="56" t="str">
        <f t="shared" si="170"/>
        <v>TIDAK LULUS</v>
      </c>
      <c r="AU210" s="56" t="str">
        <f t="shared" si="171"/>
        <v>LULUS</v>
      </c>
      <c r="AV210" s="56" t="str">
        <f t="shared" si="172"/>
        <v>LULUS</v>
      </c>
      <c r="AW210" s="56" t="str">
        <f t="shared" si="173"/>
        <v>LULUS</v>
      </c>
      <c r="AX210" s="56" t="str">
        <f t="shared" si="174"/>
        <v>LULUS</v>
      </c>
      <c r="AY210" s="56" t="str">
        <f t="shared" si="175"/>
        <v>LULUS</v>
      </c>
      <c r="AZ210" s="56" t="str">
        <f t="shared" si="176"/>
        <v>LULUS</v>
      </c>
      <c r="BA210" s="56" t="str">
        <f t="shared" si="177"/>
        <v>LULUS</v>
      </c>
      <c r="BB210" s="56" t="str">
        <f t="shared" si="178"/>
        <v>TIDAK LULUS</v>
      </c>
      <c r="BC210" s="56" t="str">
        <f t="shared" si="179"/>
        <v>LULUS</v>
      </c>
      <c r="BD210" s="56" t="str">
        <f t="shared" si="180"/>
        <v>TIDAK LULUS</v>
      </c>
      <c r="BE210" s="56" t="str">
        <f t="shared" si="181"/>
        <v>LULUS</v>
      </c>
      <c r="BF210" s="56" t="str">
        <f t="shared" si="182"/>
        <v>LULUS</v>
      </c>
      <c r="BG210" s="56" t="str">
        <f t="shared" si="183"/>
        <v>LULUS</v>
      </c>
      <c r="BH210" s="56" t="str">
        <f t="shared" si="184"/>
        <v>LULUS</v>
      </c>
      <c r="BI210" s="56" t="str">
        <f t="shared" si="185"/>
        <v>TIDAK LULUS</v>
      </c>
    </row>
    <row r="211" spans="1:61" s="60" customFormat="1" ht="21.9" customHeight="1" x14ac:dyDescent="0.3">
      <c r="A211" s="56">
        <f t="shared" si="186"/>
        <v>208</v>
      </c>
      <c r="B211" s="56">
        <v>2015409119</v>
      </c>
      <c r="C211" s="62" t="s">
        <v>3863</v>
      </c>
      <c r="D211" s="61" t="s">
        <v>45</v>
      </c>
      <c r="E211" s="56" t="s">
        <v>160</v>
      </c>
      <c r="F211" s="61" t="s">
        <v>3946</v>
      </c>
      <c r="G211" s="62" t="s">
        <v>3947</v>
      </c>
      <c r="H211" s="57">
        <v>44970</v>
      </c>
      <c r="I211" s="56" t="s">
        <v>125</v>
      </c>
      <c r="J211" s="56" t="s">
        <v>125</v>
      </c>
      <c r="K211" s="56" t="s">
        <v>128</v>
      </c>
      <c r="L211" s="56" t="s">
        <v>125</v>
      </c>
      <c r="M211" s="56" t="s">
        <v>127</v>
      </c>
      <c r="N211" s="56" t="s">
        <v>127</v>
      </c>
      <c r="O211" s="56" t="s">
        <v>128</v>
      </c>
      <c r="P211" s="56" t="s">
        <v>127</v>
      </c>
      <c r="Q211" s="56" t="s">
        <v>127</v>
      </c>
      <c r="R211" s="56" t="s">
        <v>128</v>
      </c>
      <c r="S211" s="56" t="s">
        <v>126</v>
      </c>
      <c r="T211" s="56" t="s">
        <v>127</v>
      </c>
      <c r="U211" s="56" t="s">
        <v>127</v>
      </c>
      <c r="V211" s="56" t="s">
        <v>128</v>
      </c>
      <c r="W211" s="56" t="s">
        <v>126</v>
      </c>
      <c r="X211" s="56" t="s">
        <v>126</v>
      </c>
      <c r="Y211" s="56" t="s">
        <v>125</v>
      </c>
      <c r="Z211" s="56" t="s">
        <v>127</v>
      </c>
      <c r="AA211" s="56" t="s">
        <v>125</v>
      </c>
      <c r="AB211" s="56" t="s">
        <v>126</v>
      </c>
      <c r="AC211" s="56" t="s">
        <v>126</v>
      </c>
      <c r="AD211" s="56" t="s">
        <v>128</v>
      </c>
      <c r="AE211" s="56" t="s">
        <v>128</v>
      </c>
      <c r="AF211" s="56" t="s">
        <v>127</v>
      </c>
      <c r="AG211" s="56" t="s">
        <v>127</v>
      </c>
      <c r="AH211" s="56">
        <f t="array" ref="AH211">SUM((I211:AG211=$I$2:$AG$2)*(I211:AG211&lt;&gt;""))</f>
        <v>11</v>
      </c>
      <c r="AI211" s="58">
        <f t="shared" si="160"/>
        <v>4.4000000000000004</v>
      </c>
      <c r="AJ211" s="59"/>
      <c r="AK211" s="56" t="str">
        <f t="shared" si="161"/>
        <v>TIDAK LULUS</v>
      </c>
      <c r="AL211" s="56" t="str">
        <f t="shared" si="162"/>
        <v>TIDAK LULUS</v>
      </c>
      <c r="AM211" s="56" t="str">
        <f t="shared" si="163"/>
        <v>TIDAK LULUS</v>
      </c>
      <c r="AN211" s="56" t="str">
        <f t="shared" si="164"/>
        <v>LULUS</v>
      </c>
      <c r="AO211" s="56" t="str">
        <f t="shared" si="165"/>
        <v>TIDAK LULUS</v>
      </c>
      <c r="AP211" s="56" t="str">
        <f t="shared" si="166"/>
        <v>TIDAK LULUS</v>
      </c>
      <c r="AQ211" s="56" t="str">
        <f t="shared" si="167"/>
        <v>LULUS</v>
      </c>
      <c r="AR211" s="56" t="str">
        <f t="shared" si="168"/>
        <v>LULUS</v>
      </c>
      <c r="AS211" s="56" t="str">
        <f t="shared" si="169"/>
        <v>TIDAK LULUS</v>
      </c>
      <c r="AT211" s="56" t="str">
        <f t="shared" si="170"/>
        <v>LULUS</v>
      </c>
      <c r="AU211" s="56" t="str">
        <f t="shared" si="171"/>
        <v>LULUS</v>
      </c>
      <c r="AV211" s="56" t="str">
        <f t="shared" si="172"/>
        <v>TIDAK LULUS</v>
      </c>
      <c r="AW211" s="56" t="str">
        <f t="shared" si="173"/>
        <v>LULUS</v>
      </c>
      <c r="AX211" s="56" t="str">
        <f t="shared" si="174"/>
        <v>TIDAK LULUS</v>
      </c>
      <c r="AY211" s="56" t="str">
        <f t="shared" si="175"/>
        <v>LULUS</v>
      </c>
      <c r="AZ211" s="56" t="str">
        <f t="shared" si="176"/>
        <v>TIDAK LULUS</v>
      </c>
      <c r="BA211" s="56" t="str">
        <f t="shared" si="177"/>
        <v>TIDAK LULUS</v>
      </c>
      <c r="BB211" s="56" t="str">
        <f t="shared" si="178"/>
        <v>LULUS</v>
      </c>
      <c r="BC211" s="56" t="str">
        <f t="shared" si="179"/>
        <v>TIDAK LULUS</v>
      </c>
      <c r="BD211" s="56" t="str">
        <f t="shared" si="180"/>
        <v>TIDAK LULUS</v>
      </c>
      <c r="BE211" s="56" t="str">
        <f t="shared" si="181"/>
        <v>LULUS</v>
      </c>
      <c r="BF211" s="56" t="str">
        <f t="shared" si="182"/>
        <v>LULUS</v>
      </c>
      <c r="BG211" s="56" t="str">
        <f t="shared" si="183"/>
        <v>TIDAK LULUS</v>
      </c>
      <c r="BH211" s="56" t="str">
        <f t="shared" si="184"/>
        <v>LULUS</v>
      </c>
      <c r="BI211" s="56" t="str">
        <f t="shared" si="185"/>
        <v>TIDAK LULUS</v>
      </c>
    </row>
    <row r="212" spans="1:61" s="60" customFormat="1" ht="21.9" customHeight="1" x14ac:dyDescent="0.3">
      <c r="A212" s="56">
        <f t="shared" si="186"/>
        <v>209</v>
      </c>
      <c r="B212" s="56">
        <v>2015409159</v>
      </c>
      <c r="C212" s="62" t="s">
        <v>3866</v>
      </c>
      <c r="D212" s="61" t="s">
        <v>46</v>
      </c>
      <c r="E212" s="56" t="s">
        <v>155</v>
      </c>
      <c r="F212" s="61" t="s">
        <v>594</v>
      </c>
      <c r="G212" s="62" t="s">
        <v>595</v>
      </c>
      <c r="H212" s="57">
        <v>44970</v>
      </c>
      <c r="I212" s="56" t="s">
        <v>126</v>
      </c>
      <c r="J212" s="56" t="s">
        <v>125</v>
      </c>
      <c r="K212" s="56" t="s">
        <v>127</v>
      </c>
      <c r="L212" s="56" t="s">
        <v>125</v>
      </c>
      <c r="M212" s="56" t="s">
        <v>126</v>
      </c>
      <c r="N212" s="56" t="s">
        <v>127</v>
      </c>
      <c r="O212" s="56" t="s">
        <v>128</v>
      </c>
      <c r="P212" s="56" t="s">
        <v>127</v>
      </c>
      <c r="Q212" s="56" t="s">
        <v>126</v>
      </c>
      <c r="R212" s="56" t="s">
        <v>125</v>
      </c>
      <c r="S212" s="56" t="s">
        <v>126</v>
      </c>
      <c r="T212" s="56" t="s">
        <v>128</v>
      </c>
      <c r="U212" s="56" t="s">
        <v>128</v>
      </c>
      <c r="V212" s="56" t="s">
        <v>125</v>
      </c>
      <c r="W212" s="56" t="s">
        <v>126</v>
      </c>
      <c r="X212" s="56" t="s">
        <v>125</v>
      </c>
      <c r="Y212" s="56" t="s">
        <v>128</v>
      </c>
      <c r="Z212" s="56" t="s">
        <v>128</v>
      </c>
      <c r="AA212" s="56" t="s">
        <v>126</v>
      </c>
      <c r="AB212" s="56" t="s">
        <v>128</v>
      </c>
      <c r="AC212" s="56" t="s">
        <v>126</v>
      </c>
      <c r="AD212" s="56" t="s">
        <v>127</v>
      </c>
      <c r="AE212" s="56" t="s">
        <v>127</v>
      </c>
      <c r="AF212" s="56" t="s">
        <v>127</v>
      </c>
      <c r="AG212" s="56" t="s">
        <v>125</v>
      </c>
      <c r="AH212" s="56">
        <f t="array" ref="AH212">SUM((I212:AG212=$I$2:$AG$2)*(I212:AG212&lt;&gt;""))</f>
        <v>17</v>
      </c>
      <c r="AI212" s="58">
        <f t="shared" si="160"/>
        <v>6.8</v>
      </c>
      <c r="AJ212" s="59"/>
      <c r="AK212" s="56" t="str">
        <f t="shared" si="161"/>
        <v>LULUS</v>
      </c>
      <c r="AL212" s="56" t="str">
        <f t="shared" si="162"/>
        <v>TIDAK LULUS</v>
      </c>
      <c r="AM212" s="56" t="str">
        <f t="shared" si="163"/>
        <v>LULUS</v>
      </c>
      <c r="AN212" s="56" t="str">
        <f t="shared" si="164"/>
        <v>LULUS</v>
      </c>
      <c r="AO212" s="56" t="str">
        <f t="shared" si="165"/>
        <v>LULUS</v>
      </c>
      <c r="AP212" s="56" t="str">
        <f t="shared" si="166"/>
        <v>TIDAK LULUS</v>
      </c>
      <c r="AQ212" s="56" t="str">
        <f t="shared" si="167"/>
        <v>LULUS</v>
      </c>
      <c r="AR212" s="56" t="str">
        <f t="shared" si="168"/>
        <v>LULUS</v>
      </c>
      <c r="AS212" s="56" t="str">
        <f t="shared" si="169"/>
        <v>LULUS</v>
      </c>
      <c r="AT212" s="56" t="str">
        <f t="shared" si="170"/>
        <v>TIDAK LULUS</v>
      </c>
      <c r="AU212" s="56" t="str">
        <f t="shared" si="171"/>
        <v>LULUS</v>
      </c>
      <c r="AV212" s="56" t="str">
        <f t="shared" si="172"/>
        <v>LULUS</v>
      </c>
      <c r="AW212" s="56" t="str">
        <f t="shared" si="173"/>
        <v>TIDAK LULUS</v>
      </c>
      <c r="AX212" s="56" t="str">
        <f t="shared" si="174"/>
        <v>LULUS</v>
      </c>
      <c r="AY212" s="56" t="str">
        <f t="shared" si="175"/>
        <v>LULUS</v>
      </c>
      <c r="AZ212" s="56" t="str">
        <f t="shared" si="176"/>
        <v>LULUS</v>
      </c>
      <c r="BA212" s="56" t="str">
        <f t="shared" si="177"/>
        <v>LULUS</v>
      </c>
      <c r="BB212" s="56" t="str">
        <f t="shared" si="178"/>
        <v>TIDAK LULUS</v>
      </c>
      <c r="BC212" s="56" t="str">
        <f t="shared" si="179"/>
        <v>LULUS</v>
      </c>
      <c r="BD212" s="56" t="str">
        <f t="shared" si="180"/>
        <v>LULUS</v>
      </c>
      <c r="BE212" s="56" t="str">
        <f t="shared" si="181"/>
        <v>LULUS</v>
      </c>
      <c r="BF212" s="56" t="str">
        <f t="shared" si="182"/>
        <v>TIDAK LULUS</v>
      </c>
      <c r="BG212" s="56" t="str">
        <f t="shared" si="183"/>
        <v>TIDAK LULUS</v>
      </c>
      <c r="BH212" s="56" t="str">
        <f t="shared" si="184"/>
        <v>LULUS</v>
      </c>
      <c r="BI212" s="56" t="str">
        <f t="shared" si="185"/>
        <v>TIDAK LULUS</v>
      </c>
    </row>
    <row r="213" spans="1:61" s="60" customFormat="1" ht="21.9" customHeight="1" x14ac:dyDescent="0.3">
      <c r="A213" s="56">
        <f t="shared" si="186"/>
        <v>210</v>
      </c>
      <c r="B213" s="56">
        <v>2015409870</v>
      </c>
      <c r="C213" s="62" t="s">
        <v>3868</v>
      </c>
      <c r="D213" s="61" t="s">
        <v>45</v>
      </c>
      <c r="E213" s="56" t="s">
        <v>160</v>
      </c>
      <c r="F213" s="61" t="s">
        <v>3950</v>
      </c>
      <c r="G213" s="62" t="s">
        <v>3951</v>
      </c>
      <c r="H213" s="57">
        <v>44973</v>
      </c>
      <c r="I213" s="56" t="s">
        <v>126</v>
      </c>
      <c r="J213" s="56" t="s">
        <v>125</v>
      </c>
      <c r="K213" s="56" t="s">
        <v>127</v>
      </c>
      <c r="L213" s="56" t="s">
        <v>125</v>
      </c>
      <c r="M213" s="56" t="s">
        <v>127</v>
      </c>
      <c r="N213" s="56" t="s">
        <v>125</v>
      </c>
      <c r="O213" s="56" t="s">
        <v>127</v>
      </c>
      <c r="P213" s="56" t="s">
        <v>127</v>
      </c>
      <c r="Q213" s="56" t="s">
        <v>126</v>
      </c>
      <c r="R213" s="56" t="s">
        <v>127</v>
      </c>
      <c r="S213" s="56" t="s">
        <v>126</v>
      </c>
      <c r="T213" s="56" t="s">
        <v>128</v>
      </c>
      <c r="U213" s="56" t="s">
        <v>126</v>
      </c>
      <c r="V213" s="56" t="s">
        <v>125</v>
      </c>
      <c r="W213" s="56" t="s">
        <v>125</v>
      </c>
      <c r="X213" s="56" t="s">
        <v>125</v>
      </c>
      <c r="Y213" s="56" t="s">
        <v>125</v>
      </c>
      <c r="Z213" s="56" t="s">
        <v>128</v>
      </c>
      <c r="AA213" s="56" t="s">
        <v>126</v>
      </c>
      <c r="AB213" s="56" t="s">
        <v>128</v>
      </c>
      <c r="AC213" s="56" t="s">
        <v>126</v>
      </c>
      <c r="AD213" s="56" t="s">
        <v>128</v>
      </c>
      <c r="AE213" s="56" t="s">
        <v>125</v>
      </c>
      <c r="AF213" s="56" t="s">
        <v>127</v>
      </c>
      <c r="AG213" s="56" t="s">
        <v>125</v>
      </c>
      <c r="AH213" s="56">
        <f t="array" ref="AH213">SUM((I213:AG213=$I$2:$AG$2)*(I213:AG213&lt;&gt;""))</f>
        <v>16</v>
      </c>
      <c r="AI213" s="58">
        <f t="shared" ref="AI213:AI244" si="187">AH213/2.5</f>
        <v>6.4</v>
      </c>
      <c r="AJ213" s="59"/>
      <c r="AK213" s="56" t="str">
        <f t="shared" ref="AK213:AK227" si="188">IF(I213=I$2,"LULUS","TIDAK LULUS")</f>
        <v>LULUS</v>
      </c>
      <c r="AL213" s="56" t="str">
        <f t="shared" ref="AL213:AL227" si="189">IF(J213=J$2,"LULUS","TIDAK LULUS")</f>
        <v>TIDAK LULUS</v>
      </c>
      <c r="AM213" s="56" t="str">
        <f t="shared" ref="AM213:AM227" si="190">IF(K213=K$2,"LULUS","TIDAK LULUS")</f>
        <v>LULUS</v>
      </c>
      <c r="AN213" s="56" t="str">
        <f t="shared" ref="AN213:AN227" si="191">IF(L213=L$2,"LULUS","TIDAK LULUS")</f>
        <v>LULUS</v>
      </c>
      <c r="AO213" s="56" t="str">
        <f t="shared" ref="AO213:AO227" si="192">IF(M213=M$2,"LULUS","TIDAK LULUS")</f>
        <v>TIDAK LULUS</v>
      </c>
      <c r="AP213" s="56" t="str">
        <f t="shared" ref="AP213:AP227" si="193">IF(N213=N$2,"LULUS","TIDAK LULUS")</f>
        <v>LULUS</v>
      </c>
      <c r="AQ213" s="56" t="str">
        <f t="shared" ref="AQ213:AQ227" si="194">IF(O213=O$2,"LULUS","TIDAK LULUS")</f>
        <v>TIDAK LULUS</v>
      </c>
      <c r="AR213" s="56" t="str">
        <f t="shared" ref="AR213:AR227" si="195">IF(P213=P$2,"LULUS","TIDAK LULUS")</f>
        <v>LULUS</v>
      </c>
      <c r="AS213" s="56" t="str">
        <f t="shared" ref="AS213:AS227" si="196">IF(Q213=Q$2,"LULUS","TIDAK LULUS")</f>
        <v>LULUS</v>
      </c>
      <c r="AT213" s="56" t="str">
        <f t="shared" ref="AT213:AT227" si="197">IF(R213=R$2,"LULUS","TIDAK LULUS")</f>
        <v>TIDAK LULUS</v>
      </c>
      <c r="AU213" s="56" t="str">
        <f t="shared" ref="AU213:AU227" si="198">IF(S213=S$2,"LULUS","TIDAK LULUS")</f>
        <v>LULUS</v>
      </c>
      <c r="AV213" s="56" t="str">
        <f t="shared" ref="AV213:AV227" si="199">IF(T213=T$2,"LULUS","TIDAK LULUS")</f>
        <v>LULUS</v>
      </c>
      <c r="AW213" s="56" t="str">
        <f t="shared" ref="AW213:AW227" si="200">IF(U213=U$2,"LULUS","TIDAK LULUS")</f>
        <v>TIDAK LULUS</v>
      </c>
      <c r="AX213" s="56" t="str">
        <f t="shared" ref="AX213:AX227" si="201">IF(V213=V$2,"LULUS","TIDAK LULUS")</f>
        <v>LULUS</v>
      </c>
      <c r="AY213" s="56" t="str">
        <f t="shared" ref="AY213:AY227" si="202">IF(W213=W$2,"LULUS","TIDAK LULUS")</f>
        <v>TIDAK LULUS</v>
      </c>
      <c r="AZ213" s="56" t="str">
        <f t="shared" ref="AZ213:AZ227" si="203">IF(X213=X$2,"LULUS","TIDAK LULUS")</f>
        <v>LULUS</v>
      </c>
      <c r="BA213" s="56" t="str">
        <f t="shared" ref="BA213:BA227" si="204">IF(Y213=Y$2,"LULUS","TIDAK LULUS")</f>
        <v>TIDAK LULUS</v>
      </c>
      <c r="BB213" s="56" t="str">
        <f t="shared" ref="BB213:BB227" si="205">IF(Z213=Z$2,"LULUS","TIDAK LULUS")</f>
        <v>TIDAK LULUS</v>
      </c>
      <c r="BC213" s="56" t="str">
        <f t="shared" ref="BC213:BC227" si="206">IF(AA213=AA$2,"LULUS","TIDAK LULUS")</f>
        <v>LULUS</v>
      </c>
      <c r="BD213" s="56" t="str">
        <f t="shared" ref="BD213:BD227" si="207">IF(AB213=AB$2,"LULUS","TIDAK LULUS")</f>
        <v>LULUS</v>
      </c>
      <c r="BE213" s="56" t="str">
        <f t="shared" ref="BE213:BE227" si="208">IF(AC213=AC$2,"LULUS","TIDAK LULUS")</f>
        <v>LULUS</v>
      </c>
      <c r="BF213" s="56" t="str">
        <f t="shared" ref="BF213:BF227" si="209">IF(AD213=AD$2,"LULUS","TIDAK LULUS")</f>
        <v>LULUS</v>
      </c>
      <c r="BG213" s="56" t="str">
        <f t="shared" ref="BG213:BG227" si="210">IF(AE213=AE$2,"LULUS","TIDAK LULUS")</f>
        <v>LULUS</v>
      </c>
      <c r="BH213" s="56" t="str">
        <f t="shared" ref="BH213:BH227" si="211">IF(AF213=AF$2,"LULUS","TIDAK LULUS")</f>
        <v>LULUS</v>
      </c>
      <c r="BI213" s="56" t="str">
        <f t="shared" ref="BI213:BI227" si="212">IF(AG213=AG$2,"LULUS","TIDAK LULUS")</f>
        <v>TIDAK LULUS</v>
      </c>
    </row>
    <row r="214" spans="1:61" s="60" customFormat="1" ht="21.9" customHeight="1" x14ac:dyDescent="0.3">
      <c r="A214" s="56">
        <f t="shared" si="186"/>
        <v>211</v>
      </c>
      <c r="B214" s="56">
        <v>2015411600</v>
      </c>
      <c r="C214" s="62" t="s">
        <v>3878</v>
      </c>
      <c r="D214" s="61" t="s">
        <v>46</v>
      </c>
      <c r="E214" s="56" t="s">
        <v>155</v>
      </c>
      <c r="F214" s="61" t="s">
        <v>3958</v>
      </c>
      <c r="G214" s="62" t="s">
        <v>3959</v>
      </c>
      <c r="H214" s="57">
        <v>44973</v>
      </c>
      <c r="I214" s="56" t="s">
        <v>126</v>
      </c>
      <c r="J214" s="56" t="s">
        <v>128</v>
      </c>
      <c r="K214" s="56" t="s">
        <v>127</v>
      </c>
      <c r="L214" s="56" t="s">
        <v>125</v>
      </c>
      <c r="M214" s="56" t="s">
        <v>128</v>
      </c>
      <c r="N214" s="56" t="s">
        <v>125</v>
      </c>
      <c r="O214" s="56" t="s">
        <v>128</v>
      </c>
      <c r="P214" s="56" t="s">
        <v>127</v>
      </c>
      <c r="Q214" s="56" t="s">
        <v>128</v>
      </c>
      <c r="R214" s="56" t="s">
        <v>125</v>
      </c>
      <c r="S214" s="56" t="s">
        <v>127</v>
      </c>
      <c r="T214" s="56" t="s">
        <v>126</v>
      </c>
      <c r="U214" s="56" t="s">
        <v>125</v>
      </c>
      <c r="V214" s="56" t="s">
        <v>125</v>
      </c>
      <c r="W214" s="56" t="s">
        <v>126</v>
      </c>
      <c r="X214" s="56" t="s">
        <v>125</v>
      </c>
      <c r="Y214" s="56" t="s">
        <v>125</v>
      </c>
      <c r="Z214" s="56" t="s">
        <v>128</v>
      </c>
      <c r="AA214" s="56" t="s">
        <v>126</v>
      </c>
      <c r="AB214" s="56" t="s">
        <v>126</v>
      </c>
      <c r="AC214" s="56" t="s">
        <v>126</v>
      </c>
      <c r="AD214" s="56" t="s">
        <v>126</v>
      </c>
      <c r="AE214" s="56" t="s">
        <v>128</v>
      </c>
      <c r="AF214" s="56" t="s">
        <v>127</v>
      </c>
      <c r="AG214" s="56" t="s">
        <v>127</v>
      </c>
      <c r="AH214" s="56">
        <f t="array" ref="AH214">SUM((I214:AG214=$I$2:$AG$2)*(I214:AG214&lt;&gt;""))</f>
        <v>13</v>
      </c>
      <c r="AI214" s="58">
        <f t="shared" si="187"/>
        <v>5.2</v>
      </c>
      <c r="AJ214" s="59"/>
      <c r="AK214" s="56" t="str">
        <f t="shared" si="188"/>
        <v>LULUS</v>
      </c>
      <c r="AL214" s="56" t="str">
        <f t="shared" si="189"/>
        <v>LULUS</v>
      </c>
      <c r="AM214" s="56" t="str">
        <f t="shared" si="190"/>
        <v>LULUS</v>
      </c>
      <c r="AN214" s="56" t="str">
        <f t="shared" si="191"/>
        <v>LULUS</v>
      </c>
      <c r="AO214" s="56" t="str">
        <f t="shared" si="192"/>
        <v>TIDAK LULUS</v>
      </c>
      <c r="AP214" s="56" t="str">
        <f t="shared" si="193"/>
        <v>LULUS</v>
      </c>
      <c r="AQ214" s="56" t="str">
        <f t="shared" si="194"/>
        <v>LULUS</v>
      </c>
      <c r="AR214" s="56" t="str">
        <f t="shared" si="195"/>
        <v>LULUS</v>
      </c>
      <c r="AS214" s="56" t="str">
        <f t="shared" si="196"/>
        <v>TIDAK LULUS</v>
      </c>
      <c r="AT214" s="56" t="str">
        <f t="shared" si="197"/>
        <v>TIDAK LULUS</v>
      </c>
      <c r="AU214" s="56" t="str">
        <f t="shared" si="198"/>
        <v>TIDAK LULUS</v>
      </c>
      <c r="AV214" s="56" t="str">
        <f t="shared" si="199"/>
        <v>TIDAK LULUS</v>
      </c>
      <c r="AW214" s="56" t="str">
        <f t="shared" si="200"/>
        <v>TIDAK LULUS</v>
      </c>
      <c r="AX214" s="56" t="str">
        <f t="shared" si="201"/>
        <v>LULUS</v>
      </c>
      <c r="AY214" s="56" t="str">
        <f t="shared" si="202"/>
        <v>LULUS</v>
      </c>
      <c r="AZ214" s="56" t="str">
        <f t="shared" si="203"/>
        <v>LULUS</v>
      </c>
      <c r="BA214" s="56" t="str">
        <f t="shared" si="204"/>
        <v>TIDAK LULUS</v>
      </c>
      <c r="BB214" s="56" t="str">
        <f t="shared" si="205"/>
        <v>TIDAK LULUS</v>
      </c>
      <c r="BC214" s="56" t="str">
        <f t="shared" si="206"/>
        <v>LULUS</v>
      </c>
      <c r="BD214" s="56" t="str">
        <f t="shared" si="207"/>
        <v>TIDAK LULUS</v>
      </c>
      <c r="BE214" s="56" t="str">
        <f t="shared" si="208"/>
        <v>LULUS</v>
      </c>
      <c r="BF214" s="56" t="str">
        <f t="shared" si="209"/>
        <v>TIDAK LULUS</v>
      </c>
      <c r="BG214" s="56" t="str">
        <f t="shared" si="210"/>
        <v>TIDAK LULUS</v>
      </c>
      <c r="BH214" s="56" t="str">
        <f t="shared" si="211"/>
        <v>LULUS</v>
      </c>
      <c r="BI214" s="56" t="str">
        <f t="shared" si="212"/>
        <v>TIDAK LULUS</v>
      </c>
    </row>
    <row r="215" spans="1:61" s="60" customFormat="1" ht="21.9" customHeight="1" x14ac:dyDescent="0.3">
      <c r="A215" s="56">
        <f t="shared" si="186"/>
        <v>212</v>
      </c>
      <c r="B215" s="56">
        <v>2015411567</v>
      </c>
      <c r="C215" s="62" t="s">
        <v>3880</v>
      </c>
      <c r="D215" s="61" t="s">
        <v>45</v>
      </c>
      <c r="E215" s="56" t="s">
        <v>160</v>
      </c>
      <c r="F215" s="61" t="s">
        <v>3960</v>
      </c>
      <c r="G215" s="62" t="s">
        <v>3961</v>
      </c>
      <c r="H215" s="57">
        <v>44973</v>
      </c>
      <c r="I215" s="56" t="s">
        <v>128</v>
      </c>
      <c r="J215" s="56" t="s">
        <v>128</v>
      </c>
      <c r="K215" s="56" t="s">
        <v>127</v>
      </c>
      <c r="L215" s="56" t="s">
        <v>125</v>
      </c>
      <c r="M215" s="56" t="s">
        <v>126</v>
      </c>
      <c r="N215" s="56" t="s">
        <v>127</v>
      </c>
      <c r="O215" s="56" t="s">
        <v>128</v>
      </c>
      <c r="P215" s="56" t="s">
        <v>128</v>
      </c>
      <c r="Q215" s="56" t="s">
        <v>126</v>
      </c>
      <c r="R215" s="56" t="s">
        <v>125</v>
      </c>
      <c r="S215" s="56" t="s">
        <v>126</v>
      </c>
      <c r="T215" s="56" t="s">
        <v>127</v>
      </c>
      <c r="U215" s="56" t="s">
        <v>128</v>
      </c>
      <c r="V215" s="56" t="s">
        <v>125</v>
      </c>
      <c r="W215" s="56" t="s">
        <v>125</v>
      </c>
      <c r="X215" s="56" t="s">
        <v>125</v>
      </c>
      <c r="Y215" s="56" t="s">
        <v>128</v>
      </c>
      <c r="Z215" s="56" t="s">
        <v>128</v>
      </c>
      <c r="AA215" s="56" t="s">
        <v>128</v>
      </c>
      <c r="AB215" s="56" t="s">
        <v>128</v>
      </c>
      <c r="AC215" s="56" t="s">
        <v>126</v>
      </c>
      <c r="AD215" s="56" t="s">
        <v>128</v>
      </c>
      <c r="AE215" s="56" t="s">
        <v>128</v>
      </c>
      <c r="AF215" s="56" t="s">
        <v>126</v>
      </c>
      <c r="AG215" s="56" t="s">
        <v>128</v>
      </c>
      <c r="AH215" s="56">
        <f t="array" ref="AH215">SUM((I215:AG215=$I$2:$AG$2)*(I215:AG215&lt;&gt;""))</f>
        <v>13</v>
      </c>
      <c r="AI215" s="58">
        <f t="shared" si="187"/>
        <v>5.2</v>
      </c>
      <c r="AJ215" s="59"/>
      <c r="AK215" s="56" t="str">
        <f t="shared" si="188"/>
        <v>TIDAK LULUS</v>
      </c>
      <c r="AL215" s="56" t="str">
        <f t="shared" si="189"/>
        <v>LULUS</v>
      </c>
      <c r="AM215" s="56" t="str">
        <f t="shared" si="190"/>
        <v>LULUS</v>
      </c>
      <c r="AN215" s="56" t="str">
        <f t="shared" si="191"/>
        <v>LULUS</v>
      </c>
      <c r="AO215" s="56" t="str">
        <f t="shared" si="192"/>
        <v>LULUS</v>
      </c>
      <c r="AP215" s="56" t="str">
        <f t="shared" si="193"/>
        <v>TIDAK LULUS</v>
      </c>
      <c r="AQ215" s="56" t="str">
        <f t="shared" si="194"/>
        <v>LULUS</v>
      </c>
      <c r="AR215" s="56" t="str">
        <f t="shared" si="195"/>
        <v>TIDAK LULUS</v>
      </c>
      <c r="AS215" s="56" t="str">
        <f t="shared" si="196"/>
        <v>LULUS</v>
      </c>
      <c r="AT215" s="56" t="str">
        <f t="shared" si="197"/>
        <v>TIDAK LULUS</v>
      </c>
      <c r="AU215" s="56" t="str">
        <f t="shared" si="198"/>
        <v>LULUS</v>
      </c>
      <c r="AV215" s="56" t="str">
        <f t="shared" si="199"/>
        <v>TIDAK LULUS</v>
      </c>
      <c r="AW215" s="56" t="str">
        <f t="shared" si="200"/>
        <v>TIDAK LULUS</v>
      </c>
      <c r="AX215" s="56" t="str">
        <f t="shared" si="201"/>
        <v>LULUS</v>
      </c>
      <c r="AY215" s="56" t="str">
        <f t="shared" si="202"/>
        <v>TIDAK LULUS</v>
      </c>
      <c r="AZ215" s="56" t="str">
        <f t="shared" si="203"/>
        <v>LULUS</v>
      </c>
      <c r="BA215" s="56" t="str">
        <f t="shared" si="204"/>
        <v>LULUS</v>
      </c>
      <c r="BB215" s="56" t="str">
        <f t="shared" si="205"/>
        <v>TIDAK LULUS</v>
      </c>
      <c r="BC215" s="56" t="str">
        <f t="shared" si="206"/>
        <v>TIDAK LULUS</v>
      </c>
      <c r="BD215" s="56" t="str">
        <f t="shared" si="207"/>
        <v>LULUS</v>
      </c>
      <c r="BE215" s="56" t="str">
        <f t="shared" si="208"/>
        <v>LULUS</v>
      </c>
      <c r="BF215" s="56" t="str">
        <f t="shared" si="209"/>
        <v>LULUS</v>
      </c>
      <c r="BG215" s="56" t="str">
        <f t="shared" si="210"/>
        <v>TIDAK LULUS</v>
      </c>
      <c r="BH215" s="56" t="str">
        <f t="shared" si="211"/>
        <v>TIDAK LULUS</v>
      </c>
      <c r="BI215" s="56" t="str">
        <f t="shared" si="212"/>
        <v>TIDAK LULUS</v>
      </c>
    </row>
    <row r="216" spans="1:61" s="60" customFormat="1" ht="21.9" customHeight="1" x14ac:dyDescent="0.3">
      <c r="A216" s="56">
        <f t="shared" si="186"/>
        <v>213</v>
      </c>
      <c r="B216" s="56">
        <v>2015411570</v>
      </c>
      <c r="C216" s="62" t="s">
        <v>3881</v>
      </c>
      <c r="D216" s="61" t="s">
        <v>45</v>
      </c>
      <c r="E216" s="56" t="s">
        <v>160</v>
      </c>
      <c r="F216" s="61" t="s">
        <v>3962</v>
      </c>
      <c r="G216" s="62" t="s">
        <v>3963</v>
      </c>
      <c r="H216" s="57">
        <v>44973</v>
      </c>
      <c r="I216" s="56" t="s">
        <v>126</v>
      </c>
      <c r="J216" s="56" t="s">
        <v>125</v>
      </c>
      <c r="K216" s="56" t="s">
        <v>127</v>
      </c>
      <c r="L216" s="56" t="s">
        <v>125</v>
      </c>
      <c r="M216" s="56" t="s">
        <v>127</v>
      </c>
      <c r="N216" s="56" t="s">
        <v>125</v>
      </c>
      <c r="O216" s="56" t="s">
        <v>128</v>
      </c>
      <c r="P216" s="56" t="s">
        <v>127</v>
      </c>
      <c r="Q216" s="56" t="s">
        <v>126</v>
      </c>
      <c r="R216" s="56" t="s">
        <v>127</v>
      </c>
      <c r="S216" s="56" t="s">
        <v>126</v>
      </c>
      <c r="T216" s="56" t="s">
        <v>128</v>
      </c>
      <c r="U216" s="56" t="s">
        <v>128</v>
      </c>
      <c r="V216" s="56" t="s">
        <v>125</v>
      </c>
      <c r="W216" s="56" t="s">
        <v>127</v>
      </c>
      <c r="X216" s="56" t="s">
        <v>125</v>
      </c>
      <c r="Y216" s="56" t="s">
        <v>128</v>
      </c>
      <c r="Z216" s="56" t="s">
        <v>128</v>
      </c>
      <c r="AA216" s="56" t="s">
        <v>126</v>
      </c>
      <c r="AB216" s="56" t="s">
        <v>128</v>
      </c>
      <c r="AC216" s="56" t="s">
        <v>126</v>
      </c>
      <c r="AD216" s="56" t="s">
        <v>126</v>
      </c>
      <c r="AE216" s="56" t="s">
        <v>125</v>
      </c>
      <c r="AF216" s="56" t="s">
        <v>127</v>
      </c>
      <c r="AG216" s="56" t="s">
        <v>127</v>
      </c>
      <c r="AH216" s="56">
        <f t="array" ref="AH216">SUM((I216:AG216=$I$2:$AG$2)*(I216:AG216&lt;&gt;""))</f>
        <v>17</v>
      </c>
      <c r="AI216" s="58">
        <f t="shared" si="187"/>
        <v>6.8</v>
      </c>
      <c r="AJ216" s="59"/>
      <c r="AK216" s="56" t="str">
        <f t="shared" si="188"/>
        <v>LULUS</v>
      </c>
      <c r="AL216" s="56" t="str">
        <f t="shared" si="189"/>
        <v>TIDAK LULUS</v>
      </c>
      <c r="AM216" s="56" t="str">
        <f t="shared" si="190"/>
        <v>LULUS</v>
      </c>
      <c r="AN216" s="56" t="str">
        <f t="shared" si="191"/>
        <v>LULUS</v>
      </c>
      <c r="AO216" s="56" t="str">
        <f t="shared" si="192"/>
        <v>TIDAK LULUS</v>
      </c>
      <c r="AP216" s="56" t="str">
        <f t="shared" si="193"/>
        <v>LULUS</v>
      </c>
      <c r="AQ216" s="56" t="str">
        <f t="shared" si="194"/>
        <v>LULUS</v>
      </c>
      <c r="AR216" s="56" t="str">
        <f t="shared" si="195"/>
        <v>LULUS</v>
      </c>
      <c r="AS216" s="56" t="str">
        <f t="shared" si="196"/>
        <v>LULUS</v>
      </c>
      <c r="AT216" s="56" t="str">
        <f t="shared" si="197"/>
        <v>TIDAK LULUS</v>
      </c>
      <c r="AU216" s="56" t="str">
        <f t="shared" si="198"/>
        <v>LULUS</v>
      </c>
      <c r="AV216" s="56" t="str">
        <f t="shared" si="199"/>
        <v>LULUS</v>
      </c>
      <c r="AW216" s="56" t="str">
        <f t="shared" si="200"/>
        <v>TIDAK LULUS</v>
      </c>
      <c r="AX216" s="56" t="str">
        <f t="shared" si="201"/>
        <v>LULUS</v>
      </c>
      <c r="AY216" s="56" t="str">
        <f t="shared" si="202"/>
        <v>TIDAK LULUS</v>
      </c>
      <c r="AZ216" s="56" t="str">
        <f t="shared" si="203"/>
        <v>LULUS</v>
      </c>
      <c r="BA216" s="56" t="str">
        <f t="shared" si="204"/>
        <v>LULUS</v>
      </c>
      <c r="BB216" s="56" t="str">
        <f t="shared" si="205"/>
        <v>TIDAK LULUS</v>
      </c>
      <c r="BC216" s="56" t="str">
        <f t="shared" si="206"/>
        <v>LULUS</v>
      </c>
      <c r="BD216" s="56" t="str">
        <f t="shared" si="207"/>
        <v>LULUS</v>
      </c>
      <c r="BE216" s="56" t="str">
        <f t="shared" si="208"/>
        <v>LULUS</v>
      </c>
      <c r="BF216" s="56" t="str">
        <f t="shared" si="209"/>
        <v>TIDAK LULUS</v>
      </c>
      <c r="BG216" s="56" t="str">
        <f t="shared" si="210"/>
        <v>LULUS</v>
      </c>
      <c r="BH216" s="56" t="str">
        <f t="shared" si="211"/>
        <v>LULUS</v>
      </c>
      <c r="BI216" s="56" t="str">
        <f t="shared" si="212"/>
        <v>TIDAK LULUS</v>
      </c>
    </row>
    <row r="217" spans="1:61" s="60" customFormat="1" ht="21.9" customHeight="1" x14ac:dyDescent="0.3">
      <c r="A217" s="56">
        <f t="shared" si="186"/>
        <v>214</v>
      </c>
      <c r="B217" s="56">
        <v>2015411572</v>
      </c>
      <c r="C217" s="62" t="s">
        <v>3882</v>
      </c>
      <c r="D217" s="61" t="s">
        <v>45</v>
      </c>
      <c r="E217" s="56" t="s">
        <v>160</v>
      </c>
      <c r="F217" s="61" t="s">
        <v>3965</v>
      </c>
      <c r="G217" s="62" t="s">
        <v>3966</v>
      </c>
      <c r="H217" s="57">
        <v>44973</v>
      </c>
      <c r="I217" s="56" t="s">
        <v>127</v>
      </c>
      <c r="J217" s="56" t="s">
        <v>128</v>
      </c>
      <c r="K217" s="56" t="s">
        <v>128</v>
      </c>
      <c r="L217" s="56" t="s">
        <v>125</v>
      </c>
      <c r="M217" s="56" t="s">
        <v>126</v>
      </c>
      <c r="N217" s="56" t="s">
        <v>127</v>
      </c>
      <c r="O217" s="56" t="s">
        <v>128</v>
      </c>
      <c r="P217" s="56" t="s">
        <v>128</v>
      </c>
      <c r="Q217" s="56" t="s">
        <v>126</v>
      </c>
      <c r="R217" s="56" t="s">
        <v>125</v>
      </c>
      <c r="S217" s="56" t="s">
        <v>126</v>
      </c>
      <c r="T217" s="56" t="s">
        <v>125</v>
      </c>
      <c r="U217" s="56" t="s">
        <v>128</v>
      </c>
      <c r="V217" s="56" t="s">
        <v>125</v>
      </c>
      <c r="W217" s="56" t="s">
        <v>125</v>
      </c>
      <c r="X217" s="56" t="s">
        <v>125</v>
      </c>
      <c r="Y217" s="56" t="s">
        <v>128</v>
      </c>
      <c r="Z217" s="56" t="s">
        <v>128</v>
      </c>
      <c r="AA217" s="56" t="s">
        <v>126</v>
      </c>
      <c r="AB217" s="56" t="s">
        <v>128</v>
      </c>
      <c r="AC217" s="56" t="s">
        <v>126</v>
      </c>
      <c r="AD217" s="56" t="s">
        <v>128</v>
      </c>
      <c r="AE217" s="56" t="s">
        <v>128</v>
      </c>
      <c r="AF217" s="56" t="s">
        <v>127</v>
      </c>
      <c r="AG217" s="56" t="s">
        <v>125</v>
      </c>
      <c r="AH217" s="56">
        <f t="array" ref="AH217">SUM((I217:AG217=$I$2:$AG$2)*(I217:AG217&lt;&gt;""))</f>
        <v>14</v>
      </c>
      <c r="AI217" s="58">
        <f t="shared" si="187"/>
        <v>5.6</v>
      </c>
      <c r="AJ217" s="59"/>
      <c r="AK217" s="56" t="str">
        <f t="shared" si="188"/>
        <v>TIDAK LULUS</v>
      </c>
      <c r="AL217" s="56" t="str">
        <f t="shared" si="189"/>
        <v>LULUS</v>
      </c>
      <c r="AM217" s="56" t="str">
        <f t="shared" si="190"/>
        <v>TIDAK LULUS</v>
      </c>
      <c r="AN217" s="56" t="str">
        <f t="shared" si="191"/>
        <v>LULUS</v>
      </c>
      <c r="AO217" s="56" t="str">
        <f t="shared" si="192"/>
        <v>LULUS</v>
      </c>
      <c r="AP217" s="56" t="str">
        <f t="shared" si="193"/>
        <v>TIDAK LULUS</v>
      </c>
      <c r="AQ217" s="56" t="str">
        <f t="shared" si="194"/>
        <v>LULUS</v>
      </c>
      <c r="AR217" s="56" t="str">
        <f t="shared" si="195"/>
        <v>TIDAK LULUS</v>
      </c>
      <c r="AS217" s="56" t="str">
        <f t="shared" si="196"/>
        <v>LULUS</v>
      </c>
      <c r="AT217" s="56" t="str">
        <f t="shared" si="197"/>
        <v>TIDAK LULUS</v>
      </c>
      <c r="AU217" s="56" t="str">
        <f t="shared" si="198"/>
        <v>LULUS</v>
      </c>
      <c r="AV217" s="56" t="str">
        <f t="shared" si="199"/>
        <v>TIDAK LULUS</v>
      </c>
      <c r="AW217" s="56" t="str">
        <f t="shared" si="200"/>
        <v>TIDAK LULUS</v>
      </c>
      <c r="AX217" s="56" t="str">
        <f t="shared" si="201"/>
        <v>LULUS</v>
      </c>
      <c r="AY217" s="56" t="str">
        <f t="shared" si="202"/>
        <v>TIDAK LULUS</v>
      </c>
      <c r="AZ217" s="56" t="str">
        <f t="shared" si="203"/>
        <v>LULUS</v>
      </c>
      <c r="BA217" s="56" t="str">
        <f t="shared" si="204"/>
        <v>LULUS</v>
      </c>
      <c r="BB217" s="56" t="str">
        <f t="shared" si="205"/>
        <v>TIDAK LULUS</v>
      </c>
      <c r="BC217" s="56" t="str">
        <f t="shared" si="206"/>
        <v>LULUS</v>
      </c>
      <c r="BD217" s="56" t="str">
        <f t="shared" si="207"/>
        <v>LULUS</v>
      </c>
      <c r="BE217" s="56" t="str">
        <f t="shared" si="208"/>
        <v>LULUS</v>
      </c>
      <c r="BF217" s="56" t="str">
        <f t="shared" si="209"/>
        <v>LULUS</v>
      </c>
      <c r="BG217" s="56" t="str">
        <f t="shared" si="210"/>
        <v>TIDAK LULUS</v>
      </c>
      <c r="BH217" s="56" t="str">
        <f t="shared" si="211"/>
        <v>LULUS</v>
      </c>
      <c r="BI217" s="56" t="str">
        <f t="shared" si="212"/>
        <v>TIDAK LULUS</v>
      </c>
    </row>
    <row r="218" spans="1:61" s="60" customFormat="1" ht="21.9" customHeight="1" x14ac:dyDescent="0.3">
      <c r="A218" s="56">
        <f t="shared" si="186"/>
        <v>215</v>
      </c>
      <c r="B218" s="56">
        <v>2015411576</v>
      </c>
      <c r="C218" s="62" t="s">
        <v>3883</v>
      </c>
      <c r="D218" s="61" t="s">
        <v>45</v>
      </c>
      <c r="E218" s="56" t="s">
        <v>160</v>
      </c>
      <c r="F218" s="61" t="s">
        <v>490</v>
      </c>
      <c r="G218" s="62" t="s">
        <v>491</v>
      </c>
      <c r="H218" s="57">
        <v>44973</v>
      </c>
      <c r="I218" s="56" t="s">
        <v>126</v>
      </c>
      <c r="J218" s="56" t="s">
        <v>126</v>
      </c>
      <c r="K218" s="56" t="s">
        <v>128</v>
      </c>
      <c r="L218" s="56" t="s">
        <v>125</v>
      </c>
      <c r="M218" s="56" t="s">
        <v>126</v>
      </c>
      <c r="N218" s="56" t="s">
        <v>127</v>
      </c>
      <c r="O218" s="56" t="s">
        <v>128</v>
      </c>
      <c r="P218" s="56" t="s">
        <v>127</v>
      </c>
      <c r="Q218" s="56" t="s">
        <v>126</v>
      </c>
      <c r="R218" s="56" t="s">
        <v>126</v>
      </c>
      <c r="S218" s="56" t="s">
        <v>127</v>
      </c>
      <c r="T218" s="56" t="s">
        <v>126</v>
      </c>
      <c r="U218" s="56" t="s">
        <v>128</v>
      </c>
      <c r="V218" s="56" t="s">
        <v>125</v>
      </c>
      <c r="W218" s="56" t="s">
        <v>126</v>
      </c>
      <c r="X218" s="56" t="s">
        <v>125</v>
      </c>
      <c r="Y218" s="56" t="s">
        <v>128</v>
      </c>
      <c r="Z218" s="56" t="s">
        <v>125</v>
      </c>
      <c r="AA218" s="56" t="s">
        <v>126</v>
      </c>
      <c r="AB218" s="56" t="s">
        <v>125</v>
      </c>
      <c r="AC218" s="56" t="s">
        <v>126</v>
      </c>
      <c r="AD218" s="56" t="s">
        <v>126</v>
      </c>
      <c r="AE218" s="56" t="s">
        <v>126</v>
      </c>
      <c r="AF218" s="56" t="s">
        <v>127</v>
      </c>
      <c r="AG218" s="56" t="s">
        <v>128</v>
      </c>
      <c r="AH218" s="56">
        <f t="array" ref="AH218">SUM((I218:AG218=$I$2:$AG$2)*(I218:AG218&lt;&gt;""))</f>
        <v>13</v>
      </c>
      <c r="AI218" s="58">
        <f t="shared" si="187"/>
        <v>5.2</v>
      </c>
      <c r="AJ218" s="59"/>
      <c r="AK218" s="56" t="str">
        <f t="shared" si="188"/>
        <v>LULUS</v>
      </c>
      <c r="AL218" s="56" t="str">
        <f t="shared" si="189"/>
        <v>TIDAK LULUS</v>
      </c>
      <c r="AM218" s="56" t="str">
        <f t="shared" si="190"/>
        <v>TIDAK LULUS</v>
      </c>
      <c r="AN218" s="56" t="str">
        <f t="shared" si="191"/>
        <v>LULUS</v>
      </c>
      <c r="AO218" s="56" t="str">
        <f t="shared" si="192"/>
        <v>LULUS</v>
      </c>
      <c r="AP218" s="56" t="str">
        <f t="shared" si="193"/>
        <v>TIDAK LULUS</v>
      </c>
      <c r="AQ218" s="56" t="str">
        <f t="shared" si="194"/>
        <v>LULUS</v>
      </c>
      <c r="AR218" s="56" t="str">
        <f t="shared" si="195"/>
        <v>LULUS</v>
      </c>
      <c r="AS218" s="56" t="str">
        <f t="shared" si="196"/>
        <v>LULUS</v>
      </c>
      <c r="AT218" s="56" t="str">
        <f t="shared" si="197"/>
        <v>TIDAK LULUS</v>
      </c>
      <c r="AU218" s="56" t="str">
        <f t="shared" si="198"/>
        <v>TIDAK LULUS</v>
      </c>
      <c r="AV218" s="56" t="str">
        <f t="shared" si="199"/>
        <v>TIDAK LULUS</v>
      </c>
      <c r="AW218" s="56" t="str">
        <f t="shared" si="200"/>
        <v>TIDAK LULUS</v>
      </c>
      <c r="AX218" s="56" t="str">
        <f t="shared" si="201"/>
        <v>LULUS</v>
      </c>
      <c r="AY218" s="56" t="str">
        <f t="shared" si="202"/>
        <v>LULUS</v>
      </c>
      <c r="AZ218" s="56" t="str">
        <f t="shared" si="203"/>
        <v>LULUS</v>
      </c>
      <c r="BA218" s="56" t="str">
        <f t="shared" si="204"/>
        <v>LULUS</v>
      </c>
      <c r="BB218" s="56" t="str">
        <f t="shared" si="205"/>
        <v>TIDAK LULUS</v>
      </c>
      <c r="BC218" s="56" t="str">
        <f t="shared" si="206"/>
        <v>LULUS</v>
      </c>
      <c r="BD218" s="56" t="str">
        <f t="shared" si="207"/>
        <v>TIDAK LULUS</v>
      </c>
      <c r="BE218" s="56" t="str">
        <f t="shared" si="208"/>
        <v>LULUS</v>
      </c>
      <c r="BF218" s="56" t="str">
        <f t="shared" si="209"/>
        <v>TIDAK LULUS</v>
      </c>
      <c r="BG218" s="56" t="str">
        <f t="shared" si="210"/>
        <v>TIDAK LULUS</v>
      </c>
      <c r="BH218" s="56" t="str">
        <f t="shared" si="211"/>
        <v>LULUS</v>
      </c>
      <c r="BI218" s="56" t="str">
        <f t="shared" si="212"/>
        <v>TIDAK LULUS</v>
      </c>
    </row>
    <row r="219" spans="1:61" s="60" customFormat="1" ht="21.9" customHeight="1" x14ac:dyDescent="0.3">
      <c r="A219" s="56">
        <f t="shared" si="186"/>
        <v>216</v>
      </c>
      <c r="B219" s="56">
        <v>2015411610</v>
      </c>
      <c r="C219" s="62" t="s">
        <v>3885</v>
      </c>
      <c r="D219" s="61" t="s">
        <v>46</v>
      </c>
      <c r="E219" s="56" t="s">
        <v>155</v>
      </c>
      <c r="F219" s="61" t="s">
        <v>3936</v>
      </c>
      <c r="G219" s="62" t="s">
        <v>3937</v>
      </c>
      <c r="H219" s="57">
        <v>44973</v>
      </c>
      <c r="I219" s="56" t="s">
        <v>128</v>
      </c>
      <c r="J219" s="56" t="s">
        <v>125</v>
      </c>
      <c r="K219" s="56" t="s">
        <v>125</v>
      </c>
      <c r="L219" s="56" t="s">
        <v>125</v>
      </c>
      <c r="M219" s="56" t="s">
        <v>128</v>
      </c>
      <c r="N219" s="56" t="s">
        <v>127</v>
      </c>
      <c r="O219" s="56" t="s">
        <v>128</v>
      </c>
      <c r="P219" s="56" t="s">
        <v>127</v>
      </c>
      <c r="Q219" s="56" t="s">
        <v>126</v>
      </c>
      <c r="R219" s="56" t="s">
        <v>125</v>
      </c>
      <c r="S219" s="56" t="s">
        <v>128</v>
      </c>
      <c r="T219" s="56" t="s">
        <v>126</v>
      </c>
      <c r="U219" s="56" t="s">
        <v>128</v>
      </c>
      <c r="V219" s="56" t="s">
        <v>125</v>
      </c>
      <c r="W219" s="56" t="s">
        <v>126</v>
      </c>
      <c r="X219" s="56" t="s">
        <v>125</v>
      </c>
      <c r="Y219" s="56" t="s">
        <v>125</v>
      </c>
      <c r="Z219" s="56" t="s">
        <v>128</v>
      </c>
      <c r="AA219" s="56" t="s">
        <v>128</v>
      </c>
      <c r="AB219" s="56" t="s">
        <v>128</v>
      </c>
      <c r="AC219" s="56" t="s">
        <v>126</v>
      </c>
      <c r="AD219" s="56" t="s">
        <v>127</v>
      </c>
      <c r="AE219" s="56" t="s">
        <v>125</v>
      </c>
      <c r="AF219" s="56" t="s">
        <v>127</v>
      </c>
      <c r="AG219" s="56" t="s">
        <v>126</v>
      </c>
      <c r="AH219" s="56">
        <f t="array" ref="AH219">SUM((I219:AG219=$I$2:$AG$2)*(I219:AG219&lt;&gt;""))</f>
        <v>12</v>
      </c>
      <c r="AI219" s="58">
        <f t="shared" si="187"/>
        <v>4.8</v>
      </c>
      <c r="AJ219" s="59"/>
      <c r="AK219" s="56" t="str">
        <f t="shared" si="188"/>
        <v>TIDAK LULUS</v>
      </c>
      <c r="AL219" s="56" t="str">
        <f t="shared" si="189"/>
        <v>TIDAK LULUS</v>
      </c>
      <c r="AM219" s="56" t="str">
        <f t="shared" si="190"/>
        <v>TIDAK LULUS</v>
      </c>
      <c r="AN219" s="56" t="str">
        <f t="shared" si="191"/>
        <v>LULUS</v>
      </c>
      <c r="AO219" s="56" t="str">
        <f t="shared" si="192"/>
        <v>TIDAK LULUS</v>
      </c>
      <c r="AP219" s="56" t="str">
        <f t="shared" si="193"/>
        <v>TIDAK LULUS</v>
      </c>
      <c r="AQ219" s="56" t="str">
        <f t="shared" si="194"/>
        <v>LULUS</v>
      </c>
      <c r="AR219" s="56" t="str">
        <f t="shared" si="195"/>
        <v>LULUS</v>
      </c>
      <c r="AS219" s="56" t="str">
        <f t="shared" si="196"/>
        <v>LULUS</v>
      </c>
      <c r="AT219" s="56" t="str">
        <f t="shared" si="197"/>
        <v>TIDAK LULUS</v>
      </c>
      <c r="AU219" s="56" t="str">
        <f t="shared" si="198"/>
        <v>TIDAK LULUS</v>
      </c>
      <c r="AV219" s="56" t="str">
        <f t="shared" si="199"/>
        <v>TIDAK LULUS</v>
      </c>
      <c r="AW219" s="56" t="str">
        <f t="shared" si="200"/>
        <v>TIDAK LULUS</v>
      </c>
      <c r="AX219" s="56" t="str">
        <f t="shared" si="201"/>
        <v>LULUS</v>
      </c>
      <c r="AY219" s="56" t="str">
        <f t="shared" si="202"/>
        <v>LULUS</v>
      </c>
      <c r="AZ219" s="56" t="str">
        <f t="shared" si="203"/>
        <v>LULUS</v>
      </c>
      <c r="BA219" s="56" t="str">
        <f t="shared" si="204"/>
        <v>TIDAK LULUS</v>
      </c>
      <c r="BB219" s="56" t="str">
        <f t="shared" si="205"/>
        <v>TIDAK LULUS</v>
      </c>
      <c r="BC219" s="56" t="str">
        <f t="shared" si="206"/>
        <v>TIDAK LULUS</v>
      </c>
      <c r="BD219" s="56" t="str">
        <f t="shared" si="207"/>
        <v>LULUS</v>
      </c>
      <c r="BE219" s="56" t="str">
        <f t="shared" si="208"/>
        <v>LULUS</v>
      </c>
      <c r="BF219" s="56" t="str">
        <f t="shared" si="209"/>
        <v>TIDAK LULUS</v>
      </c>
      <c r="BG219" s="56" t="str">
        <f t="shared" si="210"/>
        <v>LULUS</v>
      </c>
      <c r="BH219" s="56" t="str">
        <f t="shared" si="211"/>
        <v>LULUS</v>
      </c>
      <c r="BI219" s="56" t="str">
        <f t="shared" si="212"/>
        <v>LULUS</v>
      </c>
    </row>
    <row r="220" spans="1:61" s="60" customFormat="1" ht="21.9" customHeight="1" x14ac:dyDescent="0.3">
      <c r="A220" s="56">
        <f t="shared" si="186"/>
        <v>217</v>
      </c>
      <c r="B220" s="56">
        <v>2015411583</v>
      </c>
      <c r="C220" s="62" t="s">
        <v>3887</v>
      </c>
      <c r="D220" s="61" t="s">
        <v>45</v>
      </c>
      <c r="E220" s="56" t="s">
        <v>160</v>
      </c>
      <c r="F220" s="61" t="s">
        <v>3967</v>
      </c>
      <c r="G220" s="62" t="s">
        <v>3968</v>
      </c>
      <c r="H220" s="57">
        <v>44973</v>
      </c>
      <c r="I220" s="56" t="s">
        <v>126</v>
      </c>
      <c r="J220" s="56" t="s">
        <v>128</v>
      </c>
      <c r="K220" s="56" t="s">
        <v>128</v>
      </c>
      <c r="L220" s="56" t="s">
        <v>125</v>
      </c>
      <c r="M220" s="56" t="s">
        <v>126</v>
      </c>
      <c r="N220" s="56" t="s">
        <v>126</v>
      </c>
      <c r="O220" s="56" t="s">
        <v>128</v>
      </c>
      <c r="P220" s="56" t="s">
        <v>127</v>
      </c>
      <c r="Q220" s="56" t="s">
        <v>126</v>
      </c>
      <c r="R220" s="56" t="s">
        <v>128</v>
      </c>
      <c r="S220" s="56" t="s">
        <v>126</v>
      </c>
      <c r="T220" s="56" t="s">
        <v>128</v>
      </c>
      <c r="U220" s="56" t="s">
        <v>128</v>
      </c>
      <c r="V220" s="56" t="s">
        <v>125</v>
      </c>
      <c r="W220" s="56" t="s">
        <v>126</v>
      </c>
      <c r="X220" s="56" t="s">
        <v>125</v>
      </c>
      <c r="Y220" s="56" t="s">
        <v>128</v>
      </c>
      <c r="Z220" s="56" t="s">
        <v>128</v>
      </c>
      <c r="AA220" s="56" t="s">
        <v>125</v>
      </c>
      <c r="AB220" s="56" t="s">
        <v>128</v>
      </c>
      <c r="AC220" s="56" t="s">
        <v>126</v>
      </c>
      <c r="AD220" s="56" t="s">
        <v>126</v>
      </c>
      <c r="AE220" s="56" t="s">
        <v>125</v>
      </c>
      <c r="AF220" s="56" t="s">
        <v>125</v>
      </c>
      <c r="AG220" s="56" t="s">
        <v>127</v>
      </c>
      <c r="AH220" s="56">
        <f t="array" ref="AH220">SUM((I220:AG220=$I$2:$AG$2)*(I220:AG220&lt;&gt;""))</f>
        <v>17</v>
      </c>
      <c r="AI220" s="58">
        <f t="shared" si="187"/>
        <v>6.8</v>
      </c>
      <c r="AJ220" s="59"/>
      <c r="AK220" s="56" t="str">
        <f t="shared" si="188"/>
        <v>LULUS</v>
      </c>
      <c r="AL220" s="56" t="str">
        <f t="shared" si="189"/>
        <v>LULUS</v>
      </c>
      <c r="AM220" s="56" t="str">
        <f t="shared" si="190"/>
        <v>TIDAK LULUS</v>
      </c>
      <c r="AN220" s="56" t="str">
        <f t="shared" si="191"/>
        <v>LULUS</v>
      </c>
      <c r="AO220" s="56" t="str">
        <f t="shared" si="192"/>
        <v>LULUS</v>
      </c>
      <c r="AP220" s="56" t="str">
        <f t="shared" si="193"/>
        <v>TIDAK LULUS</v>
      </c>
      <c r="AQ220" s="56" t="str">
        <f t="shared" si="194"/>
        <v>LULUS</v>
      </c>
      <c r="AR220" s="56" t="str">
        <f t="shared" si="195"/>
        <v>LULUS</v>
      </c>
      <c r="AS220" s="56" t="str">
        <f t="shared" si="196"/>
        <v>LULUS</v>
      </c>
      <c r="AT220" s="56" t="str">
        <f t="shared" si="197"/>
        <v>LULUS</v>
      </c>
      <c r="AU220" s="56" t="str">
        <f t="shared" si="198"/>
        <v>LULUS</v>
      </c>
      <c r="AV220" s="56" t="str">
        <f t="shared" si="199"/>
        <v>LULUS</v>
      </c>
      <c r="AW220" s="56" t="str">
        <f t="shared" si="200"/>
        <v>TIDAK LULUS</v>
      </c>
      <c r="AX220" s="56" t="str">
        <f t="shared" si="201"/>
        <v>LULUS</v>
      </c>
      <c r="AY220" s="56" t="str">
        <f t="shared" si="202"/>
        <v>LULUS</v>
      </c>
      <c r="AZ220" s="56" t="str">
        <f t="shared" si="203"/>
        <v>LULUS</v>
      </c>
      <c r="BA220" s="56" t="str">
        <f t="shared" si="204"/>
        <v>LULUS</v>
      </c>
      <c r="BB220" s="56" t="str">
        <f t="shared" si="205"/>
        <v>TIDAK LULUS</v>
      </c>
      <c r="BC220" s="56" t="str">
        <f t="shared" si="206"/>
        <v>TIDAK LULUS</v>
      </c>
      <c r="BD220" s="56" t="str">
        <f t="shared" si="207"/>
        <v>LULUS</v>
      </c>
      <c r="BE220" s="56" t="str">
        <f t="shared" si="208"/>
        <v>LULUS</v>
      </c>
      <c r="BF220" s="56" t="str">
        <f t="shared" si="209"/>
        <v>TIDAK LULUS</v>
      </c>
      <c r="BG220" s="56" t="str">
        <f t="shared" si="210"/>
        <v>LULUS</v>
      </c>
      <c r="BH220" s="56" t="str">
        <f t="shared" si="211"/>
        <v>TIDAK LULUS</v>
      </c>
      <c r="BI220" s="56" t="str">
        <f t="shared" si="212"/>
        <v>TIDAK LULUS</v>
      </c>
    </row>
    <row r="221" spans="1:61" s="60" customFormat="1" ht="21.9" customHeight="1" x14ac:dyDescent="0.3">
      <c r="A221" s="56">
        <f t="shared" si="186"/>
        <v>218</v>
      </c>
      <c r="B221" s="56">
        <v>2015411613</v>
      </c>
      <c r="C221" s="62" t="s">
        <v>3888</v>
      </c>
      <c r="D221" s="61" t="s">
        <v>46</v>
      </c>
      <c r="E221" s="56" t="s">
        <v>155</v>
      </c>
      <c r="F221" s="61" t="s">
        <v>3969</v>
      </c>
      <c r="G221" s="62" t="s">
        <v>3970</v>
      </c>
      <c r="H221" s="57">
        <v>44973</v>
      </c>
      <c r="I221" s="56" t="s">
        <v>126</v>
      </c>
      <c r="J221" s="56" t="s">
        <v>128</v>
      </c>
      <c r="K221" s="56" t="s">
        <v>127</v>
      </c>
      <c r="L221" s="56" t="s">
        <v>125</v>
      </c>
      <c r="M221" s="56" t="s">
        <v>126</v>
      </c>
      <c r="N221" s="56" t="s">
        <v>125</v>
      </c>
      <c r="O221" s="56" t="s">
        <v>128</v>
      </c>
      <c r="P221" s="56" t="s">
        <v>127</v>
      </c>
      <c r="Q221" s="56" t="s">
        <v>126</v>
      </c>
      <c r="R221" s="56" t="s">
        <v>128</v>
      </c>
      <c r="S221" s="56" t="s">
        <v>126</v>
      </c>
      <c r="T221" s="56" t="s">
        <v>128</v>
      </c>
      <c r="U221" s="56" t="s">
        <v>125</v>
      </c>
      <c r="V221" s="56" t="s">
        <v>125</v>
      </c>
      <c r="W221" s="56" t="s">
        <v>126</v>
      </c>
      <c r="X221" s="56" t="s">
        <v>125</v>
      </c>
      <c r="Y221" s="56" t="s">
        <v>127</v>
      </c>
      <c r="Z221" s="56" t="s">
        <v>128</v>
      </c>
      <c r="AA221" s="56" t="s">
        <v>126</v>
      </c>
      <c r="AB221" s="56" t="s">
        <v>128</v>
      </c>
      <c r="AC221" s="56" t="s">
        <v>126</v>
      </c>
      <c r="AD221" s="56" t="s">
        <v>126</v>
      </c>
      <c r="AE221" s="56" t="s">
        <v>128</v>
      </c>
      <c r="AF221" s="56" t="s">
        <v>127</v>
      </c>
      <c r="AG221" s="56" t="s">
        <v>127</v>
      </c>
      <c r="AH221" s="56">
        <f t="array" ref="AH221">SUM((I221:AG221=$I$2:$AG$2)*(I221:AG221&lt;&gt;""))</f>
        <v>19</v>
      </c>
      <c r="AI221" s="58">
        <f t="shared" si="187"/>
        <v>7.6</v>
      </c>
      <c r="AJ221" s="59"/>
      <c r="AK221" s="56" t="str">
        <f t="shared" si="188"/>
        <v>LULUS</v>
      </c>
      <c r="AL221" s="56" t="str">
        <f t="shared" si="189"/>
        <v>LULUS</v>
      </c>
      <c r="AM221" s="56" t="str">
        <f t="shared" si="190"/>
        <v>LULUS</v>
      </c>
      <c r="AN221" s="56" t="str">
        <f t="shared" si="191"/>
        <v>LULUS</v>
      </c>
      <c r="AO221" s="56" t="str">
        <f t="shared" si="192"/>
        <v>LULUS</v>
      </c>
      <c r="AP221" s="56" t="str">
        <f t="shared" si="193"/>
        <v>LULUS</v>
      </c>
      <c r="AQ221" s="56" t="str">
        <f t="shared" si="194"/>
        <v>LULUS</v>
      </c>
      <c r="AR221" s="56" t="str">
        <f t="shared" si="195"/>
        <v>LULUS</v>
      </c>
      <c r="AS221" s="56" t="str">
        <f t="shared" si="196"/>
        <v>LULUS</v>
      </c>
      <c r="AT221" s="56" t="str">
        <f t="shared" si="197"/>
        <v>LULUS</v>
      </c>
      <c r="AU221" s="56" t="str">
        <f t="shared" si="198"/>
        <v>LULUS</v>
      </c>
      <c r="AV221" s="56" t="str">
        <f t="shared" si="199"/>
        <v>LULUS</v>
      </c>
      <c r="AW221" s="56" t="str">
        <f t="shared" si="200"/>
        <v>TIDAK LULUS</v>
      </c>
      <c r="AX221" s="56" t="str">
        <f t="shared" si="201"/>
        <v>LULUS</v>
      </c>
      <c r="AY221" s="56" t="str">
        <f t="shared" si="202"/>
        <v>LULUS</v>
      </c>
      <c r="AZ221" s="56" t="str">
        <f t="shared" si="203"/>
        <v>LULUS</v>
      </c>
      <c r="BA221" s="56" t="str">
        <f t="shared" si="204"/>
        <v>TIDAK LULUS</v>
      </c>
      <c r="BB221" s="56" t="str">
        <f t="shared" si="205"/>
        <v>TIDAK LULUS</v>
      </c>
      <c r="BC221" s="56" t="str">
        <f t="shared" si="206"/>
        <v>LULUS</v>
      </c>
      <c r="BD221" s="56" t="str">
        <f t="shared" si="207"/>
        <v>LULUS</v>
      </c>
      <c r="BE221" s="56" t="str">
        <f t="shared" si="208"/>
        <v>LULUS</v>
      </c>
      <c r="BF221" s="56" t="str">
        <f t="shared" si="209"/>
        <v>TIDAK LULUS</v>
      </c>
      <c r="BG221" s="56" t="str">
        <f t="shared" si="210"/>
        <v>TIDAK LULUS</v>
      </c>
      <c r="BH221" s="56" t="str">
        <f t="shared" si="211"/>
        <v>LULUS</v>
      </c>
      <c r="BI221" s="56" t="str">
        <f t="shared" si="212"/>
        <v>TIDAK LULUS</v>
      </c>
    </row>
    <row r="222" spans="1:61" s="60" customFormat="1" ht="21.9" customHeight="1" x14ac:dyDescent="0.3">
      <c r="A222" s="56">
        <f t="shared" si="186"/>
        <v>219</v>
      </c>
      <c r="B222" s="56">
        <v>2015411586</v>
      </c>
      <c r="C222" s="62" t="s">
        <v>3889</v>
      </c>
      <c r="D222" s="61" t="s">
        <v>45</v>
      </c>
      <c r="E222" s="56" t="s">
        <v>160</v>
      </c>
      <c r="F222" s="61" t="s">
        <v>3972</v>
      </c>
      <c r="G222" s="62" t="s">
        <v>3973</v>
      </c>
      <c r="H222" s="57">
        <v>44973</v>
      </c>
      <c r="I222" s="56" t="s">
        <v>126</v>
      </c>
      <c r="J222" s="56" t="s">
        <v>125</v>
      </c>
      <c r="K222" s="56" t="s">
        <v>127</v>
      </c>
      <c r="L222" s="56" t="s">
        <v>125</v>
      </c>
      <c r="M222" s="56" t="s">
        <v>126</v>
      </c>
      <c r="N222" s="56" t="s">
        <v>128</v>
      </c>
      <c r="O222" s="56" t="s">
        <v>128</v>
      </c>
      <c r="P222" s="56" t="s">
        <v>127</v>
      </c>
      <c r="Q222" s="56" t="s">
        <v>126</v>
      </c>
      <c r="R222" s="56" t="s">
        <v>125</v>
      </c>
      <c r="S222" s="56" t="s">
        <v>126</v>
      </c>
      <c r="T222" s="56" t="s">
        <v>128</v>
      </c>
      <c r="U222" s="56" t="s">
        <v>127</v>
      </c>
      <c r="V222" s="56" t="s">
        <v>125</v>
      </c>
      <c r="W222" s="56" t="s">
        <v>128</v>
      </c>
      <c r="X222" s="56" t="s">
        <v>125</v>
      </c>
      <c r="Y222" s="56" t="s">
        <v>127</v>
      </c>
      <c r="Z222" s="56" t="s">
        <v>128</v>
      </c>
      <c r="AA222" s="56" t="s">
        <v>126</v>
      </c>
      <c r="AB222" s="56" t="s">
        <v>128</v>
      </c>
      <c r="AC222" s="56" t="s">
        <v>126</v>
      </c>
      <c r="AD222" s="56" t="s">
        <v>128</v>
      </c>
      <c r="AE222" s="56" t="s">
        <v>125</v>
      </c>
      <c r="AF222" s="56" t="s">
        <v>127</v>
      </c>
      <c r="AG222" s="56" t="s">
        <v>125</v>
      </c>
      <c r="AH222" s="56">
        <f t="array" ref="AH222">SUM((I222:AG222=$I$2:$AG$2)*(I222:AG222&lt;&gt;""))</f>
        <v>18</v>
      </c>
      <c r="AI222" s="58">
        <f t="shared" si="187"/>
        <v>7.2</v>
      </c>
      <c r="AJ222" s="59"/>
      <c r="AK222" s="56" t="str">
        <f t="shared" si="188"/>
        <v>LULUS</v>
      </c>
      <c r="AL222" s="56" t="str">
        <f t="shared" si="189"/>
        <v>TIDAK LULUS</v>
      </c>
      <c r="AM222" s="56" t="str">
        <f t="shared" si="190"/>
        <v>LULUS</v>
      </c>
      <c r="AN222" s="56" t="str">
        <f t="shared" si="191"/>
        <v>LULUS</v>
      </c>
      <c r="AO222" s="56" t="str">
        <f t="shared" si="192"/>
        <v>LULUS</v>
      </c>
      <c r="AP222" s="56" t="str">
        <f t="shared" si="193"/>
        <v>TIDAK LULUS</v>
      </c>
      <c r="AQ222" s="56" t="str">
        <f t="shared" si="194"/>
        <v>LULUS</v>
      </c>
      <c r="AR222" s="56" t="str">
        <f t="shared" si="195"/>
        <v>LULUS</v>
      </c>
      <c r="AS222" s="56" t="str">
        <f t="shared" si="196"/>
        <v>LULUS</v>
      </c>
      <c r="AT222" s="56" t="str">
        <f t="shared" si="197"/>
        <v>TIDAK LULUS</v>
      </c>
      <c r="AU222" s="56" t="str">
        <f t="shared" si="198"/>
        <v>LULUS</v>
      </c>
      <c r="AV222" s="56" t="str">
        <f t="shared" si="199"/>
        <v>LULUS</v>
      </c>
      <c r="AW222" s="56" t="str">
        <f t="shared" si="200"/>
        <v>LULUS</v>
      </c>
      <c r="AX222" s="56" t="str">
        <f t="shared" si="201"/>
        <v>LULUS</v>
      </c>
      <c r="AY222" s="56" t="str">
        <f t="shared" si="202"/>
        <v>TIDAK LULUS</v>
      </c>
      <c r="AZ222" s="56" t="str">
        <f t="shared" si="203"/>
        <v>LULUS</v>
      </c>
      <c r="BA222" s="56" t="str">
        <f t="shared" si="204"/>
        <v>TIDAK LULUS</v>
      </c>
      <c r="BB222" s="56" t="str">
        <f t="shared" si="205"/>
        <v>TIDAK LULUS</v>
      </c>
      <c r="BC222" s="56" t="str">
        <f t="shared" si="206"/>
        <v>LULUS</v>
      </c>
      <c r="BD222" s="56" t="str">
        <f t="shared" si="207"/>
        <v>LULUS</v>
      </c>
      <c r="BE222" s="56" t="str">
        <f t="shared" si="208"/>
        <v>LULUS</v>
      </c>
      <c r="BF222" s="56" t="str">
        <f t="shared" si="209"/>
        <v>LULUS</v>
      </c>
      <c r="BG222" s="56" t="str">
        <f t="shared" si="210"/>
        <v>LULUS</v>
      </c>
      <c r="BH222" s="56" t="str">
        <f t="shared" si="211"/>
        <v>LULUS</v>
      </c>
      <c r="BI222" s="56" t="str">
        <f t="shared" si="212"/>
        <v>TIDAK LULUS</v>
      </c>
    </row>
    <row r="223" spans="1:61" s="60" customFormat="1" ht="21.9" customHeight="1" x14ac:dyDescent="0.3">
      <c r="A223" s="56">
        <f t="shared" si="186"/>
        <v>220</v>
      </c>
      <c r="B223" s="56">
        <v>2015411593</v>
      </c>
      <c r="C223" s="62" t="s">
        <v>3890</v>
      </c>
      <c r="D223" s="61" t="s">
        <v>45</v>
      </c>
      <c r="E223" s="56" t="s">
        <v>160</v>
      </c>
      <c r="F223" s="61" t="s">
        <v>3967</v>
      </c>
      <c r="G223" s="62" t="s">
        <v>3968</v>
      </c>
      <c r="H223" s="57">
        <v>44973</v>
      </c>
      <c r="I223" s="56" t="s">
        <v>127</v>
      </c>
      <c r="J223" s="56" t="s">
        <v>128</v>
      </c>
      <c r="K223" s="56" t="s">
        <v>128</v>
      </c>
      <c r="L223" s="56" t="s">
        <v>125</v>
      </c>
      <c r="M223" s="56" t="s">
        <v>126</v>
      </c>
      <c r="N223" s="56" t="s">
        <v>127</v>
      </c>
      <c r="O223" s="56" t="s">
        <v>128</v>
      </c>
      <c r="P223" s="56" t="s">
        <v>128</v>
      </c>
      <c r="Q223" s="56" t="s">
        <v>126</v>
      </c>
      <c r="R223" s="56" t="s">
        <v>126</v>
      </c>
      <c r="S223" s="56" t="s">
        <v>127</v>
      </c>
      <c r="T223" s="56" t="s">
        <v>128</v>
      </c>
      <c r="U223" s="56" t="s">
        <v>128</v>
      </c>
      <c r="V223" s="56" t="s">
        <v>125</v>
      </c>
      <c r="W223" s="56" t="s">
        <v>126</v>
      </c>
      <c r="X223" s="56" t="s">
        <v>125</v>
      </c>
      <c r="Y223" s="56" t="s">
        <v>127</v>
      </c>
      <c r="Z223" s="56" t="s">
        <v>126</v>
      </c>
      <c r="AA223" s="56" t="s">
        <v>126</v>
      </c>
      <c r="AB223" s="56" t="s">
        <v>128</v>
      </c>
      <c r="AC223" s="56" t="s">
        <v>126</v>
      </c>
      <c r="AD223" s="56" t="s">
        <v>126</v>
      </c>
      <c r="AE223" s="56" t="s">
        <v>127</v>
      </c>
      <c r="AF223" s="56" t="s">
        <v>125</v>
      </c>
      <c r="AG223" s="56" t="s">
        <v>126</v>
      </c>
      <c r="AH223" s="56">
        <f t="array" ref="AH223">SUM((I223:AG223=$I$2:$AG$2)*(I223:AG223&lt;&gt;""))</f>
        <v>13</v>
      </c>
      <c r="AI223" s="58">
        <f t="shared" si="187"/>
        <v>5.2</v>
      </c>
      <c r="AJ223" s="59"/>
      <c r="AK223" s="56" t="str">
        <f t="shared" si="188"/>
        <v>TIDAK LULUS</v>
      </c>
      <c r="AL223" s="56" t="str">
        <f t="shared" si="189"/>
        <v>LULUS</v>
      </c>
      <c r="AM223" s="56" t="str">
        <f t="shared" si="190"/>
        <v>TIDAK LULUS</v>
      </c>
      <c r="AN223" s="56" t="str">
        <f t="shared" si="191"/>
        <v>LULUS</v>
      </c>
      <c r="AO223" s="56" t="str">
        <f t="shared" si="192"/>
        <v>LULUS</v>
      </c>
      <c r="AP223" s="56" t="str">
        <f t="shared" si="193"/>
        <v>TIDAK LULUS</v>
      </c>
      <c r="AQ223" s="56" t="str">
        <f t="shared" si="194"/>
        <v>LULUS</v>
      </c>
      <c r="AR223" s="56" t="str">
        <f t="shared" si="195"/>
        <v>TIDAK LULUS</v>
      </c>
      <c r="AS223" s="56" t="str">
        <f t="shared" si="196"/>
        <v>LULUS</v>
      </c>
      <c r="AT223" s="56" t="str">
        <f t="shared" si="197"/>
        <v>TIDAK LULUS</v>
      </c>
      <c r="AU223" s="56" t="str">
        <f t="shared" si="198"/>
        <v>TIDAK LULUS</v>
      </c>
      <c r="AV223" s="56" t="str">
        <f t="shared" si="199"/>
        <v>LULUS</v>
      </c>
      <c r="AW223" s="56" t="str">
        <f t="shared" si="200"/>
        <v>TIDAK LULUS</v>
      </c>
      <c r="AX223" s="56" t="str">
        <f t="shared" si="201"/>
        <v>LULUS</v>
      </c>
      <c r="AY223" s="56" t="str">
        <f t="shared" si="202"/>
        <v>LULUS</v>
      </c>
      <c r="AZ223" s="56" t="str">
        <f t="shared" si="203"/>
        <v>LULUS</v>
      </c>
      <c r="BA223" s="56" t="str">
        <f t="shared" si="204"/>
        <v>TIDAK LULUS</v>
      </c>
      <c r="BB223" s="56" t="str">
        <f t="shared" si="205"/>
        <v>TIDAK LULUS</v>
      </c>
      <c r="BC223" s="56" t="str">
        <f t="shared" si="206"/>
        <v>LULUS</v>
      </c>
      <c r="BD223" s="56" t="str">
        <f t="shared" si="207"/>
        <v>LULUS</v>
      </c>
      <c r="BE223" s="56" t="str">
        <f t="shared" si="208"/>
        <v>LULUS</v>
      </c>
      <c r="BF223" s="56" t="str">
        <f t="shared" si="209"/>
        <v>TIDAK LULUS</v>
      </c>
      <c r="BG223" s="56" t="str">
        <f t="shared" si="210"/>
        <v>TIDAK LULUS</v>
      </c>
      <c r="BH223" s="56" t="str">
        <f t="shared" si="211"/>
        <v>TIDAK LULUS</v>
      </c>
      <c r="BI223" s="56" t="str">
        <f t="shared" si="212"/>
        <v>LULUS</v>
      </c>
    </row>
    <row r="224" spans="1:61" s="60" customFormat="1" ht="21.9" customHeight="1" x14ac:dyDescent="0.3">
      <c r="A224" s="56">
        <f t="shared" si="186"/>
        <v>221</v>
      </c>
      <c r="B224" s="56">
        <v>2015411599</v>
      </c>
      <c r="C224" s="62" t="s">
        <v>3891</v>
      </c>
      <c r="D224" s="61" t="s">
        <v>45</v>
      </c>
      <c r="E224" s="56" t="s">
        <v>160</v>
      </c>
      <c r="F224" s="61" t="s">
        <v>3975</v>
      </c>
      <c r="G224" s="62" t="s">
        <v>3976</v>
      </c>
      <c r="H224" s="57">
        <v>44973</v>
      </c>
      <c r="I224" s="56" t="s">
        <v>126</v>
      </c>
      <c r="J224" s="56" t="s">
        <v>128</v>
      </c>
      <c r="K224" s="56" t="s">
        <v>127</v>
      </c>
      <c r="L224" s="56" t="s">
        <v>125</v>
      </c>
      <c r="M224" s="56" t="s">
        <v>127</v>
      </c>
      <c r="N224" s="56" t="s">
        <v>126</v>
      </c>
      <c r="O224" s="56" t="s">
        <v>128</v>
      </c>
      <c r="P224" s="56" t="s">
        <v>127</v>
      </c>
      <c r="Q224" s="56" t="s">
        <v>126</v>
      </c>
      <c r="R224" s="56" t="s">
        <v>125</v>
      </c>
      <c r="S224" s="56" t="s">
        <v>128</v>
      </c>
      <c r="T224" s="56" t="s">
        <v>128</v>
      </c>
      <c r="U224" s="56" t="s">
        <v>127</v>
      </c>
      <c r="V224" s="56" t="s">
        <v>125</v>
      </c>
      <c r="W224" s="56" t="s">
        <v>125</v>
      </c>
      <c r="X224" s="56" t="s">
        <v>125</v>
      </c>
      <c r="Y224" s="56" t="s">
        <v>127</v>
      </c>
      <c r="Z224" s="56" t="s">
        <v>128</v>
      </c>
      <c r="AA224" s="56" t="s">
        <v>126</v>
      </c>
      <c r="AB224" s="56" t="s">
        <v>128</v>
      </c>
      <c r="AC224" s="56" t="s">
        <v>126</v>
      </c>
      <c r="AD224" s="56" t="s">
        <v>126</v>
      </c>
      <c r="AE224" s="56" t="s">
        <v>125</v>
      </c>
      <c r="AF224" s="56" t="s">
        <v>127</v>
      </c>
      <c r="AG224" s="56" t="s">
        <v>127</v>
      </c>
      <c r="AH224" s="56">
        <f t="array" ref="AH224">SUM((I224:AG224=$I$2:$AG$2)*(I224:AG224&lt;&gt;""))</f>
        <v>16</v>
      </c>
      <c r="AI224" s="58">
        <f t="shared" si="187"/>
        <v>6.4</v>
      </c>
      <c r="AJ224" s="59"/>
      <c r="AK224" s="56" t="str">
        <f t="shared" si="188"/>
        <v>LULUS</v>
      </c>
      <c r="AL224" s="56" t="str">
        <f t="shared" si="189"/>
        <v>LULUS</v>
      </c>
      <c r="AM224" s="56" t="str">
        <f t="shared" si="190"/>
        <v>LULUS</v>
      </c>
      <c r="AN224" s="56" t="str">
        <f t="shared" si="191"/>
        <v>LULUS</v>
      </c>
      <c r="AO224" s="56" t="str">
        <f t="shared" si="192"/>
        <v>TIDAK LULUS</v>
      </c>
      <c r="AP224" s="56" t="str">
        <f t="shared" si="193"/>
        <v>TIDAK LULUS</v>
      </c>
      <c r="AQ224" s="56" t="str">
        <f t="shared" si="194"/>
        <v>LULUS</v>
      </c>
      <c r="AR224" s="56" t="str">
        <f t="shared" si="195"/>
        <v>LULUS</v>
      </c>
      <c r="AS224" s="56" t="str">
        <f t="shared" si="196"/>
        <v>LULUS</v>
      </c>
      <c r="AT224" s="56" t="str">
        <f t="shared" si="197"/>
        <v>TIDAK LULUS</v>
      </c>
      <c r="AU224" s="56" t="str">
        <f t="shared" si="198"/>
        <v>TIDAK LULUS</v>
      </c>
      <c r="AV224" s="56" t="str">
        <f t="shared" si="199"/>
        <v>LULUS</v>
      </c>
      <c r="AW224" s="56" t="str">
        <f t="shared" si="200"/>
        <v>LULUS</v>
      </c>
      <c r="AX224" s="56" t="str">
        <f t="shared" si="201"/>
        <v>LULUS</v>
      </c>
      <c r="AY224" s="56" t="str">
        <f t="shared" si="202"/>
        <v>TIDAK LULUS</v>
      </c>
      <c r="AZ224" s="56" t="str">
        <f t="shared" si="203"/>
        <v>LULUS</v>
      </c>
      <c r="BA224" s="56" t="str">
        <f t="shared" si="204"/>
        <v>TIDAK LULUS</v>
      </c>
      <c r="BB224" s="56" t="str">
        <f t="shared" si="205"/>
        <v>TIDAK LULUS</v>
      </c>
      <c r="BC224" s="56" t="str">
        <f t="shared" si="206"/>
        <v>LULUS</v>
      </c>
      <c r="BD224" s="56" t="str">
        <f t="shared" si="207"/>
        <v>LULUS</v>
      </c>
      <c r="BE224" s="56" t="str">
        <f t="shared" si="208"/>
        <v>LULUS</v>
      </c>
      <c r="BF224" s="56" t="str">
        <f t="shared" si="209"/>
        <v>TIDAK LULUS</v>
      </c>
      <c r="BG224" s="56" t="str">
        <f t="shared" si="210"/>
        <v>LULUS</v>
      </c>
      <c r="BH224" s="56" t="str">
        <f t="shared" si="211"/>
        <v>LULUS</v>
      </c>
      <c r="BI224" s="56" t="str">
        <f t="shared" si="212"/>
        <v>TIDAK LULUS</v>
      </c>
    </row>
    <row r="225" spans="1:61" s="60" customFormat="1" ht="21.9" customHeight="1" x14ac:dyDescent="0.3">
      <c r="A225" s="56">
        <f t="shared" si="186"/>
        <v>222</v>
      </c>
      <c r="B225" s="56">
        <v>2015409884</v>
      </c>
      <c r="C225" s="62" t="s">
        <v>3875</v>
      </c>
      <c r="D225" s="61" t="s">
        <v>46</v>
      </c>
      <c r="E225" s="56" t="s">
        <v>155</v>
      </c>
      <c r="F225" s="61" t="s">
        <v>3952</v>
      </c>
      <c r="G225" s="62" t="s">
        <v>3953</v>
      </c>
      <c r="H225" s="57">
        <v>44973</v>
      </c>
      <c r="I225" s="56" t="s">
        <v>127</v>
      </c>
      <c r="J225" s="56" t="s">
        <v>125</v>
      </c>
      <c r="K225" s="56" t="s">
        <v>128</v>
      </c>
      <c r="L225" s="56" t="s">
        <v>125</v>
      </c>
      <c r="M225" s="56" t="s">
        <v>126</v>
      </c>
      <c r="N225" s="56" t="s">
        <v>127</v>
      </c>
      <c r="O225" s="56" t="s">
        <v>128</v>
      </c>
      <c r="P225" s="56" t="s">
        <v>126</v>
      </c>
      <c r="Q225" s="56" t="s">
        <v>126</v>
      </c>
      <c r="R225" s="56" t="s">
        <v>125</v>
      </c>
      <c r="S225" s="56" t="s">
        <v>126</v>
      </c>
      <c r="T225" s="56" t="s">
        <v>128</v>
      </c>
      <c r="U225" s="56" t="s">
        <v>127</v>
      </c>
      <c r="V225" s="56" t="s">
        <v>125</v>
      </c>
      <c r="W225" s="56" t="s">
        <v>125</v>
      </c>
      <c r="X225" s="56" t="s">
        <v>125</v>
      </c>
      <c r="Y225" s="56" t="s">
        <v>125</v>
      </c>
      <c r="Z225" s="56" t="s">
        <v>128</v>
      </c>
      <c r="AA225" s="56" t="s">
        <v>126</v>
      </c>
      <c r="AB225" s="56" t="s">
        <v>128</v>
      </c>
      <c r="AC225" s="56" t="s">
        <v>127</v>
      </c>
      <c r="AD225" s="56" t="s">
        <v>126</v>
      </c>
      <c r="AE225" s="56" t="s">
        <v>128</v>
      </c>
      <c r="AF225" s="56" t="s">
        <v>127</v>
      </c>
      <c r="AG225" s="56" t="s">
        <v>127</v>
      </c>
      <c r="AH225" s="56">
        <f t="array" ref="AH225">SUM((I225:AG225=$I$2:$AG$2)*(I225:AG225&lt;&gt;""))</f>
        <v>12</v>
      </c>
      <c r="AI225" s="58">
        <f t="shared" si="187"/>
        <v>4.8</v>
      </c>
      <c r="AJ225" s="59"/>
      <c r="AK225" s="56" t="str">
        <f t="shared" si="188"/>
        <v>TIDAK LULUS</v>
      </c>
      <c r="AL225" s="56" t="str">
        <f t="shared" si="189"/>
        <v>TIDAK LULUS</v>
      </c>
      <c r="AM225" s="56" t="str">
        <f t="shared" si="190"/>
        <v>TIDAK LULUS</v>
      </c>
      <c r="AN225" s="56" t="str">
        <f t="shared" si="191"/>
        <v>LULUS</v>
      </c>
      <c r="AO225" s="56" t="str">
        <f t="shared" si="192"/>
        <v>LULUS</v>
      </c>
      <c r="AP225" s="56" t="str">
        <f t="shared" si="193"/>
        <v>TIDAK LULUS</v>
      </c>
      <c r="AQ225" s="56" t="str">
        <f t="shared" si="194"/>
        <v>LULUS</v>
      </c>
      <c r="AR225" s="56" t="str">
        <f t="shared" si="195"/>
        <v>TIDAK LULUS</v>
      </c>
      <c r="AS225" s="56" t="str">
        <f t="shared" si="196"/>
        <v>LULUS</v>
      </c>
      <c r="AT225" s="56" t="str">
        <f t="shared" si="197"/>
        <v>TIDAK LULUS</v>
      </c>
      <c r="AU225" s="56" t="str">
        <f t="shared" si="198"/>
        <v>LULUS</v>
      </c>
      <c r="AV225" s="56" t="str">
        <f t="shared" si="199"/>
        <v>LULUS</v>
      </c>
      <c r="AW225" s="56" t="str">
        <f t="shared" si="200"/>
        <v>LULUS</v>
      </c>
      <c r="AX225" s="56" t="str">
        <f t="shared" si="201"/>
        <v>LULUS</v>
      </c>
      <c r="AY225" s="56" t="str">
        <f t="shared" si="202"/>
        <v>TIDAK LULUS</v>
      </c>
      <c r="AZ225" s="56" t="str">
        <f t="shared" si="203"/>
        <v>LULUS</v>
      </c>
      <c r="BA225" s="56" t="str">
        <f t="shared" si="204"/>
        <v>TIDAK LULUS</v>
      </c>
      <c r="BB225" s="56" t="str">
        <f t="shared" si="205"/>
        <v>TIDAK LULUS</v>
      </c>
      <c r="BC225" s="56" t="str">
        <f t="shared" si="206"/>
        <v>LULUS</v>
      </c>
      <c r="BD225" s="56" t="str">
        <f t="shared" si="207"/>
        <v>LULUS</v>
      </c>
      <c r="BE225" s="56" t="str">
        <f t="shared" si="208"/>
        <v>TIDAK LULUS</v>
      </c>
      <c r="BF225" s="56" t="str">
        <f t="shared" si="209"/>
        <v>TIDAK LULUS</v>
      </c>
      <c r="BG225" s="56" t="str">
        <f t="shared" si="210"/>
        <v>TIDAK LULUS</v>
      </c>
      <c r="BH225" s="56" t="str">
        <f t="shared" si="211"/>
        <v>LULUS</v>
      </c>
      <c r="BI225" s="56" t="str">
        <f t="shared" si="212"/>
        <v>TIDAK LULUS</v>
      </c>
    </row>
    <row r="226" spans="1:61" s="60" customFormat="1" ht="21.9" customHeight="1" x14ac:dyDescent="0.3">
      <c r="A226" s="56">
        <f t="shared" si="186"/>
        <v>223</v>
      </c>
      <c r="B226" s="56">
        <v>2015411631</v>
      </c>
      <c r="C226" s="62" t="s">
        <v>3892</v>
      </c>
      <c r="D226" s="61" t="s">
        <v>46</v>
      </c>
      <c r="E226" s="56" t="s">
        <v>155</v>
      </c>
      <c r="F226" s="61" t="s">
        <v>3977</v>
      </c>
      <c r="G226" s="62" t="s">
        <v>3978</v>
      </c>
      <c r="H226" s="57">
        <v>44973</v>
      </c>
      <c r="I226" s="56" t="s">
        <v>127</v>
      </c>
      <c r="J226" s="56" t="s">
        <v>125</v>
      </c>
      <c r="K226" s="56" t="s">
        <v>127</v>
      </c>
      <c r="L226" s="56" t="s">
        <v>128</v>
      </c>
      <c r="M226" s="56" t="s">
        <v>126</v>
      </c>
      <c r="N226" s="56" t="s">
        <v>125</v>
      </c>
      <c r="O226" s="56" t="s">
        <v>128</v>
      </c>
      <c r="P226" s="56" t="s">
        <v>127</v>
      </c>
      <c r="Q226" s="56" t="s">
        <v>126</v>
      </c>
      <c r="R226" s="56" t="s">
        <v>126</v>
      </c>
      <c r="S226" s="56" t="s">
        <v>127</v>
      </c>
      <c r="T226" s="56" t="s">
        <v>126</v>
      </c>
      <c r="U226" s="56" t="s">
        <v>126</v>
      </c>
      <c r="V226" s="56" t="s">
        <v>125</v>
      </c>
      <c r="W226" s="56" t="s">
        <v>126</v>
      </c>
      <c r="X226" s="56" t="s">
        <v>125</v>
      </c>
      <c r="Y226" s="56" t="s">
        <v>128</v>
      </c>
      <c r="Z226" s="56" t="s">
        <v>127</v>
      </c>
      <c r="AA226" s="56" t="s">
        <v>128</v>
      </c>
      <c r="AB226" s="56" t="s">
        <v>126</v>
      </c>
      <c r="AC226" s="56" t="s">
        <v>126</v>
      </c>
      <c r="AD226" s="56" t="s">
        <v>125</v>
      </c>
      <c r="AE226" s="56" t="s">
        <v>128</v>
      </c>
      <c r="AF226" s="56" t="s">
        <v>127</v>
      </c>
      <c r="AG226" s="56" t="s">
        <v>126</v>
      </c>
      <c r="AH226" s="56">
        <f t="array" ref="AH226">SUM((I226:AG226=$I$2:$AG$2)*(I226:AG226&lt;&gt;""))</f>
        <v>14</v>
      </c>
      <c r="AI226" s="58">
        <f t="shared" si="187"/>
        <v>5.6</v>
      </c>
      <c r="AJ226" s="59"/>
      <c r="AK226" s="56" t="str">
        <f t="shared" si="188"/>
        <v>TIDAK LULUS</v>
      </c>
      <c r="AL226" s="56" t="str">
        <f t="shared" si="189"/>
        <v>TIDAK LULUS</v>
      </c>
      <c r="AM226" s="56" t="str">
        <f t="shared" si="190"/>
        <v>LULUS</v>
      </c>
      <c r="AN226" s="56" t="str">
        <f t="shared" si="191"/>
        <v>TIDAK LULUS</v>
      </c>
      <c r="AO226" s="56" t="str">
        <f t="shared" si="192"/>
        <v>LULUS</v>
      </c>
      <c r="AP226" s="56" t="str">
        <f t="shared" si="193"/>
        <v>LULUS</v>
      </c>
      <c r="AQ226" s="56" t="str">
        <f t="shared" si="194"/>
        <v>LULUS</v>
      </c>
      <c r="AR226" s="56" t="str">
        <f t="shared" si="195"/>
        <v>LULUS</v>
      </c>
      <c r="AS226" s="56" t="str">
        <f t="shared" si="196"/>
        <v>LULUS</v>
      </c>
      <c r="AT226" s="56" t="str">
        <f t="shared" si="197"/>
        <v>TIDAK LULUS</v>
      </c>
      <c r="AU226" s="56" t="str">
        <f t="shared" si="198"/>
        <v>TIDAK LULUS</v>
      </c>
      <c r="AV226" s="56" t="str">
        <f t="shared" si="199"/>
        <v>TIDAK LULUS</v>
      </c>
      <c r="AW226" s="56" t="str">
        <f t="shared" si="200"/>
        <v>TIDAK LULUS</v>
      </c>
      <c r="AX226" s="56" t="str">
        <f t="shared" si="201"/>
        <v>LULUS</v>
      </c>
      <c r="AY226" s="56" t="str">
        <f t="shared" si="202"/>
        <v>LULUS</v>
      </c>
      <c r="AZ226" s="56" t="str">
        <f t="shared" si="203"/>
        <v>LULUS</v>
      </c>
      <c r="BA226" s="56" t="str">
        <f t="shared" si="204"/>
        <v>LULUS</v>
      </c>
      <c r="BB226" s="56" t="str">
        <f t="shared" si="205"/>
        <v>LULUS</v>
      </c>
      <c r="BC226" s="56" t="str">
        <f t="shared" si="206"/>
        <v>TIDAK LULUS</v>
      </c>
      <c r="BD226" s="56" t="str">
        <f t="shared" si="207"/>
        <v>TIDAK LULUS</v>
      </c>
      <c r="BE226" s="56" t="str">
        <f t="shared" si="208"/>
        <v>LULUS</v>
      </c>
      <c r="BF226" s="56" t="str">
        <f t="shared" si="209"/>
        <v>TIDAK LULUS</v>
      </c>
      <c r="BG226" s="56" t="str">
        <f t="shared" si="210"/>
        <v>TIDAK LULUS</v>
      </c>
      <c r="BH226" s="56" t="str">
        <f t="shared" si="211"/>
        <v>LULUS</v>
      </c>
      <c r="BI226" s="56" t="str">
        <f t="shared" si="212"/>
        <v>LULUS</v>
      </c>
    </row>
    <row r="227" spans="1:61" s="60" customFormat="1" ht="21.9" customHeight="1" x14ac:dyDescent="0.3">
      <c r="A227" s="56">
        <f t="shared" si="186"/>
        <v>224</v>
      </c>
      <c r="B227" s="56">
        <v>2015411620</v>
      </c>
      <c r="C227" s="62" t="s">
        <v>3893</v>
      </c>
      <c r="D227" s="61" t="s">
        <v>46</v>
      </c>
      <c r="E227" s="56" t="s">
        <v>155</v>
      </c>
      <c r="F227" s="61" t="s">
        <v>3979</v>
      </c>
      <c r="G227" s="62" t="s">
        <v>3980</v>
      </c>
      <c r="H227" s="57">
        <v>44973</v>
      </c>
      <c r="I227" s="56" t="s">
        <v>125</v>
      </c>
      <c r="J227" s="56" t="s">
        <v>126</v>
      </c>
      <c r="K227" s="56" t="s">
        <v>125</v>
      </c>
      <c r="L227" s="56" t="s">
        <v>125</v>
      </c>
      <c r="M227" s="56" t="s">
        <v>127</v>
      </c>
      <c r="N227" s="56" t="s">
        <v>127</v>
      </c>
      <c r="O227" s="56" t="s">
        <v>128</v>
      </c>
      <c r="P227" s="56" t="s">
        <v>127</v>
      </c>
      <c r="Q227" s="56" t="s">
        <v>126</v>
      </c>
      <c r="R227" s="56" t="s">
        <v>126</v>
      </c>
      <c r="S227" s="56" t="s">
        <v>126</v>
      </c>
      <c r="T227" s="56" t="s">
        <v>126</v>
      </c>
      <c r="U227" s="56" t="s">
        <v>127</v>
      </c>
      <c r="V227" s="56" t="s">
        <v>125</v>
      </c>
      <c r="W227" s="56" t="s">
        <v>126</v>
      </c>
      <c r="X227" s="56" t="s">
        <v>125</v>
      </c>
      <c r="Y227" s="56" t="s">
        <v>125</v>
      </c>
      <c r="Z227" s="56" t="s">
        <v>128</v>
      </c>
      <c r="AA227" s="56" t="s">
        <v>128</v>
      </c>
      <c r="AB227" s="56" t="s">
        <v>128</v>
      </c>
      <c r="AC227" s="56" t="s">
        <v>126</v>
      </c>
      <c r="AD227" s="56" t="s">
        <v>128</v>
      </c>
      <c r="AE227" s="56" t="s">
        <v>125</v>
      </c>
      <c r="AF227" s="56" t="s">
        <v>127</v>
      </c>
      <c r="AG227" s="56" t="s">
        <v>125</v>
      </c>
      <c r="AH227" s="56">
        <f t="array" ref="AH227">SUM((I227:AG227=$I$2:$AG$2)*(I227:AG227&lt;&gt;""))</f>
        <v>14</v>
      </c>
      <c r="AI227" s="58">
        <f t="shared" si="187"/>
        <v>5.6</v>
      </c>
      <c r="AJ227" s="59"/>
      <c r="AK227" s="56" t="str">
        <f t="shared" si="188"/>
        <v>TIDAK LULUS</v>
      </c>
      <c r="AL227" s="56" t="str">
        <f t="shared" si="189"/>
        <v>TIDAK LULUS</v>
      </c>
      <c r="AM227" s="56" t="str">
        <f t="shared" si="190"/>
        <v>TIDAK LULUS</v>
      </c>
      <c r="AN227" s="56" t="str">
        <f t="shared" si="191"/>
        <v>LULUS</v>
      </c>
      <c r="AO227" s="56" t="str">
        <f t="shared" si="192"/>
        <v>TIDAK LULUS</v>
      </c>
      <c r="AP227" s="56" t="str">
        <f t="shared" si="193"/>
        <v>TIDAK LULUS</v>
      </c>
      <c r="AQ227" s="56" t="str">
        <f t="shared" si="194"/>
        <v>LULUS</v>
      </c>
      <c r="AR227" s="56" t="str">
        <f t="shared" si="195"/>
        <v>LULUS</v>
      </c>
      <c r="AS227" s="56" t="str">
        <f t="shared" si="196"/>
        <v>LULUS</v>
      </c>
      <c r="AT227" s="56" t="str">
        <f t="shared" si="197"/>
        <v>TIDAK LULUS</v>
      </c>
      <c r="AU227" s="56" t="str">
        <f t="shared" si="198"/>
        <v>LULUS</v>
      </c>
      <c r="AV227" s="56" t="str">
        <f t="shared" si="199"/>
        <v>TIDAK LULUS</v>
      </c>
      <c r="AW227" s="56" t="str">
        <f t="shared" si="200"/>
        <v>LULUS</v>
      </c>
      <c r="AX227" s="56" t="str">
        <f t="shared" si="201"/>
        <v>LULUS</v>
      </c>
      <c r="AY227" s="56" t="str">
        <f t="shared" si="202"/>
        <v>LULUS</v>
      </c>
      <c r="AZ227" s="56" t="str">
        <f t="shared" si="203"/>
        <v>LULUS</v>
      </c>
      <c r="BA227" s="56" t="str">
        <f t="shared" si="204"/>
        <v>TIDAK LULUS</v>
      </c>
      <c r="BB227" s="56" t="str">
        <f t="shared" si="205"/>
        <v>TIDAK LULUS</v>
      </c>
      <c r="BC227" s="56" t="str">
        <f t="shared" si="206"/>
        <v>TIDAK LULUS</v>
      </c>
      <c r="BD227" s="56" t="str">
        <f t="shared" si="207"/>
        <v>LULUS</v>
      </c>
      <c r="BE227" s="56" t="str">
        <f t="shared" si="208"/>
        <v>LULUS</v>
      </c>
      <c r="BF227" s="56" t="str">
        <f t="shared" si="209"/>
        <v>LULUS</v>
      </c>
      <c r="BG227" s="56" t="str">
        <f t="shared" si="210"/>
        <v>LULUS</v>
      </c>
      <c r="BH227" s="56" t="str">
        <f t="shared" si="211"/>
        <v>LULUS</v>
      </c>
      <c r="BI227" s="56" t="str">
        <f t="shared" si="212"/>
        <v>TIDAK LULUS</v>
      </c>
    </row>
    <row r="228" spans="1:61" s="60" customFormat="1" ht="21.9" customHeight="1" x14ac:dyDescent="0.3">
      <c r="A228" s="56">
        <f t="shared" si="186"/>
        <v>225</v>
      </c>
      <c r="B228" s="56">
        <v>2015412580</v>
      </c>
      <c r="C228" s="62" t="s">
        <v>5365</v>
      </c>
      <c r="D228" s="61" t="s">
        <v>46</v>
      </c>
      <c r="E228" s="56" t="s">
        <v>155</v>
      </c>
      <c r="F228" s="61" t="s">
        <v>5380</v>
      </c>
      <c r="G228" s="62" t="s">
        <v>5381</v>
      </c>
      <c r="H228" s="57">
        <v>44977</v>
      </c>
      <c r="I228" s="56" t="s">
        <v>128</v>
      </c>
      <c r="J228" s="56" t="s">
        <v>128</v>
      </c>
      <c r="K228" s="56" t="s">
        <v>128</v>
      </c>
      <c r="L228" s="56" t="s">
        <v>125</v>
      </c>
      <c r="M228" s="56" t="s">
        <v>126</v>
      </c>
      <c r="N228" s="56" t="s">
        <v>125</v>
      </c>
      <c r="O228" s="56" t="s">
        <v>128</v>
      </c>
      <c r="P228" s="56" t="s">
        <v>127</v>
      </c>
      <c r="Q228" s="56" t="s">
        <v>126</v>
      </c>
      <c r="R228" s="56" t="s">
        <v>127</v>
      </c>
      <c r="S228" s="56" t="s">
        <v>126</v>
      </c>
      <c r="T228" s="56" t="s">
        <v>128</v>
      </c>
      <c r="U228" s="56" t="s">
        <v>128</v>
      </c>
      <c r="V228" s="56" t="s">
        <v>125</v>
      </c>
      <c r="W228" s="56" t="s">
        <v>126</v>
      </c>
      <c r="X228" s="56" t="s">
        <v>125</v>
      </c>
      <c r="Y228" s="56" t="s">
        <v>128</v>
      </c>
      <c r="Z228" s="56" t="s">
        <v>128</v>
      </c>
      <c r="AA228" s="56" t="s">
        <v>126</v>
      </c>
      <c r="AB228" s="56" t="s">
        <v>128</v>
      </c>
      <c r="AC228" s="56" t="s">
        <v>126</v>
      </c>
      <c r="AD228" s="56" t="s">
        <v>127</v>
      </c>
      <c r="AE228" s="56" t="s">
        <v>127</v>
      </c>
      <c r="AF228" s="56" t="s">
        <v>127</v>
      </c>
      <c r="AG228" s="56" t="s">
        <v>127</v>
      </c>
      <c r="AH228" s="56">
        <f t="array" ref="AH228">SUM((I228:AG228=$I$2:$AG$2)*(I228:AG228&lt;&gt;""))</f>
        <v>17</v>
      </c>
      <c r="AI228" s="58">
        <f t="shared" si="187"/>
        <v>6.8</v>
      </c>
      <c r="AJ228" s="59"/>
      <c r="AK228" s="56" t="str">
        <f t="shared" ref="AK228:AK244" si="213">IF(I228=I$2,"LULUS","TIDAK LULUS")</f>
        <v>TIDAK LULUS</v>
      </c>
      <c r="AL228" s="56" t="str">
        <f t="shared" ref="AL228:AL244" si="214">IF(J228=J$2,"LULUS","TIDAK LULUS")</f>
        <v>LULUS</v>
      </c>
      <c r="AM228" s="56" t="str">
        <f t="shared" ref="AM228:AM244" si="215">IF(K228=K$2,"LULUS","TIDAK LULUS")</f>
        <v>TIDAK LULUS</v>
      </c>
      <c r="AN228" s="56" t="str">
        <f t="shared" ref="AN228:AN244" si="216">IF(L228=L$2,"LULUS","TIDAK LULUS")</f>
        <v>LULUS</v>
      </c>
      <c r="AO228" s="56" t="str">
        <f t="shared" ref="AO228:AO244" si="217">IF(M228=M$2,"LULUS","TIDAK LULUS")</f>
        <v>LULUS</v>
      </c>
      <c r="AP228" s="56" t="str">
        <f t="shared" ref="AP228:AP244" si="218">IF(N228=N$2,"LULUS","TIDAK LULUS")</f>
        <v>LULUS</v>
      </c>
      <c r="AQ228" s="56" t="str">
        <f t="shared" ref="AQ228:AQ244" si="219">IF(O228=O$2,"LULUS","TIDAK LULUS")</f>
        <v>LULUS</v>
      </c>
      <c r="AR228" s="56" t="str">
        <f t="shared" ref="AR228:AR244" si="220">IF(P228=P$2,"LULUS","TIDAK LULUS")</f>
        <v>LULUS</v>
      </c>
      <c r="AS228" s="56" t="str">
        <f t="shared" ref="AS228:AS244" si="221">IF(Q228=Q$2,"LULUS","TIDAK LULUS")</f>
        <v>LULUS</v>
      </c>
      <c r="AT228" s="56" t="str">
        <f t="shared" ref="AT228:AT244" si="222">IF(R228=R$2,"LULUS","TIDAK LULUS")</f>
        <v>TIDAK LULUS</v>
      </c>
      <c r="AU228" s="56" t="str">
        <f t="shared" ref="AU228:AU244" si="223">IF(S228=S$2,"LULUS","TIDAK LULUS")</f>
        <v>LULUS</v>
      </c>
      <c r="AV228" s="56" t="str">
        <f t="shared" ref="AV228:AV244" si="224">IF(T228=T$2,"LULUS","TIDAK LULUS")</f>
        <v>LULUS</v>
      </c>
      <c r="AW228" s="56" t="str">
        <f t="shared" ref="AW228:AW244" si="225">IF(U228=U$2,"LULUS","TIDAK LULUS")</f>
        <v>TIDAK LULUS</v>
      </c>
      <c r="AX228" s="56" t="str">
        <f t="shared" ref="AX228:AX244" si="226">IF(V228=V$2,"LULUS","TIDAK LULUS")</f>
        <v>LULUS</v>
      </c>
      <c r="AY228" s="56" t="str">
        <f t="shared" ref="AY228:AY244" si="227">IF(W228=W$2,"LULUS","TIDAK LULUS")</f>
        <v>LULUS</v>
      </c>
      <c r="AZ228" s="56" t="str">
        <f t="shared" ref="AZ228:AZ244" si="228">IF(X228=X$2,"LULUS","TIDAK LULUS")</f>
        <v>LULUS</v>
      </c>
      <c r="BA228" s="56" t="str">
        <f t="shared" ref="BA228:BA244" si="229">IF(Y228=Y$2,"LULUS","TIDAK LULUS")</f>
        <v>LULUS</v>
      </c>
      <c r="BB228" s="56" t="str">
        <f t="shared" ref="BB228:BB244" si="230">IF(Z228=Z$2,"LULUS","TIDAK LULUS")</f>
        <v>TIDAK LULUS</v>
      </c>
      <c r="BC228" s="56" t="str">
        <f t="shared" ref="BC228:BC244" si="231">IF(AA228=AA$2,"LULUS","TIDAK LULUS")</f>
        <v>LULUS</v>
      </c>
      <c r="BD228" s="56" t="str">
        <f t="shared" ref="BD228:BD244" si="232">IF(AB228=AB$2,"LULUS","TIDAK LULUS")</f>
        <v>LULUS</v>
      </c>
      <c r="BE228" s="56" t="str">
        <f t="shared" ref="BE228:BE244" si="233">IF(AC228=AC$2,"LULUS","TIDAK LULUS")</f>
        <v>LULUS</v>
      </c>
      <c r="BF228" s="56" t="str">
        <f t="shared" ref="BF228:BF244" si="234">IF(AD228=AD$2,"LULUS","TIDAK LULUS")</f>
        <v>TIDAK LULUS</v>
      </c>
      <c r="BG228" s="56" t="str">
        <f t="shared" ref="BG228:BG244" si="235">IF(AE228=AE$2,"LULUS","TIDAK LULUS")</f>
        <v>TIDAK LULUS</v>
      </c>
      <c r="BH228" s="56" t="str">
        <f t="shared" ref="BH228:BH244" si="236">IF(AF228=AF$2,"LULUS","TIDAK LULUS")</f>
        <v>LULUS</v>
      </c>
      <c r="BI228" s="56" t="str">
        <f t="shared" ref="BI228:BI244" si="237">IF(AG228=AG$2,"LULUS","TIDAK LULUS")</f>
        <v>TIDAK LULUS</v>
      </c>
    </row>
    <row r="229" spans="1:61" s="60" customFormat="1" ht="21.9" customHeight="1" x14ac:dyDescent="0.3">
      <c r="A229" s="56">
        <f t="shared" si="186"/>
        <v>226</v>
      </c>
      <c r="B229" s="56">
        <v>2015412583</v>
      </c>
      <c r="C229" s="62" t="s">
        <v>5366</v>
      </c>
      <c r="D229" s="61" t="s">
        <v>46</v>
      </c>
      <c r="E229" s="56" t="s">
        <v>155</v>
      </c>
      <c r="F229" s="61" t="s">
        <v>3979</v>
      </c>
      <c r="G229" s="62" t="s">
        <v>3980</v>
      </c>
      <c r="H229" s="57">
        <v>44977</v>
      </c>
      <c r="I229" s="56" t="s">
        <v>126</v>
      </c>
      <c r="J229" s="56" t="s">
        <v>128</v>
      </c>
      <c r="K229" s="56" t="s">
        <v>126</v>
      </c>
      <c r="L229" s="56" t="s">
        <v>125</v>
      </c>
      <c r="M229" s="56" t="s">
        <v>126</v>
      </c>
      <c r="N229" s="56" t="s">
        <v>127</v>
      </c>
      <c r="O229" s="56" t="s">
        <v>128</v>
      </c>
      <c r="P229" s="56" t="s">
        <v>127</v>
      </c>
      <c r="Q229" s="56" t="s">
        <v>126</v>
      </c>
      <c r="R229" s="56" t="s">
        <v>126</v>
      </c>
      <c r="S229" s="56" t="s">
        <v>126</v>
      </c>
      <c r="T229" s="56" t="s">
        <v>128</v>
      </c>
      <c r="U229" s="56" t="s">
        <v>126</v>
      </c>
      <c r="V229" s="56" t="s">
        <v>125</v>
      </c>
      <c r="W229" s="56" t="s">
        <v>125</v>
      </c>
      <c r="X229" s="56" t="s">
        <v>127</v>
      </c>
      <c r="Y229" s="56" t="s">
        <v>126</v>
      </c>
      <c r="Z229" s="56" t="s">
        <v>127</v>
      </c>
      <c r="AA229" s="56" t="s">
        <v>126</v>
      </c>
      <c r="AB229" s="56" t="s">
        <v>128</v>
      </c>
      <c r="AC229" s="56" t="s">
        <v>126</v>
      </c>
      <c r="AD229" s="56" t="s">
        <v>128</v>
      </c>
      <c r="AE229" s="56" t="s">
        <v>127</v>
      </c>
      <c r="AF229" s="56" t="s">
        <v>127</v>
      </c>
      <c r="AG229" s="56" t="s">
        <v>128</v>
      </c>
      <c r="AH229" s="56">
        <f t="array" ref="AH229">SUM((I229:AG229=$I$2:$AG$2)*(I229:AG229&lt;&gt;""))</f>
        <v>16</v>
      </c>
      <c r="AI229" s="58">
        <f t="shared" si="187"/>
        <v>6.4</v>
      </c>
      <c r="AJ229" s="59"/>
      <c r="AK229" s="56" t="str">
        <f t="shared" si="213"/>
        <v>LULUS</v>
      </c>
      <c r="AL229" s="56" t="str">
        <f t="shared" si="214"/>
        <v>LULUS</v>
      </c>
      <c r="AM229" s="56" t="str">
        <f t="shared" si="215"/>
        <v>TIDAK LULUS</v>
      </c>
      <c r="AN229" s="56" t="str">
        <f t="shared" si="216"/>
        <v>LULUS</v>
      </c>
      <c r="AO229" s="56" t="str">
        <f t="shared" si="217"/>
        <v>LULUS</v>
      </c>
      <c r="AP229" s="56" t="str">
        <f t="shared" si="218"/>
        <v>TIDAK LULUS</v>
      </c>
      <c r="AQ229" s="56" t="str">
        <f t="shared" si="219"/>
        <v>LULUS</v>
      </c>
      <c r="AR229" s="56" t="str">
        <f t="shared" si="220"/>
        <v>LULUS</v>
      </c>
      <c r="AS229" s="56" t="str">
        <f t="shared" si="221"/>
        <v>LULUS</v>
      </c>
      <c r="AT229" s="56" t="str">
        <f t="shared" si="222"/>
        <v>TIDAK LULUS</v>
      </c>
      <c r="AU229" s="56" t="str">
        <f t="shared" si="223"/>
        <v>LULUS</v>
      </c>
      <c r="AV229" s="56" t="str">
        <f t="shared" si="224"/>
        <v>LULUS</v>
      </c>
      <c r="AW229" s="56" t="str">
        <f t="shared" si="225"/>
        <v>TIDAK LULUS</v>
      </c>
      <c r="AX229" s="56" t="str">
        <f t="shared" si="226"/>
        <v>LULUS</v>
      </c>
      <c r="AY229" s="56" t="str">
        <f t="shared" si="227"/>
        <v>TIDAK LULUS</v>
      </c>
      <c r="AZ229" s="56" t="str">
        <f t="shared" si="228"/>
        <v>TIDAK LULUS</v>
      </c>
      <c r="BA229" s="56" t="str">
        <f t="shared" si="229"/>
        <v>TIDAK LULUS</v>
      </c>
      <c r="BB229" s="56" t="str">
        <f t="shared" si="230"/>
        <v>LULUS</v>
      </c>
      <c r="BC229" s="56" t="str">
        <f t="shared" si="231"/>
        <v>LULUS</v>
      </c>
      <c r="BD229" s="56" t="str">
        <f t="shared" si="232"/>
        <v>LULUS</v>
      </c>
      <c r="BE229" s="56" t="str">
        <f t="shared" si="233"/>
        <v>LULUS</v>
      </c>
      <c r="BF229" s="56" t="str">
        <f t="shared" si="234"/>
        <v>LULUS</v>
      </c>
      <c r="BG229" s="56" t="str">
        <f t="shared" si="235"/>
        <v>TIDAK LULUS</v>
      </c>
      <c r="BH229" s="56" t="str">
        <f t="shared" si="236"/>
        <v>LULUS</v>
      </c>
      <c r="BI229" s="56" t="str">
        <f t="shared" si="237"/>
        <v>TIDAK LULUS</v>
      </c>
    </row>
    <row r="230" spans="1:61" s="60" customFormat="1" ht="21.9" customHeight="1" x14ac:dyDescent="0.3">
      <c r="A230" s="56">
        <f t="shared" si="186"/>
        <v>227</v>
      </c>
      <c r="B230" s="56">
        <v>2015409144</v>
      </c>
      <c r="C230" s="62" t="s">
        <v>3853</v>
      </c>
      <c r="D230" s="61" t="s">
        <v>46</v>
      </c>
      <c r="E230" s="56" t="s">
        <v>155</v>
      </c>
      <c r="F230" s="61" t="s">
        <v>3928</v>
      </c>
      <c r="G230" s="62" t="s">
        <v>3929</v>
      </c>
      <c r="H230" s="57">
        <v>44977</v>
      </c>
      <c r="I230" s="56" t="s">
        <v>125</v>
      </c>
      <c r="J230" s="56" t="s">
        <v>128</v>
      </c>
      <c r="K230" s="56" t="s">
        <v>127</v>
      </c>
      <c r="L230" s="56" t="s">
        <v>125</v>
      </c>
      <c r="M230" s="56" t="s">
        <v>127</v>
      </c>
      <c r="N230" s="56" t="s">
        <v>126</v>
      </c>
      <c r="O230" s="56" t="s">
        <v>128</v>
      </c>
      <c r="P230" s="56" t="s">
        <v>127</v>
      </c>
      <c r="Q230" s="56" t="s">
        <v>126</v>
      </c>
      <c r="R230" s="56" t="s">
        <v>125</v>
      </c>
      <c r="S230" s="56" t="s">
        <v>126</v>
      </c>
      <c r="T230" s="56" t="s">
        <v>128</v>
      </c>
      <c r="U230" s="56" t="s">
        <v>128</v>
      </c>
      <c r="V230" s="56" t="s">
        <v>125</v>
      </c>
      <c r="W230" s="56" t="s">
        <v>126</v>
      </c>
      <c r="X230" s="56" t="s">
        <v>125</v>
      </c>
      <c r="Y230" s="56" t="s">
        <v>128</v>
      </c>
      <c r="Z230" s="56" t="s">
        <v>127</v>
      </c>
      <c r="AA230" s="56" t="s">
        <v>128</v>
      </c>
      <c r="AB230" s="56" t="s">
        <v>128</v>
      </c>
      <c r="AC230" s="56" t="s">
        <v>126</v>
      </c>
      <c r="AD230" s="56" t="s">
        <v>126</v>
      </c>
      <c r="AE230" s="56" t="s">
        <v>125</v>
      </c>
      <c r="AF230" s="56" t="s">
        <v>127</v>
      </c>
      <c r="AG230" s="56" t="s">
        <v>125</v>
      </c>
      <c r="AH230" s="56">
        <f t="array" ref="AH230">SUM((I230:AG230=$I$2:$AG$2)*(I230:AG230&lt;&gt;""))</f>
        <v>17</v>
      </c>
      <c r="AI230" s="58">
        <f t="shared" si="187"/>
        <v>6.8</v>
      </c>
      <c r="AJ230" s="59"/>
      <c r="AK230" s="56" t="str">
        <f t="shared" si="213"/>
        <v>TIDAK LULUS</v>
      </c>
      <c r="AL230" s="56" t="str">
        <f t="shared" si="214"/>
        <v>LULUS</v>
      </c>
      <c r="AM230" s="56" t="str">
        <f t="shared" si="215"/>
        <v>LULUS</v>
      </c>
      <c r="AN230" s="56" t="str">
        <f t="shared" si="216"/>
        <v>LULUS</v>
      </c>
      <c r="AO230" s="56" t="str">
        <f t="shared" si="217"/>
        <v>TIDAK LULUS</v>
      </c>
      <c r="AP230" s="56" t="str">
        <f t="shared" si="218"/>
        <v>TIDAK LULUS</v>
      </c>
      <c r="AQ230" s="56" t="str">
        <f t="shared" si="219"/>
        <v>LULUS</v>
      </c>
      <c r="AR230" s="56" t="str">
        <f t="shared" si="220"/>
        <v>LULUS</v>
      </c>
      <c r="AS230" s="56" t="str">
        <f t="shared" si="221"/>
        <v>LULUS</v>
      </c>
      <c r="AT230" s="56" t="str">
        <f t="shared" si="222"/>
        <v>TIDAK LULUS</v>
      </c>
      <c r="AU230" s="56" t="str">
        <f t="shared" si="223"/>
        <v>LULUS</v>
      </c>
      <c r="AV230" s="56" t="str">
        <f t="shared" si="224"/>
        <v>LULUS</v>
      </c>
      <c r="AW230" s="56" t="str">
        <f t="shared" si="225"/>
        <v>TIDAK LULUS</v>
      </c>
      <c r="AX230" s="56" t="str">
        <f t="shared" si="226"/>
        <v>LULUS</v>
      </c>
      <c r="AY230" s="56" t="str">
        <f t="shared" si="227"/>
        <v>LULUS</v>
      </c>
      <c r="AZ230" s="56" t="str">
        <f t="shared" si="228"/>
        <v>LULUS</v>
      </c>
      <c r="BA230" s="56" t="str">
        <f t="shared" si="229"/>
        <v>LULUS</v>
      </c>
      <c r="BB230" s="56" t="str">
        <f t="shared" si="230"/>
        <v>LULUS</v>
      </c>
      <c r="BC230" s="56" t="str">
        <f t="shared" si="231"/>
        <v>TIDAK LULUS</v>
      </c>
      <c r="BD230" s="56" t="str">
        <f t="shared" si="232"/>
        <v>LULUS</v>
      </c>
      <c r="BE230" s="56" t="str">
        <f t="shared" si="233"/>
        <v>LULUS</v>
      </c>
      <c r="BF230" s="56" t="str">
        <f t="shared" si="234"/>
        <v>TIDAK LULUS</v>
      </c>
      <c r="BG230" s="56" t="str">
        <f t="shared" si="235"/>
        <v>LULUS</v>
      </c>
      <c r="BH230" s="56" t="str">
        <f t="shared" si="236"/>
        <v>LULUS</v>
      </c>
      <c r="BI230" s="56" t="str">
        <f t="shared" si="237"/>
        <v>TIDAK LULUS</v>
      </c>
    </row>
    <row r="231" spans="1:61" s="60" customFormat="1" ht="21.9" customHeight="1" x14ac:dyDescent="0.3">
      <c r="A231" s="56">
        <f t="shared" si="186"/>
        <v>228</v>
      </c>
      <c r="B231" s="56">
        <v>2015412584</v>
      </c>
      <c r="C231" s="62" t="s">
        <v>5367</v>
      </c>
      <c r="D231" s="61" t="s">
        <v>46</v>
      </c>
      <c r="E231" s="56" t="s">
        <v>155</v>
      </c>
      <c r="F231" s="61" t="s">
        <v>5382</v>
      </c>
      <c r="G231" s="62" t="s">
        <v>5383</v>
      </c>
      <c r="H231" s="57">
        <v>44977</v>
      </c>
      <c r="I231" s="56" t="s">
        <v>126</v>
      </c>
      <c r="J231" s="56" t="s">
        <v>125</v>
      </c>
      <c r="K231" s="56" t="s">
        <v>125</v>
      </c>
      <c r="L231" s="56" t="s">
        <v>125</v>
      </c>
      <c r="M231" s="56" t="s">
        <v>127</v>
      </c>
      <c r="N231" s="56" t="s">
        <v>127</v>
      </c>
      <c r="O231" s="56" t="s">
        <v>128</v>
      </c>
      <c r="P231" s="56" t="s">
        <v>127</v>
      </c>
      <c r="Q231" s="56" t="s">
        <v>126</v>
      </c>
      <c r="R231" s="56" t="s">
        <v>128</v>
      </c>
      <c r="S231" s="56" t="s">
        <v>126</v>
      </c>
      <c r="T231" s="56" t="s">
        <v>128</v>
      </c>
      <c r="U231" s="56" t="s">
        <v>126</v>
      </c>
      <c r="V231" s="56" t="s">
        <v>125</v>
      </c>
      <c r="W231" s="56" t="s">
        <v>125</v>
      </c>
      <c r="X231" s="56" t="s">
        <v>125</v>
      </c>
      <c r="Y231" s="56" t="s">
        <v>128</v>
      </c>
      <c r="Z231" s="56" t="s">
        <v>127</v>
      </c>
      <c r="AA231" s="56" t="s">
        <v>126</v>
      </c>
      <c r="AB231" s="56" t="s">
        <v>128</v>
      </c>
      <c r="AC231" s="56" t="s">
        <v>126</v>
      </c>
      <c r="AD231" s="56" t="s">
        <v>128</v>
      </c>
      <c r="AE231" s="56" t="s">
        <v>128</v>
      </c>
      <c r="AF231" s="56" t="s">
        <v>127</v>
      </c>
      <c r="AG231" s="56" t="s">
        <v>127</v>
      </c>
      <c r="AH231" s="56">
        <f t="array" ref="AH231">SUM((I231:AG231=$I$2:$AG$2)*(I231:AG231&lt;&gt;""))</f>
        <v>17</v>
      </c>
      <c r="AI231" s="58">
        <f t="shared" si="187"/>
        <v>6.8</v>
      </c>
      <c r="AJ231" s="59"/>
      <c r="AK231" s="56" t="str">
        <f t="shared" si="213"/>
        <v>LULUS</v>
      </c>
      <c r="AL231" s="56" t="str">
        <f t="shared" si="214"/>
        <v>TIDAK LULUS</v>
      </c>
      <c r="AM231" s="56" t="str">
        <f t="shared" si="215"/>
        <v>TIDAK LULUS</v>
      </c>
      <c r="AN231" s="56" t="str">
        <f t="shared" si="216"/>
        <v>LULUS</v>
      </c>
      <c r="AO231" s="56" t="str">
        <f t="shared" si="217"/>
        <v>TIDAK LULUS</v>
      </c>
      <c r="AP231" s="56" t="str">
        <f t="shared" si="218"/>
        <v>TIDAK LULUS</v>
      </c>
      <c r="AQ231" s="56" t="str">
        <f t="shared" si="219"/>
        <v>LULUS</v>
      </c>
      <c r="AR231" s="56" t="str">
        <f t="shared" si="220"/>
        <v>LULUS</v>
      </c>
      <c r="AS231" s="56" t="str">
        <f t="shared" si="221"/>
        <v>LULUS</v>
      </c>
      <c r="AT231" s="56" t="str">
        <f t="shared" si="222"/>
        <v>LULUS</v>
      </c>
      <c r="AU231" s="56" t="str">
        <f t="shared" si="223"/>
        <v>LULUS</v>
      </c>
      <c r="AV231" s="56" t="str">
        <f t="shared" si="224"/>
        <v>LULUS</v>
      </c>
      <c r="AW231" s="56" t="str">
        <f t="shared" si="225"/>
        <v>TIDAK LULUS</v>
      </c>
      <c r="AX231" s="56" t="str">
        <f t="shared" si="226"/>
        <v>LULUS</v>
      </c>
      <c r="AY231" s="56" t="str">
        <f t="shared" si="227"/>
        <v>TIDAK LULUS</v>
      </c>
      <c r="AZ231" s="56" t="str">
        <f t="shared" si="228"/>
        <v>LULUS</v>
      </c>
      <c r="BA231" s="56" t="str">
        <f t="shared" si="229"/>
        <v>LULUS</v>
      </c>
      <c r="BB231" s="56" t="str">
        <f t="shared" si="230"/>
        <v>LULUS</v>
      </c>
      <c r="BC231" s="56" t="str">
        <f t="shared" si="231"/>
        <v>LULUS</v>
      </c>
      <c r="BD231" s="56" t="str">
        <f t="shared" si="232"/>
        <v>LULUS</v>
      </c>
      <c r="BE231" s="56" t="str">
        <f t="shared" si="233"/>
        <v>LULUS</v>
      </c>
      <c r="BF231" s="56" t="str">
        <f t="shared" si="234"/>
        <v>LULUS</v>
      </c>
      <c r="BG231" s="56" t="str">
        <f t="shared" si="235"/>
        <v>TIDAK LULUS</v>
      </c>
      <c r="BH231" s="56" t="str">
        <f t="shared" si="236"/>
        <v>LULUS</v>
      </c>
      <c r="BI231" s="56" t="str">
        <f t="shared" si="237"/>
        <v>TIDAK LULUS</v>
      </c>
    </row>
    <row r="232" spans="1:61" s="60" customFormat="1" ht="21.9" customHeight="1" x14ac:dyDescent="0.3">
      <c r="A232" s="56">
        <f t="shared" si="186"/>
        <v>229</v>
      </c>
      <c r="B232" s="56">
        <v>2015411578</v>
      </c>
      <c r="C232" s="62" t="s">
        <v>3884</v>
      </c>
      <c r="D232" s="61" t="s">
        <v>45</v>
      </c>
      <c r="E232" s="56" t="s">
        <v>160</v>
      </c>
      <c r="F232" s="61" t="s">
        <v>3958</v>
      </c>
      <c r="G232" s="62" t="s">
        <v>3959</v>
      </c>
      <c r="H232" s="57">
        <v>44977</v>
      </c>
      <c r="I232" s="56" t="s">
        <v>128</v>
      </c>
      <c r="J232" s="56" t="s">
        <v>127</v>
      </c>
      <c r="K232" s="56" t="s">
        <v>127</v>
      </c>
      <c r="L232" s="56" t="s">
        <v>125</v>
      </c>
      <c r="M232" s="56" t="s">
        <v>126</v>
      </c>
      <c r="N232" s="56" t="s">
        <v>125</v>
      </c>
      <c r="O232" s="56" t="s">
        <v>127</v>
      </c>
      <c r="P232" s="56" t="s">
        <v>126</v>
      </c>
      <c r="Q232" s="56" t="s">
        <v>126</v>
      </c>
      <c r="R232" s="56" t="s">
        <v>128</v>
      </c>
      <c r="S232" s="56" t="s">
        <v>127</v>
      </c>
      <c r="T232" s="56" t="s">
        <v>125</v>
      </c>
      <c r="U232" s="56" t="s">
        <v>125</v>
      </c>
      <c r="V232" s="56" t="s">
        <v>125</v>
      </c>
      <c r="W232" s="56" t="s">
        <v>128</v>
      </c>
      <c r="X232" s="56" t="s">
        <v>125</v>
      </c>
      <c r="Y232" s="56" t="s">
        <v>128</v>
      </c>
      <c r="Z232" s="56" t="s">
        <v>125</v>
      </c>
      <c r="AA232" s="56" t="s">
        <v>128</v>
      </c>
      <c r="AB232" s="56" t="s">
        <v>128</v>
      </c>
      <c r="AC232" s="56" t="s">
        <v>126</v>
      </c>
      <c r="AD232" s="56" t="s">
        <v>126</v>
      </c>
      <c r="AE232" s="56" t="s">
        <v>127</v>
      </c>
      <c r="AF232" s="56" t="s">
        <v>128</v>
      </c>
      <c r="AG232" s="56" t="s">
        <v>128</v>
      </c>
      <c r="AH232" s="56">
        <f t="array" ref="AH232">SUM((I232:AG232=$I$2:$AG$2)*(I232:AG232&lt;&gt;""))</f>
        <v>11</v>
      </c>
      <c r="AI232" s="58">
        <f t="shared" si="187"/>
        <v>4.4000000000000004</v>
      </c>
      <c r="AJ232" s="59"/>
      <c r="AK232" s="56" t="str">
        <f t="shared" si="213"/>
        <v>TIDAK LULUS</v>
      </c>
      <c r="AL232" s="56" t="str">
        <f t="shared" si="214"/>
        <v>TIDAK LULUS</v>
      </c>
      <c r="AM232" s="56" t="str">
        <f t="shared" si="215"/>
        <v>LULUS</v>
      </c>
      <c r="AN232" s="56" t="str">
        <f t="shared" si="216"/>
        <v>LULUS</v>
      </c>
      <c r="AO232" s="56" t="str">
        <f t="shared" si="217"/>
        <v>LULUS</v>
      </c>
      <c r="AP232" s="56" t="str">
        <f t="shared" si="218"/>
        <v>LULUS</v>
      </c>
      <c r="AQ232" s="56" t="str">
        <f t="shared" si="219"/>
        <v>TIDAK LULUS</v>
      </c>
      <c r="AR232" s="56" t="str">
        <f t="shared" si="220"/>
        <v>TIDAK LULUS</v>
      </c>
      <c r="AS232" s="56" t="str">
        <f t="shared" si="221"/>
        <v>LULUS</v>
      </c>
      <c r="AT232" s="56" t="str">
        <f t="shared" si="222"/>
        <v>LULUS</v>
      </c>
      <c r="AU232" s="56" t="str">
        <f t="shared" si="223"/>
        <v>TIDAK LULUS</v>
      </c>
      <c r="AV232" s="56" t="str">
        <f t="shared" si="224"/>
        <v>TIDAK LULUS</v>
      </c>
      <c r="AW232" s="56" t="str">
        <f t="shared" si="225"/>
        <v>TIDAK LULUS</v>
      </c>
      <c r="AX232" s="56" t="str">
        <f t="shared" si="226"/>
        <v>LULUS</v>
      </c>
      <c r="AY232" s="56" t="str">
        <f t="shared" si="227"/>
        <v>TIDAK LULUS</v>
      </c>
      <c r="AZ232" s="56" t="str">
        <f t="shared" si="228"/>
        <v>LULUS</v>
      </c>
      <c r="BA232" s="56" t="str">
        <f t="shared" si="229"/>
        <v>LULUS</v>
      </c>
      <c r="BB232" s="56" t="str">
        <f t="shared" si="230"/>
        <v>TIDAK LULUS</v>
      </c>
      <c r="BC232" s="56" t="str">
        <f t="shared" si="231"/>
        <v>TIDAK LULUS</v>
      </c>
      <c r="BD232" s="56" t="str">
        <f t="shared" si="232"/>
        <v>LULUS</v>
      </c>
      <c r="BE232" s="56" t="str">
        <f t="shared" si="233"/>
        <v>LULUS</v>
      </c>
      <c r="BF232" s="56" t="str">
        <f t="shared" si="234"/>
        <v>TIDAK LULUS</v>
      </c>
      <c r="BG232" s="56" t="str">
        <f t="shared" si="235"/>
        <v>TIDAK LULUS</v>
      </c>
      <c r="BH232" s="56" t="str">
        <f t="shared" si="236"/>
        <v>TIDAK LULUS</v>
      </c>
      <c r="BI232" s="56" t="str">
        <f t="shared" si="237"/>
        <v>TIDAK LULUS</v>
      </c>
    </row>
    <row r="233" spans="1:61" s="60" customFormat="1" ht="21.9" customHeight="1" x14ac:dyDescent="0.3">
      <c r="A233" s="56">
        <f t="shared" si="186"/>
        <v>230</v>
      </c>
      <c r="B233" s="56">
        <v>2015412558</v>
      </c>
      <c r="C233" s="62" t="s">
        <v>5368</v>
      </c>
      <c r="D233" s="61" t="s">
        <v>45</v>
      </c>
      <c r="E233" s="56" t="s">
        <v>160</v>
      </c>
      <c r="F233" s="61" t="s">
        <v>558</v>
      </c>
      <c r="G233" s="62" t="s">
        <v>559</v>
      </c>
      <c r="H233" s="57">
        <v>44977</v>
      </c>
      <c r="I233" s="56" t="s">
        <v>127</v>
      </c>
      <c r="J233" s="56" t="s">
        <v>126</v>
      </c>
      <c r="K233" s="56" t="s">
        <v>125</v>
      </c>
      <c r="L233" s="56" t="s">
        <v>125</v>
      </c>
      <c r="M233" s="56" t="s">
        <v>127</v>
      </c>
      <c r="N233" s="56" t="s">
        <v>127</v>
      </c>
      <c r="O233" s="56" t="s">
        <v>128</v>
      </c>
      <c r="P233" s="56" t="s">
        <v>128</v>
      </c>
      <c r="Q233" s="56" t="s">
        <v>126</v>
      </c>
      <c r="R233" s="56" t="s">
        <v>126</v>
      </c>
      <c r="S233" s="56" t="s">
        <v>126</v>
      </c>
      <c r="T233" s="56" t="s">
        <v>125</v>
      </c>
      <c r="U233" s="56" t="s">
        <v>126</v>
      </c>
      <c r="V233" s="56" t="s">
        <v>125</v>
      </c>
      <c r="W233" s="56" t="s">
        <v>126</v>
      </c>
      <c r="X233" s="56" t="s">
        <v>126</v>
      </c>
      <c r="Y233" s="56" t="s">
        <v>128</v>
      </c>
      <c r="Z233" s="56" t="s">
        <v>128</v>
      </c>
      <c r="AA233" s="56" t="s">
        <v>126</v>
      </c>
      <c r="AB233" s="56" t="s">
        <v>126</v>
      </c>
      <c r="AC233" s="56" t="s">
        <v>126</v>
      </c>
      <c r="AD233" s="56" t="s">
        <v>126</v>
      </c>
      <c r="AE233" s="56" t="s">
        <v>128</v>
      </c>
      <c r="AF233" s="56" t="s">
        <v>127</v>
      </c>
      <c r="AG233" s="56" t="s">
        <v>128</v>
      </c>
      <c r="AH233" s="56">
        <f t="array" ref="AH233">SUM((I233:AG233=$I$2:$AG$2)*(I233:AG233&lt;&gt;""))</f>
        <v>10</v>
      </c>
      <c r="AI233" s="58">
        <f t="shared" si="187"/>
        <v>4</v>
      </c>
      <c r="AJ233" s="59"/>
      <c r="AK233" s="56" t="str">
        <f t="shared" si="213"/>
        <v>TIDAK LULUS</v>
      </c>
      <c r="AL233" s="56" t="str">
        <f t="shared" si="214"/>
        <v>TIDAK LULUS</v>
      </c>
      <c r="AM233" s="56" t="str">
        <f t="shared" si="215"/>
        <v>TIDAK LULUS</v>
      </c>
      <c r="AN233" s="56" t="str">
        <f t="shared" si="216"/>
        <v>LULUS</v>
      </c>
      <c r="AO233" s="56" t="str">
        <f t="shared" si="217"/>
        <v>TIDAK LULUS</v>
      </c>
      <c r="AP233" s="56" t="str">
        <f t="shared" si="218"/>
        <v>TIDAK LULUS</v>
      </c>
      <c r="AQ233" s="56" t="str">
        <f t="shared" si="219"/>
        <v>LULUS</v>
      </c>
      <c r="AR233" s="56" t="str">
        <f t="shared" si="220"/>
        <v>TIDAK LULUS</v>
      </c>
      <c r="AS233" s="56" t="str">
        <f t="shared" si="221"/>
        <v>LULUS</v>
      </c>
      <c r="AT233" s="56" t="str">
        <f t="shared" si="222"/>
        <v>TIDAK LULUS</v>
      </c>
      <c r="AU233" s="56" t="str">
        <f t="shared" si="223"/>
        <v>LULUS</v>
      </c>
      <c r="AV233" s="56" t="str">
        <f t="shared" si="224"/>
        <v>TIDAK LULUS</v>
      </c>
      <c r="AW233" s="56" t="str">
        <f t="shared" si="225"/>
        <v>TIDAK LULUS</v>
      </c>
      <c r="AX233" s="56" t="str">
        <f t="shared" si="226"/>
        <v>LULUS</v>
      </c>
      <c r="AY233" s="56" t="str">
        <f t="shared" si="227"/>
        <v>LULUS</v>
      </c>
      <c r="AZ233" s="56" t="str">
        <f t="shared" si="228"/>
        <v>TIDAK LULUS</v>
      </c>
      <c r="BA233" s="56" t="str">
        <f t="shared" si="229"/>
        <v>LULUS</v>
      </c>
      <c r="BB233" s="56" t="str">
        <f t="shared" si="230"/>
        <v>TIDAK LULUS</v>
      </c>
      <c r="BC233" s="56" t="str">
        <f t="shared" si="231"/>
        <v>LULUS</v>
      </c>
      <c r="BD233" s="56" t="str">
        <f t="shared" si="232"/>
        <v>TIDAK LULUS</v>
      </c>
      <c r="BE233" s="56" t="str">
        <f t="shared" si="233"/>
        <v>LULUS</v>
      </c>
      <c r="BF233" s="56" t="str">
        <f t="shared" si="234"/>
        <v>TIDAK LULUS</v>
      </c>
      <c r="BG233" s="56" t="str">
        <f t="shared" si="235"/>
        <v>TIDAK LULUS</v>
      </c>
      <c r="BH233" s="56" t="str">
        <f t="shared" si="236"/>
        <v>LULUS</v>
      </c>
      <c r="BI233" s="56" t="str">
        <f t="shared" si="237"/>
        <v>TIDAK LULUS</v>
      </c>
    </row>
    <row r="234" spans="1:61" s="60" customFormat="1" ht="21.9" customHeight="1" x14ac:dyDescent="0.3">
      <c r="A234" s="56">
        <f t="shared" si="186"/>
        <v>231</v>
      </c>
      <c r="B234" s="56">
        <v>2015412561</v>
      </c>
      <c r="C234" s="62" t="s">
        <v>5369</v>
      </c>
      <c r="D234" s="61" t="s">
        <v>45</v>
      </c>
      <c r="E234" s="56" t="s">
        <v>160</v>
      </c>
      <c r="F234" s="61" t="s">
        <v>5384</v>
      </c>
      <c r="G234" s="62" t="s">
        <v>5385</v>
      </c>
      <c r="H234" s="57">
        <v>44977</v>
      </c>
      <c r="I234" s="56" t="s">
        <v>126</v>
      </c>
      <c r="J234" s="56" t="s">
        <v>128</v>
      </c>
      <c r="K234" s="56" t="s">
        <v>125</v>
      </c>
      <c r="L234" s="56" t="s">
        <v>125</v>
      </c>
      <c r="M234" s="56" t="s">
        <v>127</v>
      </c>
      <c r="N234" s="56" t="s">
        <v>125</v>
      </c>
      <c r="O234" s="56" t="s">
        <v>128</v>
      </c>
      <c r="P234" s="56" t="s">
        <v>127</v>
      </c>
      <c r="Q234" s="56" t="s">
        <v>126</v>
      </c>
      <c r="R234" s="56" t="s">
        <v>126</v>
      </c>
      <c r="S234" s="56" t="s">
        <v>126</v>
      </c>
      <c r="T234" s="56" t="s">
        <v>126</v>
      </c>
      <c r="U234" s="56" t="s">
        <v>126</v>
      </c>
      <c r="V234" s="56" t="s">
        <v>125</v>
      </c>
      <c r="W234" s="56" t="s">
        <v>126</v>
      </c>
      <c r="X234" s="56" t="s">
        <v>125</v>
      </c>
      <c r="Y234" s="56" t="s">
        <v>128</v>
      </c>
      <c r="Z234" s="56" t="s">
        <v>128</v>
      </c>
      <c r="AA234" s="56" t="s">
        <v>126</v>
      </c>
      <c r="AB234" s="56" t="s">
        <v>126</v>
      </c>
      <c r="AC234" s="56" t="s">
        <v>126</v>
      </c>
      <c r="AD234" s="56" t="s">
        <v>128</v>
      </c>
      <c r="AE234" s="56" t="s">
        <v>125</v>
      </c>
      <c r="AF234" s="56" t="s">
        <v>125</v>
      </c>
      <c r="AG234" s="56" t="s">
        <v>125</v>
      </c>
      <c r="AH234" s="56">
        <f t="array" ref="AH234">SUM((I234:AG234=$I$2:$AG$2)*(I234:AG234&lt;&gt;""))</f>
        <v>16</v>
      </c>
      <c r="AI234" s="58">
        <f t="shared" si="187"/>
        <v>6.4</v>
      </c>
      <c r="AJ234" s="59"/>
      <c r="AK234" s="56" t="str">
        <f t="shared" si="213"/>
        <v>LULUS</v>
      </c>
      <c r="AL234" s="56" t="str">
        <f t="shared" si="214"/>
        <v>LULUS</v>
      </c>
      <c r="AM234" s="56" t="str">
        <f t="shared" si="215"/>
        <v>TIDAK LULUS</v>
      </c>
      <c r="AN234" s="56" t="str">
        <f t="shared" si="216"/>
        <v>LULUS</v>
      </c>
      <c r="AO234" s="56" t="str">
        <f t="shared" si="217"/>
        <v>TIDAK LULUS</v>
      </c>
      <c r="AP234" s="56" t="str">
        <f t="shared" si="218"/>
        <v>LULUS</v>
      </c>
      <c r="AQ234" s="56" t="str">
        <f t="shared" si="219"/>
        <v>LULUS</v>
      </c>
      <c r="AR234" s="56" t="str">
        <f t="shared" si="220"/>
        <v>LULUS</v>
      </c>
      <c r="AS234" s="56" t="str">
        <f t="shared" si="221"/>
        <v>LULUS</v>
      </c>
      <c r="AT234" s="56" t="str">
        <f t="shared" si="222"/>
        <v>TIDAK LULUS</v>
      </c>
      <c r="AU234" s="56" t="str">
        <f t="shared" si="223"/>
        <v>LULUS</v>
      </c>
      <c r="AV234" s="56" t="str">
        <f t="shared" si="224"/>
        <v>TIDAK LULUS</v>
      </c>
      <c r="AW234" s="56" t="str">
        <f t="shared" si="225"/>
        <v>TIDAK LULUS</v>
      </c>
      <c r="AX234" s="56" t="str">
        <f t="shared" si="226"/>
        <v>LULUS</v>
      </c>
      <c r="AY234" s="56" t="str">
        <f t="shared" si="227"/>
        <v>LULUS</v>
      </c>
      <c r="AZ234" s="56" t="str">
        <f t="shared" si="228"/>
        <v>LULUS</v>
      </c>
      <c r="BA234" s="56" t="str">
        <f t="shared" si="229"/>
        <v>LULUS</v>
      </c>
      <c r="BB234" s="56" t="str">
        <f t="shared" si="230"/>
        <v>TIDAK LULUS</v>
      </c>
      <c r="BC234" s="56" t="str">
        <f t="shared" si="231"/>
        <v>LULUS</v>
      </c>
      <c r="BD234" s="56" t="str">
        <f t="shared" si="232"/>
        <v>TIDAK LULUS</v>
      </c>
      <c r="BE234" s="56" t="str">
        <f t="shared" si="233"/>
        <v>LULUS</v>
      </c>
      <c r="BF234" s="56" t="str">
        <f t="shared" si="234"/>
        <v>LULUS</v>
      </c>
      <c r="BG234" s="56" t="str">
        <f t="shared" si="235"/>
        <v>LULUS</v>
      </c>
      <c r="BH234" s="56" t="str">
        <f t="shared" si="236"/>
        <v>TIDAK LULUS</v>
      </c>
      <c r="BI234" s="56" t="str">
        <f t="shared" si="237"/>
        <v>TIDAK LULUS</v>
      </c>
    </row>
    <row r="235" spans="1:61" s="60" customFormat="1" ht="21.9" customHeight="1" x14ac:dyDescent="0.3">
      <c r="A235" s="56">
        <f t="shared" si="186"/>
        <v>232</v>
      </c>
      <c r="B235" s="56">
        <v>2015409106</v>
      </c>
      <c r="C235" s="62" t="s">
        <v>3857</v>
      </c>
      <c r="D235" s="61" t="s">
        <v>45</v>
      </c>
      <c r="E235" s="56" t="s">
        <v>160</v>
      </c>
      <c r="F235" s="61" t="s">
        <v>3934</v>
      </c>
      <c r="G235" s="62" t="s">
        <v>3935</v>
      </c>
      <c r="H235" s="57">
        <v>44977</v>
      </c>
      <c r="I235" s="56" t="s">
        <v>126</v>
      </c>
      <c r="J235" s="56" t="s">
        <v>125</v>
      </c>
      <c r="K235" s="56" t="s">
        <v>127</v>
      </c>
      <c r="L235" s="56" t="s">
        <v>125</v>
      </c>
      <c r="M235" s="56" t="s">
        <v>126</v>
      </c>
      <c r="N235" s="56" t="s">
        <v>125</v>
      </c>
      <c r="O235" s="56" t="s">
        <v>128</v>
      </c>
      <c r="P235" s="56" t="s">
        <v>127</v>
      </c>
      <c r="Q235" s="56" t="s">
        <v>126</v>
      </c>
      <c r="R235" s="56" t="s">
        <v>128</v>
      </c>
      <c r="S235" s="56" t="s">
        <v>126</v>
      </c>
      <c r="T235" s="56" t="s">
        <v>125</v>
      </c>
      <c r="U235" s="56" t="s">
        <v>125</v>
      </c>
      <c r="V235" s="56" t="s">
        <v>125</v>
      </c>
      <c r="W235" s="56" t="s">
        <v>125</v>
      </c>
      <c r="X235" s="56" t="s">
        <v>125</v>
      </c>
      <c r="Y235" s="56" t="s">
        <v>127</v>
      </c>
      <c r="Z235" s="56" t="s">
        <v>128</v>
      </c>
      <c r="AA235" s="56" t="s">
        <v>126</v>
      </c>
      <c r="AB235" s="56" t="s">
        <v>127</v>
      </c>
      <c r="AC235" s="56" t="s">
        <v>126</v>
      </c>
      <c r="AD235" s="56" t="s">
        <v>127</v>
      </c>
      <c r="AE235" s="56" t="s">
        <v>127</v>
      </c>
      <c r="AF235" s="56" t="s">
        <v>127</v>
      </c>
      <c r="AG235" s="56" t="s">
        <v>125</v>
      </c>
      <c r="AH235" s="56">
        <f t="array" ref="AH235">SUM((I235:AG235=$I$2:$AG$2)*(I235:AG235&lt;&gt;""))</f>
        <v>15</v>
      </c>
      <c r="AI235" s="58">
        <f t="shared" si="187"/>
        <v>6</v>
      </c>
      <c r="AJ235" s="59"/>
      <c r="AK235" s="56" t="str">
        <f t="shared" si="213"/>
        <v>LULUS</v>
      </c>
      <c r="AL235" s="56" t="str">
        <f t="shared" si="214"/>
        <v>TIDAK LULUS</v>
      </c>
      <c r="AM235" s="56" t="str">
        <f t="shared" si="215"/>
        <v>LULUS</v>
      </c>
      <c r="AN235" s="56" t="str">
        <f t="shared" si="216"/>
        <v>LULUS</v>
      </c>
      <c r="AO235" s="56" t="str">
        <f t="shared" si="217"/>
        <v>LULUS</v>
      </c>
      <c r="AP235" s="56" t="str">
        <f t="shared" si="218"/>
        <v>LULUS</v>
      </c>
      <c r="AQ235" s="56" t="str">
        <f t="shared" si="219"/>
        <v>LULUS</v>
      </c>
      <c r="AR235" s="56" t="str">
        <f t="shared" si="220"/>
        <v>LULUS</v>
      </c>
      <c r="AS235" s="56" t="str">
        <f t="shared" si="221"/>
        <v>LULUS</v>
      </c>
      <c r="AT235" s="56" t="str">
        <f t="shared" si="222"/>
        <v>LULUS</v>
      </c>
      <c r="AU235" s="56" t="str">
        <f t="shared" si="223"/>
        <v>LULUS</v>
      </c>
      <c r="AV235" s="56" t="str">
        <f t="shared" si="224"/>
        <v>TIDAK LULUS</v>
      </c>
      <c r="AW235" s="56" t="str">
        <f t="shared" si="225"/>
        <v>TIDAK LULUS</v>
      </c>
      <c r="AX235" s="56" t="str">
        <f t="shared" si="226"/>
        <v>LULUS</v>
      </c>
      <c r="AY235" s="56" t="str">
        <f t="shared" si="227"/>
        <v>TIDAK LULUS</v>
      </c>
      <c r="AZ235" s="56" t="str">
        <f t="shared" si="228"/>
        <v>LULUS</v>
      </c>
      <c r="BA235" s="56" t="str">
        <f t="shared" si="229"/>
        <v>TIDAK LULUS</v>
      </c>
      <c r="BB235" s="56" t="str">
        <f t="shared" si="230"/>
        <v>TIDAK LULUS</v>
      </c>
      <c r="BC235" s="56" t="str">
        <f t="shared" si="231"/>
        <v>LULUS</v>
      </c>
      <c r="BD235" s="56" t="str">
        <f t="shared" si="232"/>
        <v>TIDAK LULUS</v>
      </c>
      <c r="BE235" s="56" t="str">
        <f t="shared" si="233"/>
        <v>LULUS</v>
      </c>
      <c r="BF235" s="56" t="str">
        <f t="shared" si="234"/>
        <v>TIDAK LULUS</v>
      </c>
      <c r="BG235" s="56" t="str">
        <f t="shared" si="235"/>
        <v>TIDAK LULUS</v>
      </c>
      <c r="BH235" s="56" t="str">
        <f t="shared" si="236"/>
        <v>LULUS</v>
      </c>
      <c r="BI235" s="56" t="str">
        <f t="shared" si="237"/>
        <v>TIDAK LULUS</v>
      </c>
    </row>
    <row r="236" spans="1:61" s="60" customFormat="1" ht="21.9" customHeight="1" x14ac:dyDescent="0.3">
      <c r="A236" s="56">
        <f t="shared" si="186"/>
        <v>233</v>
      </c>
      <c r="B236" s="56">
        <v>2015412567</v>
      </c>
      <c r="C236" s="62" t="s">
        <v>5370</v>
      </c>
      <c r="D236" s="61" t="s">
        <v>45</v>
      </c>
      <c r="E236" s="56" t="s">
        <v>160</v>
      </c>
      <c r="F236" s="61" t="s">
        <v>4016</v>
      </c>
      <c r="G236" s="62" t="s">
        <v>4017</v>
      </c>
      <c r="H236" s="57">
        <v>44977</v>
      </c>
      <c r="I236" s="56" t="s">
        <v>126</v>
      </c>
      <c r="J236" s="56" t="s">
        <v>128</v>
      </c>
      <c r="K236" s="56" t="s">
        <v>125</v>
      </c>
      <c r="L236" s="56" t="s">
        <v>125</v>
      </c>
      <c r="M236" s="56" t="s">
        <v>126</v>
      </c>
      <c r="N236" s="56" t="s">
        <v>125</v>
      </c>
      <c r="O236" s="56" t="s">
        <v>128</v>
      </c>
      <c r="P236" s="56" t="s">
        <v>127</v>
      </c>
      <c r="Q236" s="56" t="s">
        <v>126</v>
      </c>
      <c r="R236" s="56" t="s">
        <v>126</v>
      </c>
      <c r="S236" s="56" t="s">
        <v>126</v>
      </c>
      <c r="T236" s="56" t="s">
        <v>128</v>
      </c>
      <c r="U236" s="56" t="s">
        <v>127</v>
      </c>
      <c r="V236" s="56" t="s">
        <v>125</v>
      </c>
      <c r="W236" s="56" t="s">
        <v>126</v>
      </c>
      <c r="X236" s="56" t="s">
        <v>128</v>
      </c>
      <c r="Y236" s="56" t="s">
        <v>126</v>
      </c>
      <c r="Z236" s="56" t="s">
        <v>128</v>
      </c>
      <c r="AA236" s="56" t="s">
        <v>126</v>
      </c>
      <c r="AB236" s="56" t="s">
        <v>127</v>
      </c>
      <c r="AC236" s="56" t="s">
        <v>126</v>
      </c>
      <c r="AD236" s="56" t="s">
        <v>128</v>
      </c>
      <c r="AE236" s="56" t="s">
        <v>125</v>
      </c>
      <c r="AF236" s="56" t="s">
        <v>127</v>
      </c>
      <c r="AG236" s="56" t="s">
        <v>125</v>
      </c>
      <c r="AH236" s="56">
        <f t="array" ref="AH236">SUM((I236:AG236=$I$2:$AG$2)*(I236:AG236&lt;&gt;""))</f>
        <v>18</v>
      </c>
      <c r="AI236" s="58">
        <f t="shared" si="187"/>
        <v>7.2</v>
      </c>
      <c r="AJ236" s="59"/>
      <c r="AK236" s="56" t="str">
        <f t="shared" si="213"/>
        <v>LULUS</v>
      </c>
      <c r="AL236" s="56" t="str">
        <f t="shared" si="214"/>
        <v>LULUS</v>
      </c>
      <c r="AM236" s="56" t="str">
        <f t="shared" si="215"/>
        <v>TIDAK LULUS</v>
      </c>
      <c r="AN236" s="56" t="str">
        <f t="shared" si="216"/>
        <v>LULUS</v>
      </c>
      <c r="AO236" s="56" t="str">
        <f t="shared" si="217"/>
        <v>LULUS</v>
      </c>
      <c r="AP236" s="56" t="str">
        <f t="shared" si="218"/>
        <v>LULUS</v>
      </c>
      <c r="AQ236" s="56" t="str">
        <f t="shared" si="219"/>
        <v>LULUS</v>
      </c>
      <c r="AR236" s="56" t="str">
        <f t="shared" si="220"/>
        <v>LULUS</v>
      </c>
      <c r="AS236" s="56" t="str">
        <f t="shared" si="221"/>
        <v>LULUS</v>
      </c>
      <c r="AT236" s="56" t="str">
        <f t="shared" si="222"/>
        <v>TIDAK LULUS</v>
      </c>
      <c r="AU236" s="56" t="str">
        <f t="shared" si="223"/>
        <v>LULUS</v>
      </c>
      <c r="AV236" s="56" t="str">
        <f t="shared" si="224"/>
        <v>LULUS</v>
      </c>
      <c r="AW236" s="56" t="str">
        <f t="shared" si="225"/>
        <v>LULUS</v>
      </c>
      <c r="AX236" s="56" t="str">
        <f t="shared" si="226"/>
        <v>LULUS</v>
      </c>
      <c r="AY236" s="56" t="str">
        <f t="shared" si="227"/>
        <v>LULUS</v>
      </c>
      <c r="AZ236" s="56" t="str">
        <f t="shared" si="228"/>
        <v>TIDAK LULUS</v>
      </c>
      <c r="BA236" s="56" t="str">
        <f t="shared" si="229"/>
        <v>TIDAK LULUS</v>
      </c>
      <c r="BB236" s="56" t="str">
        <f t="shared" si="230"/>
        <v>TIDAK LULUS</v>
      </c>
      <c r="BC236" s="56" t="str">
        <f t="shared" si="231"/>
        <v>LULUS</v>
      </c>
      <c r="BD236" s="56" t="str">
        <f t="shared" si="232"/>
        <v>TIDAK LULUS</v>
      </c>
      <c r="BE236" s="56" t="str">
        <f t="shared" si="233"/>
        <v>LULUS</v>
      </c>
      <c r="BF236" s="56" t="str">
        <f t="shared" si="234"/>
        <v>LULUS</v>
      </c>
      <c r="BG236" s="56" t="str">
        <f t="shared" si="235"/>
        <v>LULUS</v>
      </c>
      <c r="BH236" s="56" t="str">
        <f t="shared" si="236"/>
        <v>LULUS</v>
      </c>
      <c r="BI236" s="56" t="str">
        <f t="shared" si="237"/>
        <v>TIDAK LULUS</v>
      </c>
    </row>
    <row r="237" spans="1:61" s="60" customFormat="1" ht="21.9" customHeight="1" x14ac:dyDescent="0.3">
      <c r="A237" s="56">
        <f t="shared" si="186"/>
        <v>234</v>
      </c>
      <c r="B237" s="56">
        <v>2015412570</v>
      </c>
      <c r="C237" s="62" t="s">
        <v>5371</v>
      </c>
      <c r="D237" s="61" t="s">
        <v>45</v>
      </c>
      <c r="E237" s="56" t="s">
        <v>160</v>
      </c>
      <c r="F237" s="61" t="s">
        <v>5386</v>
      </c>
      <c r="G237" s="62" t="s">
        <v>5387</v>
      </c>
      <c r="H237" s="57">
        <v>44977</v>
      </c>
      <c r="I237" s="56" t="s">
        <v>126</v>
      </c>
      <c r="J237" s="56" t="s">
        <v>125</v>
      </c>
      <c r="K237" s="56" t="s">
        <v>127</v>
      </c>
      <c r="L237" s="56" t="s">
        <v>125</v>
      </c>
      <c r="M237" s="56" t="s">
        <v>126</v>
      </c>
      <c r="N237" s="56" t="s">
        <v>125</v>
      </c>
      <c r="O237" s="56" t="s">
        <v>128</v>
      </c>
      <c r="P237" s="56" t="s">
        <v>127</v>
      </c>
      <c r="Q237" s="56" t="s">
        <v>126</v>
      </c>
      <c r="R237" s="56" t="s">
        <v>126</v>
      </c>
      <c r="S237" s="56" t="s">
        <v>126</v>
      </c>
      <c r="T237" s="56" t="s">
        <v>126</v>
      </c>
      <c r="U237" s="56" t="s">
        <v>128</v>
      </c>
      <c r="V237" s="56" t="s">
        <v>125</v>
      </c>
      <c r="W237" s="56" t="s">
        <v>128</v>
      </c>
      <c r="X237" s="56" t="s">
        <v>128</v>
      </c>
      <c r="Y237" s="56" t="s">
        <v>128</v>
      </c>
      <c r="Z237" s="56" t="s">
        <v>128</v>
      </c>
      <c r="AA237" s="56" t="s">
        <v>128</v>
      </c>
      <c r="AB237" s="56" t="s">
        <v>127</v>
      </c>
      <c r="AC237" s="56" t="s">
        <v>126</v>
      </c>
      <c r="AD237" s="56" t="s">
        <v>128</v>
      </c>
      <c r="AE237" s="56" t="s">
        <v>127</v>
      </c>
      <c r="AF237" s="56" t="s">
        <v>128</v>
      </c>
      <c r="AG237" s="56" t="s">
        <v>125</v>
      </c>
      <c r="AH237" s="56">
        <f t="array" ref="AH237">SUM((I237:AG237=$I$2:$AG$2)*(I237:AG237&lt;&gt;""))</f>
        <v>13</v>
      </c>
      <c r="AI237" s="58">
        <f t="shared" si="187"/>
        <v>5.2</v>
      </c>
      <c r="AJ237" s="59"/>
      <c r="AK237" s="56" t="str">
        <f t="shared" si="213"/>
        <v>LULUS</v>
      </c>
      <c r="AL237" s="56" t="str">
        <f t="shared" si="214"/>
        <v>TIDAK LULUS</v>
      </c>
      <c r="AM237" s="56" t="str">
        <f t="shared" si="215"/>
        <v>LULUS</v>
      </c>
      <c r="AN237" s="56" t="str">
        <f t="shared" si="216"/>
        <v>LULUS</v>
      </c>
      <c r="AO237" s="56" t="str">
        <f t="shared" si="217"/>
        <v>LULUS</v>
      </c>
      <c r="AP237" s="56" t="str">
        <f t="shared" si="218"/>
        <v>LULUS</v>
      </c>
      <c r="AQ237" s="56" t="str">
        <f t="shared" si="219"/>
        <v>LULUS</v>
      </c>
      <c r="AR237" s="56" t="str">
        <f t="shared" si="220"/>
        <v>LULUS</v>
      </c>
      <c r="AS237" s="56" t="str">
        <f t="shared" si="221"/>
        <v>LULUS</v>
      </c>
      <c r="AT237" s="56" t="str">
        <f t="shared" si="222"/>
        <v>TIDAK LULUS</v>
      </c>
      <c r="AU237" s="56" t="str">
        <f t="shared" si="223"/>
        <v>LULUS</v>
      </c>
      <c r="AV237" s="56" t="str">
        <f t="shared" si="224"/>
        <v>TIDAK LULUS</v>
      </c>
      <c r="AW237" s="56" t="str">
        <f t="shared" si="225"/>
        <v>TIDAK LULUS</v>
      </c>
      <c r="AX237" s="56" t="str">
        <f t="shared" si="226"/>
        <v>LULUS</v>
      </c>
      <c r="AY237" s="56" t="str">
        <f t="shared" si="227"/>
        <v>TIDAK LULUS</v>
      </c>
      <c r="AZ237" s="56" t="str">
        <f t="shared" si="228"/>
        <v>TIDAK LULUS</v>
      </c>
      <c r="BA237" s="56" t="str">
        <f t="shared" si="229"/>
        <v>LULUS</v>
      </c>
      <c r="BB237" s="56" t="str">
        <f t="shared" si="230"/>
        <v>TIDAK LULUS</v>
      </c>
      <c r="BC237" s="56" t="str">
        <f t="shared" si="231"/>
        <v>TIDAK LULUS</v>
      </c>
      <c r="BD237" s="56" t="str">
        <f t="shared" si="232"/>
        <v>TIDAK LULUS</v>
      </c>
      <c r="BE237" s="56" t="str">
        <f t="shared" si="233"/>
        <v>LULUS</v>
      </c>
      <c r="BF237" s="56" t="str">
        <f t="shared" si="234"/>
        <v>LULUS</v>
      </c>
      <c r="BG237" s="56" t="str">
        <f t="shared" si="235"/>
        <v>TIDAK LULUS</v>
      </c>
      <c r="BH237" s="56" t="str">
        <f t="shared" si="236"/>
        <v>TIDAK LULUS</v>
      </c>
      <c r="BI237" s="56" t="str">
        <f t="shared" si="237"/>
        <v>TIDAK LULUS</v>
      </c>
    </row>
    <row r="238" spans="1:61" s="60" customFormat="1" ht="21.9" customHeight="1" x14ac:dyDescent="0.3">
      <c r="A238" s="56">
        <f t="shared" si="186"/>
        <v>235</v>
      </c>
      <c r="B238" s="56">
        <v>2015412571</v>
      </c>
      <c r="C238" s="62" t="s">
        <v>5372</v>
      </c>
      <c r="D238" s="61" t="s">
        <v>45</v>
      </c>
      <c r="E238" s="56" t="s">
        <v>160</v>
      </c>
      <c r="F238" s="61" t="s">
        <v>5388</v>
      </c>
      <c r="G238" s="62" t="s">
        <v>5389</v>
      </c>
      <c r="H238" s="57">
        <v>44977</v>
      </c>
      <c r="I238" s="56" t="s">
        <v>126</v>
      </c>
      <c r="J238" s="56" t="s">
        <v>128</v>
      </c>
      <c r="K238" s="56" t="s">
        <v>125</v>
      </c>
      <c r="L238" s="56" t="s">
        <v>125</v>
      </c>
      <c r="M238" s="56" t="s">
        <v>126</v>
      </c>
      <c r="N238" s="56" t="s">
        <v>127</v>
      </c>
      <c r="O238" s="56" t="s">
        <v>128</v>
      </c>
      <c r="P238" s="56" t="s">
        <v>127</v>
      </c>
      <c r="Q238" s="56" t="s">
        <v>126</v>
      </c>
      <c r="R238" s="56" t="s">
        <v>125</v>
      </c>
      <c r="S238" s="56" t="s">
        <v>126</v>
      </c>
      <c r="T238" s="56" t="s">
        <v>125</v>
      </c>
      <c r="U238" s="56" t="s">
        <v>128</v>
      </c>
      <c r="V238" s="56" t="s">
        <v>125</v>
      </c>
      <c r="W238" s="56" t="s">
        <v>126</v>
      </c>
      <c r="X238" s="56" t="s">
        <v>125</v>
      </c>
      <c r="Y238" s="56" t="s">
        <v>128</v>
      </c>
      <c r="Z238" s="56" t="s">
        <v>128</v>
      </c>
      <c r="AA238" s="56" t="s">
        <v>126</v>
      </c>
      <c r="AB238" s="56" t="s">
        <v>125</v>
      </c>
      <c r="AC238" s="56" t="s">
        <v>126</v>
      </c>
      <c r="AD238" s="56" t="s">
        <v>127</v>
      </c>
      <c r="AE238" s="56" t="s">
        <v>128</v>
      </c>
      <c r="AF238" s="56" t="s">
        <v>127</v>
      </c>
      <c r="AG238" s="56" t="s">
        <v>127</v>
      </c>
      <c r="AH238" s="56">
        <f t="array" ref="AH238">SUM((I238:AG238=$I$2:$AG$2)*(I238:AG238&lt;&gt;""))</f>
        <v>15</v>
      </c>
      <c r="AI238" s="58">
        <f t="shared" si="187"/>
        <v>6</v>
      </c>
      <c r="AJ238" s="59"/>
      <c r="AK238" s="56" t="str">
        <f t="shared" si="213"/>
        <v>LULUS</v>
      </c>
      <c r="AL238" s="56" t="str">
        <f t="shared" si="214"/>
        <v>LULUS</v>
      </c>
      <c r="AM238" s="56" t="str">
        <f t="shared" si="215"/>
        <v>TIDAK LULUS</v>
      </c>
      <c r="AN238" s="56" t="str">
        <f t="shared" si="216"/>
        <v>LULUS</v>
      </c>
      <c r="AO238" s="56" t="str">
        <f t="shared" si="217"/>
        <v>LULUS</v>
      </c>
      <c r="AP238" s="56" t="str">
        <f t="shared" si="218"/>
        <v>TIDAK LULUS</v>
      </c>
      <c r="AQ238" s="56" t="str">
        <f t="shared" si="219"/>
        <v>LULUS</v>
      </c>
      <c r="AR238" s="56" t="str">
        <f t="shared" si="220"/>
        <v>LULUS</v>
      </c>
      <c r="AS238" s="56" t="str">
        <f t="shared" si="221"/>
        <v>LULUS</v>
      </c>
      <c r="AT238" s="56" t="str">
        <f t="shared" si="222"/>
        <v>TIDAK LULUS</v>
      </c>
      <c r="AU238" s="56" t="str">
        <f t="shared" si="223"/>
        <v>LULUS</v>
      </c>
      <c r="AV238" s="56" t="str">
        <f t="shared" si="224"/>
        <v>TIDAK LULUS</v>
      </c>
      <c r="AW238" s="56" t="str">
        <f t="shared" si="225"/>
        <v>TIDAK LULUS</v>
      </c>
      <c r="AX238" s="56" t="str">
        <f t="shared" si="226"/>
        <v>LULUS</v>
      </c>
      <c r="AY238" s="56" t="str">
        <f t="shared" si="227"/>
        <v>LULUS</v>
      </c>
      <c r="AZ238" s="56" t="str">
        <f t="shared" si="228"/>
        <v>LULUS</v>
      </c>
      <c r="BA238" s="56" t="str">
        <f t="shared" si="229"/>
        <v>LULUS</v>
      </c>
      <c r="BB238" s="56" t="str">
        <f t="shared" si="230"/>
        <v>TIDAK LULUS</v>
      </c>
      <c r="BC238" s="56" t="str">
        <f t="shared" si="231"/>
        <v>LULUS</v>
      </c>
      <c r="BD238" s="56" t="str">
        <f t="shared" si="232"/>
        <v>TIDAK LULUS</v>
      </c>
      <c r="BE238" s="56" t="str">
        <f t="shared" si="233"/>
        <v>LULUS</v>
      </c>
      <c r="BF238" s="56" t="str">
        <f t="shared" si="234"/>
        <v>TIDAK LULUS</v>
      </c>
      <c r="BG238" s="56" t="str">
        <f t="shared" si="235"/>
        <v>TIDAK LULUS</v>
      </c>
      <c r="BH238" s="56" t="str">
        <f t="shared" si="236"/>
        <v>LULUS</v>
      </c>
      <c r="BI238" s="56" t="str">
        <f t="shared" si="237"/>
        <v>TIDAK LULUS</v>
      </c>
    </row>
    <row r="239" spans="1:61" s="60" customFormat="1" ht="21.9" customHeight="1" x14ac:dyDescent="0.3">
      <c r="A239" s="56">
        <f t="shared" si="186"/>
        <v>236</v>
      </c>
      <c r="B239" s="56">
        <v>2015412587</v>
      </c>
      <c r="C239" s="62" t="s">
        <v>5373</v>
      </c>
      <c r="D239" s="61" t="s">
        <v>46</v>
      </c>
      <c r="E239" s="56" t="s">
        <v>155</v>
      </c>
      <c r="F239" s="61" t="s">
        <v>5390</v>
      </c>
      <c r="G239" s="62" t="s">
        <v>5391</v>
      </c>
      <c r="H239" s="57">
        <v>44977</v>
      </c>
      <c r="I239" s="56" t="s">
        <v>126</v>
      </c>
      <c r="J239" s="56" t="s">
        <v>128</v>
      </c>
      <c r="K239" s="56" t="s">
        <v>126</v>
      </c>
      <c r="L239" s="56" t="s">
        <v>125</v>
      </c>
      <c r="M239" s="56" t="s">
        <v>127</v>
      </c>
      <c r="N239" s="56" t="s">
        <v>127</v>
      </c>
      <c r="O239" s="56" t="s">
        <v>128</v>
      </c>
      <c r="P239" s="56" t="s">
        <v>127</v>
      </c>
      <c r="Q239" s="56" t="s">
        <v>126</v>
      </c>
      <c r="R239" s="56" t="s">
        <v>126</v>
      </c>
      <c r="S239" s="56" t="s">
        <v>126</v>
      </c>
      <c r="T239" s="56" t="s">
        <v>128</v>
      </c>
      <c r="U239" s="56" t="s">
        <v>127</v>
      </c>
      <c r="V239" s="56" t="s">
        <v>125</v>
      </c>
      <c r="W239" s="56" t="s">
        <v>125</v>
      </c>
      <c r="X239" s="56" t="s">
        <v>126</v>
      </c>
      <c r="Y239" s="56" t="s">
        <v>128</v>
      </c>
      <c r="Z239" s="56" t="s">
        <v>128</v>
      </c>
      <c r="AA239" s="56" t="s">
        <v>126</v>
      </c>
      <c r="AB239" s="56" t="s">
        <v>128</v>
      </c>
      <c r="AC239" s="56" t="s">
        <v>126</v>
      </c>
      <c r="AD239" s="56" t="s">
        <v>128</v>
      </c>
      <c r="AE239" s="56" t="s">
        <v>127</v>
      </c>
      <c r="AF239" s="56" t="s">
        <v>127</v>
      </c>
      <c r="AG239" s="56" t="s">
        <v>127</v>
      </c>
      <c r="AH239" s="56">
        <f t="array" ref="AH239">SUM((I239:AG239=$I$2:$AG$2)*(I239:AG239&lt;&gt;""))</f>
        <v>16</v>
      </c>
      <c r="AI239" s="58">
        <f t="shared" si="187"/>
        <v>6.4</v>
      </c>
      <c r="AJ239" s="59"/>
      <c r="AK239" s="56" t="str">
        <f t="shared" si="213"/>
        <v>LULUS</v>
      </c>
      <c r="AL239" s="56" t="str">
        <f t="shared" si="214"/>
        <v>LULUS</v>
      </c>
      <c r="AM239" s="56" t="str">
        <f t="shared" si="215"/>
        <v>TIDAK LULUS</v>
      </c>
      <c r="AN239" s="56" t="str">
        <f t="shared" si="216"/>
        <v>LULUS</v>
      </c>
      <c r="AO239" s="56" t="str">
        <f t="shared" si="217"/>
        <v>TIDAK LULUS</v>
      </c>
      <c r="AP239" s="56" t="str">
        <f t="shared" si="218"/>
        <v>TIDAK LULUS</v>
      </c>
      <c r="AQ239" s="56" t="str">
        <f t="shared" si="219"/>
        <v>LULUS</v>
      </c>
      <c r="AR239" s="56" t="str">
        <f t="shared" si="220"/>
        <v>LULUS</v>
      </c>
      <c r="AS239" s="56" t="str">
        <f t="shared" si="221"/>
        <v>LULUS</v>
      </c>
      <c r="AT239" s="56" t="str">
        <f t="shared" si="222"/>
        <v>TIDAK LULUS</v>
      </c>
      <c r="AU239" s="56" t="str">
        <f t="shared" si="223"/>
        <v>LULUS</v>
      </c>
      <c r="AV239" s="56" t="str">
        <f t="shared" si="224"/>
        <v>LULUS</v>
      </c>
      <c r="AW239" s="56" t="str">
        <f t="shared" si="225"/>
        <v>LULUS</v>
      </c>
      <c r="AX239" s="56" t="str">
        <f t="shared" si="226"/>
        <v>LULUS</v>
      </c>
      <c r="AY239" s="56" t="str">
        <f t="shared" si="227"/>
        <v>TIDAK LULUS</v>
      </c>
      <c r="AZ239" s="56" t="str">
        <f t="shared" si="228"/>
        <v>TIDAK LULUS</v>
      </c>
      <c r="BA239" s="56" t="str">
        <f t="shared" si="229"/>
        <v>LULUS</v>
      </c>
      <c r="BB239" s="56" t="str">
        <f t="shared" si="230"/>
        <v>TIDAK LULUS</v>
      </c>
      <c r="BC239" s="56" t="str">
        <f t="shared" si="231"/>
        <v>LULUS</v>
      </c>
      <c r="BD239" s="56" t="str">
        <f t="shared" si="232"/>
        <v>LULUS</v>
      </c>
      <c r="BE239" s="56" t="str">
        <f t="shared" si="233"/>
        <v>LULUS</v>
      </c>
      <c r="BF239" s="56" t="str">
        <f t="shared" si="234"/>
        <v>LULUS</v>
      </c>
      <c r="BG239" s="56" t="str">
        <f t="shared" si="235"/>
        <v>TIDAK LULUS</v>
      </c>
      <c r="BH239" s="56" t="str">
        <f t="shared" si="236"/>
        <v>LULUS</v>
      </c>
      <c r="BI239" s="56" t="str">
        <f t="shared" si="237"/>
        <v>TIDAK LULUS</v>
      </c>
    </row>
    <row r="240" spans="1:61" s="60" customFormat="1" ht="21.9" customHeight="1" x14ac:dyDescent="0.3">
      <c r="A240" s="56">
        <f t="shared" si="186"/>
        <v>237</v>
      </c>
      <c r="B240" s="56">
        <v>2015412574</v>
      </c>
      <c r="C240" s="62" t="s">
        <v>5374</v>
      </c>
      <c r="D240" s="61" t="s">
        <v>45</v>
      </c>
      <c r="E240" s="56" t="s">
        <v>160</v>
      </c>
      <c r="F240" s="61" t="s">
        <v>5392</v>
      </c>
      <c r="G240" s="62" t="s">
        <v>5393</v>
      </c>
      <c r="H240" s="57">
        <v>44977</v>
      </c>
      <c r="I240" s="56" t="s">
        <v>126</v>
      </c>
      <c r="J240" s="56" t="s">
        <v>125</v>
      </c>
      <c r="K240" s="56" t="s">
        <v>127</v>
      </c>
      <c r="L240" s="56" t="s">
        <v>125</v>
      </c>
      <c r="M240" s="56" t="s">
        <v>126</v>
      </c>
      <c r="N240" s="56" t="s">
        <v>125</v>
      </c>
      <c r="O240" s="56" t="s">
        <v>128</v>
      </c>
      <c r="P240" s="56" t="s">
        <v>127</v>
      </c>
      <c r="Q240" s="56" t="s">
        <v>126</v>
      </c>
      <c r="R240" s="56" t="s">
        <v>125</v>
      </c>
      <c r="S240" s="56" t="s">
        <v>126</v>
      </c>
      <c r="T240" s="56" t="s">
        <v>126</v>
      </c>
      <c r="U240" s="56" t="s">
        <v>127</v>
      </c>
      <c r="V240" s="56" t="s">
        <v>125</v>
      </c>
      <c r="W240" s="56" t="s">
        <v>125</v>
      </c>
      <c r="X240" s="56" t="s">
        <v>125</v>
      </c>
      <c r="Y240" s="56" t="s">
        <v>128</v>
      </c>
      <c r="Z240" s="56" t="s">
        <v>128</v>
      </c>
      <c r="AA240" s="56" t="s">
        <v>126</v>
      </c>
      <c r="AB240" s="56" t="s">
        <v>126</v>
      </c>
      <c r="AC240" s="56" t="s">
        <v>126</v>
      </c>
      <c r="AD240" s="56" t="s">
        <v>126</v>
      </c>
      <c r="AE240" s="56" t="s">
        <v>128</v>
      </c>
      <c r="AF240" s="56" t="s">
        <v>127</v>
      </c>
      <c r="AG240" s="56" t="s">
        <v>127</v>
      </c>
      <c r="AH240" s="56">
        <f t="array" ref="AH240">SUM((I240:AG240=$I$2:$AG$2)*(I240:AG240&lt;&gt;""))</f>
        <v>16</v>
      </c>
      <c r="AI240" s="58">
        <f t="shared" si="187"/>
        <v>6.4</v>
      </c>
      <c r="AJ240" s="59"/>
      <c r="AK240" s="56" t="str">
        <f t="shared" si="213"/>
        <v>LULUS</v>
      </c>
      <c r="AL240" s="56" t="str">
        <f t="shared" si="214"/>
        <v>TIDAK LULUS</v>
      </c>
      <c r="AM240" s="56" t="str">
        <f t="shared" si="215"/>
        <v>LULUS</v>
      </c>
      <c r="AN240" s="56" t="str">
        <f t="shared" si="216"/>
        <v>LULUS</v>
      </c>
      <c r="AO240" s="56" t="str">
        <f t="shared" si="217"/>
        <v>LULUS</v>
      </c>
      <c r="AP240" s="56" t="str">
        <f t="shared" si="218"/>
        <v>LULUS</v>
      </c>
      <c r="AQ240" s="56" t="str">
        <f t="shared" si="219"/>
        <v>LULUS</v>
      </c>
      <c r="AR240" s="56" t="str">
        <f t="shared" si="220"/>
        <v>LULUS</v>
      </c>
      <c r="AS240" s="56" t="str">
        <f t="shared" si="221"/>
        <v>LULUS</v>
      </c>
      <c r="AT240" s="56" t="str">
        <f t="shared" si="222"/>
        <v>TIDAK LULUS</v>
      </c>
      <c r="AU240" s="56" t="str">
        <f t="shared" si="223"/>
        <v>LULUS</v>
      </c>
      <c r="AV240" s="56" t="str">
        <f t="shared" si="224"/>
        <v>TIDAK LULUS</v>
      </c>
      <c r="AW240" s="56" t="str">
        <f t="shared" si="225"/>
        <v>LULUS</v>
      </c>
      <c r="AX240" s="56" t="str">
        <f t="shared" si="226"/>
        <v>LULUS</v>
      </c>
      <c r="AY240" s="56" t="str">
        <f t="shared" si="227"/>
        <v>TIDAK LULUS</v>
      </c>
      <c r="AZ240" s="56" t="str">
        <f t="shared" si="228"/>
        <v>LULUS</v>
      </c>
      <c r="BA240" s="56" t="str">
        <f t="shared" si="229"/>
        <v>LULUS</v>
      </c>
      <c r="BB240" s="56" t="str">
        <f t="shared" si="230"/>
        <v>TIDAK LULUS</v>
      </c>
      <c r="BC240" s="56" t="str">
        <f t="shared" si="231"/>
        <v>LULUS</v>
      </c>
      <c r="BD240" s="56" t="str">
        <f t="shared" si="232"/>
        <v>TIDAK LULUS</v>
      </c>
      <c r="BE240" s="56" t="str">
        <f t="shared" si="233"/>
        <v>LULUS</v>
      </c>
      <c r="BF240" s="56" t="str">
        <f t="shared" si="234"/>
        <v>TIDAK LULUS</v>
      </c>
      <c r="BG240" s="56" t="str">
        <f t="shared" si="235"/>
        <v>TIDAK LULUS</v>
      </c>
      <c r="BH240" s="56" t="str">
        <f t="shared" si="236"/>
        <v>LULUS</v>
      </c>
      <c r="BI240" s="56" t="str">
        <f t="shared" si="237"/>
        <v>TIDAK LULUS</v>
      </c>
    </row>
    <row r="241" spans="1:61" s="60" customFormat="1" ht="21.9" customHeight="1" x14ac:dyDescent="0.3">
      <c r="A241" s="56">
        <f t="shared" si="186"/>
        <v>238</v>
      </c>
      <c r="B241" s="56">
        <v>2015412576</v>
      </c>
      <c r="C241" s="62" t="s">
        <v>5375</v>
      </c>
      <c r="D241" s="61" t="s">
        <v>45</v>
      </c>
      <c r="E241" s="56" t="s">
        <v>160</v>
      </c>
      <c r="F241" s="61" t="s">
        <v>3998</v>
      </c>
      <c r="G241" s="62" t="s">
        <v>3999</v>
      </c>
      <c r="H241" s="57">
        <v>44977</v>
      </c>
      <c r="I241" s="56" t="s">
        <v>126</v>
      </c>
      <c r="J241" s="56" t="s">
        <v>128</v>
      </c>
      <c r="K241" s="56" t="s">
        <v>127</v>
      </c>
      <c r="L241" s="56" t="s">
        <v>125</v>
      </c>
      <c r="M241" s="56" t="s">
        <v>126</v>
      </c>
      <c r="N241" s="56" t="s">
        <v>125</v>
      </c>
      <c r="O241" s="56" t="s">
        <v>128</v>
      </c>
      <c r="P241" s="56" t="s">
        <v>127</v>
      </c>
      <c r="Q241" s="56" t="s">
        <v>126</v>
      </c>
      <c r="R241" s="56" t="s">
        <v>127</v>
      </c>
      <c r="S241" s="56" t="s">
        <v>126</v>
      </c>
      <c r="T241" s="56" t="s">
        <v>128</v>
      </c>
      <c r="U241" s="56" t="s">
        <v>128</v>
      </c>
      <c r="V241" s="56" t="s">
        <v>125</v>
      </c>
      <c r="W241" s="56" t="s">
        <v>126</v>
      </c>
      <c r="X241" s="56" t="s">
        <v>125</v>
      </c>
      <c r="Y241" s="56" t="s">
        <v>125</v>
      </c>
      <c r="Z241" s="56" t="s">
        <v>128</v>
      </c>
      <c r="AA241" s="56" t="s">
        <v>126</v>
      </c>
      <c r="AB241" s="56" t="s">
        <v>128</v>
      </c>
      <c r="AC241" s="56" t="s">
        <v>126</v>
      </c>
      <c r="AD241" s="56" t="s">
        <v>126</v>
      </c>
      <c r="AE241" s="56" t="s">
        <v>128</v>
      </c>
      <c r="AF241" s="56" t="s">
        <v>125</v>
      </c>
      <c r="AG241" s="56" t="s">
        <v>125</v>
      </c>
      <c r="AH241" s="56">
        <f t="array" ref="AH241">SUM((I241:AG241=$I$2:$AG$2)*(I241:AG241&lt;&gt;""))</f>
        <v>17</v>
      </c>
      <c r="AI241" s="58">
        <f t="shared" si="187"/>
        <v>6.8</v>
      </c>
      <c r="AJ241" s="59"/>
      <c r="AK241" s="56" t="str">
        <f t="shared" si="213"/>
        <v>LULUS</v>
      </c>
      <c r="AL241" s="56" t="str">
        <f t="shared" si="214"/>
        <v>LULUS</v>
      </c>
      <c r="AM241" s="56" t="str">
        <f t="shared" si="215"/>
        <v>LULUS</v>
      </c>
      <c r="AN241" s="56" t="str">
        <f t="shared" si="216"/>
        <v>LULUS</v>
      </c>
      <c r="AO241" s="56" t="str">
        <f t="shared" si="217"/>
        <v>LULUS</v>
      </c>
      <c r="AP241" s="56" t="str">
        <f t="shared" si="218"/>
        <v>LULUS</v>
      </c>
      <c r="AQ241" s="56" t="str">
        <f t="shared" si="219"/>
        <v>LULUS</v>
      </c>
      <c r="AR241" s="56" t="str">
        <f t="shared" si="220"/>
        <v>LULUS</v>
      </c>
      <c r="AS241" s="56" t="str">
        <f t="shared" si="221"/>
        <v>LULUS</v>
      </c>
      <c r="AT241" s="56" t="str">
        <f t="shared" si="222"/>
        <v>TIDAK LULUS</v>
      </c>
      <c r="AU241" s="56" t="str">
        <f t="shared" si="223"/>
        <v>LULUS</v>
      </c>
      <c r="AV241" s="56" t="str">
        <f t="shared" si="224"/>
        <v>LULUS</v>
      </c>
      <c r="AW241" s="56" t="str">
        <f t="shared" si="225"/>
        <v>TIDAK LULUS</v>
      </c>
      <c r="AX241" s="56" t="str">
        <f t="shared" si="226"/>
        <v>LULUS</v>
      </c>
      <c r="AY241" s="56" t="str">
        <f t="shared" si="227"/>
        <v>LULUS</v>
      </c>
      <c r="AZ241" s="56" t="str">
        <f t="shared" si="228"/>
        <v>LULUS</v>
      </c>
      <c r="BA241" s="56" t="str">
        <f t="shared" si="229"/>
        <v>TIDAK LULUS</v>
      </c>
      <c r="BB241" s="56" t="str">
        <f t="shared" si="230"/>
        <v>TIDAK LULUS</v>
      </c>
      <c r="BC241" s="56" t="str">
        <f t="shared" si="231"/>
        <v>LULUS</v>
      </c>
      <c r="BD241" s="56" t="str">
        <f t="shared" si="232"/>
        <v>LULUS</v>
      </c>
      <c r="BE241" s="56" t="str">
        <f t="shared" si="233"/>
        <v>LULUS</v>
      </c>
      <c r="BF241" s="56" t="str">
        <f t="shared" si="234"/>
        <v>TIDAK LULUS</v>
      </c>
      <c r="BG241" s="56" t="str">
        <f t="shared" si="235"/>
        <v>TIDAK LULUS</v>
      </c>
      <c r="BH241" s="56" t="str">
        <f t="shared" si="236"/>
        <v>TIDAK LULUS</v>
      </c>
      <c r="BI241" s="56" t="str">
        <f t="shared" si="237"/>
        <v>TIDAK LULUS</v>
      </c>
    </row>
    <row r="242" spans="1:61" s="60" customFormat="1" ht="21.9" customHeight="1" x14ac:dyDescent="0.3">
      <c r="A242" s="56">
        <f t="shared" si="186"/>
        <v>239</v>
      </c>
      <c r="B242" s="56">
        <v>2015412592</v>
      </c>
      <c r="C242" s="62" t="s">
        <v>5376</v>
      </c>
      <c r="D242" s="61" t="s">
        <v>46</v>
      </c>
      <c r="E242" s="56" t="s">
        <v>155</v>
      </c>
      <c r="F242" s="61" t="s">
        <v>3984</v>
      </c>
      <c r="G242" s="62" t="s">
        <v>3985</v>
      </c>
      <c r="H242" s="57">
        <v>44977</v>
      </c>
      <c r="I242" s="56" t="s">
        <v>127</v>
      </c>
      <c r="J242" s="56" t="s">
        <v>128</v>
      </c>
      <c r="K242" s="56" t="s">
        <v>127</v>
      </c>
      <c r="L242" s="56" t="s">
        <v>125</v>
      </c>
      <c r="M242" s="56" t="s">
        <v>126</v>
      </c>
      <c r="N242" s="56" t="s">
        <v>125</v>
      </c>
      <c r="O242" s="56" t="s">
        <v>128</v>
      </c>
      <c r="P242" s="56" t="s">
        <v>127</v>
      </c>
      <c r="Q242" s="56" t="s">
        <v>126</v>
      </c>
      <c r="R242" s="56" t="s">
        <v>125</v>
      </c>
      <c r="S242" s="56" t="s">
        <v>126</v>
      </c>
      <c r="T242" s="56" t="s">
        <v>128</v>
      </c>
      <c r="U242" s="56" t="s">
        <v>127</v>
      </c>
      <c r="V242" s="56" t="s">
        <v>125</v>
      </c>
      <c r="W242" s="56" t="s">
        <v>126</v>
      </c>
      <c r="X242" s="56" t="s">
        <v>125</v>
      </c>
      <c r="Y242" s="56" t="s">
        <v>127</v>
      </c>
      <c r="Z242" s="56" t="s">
        <v>128</v>
      </c>
      <c r="AA242" s="56" t="s">
        <v>126</v>
      </c>
      <c r="AB242" s="56" t="s">
        <v>128</v>
      </c>
      <c r="AC242" s="56" t="s">
        <v>126</v>
      </c>
      <c r="AD242" s="56" t="s">
        <v>126</v>
      </c>
      <c r="AE242" s="56" t="s">
        <v>125</v>
      </c>
      <c r="AF242" s="56" t="s">
        <v>127</v>
      </c>
      <c r="AG242" s="56" t="s">
        <v>128</v>
      </c>
      <c r="AH242" s="56">
        <f t="array" ref="AH242">SUM((I242:AG242=$I$2:$AG$2)*(I242:AG242&lt;&gt;""))</f>
        <v>19</v>
      </c>
      <c r="AI242" s="58">
        <f t="shared" si="187"/>
        <v>7.6</v>
      </c>
      <c r="AJ242" s="59"/>
      <c r="AK242" s="56" t="str">
        <f t="shared" si="213"/>
        <v>TIDAK LULUS</v>
      </c>
      <c r="AL242" s="56" t="str">
        <f t="shared" si="214"/>
        <v>LULUS</v>
      </c>
      <c r="AM242" s="56" t="str">
        <f t="shared" si="215"/>
        <v>LULUS</v>
      </c>
      <c r="AN242" s="56" t="str">
        <f t="shared" si="216"/>
        <v>LULUS</v>
      </c>
      <c r="AO242" s="56" t="str">
        <f t="shared" si="217"/>
        <v>LULUS</v>
      </c>
      <c r="AP242" s="56" t="str">
        <f t="shared" si="218"/>
        <v>LULUS</v>
      </c>
      <c r="AQ242" s="56" t="str">
        <f t="shared" si="219"/>
        <v>LULUS</v>
      </c>
      <c r="AR242" s="56" t="str">
        <f t="shared" si="220"/>
        <v>LULUS</v>
      </c>
      <c r="AS242" s="56" t="str">
        <f t="shared" si="221"/>
        <v>LULUS</v>
      </c>
      <c r="AT242" s="56" t="str">
        <f t="shared" si="222"/>
        <v>TIDAK LULUS</v>
      </c>
      <c r="AU242" s="56" t="str">
        <f t="shared" si="223"/>
        <v>LULUS</v>
      </c>
      <c r="AV242" s="56" t="str">
        <f t="shared" si="224"/>
        <v>LULUS</v>
      </c>
      <c r="AW242" s="56" t="str">
        <f t="shared" si="225"/>
        <v>LULUS</v>
      </c>
      <c r="AX242" s="56" t="str">
        <f t="shared" si="226"/>
        <v>LULUS</v>
      </c>
      <c r="AY242" s="56" t="str">
        <f t="shared" si="227"/>
        <v>LULUS</v>
      </c>
      <c r="AZ242" s="56" t="str">
        <f t="shared" si="228"/>
        <v>LULUS</v>
      </c>
      <c r="BA242" s="56" t="str">
        <f t="shared" si="229"/>
        <v>TIDAK LULUS</v>
      </c>
      <c r="BB242" s="56" t="str">
        <f t="shared" si="230"/>
        <v>TIDAK LULUS</v>
      </c>
      <c r="BC242" s="56" t="str">
        <f t="shared" si="231"/>
        <v>LULUS</v>
      </c>
      <c r="BD242" s="56" t="str">
        <f t="shared" si="232"/>
        <v>LULUS</v>
      </c>
      <c r="BE242" s="56" t="str">
        <f t="shared" si="233"/>
        <v>LULUS</v>
      </c>
      <c r="BF242" s="56" t="str">
        <f t="shared" si="234"/>
        <v>TIDAK LULUS</v>
      </c>
      <c r="BG242" s="56" t="str">
        <f t="shared" si="235"/>
        <v>LULUS</v>
      </c>
      <c r="BH242" s="56" t="str">
        <f t="shared" si="236"/>
        <v>LULUS</v>
      </c>
      <c r="BI242" s="56" t="str">
        <f t="shared" si="237"/>
        <v>TIDAK LULUS</v>
      </c>
    </row>
    <row r="243" spans="1:61" s="60" customFormat="1" ht="21.9" customHeight="1" x14ac:dyDescent="0.3">
      <c r="A243" s="56">
        <f t="shared" si="186"/>
        <v>240</v>
      </c>
      <c r="B243" s="56">
        <v>2015412603</v>
      </c>
      <c r="C243" s="62" t="s">
        <v>5378</v>
      </c>
      <c r="D243" s="61" t="s">
        <v>46</v>
      </c>
      <c r="E243" s="56" t="s">
        <v>155</v>
      </c>
      <c r="F243" s="61" t="s">
        <v>3967</v>
      </c>
      <c r="G243" s="62" t="s">
        <v>3968</v>
      </c>
      <c r="H243" s="57">
        <v>44977</v>
      </c>
      <c r="I243" s="56" t="s">
        <v>127</v>
      </c>
      <c r="J243" s="56" t="s">
        <v>128</v>
      </c>
      <c r="K243" s="56" t="s">
        <v>127</v>
      </c>
      <c r="L243" s="56" t="s">
        <v>125</v>
      </c>
      <c r="M243" s="56" t="s">
        <v>126</v>
      </c>
      <c r="N243" s="56" t="s">
        <v>125</v>
      </c>
      <c r="O243" s="56" t="s">
        <v>128</v>
      </c>
      <c r="P243" s="56" t="s">
        <v>127</v>
      </c>
      <c r="Q243" s="56" t="s">
        <v>126</v>
      </c>
      <c r="R243" s="56" t="s">
        <v>125</v>
      </c>
      <c r="S243" s="56" t="s">
        <v>126</v>
      </c>
      <c r="T243" s="56" t="s">
        <v>128</v>
      </c>
      <c r="U243" s="56" t="s">
        <v>127</v>
      </c>
      <c r="V243" s="56" t="s">
        <v>125</v>
      </c>
      <c r="W243" s="56" t="s">
        <v>126</v>
      </c>
      <c r="X243" s="56" t="s">
        <v>125</v>
      </c>
      <c r="Y243" s="56" t="s">
        <v>127</v>
      </c>
      <c r="Z243" s="56" t="s">
        <v>128</v>
      </c>
      <c r="AA243" s="56" t="s">
        <v>126</v>
      </c>
      <c r="AB243" s="56" t="s">
        <v>128</v>
      </c>
      <c r="AC243" s="56" t="s">
        <v>126</v>
      </c>
      <c r="AD243" s="56" t="s">
        <v>126</v>
      </c>
      <c r="AE243" s="56" t="s">
        <v>125</v>
      </c>
      <c r="AF243" s="56" t="s">
        <v>127</v>
      </c>
      <c r="AG243" s="56" t="s">
        <v>128</v>
      </c>
      <c r="AH243" s="56">
        <f t="array" ref="AH243">SUM((I243:AG243=$I$2:$AG$2)*(I243:AG243&lt;&gt;""))</f>
        <v>19</v>
      </c>
      <c r="AI243" s="58">
        <f t="shared" si="187"/>
        <v>7.6</v>
      </c>
      <c r="AJ243" s="59"/>
      <c r="AK243" s="56" t="str">
        <f t="shared" si="213"/>
        <v>TIDAK LULUS</v>
      </c>
      <c r="AL243" s="56" t="str">
        <f t="shared" si="214"/>
        <v>LULUS</v>
      </c>
      <c r="AM243" s="56" t="str">
        <f t="shared" si="215"/>
        <v>LULUS</v>
      </c>
      <c r="AN243" s="56" t="str">
        <f t="shared" si="216"/>
        <v>LULUS</v>
      </c>
      <c r="AO243" s="56" t="str">
        <f t="shared" si="217"/>
        <v>LULUS</v>
      </c>
      <c r="AP243" s="56" t="str">
        <f t="shared" si="218"/>
        <v>LULUS</v>
      </c>
      <c r="AQ243" s="56" t="str">
        <f t="shared" si="219"/>
        <v>LULUS</v>
      </c>
      <c r="AR243" s="56" t="str">
        <f t="shared" si="220"/>
        <v>LULUS</v>
      </c>
      <c r="AS243" s="56" t="str">
        <f t="shared" si="221"/>
        <v>LULUS</v>
      </c>
      <c r="AT243" s="56" t="str">
        <f t="shared" si="222"/>
        <v>TIDAK LULUS</v>
      </c>
      <c r="AU243" s="56" t="str">
        <f t="shared" si="223"/>
        <v>LULUS</v>
      </c>
      <c r="AV243" s="56" t="str">
        <f t="shared" si="224"/>
        <v>LULUS</v>
      </c>
      <c r="AW243" s="56" t="str">
        <f t="shared" si="225"/>
        <v>LULUS</v>
      </c>
      <c r="AX243" s="56" t="str">
        <f t="shared" si="226"/>
        <v>LULUS</v>
      </c>
      <c r="AY243" s="56" t="str">
        <f t="shared" si="227"/>
        <v>LULUS</v>
      </c>
      <c r="AZ243" s="56" t="str">
        <f t="shared" si="228"/>
        <v>LULUS</v>
      </c>
      <c r="BA243" s="56" t="str">
        <f t="shared" si="229"/>
        <v>TIDAK LULUS</v>
      </c>
      <c r="BB243" s="56" t="str">
        <f t="shared" si="230"/>
        <v>TIDAK LULUS</v>
      </c>
      <c r="BC243" s="56" t="str">
        <f t="shared" si="231"/>
        <v>LULUS</v>
      </c>
      <c r="BD243" s="56" t="str">
        <f t="shared" si="232"/>
        <v>LULUS</v>
      </c>
      <c r="BE243" s="56" t="str">
        <f t="shared" si="233"/>
        <v>LULUS</v>
      </c>
      <c r="BF243" s="56" t="str">
        <f t="shared" si="234"/>
        <v>TIDAK LULUS</v>
      </c>
      <c r="BG243" s="56" t="str">
        <f t="shared" si="235"/>
        <v>LULUS</v>
      </c>
      <c r="BH243" s="56" t="str">
        <f t="shared" si="236"/>
        <v>LULUS</v>
      </c>
      <c r="BI243" s="56" t="str">
        <f t="shared" si="237"/>
        <v>TIDAK LULUS</v>
      </c>
    </row>
    <row r="244" spans="1:61" s="60" customFormat="1" ht="21.9" customHeight="1" x14ac:dyDescent="0.3">
      <c r="A244" s="56">
        <f t="shared" si="186"/>
        <v>241</v>
      </c>
      <c r="B244" s="56">
        <v>2015412578</v>
      </c>
      <c r="C244" s="62" t="s">
        <v>5379</v>
      </c>
      <c r="D244" s="61" t="s">
        <v>45</v>
      </c>
      <c r="E244" s="56" t="s">
        <v>160</v>
      </c>
      <c r="F244" s="61" t="s">
        <v>3996</v>
      </c>
      <c r="G244" s="62" t="s">
        <v>3997</v>
      </c>
      <c r="H244" s="57">
        <v>44977</v>
      </c>
      <c r="I244" s="56" t="s">
        <v>126</v>
      </c>
      <c r="J244" s="56" t="s">
        <v>125</v>
      </c>
      <c r="K244" s="56" t="s">
        <v>126</v>
      </c>
      <c r="L244" s="56" t="s">
        <v>125</v>
      </c>
      <c r="M244" s="56" t="s">
        <v>126</v>
      </c>
      <c r="N244" s="56" t="s">
        <v>125</v>
      </c>
      <c r="O244" s="56" t="s">
        <v>128</v>
      </c>
      <c r="P244" s="56" t="s">
        <v>127</v>
      </c>
      <c r="Q244" s="56" t="s">
        <v>126</v>
      </c>
      <c r="R244" s="56" t="s">
        <v>126</v>
      </c>
      <c r="S244" s="56" t="s">
        <v>126</v>
      </c>
      <c r="T244" s="56" t="s">
        <v>128</v>
      </c>
      <c r="U244" s="56" t="s">
        <v>126</v>
      </c>
      <c r="V244" s="56" t="s">
        <v>125</v>
      </c>
      <c r="W244" s="56" t="s">
        <v>126</v>
      </c>
      <c r="X244" s="56" t="s">
        <v>126</v>
      </c>
      <c r="Y244" s="56" t="s">
        <v>127</v>
      </c>
      <c r="Z244" s="56" t="s">
        <v>128</v>
      </c>
      <c r="AA244" s="56" t="s">
        <v>126</v>
      </c>
      <c r="AB244" s="56" t="s">
        <v>128</v>
      </c>
      <c r="AC244" s="56" t="s">
        <v>126</v>
      </c>
      <c r="AD244" s="56" t="s">
        <v>128</v>
      </c>
      <c r="AE244" s="56" t="s">
        <v>125</v>
      </c>
      <c r="AF244" s="56" t="s">
        <v>127</v>
      </c>
      <c r="AG244" s="56" t="s">
        <v>127</v>
      </c>
      <c r="AH244" s="56">
        <f t="array" ref="AH244">SUM((I244:AG244=$I$2:$AG$2)*(I244:AG244&lt;&gt;""))</f>
        <v>17</v>
      </c>
      <c r="AI244" s="58">
        <f t="shared" si="187"/>
        <v>6.8</v>
      </c>
      <c r="AJ244" s="59"/>
      <c r="AK244" s="56" t="str">
        <f t="shared" si="213"/>
        <v>LULUS</v>
      </c>
      <c r="AL244" s="56" t="str">
        <f t="shared" si="214"/>
        <v>TIDAK LULUS</v>
      </c>
      <c r="AM244" s="56" t="str">
        <f t="shared" si="215"/>
        <v>TIDAK LULUS</v>
      </c>
      <c r="AN244" s="56" t="str">
        <f t="shared" si="216"/>
        <v>LULUS</v>
      </c>
      <c r="AO244" s="56" t="str">
        <f t="shared" si="217"/>
        <v>LULUS</v>
      </c>
      <c r="AP244" s="56" t="str">
        <f t="shared" si="218"/>
        <v>LULUS</v>
      </c>
      <c r="AQ244" s="56" t="str">
        <f t="shared" si="219"/>
        <v>LULUS</v>
      </c>
      <c r="AR244" s="56" t="str">
        <f t="shared" si="220"/>
        <v>LULUS</v>
      </c>
      <c r="AS244" s="56" t="str">
        <f t="shared" si="221"/>
        <v>LULUS</v>
      </c>
      <c r="AT244" s="56" t="str">
        <f t="shared" si="222"/>
        <v>TIDAK LULUS</v>
      </c>
      <c r="AU244" s="56" t="str">
        <f t="shared" si="223"/>
        <v>LULUS</v>
      </c>
      <c r="AV244" s="56" t="str">
        <f t="shared" si="224"/>
        <v>LULUS</v>
      </c>
      <c r="AW244" s="56" t="str">
        <f t="shared" si="225"/>
        <v>TIDAK LULUS</v>
      </c>
      <c r="AX244" s="56" t="str">
        <f t="shared" si="226"/>
        <v>LULUS</v>
      </c>
      <c r="AY244" s="56" t="str">
        <f t="shared" si="227"/>
        <v>LULUS</v>
      </c>
      <c r="AZ244" s="56" t="str">
        <f t="shared" si="228"/>
        <v>TIDAK LULUS</v>
      </c>
      <c r="BA244" s="56" t="str">
        <f t="shared" si="229"/>
        <v>TIDAK LULUS</v>
      </c>
      <c r="BB244" s="56" t="str">
        <f t="shared" si="230"/>
        <v>TIDAK LULUS</v>
      </c>
      <c r="BC244" s="56" t="str">
        <f t="shared" si="231"/>
        <v>LULUS</v>
      </c>
      <c r="BD244" s="56" t="str">
        <f t="shared" si="232"/>
        <v>LULUS</v>
      </c>
      <c r="BE244" s="56" t="str">
        <f t="shared" si="233"/>
        <v>LULUS</v>
      </c>
      <c r="BF244" s="56" t="str">
        <f t="shared" si="234"/>
        <v>LULUS</v>
      </c>
      <c r="BG244" s="56" t="str">
        <f t="shared" si="235"/>
        <v>LULUS</v>
      </c>
      <c r="BH244" s="56" t="str">
        <f t="shared" si="236"/>
        <v>LULUS</v>
      </c>
      <c r="BI244" s="56" t="str">
        <f t="shared" si="237"/>
        <v>TIDAK LULUS</v>
      </c>
    </row>
    <row r="245" spans="1:61" s="60" customFormat="1" ht="21.9" customHeight="1" x14ac:dyDescent="0.3">
      <c r="A245" s="56">
        <f t="shared" si="186"/>
        <v>242</v>
      </c>
      <c r="B245" s="56">
        <v>2015411581</v>
      </c>
      <c r="C245" s="62" t="s">
        <v>3886</v>
      </c>
      <c r="D245" s="61" t="s">
        <v>45</v>
      </c>
      <c r="E245" s="56" t="s">
        <v>160</v>
      </c>
      <c r="F245" s="61" t="s">
        <v>239</v>
      </c>
      <c r="G245" s="62" t="s">
        <v>240</v>
      </c>
      <c r="H245" s="57">
        <v>44979</v>
      </c>
      <c r="I245" s="56" t="s">
        <v>126</v>
      </c>
      <c r="J245" s="56" t="s">
        <v>128</v>
      </c>
      <c r="K245" s="56" t="s">
        <v>125</v>
      </c>
      <c r="L245" s="56" t="s">
        <v>125</v>
      </c>
      <c r="M245" s="56" t="s">
        <v>126</v>
      </c>
      <c r="N245" s="56" t="s">
        <v>125</v>
      </c>
      <c r="O245" s="56" t="s">
        <v>128</v>
      </c>
      <c r="P245" s="56" t="s">
        <v>127</v>
      </c>
      <c r="Q245" s="56" t="s">
        <v>126</v>
      </c>
      <c r="R245" s="56" t="s">
        <v>125</v>
      </c>
      <c r="S245" s="56" t="s">
        <v>126</v>
      </c>
      <c r="T245" s="56" t="s">
        <v>128</v>
      </c>
      <c r="U245" s="56" t="s">
        <v>127</v>
      </c>
      <c r="V245" s="56" t="s">
        <v>125</v>
      </c>
      <c r="W245" s="56" t="s">
        <v>126</v>
      </c>
      <c r="X245" s="56" t="s">
        <v>125</v>
      </c>
      <c r="Y245" s="56" t="s">
        <v>127</v>
      </c>
      <c r="Z245" s="56" t="s">
        <v>128</v>
      </c>
      <c r="AA245" s="56" t="s">
        <v>126</v>
      </c>
      <c r="AB245" s="56" t="s">
        <v>128</v>
      </c>
      <c r="AC245" s="56" t="s">
        <v>126</v>
      </c>
      <c r="AD245" s="56" t="s">
        <v>128</v>
      </c>
      <c r="AE245" s="56" t="s">
        <v>128</v>
      </c>
      <c r="AF245" s="56" t="s">
        <v>127</v>
      </c>
      <c r="AG245" s="56" t="s">
        <v>127</v>
      </c>
      <c r="AH245" s="56">
        <f t="array" ref="AH245">SUM((I245:AG245=$I$2:$AG$2)*(I245:AG245&lt;&gt;""))</f>
        <v>19</v>
      </c>
      <c r="AI245" s="58">
        <f t="shared" ref="AI245:AI251" si="238">AH245/2.5</f>
        <v>7.6</v>
      </c>
      <c r="AJ245" s="59"/>
      <c r="AK245" s="56" t="str">
        <f t="shared" ref="AK245:AK252" si="239">IF(I245=I$2,"LULUS","TIDAK LULUS")</f>
        <v>LULUS</v>
      </c>
      <c r="AL245" s="56" t="str">
        <f t="shared" ref="AL245:AL252" si="240">IF(J245=J$2,"LULUS","TIDAK LULUS")</f>
        <v>LULUS</v>
      </c>
      <c r="AM245" s="56" t="str">
        <f t="shared" ref="AM245:AM252" si="241">IF(K245=K$2,"LULUS","TIDAK LULUS")</f>
        <v>TIDAK LULUS</v>
      </c>
      <c r="AN245" s="56" t="str">
        <f t="shared" ref="AN245:AN252" si="242">IF(L245=L$2,"LULUS","TIDAK LULUS")</f>
        <v>LULUS</v>
      </c>
      <c r="AO245" s="56" t="str">
        <f t="shared" ref="AO245:AO252" si="243">IF(M245=M$2,"LULUS","TIDAK LULUS")</f>
        <v>LULUS</v>
      </c>
      <c r="AP245" s="56" t="str">
        <f t="shared" ref="AP245:AP252" si="244">IF(N245=N$2,"LULUS","TIDAK LULUS")</f>
        <v>LULUS</v>
      </c>
      <c r="AQ245" s="56" t="str">
        <f t="shared" ref="AQ245:AQ252" si="245">IF(O245=O$2,"LULUS","TIDAK LULUS")</f>
        <v>LULUS</v>
      </c>
      <c r="AR245" s="56" t="str">
        <f t="shared" ref="AR245:AR252" si="246">IF(P245=P$2,"LULUS","TIDAK LULUS")</f>
        <v>LULUS</v>
      </c>
      <c r="AS245" s="56" t="str">
        <f t="shared" ref="AS245:AS252" si="247">IF(Q245=Q$2,"LULUS","TIDAK LULUS")</f>
        <v>LULUS</v>
      </c>
      <c r="AT245" s="56" t="str">
        <f t="shared" ref="AT245:AT252" si="248">IF(R245=R$2,"LULUS","TIDAK LULUS")</f>
        <v>TIDAK LULUS</v>
      </c>
      <c r="AU245" s="56" t="str">
        <f t="shared" ref="AU245:AU252" si="249">IF(S245=S$2,"LULUS","TIDAK LULUS")</f>
        <v>LULUS</v>
      </c>
      <c r="AV245" s="56" t="str">
        <f t="shared" ref="AV245:AV252" si="250">IF(T245=T$2,"LULUS","TIDAK LULUS")</f>
        <v>LULUS</v>
      </c>
      <c r="AW245" s="56" t="str">
        <f t="shared" ref="AW245:AW252" si="251">IF(U245=U$2,"LULUS","TIDAK LULUS")</f>
        <v>LULUS</v>
      </c>
      <c r="AX245" s="56" t="str">
        <f t="shared" ref="AX245:AX252" si="252">IF(V245=V$2,"LULUS","TIDAK LULUS")</f>
        <v>LULUS</v>
      </c>
      <c r="AY245" s="56" t="str">
        <f t="shared" ref="AY245:AY252" si="253">IF(W245=W$2,"LULUS","TIDAK LULUS")</f>
        <v>LULUS</v>
      </c>
      <c r="AZ245" s="56" t="str">
        <f t="shared" ref="AZ245:AZ252" si="254">IF(X245=X$2,"LULUS","TIDAK LULUS")</f>
        <v>LULUS</v>
      </c>
      <c r="BA245" s="56" t="str">
        <f t="shared" ref="BA245:BA252" si="255">IF(Y245=Y$2,"LULUS","TIDAK LULUS")</f>
        <v>TIDAK LULUS</v>
      </c>
      <c r="BB245" s="56" t="str">
        <f t="shared" ref="BB245:BB252" si="256">IF(Z245=Z$2,"LULUS","TIDAK LULUS")</f>
        <v>TIDAK LULUS</v>
      </c>
      <c r="BC245" s="56" t="str">
        <f t="shared" ref="BC245:BC252" si="257">IF(AA245=AA$2,"LULUS","TIDAK LULUS")</f>
        <v>LULUS</v>
      </c>
      <c r="BD245" s="56" t="str">
        <f t="shared" ref="BD245:BD252" si="258">IF(AB245=AB$2,"LULUS","TIDAK LULUS")</f>
        <v>LULUS</v>
      </c>
      <c r="BE245" s="56" t="str">
        <f t="shared" ref="BE245:BE252" si="259">IF(AC245=AC$2,"LULUS","TIDAK LULUS")</f>
        <v>LULUS</v>
      </c>
      <c r="BF245" s="56" t="str">
        <f t="shared" ref="BF245:BF252" si="260">IF(AD245=AD$2,"LULUS","TIDAK LULUS")</f>
        <v>LULUS</v>
      </c>
      <c r="BG245" s="56" t="str">
        <f t="shared" ref="BG245:BG252" si="261">IF(AE245=AE$2,"LULUS","TIDAK LULUS")</f>
        <v>TIDAK LULUS</v>
      </c>
      <c r="BH245" s="56" t="str">
        <f t="shared" ref="BH245:BH252" si="262">IF(AF245=AF$2,"LULUS","TIDAK LULUS")</f>
        <v>LULUS</v>
      </c>
      <c r="BI245" s="56" t="str">
        <f t="shared" ref="BI245:BI252" si="263">IF(AG245=AG$2,"LULUS","TIDAK LULUS")</f>
        <v>TIDAK LULUS</v>
      </c>
    </row>
    <row r="246" spans="1:61" s="60" customFormat="1" ht="21.9" customHeight="1" x14ac:dyDescent="0.3">
      <c r="A246" s="56">
        <f t="shared" si="186"/>
        <v>243</v>
      </c>
      <c r="B246" s="56">
        <v>2015413720</v>
      </c>
      <c r="C246" s="62" t="s">
        <v>3896</v>
      </c>
      <c r="D246" s="61" t="s">
        <v>45</v>
      </c>
      <c r="E246" s="56" t="s">
        <v>160</v>
      </c>
      <c r="F246" s="61" t="s">
        <v>3984</v>
      </c>
      <c r="G246" s="62" t="s">
        <v>3985</v>
      </c>
      <c r="H246" s="57">
        <v>44979</v>
      </c>
      <c r="I246" s="56" t="s">
        <v>125</v>
      </c>
      <c r="J246" s="56" t="s">
        <v>125</v>
      </c>
      <c r="K246" s="56" t="s">
        <v>128</v>
      </c>
      <c r="L246" s="56" t="s">
        <v>128</v>
      </c>
      <c r="M246" s="56" t="s">
        <v>127</v>
      </c>
      <c r="N246" s="56" t="s">
        <v>127</v>
      </c>
      <c r="O246" s="56" t="s">
        <v>125</v>
      </c>
      <c r="P246" s="56" t="s">
        <v>127</v>
      </c>
      <c r="Q246" s="56" t="s">
        <v>126</v>
      </c>
      <c r="R246" s="56" t="s">
        <v>128</v>
      </c>
      <c r="S246" s="56" t="s">
        <v>125</v>
      </c>
      <c r="T246" s="56" t="s">
        <v>125</v>
      </c>
      <c r="U246" s="56" t="s">
        <v>125</v>
      </c>
      <c r="V246" s="56" t="s">
        <v>125</v>
      </c>
      <c r="W246" s="56" t="s">
        <v>125</v>
      </c>
      <c r="X246" s="56" t="s">
        <v>126</v>
      </c>
      <c r="Y246" s="56" t="s">
        <v>128</v>
      </c>
      <c r="Z246" s="56" t="s">
        <v>128</v>
      </c>
      <c r="AA246" s="56" t="s">
        <v>126</v>
      </c>
      <c r="AB246" s="56" t="s">
        <v>127</v>
      </c>
      <c r="AC246" s="56" t="s">
        <v>126</v>
      </c>
      <c r="AD246" s="56" t="s">
        <v>128</v>
      </c>
      <c r="AE246" s="56" t="s">
        <v>125</v>
      </c>
      <c r="AF246" s="56" t="s">
        <v>127</v>
      </c>
      <c r="AG246" s="56" t="s">
        <v>128</v>
      </c>
      <c r="AH246" s="56">
        <f t="array" ref="AH246">SUM((I246:AG246=$I$2:$AG$2)*(I246:AG246&lt;&gt;""))</f>
        <v>10</v>
      </c>
      <c r="AI246" s="58">
        <f t="shared" si="238"/>
        <v>4</v>
      </c>
      <c r="AJ246" s="59"/>
      <c r="AK246" s="56" t="str">
        <f t="shared" si="239"/>
        <v>TIDAK LULUS</v>
      </c>
      <c r="AL246" s="56" t="str">
        <f t="shared" si="240"/>
        <v>TIDAK LULUS</v>
      </c>
      <c r="AM246" s="56" t="str">
        <f t="shared" si="241"/>
        <v>TIDAK LULUS</v>
      </c>
      <c r="AN246" s="56" t="str">
        <f t="shared" si="242"/>
        <v>TIDAK LULUS</v>
      </c>
      <c r="AO246" s="56" t="str">
        <f t="shared" si="243"/>
        <v>TIDAK LULUS</v>
      </c>
      <c r="AP246" s="56" t="str">
        <f t="shared" si="244"/>
        <v>TIDAK LULUS</v>
      </c>
      <c r="AQ246" s="56" t="str">
        <f t="shared" si="245"/>
        <v>TIDAK LULUS</v>
      </c>
      <c r="AR246" s="56" t="str">
        <f t="shared" si="246"/>
        <v>LULUS</v>
      </c>
      <c r="AS246" s="56" t="str">
        <f t="shared" si="247"/>
        <v>LULUS</v>
      </c>
      <c r="AT246" s="56" t="str">
        <f t="shared" si="248"/>
        <v>LULUS</v>
      </c>
      <c r="AU246" s="56" t="str">
        <f t="shared" si="249"/>
        <v>TIDAK LULUS</v>
      </c>
      <c r="AV246" s="56" t="str">
        <f t="shared" si="250"/>
        <v>TIDAK LULUS</v>
      </c>
      <c r="AW246" s="56" t="str">
        <f t="shared" si="251"/>
        <v>TIDAK LULUS</v>
      </c>
      <c r="AX246" s="56" t="str">
        <f t="shared" si="252"/>
        <v>LULUS</v>
      </c>
      <c r="AY246" s="56" t="str">
        <f t="shared" si="253"/>
        <v>TIDAK LULUS</v>
      </c>
      <c r="AZ246" s="56" t="str">
        <f t="shared" si="254"/>
        <v>TIDAK LULUS</v>
      </c>
      <c r="BA246" s="56" t="str">
        <f t="shared" si="255"/>
        <v>LULUS</v>
      </c>
      <c r="BB246" s="56" t="str">
        <f t="shared" si="256"/>
        <v>TIDAK LULUS</v>
      </c>
      <c r="BC246" s="56" t="str">
        <f t="shared" si="257"/>
        <v>LULUS</v>
      </c>
      <c r="BD246" s="56" t="str">
        <f t="shared" si="258"/>
        <v>TIDAK LULUS</v>
      </c>
      <c r="BE246" s="56" t="str">
        <f t="shared" si="259"/>
        <v>LULUS</v>
      </c>
      <c r="BF246" s="56" t="str">
        <f t="shared" si="260"/>
        <v>LULUS</v>
      </c>
      <c r="BG246" s="56" t="str">
        <f t="shared" si="261"/>
        <v>LULUS</v>
      </c>
      <c r="BH246" s="56" t="str">
        <f t="shared" si="262"/>
        <v>LULUS</v>
      </c>
      <c r="BI246" s="56" t="str">
        <f t="shared" si="263"/>
        <v>TIDAK LULUS</v>
      </c>
    </row>
    <row r="247" spans="1:61" s="60" customFormat="1" ht="21.9" customHeight="1" x14ac:dyDescent="0.3">
      <c r="A247" s="56">
        <f t="shared" si="186"/>
        <v>244</v>
      </c>
      <c r="B247" s="56">
        <v>2015413722</v>
      </c>
      <c r="C247" s="62" t="s">
        <v>3897</v>
      </c>
      <c r="D247" s="61" t="s">
        <v>45</v>
      </c>
      <c r="E247" s="56" t="s">
        <v>160</v>
      </c>
      <c r="F247" s="61" t="s">
        <v>3986</v>
      </c>
      <c r="G247" s="62" t="s">
        <v>3987</v>
      </c>
      <c r="H247" s="57">
        <v>44979</v>
      </c>
      <c r="I247" s="56" t="s">
        <v>127</v>
      </c>
      <c r="J247" s="56" t="s">
        <v>125</v>
      </c>
      <c r="K247" s="56" t="s">
        <v>128</v>
      </c>
      <c r="L247" s="56" t="s">
        <v>125</v>
      </c>
      <c r="M247" s="56" t="s">
        <v>126</v>
      </c>
      <c r="N247" s="56" t="s">
        <v>127</v>
      </c>
      <c r="O247" s="56" t="s">
        <v>128</v>
      </c>
      <c r="P247" s="56" t="s">
        <v>127</v>
      </c>
      <c r="Q247" s="56" t="s">
        <v>126</v>
      </c>
      <c r="R247" s="56" t="s">
        <v>125</v>
      </c>
      <c r="S247" s="56" t="s">
        <v>126</v>
      </c>
      <c r="T247" s="56" t="s">
        <v>126</v>
      </c>
      <c r="U247" s="56" t="s">
        <v>127</v>
      </c>
      <c r="V247" s="56" t="s">
        <v>125</v>
      </c>
      <c r="W247" s="56" t="s">
        <v>126</v>
      </c>
      <c r="X247" s="56" t="s">
        <v>125</v>
      </c>
      <c r="Y247" s="56" t="s">
        <v>127</v>
      </c>
      <c r="Z247" s="56" t="s">
        <v>127</v>
      </c>
      <c r="AA247" s="56" t="s">
        <v>126</v>
      </c>
      <c r="AB247" s="56" t="s">
        <v>128</v>
      </c>
      <c r="AC247" s="56" t="s">
        <v>126</v>
      </c>
      <c r="AD247" s="56" t="s">
        <v>125</v>
      </c>
      <c r="AE247" s="56" t="s">
        <v>128</v>
      </c>
      <c r="AF247" s="56" t="s">
        <v>128</v>
      </c>
      <c r="AG247" s="56" t="s">
        <v>127</v>
      </c>
      <c r="AH247" s="56">
        <f t="array" ref="AH247">SUM((I247:AG247=$I$2:$AG$2)*(I247:AG247&lt;&gt;""))</f>
        <v>14</v>
      </c>
      <c r="AI247" s="58">
        <f t="shared" si="238"/>
        <v>5.6</v>
      </c>
      <c r="AJ247" s="59"/>
      <c r="AK247" s="56" t="str">
        <f t="shared" si="239"/>
        <v>TIDAK LULUS</v>
      </c>
      <c r="AL247" s="56" t="str">
        <f t="shared" si="240"/>
        <v>TIDAK LULUS</v>
      </c>
      <c r="AM247" s="56" t="str">
        <f t="shared" si="241"/>
        <v>TIDAK LULUS</v>
      </c>
      <c r="AN247" s="56" t="str">
        <f t="shared" si="242"/>
        <v>LULUS</v>
      </c>
      <c r="AO247" s="56" t="str">
        <f t="shared" si="243"/>
        <v>LULUS</v>
      </c>
      <c r="AP247" s="56" t="str">
        <f t="shared" si="244"/>
        <v>TIDAK LULUS</v>
      </c>
      <c r="AQ247" s="56" t="str">
        <f t="shared" si="245"/>
        <v>LULUS</v>
      </c>
      <c r="AR247" s="56" t="str">
        <f t="shared" si="246"/>
        <v>LULUS</v>
      </c>
      <c r="AS247" s="56" t="str">
        <f t="shared" si="247"/>
        <v>LULUS</v>
      </c>
      <c r="AT247" s="56" t="str">
        <f t="shared" si="248"/>
        <v>TIDAK LULUS</v>
      </c>
      <c r="AU247" s="56" t="str">
        <f t="shared" si="249"/>
        <v>LULUS</v>
      </c>
      <c r="AV247" s="56" t="str">
        <f t="shared" si="250"/>
        <v>TIDAK LULUS</v>
      </c>
      <c r="AW247" s="56" t="str">
        <f t="shared" si="251"/>
        <v>LULUS</v>
      </c>
      <c r="AX247" s="56" t="str">
        <f t="shared" si="252"/>
        <v>LULUS</v>
      </c>
      <c r="AY247" s="56" t="str">
        <f t="shared" si="253"/>
        <v>LULUS</v>
      </c>
      <c r="AZ247" s="56" t="str">
        <f t="shared" si="254"/>
        <v>LULUS</v>
      </c>
      <c r="BA247" s="56" t="str">
        <f t="shared" si="255"/>
        <v>TIDAK LULUS</v>
      </c>
      <c r="BB247" s="56" t="str">
        <f t="shared" si="256"/>
        <v>LULUS</v>
      </c>
      <c r="BC247" s="56" t="str">
        <f t="shared" si="257"/>
        <v>LULUS</v>
      </c>
      <c r="BD247" s="56" t="str">
        <f t="shared" si="258"/>
        <v>LULUS</v>
      </c>
      <c r="BE247" s="56" t="str">
        <f t="shared" si="259"/>
        <v>LULUS</v>
      </c>
      <c r="BF247" s="56" t="str">
        <f t="shared" si="260"/>
        <v>TIDAK LULUS</v>
      </c>
      <c r="BG247" s="56" t="str">
        <f t="shared" si="261"/>
        <v>TIDAK LULUS</v>
      </c>
      <c r="BH247" s="56" t="str">
        <f t="shared" si="262"/>
        <v>TIDAK LULUS</v>
      </c>
      <c r="BI247" s="56" t="str">
        <f t="shared" si="263"/>
        <v>TIDAK LULUS</v>
      </c>
    </row>
    <row r="248" spans="1:61" s="60" customFormat="1" ht="21.9" customHeight="1" x14ac:dyDescent="0.3">
      <c r="A248" s="56">
        <f t="shared" si="186"/>
        <v>245</v>
      </c>
      <c r="B248" s="56">
        <v>2015413726</v>
      </c>
      <c r="C248" s="62" t="s">
        <v>3898</v>
      </c>
      <c r="D248" s="61" t="s">
        <v>45</v>
      </c>
      <c r="E248" s="56" t="s">
        <v>160</v>
      </c>
      <c r="F248" s="61" t="s">
        <v>3988</v>
      </c>
      <c r="G248" s="62" t="s">
        <v>3989</v>
      </c>
      <c r="H248" s="57">
        <v>44979</v>
      </c>
      <c r="I248" s="56" t="s">
        <v>126</v>
      </c>
      <c r="J248" s="56" t="s">
        <v>128</v>
      </c>
      <c r="K248" s="56" t="s">
        <v>127</v>
      </c>
      <c r="L248" s="56" t="s">
        <v>125</v>
      </c>
      <c r="M248" s="56" t="s">
        <v>127</v>
      </c>
      <c r="N248" s="56" t="s">
        <v>125</v>
      </c>
      <c r="O248" s="56" t="s">
        <v>128</v>
      </c>
      <c r="P248" s="56" t="s">
        <v>127</v>
      </c>
      <c r="Q248" s="56" t="s">
        <v>126</v>
      </c>
      <c r="R248" s="56" t="s">
        <v>125</v>
      </c>
      <c r="S248" s="56" t="s">
        <v>126</v>
      </c>
      <c r="T248" s="56" t="s">
        <v>125</v>
      </c>
      <c r="U248" s="56" t="s">
        <v>126</v>
      </c>
      <c r="V248" s="56" t="s">
        <v>125</v>
      </c>
      <c r="W248" s="56" t="s">
        <v>125</v>
      </c>
      <c r="X248" s="56" t="s">
        <v>125</v>
      </c>
      <c r="Y248" s="56" t="s">
        <v>127</v>
      </c>
      <c r="Z248" s="56" t="s">
        <v>128</v>
      </c>
      <c r="AA248" s="56" t="s">
        <v>126</v>
      </c>
      <c r="AB248" s="56" t="s">
        <v>128</v>
      </c>
      <c r="AC248" s="56" t="s">
        <v>126</v>
      </c>
      <c r="AD248" s="56" t="s">
        <v>126</v>
      </c>
      <c r="AE248" s="56" t="s">
        <v>125</v>
      </c>
      <c r="AF248" s="56" t="s">
        <v>127</v>
      </c>
      <c r="AG248" s="56" t="s">
        <v>127</v>
      </c>
      <c r="AH248" s="56">
        <f t="array" ref="AH248">SUM((I248:AG248=$I$2:$AG$2)*(I248:AG248&lt;&gt;""))</f>
        <v>16</v>
      </c>
      <c r="AI248" s="58">
        <f t="shared" si="238"/>
        <v>6.4</v>
      </c>
      <c r="AJ248" s="59"/>
      <c r="AK248" s="56" t="str">
        <f t="shared" si="239"/>
        <v>LULUS</v>
      </c>
      <c r="AL248" s="56" t="str">
        <f t="shared" si="240"/>
        <v>LULUS</v>
      </c>
      <c r="AM248" s="56" t="str">
        <f t="shared" si="241"/>
        <v>LULUS</v>
      </c>
      <c r="AN248" s="56" t="str">
        <f t="shared" si="242"/>
        <v>LULUS</v>
      </c>
      <c r="AO248" s="56" t="str">
        <f t="shared" si="243"/>
        <v>TIDAK LULUS</v>
      </c>
      <c r="AP248" s="56" t="str">
        <f t="shared" si="244"/>
        <v>LULUS</v>
      </c>
      <c r="AQ248" s="56" t="str">
        <f t="shared" si="245"/>
        <v>LULUS</v>
      </c>
      <c r="AR248" s="56" t="str">
        <f t="shared" si="246"/>
        <v>LULUS</v>
      </c>
      <c r="AS248" s="56" t="str">
        <f t="shared" si="247"/>
        <v>LULUS</v>
      </c>
      <c r="AT248" s="56" t="str">
        <f t="shared" si="248"/>
        <v>TIDAK LULUS</v>
      </c>
      <c r="AU248" s="56" t="str">
        <f t="shared" si="249"/>
        <v>LULUS</v>
      </c>
      <c r="AV248" s="56" t="str">
        <f t="shared" si="250"/>
        <v>TIDAK LULUS</v>
      </c>
      <c r="AW248" s="56" t="str">
        <f t="shared" si="251"/>
        <v>TIDAK LULUS</v>
      </c>
      <c r="AX248" s="56" t="str">
        <f t="shared" si="252"/>
        <v>LULUS</v>
      </c>
      <c r="AY248" s="56" t="str">
        <f t="shared" si="253"/>
        <v>TIDAK LULUS</v>
      </c>
      <c r="AZ248" s="56" t="str">
        <f t="shared" si="254"/>
        <v>LULUS</v>
      </c>
      <c r="BA248" s="56" t="str">
        <f t="shared" si="255"/>
        <v>TIDAK LULUS</v>
      </c>
      <c r="BB248" s="56" t="str">
        <f t="shared" si="256"/>
        <v>TIDAK LULUS</v>
      </c>
      <c r="BC248" s="56" t="str">
        <f t="shared" si="257"/>
        <v>LULUS</v>
      </c>
      <c r="BD248" s="56" t="str">
        <f t="shared" si="258"/>
        <v>LULUS</v>
      </c>
      <c r="BE248" s="56" t="str">
        <f t="shared" si="259"/>
        <v>LULUS</v>
      </c>
      <c r="BF248" s="56" t="str">
        <f t="shared" si="260"/>
        <v>TIDAK LULUS</v>
      </c>
      <c r="BG248" s="56" t="str">
        <f t="shared" si="261"/>
        <v>LULUS</v>
      </c>
      <c r="BH248" s="56" t="str">
        <f t="shared" si="262"/>
        <v>LULUS</v>
      </c>
      <c r="BI248" s="56" t="str">
        <f t="shared" si="263"/>
        <v>TIDAK LULUS</v>
      </c>
    </row>
    <row r="249" spans="1:61" s="60" customFormat="1" ht="21.9" customHeight="1" x14ac:dyDescent="0.3">
      <c r="A249" s="56">
        <f t="shared" si="186"/>
        <v>246</v>
      </c>
      <c r="B249" s="56">
        <v>2015413740</v>
      </c>
      <c r="C249" s="62" t="s">
        <v>3899</v>
      </c>
      <c r="D249" s="61" t="s">
        <v>46</v>
      </c>
      <c r="E249" s="56" t="s">
        <v>155</v>
      </c>
      <c r="F249" s="61" t="s">
        <v>3967</v>
      </c>
      <c r="G249" s="62" t="s">
        <v>3968</v>
      </c>
      <c r="H249" s="57">
        <v>44979</v>
      </c>
      <c r="I249" s="56" t="s">
        <v>126</v>
      </c>
      <c r="J249" s="56" t="s">
        <v>126</v>
      </c>
      <c r="K249" s="56" t="s">
        <v>128</v>
      </c>
      <c r="L249" s="56" t="s">
        <v>125</v>
      </c>
      <c r="M249" s="56" t="s">
        <v>126</v>
      </c>
      <c r="N249" s="56" t="s">
        <v>125</v>
      </c>
      <c r="O249" s="56" t="s">
        <v>128</v>
      </c>
      <c r="P249" s="56" t="s">
        <v>127</v>
      </c>
      <c r="Q249" s="56" t="s">
        <v>126</v>
      </c>
      <c r="R249" s="56" t="s">
        <v>125</v>
      </c>
      <c r="S249" s="56" t="s">
        <v>126</v>
      </c>
      <c r="T249" s="56" t="s">
        <v>128</v>
      </c>
      <c r="U249" s="56" t="s">
        <v>128</v>
      </c>
      <c r="V249" s="56" t="s">
        <v>125</v>
      </c>
      <c r="W249" s="56" t="s">
        <v>125</v>
      </c>
      <c r="X249" s="56" t="s">
        <v>126</v>
      </c>
      <c r="Y249" s="56" t="s">
        <v>128</v>
      </c>
      <c r="Z249" s="56" t="s">
        <v>126</v>
      </c>
      <c r="AA249" s="56" t="s">
        <v>126</v>
      </c>
      <c r="AB249" s="56" t="s">
        <v>128</v>
      </c>
      <c r="AC249" s="56" t="s">
        <v>126</v>
      </c>
      <c r="AD249" s="56" t="s">
        <v>126</v>
      </c>
      <c r="AE249" s="56" t="s">
        <v>128</v>
      </c>
      <c r="AF249" s="56" t="s">
        <v>127</v>
      </c>
      <c r="AG249" s="56" t="s">
        <v>127</v>
      </c>
      <c r="AH249" s="56">
        <f t="array" ref="AH249">SUM((I249:AG249=$I$2:$AG$2)*(I249:AG249&lt;&gt;""))</f>
        <v>15</v>
      </c>
      <c r="AI249" s="58">
        <f t="shared" si="238"/>
        <v>6</v>
      </c>
      <c r="AJ249" s="59"/>
      <c r="AK249" s="56" t="str">
        <f t="shared" si="239"/>
        <v>LULUS</v>
      </c>
      <c r="AL249" s="56" t="str">
        <f t="shared" si="240"/>
        <v>TIDAK LULUS</v>
      </c>
      <c r="AM249" s="56" t="str">
        <f t="shared" si="241"/>
        <v>TIDAK LULUS</v>
      </c>
      <c r="AN249" s="56" t="str">
        <f t="shared" si="242"/>
        <v>LULUS</v>
      </c>
      <c r="AO249" s="56" t="str">
        <f t="shared" si="243"/>
        <v>LULUS</v>
      </c>
      <c r="AP249" s="56" t="str">
        <f t="shared" si="244"/>
        <v>LULUS</v>
      </c>
      <c r="AQ249" s="56" t="str">
        <f t="shared" si="245"/>
        <v>LULUS</v>
      </c>
      <c r="AR249" s="56" t="str">
        <f t="shared" si="246"/>
        <v>LULUS</v>
      </c>
      <c r="AS249" s="56" t="str">
        <f t="shared" si="247"/>
        <v>LULUS</v>
      </c>
      <c r="AT249" s="56" t="str">
        <f t="shared" si="248"/>
        <v>TIDAK LULUS</v>
      </c>
      <c r="AU249" s="56" t="str">
        <f t="shared" si="249"/>
        <v>LULUS</v>
      </c>
      <c r="AV249" s="56" t="str">
        <f t="shared" si="250"/>
        <v>LULUS</v>
      </c>
      <c r="AW249" s="56" t="str">
        <f t="shared" si="251"/>
        <v>TIDAK LULUS</v>
      </c>
      <c r="AX249" s="56" t="str">
        <f t="shared" si="252"/>
        <v>LULUS</v>
      </c>
      <c r="AY249" s="56" t="str">
        <f t="shared" si="253"/>
        <v>TIDAK LULUS</v>
      </c>
      <c r="AZ249" s="56" t="str">
        <f t="shared" si="254"/>
        <v>TIDAK LULUS</v>
      </c>
      <c r="BA249" s="56" t="str">
        <f t="shared" si="255"/>
        <v>LULUS</v>
      </c>
      <c r="BB249" s="56" t="str">
        <f t="shared" si="256"/>
        <v>TIDAK LULUS</v>
      </c>
      <c r="BC249" s="56" t="str">
        <f t="shared" si="257"/>
        <v>LULUS</v>
      </c>
      <c r="BD249" s="56" t="str">
        <f t="shared" si="258"/>
        <v>LULUS</v>
      </c>
      <c r="BE249" s="56" t="str">
        <f t="shared" si="259"/>
        <v>LULUS</v>
      </c>
      <c r="BF249" s="56" t="str">
        <f t="shared" si="260"/>
        <v>TIDAK LULUS</v>
      </c>
      <c r="BG249" s="56" t="str">
        <f t="shared" si="261"/>
        <v>TIDAK LULUS</v>
      </c>
      <c r="BH249" s="56" t="str">
        <f t="shared" si="262"/>
        <v>LULUS</v>
      </c>
      <c r="BI249" s="56" t="str">
        <f t="shared" si="263"/>
        <v>TIDAK LULUS</v>
      </c>
    </row>
    <row r="250" spans="1:61" s="60" customFormat="1" ht="21.9" customHeight="1" x14ac:dyDescent="0.3">
      <c r="A250" s="56">
        <f t="shared" si="186"/>
        <v>247</v>
      </c>
      <c r="B250" s="56">
        <v>2015413731</v>
      </c>
      <c r="C250" s="62" t="s">
        <v>3900</v>
      </c>
      <c r="D250" s="61" t="s">
        <v>45</v>
      </c>
      <c r="E250" s="56" t="s">
        <v>160</v>
      </c>
      <c r="F250" s="61" t="s">
        <v>3990</v>
      </c>
      <c r="G250" s="62" t="s">
        <v>3991</v>
      </c>
      <c r="H250" s="57">
        <v>44979</v>
      </c>
      <c r="I250" s="56" t="s">
        <v>127</v>
      </c>
      <c r="J250" s="56" t="s">
        <v>125</v>
      </c>
      <c r="K250" s="56" t="s">
        <v>128</v>
      </c>
      <c r="L250" s="56" t="s">
        <v>125</v>
      </c>
      <c r="M250" s="56" t="s">
        <v>128</v>
      </c>
      <c r="N250" s="56" t="s">
        <v>125</v>
      </c>
      <c r="O250" s="56" t="s">
        <v>128</v>
      </c>
      <c r="P250" s="56" t="s">
        <v>127</v>
      </c>
      <c r="Q250" s="56" t="s">
        <v>126</v>
      </c>
      <c r="R250" s="56" t="s">
        <v>125</v>
      </c>
      <c r="S250" s="56" t="s">
        <v>126</v>
      </c>
      <c r="T250" s="56" t="s">
        <v>128</v>
      </c>
      <c r="U250" s="56" t="s">
        <v>126</v>
      </c>
      <c r="V250" s="56" t="s">
        <v>125</v>
      </c>
      <c r="W250" s="56" t="s">
        <v>125</v>
      </c>
      <c r="X250" s="56" t="s">
        <v>125</v>
      </c>
      <c r="Y250" s="56" t="s">
        <v>128</v>
      </c>
      <c r="Z250" s="56" t="s">
        <v>128</v>
      </c>
      <c r="AA250" s="56" t="s">
        <v>126</v>
      </c>
      <c r="AB250" s="56" t="s">
        <v>128</v>
      </c>
      <c r="AC250" s="56" t="s">
        <v>126</v>
      </c>
      <c r="AD250" s="56" t="s">
        <v>126</v>
      </c>
      <c r="AE250" s="56" t="s">
        <v>126</v>
      </c>
      <c r="AF250" s="56" t="s">
        <v>127</v>
      </c>
      <c r="AG250" s="56" t="s">
        <v>125</v>
      </c>
      <c r="AH250" s="56">
        <f t="array" ref="AH250">SUM((I250:AG250=$I$2:$AG$2)*(I250:AG250&lt;&gt;""))</f>
        <v>14</v>
      </c>
      <c r="AI250" s="58">
        <f t="shared" si="238"/>
        <v>5.6</v>
      </c>
      <c r="AJ250" s="59"/>
      <c r="AK250" s="56" t="str">
        <f t="shared" si="239"/>
        <v>TIDAK LULUS</v>
      </c>
      <c r="AL250" s="56" t="str">
        <f t="shared" si="240"/>
        <v>TIDAK LULUS</v>
      </c>
      <c r="AM250" s="56" t="str">
        <f t="shared" si="241"/>
        <v>TIDAK LULUS</v>
      </c>
      <c r="AN250" s="56" t="str">
        <f t="shared" si="242"/>
        <v>LULUS</v>
      </c>
      <c r="AO250" s="56" t="str">
        <f t="shared" si="243"/>
        <v>TIDAK LULUS</v>
      </c>
      <c r="AP250" s="56" t="str">
        <f t="shared" si="244"/>
        <v>LULUS</v>
      </c>
      <c r="AQ250" s="56" t="str">
        <f t="shared" si="245"/>
        <v>LULUS</v>
      </c>
      <c r="AR250" s="56" t="str">
        <f t="shared" si="246"/>
        <v>LULUS</v>
      </c>
      <c r="AS250" s="56" t="str">
        <f t="shared" si="247"/>
        <v>LULUS</v>
      </c>
      <c r="AT250" s="56" t="str">
        <f t="shared" si="248"/>
        <v>TIDAK LULUS</v>
      </c>
      <c r="AU250" s="56" t="str">
        <f t="shared" si="249"/>
        <v>LULUS</v>
      </c>
      <c r="AV250" s="56" t="str">
        <f t="shared" si="250"/>
        <v>LULUS</v>
      </c>
      <c r="AW250" s="56" t="str">
        <f t="shared" si="251"/>
        <v>TIDAK LULUS</v>
      </c>
      <c r="AX250" s="56" t="str">
        <f t="shared" si="252"/>
        <v>LULUS</v>
      </c>
      <c r="AY250" s="56" t="str">
        <f t="shared" si="253"/>
        <v>TIDAK LULUS</v>
      </c>
      <c r="AZ250" s="56" t="str">
        <f t="shared" si="254"/>
        <v>LULUS</v>
      </c>
      <c r="BA250" s="56" t="str">
        <f t="shared" si="255"/>
        <v>LULUS</v>
      </c>
      <c r="BB250" s="56" t="str">
        <f t="shared" si="256"/>
        <v>TIDAK LULUS</v>
      </c>
      <c r="BC250" s="56" t="str">
        <f t="shared" si="257"/>
        <v>LULUS</v>
      </c>
      <c r="BD250" s="56" t="str">
        <f t="shared" si="258"/>
        <v>LULUS</v>
      </c>
      <c r="BE250" s="56" t="str">
        <f t="shared" si="259"/>
        <v>LULUS</v>
      </c>
      <c r="BF250" s="56" t="str">
        <f t="shared" si="260"/>
        <v>TIDAK LULUS</v>
      </c>
      <c r="BG250" s="56" t="str">
        <f t="shared" si="261"/>
        <v>TIDAK LULUS</v>
      </c>
      <c r="BH250" s="56" t="str">
        <f t="shared" si="262"/>
        <v>LULUS</v>
      </c>
      <c r="BI250" s="56" t="str">
        <f t="shared" si="263"/>
        <v>TIDAK LULUS</v>
      </c>
    </row>
    <row r="251" spans="1:61" s="60" customFormat="1" ht="21.9" customHeight="1" x14ac:dyDescent="0.3">
      <c r="A251" s="56">
        <f t="shared" si="186"/>
        <v>248</v>
      </c>
      <c r="B251" s="56">
        <v>2015413733</v>
      </c>
      <c r="C251" s="62" t="s">
        <v>3901</v>
      </c>
      <c r="D251" s="61" t="s">
        <v>45</v>
      </c>
      <c r="E251" s="56" t="s">
        <v>160</v>
      </c>
      <c r="F251" s="61" t="s">
        <v>3992</v>
      </c>
      <c r="G251" s="62" t="s">
        <v>3993</v>
      </c>
      <c r="H251" s="57">
        <v>44979</v>
      </c>
      <c r="I251" s="56" t="s">
        <v>126</v>
      </c>
      <c r="J251" s="56" t="s">
        <v>126</v>
      </c>
      <c r="K251" s="56" t="s">
        <v>127</v>
      </c>
      <c r="L251" s="56" t="s">
        <v>125</v>
      </c>
      <c r="M251" s="56" t="s">
        <v>126</v>
      </c>
      <c r="N251" s="56" t="s">
        <v>127</v>
      </c>
      <c r="O251" s="56" t="s">
        <v>128</v>
      </c>
      <c r="P251" s="56" t="s">
        <v>127</v>
      </c>
      <c r="Q251" s="56" t="s">
        <v>125</v>
      </c>
      <c r="R251" s="56" t="s">
        <v>125</v>
      </c>
      <c r="S251" s="56" t="s">
        <v>128</v>
      </c>
      <c r="T251" s="56" t="s">
        <v>125</v>
      </c>
      <c r="U251" s="56" t="s">
        <v>127</v>
      </c>
      <c r="V251" s="56" t="s">
        <v>125</v>
      </c>
      <c r="W251" s="56" t="s">
        <v>125</v>
      </c>
      <c r="X251" s="56" t="s">
        <v>126</v>
      </c>
      <c r="Y251" s="56" t="s">
        <v>126</v>
      </c>
      <c r="Z251" s="56" t="s">
        <v>128</v>
      </c>
      <c r="AA251" s="56" t="s">
        <v>126</v>
      </c>
      <c r="AB251" s="56" t="s">
        <v>126</v>
      </c>
      <c r="AC251" s="56" t="s">
        <v>126</v>
      </c>
      <c r="AD251" s="56" t="s">
        <v>128</v>
      </c>
      <c r="AE251" s="56" t="s">
        <v>125</v>
      </c>
      <c r="AF251" s="56" t="s">
        <v>127</v>
      </c>
      <c r="AG251" s="56" t="s">
        <v>127</v>
      </c>
      <c r="AH251" s="56">
        <f t="array" ref="AH251">SUM((I251:AG251=$I$2:$AG$2)*(I251:AG251&lt;&gt;""))</f>
        <v>13</v>
      </c>
      <c r="AI251" s="58">
        <f t="shared" si="238"/>
        <v>5.2</v>
      </c>
      <c r="AJ251" s="59"/>
      <c r="AK251" s="56" t="str">
        <f t="shared" si="239"/>
        <v>LULUS</v>
      </c>
      <c r="AL251" s="56" t="str">
        <f t="shared" si="240"/>
        <v>TIDAK LULUS</v>
      </c>
      <c r="AM251" s="56" t="str">
        <f t="shared" si="241"/>
        <v>LULUS</v>
      </c>
      <c r="AN251" s="56" t="str">
        <f t="shared" si="242"/>
        <v>LULUS</v>
      </c>
      <c r="AO251" s="56" t="str">
        <f t="shared" si="243"/>
        <v>LULUS</v>
      </c>
      <c r="AP251" s="56" t="str">
        <f t="shared" si="244"/>
        <v>TIDAK LULUS</v>
      </c>
      <c r="AQ251" s="56" t="str">
        <f t="shared" si="245"/>
        <v>LULUS</v>
      </c>
      <c r="AR251" s="56" t="str">
        <f t="shared" si="246"/>
        <v>LULUS</v>
      </c>
      <c r="AS251" s="56" t="str">
        <f t="shared" si="247"/>
        <v>TIDAK LULUS</v>
      </c>
      <c r="AT251" s="56" t="str">
        <f t="shared" si="248"/>
        <v>TIDAK LULUS</v>
      </c>
      <c r="AU251" s="56" t="str">
        <f t="shared" si="249"/>
        <v>TIDAK LULUS</v>
      </c>
      <c r="AV251" s="56" t="str">
        <f t="shared" si="250"/>
        <v>TIDAK LULUS</v>
      </c>
      <c r="AW251" s="56" t="str">
        <f t="shared" si="251"/>
        <v>LULUS</v>
      </c>
      <c r="AX251" s="56" t="str">
        <f t="shared" si="252"/>
        <v>LULUS</v>
      </c>
      <c r="AY251" s="56" t="str">
        <f t="shared" si="253"/>
        <v>TIDAK LULUS</v>
      </c>
      <c r="AZ251" s="56" t="str">
        <f t="shared" si="254"/>
        <v>TIDAK LULUS</v>
      </c>
      <c r="BA251" s="56" t="str">
        <f t="shared" si="255"/>
        <v>TIDAK LULUS</v>
      </c>
      <c r="BB251" s="56" t="str">
        <f t="shared" si="256"/>
        <v>TIDAK LULUS</v>
      </c>
      <c r="BC251" s="56" t="str">
        <f t="shared" si="257"/>
        <v>LULUS</v>
      </c>
      <c r="BD251" s="56" t="str">
        <f t="shared" si="258"/>
        <v>TIDAK LULUS</v>
      </c>
      <c r="BE251" s="56" t="str">
        <f t="shared" si="259"/>
        <v>LULUS</v>
      </c>
      <c r="BF251" s="56" t="str">
        <f t="shared" si="260"/>
        <v>LULUS</v>
      </c>
      <c r="BG251" s="56" t="str">
        <f t="shared" si="261"/>
        <v>LULUS</v>
      </c>
      <c r="BH251" s="56" t="str">
        <f t="shared" si="262"/>
        <v>LULUS</v>
      </c>
      <c r="BI251" s="56" t="str">
        <f t="shared" si="263"/>
        <v>TIDAK LULUS</v>
      </c>
    </row>
    <row r="252" spans="1:61" s="60" customFormat="1" ht="21.9" customHeight="1" x14ac:dyDescent="0.3">
      <c r="A252" s="56">
        <f t="shared" si="186"/>
        <v>249</v>
      </c>
      <c r="B252" s="56">
        <v>2015413738</v>
      </c>
      <c r="C252" s="62" t="s">
        <v>3902</v>
      </c>
      <c r="D252" s="61" t="s">
        <v>46</v>
      </c>
      <c r="E252" s="56" t="s">
        <v>155</v>
      </c>
      <c r="F252" s="61" t="s">
        <v>3982</v>
      </c>
      <c r="G252" s="62" t="s">
        <v>3983</v>
      </c>
      <c r="H252" s="57">
        <v>44979</v>
      </c>
      <c r="I252" s="56" t="s">
        <v>126</v>
      </c>
      <c r="J252" s="56" t="s">
        <v>125</v>
      </c>
      <c r="K252" s="56" t="s">
        <v>127</v>
      </c>
      <c r="L252" s="56" t="s">
        <v>125</v>
      </c>
      <c r="M252" s="56" t="s">
        <v>126</v>
      </c>
      <c r="N252" s="56" t="s">
        <v>125</v>
      </c>
      <c r="O252" s="56" t="s">
        <v>128</v>
      </c>
      <c r="P252" s="56" t="s">
        <v>127</v>
      </c>
      <c r="Q252" s="56" t="s">
        <v>126</v>
      </c>
      <c r="R252" s="56" t="s">
        <v>127</v>
      </c>
      <c r="S252" s="56" t="s">
        <v>127</v>
      </c>
      <c r="T252" s="56" t="s">
        <v>128</v>
      </c>
      <c r="U252" s="56" t="s">
        <v>128</v>
      </c>
      <c r="V252" s="56" t="s">
        <v>125</v>
      </c>
      <c r="W252" s="56" t="s">
        <v>126</v>
      </c>
      <c r="X252" s="56" t="s">
        <v>125</v>
      </c>
      <c r="Y252" s="56" t="s">
        <v>127</v>
      </c>
      <c r="Z252" s="56" t="s">
        <v>128</v>
      </c>
      <c r="AA252" s="56" t="s">
        <v>126</v>
      </c>
      <c r="AB252" s="56" t="s">
        <v>128</v>
      </c>
      <c r="AC252" s="56" t="s">
        <v>126</v>
      </c>
      <c r="AD252" s="56" t="s">
        <v>128</v>
      </c>
      <c r="AE252" s="56" t="s">
        <v>125</v>
      </c>
      <c r="AF252" s="56" t="s">
        <v>127</v>
      </c>
      <c r="AG252" s="56" t="s">
        <v>127</v>
      </c>
      <c r="AH252" s="56">
        <f t="array" ref="AH252">SUM((I252:AG252=$I$2:$AG$2)*(I252:AG252&lt;&gt;""))</f>
        <v>18</v>
      </c>
      <c r="AI252" s="58">
        <f>AH252/2.5</f>
        <v>7.2</v>
      </c>
      <c r="AJ252" s="59"/>
      <c r="AK252" s="56" t="str">
        <f t="shared" si="239"/>
        <v>LULUS</v>
      </c>
      <c r="AL252" s="56" t="str">
        <f t="shared" si="240"/>
        <v>TIDAK LULUS</v>
      </c>
      <c r="AM252" s="56" t="str">
        <f t="shared" si="241"/>
        <v>LULUS</v>
      </c>
      <c r="AN252" s="56" t="str">
        <f t="shared" si="242"/>
        <v>LULUS</v>
      </c>
      <c r="AO252" s="56" t="str">
        <f t="shared" si="243"/>
        <v>LULUS</v>
      </c>
      <c r="AP252" s="56" t="str">
        <f t="shared" si="244"/>
        <v>LULUS</v>
      </c>
      <c r="AQ252" s="56" t="str">
        <f t="shared" si="245"/>
        <v>LULUS</v>
      </c>
      <c r="AR252" s="56" t="str">
        <f t="shared" si="246"/>
        <v>LULUS</v>
      </c>
      <c r="AS252" s="56" t="str">
        <f t="shared" si="247"/>
        <v>LULUS</v>
      </c>
      <c r="AT252" s="56" t="str">
        <f t="shared" si="248"/>
        <v>TIDAK LULUS</v>
      </c>
      <c r="AU252" s="56" t="str">
        <f t="shared" si="249"/>
        <v>TIDAK LULUS</v>
      </c>
      <c r="AV252" s="56" t="str">
        <f t="shared" si="250"/>
        <v>LULUS</v>
      </c>
      <c r="AW252" s="56" t="str">
        <f t="shared" si="251"/>
        <v>TIDAK LULUS</v>
      </c>
      <c r="AX252" s="56" t="str">
        <f t="shared" si="252"/>
        <v>LULUS</v>
      </c>
      <c r="AY252" s="56" t="str">
        <f t="shared" si="253"/>
        <v>LULUS</v>
      </c>
      <c r="AZ252" s="56" t="str">
        <f t="shared" si="254"/>
        <v>LULUS</v>
      </c>
      <c r="BA252" s="56" t="str">
        <f t="shared" si="255"/>
        <v>TIDAK LULUS</v>
      </c>
      <c r="BB252" s="56" t="str">
        <f t="shared" si="256"/>
        <v>TIDAK LULUS</v>
      </c>
      <c r="BC252" s="56" t="str">
        <f t="shared" si="257"/>
        <v>LULUS</v>
      </c>
      <c r="BD252" s="56" t="str">
        <f t="shared" si="258"/>
        <v>LULUS</v>
      </c>
      <c r="BE252" s="56" t="str">
        <f t="shared" si="259"/>
        <v>LULUS</v>
      </c>
      <c r="BF252" s="56" t="str">
        <f t="shared" si="260"/>
        <v>LULUS</v>
      </c>
      <c r="BG252" s="56" t="str">
        <f t="shared" si="261"/>
        <v>LULUS</v>
      </c>
      <c r="BH252" s="56" t="str">
        <f t="shared" si="262"/>
        <v>LULUS</v>
      </c>
      <c r="BI252" s="56" t="str">
        <f t="shared" si="263"/>
        <v>TIDAK LULUS</v>
      </c>
    </row>
    <row r="253" spans="1:61" s="60" customFormat="1" ht="21.9" customHeight="1" x14ac:dyDescent="0.3">
      <c r="A253" s="56">
        <f t="shared" si="186"/>
        <v>250</v>
      </c>
      <c r="B253" s="56">
        <v>2015414156</v>
      </c>
      <c r="C253" s="62" t="s">
        <v>3904</v>
      </c>
      <c r="D253" s="61" t="s">
        <v>45</v>
      </c>
      <c r="E253" s="56" t="s">
        <v>160</v>
      </c>
      <c r="F253" s="61" t="s">
        <v>3994</v>
      </c>
      <c r="G253" s="62" t="s">
        <v>3995</v>
      </c>
      <c r="H253" s="57">
        <v>44980</v>
      </c>
      <c r="I253" s="56" t="s">
        <v>127</v>
      </c>
      <c r="J253" s="56" t="s">
        <v>128</v>
      </c>
      <c r="K253" s="56" t="s">
        <v>127</v>
      </c>
      <c r="L253" s="56" t="s">
        <v>125</v>
      </c>
      <c r="M253" s="56" t="s">
        <v>128</v>
      </c>
      <c r="N253" s="56" t="s">
        <v>127</v>
      </c>
      <c r="O253" s="56" t="s">
        <v>128</v>
      </c>
      <c r="P253" s="56" t="s">
        <v>127</v>
      </c>
      <c r="Q253" s="56" t="s">
        <v>126</v>
      </c>
      <c r="R253" s="56" t="s">
        <v>125</v>
      </c>
      <c r="S253" s="56" t="s">
        <v>126</v>
      </c>
      <c r="T253" s="56" t="s">
        <v>126</v>
      </c>
      <c r="U253" s="56" t="s">
        <v>125</v>
      </c>
      <c r="V253" s="56" t="s">
        <v>125</v>
      </c>
      <c r="W253" s="56" t="s">
        <v>127</v>
      </c>
      <c r="X253" s="56" t="s">
        <v>125</v>
      </c>
      <c r="Y253" s="56" t="s">
        <v>128</v>
      </c>
      <c r="Z253" s="56" t="s">
        <v>128</v>
      </c>
      <c r="AA253" s="56" t="s">
        <v>128</v>
      </c>
      <c r="AB253" s="56" t="s">
        <v>126</v>
      </c>
      <c r="AC253" s="56" t="s">
        <v>126</v>
      </c>
      <c r="AD253" s="56" t="s">
        <v>128</v>
      </c>
      <c r="AE253" s="56" t="s">
        <v>125</v>
      </c>
      <c r="AF253" s="56" t="s">
        <v>127</v>
      </c>
      <c r="AG253" s="56" t="s">
        <v>127</v>
      </c>
      <c r="AH253" s="56">
        <f t="array" ref="AH253">SUM((I253:AG253=$I$2:$AG$2)*(I253:AG253&lt;&gt;""))</f>
        <v>14</v>
      </c>
      <c r="AI253" s="58">
        <f t="shared" ref="AI253:AI301" si="264">AH253/2.5</f>
        <v>5.6</v>
      </c>
      <c r="AJ253" s="59"/>
      <c r="AK253" s="56" t="str">
        <f t="shared" ref="AK253:AK275" si="265">IF(I253=I$2,"LULUS","TIDAK LULUS")</f>
        <v>TIDAK LULUS</v>
      </c>
      <c r="AL253" s="56" t="str">
        <f t="shared" ref="AL253:AL275" si="266">IF(J253=J$2,"LULUS","TIDAK LULUS")</f>
        <v>LULUS</v>
      </c>
      <c r="AM253" s="56" t="str">
        <f t="shared" ref="AM253:AM275" si="267">IF(K253=K$2,"LULUS","TIDAK LULUS")</f>
        <v>LULUS</v>
      </c>
      <c r="AN253" s="56" t="str">
        <f t="shared" ref="AN253:AN275" si="268">IF(L253=L$2,"LULUS","TIDAK LULUS")</f>
        <v>LULUS</v>
      </c>
      <c r="AO253" s="56" t="str">
        <f t="shared" ref="AO253:AO275" si="269">IF(M253=M$2,"LULUS","TIDAK LULUS")</f>
        <v>TIDAK LULUS</v>
      </c>
      <c r="AP253" s="56" t="str">
        <f t="shared" ref="AP253:AP275" si="270">IF(N253=N$2,"LULUS","TIDAK LULUS")</f>
        <v>TIDAK LULUS</v>
      </c>
      <c r="AQ253" s="56" t="str">
        <f t="shared" ref="AQ253:AQ275" si="271">IF(O253=O$2,"LULUS","TIDAK LULUS")</f>
        <v>LULUS</v>
      </c>
      <c r="AR253" s="56" t="str">
        <f t="shared" ref="AR253:AR275" si="272">IF(P253=P$2,"LULUS","TIDAK LULUS")</f>
        <v>LULUS</v>
      </c>
      <c r="AS253" s="56" t="str">
        <f t="shared" ref="AS253:AS275" si="273">IF(Q253=Q$2,"LULUS","TIDAK LULUS")</f>
        <v>LULUS</v>
      </c>
      <c r="AT253" s="56" t="str">
        <f t="shared" ref="AT253:AT275" si="274">IF(R253=R$2,"LULUS","TIDAK LULUS")</f>
        <v>TIDAK LULUS</v>
      </c>
      <c r="AU253" s="56" t="str">
        <f t="shared" ref="AU253:AU275" si="275">IF(S253=S$2,"LULUS","TIDAK LULUS")</f>
        <v>LULUS</v>
      </c>
      <c r="AV253" s="56" t="str">
        <f t="shared" ref="AV253:AV275" si="276">IF(T253=T$2,"LULUS","TIDAK LULUS")</f>
        <v>TIDAK LULUS</v>
      </c>
      <c r="AW253" s="56" t="str">
        <f t="shared" ref="AW253:AW275" si="277">IF(U253=U$2,"LULUS","TIDAK LULUS")</f>
        <v>TIDAK LULUS</v>
      </c>
      <c r="AX253" s="56" t="str">
        <f t="shared" ref="AX253:AX275" si="278">IF(V253=V$2,"LULUS","TIDAK LULUS")</f>
        <v>LULUS</v>
      </c>
      <c r="AY253" s="56" t="str">
        <f t="shared" ref="AY253:AY275" si="279">IF(W253=W$2,"LULUS","TIDAK LULUS")</f>
        <v>TIDAK LULUS</v>
      </c>
      <c r="AZ253" s="56" t="str">
        <f t="shared" ref="AZ253:AZ275" si="280">IF(X253=X$2,"LULUS","TIDAK LULUS")</f>
        <v>LULUS</v>
      </c>
      <c r="BA253" s="56" t="str">
        <f t="shared" ref="BA253:BA275" si="281">IF(Y253=Y$2,"LULUS","TIDAK LULUS")</f>
        <v>LULUS</v>
      </c>
      <c r="BB253" s="56" t="str">
        <f t="shared" ref="BB253:BB275" si="282">IF(Z253=Z$2,"LULUS","TIDAK LULUS")</f>
        <v>TIDAK LULUS</v>
      </c>
      <c r="BC253" s="56" t="str">
        <f t="shared" ref="BC253:BC275" si="283">IF(AA253=AA$2,"LULUS","TIDAK LULUS")</f>
        <v>TIDAK LULUS</v>
      </c>
      <c r="BD253" s="56" t="str">
        <f t="shared" ref="BD253:BD275" si="284">IF(AB253=AB$2,"LULUS","TIDAK LULUS")</f>
        <v>TIDAK LULUS</v>
      </c>
      <c r="BE253" s="56" t="str">
        <f t="shared" ref="BE253:BE275" si="285">IF(AC253=AC$2,"LULUS","TIDAK LULUS")</f>
        <v>LULUS</v>
      </c>
      <c r="BF253" s="56" t="str">
        <f t="shared" ref="BF253:BF275" si="286">IF(AD253=AD$2,"LULUS","TIDAK LULUS")</f>
        <v>LULUS</v>
      </c>
      <c r="BG253" s="56" t="str">
        <f t="shared" ref="BG253:BG275" si="287">IF(AE253=AE$2,"LULUS","TIDAK LULUS")</f>
        <v>LULUS</v>
      </c>
      <c r="BH253" s="56" t="str">
        <f t="shared" ref="BH253:BH275" si="288">IF(AF253=AF$2,"LULUS","TIDAK LULUS")</f>
        <v>LULUS</v>
      </c>
      <c r="BI253" s="56" t="str">
        <f t="shared" ref="BI253:BI275" si="289">IF(AG253=AG$2,"LULUS","TIDAK LULUS")</f>
        <v>TIDAK LULUS</v>
      </c>
    </row>
    <row r="254" spans="1:61" s="60" customFormat="1" ht="21.9" customHeight="1" x14ac:dyDescent="0.3">
      <c r="A254" s="56">
        <f t="shared" si="186"/>
        <v>251</v>
      </c>
      <c r="B254" s="56">
        <v>2015414158</v>
      </c>
      <c r="C254" s="62" t="s">
        <v>3905</v>
      </c>
      <c r="D254" s="61" t="s">
        <v>45</v>
      </c>
      <c r="E254" s="56" t="s">
        <v>160</v>
      </c>
      <c r="F254" s="61" t="s">
        <v>3996</v>
      </c>
      <c r="G254" s="62" t="s">
        <v>3997</v>
      </c>
      <c r="H254" s="57">
        <v>44980</v>
      </c>
      <c r="I254" s="56" t="s">
        <v>126</v>
      </c>
      <c r="J254" s="56" t="s">
        <v>128</v>
      </c>
      <c r="K254" s="56" t="s">
        <v>127</v>
      </c>
      <c r="L254" s="56" t="s">
        <v>125</v>
      </c>
      <c r="M254" s="56" t="s">
        <v>127</v>
      </c>
      <c r="N254" s="56" t="s">
        <v>125</v>
      </c>
      <c r="O254" s="56" t="s">
        <v>128</v>
      </c>
      <c r="P254" s="56" t="s">
        <v>126</v>
      </c>
      <c r="Q254" s="56" t="s">
        <v>126</v>
      </c>
      <c r="R254" s="56" t="s">
        <v>125</v>
      </c>
      <c r="S254" s="56" t="s">
        <v>126</v>
      </c>
      <c r="T254" s="56" t="s">
        <v>127</v>
      </c>
      <c r="U254" s="56" t="s">
        <v>128</v>
      </c>
      <c r="V254" s="56" t="s">
        <v>125</v>
      </c>
      <c r="W254" s="56" t="s">
        <v>126</v>
      </c>
      <c r="X254" s="56" t="s">
        <v>125</v>
      </c>
      <c r="Y254" s="56" t="s">
        <v>128</v>
      </c>
      <c r="Z254" s="56" t="s">
        <v>128</v>
      </c>
      <c r="AA254" s="56" t="s">
        <v>128</v>
      </c>
      <c r="AB254" s="56" t="s">
        <v>126</v>
      </c>
      <c r="AC254" s="56" t="s">
        <v>126</v>
      </c>
      <c r="AD254" s="56" t="s">
        <v>128</v>
      </c>
      <c r="AE254" s="56" t="s">
        <v>125</v>
      </c>
      <c r="AF254" s="56" t="s">
        <v>126</v>
      </c>
      <c r="AG254" s="56" t="s">
        <v>125</v>
      </c>
      <c r="AH254" s="56">
        <f t="array" ref="AH254">SUM((I254:AG254=$I$2:$AG$2)*(I254:AG254&lt;&gt;""))</f>
        <v>15</v>
      </c>
      <c r="AI254" s="58">
        <f t="shared" si="264"/>
        <v>6</v>
      </c>
      <c r="AJ254" s="59"/>
      <c r="AK254" s="56" t="str">
        <f t="shared" si="265"/>
        <v>LULUS</v>
      </c>
      <c r="AL254" s="56" t="str">
        <f t="shared" si="266"/>
        <v>LULUS</v>
      </c>
      <c r="AM254" s="56" t="str">
        <f t="shared" si="267"/>
        <v>LULUS</v>
      </c>
      <c r="AN254" s="56" t="str">
        <f t="shared" si="268"/>
        <v>LULUS</v>
      </c>
      <c r="AO254" s="56" t="str">
        <f t="shared" si="269"/>
        <v>TIDAK LULUS</v>
      </c>
      <c r="AP254" s="56" t="str">
        <f t="shared" si="270"/>
        <v>LULUS</v>
      </c>
      <c r="AQ254" s="56" t="str">
        <f t="shared" si="271"/>
        <v>LULUS</v>
      </c>
      <c r="AR254" s="56" t="str">
        <f t="shared" si="272"/>
        <v>TIDAK LULUS</v>
      </c>
      <c r="AS254" s="56" t="str">
        <f t="shared" si="273"/>
        <v>LULUS</v>
      </c>
      <c r="AT254" s="56" t="str">
        <f t="shared" si="274"/>
        <v>TIDAK LULUS</v>
      </c>
      <c r="AU254" s="56" t="str">
        <f t="shared" si="275"/>
        <v>LULUS</v>
      </c>
      <c r="AV254" s="56" t="str">
        <f t="shared" si="276"/>
        <v>TIDAK LULUS</v>
      </c>
      <c r="AW254" s="56" t="str">
        <f t="shared" si="277"/>
        <v>TIDAK LULUS</v>
      </c>
      <c r="AX254" s="56" t="str">
        <f t="shared" si="278"/>
        <v>LULUS</v>
      </c>
      <c r="AY254" s="56" t="str">
        <f t="shared" si="279"/>
        <v>LULUS</v>
      </c>
      <c r="AZ254" s="56" t="str">
        <f t="shared" si="280"/>
        <v>LULUS</v>
      </c>
      <c r="BA254" s="56" t="str">
        <f t="shared" si="281"/>
        <v>LULUS</v>
      </c>
      <c r="BB254" s="56" t="str">
        <f t="shared" si="282"/>
        <v>TIDAK LULUS</v>
      </c>
      <c r="BC254" s="56" t="str">
        <f t="shared" si="283"/>
        <v>TIDAK LULUS</v>
      </c>
      <c r="BD254" s="56" t="str">
        <f t="shared" si="284"/>
        <v>TIDAK LULUS</v>
      </c>
      <c r="BE254" s="56" t="str">
        <f t="shared" si="285"/>
        <v>LULUS</v>
      </c>
      <c r="BF254" s="56" t="str">
        <f t="shared" si="286"/>
        <v>LULUS</v>
      </c>
      <c r="BG254" s="56" t="str">
        <f t="shared" si="287"/>
        <v>LULUS</v>
      </c>
      <c r="BH254" s="56" t="str">
        <f t="shared" si="288"/>
        <v>TIDAK LULUS</v>
      </c>
      <c r="BI254" s="56" t="str">
        <f t="shared" si="289"/>
        <v>TIDAK LULUS</v>
      </c>
    </row>
    <row r="255" spans="1:61" s="60" customFormat="1" ht="21.9" customHeight="1" x14ac:dyDescent="0.3">
      <c r="A255" s="56">
        <f t="shared" si="186"/>
        <v>252</v>
      </c>
      <c r="B255" s="56">
        <v>2015414201</v>
      </c>
      <c r="C255" s="62" t="s">
        <v>3906</v>
      </c>
      <c r="D255" s="61" t="s">
        <v>46</v>
      </c>
      <c r="E255" s="56" t="s">
        <v>155</v>
      </c>
      <c r="F255" s="61" t="s">
        <v>3998</v>
      </c>
      <c r="G255" s="62" t="s">
        <v>3999</v>
      </c>
      <c r="H255" s="57">
        <v>44980</v>
      </c>
      <c r="I255" s="56" t="s">
        <v>127</v>
      </c>
      <c r="J255" s="56" t="s">
        <v>128</v>
      </c>
      <c r="K255" s="56" t="s">
        <v>127</v>
      </c>
      <c r="L255" s="56" t="s">
        <v>125</v>
      </c>
      <c r="M255" s="56" t="s">
        <v>128</v>
      </c>
      <c r="N255" s="56" t="s">
        <v>127</v>
      </c>
      <c r="O255" s="56" t="s">
        <v>128</v>
      </c>
      <c r="P255" s="56" t="s">
        <v>127</v>
      </c>
      <c r="Q255" s="56" t="s">
        <v>126</v>
      </c>
      <c r="R255" s="56" t="s">
        <v>128</v>
      </c>
      <c r="S255" s="56" t="s">
        <v>126</v>
      </c>
      <c r="T255" s="56" t="s">
        <v>126</v>
      </c>
      <c r="U255" s="56" t="s">
        <v>128</v>
      </c>
      <c r="V255" s="56" t="s">
        <v>125</v>
      </c>
      <c r="W255" s="56" t="s">
        <v>126</v>
      </c>
      <c r="X255" s="56" t="s">
        <v>125</v>
      </c>
      <c r="Y255" s="56" t="s">
        <v>128</v>
      </c>
      <c r="Z255" s="56" t="s">
        <v>126</v>
      </c>
      <c r="AA255" s="56" t="s">
        <v>126</v>
      </c>
      <c r="AB255" s="56" t="s">
        <v>128</v>
      </c>
      <c r="AC255" s="56" t="s">
        <v>126</v>
      </c>
      <c r="AD255" s="56" t="s">
        <v>126</v>
      </c>
      <c r="AE255" s="56" t="s">
        <v>128</v>
      </c>
      <c r="AF255" s="56" t="s">
        <v>127</v>
      </c>
      <c r="AG255" s="56" t="s">
        <v>127</v>
      </c>
      <c r="AH255" s="56">
        <f t="array" ref="AH255">SUM((I255:AG255=$I$2:$AG$2)*(I255:AG255&lt;&gt;""))</f>
        <v>16</v>
      </c>
      <c r="AI255" s="58">
        <f t="shared" si="264"/>
        <v>6.4</v>
      </c>
      <c r="AJ255" s="59"/>
      <c r="AK255" s="56" t="str">
        <f t="shared" si="265"/>
        <v>TIDAK LULUS</v>
      </c>
      <c r="AL255" s="56" t="str">
        <f t="shared" si="266"/>
        <v>LULUS</v>
      </c>
      <c r="AM255" s="56" t="str">
        <f t="shared" si="267"/>
        <v>LULUS</v>
      </c>
      <c r="AN255" s="56" t="str">
        <f t="shared" si="268"/>
        <v>LULUS</v>
      </c>
      <c r="AO255" s="56" t="str">
        <f t="shared" si="269"/>
        <v>TIDAK LULUS</v>
      </c>
      <c r="AP255" s="56" t="str">
        <f t="shared" si="270"/>
        <v>TIDAK LULUS</v>
      </c>
      <c r="AQ255" s="56" t="str">
        <f t="shared" si="271"/>
        <v>LULUS</v>
      </c>
      <c r="AR255" s="56" t="str">
        <f t="shared" si="272"/>
        <v>LULUS</v>
      </c>
      <c r="AS255" s="56" t="str">
        <f t="shared" si="273"/>
        <v>LULUS</v>
      </c>
      <c r="AT255" s="56" t="str">
        <f t="shared" si="274"/>
        <v>LULUS</v>
      </c>
      <c r="AU255" s="56" t="str">
        <f t="shared" si="275"/>
        <v>LULUS</v>
      </c>
      <c r="AV255" s="56" t="str">
        <f t="shared" si="276"/>
        <v>TIDAK LULUS</v>
      </c>
      <c r="AW255" s="56" t="str">
        <f t="shared" si="277"/>
        <v>TIDAK LULUS</v>
      </c>
      <c r="AX255" s="56" t="str">
        <f t="shared" si="278"/>
        <v>LULUS</v>
      </c>
      <c r="AY255" s="56" t="str">
        <f t="shared" si="279"/>
        <v>LULUS</v>
      </c>
      <c r="AZ255" s="56" t="str">
        <f t="shared" si="280"/>
        <v>LULUS</v>
      </c>
      <c r="BA255" s="56" t="str">
        <f t="shared" si="281"/>
        <v>LULUS</v>
      </c>
      <c r="BB255" s="56" t="str">
        <f t="shared" si="282"/>
        <v>TIDAK LULUS</v>
      </c>
      <c r="BC255" s="56" t="str">
        <f t="shared" si="283"/>
        <v>LULUS</v>
      </c>
      <c r="BD255" s="56" t="str">
        <f t="shared" si="284"/>
        <v>LULUS</v>
      </c>
      <c r="BE255" s="56" t="str">
        <f t="shared" si="285"/>
        <v>LULUS</v>
      </c>
      <c r="BF255" s="56" t="str">
        <f t="shared" si="286"/>
        <v>TIDAK LULUS</v>
      </c>
      <c r="BG255" s="56" t="str">
        <f t="shared" si="287"/>
        <v>TIDAK LULUS</v>
      </c>
      <c r="BH255" s="56" t="str">
        <f t="shared" si="288"/>
        <v>LULUS</v>
      </c>
      <c r="BI255" s="56" t="str">
        <f t="shared" si="289"/>
        <v>TIDAK LULUS</v>
      </c>
    </row>
    <row r="256" spans="1:61" s="60" customFormat="1" ht="21.9" customHeight="1" x14ac:dyDescent="0.3">
      <c r="A256" s="56">
        <f t="shared" si="186"/>
        <v>253</v>
      </c>
      <c r="B256" s="56">
        <v>2015413715</v>
      </c>
      <c r="C256" s="62" t="s">
        <v>3894</v>
      </c>
      <c r="D256" s="61" t="s">
        <v>45</v>
      </c>
      <c r="E256" s="56" t="s">
        <v>160</v>
      </c>
      <c r="F256" s="61" t="s">
        <v>3982</v>
      </c>
      <c r="G256" s="62" t="s">
        <v>3983</v>
      </c>
      <c r="H256" s="57">
        <v>44980</v>
      </c>
      <c r="I256" s="56" t="s">
        <v>126</v>
      </c>
      <c r="J256" s="56" t="s">
        <v>125</v>
      </c>
      <c r="K256" s="56" t="s">
        <v>127</v>
      </c>
      <c r="L256" s="56" t="s">
        <v>125</v>
      </c>
      <c r="M256" s="56" t="s">
        <v>127</v>
      </c>
      <c r="N256" s="56" t="s">
        <v>125</v>
      </c>
      <c r="O256" s="56" t="s">
        <v>128</v>
      </c>
      <c r="P256" s="56" t="s">
        <v>127</v>
      </c>
      <c r="Q256" s="56" t="s">
        <v>126</v>
      </c>
      <c r="R256" s="56" t="s">
        <v>127</v>
      </c>
      <c r="S256" s="56" t="s">
        <v>126</v>
      </c>
      <c r="T256" s="56" t="s">
        <v>128</v>
      </c>
      <c r="U256" s="56" t="s">
        <v>125</v>
      </c>
      <c r="V256" s="56" t="s">
        <v>125</v>
      </c>
      <c r="W256" s="56" t="s">
        <v>125</v>
      </c>
      <c r="X256" s="56" t="s">
        <v>125</v>
      </c>
      <c r="Y256" s="56" t="s">
        <v>125</v>
      </c>
      <c r="Z256" s="56" t="s">
        <v>128</v>
      </c>
      <c r="AA256" s="56" t="s">
        <v>126</v>
      </c>
      <c r="AB256" s="56" t="s">
        <v>128</v>
      </c>
      <c r="AC256" s="56" t="s">
        <v>126</v>
      </c>
      <c r="AD256" s="56" t="s">
        <v>127</v>
      </c>
      <c r="AE256" s="56" t="s">
        <v>128</v>
      </c>
      <c r="AF256" s="56" t="s">
        <v>127</v>
      </c>
      <c r="AG256" s="56" t="s">
        <v>127</v>
      </c>
      <c r="AH256" s="56">
        <f t="array" ref="AH256">SUM((I256:AG256=$I$2:$AG$2)*(I256:AG256&lt;&gt;""))</f>
        <v>15</v>
      </c>
      <c r="AI256" s="58">
        <f t="shared" si="264"/>
        <v>6</v>
      </c>
      <c r="AJ256" s="59"/>
      <c r="AK256" s="56" t="str">
        <f t="shared" si="265"/>
        <v>LULUS</v>
      </c>
      <c r="AL256" s="56" t="str">
        <f t="shared" si="266"/>
        <v>TIDAK LULUS</v>
      </c>
      <c r="AM256" s="56" t="str">
        <f t="shared" si="267"/>
        <v>LULUS</v>
      </c>
      <c r="AN256" s="56" t="str">
        <f t="shared" si="268"/>
        <v>LULUS</v>
      </c>
      <c r="AO256" s="56" t="str">
        <f t="shared" si="269"/>
        <v>TIDAK LULUS</v>
      </c>
      <c r="AP256" s="56" t="str">
        <f t="shared" si="270"/>
        <v>LULUS</v>
      </c>
      <c r="AQ256" s="56" t="str">
        <f t="shared" si="271"/>
        <v>LULUS</v>
      </c>
      <c r="AR256" s="56" t="str">
        <f t="shared" si="272"/>
        <v>LULUS</v>
      </c>
      <c r="AS256" s="56" t="str">
        <f t="shared" si="273"/>
        <v>LULUS</v>
      </c>
      <c r="AT256" s="56" t="str">
        <f t="shared" si="274"/>
        <v>TIDAK LULUS</v>
      </c>
      <c r="AU256" s="56" t="str">
        <f t="shared" si="275"/>
        <v>LULUS</v>
      </c>
      <c r="AV256" s="56" t="str">
        <f t="shared" si="276"/>
        <v>LULUS</v>
      </c>
      <c r="AW256" s="56" t="str">
        <f t="shared" si="277"/>
        <v>TIDAK LULUS</v>
      </c>
      <c r="AX256" s="56" t="str">
        <f t="shared" si="278"/>
        <v>LULUS</v>
      </c>
      <c r="AY256" s="56" t="str">
        <f t="shared" si="279"/>
        <v>TIDAK LULUS</v>
      </c>
      <c r="AZ256" s="56" t="str">
        <f t="shared" si="280"/>
        <v>LULUS</v>
      </c>
      <c r="BA256" s="56" t="str">
        <f t="shared" si="281"/>
        <v>TIDAK LULUS</v>
      </c>
      <c r="BB256" s="56" t="str">
        <f t="shared" si="282"/>
        <v>TIDAK LULUS</v>
      </c>
      <c r="BC256" s="56" t="str">
        <f t="shared" si="283"/>
        <v>LULUS</v>
      </c>
      <c r="BD256" s="56" t="str">
        <f t="shared" si="284"/>
        <v>LULUS</v>
      </c>
      <c r="BE256" s="56" t="str">
        <f t="shared" si="285"/>
        <v>LULUS</v>
      </c>
      <c r="BF256" s="56" t="str">
        <f t="shared" si="286"/>
        <v>TIDAK LULUS</v>
      </c>
      <c r="BG256" s="56" t="str">
        <f t="shared" si="287"/>
        <v>TIDAK LULUS</v>
      </c>
      <c r="BH256" s="56" t="str">
        <f t="shared" si="288"/>
        <v>LULUS</v>
      </c>
      <c r="BI256" s="56" t="str">
        <f t="shared" si="289"/>
        <v>TIDAK LULUS</v>
      </c>
    </row>
    <row r="257" spans="1:61" s="60" customFormat="1" ht="21.9" customHeight="1" x14ac:dyDescent="0.3">
      <c r="A257" s="56">
        <f t="shared" si="186"/>
        <v>254</v>
      </c>
      <c r="B257" s="56">
        <v>2015414160</v>
      </c>
      <c r="C257" s="62" t="s">
        <v>3907</v>
      </c>
      <c r="D257" s="61" t="s">
        <v>45</v>
      </c>
      <c r="E257" s="56" t="s">
        <v>160</v>
      </c>
      <c r="F257" s="61" t="s">
        <v>4000</v>
      </c>
      <c r="G257" s="62" t="s">
        <v>4001</v>
      </c>
      <c r="H257" s="57">
        <v>44980</v>
      </c>
      <c r="I257" s="56" t="s">
        <v>127</v>
      </c>
      <c r="J257" s="56" t="s">
        <v>125</v>
      </c>
      <c r="K257" s="56" t="s">
        <v>127</v>
      </c>
      <c r="L257" s="56" t="s">
        <v>125</v>
      </c>
      <c r="M257" s="56" t="s">
        <v>127</v>
      </c>
      <c r="N257" s="56" t="s">
        <v>125</v>
      </c>
      <c r="O257" s="56" t="s">
        <v>128</v>
      </c>
      <c r="P257" s="56" t="s">
        <v>127</v>
      </c>
      <c r="Q257" s="56" t="s">
        <v>126</v>
      </c>
      <c r="R257" s="56" t="s">
        <v>125</v>
      </c>
      <c r="S257" s="56" t="s">
        <v>126</v>
      </c>
      <c r="T257" s="56" t="s">
        <v>128</v>
      </c>
      <c r="U257" s="56" t="s">
        <v>128</v>
      </c>
      <c r="V257" s="56" t="s">
        <v>125</v>
      </c>
      <c r="W257" s="56" t="s">
        <v>126</v>
      </c>
      <c r="X257" s="56" t="s">
        <v>125</v>
      </c>
      <c r="Y257" s="56" t="s">
        <v>128</v>
      </c>
      <c r="Z257" s="56" t="s">
        <v>128</v>
      </c>
      <c r="AA257" s="56" t="s">
        <v>128</v>
      </c>
      <c r="AB257" s="56" t="s">
        <v>126</v>
      </c>
      <c r="AC257" s="56" t="s">
        <v>126</v>
      </c>
      <c r="AD257" s="56" t="s">
        <v>128</v>
      </c>
      <c r="AE257" s="56" t="s">
        <v>125</v>
      </c>
      <c r="AF257" s="56" t="s">
        <v>127</v>
      </c>
      <c r="AG257" s="56" t="s">
        <v>125</v>
      </c>
      <c r="AH257" s="56">
        <f t="array" ref="AH257">SUM((I257:AG257=$I$2:$AG$2)*(I257:AG257&lt;&gt;""))</f>
        <v>16</v>
      </c>
      <c r="AI257" s="58">
        <f t="shared" si="264"/>
        <v>6.4</v>
      </c>
      <c r="AJ257" s="59"/>
      <c r="AK257" s="56" t="str">
        <f t="shared" si="265"/>
        <v>TIDAK LULUS</v>
      </c>
      <c r="AL257" s="56" t="str">
        <f t="shared" si="266"/>
        <v>TIDAK LULUS</v>
      </c>
      <c r="AM257" s="56" t="str">
        <f t="shared" si="267"/>
        <v>LULUS</v>
      </c>
      <c r="AN257" s="56" t="str">
        <f t="shared" si="268"/>
        <v>LULUS</v>
      </c>
      <c r="AO257" s="56" t="str">
        <f t="shared" si="269"/>
        <v>TIDAK LULUS</v>
      </c>
      <c r="AP257" s="56" t="str">
        <f t="shared" si="270"/>
        <v>LULUS</v>
      </c>
      <c r="AQ257" s="56" t="str">
        <f t="shared" si="271"/>
        <v>LULUS</v>
      </c>
      <c r="AR257" s="56" t="str">
        <f t="shared" si="272"/>
        <v>LULUS</v>
      </c>
      <c r="AS257" s="56" t="str">
        <f t="shared" si="273"/>
        <v>LULUS</v>
      </c>
      <c r="AT257" s="56" t="str">
        <f t="shared" si="274"/>
        <v>TIDAK LULUS</v>
      </c>
      <c r="AU257" s="56" t="str">
        <f t="shared" si="275"/>
        <v>LULUS</v>
      </c>
      <c r="AV257" s="56" t="str">
        <f t="shared" si="276"/>
        <v>LULUS</v>
      </c>
      <c r="AW257" s="56" t="str">
        <f t="shared" si="277"/>
        <v>TIDAK LULUS</v>
      </c>
      <c r="AX257" s="56" t="str">
        <f t="shared" si="278"/>
        <v>LULUS</v>
      </c>
      <c r="AY257" s="56" t="str">
        <f t="shared" si="279"/>
        <v>LULUS</v>
      </c>
      <c r="AZ257" s="56" t="str">
        <f t="shared" si="280"/>
        <v>LULUS</v>
      </c>
      <c r="BA257" s="56" t="str">
        <f t="shared" si="281"/>
        <v>LULUS</v>
      </c>
      <c r="BB257" s="56" t="str">
        <f t="shared" si="282"/>
        <v>TIDAK LULUS</v>
      </c>
      <c r="BC257" s="56" t="str">
        <f t="shared" si="283"/>
        <v>TIDAK LULUS</v>
      </c>
      <c r="BD257" s="56" t="str">
        <f t="shared" si="284"/>
        <v>TIDAK LULUS</v>
      </c>
      <c r="BE257" s="56" t="str">
        <f t="shared" si="285"/>
        <v>LULUS</v>
      </c>
      <c r="BF257" s="56" t="str">
        <f t="shared" si="286"/>
        <v>LULUS</v>
      </c>
      <c r="BG257" s="56" t="str">
        <f t="shared" si="287"/>
        <v>LULUS</v>
      </c>
      <c r="BH257" s="56" t="str">
        <f t="shared" si="288"/>
        <v>LULUS</v>
      </c>
      <c r="BI257" s="56" t="str">
        <f t="shared" si="289"/>
        <v>TIDAK LULUS</v>
      </c>
    </row>
    <row r="258" spans="1:61" s="60" customFormat="1" ht="21.9" customHeight="1" x14ac:dyDescent="0.3">
      <c r="A258" s="56">
        <f t="shared" si="186"/>
        <v>255</v>
      </c>
      <c r="B258" s="56">
        <v>2015414167</v>
      </c>
      <c r="C258" s="62" t="s">
        <v>3908</v>
      </c>
      <c r="D258" s="61" t="s">
        <v>45</v>
      </c>
      <c r="E258" s="56" t="s">
        <v>160</v>
      </c>
      <c r="F258" s="61" t="s">
        <v>581</v>
      </c>
      <c r="G258" s="62" t="s">
        <v>582</v>
      </c>
      <c r="H258" s="57">
        <v>44980</v>
      </c>
      <c r="I258" s="56" t="s">
        <v>125</v>
      </c>
      <c r="J258" s="56" t="s">
        <v>128</v>
      </c>
      <c r="K258" s="56" t="s">
        <v>127</v>
      </c>
      <c r="L258" s="56" t="s">
        <v>125</v>
      </c>
      <c r="M258" s="56" t="s">
        <v>128</v>
      </c>
      <c r="N258" s="56" t="s">
        <v>125</v>
      </c>
      <c r="O258" s="56" t="s">
        <v>128</v>
      </c>
      <c r="P258" s="56" t="s">
        <v>127</v>
      </c>
      <c r="Q258" s="56" t="s">
        <v>126</v>
      </c>
      <c r="R258" s="56" t="s">
        <v>125</v>
      </c>
      <c r="S258" s="56" t="s">
        <v>126</v>
      </c>
      <c r="T258" s="56" t="s">
        <v>128</v>
      </c>
      <c r="U258" s="56" t="s">
        <v>128</v>
      </c>
      <c r="V258" s="56" t="s">
        <v>125</v>
      </c>
      <c r="W258" s="56" t="s">
        <v>126</v>
      </c>
      <c r="X258" s="56" t="s">
        <v>125</v>
      </c>
      <c r="Y258" s="56" t="s">
        <v>127</v>
      </c>
      <c r="Z258" s="56" t="s">
        <v>128</v>
      </c>
      <c r="AA258" s="56" t="s">
        <v>126</v>
      </c>
      <c r="AB258" s="56" t="s">
        <v>125</v>
      </c>
      <c r="AC258" s="56" t="s">
        <v>126</v>
      </c>
      <c r="AD258" s="56" t="s">
        <v>128</v>
      </c>
      <c r="AE258" s="56" t="s">
        <v>126</v>
      </c>
      <c r="AF258" s="56" t="s">
        <v>128</v>
      </c>
      <c r="AG258" s="56" t="s">
        <v>126</v>
      </c>
      <c r="AH258" s="56">
        <f t="array" ref="AH258">SUM((I258:AG258=$I$2:$AG$2)*(I258:AG258&lt;&gt;""))</f>
        <v>16</v>
      </c>
      <c r="AI258" s="58">
        <f t="shared" si="264"/>
        <v>6.4</v>
      </c>
      <c r="AJ258" s="59"/>
      <c r="AK258" s="56" t="str">
        <f t="shared" si="265"/>
        <v>TIDAK LULUS</v>
      </c>
      <c r="AL258" s="56" t="str">
        <f t="shared" si="266"/>
        <v>LULUS</v>
      </c>
      <c r="AM258" s="56" t="str">
        <f t="shared" si="267"/>
        <v>LULUS</v>
      </c>
      <c r="AN258" s="56" t="str">
        <f t="shared" si="268"/>
        <v>LULUS</v>
      </c>
      <c r="AO258" s="56" t="str">
        <f t="shared" si="269"/>
        <v>TIDAK LULUS</v>
      </c>
      <c r="AP258" s="56" t="str">
        <f t="shared" si="270"/>
        <v>LULUS</v>
      </c>
      <c r="AQ258" s="56" t="str">
        <f t="shared" si="271"/>
        <v>LULUS</v>
      </c>
      <c r="AR258" s="56" t="str">
        <f t="shared" si="272"/>
        <v>LULUS</v>
      </c>
      <c r="AS258" s="56" t="str">
        <f t="shared" si="273"/>
        <v>LULUS</v>
      </c>
      <c r="AT258" s="56" t="str">
        <f t="shared" si="274"/>
        <v>TIDAK LULUS</v>
      </c>
      <c r="AU258" s="56" t="str">
        <f t="shared" si="275"/>
        <v>LULUS</v>
      </c>
      <c r="AV258" s="56" t="str">
        <f t="shared" si="276"/>
        <v>LULUS</v>
      </c>
      <c r="AW258" s="56" t="str">
        <f t="shared" si="277"/>
        <v>TIDAK LULUS</v>
      </c>
      <c r="AX258" s="56" t="str">
        <f t="shared" si="278"/>
        <v>LULUS</v>
      </c>
      <c r="AY258" s="56" t="str">
        <f t="shared" si="279"/>
        <v>LULUS</v>
      </c>
      <c r="AZ258" s="56" t="str">
        <f t="shared" si="280"/>
        <v>LULUS</v>
      </c>
      <c r="BA258" s="56" t="str">
        <f t="shared" si="281"/>
        <v>TIDAK LULUS</v>
      </c>
      <c r="BB258" s="56" t="str">
        <f t="shared" si="282"/>
        <v>TIDAK LULUS</v>
      </c>
      <c r="BC258" s="56" t="str">
        <f t="shared" si="283"/>
        <v>LULUS</v>
      </c>
      <c r="BD258" s="56" t="str">
        <f t="shared" si="284"/>
        <v>TIDAK LULUS</v>
      </c>
      <c r="BE258" s="56" t="str">
        <f t="shared" si="285"/>
        <v>LULUS</v>
      </c>
      <c r="BF258" s="56" t="str">
        <f t="shared" si="286"/>
        <v>LULUS</v>
      </c>
      <c r="BG258" s="56" t="str">
        <f t="shared" si="287"/>
        <v>TIDAK LULUS</v>
      </c>
      <c r="BH258" s="56" t="str">
        <f t="shared" si="288"/>
        <v>TIDAK LULUS</v>
      </c>
      <c r="BI258" s="56" t="str">
        <f t="shared" si="289"/>
        <v>LULUS</v>
      </c>
    </row>
    <row r="259" spans="1:61" s="60" customFormat="1" ht="21.9" customHeight="1" x14ac:dyDescent="0.3">
      <c r="A259" s="56">
        <f t="shared" si="186"/>
        <v>256</v>
      </c>
      <c r="B259" s="56">
        <v>2015414204</v>
      </c>
      <c r="C259" s="62" t="s">
        <v>3909</v>
      </c>
      <c r="D259" s="61" t="s">
        <v>46</v>
      </c>
      <c r="E259" s="56" t="s">
        <v>155</v>
      </c>
      <c r="F259" s="61" t="s">
        <v>4003</v>
      </c>
      <c r="G259" s="62" t="s">
        <v>4004</v>
      </c>
      <c r="H259" s="57">
        <v>44980</v>
      </c>
      <c r="I259" s="56" t="s">
        <v>126</v>
      </c>
      <c r="J259" s="56" t="s">
        <v>128</v>
      </c>
      <c r="K259" s="56" t="s">
        <v>127</v>
      </c>
      <c r="L259" s="56" t="s">
        <v>125</v>
      </c>
      <c r="M259" s="56" t="s">
        <v>127</v>
      </c>
      <c r="N259" s="56" t="s">
        <v>127</v>
      </c>
      <c r="O259" s="56" t="s">
        <v>128</v>
      </c>
      <c r="P259" s="56" t="s">
        <v>127</v>
      </c>
      <c r="Q259" s="56" t="s">
        <v>126</v>
      </c>
      <c r="R259" s="56" t="s">
        <v>125</v>
      </c>
      <c r="S259" s="56" t="s">
        <v>127</v>
      </c>
      <c r="T259" s="56" t="s">
        <v>128</v>
      </c>
      <c r="U259" s="56" t="s">
        <v>128</v>
      </c>
      <c r="V259" s="56" t="s">
        <v>125</v>
      </c>
      <c r="W259" s="56" t="s">
        <v>126</v>
      </c>
      <c r="X259" s="56" t="s">
        <v>125</v>
      </c>
      <c r="Y259" s="56" t="s">
        <v>127</v>
      </c>
      <c r="Z259" s="56" t="s">
        <v>128</v>
      </c>
      <c r="AA259" s="56" t="s">
        <v>126</v>
      </c>
      <c r="AB259" s="56" t="s">
        <v>128</v>
      </c>
      <c r="AC259" s="56" t="s">
        <v>127</v>
      </c>
      <c r="AD259" s="56" t="s">
        <v>126</v>
      </c>
      <c r="AE259" s="56" t="s">
        <v>126</v>
      </c>
      <c r="AF259" s="56" t="s">
        <v>127</v>
      </c>
      <c r="AG259" s="56" t="s">
        <v>127</v>
      </c>
      <c r="AH259" s="56">
        <f t="array" ref="AH259">SUM((I259:AG259=$I$2:$AG$2)*(I259:AG259&lt;&gt;""))</f>
        <v>14</v>
      </c>
      <c r="AI259" s="58">
        <f t="shared" si="264"/>
        <v>5.6</v>
      </c>
      <c r="AJ259" s="59"/>
      <c r="AK259" s="56" t="str">
        <f t="shared" si="265"/>
        <v>LULUS</v>
      </c>
      <c r="AL259" s="56" t="str">
        <f t="shared" si="266"/>
        <v>LULUS</v>
      </c>
      <c r="AM259" s="56" t="str">
        <f t="shared" si="267"/>
        <v>LULUS</v>
      </c>
      <c r="AN259" s="56" t="str">
        <f t="shared" si="268"/>
        <v>LULUS</v>
      </c>
      <c r="AO259" s="56" t="str">
        <f t="shared" si="269"/>
        <v>TIDAK LULUS</v>
      </c>
      <c r="AP259" s="56" t="str">
        <f t="shared" si="270"/>
        <v>TIDAK LULUS</v>
      </c>
      <c r="AQ259" s="56" t="str">
        <f t="shared" si="271"/>
        <v>LULUS</v>
      </c>
      <c r="AR259" s="56" t="str">
        <f t="shared" si="272"/>
        <v>LULUS</v>
      </c>
      <c r="AS259" s="56" t="str">
        <f t="shared" si="273"/>
        <v>LULUS</v>
      </c>
      <c r="AT259" s="56" t="str">
        <f t="shared" si="274"/>
        <v>TIDAK LULUS</v>
      </c>
      <c r="AU259" s="56" t="str">
        <f t="shared" si="275"/>
        <v>TIDAK LULUS</v>
      </c>
      <c r="AV259" s="56" t="str">
        <f t="shared" si="276"/>
        <v>LULUS</v>
      </c>
      <c r="AW259" s="56" t="str">
        <f t="shared" si="277"/>
        <v>TIDAK LULUS</v>
      </c>
      <c r="AX259" s="56" t="str">
        <f t="shared" si="278"/>
        <v>LULUS</v>
      </c>
      <c r="AY259" s="56" t="str">
        <f t="shared" si="279"/>
        <v>LULUS</v>
      </c>
      <c r="AZ259" s="56" t="str">
        <f t="shared" si="280"/>
        <v>LULUS</v>
      </c>
      <c r="BA259" s="56" t="str">
        <f t="shared" si="281"/>
        <v>TIDAK LULUS</v>
      </c>
      <c r="BB259" s="56" t="str">
        <f t="shared" si="282"/>
        <v>TIDAK LULUS</v>
      </c>
      <c r="BC259" s="56" t="str">
        <f t="shared" si="283"/>
        <v>LULUS</v>
      </c>
      <c r="BD259" s="56" t="str">
        <f t="shared" si="284"/>
        <v>LULUS</v>
      </c>
      <c r="BE259" s="56" t="str">
        <f t="shared" si="285"/>
        <v>TIDAK LULUS</v>
      </c>
      <c r="BF259" s="56" t="str">
        <f t="shared" si="286"/>
        <v>TIDAK LULUS</v>
      </c>
      <c r="BG259" s="56" t="str">
        <f t="shared" si="287"/>
        <v>TIDAK LULUS</v>
      </c>
      <c r="BH259" s="56" t="str">
        <f t="shared" si="288"/>
        <v>LULUS</v>
      </c>
      <c r="BI259" s="56" t="str">
        <f t="shared" si="289"/>
        <v>TIDAK LULUS</v>
      </c>
    </row>
    <row r="260" spans="1:61" s="60" customFormat="1" ht="21.9" customHeight="1" x14ac:dyDescent="0.3">
      <c r="A260" s="56">
        <f t="shared" si="186"/>
        <v>257</v>
      </c>
      <c r="B260" s="56">
        <v>2015413734</v>
      </c>
      <c r="C260" s="62" t="s">
        <v>3895</v>
      </c>
      <c r="D260" s="61" t="s">
        <v>46</v>
      </c>
      <c r="E260" s="56" t="s">
        <v>155</v>
      </c>
      <c r="F260" s="61" t="s">
        <v>295</v>
      </c>
      <c r="G260" s="62" t="s">
        <v>296</v>
      </c>
      <c r="H260" s="57">
        <v>44980</v>
      </c>
      <c r="I260" s="56" t="s">
        <v>126</v>
      </c>
      <c r="J260" s="56" t="s">
        <v>128</v>
      </c>
      <c r="K260" s="56" t="s">
        <v>127</v>
      </c>
      <c r="L260" s="56" t="s">
        <v>125</v>
      </c>
      <c r="M260" s="56" t="s">
        <v>126</v>
      </c>
      <c r="N260" s="56" t="s">
        <v>127</v>
      </c>
      <c r="O260" s="56" t="s">
        <v>128</v>
      </c>
      <c r="P260" s="56" t="s">
        <v>127</v>
      </c>
      <c r="Q260" s="56" t="s">
        <v>126</v>
      </c>
      <c r="R260" s="56" t="s">
        <v>125</v>
      </c>
      <c r="S260" s="56" t="s">
        <v>126</v>
      </c>
      <c r="T260" s="56" t="s">
        <v>125</v>
      </c>
      <c r="U260" s="56" t="s">
        <v>128</v>
      </c>
      <c r="V260" s="56" t="s">
        <v>125</v>
      </c>
      <c r="W260" s="56" t="s">
        <v>126</v>
      </c>
      <c r="X260" s="56" t="s">
        <v>125</v>
      </c>
      <c r="Y260" s="56" t="s">
        <v>125</v>
      </c>
      <c r="Z260" s="56" t="s">
        <v>128</v>
      </c>
      <c r="AA260" s="56" t="s">
        <v>126</v>
      </c>
      <c r="AB260" s="56" t="s">
        <v>128</v>
      </c>
      <c r="AC260" s="56" t="s">
        <v>126</v>
      </c>
      <c r="AD260" s="56" t="s">
        <v>128</v>
      </c>
      <c r="AE260" s="56" t="s">
        <v>125</v>
      </c>
      <c r="AF260" s="56" t="s">
        <v>127</v>
      </c>
      <c r="AG260" s="56" t="s">
        <v>128</v>
      </c>
      <c r="AH260" s="56">
        <f t="array" ref="AH260">SUM((I260:AG260=$I$2:$AG$2)*(I260:AG260&lt;&gt;""))</f>
        <v>18</v>
      </c>
      <c r="AI260" s="58">
        <f t="shared" si="264"/>
        <v>7.2</v>
      </c>
      <c r="AJ260" s="59"/>
      <c r="AK260" s="56" t="str">
        <f t="shared" si="265"/>
        <v>LULUS</v>
      </c>
      <c r="AL260" s="56" t="str">
        <f t="shared" si="266"/>
        <v>LULUS</v>
      </c>
      <c r="AM260" s="56" t="str">
        <f t="shared" si="267"/>
        <v>LULUS</v>
      </c>
      <c r="AN260" s="56" t="str">
        <f t="shared" si="268"/>
        <v>LULUS</v>
      </c>
      <c r="AO260" s="56" t="str">
        <f t="shared" si="269"/>
        <v>LULUS</v>
      </c>
      <c r="AP260" s="56" t="str">
        <f t="shared" si="270"/>
        <v>TIDAK LULUS</v>
      </c>
      <c r="AQ260" s="56" t="str">
        <f t="shared" si="271"/>
        <v>LULUS</v>
      </c>
      <c r="AR260" s="56" t="str">
        <f t="shared" si="272"/>
        <v>LULUS</v>
      </c>
      <c r="AS260" s="56" t="str">
        <f t="shared" si="273"/>
        <v>LULUS</v>
      </c>
      <c r="AT260" s="56" t="str">
        <f t="shared" si="274"/>
        <v>TIDAK LULUS</v>
      </c>
      <c r="AU260" s="56" t="str">
        <f t="shared" si="275"/>
        <v>LULUS</v>
      </c>
      <c r="AV260" s="56" t="str">
        <f t="shared" si="276"/>
        <v>TIDAK LULUS</v>
      </c>
      <c r="AW260" s="56" t="str">
        <f t="shared" si="277"/>
        <v>TIDAK LULUS</v>
      </c>
      <c r="AX260" s="56" t="str">
        <f t="shared" si="278"/>
        <v>LULUS</v>
      </c>
      <c r="AY260" s="56" t="str">
        <f t="shared" si="279"/>
        <v>LULUS</v>
      </c>
      <c r="AZ260" s="56" t="str">
        <f t="shared" si="280"/>
        <v>LULUS</v>
      </c>
      <c r="BA260" s="56" t="str">
        <f t="shared" si="281"/>
        <v>TIDAK LULUS</v>
      </c>
      <c r="BB260" s="56" t="str">
        <f t="shared" si="282"/>
        <v>TIDAK LULUS</v>
      </c>
      <c r="BC260" s="56" t="str">
        <f t="shared" si="283"/>
        <v>LULUS</v>
      </c>
      <c r="BD260" s="56" t="str">
        <f t="shared" si="284"/>
        <v>LULUS</v>
      </c>
      <c r="BE260" s="56" t="str">
        <f t="shared" si="285"/>
        <v>LULUS</v>
      </c>
      <c r="BF260" s="56" t="str">
        <f t="shared" si="286"/>
        <v>LULUS</v>
      </c>
      <c r="BG260" s="56" t="str">
        <f t="shared" si="287"/>
        <v>LULUS</v>
      </c>
      <c r="BH260" s="56" t="str">
        <f t="shared" si="288"/>
        <v>LULUS</v>
      </c>
      <c r="BI260" s="56" t="str">
        <f t="shared" si="289"/>
        <v>TIDAK LULUS</v>
      </c>
    </row>
    <row r="261" spans="1:61" s="60" customFormat="1" ht="21.9" customHeight="1" x14ac:dyDescent="0.3">
      <c r="A261" s="56">
        <f t="shared" si="186"/>
        <v>258</v>
      </c>
      <c r="B261" s="56">
        <v>2015414174</v>
      </c>
      <c r="C261" s="62" t="s">
        <v>3912</v>
      </c>
      <c r="D261" s="61" t="s">
        <v>45</v>
      </c>
      <c r="E261" s="56" t="s">
        <v>160</v>
      </c>
      <c r="F261" s="61" t="s">
        <v>3982</v>
      </c>
      <c r="G261" s="62" t="s">
        <v>3983</v>
      </c>
      <c r="H261" s="57">
        <v>44980</v>
      </c>
      <c r="I261" s="56" t="s">
        <v>127</v>
      </c>
      <c r="J261" s="56" t="s">
        <v>128</v>
      </c>
      <c r="K261" s="56" t="s">
        <v>127</v>
      </c>
      <c r="L261" s="56" t="s">
        <v>128</v>
      </c>
      <c r="M261" s="56" t="s">
        <v>126</v>
      </c>
      <c r="N261" s="56" t="s">
        <v>125</v>
      </c>
      <c r="O261" s="56" t="s">
        <v>128</v>
      </c>
      <c r="P261" s="56" t="s">
        <v>127</v>
      </c>
      <c r="Q261" s="56" t="s">
        <v>126</v>
      </c>
      <c r="R261" s="56" t="s">
        <v>125</v>
      </c>
      <c r="S261" s="56" t="s">
        <v>128</v>
      </c>
      <c r="T261" s="56" t="s">
        <v>128</v>
      </c>
      <c r="U261" s="56" t="s">
        <v>128</v>
      </c>
      <c r="V261" s="56" t="s">
        <v>125</v>
      </c>
      <c r="W261" s="56" t="s">
        <v>125</v>
      </c>
      <c r="X261" s="56" t="s">
        <v>125</v>
      </c>
      <c r="Y261" s="56" t="s">
        <v>125</v>
      </c>
      <c r="Z261" s="56" t="s">
        <v>128</v>
      </c>
      <c r="AA261" s="56" t="s">
        <v>126</v>
      </c>
      <c r="AB261" s="56" t="s">
        <v>128</v>
      </c>
      <c r="AC261" s="56" t="s">
        <v>126</v>
      </c>
      <c r="AD261" s="56" t="s">
        <v>128</v>
      </c>
      <c r="AE261" s="56" t="s">
        <v>125</v>
      </c>
      <c r="AF261" s="56" t="s">
        <v>126</v>
      </c>
      <c r="AG261" s="56" t="s">
        <v>127</v>
      </c>
      <c r="AH261" s="56">
        <f t="array" ref="AH261">SUM((I261:AG261=$I$2:$AG$2)*(I261:AG261&lt;&gt;""))</f>
        <v>15</v>
      </c>
      <c r="AI261" s="58">
        <f t="shared" si="264"/>
        <v>6</v>
      </c>
      <c r="AJ261" s="59"/>
      <c r="AK261" s="56" t="str">
        <f t="shared" si="265"/>
        <v>TIDAK LULUS</v>
      </c>
      <c r="AL261" s="56" t="str">
        <f t="shared" si="266"/>
        <v>LULUS</v>
      </c>
      <c r="AM261" s="56" t="str">
        <f t="shared" si="267"/>
        <v>LULUS</v>
      </c>
      <c r="AN261" s="56" t="str">
        <f t="shared" si="268"/>
        <v>TIDAK LULUS</v>
      </c>
      <c r="AO261" s="56" t="str">
        <f t="shared" si="269"/>
        <v>LULUS</v>
      </c>
      <c r="AP261" s="56" t="str">
        <f t="shared" si="270"/>
        <v>LULUS</v>
      </c>
      <c r="AQ261" s="56" t="str">
        <f t="shared" si="271"/>
        <v>LULUS</v>
      </c>
      <c r="AR261" s="56" t="str">
        <f t="shared" si="272"/>
        <v>LULUS</v>
      </c>
      <c r="AS261" s="56" t="str">
        <f t="shared" si="273"/>
        <v>LULUS</v>
      </c>
      <c r="AT261" s="56" t="str">
        <f t="shared" si="274"/>
        <v>TIDAK LULUS</v>
      </c>
      <c r="AU261" s="56" t="str">
        <f t="shared" si="275"/>
        <v>TIDAK LULUS</v>
      </c>
      <c r="AV261" s="56" t="str">
        <f t="shared" si="276"/>
        <v>LULUS</v>
      </c>
      <c r="AW261" s="56" t="str">
        <f t="shared" si="277"/>
        <v>TIDAK LULUS</v>
      </c>
      <c r="AX261" s="56" t="str">
        <f t="shared" si="278"/>
        <v>LULUS</v>
      </c>
      <c r="AY261" s="56" t="str">
        <f t="shared" si="279"/>
        <v>TIDAK LULUS</v>
      </c>
      <c r="AZ261" s="56" t="str">
        <f t="shared" si="280"/>
        <v>LULUS</v>
      </c>
      <c r="BA261" s="56" t="str">
        <f t="shared" si="281"/>
        <v>TIDAK LULUS</v>
      </c>
      <c r="BB261" s="56" t="str">
        <f t="shared" si="282"/>
        <v>TIDAK LULUS</v>
      </c>
      <c r="BC261" s="56" t="str">
        <f t="shared" si="283"/>
        <v>LULUS</v>
      </c>
      <c r="BD261" s="56" t="str">
        <f t="shared" si="284"/>
        <v>LULUS</v>
      </c>
      <c r="BE261" s="56" t="str">
        <f t="shared" si="285"/>
        <v>LULUS</v>
      </c>
      <c r="BF261" s="56" t="str">
        <f t="shared" si="286"/>
        <v>LULUS</v>
      </c>
      <c r="BG261" s="56" t="str">
        <f t="shared" si="287"/>
        <v>LULUS</v>
      </c>
      <c r="BH261" s="56" t="str">
        <f t="shared" si="288"/>
        <v>TIDAK LULUS</v>
      </c>
      <c r="BI261" s="56" t="str">
        <f t="shared" si="289"/>
        <v>TIDAK LULUS</v>
      </c>
    </row>
    <row r="262" spans="1:61" s="60" customFormat="1" ht="21.9" customHeight="1" x14ac:dyDescent="0.3">
      <c r="A262" s="56">
        <f t="shared" si="186"/>
        <v>259</v>
      </c>
      <c r="B262" s="56">
        <v>2015414180</v>
      </c>
      <c r="C262" s="62" t="s">
        <v>3913</v>
      </c>
      <c r="D262" s="61" t="s">
        <v>45</v>
      </c>
      <c r="E262" s="56" t="s">
        <v>160</v>
      </c>
      <c r="F262" s="61" t="s">
        <v>202</v>
      </c>
      <c r="G262" s="62" t="s">
        <v>203</v>
      </c>
      <c r="H262" s="57">
        <v>44980</v>
      </c>
      <c r="I262" s="56" t="s">
        <v>126</v>
      </c>
      <c r="J262" s="56" t="s">
        <v>128</v>
      </c>
      <c r="K262" s="56" t="s">
        <v>125</v>
      </c>
      <c r="L262" s="56" t="s">
        <v>125</v>
      </c>
      <c r="M262" s="56" t="s">
        <v>128</v>
      </c>
      <c r="N262" s="56" t="s">
        <v>127</v>
      </c>
      <c r="O262" s="56" t="s">
        <v>128</v>
      </c>
      <c r="P262" s="56" t="s">
        <v>128</v>
      </c>
      <c r="Q262" s="56" t="s">
        <v>126</v>
      </c>
      <c r="R262" s="56" t="s">
        <v>126</v>
      </c>
      <c r="S262" s="56" t="s">
        <v>128</v>
      </c>
      <c r="T262" s="56" t="s">
        <v>128</v>
      </c>
      <c r="U262" s="56" t="s">
        <v>128</v>
      </c>
      <c r="V262" s="56" t="s">
        <v>125</v>
      </c>
      <c r="W262" s="56" t="s">
        <v>128</v>
      </c>
      <c r="X262" s="56" t="s">
        <v>126</v>
      </c>
      <c r="Y262" s="56" t="s">
        <v>126</v>
      </c>
      <c r="Z262" s="56" t="s">
        <v>128</v>
      </c>
      <c r="AA262" s="56" t="s">
        <v>126</v>
      </c>
      <c r="AB262" s="56" t="s">
        <v>128</v>
      </c>
      <c r="AC262" s="56" t="s">
        <v>126</v>
      </c>
      <c r="AD262" s="56" t="s">
        <v>125</v>
      </c>
      <c r="AE262" s="56" t="s">
        <v>125</v>
      </c>
      <c r="AF262" s="56" t="s">
        <v>127</v>
      </c>
      <c r="AG262" s="56" t="s">
        <v>127</v>
      </c>
      <c r="AH262" s="56">
        <f t="array" ref="AH262">SUM((I262:AG262=$I$2:$AG$2)*(I262:AG262&lt;&gt;""))</f>
        <v>12</v>
      </c>
      <c r="AI262" s="58">
        <f t="shared" si="264"/>
        <v>4.8</v>
      </c>
      <c r="AJ262" s="59"/>
      <c r="AK262" s="56" t="str">
        <f t="shared" si="265"/>
        <v>LULUS</v>
      </c>
      <c r="AL262" s="56" t="str">
        <f t="shared" si="266"/>
        <v>LULUS</v>
      </c>
      <c r="AM262" s="56" t="str">
        <f t="shared" si="267"/>
        <v>TIDAK LULUS</v>
      </c>
      <c r="AN262" s="56" t="str">
        <f t="shared" si="268"/>
        <v>LULUS</v>
      </c>
      <c r="AO262" s="56" t="str">
        <f t="shared" si="269"/>
        <v>TIDAK LULUS</v>
      </c>
      <c r="AP262" s="56" t="str">
        <f t="shared" si="270"/>
        <v>TIDAK LULUS</v>
      </c>
      <c r="AQ262" s="56" t="str">
        <f t="shared" si="271"/>
        <v>LULUS</v>
      </c>
      <c r="AR262" s="56" t="str">
        <f t="shared" si="272"/>
        <v>TIDAK LULUS</v>
      </c>
      <c r="AS262" s="56" t="str">
        <f t="shared" si="273"/>
        <v>LULUS</v>
      </c>
      <c r="AT262" s="56" t="str">
        <f t="shared" si="274"/>
        <v>TIDAK LULUS</v>
      </c>
      <c r="AU262" s="56" t="str">
        <f t="shared" si="275"/>
        <v>TIDAK LULUS</v>
      </c>
      <c r="AV262" s="56" t="str">
        <f t="shared" si="276"/>
        <v>LULUS</v>
      </c>
      <c r="AW262" s="56" t="str">
        <f t="shared" si="277"/>
        <v>TIDAK LULUS</v>
      </c>
      <c r="AX262" s="56" t="str">
        <f t="shared" si="278"/>
        <v>LULUS</v>
      </c>
      <c r="AY262" s="56" t="str">
        <f t="shared" si="279"/>
        <v>TIDAK LULUS</v>
      </c>
      <c r="AZ262" s="56" t="str">
        <f t="shared" si="280"/>
        <v>TIDAK LULUS</v>
      </c>
      <c r="BA262" s="56" t="str">
        <f t="shared" si="281"/>
        <v>TIDAK LULUS</v>
      </c>
      <c r="BB262" s="56" t="str">
        <f t="shared" si="282"/>
        <v>TIDAK LULUS</v>
      </c>
      <c r="BC262" s="56" t="str">
        <f t="shared" si="283"/>
        <v>LULUS</v>
      </c>
      <c r="BD262" s="56" t="str">
        <f t="shared" si="284"/>
        <v>LULUS</v>
      </c>
      <c r="BE262" s="56" t="str">
        <f t="shared" si="285"/>
        <v>LULUS</v>
      </c>
      <c r="BF262" s="56" t="str">
        <f t="shared" si="286"/>
        <v>TIDAK LULUS</v>
      </c>
      <c r="BG262" s="56" t="str">
        <f t="shared" si="287"/>
        <v>LULUS</v>
      </c>
      <c r="BH262" s="56" t="str">
        <f t="shared" si="288"/>
        <v>LULUS</v>
      </c>
      <c r="BI262" s="56" t="str">
        <f t="shared" si="289"/>
        <v>TIDAK LULUS</v>
      </c>
    </row>
    <row r="263" spans="1:61" s="60" customFormat="1" ht="21.9" customHeight="1" x14ac:dyDescent="0.3">
      <c r="A263" s="56">
        <f t="shared" si="186"/>
        <v>260</v>
      </c>
      <c r="B263" s="56">
        <v>2015414181</v>
      </c>
      <c r="C263" s="62" t="s">
        <v>3914</v>
      </c>
      <c r="D263" s="61" t="s">
        <v>45</v>
      </c>
      <c r="E263" s="56" t="s">
        <v>160</v>
      </c>
      <c r="F263" s="61" t="s">
        <v>4007</v>
      </c>
      <c r="G263" s="62" t="s">
        <v>4008</v>
      </c>
      <c r="H263" s="57">
        <v>44980</v>
      </c>
      <c r="I263" s="56" t="s">
        <v>127</v>
      </c>
      <c r="J263" s="56" t="s">
        <v>125</v>
      </c>
      <c r="K263" s="56" t="s">
        <v>127</v>
      </c>
      <c r="L263" s="56" t="s">
        <v>125</v>
      </c>
      <c r="M263" s="56" t="s">
        <v>127</v>
      </c>
      <c r="N263" s="56" t="s">
        <v>127</v>
      </c>
      <c r="O263" s="56" t="s">
        <v>125</v>
      </c>
      <c r="P263" s="56" t="s">
        <v>127</v>
      </c>
      <c r="Q263" s="56" t="s">
        <v>126</v>
      </c>
      <c r="R263" s="56" t="s">
        <v>125</v>
      </c>
      <c r="S263" s="56" t="s">
        <v>128</v>
      </c>
      <c r="T263" s="56" t="s">
        <v>126</v>
      </c>
      <c r="U263" s="56" t="s">
        <v>127</v>
      </c>
      <c r="V263" s="56" t="s">
        <v>125</v>
      </c>
      <c r="W263" s="56" t="s">
        <v>126</v>
      </c>
      <c r="X263" s="56" t="s">
        <v>125</v>
      </c>
      <c r="Y263" s="56" t="s">
        <v>127</v>
      </c>
      <c r="Z263" s="56" t="s">
        <v>128</v>
      </c>
      <c r="AA263" s="56" t="s">
        <v>128</v>
      </c>
      <c r="AB263" s="56" t="s">
        <v>128</v>
      </c>
      <c r="AC263" s="56" t="s">
        <v>126</v>
      </c>
      <c r="AD263" s="56" t="s">
        <v>126</v>
      </c>
      <c r="AE263" s="56" t="s">
        <v>126</v>
      </c>
      <c r="AF263" s="56" t="s">
        <v>127</v>
      </c>
      <c r="AG263" s="56" t="s">
        <v>127</v>
      </c>
      <c r="AH263" s="56">
        <f t="array" ref="AH263">SUM((I263:AG263=$I$2:$AG$2)*(I263:AG263&lt;&gt;""))</f>
        <v>11</v>
      </c>
      <c r="AI263" s="58">
        <f t="shared" si="264"/>
        <v>4.4000000000000004</v>
      </c>
      <c r="AJ263" s="59"/>
      <c r="AK263" s="56" t="str">
        <f t="shared" si="265"/>
        <v>TIDAK LULUS</v>
      </c>
      <c r="AL263" s="56" t="str">
        <f t="shared" si="266"/>
        <v>TIDAK LULUS</v>
      </c>
      <c r="AM263" s="56" t="str">
        <f t="shared" si="267"/>
        <v>LULUS</v>
      </c>
      <c r="AN263" s="56" t="str">
        <f t="shared" si="268"/>
        <v>LULUS</v>
      </c>
      <c r="AO263" s="56" t="str">
        <f t="shared" si="269"/>
        <v>TIDAK LULUS</v>
      </c>
      <c r="AP263" s="56" t="str">
        <f t="shared" si="270"/>
        <v>TIDAK LULUS</v>
      </c>
      <c r="AQ263" s="56" t="str">
        <f t="shared" si="271"/>
        <v>TIDAK LULUS</v>
      </c>
      <c r="AR263" s="56" t="str">
        <f t="shared" si="272"/>
        <v>LULUS</v>
      </c>
      <c r="AS263" s="56" t="str">
        <f t="shared" si="273"/>
        <v>LULUS</v>
      </c>
      <c r="AT263" s="56" t="str">
        <f t="shared" si="274"/>
        <v>TIDAK LULUS</v>
      </c>
      <c r="AU263" s="56" t="str">
        <f t="shared" si="275"/>
        <v>TIDAK LULUS</v>
      </c>
      <c r="AV263" s="56" t="str">
        <f t="shared" si="276"/>
        <v>TIDAK LULUS</v>
      </c>
      <c r="AW263" s="56" t="str">
        <f t="shared" si="277"/>
        <v>LULUS</v>
      </c>
      <c r="AX263" s="56" t="str">
        <f t="shared" si="278"/>
        <v>LULUS</v>
      </c>
      <c r="AY263" s="56" t="str">
        <f t="shared" si="279"/>
        <v>LULUS</v>
      </c>
      <c r="AZ263" s="56" t="str">
        <f t="shared" si="280"/>
        <v>LULUS</v>
      </c>
      <c r="BA263" s="56" t="str">
        <f t="shared" si="281"/>
        <v>TIDAK LULUS</v>
      </c>
      <c r="BB263" s="56" t="str">
        <f t="shared" si="282"/>
        <v>TIDAK LULUS</v>
      </c>
      <c r="BC263" s="56" t="str">
        <f t="shared" si="283"/>
        <v>TIDAK LULUS</v>
      </c>
      <c r="BD263" s="56" t="str">
        <f t="shared" si="284"/>
        <v>LULUS</v>
      </c>
      <c r="BE263" s="56" t="str">
        <f t="shared" si="285"/>
        <v>LULUS</v>
      </c>
      <c r="BF263" s="56" t="str">
        <f t="shared" si="286"/>
        <v>TIDAK LULUS</v>
      </c>
      <c r="BG263" s="56" t="str">
        <f t="shared" si="287"/>
        <v>TIDAK LULUS</v>
      </c>
      <c r="BH263" s="56" t="str">
        <f t="shared" si="288"/>
        <v>LULUS</v>
      </c>
      <c r="BI263" s="56" t="str">
        <f t="shared" si="289"/>
        <v>TIDAK LULUS</v>
      </c>
    </row>
    <row r="264" spans="1:61" s="60" customFormat="1" ht="21.9" customHeight="1" x14ac:dyDescent="0.3">
      <c r="A264" s="56">
        <f t="shared" si="186"/>
        <v>261</v>
      </c>
      <c r="B264" s="56">
        <v>2015414183</v>
      </c>
      <c r="C264" s="62" t="s">
        <v>3915</v>
      </c>
      <c r="D264" s="61" t="s">
        <v>45</v>
      </c>
      <c r="E264" s="56" t="s">
        <v>160</v>
      </c>
      <c r="F264" s="61" t="s">
        <v>683</v>
      </c>
      <c r="G264" s="62" t="s">
        <v>684</v>
      </c>
      <c r="H264" s="57">
        <v>44980</v>
      </c>
      <c r="I264" s="56" t="s">
        <v>128</v>
      </c>
      <c r="J264" s="56" t="s">
        <v>128</v>
      </c>
      <c r="K264" s="56" t="s">
        <v>125</v>
      </c>
      <c r="L264" s="56" t="s">
        <v>125</v>
      </c>
      <c r="M264" s="56" t="s">
        <v>126</v>
      </c>
      <c r="N264" s="56" t="s">
        <v>127</v>
      </c>
      <c r="O264" s="56" t="s">
        <v>128</v>
      </c>
      <c r="P264" s="56" t="s">
        <v>128</v>
      </c>
      <c r="Q264" s="56" t="s">
        <v>126</v>
      </c>
      <c r="R264" s="56" t="s">
        <v>127</v>
      </c>
      <c r="S264" s="56" t="s">
        <v>128</v>
      </c>
      <c r="T264" s="56" t="s">
        <v>126</v>
      </c>
      <c r="U264" s="56" t="s">
        <v>128</v>
      </c>
      <c r="V264" s="56" t="s">
        <v>125</v>
      </c>
      <c r="W264" s="56" t="s">
        <v>128</v>
      </c>
      <c r="X264" s="56" t="s">
        <v>125</v>
      </c>
      <c r="Y264" s="56" t="s">
        <v>126</v>
      </c>
      <c r="Z264" s="56" t="s">
        <v>128</v>
      </c>
      <c r="AA264" s="56" t="s">
        <v>126</v>
      </c>
      <c r="AB264" s="56" t="s">
        <v>126</v>
      </c>
      <c r="AC264" s="56" t="s">
        <v>126</v>
      </c>
      <c r="AD264" s="56" t="s">
        <v>125</v>
      </c>
      <c r="AE264" s="56" t="s">
        <v>128</v>
      </c>
      <c r="AF264" s="56" t="s">
        <v>127</v>
      </c>
      <c r="AG264" s="56" t="s">
        <v>127</v>
      </c>
      <c r="AH264" s="56">
        <f t="array" ref="AH264">SUM((I264:AG264=$I$2:$AG$2)*(I264:AG264&lt;&gt;""))</f>
        <v>10</v>
      </c>
      <c r="AI264" s="58">
        <f t="shared" si="264"/>
        <v>4</v>
      </c>
      <c r="AJ264" s="59"/>
      <c r="AK264" s="56" t="str">
        <f t="shared" si="265"/>
        <v>TIDAK LULUS</v>
      </c>
      <c r="AL264" s="56" t="str">
        <f t="shared" si="266"/>
        <v>LULUS</v>
      </c>
      <c r="AM264" s="56" t="str">
        <f t="shared" si="267"/>
        <v>TIDAK LULUS</v>
      </c>
      <c r="AN264" s="56" t="str">
        <f t="shared" si="268"/>
        <v>LULUS</v>
      </c>
      <c r="AO264" s="56" t="str">
        <f t="shared" si="269"/>
        <v>LULUS</v>
      </c>
      <c r="AP264" s="56" t="str">
        <f t="shared" si="270"/>
        <v>TIDAK LULUS</v>
      </c>
      <c r="AQ264" s="56" t="str">
        <f t="shared" si="271"/>
        <v>LULUS</v>
      </c>
      <c r="AR264" s="56" t="str">
        <f t="shared" si="272"/>
        <v>TIDAK LULUS</v>
      </c>
      <c r="AS264" s="56" t="str">
        <f t="shared" si="273"/>
        <v>LULUS</v>
      </c>
      <c r="AT264" s="56" t="str">
        <f t="shared" si="274"/>
        <v>TIDAK LULUS</v>
      </c>
      <c r="AU264" s="56" t="str">
        <f t="shared" si="275"/>
        <v>TIDAK LULUS</v>
      </c>
      <c r="AV264" s="56" t="str">
        <f t="shared" si="276"/>
        <v>TIDAK LULUS</v>
      </c>
      <c r="AW264" s="56" t="str">
        <f t="shared" si="277"/>
        <v>TIDAK LULUS</v>
      </c>
      <c r="AX264" s="56" t="str">
        <f t="shared" si="278"/>
        <v>LULUS</v>
      </c>
      <c r="AY264" s="56" t="str">
        <f t="shared" si="279"/>
        <v>TIDAK LULUS</v>
      </c>
      <c r="AZ264" s="56" t="str">
        <f t="shared" si="280"/>
        <v>LULUS</v>
      </c>
      <c r="BA264" s="56" t="str">
        <f t="shared" si="281"/>
        <v>TIDAK LULUS</v>
      </c>
      <c r="BB264" s="56" t="str">
        <f t="shared" si="282"/>
        <v>TIDAK LULUS</v>
      </c>
      <c r="BC264" s="56" t="str">
        <f t="shared" si="283"/>
        <v>LULUS</v>
      </c>
      <c r="BD264" s="56" t="str">
        <f t="shared" si="284"/>
        <v>TIDAK LULUS</v>
      </c>
      <c r="BE264" s="56" t="str">
        <f t="shared" si="285"/>
        <v>LULUS</v>
      </c>
      <c r="BF264" s="56" t="str">
        <f t="shared" si="286"/>
        <v>TIDAK LULUS</v>
      </c>
      <c r="BG264" s="56" t="str">
        <f t="shared" si="287"/>
        <v>TIDAK LULUS</v>
      </c>
      <c r="BH264" s="56" t="str">
        <f t="shared" si="288"/>
        <v>LULUS</v>
      </c>
      <c r="BI264" s="56" t="str">
        <f t="shared" si="289"/>
        <v>TIDAK LULUS</v>
      </c>
    </row>
    <row r="265" spans="1:61" s="60" customFormat="1" ht="21.9" customHeight="1" x14ac:dyDescent="0.3">
      <c r="A265" s="56">
        <f t="shared" ref="A265:A338" si="290">A264+1</f>
        <v>262</v>
      </c>
      <c r="B265" s="56">
        <v>2015414186</v>
      </c>
      <c r="C265" s="62" t="s">
        <v>3916</v>
      </c>
      <c r="D265" s="61" t="s">
        <v>45</v>
      </c>
      <c r="E265" s="56" t="s">
        <v>160</v>
      </c>
      <c r="F265" s="61" t="s">
        <v>4000</v>
      </c>
      <c r="G265" s="62" t="s">
        <v>4001</v>
      </c>
      <c r="H265" s="57">
        <v>44980</v>
      </c>
      <c r="I265" s="56" t="s">
        <v>127</v>
      </c>
      <c r="J265" s="56" t="s">
        <v>125</v>
      </c>
      <c r="K265" s="56" t="s">
        <v>127</v>
      </c>
      <c r="L265" s="56" t="s">
        <v>125</v>
      </c>
      <c r="M265" s="56" t="s">
        <v>127</v>
      </c>
      <c r="N265" s="56" t="s">
        <v>125</v>
      </c>
      <c r="O265" s="56" t="s">
        <v>128</v>
      </c>
      <c r="P265" s="56" t="s">
        <v>127</v>
      </c>
      <c r="Q265" s="56" t="s">
        <v>126</v>
      </c>
      <c r="R265" s="56" t="s">
        <v>125</v>
      </c>
      <c r="S265" s="56" t="s">
        <v>126</v>
      </c>
      <c r="T265" s="56" t="s">
        <v>128</v>
      </c>
      <c r="U265" s="56" t="s">
        <v>128</v>
      </c>
      <c r="V265" s="56" t="s">
        <v>125</v>
      </c>
      <c r="W265" s="56" t="s">
        <v>126</v>
      </c>
      <c r="X265" s="56" t="s">
        <v>125</v>
      </c>
      <c r="Y265" s="56" t="s">
        <v>128</v>
      </c>
      <c r="Z265" s="56" t="s">
        <v>128</v>
      </c>
      <c r="AA265" s="56" t="s">
        <v>128</v>
      </c>
      <c r="AB265" s="56" t="s">
        <v>126</v>
      </c>
      <c r="AC265" s="56" t="s">
        <v>126</v>
      </c>
      <c r="AD265" s="56" t="s">
        <v>128</v>
      </c>
      <c r="AE265" s="56" t="s">
        <v>125</v>
      </c>
      <c r="AF265" s="56" t="s">
        <v>127</v>
      </c>
      <c r="AG265" s="56" t="s">
        <v>125</v>
      </c>
      <c r="AH265" s="56">
        <f t="array" ref="AH265">SUM((I265:AG265=$I$2:$AG$2)*(I265:AG265&lt;&gt;""))</f>
        <v>16</v>
      </c>
      <c r="AI265" s="58">
        <f t="shared" si="264"/>
        <v>6.4</v>
      </c>
      <c r="AJ265" s="59"/>
      <c r="AK265" s="56" t="str">
        <f t="shared" si="265"/>
        <v>TIDAK LULUS</v>
      </c>
      <c r="AL265" s="56" t="str">
        <f t="shared" si="266"/>
        <v>TIDAK LULUS</v>
      </c>
      <c r="AM265" s="56" t="str">
        <f t="shared" si="267"/>
        <v>LULUS</v>
      </c>
      <c r="AN265" s="56" t="str">
        <f t="shared" si="268"/>
        <v>LULUS</v>
      </c>
      <c r="AO265" s="56" t="str">
        <f t="shared" si="269"/>
        <v>TIDAK LULUS</v>
      </c>
      <c r="AP265" s="56" t="str">
        <f t="shared" si="270"/>
        <v>LULUS</v>
      </c>
      <c r="AQ265" s="56" t="str">
        <f t="shared" si="271"/>
        <v>LULUS</v>
      </c>
      <c r="AR265" s="56" t="str">
        <f t="shared" si="272"/>
        <v>LULUS</v>
      </c>
      <c r="AS265" s="56" t="str">
        <f t="shared" si="273"/>
        <v>LULUS</v>
      </c>
      <c r="AT265" s="56" t="str">
        <f t="shared" si="274"/>
        <v>TIDAK LULUS</v>
      </c>
      <c r="AU265" s="56" t="str">
        <f t="shared" si="275"/>
        <v>LULUS</v>
      </c>
      <c r="AV265" s="56" t="str">
        <f t="shared" si="276"/>
        <v>LULUS</v>
      </c>
      <c r="AW265" s="56" t="str">
        <f t="shared" si="277"/>
        <v>TIDAK LULUS</v>
      </c>
      <c r="AX265" s="56" t="str">
        <f t="shared" si="278"/>
        <v>LULUS</v>
      </c>
      <c r="AY265" s="56" t="str">
        <f t="shared" si="279"/>
        <v>LULUS</v>
      </c>
      <c r="AZ265" s="56" t="str">
        <f t="shared" si="280"/>
        <v>LULUS</v>
      </c>
      <c r="BA265" s="56" t="str">
        <f t="shared" si="281"/>
        <v>LULUS</v>
      </c>
      <c r="BB265" s="56" t="str">
        <f t="shared" si="282"/>
        <v>TIDAK LULUS</v>
      </c>
      <c r="BC265" s="56" t="str">
        <f t="shared" si="283"/>
        <v>TIDAK LULUS</v>
      </c>
      <c r="BD265" s="56" t="str">
        <f t="shared" si="284"/>
        <v>TIDAK LULUS</v>
      </c>
      <c r="BE265" s="56" t="str">
        <f t="shared" si="285"/>
        <v>LULUS</v>
      </c>
      <c r="BF265" s="56" t="str">
        <f t="shared" si="286"/>
        <v>LULUS</v>
      </c>
      <c r="BG265" s="56" t="str">
        <f t="shared" si="287"/>
        <v>LULUS</v>
      </c>
      <c r="BH265" s="56" t="str">
        <f t="shared" si="288"/>
        <v>LULUS</v>
      </c>
      <c r="BI265" s="56" t="str">
        <f t="shared" si="289"/>
        <v>TIDAK LULUS</v>
      </c>
    </row>
    <row r="266" spans="1:61" s="60" customFormat="1" ht="21.9" customHeight="1" x14ac:dyDescent="0.3">
      <c r="A266" s="56">
        <f t="shared" si="290"/>
        <v>263</v>
      </c>
      <c r="B266" s="56">
        <v>2015414187</v>
      </c>
      <c r="C266" s="62" t="s">
        <v>3917</v>
      </c>
      <c r="D266" s="61" t="s">
        <v>45</v>
      </c>
      <c r="E266" s="56" t="s">
        <v>160</v>
      </c>
      <c r="F266" s="61" t="s">
        <v>4009</v>
      </c>
      <c r="G266" s="62" t="s">
        <v>4010</v>
      </c>
      <c r="H266" s="57">
        <v>44980</v>
      </c>
      <c r="I266" s="56" t="s">
        <v>126</v>
      </c>
      <c r="J266" s="56" t="s">
        <v>125</v>
      </c>
      <c r="K266" s="56" t="s">
        <v>127</v>
      </c>
      <c r="L266" s="56" t="s">
        <v>125</v>
      </c>
      <c r="M266" s="56" t="s">
        <v>126</v>
      </c>
      <c r="N266" s="56" t="s">
        <v>127</v>
      </c>
      <c r="O266" s="56" t="s">
        <v>128</v>
      </c>
      <c r="P266" s="56" t="s">
        <v>126</v>
      </c>
      <c r="Q266" s="56" t="s">
        <v>126</v>
      </c>
      <c r="R266" s="56" t="s">
        <v>125</v>
      </c>
      <c r="S266" s="56" t="s">
        <v>126</v>
      </c>
      <c r="T266" s="56" t="s">
        <v>126</v>
      </c>
      <c r="U266" s="56" t="s">
        <v>126</v>
      </c>
      <c r="V266" s="56" t="s">
        <v>125</v>
      </c>
      <c r="W266" s="56" t="s">
        <v>126</v>
      </c>
      <c r="X266" s="56" t="s">
        <v>125</v>
      </c>
      <c r="Y266" s="56" t="s">
        <v>126</v>
      </c>
      <c r="Z266" s="56" t="s">
        <v>128</v>
      </c>
      <c r="AA266" s="56" t="s">
        <v>126</v>
      </c>
      <c r="AB266" s="56" t="s">
        <v>128</v>
      </c>
      <c r="AC266" s="56" t="s">
        <v>126</v>
      </c>
      <c r="AD266" s="56" t="s">
        <v>128</v>
      </c>
      <c r="AE266" s="56" t="s">
        <v>128</v>
      </c>
      <c r="AF266" s="56" t="s">
        <v>127</v>
      </c>
      <c r="AG266" s="56" t="s">
        <v>128</v>
      </c>
      <c r="AH266" s="56">
        <f t="array" ref="AH266">SUM((I266:AG266=$I$2:$AG$2)*(I266:AG266&lt;&gt;""))</f>
        <v>15</v>
      </c>
      <c r="AI266" s="58">
        <f t="shared" si="264"/>
        <v>6</v>
      </c>
      <c r="AJ266" s="59"/>
      <c r="AK266" s="56" t="str">
        <f t="shared" si="265"/>
        <v>LULUS</v>
      </c>
      <c r="AL266" s="56" t="str">
        <f t="shared" si="266"/>
        <v>TIDAK LULUS</v>
      </c>
      <c r="AM266" s="56" t="str">
        <f t="shared" si="267"/>
        <v>LULUS</v>
      </c>
      <c r="AN266" s="56" t="str">
        <f t="shared" si="268"/>
        <v>LULUS</v>
      </c>
      <c r="AO266" s="56" t="str">
        <f t="shared" si="269"/>
        <v>LULUS</v>
      </c>
      <c r="AP266" s="56" t="str">
        <f t="shared" si="270"/>
        <v>TIDAK LULUS</v>
      </c>
      <c r="AQ266" s="56" t="str">
        <f t="shared" si="271"/>
        <v>LULUS</v>
      </c>
      <c r="AR266" s="56" t="str">
        <f t="shared" si="272"/>
        <v>TIDAK LULUS</v>
      </c>
      <c r="AS266" s="56" t="str">
        <f t="shared" si="273"/>
        <v>LULUS</v>
      </c>
      <c r="AT266" s="56" t="str">
        <f t="shared" si="274"/>
        <v>TIDAK LULUS</v>
      </c>
      <c r="AU266" s="56" t="str">
        <f t="shared" si="275"/>
        <v>LULUS</v>
      </c>
      <c r="AV266" s="56" t="str">
        <f t="shared" si="276"/>
        <v>TIDAK LULUS</v>
      </c>
      <c r="AW266" s="56" t="str">
        <f t="shared" si="277"/>
        <v>TIDAK LULUS</v>
      </c>
      <c r="AX266" s="56" t="str">
        <f t="shared" si="278"/>
        <v>LULUS</v>
      </c>
      <c r="AY266" s="56" t="str">
        <f t="shared" si="279"/>
        <v>LULUS</v>
      </c>
      <c r="AZ266" s="56" t="str">
        <f t="shared" si="280"/>
        <v>LULUS</v>
      </c>
      <c r="BA266" s="56" t="str">
        <f t="shared" si="281"/>
        <v>TIDAK LULUS</v>
      </c>
      <c r="BB266" s="56" t="str">
        <f t="shared" si="282"/>
        <v>TIDAK LULUS</v>
      </c>
      <c r="BC266" s="56" t="str">
        <f t="shared" si="283"/>
        <v>LULUS</v>
      </c>
      <c r="BD266" s="56" t="str">
        <f t="shared" si="284"/>
        <v>LULUS</v>
      </c>
      <c r="BE266" s="56" t="str">
        <f t="shared" si="285"/>
        <v>LULUS</v>
      </c>
      <c r="BF266" s="56" t="str">
        <f t="shared" si="286"/>
        <v>LULUS</v>
      </c>
      <c r="BG266" s="56" t="str">
        <f t="shared" si="287"/>
        <v>TIDAK LULUS</v>
      </c>
      <c r="BH266" s="56" t="str">
        <f t="shared" si="288"/>
        <v>LULUS</v>
      </c>
      <c r="BI266" s="56" t="str">
        <f t="shared" si="289"/>
        <v>TIDAK LULUS</v>
      </c>
    </row>
    <row r="267" spans="1:61" s="60" customFormat="1" ht="21.9" customHeight="1" x14ac:dyDescent="0.3">
      <c r="A267" s="56">
        <f t="shared" si="290"/>
        <v>264</v>
      </c>
      <c r="B267" s="56">
        <v>2015414191</v>
      </c>
      <c r="C267" s="62" t="s">
        <v>3918</v>
      </c>
      <c r="D267" s="61" t="s">
        <v>45</v>
      </c>
      <c r="E267" s="56" t="s">
        <v>160</v>
      </c>
      <c r="F267" s="61" t="s">
        <v>651</v>
      </c>
      <c r="G267" s="62" t="s">
        <v>652</v>
      </c>
      <c r="H267" s="57">
        <v>44980</v>
      </c>
      <c r="I267" s="56" t="s">
        <v>126</v>
      </c>
      <c r="J267" s="56" t="s">
        <v>128</v>
      </c>
      <c r="K267" s="56" t="s">
        <v>127</v>
      </c>
      <c r="L267" s="56" t="s">
        <v>125</v>
      </c>
      <c r="M267" s="56" t="s">
        <v>127</v>
      </c>
      <c r="N267" s="56" t="s">
        <v>127</v>
      </c>
      <c r="O267" s="56" t="s">
        <v>125</v>
      </c>
      <c r="P267" s="56" t="s">
        <v>127</v>
      </c>
      <c r="Q267" s="56" t="s">
        <v>126</v>
      </c>
      <c r="R267" s="56" t="s">
        <v>125</v>
      </c>
      <c r="S267" s="56" t="s">
        <v>126</v>
      </c>
      <c r="T267" s="56" t="s">
        <v>128</v>
      </c>
      <c r="U267" s="56" t="s">
        <v>125</v>
      </c>
      <c r="V267" s="56" t="s">
        <v>125</v>
      </c>
      <c r="W267" s="56" t="s">
        <v>126</v>
      </c>
      <c r="X267" s="56" t="s">
        <v>125</v>
      </c>
      <c r="Y267" s="56" t="s">
        <v>128</v>
      </c>
      <c r="Z267" s="56" t="s">
        <v>127</v>
      </c>
      <c r="AA267" s="56" t="s">
        <v>126</v>
      </c>
      <c r="AB267" s="56" t="s">
        <v>128</v>
      </c>
      <c r="AC267" s="56" t="s">
        <v>126</v>
      </c>
      <c r="AD267" s="56" t="s">
        <v>128</v>
      </c>
      <c r="AE267" s="56" t="s">
        <v>128</v>
      </c>
      <c r="AF267" s="56" t="s">
        <v>127</v>
      </c>
      <c r="AG267" s="56" t="s">
        <v>128</v>
      </c>
      <c r="AH267" s="56">
        <f t="array" ref="AH267">SUM((I267:AG267=$I$2:$AG$2)*(I267:AG267&lt;&gt;""))</f>
        <v>18</v>
      </c>
      <c r="AI267" s="58">
        <f t="shared" si="264"/>
        <v>7.2</v>
      </c>
      <c r="AJ267" s="59"/>
      <c r="AK267" s="56" t="str">
        <f t="shared" si="265"/>
        <v>LULUS</v>
      </c>
      <c r="AL267" s="56" t="str">
        <f t="shared" si="266"/>
        <v>LULUS</v>
      </c>
      <c r="AM267" s="56" t="str">
        <f t="shared" si="267"/>
        <v>LULUS</v>
      </c>
      <c r="AN267" s="56" t="str">
        <f t="shared" si="268"/>
        <v>LULUS</v>
      </c>
      <c r="AO267" s="56" t="str">
        <f t="shared" si="269"/>
        <v>TIDAK LULUS</v>
      </c>
      <c r="AP267" s="56" t="str">
        <f t="shared" si="270"/>
        <v>TIDAK LULUS</v>
      </c>
      <c r="AQ267" s="56" t="str">
        <f t="shared" si="271"/>
        <v>TIDAK LULUS</v>
      </c>
      <c r="AR267" s="56" t="str">
        <f t="shared" si="272"/>
        <v>LULUS</v>
      </c>
      <c r="AS267" s="56" t="str">
        <f t="shared" si="273"/>
        <v>LULUS</v>
      </c>
      <c r="AT267" s="56" t="str">
        <f t="shared" si="274"/>
        <v>TIDAK LULUS</v>
      </c>
      <c r="AU267" s="56" t="str">
        <f t="shared" si="275"/>
        <v>LULUS</v>
      </c>
      <c r="AV267" s="56" t="str">
        <f t="shared" si="276"/>
        <v>LULUS</v>
      </c>
      <c r="AW267" s="56" t="str">
        <f t="shared" si="277"/>
        <v>TIDAK LULUS</v>
      </c>
      <c r="AX267" s="56" t="str">
        <f t="shared" si="278"/>
        <v>LULUS</v>
      </c>
      <c r="AY267" s="56" t="str">
        <f t="shared" si="279"/>
        <v>LULUS</v>
      </c>
      <c r="AZ267" s="56" t="str">
        <f t="shared" si="280"/>
        <v>LULUS</v>
      </c>
      <c r="BA267" s="56" t="str">
        <f t="shared" si="281"/>
        <v>LULUS</v>
      </c>
      <c r="BB267" s="56" t="str">
        <f t="shared" si="282"/>
        <v>LULUS</v>
      </c>
      <c r="BC267" s="56" t="str">
        <f t="shared" si="283"/>
        <v>LULUS</v>
      </c>
      <c r="BD267" s="56" t="str">
        <f t="shared" si="284"/>
        <v>LULUS</v>
      </c>
      <c r="BE267" s="56" t="str">
        <f t="shared" si="285"/>
        <v>LULUS</v>
      </c>
      <c r="BF267" s="56" t="str">
        <f t="shared" si="286"/>
        <v>LULUS</v>
      </c>
      <c r="BG267" s="56" t="str">
        <f t="shared" si="287"/>
        <v>TIDAK LULUS</v>
      </c>
      <c r="BH267" s="56" t="str">
        <f t="shared" si="288"/>
        <v>LULUS</v>
      </c>
      <c r="BI267" s="56" t="str">
        <f t="shared" si="289"/>
        <v>TIDAK LULUS</v>
      </c>
    </row>
    <row r="268" spans="1:61" s="60" customFormat="1" ht="21.9" customHeight="1" x14ac:dyDescent="0.3">
      <c r="A268" s="56">
        <f t="shared" si="290"/>
        <v>265</v>
      </c>
      <c r="B268" s="56">
        <v>2015414213</v>
      </c>
      <c r="C268" s="62" t="s">
        <v>3919</v>
      </c>
      <c r="D268" s="61" t="s">
        <v>45</v>
      </c>
      <c r="E268" s="56" t="s">
        <v>155</v>
      </c>
      <c r="F268" s="61" t="s">
        <v>202</v>
      </c>
      <c r="G268" s="62" t="s">
        <v>203</v>
      </c>
      <c r="H268" s="57">
        <v>44980</v>
      </c>
      <c r="I268" s="56" t="s">
        <v>127</v>
      </c>
      <c r="J268" s="56" t="s">
        <v>128</v>
      </c>
      <c r="K268" s="56" t="s">
        <v>127</v>
      </c>
      <c r="L268" s="56" t="s">
        <v>125</v>
      </c>
      <c r="M268" s="56" t="s">
        <v>126</v>
      </c>
      <c r="N268" s="56" t="s">
        <v>125</v>
      </c>
      <c r="O268" s="56" t="s">
        <v>128</v>
      </c>
      <c r="P268" s="56" t="s">
        <v>127</v>
      </c>
      <c r="Q268" s="56" t="s">
        <v>126</v>
      </c>
      <c r="R268" s="56" t="s">
        <v>127</v>
      </c>
      <c r="S268" s="56" t="s">
        <v>128</v>
      </c>
      <c r="T268" s="56" t="s">
        <v>128</v>
      </c>
      <c r="U268" s="56" t="s">
        <v>128</v>
      </c>
      <c r="V268" s="56" t="s">
        <v>125</v>
      </c>
      <c r="W268" s="56" t="s">
        <v>125</v>
      </c>
      <c r="X268" s="56" t="s">
        <v>125</v>
      </c>
      <c r="Y268" s="56" t="s">
        <v>125</v>
      </c>
      <c r="Z268" s="56" t="s">
        <v>128</v>
      </c>
      <c r="AA268" s="56" t="s">
        <v>128</v>
      </c>
      <c r="AB268" s="56" t="s">
        <v>128</v>
      </c>
      <c r="AC268" s="56" t="s">
        <v>126</v>
      </c>
      <c r="AD268" s="56" t="s">
        <v>128</v>
      </c>
      <c r="AE268" s="56" t="s">
        <v>125</v>
      </c>
      <c r="AF268" s="56" t="s">
        <v>127</v>
      </c>
      <c r="AG268" s="56" t="s">
        <v>127</v>
      </c>
      <c r="AH268" s="56">
        <f t="array" ref="AH268">SUM((I268:AG268=$I$2:$AG$2)*(I268:AG268&lt;&gt;""))</f>
        <v>16</v>
      </c>
      <c r="AI268" s="58">
        <f t="shared" si="264"/>
        <v>6.4</v>
      </c>
      <c r="AJ268" s="59"/>
      <c r="AK268" s="56" t="str">
        <f t="shared" si="265"/>
        <v>TIDAK LULUS</v>
      </c>
      <c r="AL268" s="56" t="str">
        <f t="shared" si="266"/>
        <v>LULUS</v>
      </c>
      <c r="AM268" s="56" t="str">
        <f t="shared" si="267"/>
        <v>LULUS</v>
      </c>
      <c r="AN268" s="56" t="str">
        <f t="shared" si="268"/>
        <v>LULUS</v>
      </c>
      <c r="AO268" s="56" t="str">
        <f t="shared" si="269"/>
        <v>LULUS</v>
      </c>
      <c r="AP268" s="56" t="str">
        <f t="shared" si="270"/>
        <v>LULUS</v>
      </c>
      <c r="AQ268" s="56" t="str">
        <f t="shared" si="271"/>
        <v>LULUS</v>
      </c>
      <c r="AR268" s="56" t="str">
        <f t="shared" si="272"/>
        <v>LULUS</v>
      </c>
      <c r="AS268" s="56" t="str">
        <f t="shared" si="273"/>
        <v>LULUS</v>
      </c>
      <c r="AT268" s="56" t="str">
        <f t="shared" si="274"/>
        <v>TIDAK LULUS</v>
      </c>
      <c r="AU268" s="56" t="str">
        <f t="shared" si="275"/>
        <v>TIDAK LULUS</v>
      </c>
      <c r="AV268" s="56" t="str">
        <f t="shared" si="276"/>
        <v>LULUS</v>
      </c>
      <c r="AW268" s="56" t="str">
        <f t="shared" si="277"/>
        <v>TIDAK LULUS</v>
      </c>
      <c r="AX268" s="56" t="str">
        <f t="shared" si="278"/>
        <v>LULUS</v>
      </c>
      <c r="AY268" s="56" t="str">
        <f t="shared" si="279"/>
        <v>TIDAK LULUS</v>
      </c>
      <c r="AZ268" s="56" t="str">
        <f t="shared" si="280"/>
        <v>LULUS</v>
      </c>
      <c r="BA268" s="56" t="str">
        <f t="shared" si="281"/>
        <v>TIDAK LULUS</v>
      </c>
      <c r="BB268" s="56" t="str">
        <f t="shared" si="282"/>
        <v>TIDAK LULUS</v>
      </c>
      <c r="BC268" s="56" t="str">
        <f t="shared" si="283"/>
        <v>TIDAK LULUS</v>
      </c>
      <c r="BD268" s="56" t="str">
        <f t="shared" si="284"/>
        <v>LULUS</v>
      </c>
      <c r="BE268" s="56" t="str">
        <f t="shared" si="285"/>
        <v>LULUS</v>
      </c>
      <c r="BF268" s="56" t="str">
        <f t="shared" si="286"/>
        <v>LULUS</v>
      </c>
      <c r="BG268" s="56" t="str">
        <f t="shared" si="287"/>
        <v>LULUS</v>
      </c>
      <c r="BH268" s="56" t="str">
        <f t="shared" si="288"/>
        <v>LULUS</v>
      </c>
      <c r="BI268" s="56" t="str">
        <f t="shared" si="289"/>
        <v>TIDAK LULUS</v>
      </c>
    </row>
    <row r="269" spans="1:61" s="60" customFormat="1" ht="21.9" customHeight="1" x14ac:dyDescent="0.3">
      <c r="A269" s="56">
        <f t="shared" si="290"/>
        <v>266</v>
      </c>
      <c r="B269" s="56">
        <v>2015414194</v>
      </c>
      <c r="C269" s="62" t="s">
        <v>3920</v>
      </c>
      <c r="D269" s="61" t="s">
        <v>45</v>
      </c>
      <c r="E269" s="56" t="s">
        <v>160</v>
      </c>
      <c r="F269" s="61" t="s">
        <v>4011</v>
      </c>
      <c r="G269" s="62" t="s">
        <v>4012</v>
      </c>
      <c r="H269" s="57">
        <v>44980</v>
      </c>
      <c r="I269" s="56" t="s">
        <v>125</v>
      </c>
      <c r="J269" s="56" t="s">
        <v>125</v>
      </c>
      <c r="K269" s="56" t="s">
        <v>125</v>
      </c>
      <c r="L269" s="56" t="s">
        <v>125</v>
      </c>
      <c r="M269" s="56" t="s">
        <v>126</v>
      </c>
      <c r="N269" s="56" t="s">
        <v>125</v>
      </c>
      <c r="O269" s="56" t="s">
        <v>128</v>
      </c>
      <c r="P269" s="56" t="s">
        <v>127</v>
      </c>
      <c r="Q269" s="56" t="s">
        <v>126</v>
      </c>
      <c r="R269" s="56" t="s">
        <v>128</v>
      </c>
      <c r="S269" s="56" t="s">
        <v>126</v>
      </c>
      <c r="T269" s="56" t="s">
        <v>126</v>
      </c>
      <c r="U269" s="56" t="s">
        <v>128</v>
      </c>
      <c r="V269" s="56" t="s">
        <v>125</v>
      </c>
      <c r="W269" s="56" t="s">
        <v>126</v>
      </c>
      <c r="X269" s="56" t="s">
        <v>125</v>
      </c>
      <c r="Y269" s="56" t="s">
        <v>128</v>
      </c>
      <c r="Z269" s="56" t="s">
        <v>128</v>
      </c>
      <c r="AA269" s="56" t="s">
        <v>126</v>
      </c>
      <c r="AB269" s="56" t="s">
        <v>128</v>
      </c>
      <c r="AC269" s="56" t="s">
        <v>126</v>
      </c>
      <c r="AD269" s="56" t="s">
        <v>128</v>
      </c>
      <c r="AE269" s="56" t="s">
        <v>128</v>
      </c>
      <c r="AF269" s="56" t="s">
        <v>127</v>
      </c>
      <c r="AG269" s="56" t="s">
        <v>126</v>
      </c>
      <c r="AH269" s="56">
        <f t="array" ref="AH269">SUM((I269:AG269=$I$2:$AG$2)*(I269:AG269&lt;&gt;""))</f>
        <v>18</v>
      </c>
      <c r="AI269" s="58">
        <f t="shared" si="264"/>
        <v>7.2</v>
      </c>
      <c r="AJ269" s="59"/>
      <c r="AK269" s="56" t="str">
        <f t="shared" si="265"/>
        <v>TIDAK LULUS</v>
      </c>
      <c r="AL269" s="56" t="str">
        <f t="shared" si="266"/>
        <v>TIDAK LULUS</v>
      </c>
      <c r="AM269" s="56" t="str">
        <f t="shared" si="267"/>
        <v>TIDAK LULUS</v>
      </c>
      <c r="AN269" s="56" t="str">
        <f t="shared" si="268"/>
        <v>LULUS</v>
      </c>
      <c r="AO269" s="56" t="str">
        <f t="shared" si="269"/>
        <v>LULUS</v>
      </c>
      <c r="AP269" s="56" t="str">
        <f t="shared" si="270"/>
        <v>LULUS</v>
      </c>
      <c r="AQ269" s="56" t="str">
        <f t="shared" si="271"/>
        <v>LULUS</v>
      </c>
      <c r="AR269" s="56" t="str">
        <f t="shared" si="272"/>
        <v>LULUS</v>
      </c>
      <c r="AS269" s="56" t="str">
        <f t="shared" si="273"/>
        <v>LULUS</v>
      </c>
      <c r="AT269" s="56" t="str">
        <f t="shared" si="274"/>
        <v>LULUS</v>
      </c>
      <c r="AU269" s="56" t="str">
        <f t="shared" si="275"/>
        <v>LULUS</v>
      </c>
      <c r="AV269" s="56" t="str">
        <f t="shared" si="276"/>
        <v>TIDAK LULUS</v>
      </c>
      <c r="AW269" s="56" t="str">
        <f t="shared" si="277"/>
        <v>TIDAK LULUS</v>
      </c>
      <c r="AX269" s="56" t="str">
        <f t="shared" si="278"/>
        <v>LULUS</v>
      </c>
      <c r="AY269" s="56" t="str">
        <f t="shared" si="279"/>
        <v>LULUS</v>
      </c>
      <c r="AZ269" s="56" t="str">
        <f t="shared" si="280"/>
        <v>LULUS</v>
      </c>
      <c r="BA269" s="56" t="str">
        <f t="shared" si="281"/>
        <v>LULUS</v>
      </c>
      <c r="BB269" s="56" t="str">
        <f t="shared" si="282"/>
        <v>TIDAK LULUS</v>
      </c>
      <c r="BC269" s="56" t="str">
        <f t="shared" si="283"/>
        <v>LULUS</v>
      </c>
      <c r="BD269" s="56" t="str">
        <f t="shared" si="284"/>
        <v>LULUS</v>
      </c>
      <c r="BE269" s="56" t="str">
        <f t="shared" si="285"/>
        <v>LULUS</v>
      </c>
      <c r="BF269" s="56" t="str">
        <f t="shared" si="286"/>
        <v>LULUS</v>
      </c>
      <c r="BG269" s="56" t="str">
        <f t="shared" si="287"/>
        <v>TIDAK LULUS</v>
      </c>
      <c r="BH269" s="56" t="str">
        <f t="shared" si="288"/>
        <v>LULUS</v>
      </c>
      <c r="BI269" s="56" t="str">
        <f t="shared" si="289"/>
        <v>LULUS</v>
      </c>
    </row>
    <row r="270" spans="1:61" s="60" customFormat="1" ht="21.9" customHeight="1" x14ac:dyDescent="0.3">
      <c r="A270" s="56">
        <f t="shared" si="290"/>
        <v>267</v>
      </c>
      <c r="B270" s="56">
        <v>2015414214</v>
      </c>
      <c r="C270" s="62" t="s">
        <v>3921</v>
      </c>
      <c r="D270" s="61" t="s">
        <v>46</v>
      </c>
      <c r="E270" s="56" t="s">
        <v>155</v>
      </c>
      <c r="F270" s="61" t="s">
        <v>4013</v>
      </c>
      <c r="G270" s="62" t="s">
        <v>4014</v>
      </c>
      <c r="H270" s="57">
        <v>44980</v>
      </c>
      <c r="I270" s="56" t="s">
        <v>127</v>
      </c>
      <c r="J270" s="56" t="s">
        <v>128</v>
      </c>
      <c r="K270" s="56" t="s">
        <v>127</v>
      </c>
      <c r="L270" s="56" t="s">
        <v>125</v>
      </c>
      <c r="M270" s="56" t="s">
        <v>128</v>
      </c>
      <c r="N270" s="56" t="s">
        <v>127</v>
      </c>
      <c r="O270" s="56" t="s">
        <v>128</v>
      </c>
      <c r="P270" s="56" t="s">
        <v>127</v>
      </c>
      <c r="Q270" s="56" t="s">
        <v>126</v>
      </c>
      <c r="R270" s="56" t="s">
        <v>128</v>
      </c>
      <c r="S270" s="56" t="s">
        <v>126</v>
      </c>
      <c r="T270" s="56" t="s">
        <v>126</v>
      </c>
      <c r="U270" s="56" t="s">
        <v>128</v>
      </c>
      <c r="V270" s="56" t="s">
        <v>125</v>
      </c>
      <c r="W270" s="56" t="s">
        <v>126</v>
      </c>
      <c r="X270" s="56" t="s">
        <v>125</v>
      </c>
      <c r="Y270" s="56" t="s">
        <v>128</v>
      </c>
      <c r="Z270" s="56" t="s">
        <v>126</v>
      </c>
      <c r="AA270" s="56" t="s">
        <v>126</v>
      </c>
      <c r="AB270" s="56" t="s">
        <v>128</v>
      </c>
      <c r="AC270" s="56" t="s">
        <v>126</v>
      </c>
      <c r="AD270" s="56" t="s">
        <v>126</v>
      </c>
      <c r="AE270" s="56" t="s">
        <v>128</v>
      </c>
      <c r="AF270" s="56" t="s">
        <v>127</v>
      </c>
      <c r="AG270" s="56" t="s">
        <v>127</v>
      </c>
      <c r="AH270" s="56">
        <f t="array" ref="AH270">SUM((I270:AG270=$I$2:$AG$2)*(I270:AG270&lt;&gt;""))</f>
        <v>16</v>
      </c>
      <c r="AI270" s="58">
        <f t="shared" si="264"/>
        <v>6.4</v>
      </c>
      <c r="AJ270" s="59"/>
      <c r="AK270" s="56" t="str">
        <f t="shared" si="265"/>
        <v>TIDAK LULUS</v>
      </c>
      <c r="AL270" s="56" t="str">
        <f t="shared" si="266"/>
        <v>LULUS</v>
      </c>
      <c r="AM270" s="56" t="str">
        <f t="shared" si="267"/>
        <v>LULUS</v>
      </c>
      <c r="AN270" s="56" t="str">
        <f t="shared" si="268"/>
        <v>LULUS</v>
      </c>
      <c r="AO270" s="56" t="str">
        <f t="shared" si="269"/>
        <v>TIDAK LULUS</v>
      </c>
      <c r="AP270" s="56" t="str">
        <f t="shared" si="270"/>
        <v>TIDAK LULUS</v>
      </c>
      <c r="AQ270" s="56" t="str">
        <f t="shared" si="271"/>
        <v>LULUS</v>
      </c>
      <c r="AR270" s="56" t="str">
        <f t="shared" si="272"/>
        <v>LULUS</v>
      </c>
      <c r="AS270" s="56" t="str">
        <f t="shared" si="273"/>
        <v>LULUS</v>
      </c>
      <c r="AT270" s="56" t="str">
        <f t="shared" si="274"/>
        <v>LULUS</v>
      </c>
      <c r="AU270" s="56" t="str">
        <f t="shared" si="275"/>
        <v>LULUS</v>
      </c>
      <c r="AV270" s="56" t="str">
        <f t="shared" si="276"/>
        <v>TIDAK LULUS</v>
      </c>
      <c r="AW270" s="56" t="str">
        <f t="shared" si="277"/>
        <v>TIDAK LULUS</v>
      </c>
      <c r="AX270" s="56" t="str">
        <f t="shared" si="278"/>
        <v>LULUS</v>
      </c>
      <c r="AY270" s="56" t="str">
        <f t="shared" si="279"/>
        <v>LULUS</v>
      </c>
      <c r="AZ270" s="56" t="str">
        <f t="shared" si="280"/>
        <v>LULUS</v>
      </c>
      <c r="BA270" s="56" t="str">
        <f t="shared" si="281"/>
        <v>LULUS</v>
      </c>
      <c r="BB270" s="56" t="str">
        <f t="shared" si="282"/>
        <v>TIDAK LULUS</v>
      </c>
      <c r="BC270" s="56" t="str">
        <f t="shared" si="283"/>
        <v>LULUS</v>
      </c>
      <c r="BD270" s="56" t="str">
        <f t="shared" si="284"/>
        <v>LULUS</v>
      </c>
      <c r="BE270" s="56" t="str">
        <f t="shared" si="285"/>
        <v>LULUS</v>
      </c>
      <c r="BF270" s="56" t="str">
        <f t="shared" si="286"/>
        <v>TIDAK LULUS</v>
      </c>
      <c r="BG270" s="56" t="str">
        <f t="shared" si="287"/>
        <v>TIDAK LULUS</v>
      </c>
      <c r="BH270" s="56" t="str">
        <f t="shared" si="288"/>
        <v>LULUS</v>
      </c>
      <c r="BI270" s="56" t="str">
        <f t="shared" si="289"/>
        <v>TIDAK LULUS</v>
      </c>
    </row>
    <row r="271" spans="1:61" s="60" customFormat="1" ht="21.9" customHeight="1" x14ac:dyDescent="0.3">
      <c r="A271" s="56">
        <f t="shared" si="290"/>
        <v>268</v>
      </c>
      <c r="B271" s="56">
        <v>2015414216</v>
      </c>
      <c r="C271" s="62" t="s">
        <v>3922</v>
      </c>
      <c r="D271" s="61" t="s">
        <v>46</v>
      </c>
      <c r="E271" s="56" t="s">
        <v>155</v>
      </c>
      <c r="F271" s="61" t="s">
        <v>3982</v>
      </c>
      <c r="G271" s="62" t="s">
        <v>3983</v>
      </c>
      <c r="H271" s="57">
        <v>44980</v>
      </c>
      <c r="I271" s="56" t="s">
        <v>126</v>
      </c>
      <c r="J271" s="56" t="s">
        <v>125</v>
      </c>
      <c r="K271" s="56" t="s">
        <v>127</v>
      </c>
      <c r="L271" s="56" t="s">
        <v>125</v>
      </c>
      <c r="M271" s="56" t="s">
        <v>126</v>
      </c>
      <c r="N271" s="56" t="s">
        <v>127</v>
      </c>
      <c r="O271" s="56" t="s">
        <v>128</v>
      </c>
      <c r="P271" s="56" t="s">
        <v>127</v>
      </c>
      <c r="Q271" s="56" t="s">
        <v>126</v>
      </c>
      <c r="R271" s="56" t="s">
        <v>126</v>
      </c>
      <c r="S271" s="56" t="s">
        <v>126</v>
      </c>
      <c r="T271" s="56" t="s">
        <v>128</v>
      </c>
      <c r="U271" s="56" t="s">
        <v>125</v>
      </c>
      <c r="V271" s="56" t="s">
        <v>125</v>
      </c>
      <c r="W271" s="56" t="s">
        <v>126</v>
      </c>
      <c r="X271" s="56" t="s">
        <v>125</v>
      </c>
      <c r="Y271" s="56" t="s">
        <v>127</v>
      </c>
      <c r="Z271" s="56" t="s">
        <v>128</v>
      </c>
      <c r="AA271" s="56" t="s">
        <v>126</v>
      </c>
      <c r="AB271" s="56" t="s">
        <v>126</v>
      </c>
      <c r="AC271" s="56" t="s">
        <v>126</v>
      </c>
      <c r="AD271" s="56" t="s">
        <v>125</v>
      </c>
      <c r="AE271" s="56" t="s">
        <v>125</v>
      </c>
      <c r="AF271" s="56" t="s">
        <v>127</v>
      </c>
      <c r="AG271" s="56" t="s">
        <v>127</v>
      </c>
      <c r="AH271" s="56">
        <f t="array" ref="AH271">SUM((I271:AG271=$I$2:$AG$2)*(I271:AG271&lt;&gt;""))</f>
        <v>16</v>
      </c>
      <c r="AI271" s="58">
        <f t="shared" si="264"/>
        <v>6.4</v>
      </c>
      <c r="AJ271" s="59"/>
      <c r="AK271" s="56" t="str">
        <f t="shared" si="265"/>
        <v>LULUS</v>
      </c>
      <c r="AL271" s="56" t="str">
        <f t="shared" si="266"/>
        <v>TIDAK LULUS</v>
      </c>
      <c r="AM271" s="56" t="str">
        <f t="shared" si="267"/>
        <v>LULUS</v>
      </c>
      <c r="AN271" s="56" t="str">
        <f t="shared" si="268"/>
        <v>LULUS</v>
      </c>
      <c r="AO271" s="56" t="str">
        <f t="shared" si="269"/>
        <v>LULUS</v>
      </c>
      <c r="AP271" s="56" t="str">
        <f t="shared" si="270"/>
        <v>TIDAK LULUS</v>
      </c>
      <c r="AQ271" s="56" t="str">
        <f t="shared" si="271"/>
        <v>LULUS</v>
      </c>
      <c r="AR271" s="56" t="str">
        <f t="shared" si="272"/>
        <v>LULUS</v>
      </c>
      <c r="AS271" s="56" t="str">
        <f t="shared" si="273"/>
        <v>LULUS</v>
      </c>
      <c r="AT271" s="56" t="str">
        <f t="shared" si="274"/>
        <v>TIDAK LULUS</v>
      </c>
      <c r="AU271" s="56" t="str">
        <f t="shared" si="275"/>
        <v>LULUS</v>
      </c>
      <c r="AV271" s="56" t="str">
        <f t="shared" si="276"/>
        <v>LULUS</v>
      </c>
      <c r="AW271" s="56" t="str">
        <f t="shared" si="277"/>
        <v>TIDAK LULUS</v>
      </c>
      <c r="AX271" s="56" t="str">
        <f t="shared" si="278"/>
        <v>LULUS</v>
      </c>
      <c r="AY271" s="56" t="str">
        <f t="shared" si="279"/>
        <v>LULUS</v>
      </c>
      <c r="AZ271" s="56" t="str">
        <f t="shared" si="280"/>
        <v>LULUS</v>
      </c>
      <c r="BA271" s="56" t="str">
        <f t="shared" si="281"/>
        <v>TIDAK LULUS</v>
      </c>
      <c r="BB271" s="56" t="str">
        <f t="shared" si="282"/>
        <v>TIDAK LULUS</v>
      </c>
      <c r="BC271" s="56" t="str">
        <f t="shared" si="283"/>
        <v>LULUS</v>
      </c>
      <c r="BD271" s="56" t="str">
        <f t="shared" si="284"/>
        <v>TIDAK LULUS</v>
      </c>
      <c r="BE271" s="56" t="str">
        <f t="shared" si="285"/>
        <v>LULUS</v>
      </c>
      <c r="BF271" s="56" t="str">
        <f t="shared" si="286"/>
        <v>TIDAK LULUS</v>
      </c>
      <c r="BG271" s="56" t="str">
        <f t="shared" si="287"/>
        <v>LULUS</v>
      </c>
      <c r="BH271" s="56" t="str">
        <f t="shared" si="288"/>
        <v>LULUS</v>
      </c>
      <c r="BI271" s="56" t="str">
        <f t="shared" si="289"/>
        <v>TIDAK LULUS</v>
      </c>
    </row>
    <row r="272" spans="1:61" s="60" customFormat="1" ht="21.9" customHeight="1" x14ac:dyDescent="0.3">
      <c r="A272" s="56">
        <f t="shared" si="290"/>
        <v>269</v>
      </c>
      <c r="B272" s="56">
        <v>2015414220</v>
      </c>
      <c r="C272" s="62" t="s">
        <v>3924</v>
      </c>
      <c r="D272" s="61" t="s">
        <v>46</v>
      </c>
      <c r="E272" s="56" t="s">
        <v>155</v>
      </c>
      <c r="F272" s="61" t="s">
        <v>4016</v>
      </c>
      <c r="G272" s="62" t="s">
        <v>4017</v>
      </c>
      <c r="H272" s="57">
        <v>44980</v>
      </c>
      <c r="I272" s="56" t="s">
        <v>127</v>
      </c>
      <c r="J272" s="56" t="s">
        <v>125</v>
      </c>
      <c r="K272" s="56" t="s">
        <v>127</v>
      </c>
      <c r="L272" s="56" t="s">
        <v>125</v>
      </c>
      <c r="M272" s="56" t="s">
        <v>126</v>
      </c>
      <c r="N272" s="56" t="s">
        <v>127</v>
      </c>
      <c r="O272" s="56" t="s">
        <v>128</v>
      </c>
      <c r="P272" s="56" t="s">
        <v>126</v>
      </c>
      <c r="Q272" s="56" t="s">
        <v>127</v>
      </c>
      <c r="R272" s="56" t="s">
        <v>126</v>
      </c>
      <c r="S272" s="56" t="s">
        <v>128</v>
      </c>
      <c r="T272" s="56" t="s">
        <v>126</v>
      </c>
      <c r="U272" s="56" t="s">
        <v>127</v>
      </c>
      <c r="V272" s="56" t="s">
        <v>125</v>
      </c>
      <c r="W272" s="56" t="s">
        <v>126</v>
      </c>
      <c r="X272" s="56" t="s">
        <v>128</v>
      </c>
      <c r="Y272" s="56" t="s">
        <v>127</v>
      </c>
      <c r="Z272" s="56" t="s">
        <v>128</v>
      </c>
      <c r="AA272" s="56" t="s">
        <v>126</v>
      </c>
      <c r="AB272" s="56" t="s">
        <v>128</v>
      </c>
      <c r="AC272" s="56" t="s">
        <v>126</v>
      </c>
      <c r="AD272" s="56" t="s">
        <v>125</v>
      </c>
      <c r="AE272" s="56" t="s">
        <v>125</v>
      </c>
      <c r="AF272" s="56" t="s">
        <v>128</v>
      </c>
      <c r="AG272" s="56" t="s">
        <v>127</v>
      </c>
      <c r="AH272" s="56">
        <f t="array" ref="AH272">SUM((I272:AG272=$I$2:$AG$2)*(I272:AG272&lt;&gt;""))</f>
        <v>11</v>
      </c>
      <c r="AI272" s="58">
        <f t="shared" si="264"/>
        <v>4.4000000000000004</v>
      </c>
      <c r="AJ272" s="59"/>
      <c r="AK272" s="56" t="str">
        <f t="shared" si="265"/>
        <v>TIDAK LULUS</v>
      </c>
      <c r="AL272" s="56" t="str">
        <f t="shared" si="266"/>
        <v>TIDAK LULUS</v>
      </c>
      <c r="AM272" s="56" t="str">
        <f t="shared" si="267"/>
        <v>LULUS</v>
      </c>
      <c r="AN272" s="56" t="str">
        <f t="shared" si="268"/>
        <v>LULUS</v>
      </c>
      <c r="AO272" s="56" t="str">
        <f t="shared" si="269"/>
        <v>LULUS</v>
      </c>
      <c r="AP272" s="56" t="str">
        <f t="shared" si="270"/>
        <v>TIDAK LULUS</v>
      </c>
      <c r="AQ272" s="56" t="str">
        <f t="shared" si="271"/>
        <v>LULUS</v>
      </c>
      <c r="AR272" s="56" t="str">
        <f t="shared" si="272"/>
        <v>TIDAK LULUS</v>
      </c>
      <c r="AS272" s="56" t="str">
        <f t="shared" si="273"/>
        <v>TIDAK LULUS</v>
      </c>
      <c r="AT272" s="56" t="str">
        <f t="shared" si="274"/>
        <v>TIDAK LULUS</v>
      </c>
      <c r="AU272" s="56" t="str">
        <f t="shared" si="275"/>
        <v>TIDAK LULUS</v>
      </c>
      <c r="AV272" s="56" t="str">
        <f t="shared" si="276"/>
        <v>TIDAK LULUS</v>
      </c>
      <c r="AW272" s="56" t="str">
        <f t="shared" si="277"/>
        <v>LULUS</v>
      </c>
      <c r="AX272" s="56" t="str">
        <f t="shared" si="278"/>
        <v>LULUS</v>
      </c>
      <c r="AY272" s="56" t="str">
        <f t="shared" si="279"/>
        <v>LULUS</v>
      </c>
      <c r="AZ272" s="56" t="str">
        <f t="shared" si="280"/>
        <v>TIDAK LULUS</v>
      </c>
      <c r="BA272" s="56" t="str">
        <f t="shared" si="281"/>
        <v>TIDAK LULUS</v>
      </c>
      <c r="BB272" s="56" t="str">
        <f t="shared" si="282"/>
        <v>TIDAK LULUS</v>
      </c>
      <c r="BC272" s="56" t="str">
        <f t="shared" si="283"/>
        <v>LULUS</v>
      </c>
      <c r="BD272" s="56" t="str">
        <f t="shared" si="284"/>
        <v>LULUS</v>
      </c>
      <c r="BE272" s="56" t="str">
        <f t="shared" si="285"/>
        <v>LULUS</v>
      </c>
      <c r="BF272" s="56" t="str">
        <f t="shared" si="286"/>
        <v>TIDAK LULUS</v>
      </c>
      <c r="BG272" s="56" t="str">
        <f t="shared" si="287"/>
        <v>LULUS</v>
      </c>
      <c r="BH272" s="56" t="str">
        <f t="shared" si="288"/>
        <v>TIDAK LULUS</v>
      </c>
      <c r="BI272" s="56" t="str">
        <f t="shared" si="289"/>
        <v>TIDAK LULUS</v>
      </c>
    </row>
    <row r="273" spans="1:61" s="60" customFormat="1" ht="21.9" customHeight="1" x14ac:dyDescent="0.3">
      <c r="A273" s="56">
        <f t="shared" si="290"/>
        <v>270</v>
      </c>
      <c r="B273" s="56">
        <v>2015414222</v>
      </c>
      <c r="C273" s="62" t="s">
        <v>3925</v>
      </c>
      <c r="D273" s="61" t="s">
        <v>46</v>
      </c>
      <c r="E273" s="56" t="s">
        <v>155</v>
      </c>
      <c r="F273" s="61" t="s">
        <v>3990</v>
      </c>
      <c r="G273" s="62" t="s">
        <v>3991</v>
      </c>
      <c r="H273" s="57">
        <v>44980</v>
      </c>
      <c r="I273" s="56" t="s">
        <v>126</v>
      </c>
      <c r="J273" s="56" t="s">
        <v>128</v>
      </c>
      <c r="K273" s="56" t="s">
        <v>128</v>
      </c>
      <c r="L273" s="56" t="s">
        <v>125</v>
      </c>
      <c r="M273" s="56" t="s">
        <v>127</v>
      </c>
      <c r="N273" s="56" t="s">
        <v>127</v>
      </c>
      <c r="O273" s="56" t="s">
        <v>128</v>
      </c>
      <c r="P273" s="56" t="s">
        <v>127</v>
      </c>
      <c r="Q273" s="56" t="s">
        <v>126</v>
      </c>
      <c r="R273" s="56" t="s">
        <v>125</v>
      </c>
      <c r="S273" s="56" t="s">
        <v>127</v>
      </c>
      <c r="T273" s="56" t="s">
        <v>128</v>
      </c>
      <c r="U273" s="56" t="s">
        <v>128</v>
      </c>
      <c r="V273" s="56" t="s">
        <v>125</v>
      </c>
      <c r="W273" s="56" t="s">
        <v>126</v>
      </c>
      <c r="X273" s="56" t="s">
        <v>125</v>
      </c>
      <c r="Y273" s="56" t="s">
        <v>128</v>
      </c>
      <c r="Z273" s="56" t="s">
        <v>128</v>
      </c>
      <c r="AA273" s="56" t="s">
        <v>126</v>
      </c>
      <c r="AB273" s="56" t="s">
        <v>128</v>
      </c>
      <c r="AC273" s="56" t="s">
        <v>126</v>
      </c>
      <c r="AD273" s="56" t="s">
        <v>126</v>
      </c>
      <c r="AE273" s="56" t="s">
        <v>128</v>
      </c>
      <c r="AF273" s="56" t="s">
        <v>127</v>
      </c>
      <c r="AG273" s="56" t="s">
        <v>126</v>
      </c>
      <c r="AH273" s="56">
        <f t="array" ref="AH273">SUM((I273:AG273=$I$2:$AG$2)*(I273:AG273&lt;&gt;""))</f>
        <v>16</v>
      </c>
      <c r="AI273" s="58">
        <f t="shared" si="264"/>
        <v>6.4</v>
      </c>
      <c r="AJ273" s="59"/>
      <c r="AK273" s="56" t="str">
        <f t="shared" si="265"/>
        <v>LULUS</v>
      </c>
      <c r="AL273" s="56" t="str">
        <f t="shared" si="266"/>
        <v>LULUS</v>
      </c>
      <c r="AM273" s="56" t="str">
        <f t="shared" si="267"/>
        <v>TIDAK LULUS</v>
      </c>
      <c r="AN273" s="56" t="str">
        <f t="shared" si="268"/>
        <v>LULUS</v>
      </c>
      <c r="AO273" s="56" t="str">
        <f t="shared" si="269"/>
        <v>TIDAK LULUS</v>
      </c>
      <c r="AP273" s="56" t="str">
        <f t="shared" si="270"/>
        <v>TIDAK LULUS</v>
      </c>
      <c r="AQ273" s="56" t="str">
        <f t="shared" si="271"/>
        <v>LULUS</v>
      </c>
      <c r="AR273" s="56" t="str">
        <f t="shared" si="272"/>
        <v>LULUS</v>
      </c>
      <c r="AS273" s="56" t="str">
        <f t="shared" si="273"/>
        <v>LULUS</v>
      </c>
      <c r="AT273" s="56" t="str">
        <f t="shared" si="274"/>
        <v>TIDAK LULUS</v>
      </c>
      <c r="AU273" s="56" t="str">
        <f t="shared" si="275"/>
        <v>TIDAK LULUS</v>
      </c>
      <c r="AV273" s="56" t="str">
        <f t="shared" si="276"/>
        <v>LULUS</v>
      </c>
      <c r="AW273" s="56" t="str">
        <f t="shared" si="277"/>
        <v>TIDAK LULUS</v>
      </c>
      <c r="AX273" s="56" t="str">
        <f t="shared" si="278"/>
        <v>LULUS</v>
      </c>
      <c r="AY273" s="56" t="str">
        <f t="shared" si="279"/>
        <v>LULUS</v>
      </c>
      <c r="AZ273" s="56" t="str">
        <f t="shared" si="280"/>
        <v>LULUS</v>
      </c>
      <c r="BA273" s="56" t="str">
        <f t="shared" si="281"/>
        <v>LULUS</v>
      </c>
      <c r="BB273" s="56" t="str">
        <f t="shared" si="282"/>
        <v>TIDAK LULUS</v>
      </c>
      <c r="BC273" s="56" t="str">
        <f t="shared" si="283"/>
        <v>LULUS</v>
      </c>
      <c r="BD273" s="56" t="str">
        <f t="shared" si="284"/>
        <v>LULUS</v>
      </c>
      <c r="BE273" s="56" t="str">
        <f t="shared" si="285"/>
        <v>LULUS</v>
      </c>
      <c r="BF273" s="56" t="str">
        <f t="shared" si="286"/>
        <v>TIDAK LULUS</v>
      </c>
      <c r="BG273" s="56" t="str">
        <f t="shared" si="287"/>
        <v>TIDAK LULUS</v>
      </c>
      <c r="BH273" s="56" t="str">
        <f t="shared" si="288"/>
        <v>LULUS</v>
      </c>
      <c r="BI273" s="56" t="str">
        <f t="shared" si="289"/>
        <v>LULUS</v>
      </c>
    </row>
    <row r="274" spans="1:61" s="60" customFormat="1" ht="21.9" customHeight="1" x14ac:dyDescent="0.3">
      <c r="A274" s="56">
        <f t="shared" si="290"/>
        <v>271</v>
      </c>
      <c r="B274" s="56">
        <v>2015414197</v>
      </c>
      <c r="C274" s="62" t="s">
        <v>3926</v>
      </c>
      <c r="D274" s="61" t="s">
        <v>46</v>
      </c>
      <c r="E274" s="56" t="s">
        <v>160</v>
      </c>
      <c r="F274" s="61" t="s">
        <v>3998</v>
      </c>
      <c r="G274" s="62" t="s">
        <v>3999</v>
      </c>
      <c r="H274" s="57">
        <v>44980</v>
      </c>
      <c r="I274" s="56" t="s">
        <v>126</v>
      </c>
      <c r="J274" s="56" t="s">
        <v>128</v>
      </c>
      <c r="K274" s="56" t="s">
        <v>127</v>
      </c>
      <c r="L274" s="56" t="s">
        <v>125</v>
      </c>
      <c r="M274" s="56" t="s">
        <v>126</v>
      </c>
      <c r="N274" s="56" t="s">
        <v>125</v>
      </c>
      <c r="O274" s="56" t="s">
        <v>128</v>
      </c>
      <c r="P274" s="56" t="s">
        <v>126</v>
      </c>
      <c r="Q274" s="56" t="s">
        <v>126</v>
      </c>
      <c r="R274" s="56" t="s">
        <v>128</v>
      </c>
      <c r="S274" s="56" t="s">
        <v>128</v>
      </c>
      <c r="T274" s="56" t="s">
        <v>128</v>
      </c>
      <c r="U274" s="56" t="s">
        <v>127</v>
      </c>
      <c r="V274" s="56" t="s">
        <v>125</v>
      </c>
      <c r="W274" s="56" t="s">
        <v>126</v>
      </c>
      <c r="X274" s="56" t="s">
        <v>125</v>
      </c>
      <c r="Y274" s="56" t="s">
        <v>128</v>
      </c>
      <c r="Z274" s="56" t="s">
        <v>128</v>
      </c>
      <c r="AA274" s="56" t="s">
        <v>128</v>
      </c>
      <c r="AB274" s="56" t="s">
        <v>128</v>
      </c>
      <c r="AC274" s="56" t="s">
        <v>126</v>
      </c>
      <c r="AD274" s="56" t="s">
        <v>126</v>
      </c>
      <c r="AE274" s="56" t="s">
        <v>128</v>
      </c>
      <c r="AF274" s="56" t="s">
        <v>127</v>
      </c>
      <c r="AG274" s="56" t="s">
        <v>127</v>
      </c>
      <c r="AH274" s="56">
        <f t="array" ref="AH274">SUM((I274:AG274=$I$2:$AG$2)*(I274:AG274&lt;&gt;""))</f>
        <v>18</v>
      </c>
      <c r="AI274" s="58">
        <f t="shared" si="264"/>
        <v>7.2</v>
      </c>
      <c r="AJ274" s="59"/>
      <c r="AK274" s="56" t="str">
        <f t="shared" si="265"/>
        <v>LULUS</v>
      </c>
      <c r="AL274" s="56" t="str">
        <f t="shared" si="266"/>
        <v>LULUS</v>
      </c>
      <c r="AM274" s="56" t="str">
        <f t="shared" si="267"/>
        <v>LULUS</v>
      </c>
      <c r="AN274" s="56" t="str">
        <f t="shared" si="268"/>
        <v>LULUS</v>
      </c>
      <c r="AO274" s="56" t="str">
        <f t="shared" si="269"/>
        <v>LULUS</v>
      </c>
      <c r="AP274" s="56" t="str">
        <f t="shared" si="270"/>
        <v>LULUS</v>
      </c>
      <c r="AQ274" s="56" t="str">
        <f t="shared" si="271"/>
        <v>LULUS</v>
      </c>
      <c r="AR274" s="56" t="str">
        <f t="shared" si="272"/>
        <v>TIDAK LULUS</v>
      </c>
      <c r="AS274" s="56" t="str">
        <f t="shared" si="273"/>
        <v>LULUS</v>
      </c>
      <c r="AT274" s="56" t="str">
        <f t="shared" si="274"/>
        <v>LULUS</v>
      </c>
      <c r="AU274" s="56" t="str">
        <f t="shared" si="275"/>
        <v>TIDAK LULUS</v>
      </c>
      <c r="AV274" s="56" t="str">
        <f t="shared" si="276"/>
        <v>LULUS</v>
      </c>
      <c r="AW274" s="56" t="str">
        <f t="shared" si="277"/>
        <v>LULUS</v>
      </c>
      <c r="AX274" s="56" t="str">
        <f t="shared" si="278"/>
        <v>LULUS</v>
      </c>
      <c r="AY274" s="56" t="str">
        <f t="shared" si="279"/>
        <v>LULUS</v>
      </c>
      <c r="AZ274" s="56" t="str">
        <f t="shared" si="280"/>
        <v>LULUS</v>
      </c>
      <c r="BA274" s="56" t="str">
        <f t="shared" si="281"/>
        <v>LULUS</v>
      </c>
      <c r="BB274" s="56" t="str">
        <f t="shared" si="282"/>
        <v>TIDAK LULUS</v>
      </c>
      <c r="BC274" s="56" t="str">
        <f t="shared" si="283"/>
        <v>TIDAK LULUS</v>
      </c>
      <c r="BD274" s="56" t="str">
        <f t="shared" si="284"/>
        <v>LULUS</v>
      </c>
      <c r="BE274" s="56" t="str">
        <f t="shared" si="285"/>
        <v>LULUS</v>
      </c>
      <c r="BF274" s="56" t="str">
        <f t="shared" si="286"/>
        <v>TIDAK LULUS</v>
      </c>
      <c r="BG274" s="56" t="str">
        <f t="shared" si="287"/>
        <v>TIDAK LULUS</v>
      </c>
      <c r="BH274" s="56" t="str">
        <f t="shared" si="288"/>
        <v>LULUS</v>
      </c>
      <c r="BI274" s="56" t="str">
        <f t="shared" si="289"/>
        <v>TIDAK LULUS</v>
      </c>
    </row>
    <row r="275" spans="1:61" s="60" customFormat="1" ht="21.9" customHeight="1" x14ac:dyDescent="0.3">
      <c r="A275" s="56">
        <f t="shared" si="290"/>
        <v>272</v>
      </c>
      <c r="B275" s="56">
        <v>2015414200</v>
      </c>
      <c r="C275" s="62" t="s">
        <v>3927</v>
      </c>
      <c r="D275" s="61" t="s">
        <v>45</v>
      </c>
      <c r="E275" s="56" t="s">
        <v>160</v>
      </c>
      <c r="F275" s="61" t="s">
        <v>602</v>
      </c>
      <c r="G275" s="62" t="s">
        <v>603</v>
      </c>
      <c r="H275" s="57">
        <v>44980</v>
      </c>
      <c r="I275" s="56" t="s">
        <v>125</v>
      </c>
      <c r="J275" s="56" t="s">
        <v>128</v>
      </c>
      <c r="K275" s="56" t="s">
        <v>125</v>
      </c>
      <c r="L275" s="56" t="s">
        <v>125</v>
      </c>
      <c r="M275" s="56" t="s">
        <v>126</v>
      </c>
      <c r="N275" s="56" t="s">
        <v>127</v>
      </c>
      <c r="O275" s="56" t="s">
        <v>126</v>
      </c>
      <c r="P275" s="56" t="s">
        <v>126</v>
      </c>
      <c r="Q275" s="56" t="s">
        <v>125</v>
      </c>
      <c r="R275" s="56" t="s">
        <v>127</v>
      </c>
      <c r="S275" s="56" t="s">
        <v>126</v>
      </c>
      <c r="T275" s="56" t="s">
        <v>126</v>
      </c>
      <c r="U275" s="56" t="s">
        <v>128</v>
      </c>
      <c r="V275" s="56" t="s">
        <v>125</v>
      </c>
      <c r="W275" s="56" t="s">
        <v>127</v>
      </c>
      <c r="X275" s="56" t="s">
        <v>125</v>
      </c>
      <c r="Y275" s="56" t="s">
        <v>126</v>
      </c>
      <c r="Z275" s="56" t="s">
        <v>128</v>
      </c>
      <c r="AA275" s="56" t="s">
        <v>126</v>
      </c>
      <c r="AB275" s="56" t="s">
        <v>125</v>
      </c>
      <c r="AC275" s="56" t="s">
        <v>126</v>
      </c>
      <c r="AD275" s="56" t="s">
        <v>125</v>
      </c>
      <c r="AE275" s="56" t="s">
        <v>127</v>
      </c>
      <c r="AF275" s="56" t="s">
        <v>127</v>
      </c>
      <c r="AG275" s="56" t="s">
        <v>127</v>
      </c>
      <c r="AH275" s="56">
        <f t="array" ref="AH275">SUM((I275:AG275=$I$2:$AG$2)*(I275:AG275&lt;&gt;""))</f>
        <v>9</v>
      </c>
      <c r="AI275" s="58">
        <f t="shared" si="264"/>
        <v>3.6</v>
      </c>
      <c r="AJ275" s="59"/>
      <c r="AK275" s="56" t="str">
        <f t="shared" si="265"/>
        <v>TIDAK LULUS</v>
      </c>
      <c r="AL275" s="56" t="str">
        <f t="shared" si="266"/>
        <v>LULUS</v>
      </c>
      <c r="AM275" s="56" t="str">
        <f t="shared" si="267"/>
        <v>TIDAK LULUS</v>
      </c>
      <c r="AN275" s="56" t="str">
        <f t="shared" si="268"/>
        <v>LULUS</v>
      </c>
      <c r="AO275" s="56" t="str">
        <f t="shared" si="269"/>
        <v>LULUS</v>
      </c>
      <c r="AP275" s="56" t="str">
        <f t="shared" si="270"/>
        <v>TIDAK LULUS</v>
      </c>
      <c r="AQ275" s="56" t="str">
        <f t="shared" si="271"/>
        <v>TIDAK LULUS</v>
      </c>
      <c r="AR275" s="56" t="str">
        <f t="shared" si="272"/>
        <v>TIDAK LULUS</v>
      </c>
      <c r="AS275" s="56" t="str">
        <f t="shared" si="273"/>
        <v>TIDAK LULUS</v>
      </c>
      <c r="AT275" s="56" t="str">
        <f t="shared" si="274"/>
        <v>TIDAK LULUS</v>
      </c>
      <c r="AU275" s="56" t="str">
        <f t="shared" si="275"/>
        <v>LULUS</v>
      </c>
      <c r="AV275" s="56" t="str">
        <f t="shared" si="276"/>
        <v>TIDAK LULUS</v>
      </c>
      <c r="AW275" s="56" t="str">
        <f t="shared" si="277"/>
        <v>TIDAK LULUS</v>
      </c>
      <c r="AX275" s="56" t="str">
        <f t="shared" si="278"/>
        <v>LULUS</v>
      </c>
      <c r="AY275" s="56" t="str">
        <f t="shared" si="279"/>
        <v>TIDAK LULUS</v>
      </c>
      <c r="AZ275" s="56" t="str">
        <f t="shared" si="280"/>
        <v>LULUS</v>
      </c>
      <c r="BA275" s="56" t="str">
        <f t="shared" si="281"/>
        <v>TIDAK LULUS</v>
      </c>
      <c r="BB275" s="56" t="str">
        <f t="shared" si="282"/>
        <v>TIDAK LULUS</v>
      </c>
      <c r="BC275" s="56" t="str">
        <f t="shared" si="283"/>
        <v>LULUS</v>
      </c>
      <c r="BD275" s="56" t="str">
        <f t="shared" si="284"/>
        <v>TIDAK LULUS</v>
      </c>
      <c r="BE275" s="56" t="str">
        <f t="shared" si="285"/>
        <v>LULUS</v>
      </c>
      <c r="BF275" s="56" t="str">
        <f t="shared" si="286"/>
        <v>TIDAK LULUS</v>
      </c>
      <c r="BG275" s="56" t="str">
        <f t="shared" si="287"/>
        <v>TIDAK LULUS</v>
      </c>
      <c r="BH275" s="56" t="str">
        <f t="shared" si="288"/>
        <v>LULUS</v>
      </c>
      <c r="BI275" s="56" t="str">
        <f t="shared" si="289"/>
        <v>TIDAK LULUS</v>
      </c>
    </row>
    <row r="276" spans="1:61" s="60" customFormat="1" ht="21.9" customHeight="1" x14ac:dyDescent="0.3">
      <c r="A276" s="56">
        <f t="shared" si="290"/>
        <v>273</v>
      </c>
      <c r="B276" s="56">
        <v>2015414151</v>
      </c>
      <c r="C276" s="62" t="s">
        <v>3903</v>
      </c>
      <c r="D276" s="61" t="s">
        <v>45</v>
      </c>
      <c r="E276" s="56" t="s">
        <v>160</v>
      </c>
      <c r="F276" s="61" t="s">
        <v>651</v>
      </c>
      <c r="G276" s="62" t="s">
        <v>652</v>
      </c>
      <c r="H276" s="57">
        <v>44984</v>
      </c>
      <c r="I276" s="56" t="s">
        <v>127</v>
      </c>
      <c r="J276" s="56" t="s">
        <v>128</v>
      </c>
      <c r="K276" s="56" t="s">
        <v>125</v>
      </c>
      <c r="L276" s="56" t="s">
        <v>125</v>
      </c>
      <c r="M276" s="56" t="s">
        <v>126</v>
      </c>
      <c r="N276" s="56" t="s">
        <v>125</v>
      </c>
      <c r="O276" s="56" t="s">
        <v>128</v>
      </c>
      <c r="P276" s="56" t="s">
        <v>127</v>
      </c>
      <c r="Q276" s="56" t="s">
        <v>126</v>
      </c>
      <c r="R276" s="56" t="s">
        <v>126</v>
      </c>
      <c r="S276" s="56" t="s">
        <v>127</v>
      </c>
      <c r="T276" s="56" t="s">
        <v>126</v>
      </c>
      <c r="U276" s="56" t="s">
        <v>128</v>
      </c>
      <c r="V276" s="56" t="s">
        <v>125</v>
      </c>
      <c r="W276" s="56" t="s">
        <v>127</v>
      </c>
      <c r="X276" s="56" t="s">
        <v>126</v>
      </c>
      <c r="Y276" s="56" t="s">
        <v>127</v>
      </c>
      <c r="Z276" s="56" t="s">
        <v>127</v>
      </c>
      <c r="AA276" s="56" t="s">
        <v>126</v>
      </c>
      <c r="AB276" s="56" t="s">
        <v>126</v>
      </c>
      <c r="AC276" s="56" t="s">
        <v>126</v>
      </c>
      <c r="AD276" s="56" t="s">
        <v>125</v>
      </c>
      <c r="AE276" s="56" t="s">
        <v>125</v>
      </c>
      <c r="AF276" s="56" t="s">
        <v>127</v>
      </c>
      <c r="AG276" s="56" t="s">
        <v>128</v>
      </c>
      <c r="AH276" s="56">
        <f t="array" ref="AH276">SUM((I276:AG276=$I$2:$AG$2)*(I276:AG276&lt;&gt;""))</f>
        <v>13</v>
      </c>
      <c r="AI276" s="58">
        <f t="shared" si="264"/>
        <v>5.2</v>
      </c>
      <c r="AJ276" s="59"/>
      <c r="AK276" s="56" t="str">
        <f t="shared" ref="AK276:AK278" si="291">IF(I276=I$2,"LULUS","TIDAK LULUS")</f>
        <v>TIDAK LULUS</v>
      </c>
      <c r="AL276" s="56" t="str">
        <f t="shared" ref="AL276:AL278" si="292">IF(J276=J$2,"LULUS","TIDAK LULUS")</f>
        <v>LULUS</v>
      </c>
      <c r="AM276" s="56" t="str">
        <f t="shared" ref="AM276:AM278" si="293">IF(K276=K$2,"LULUS","TIDAK LULUS")</f>
        <v>TIDAK LULUS</v>
      </c>
      <c r="AN276" s="56" t="str">
        <f t="shared" ref="AN276:AN278" si="294">IF(L276=L$2,"LULUS","TIDAK LULUS")</f>
        <v>LULUS</v>
      </c>
      <c r="AO276" s="56" t="str">
        <f t="shared" ref="AO276:AO278" si="295">IF(M276=M$2,"LULUS","TIDAK LULUS")</f>
        <v>LULUS</v>
      </c>
      <c r="AP276" s="56" t="str">
        <f t="shared" ref="AP276:AP278" si="296">IF(N276=N$2,"LULUS","TIDAK LULUS")</f>
        <v>LULUS</v>
      </c>
      <c r="AQ276" s="56" t="str">
        <f t="shared" ref="AQ276:AQ278" si="297">IF(O276=O$2,"LULUS","TIDAK LULUS")</f>
        <v>LULUS</v>
      </c>
      <c r="AR276" s="56" t="str">
        <f t="shared" ref="AR276:AR278" si="298">IF(P276=P$2,"LULUS","TIDAK LULUS")</f>
        <v>LULUS</v>
      </c>
      <c r="AS276" s="56" t="str">
        <f t="shared" ref="AS276:AS278" si="299">IF(Q276=Q$2,"LULUS","TIDAK LULUS")</f>
        <v>LULUS</v>
      </c>
      <c r="AT276" s="56" t="str">
        <f t="shared" ref="AT276:AT278" si="300">IF(R276=R$2,"LULUS","TIDAK LULUS")</f>
        <v>TIDAK LULUS</v>
      </c>
      <c r="AU276" s="56" t="str">
        <f t="shared" ref="AU276:AU278" si="301">IF(S276=S$2,"LULUS","TIDAK LULUS")</f>
        <v>TIDAK LULUS</v>
      </c>
      <c r="AV276" s="56" t="str">
        <f t="shared" ref="AV276:AV278" si="302">IF(T276=T$2,"LULUS","TIDAK LULUS")</f>
        <v>TIDAK LULUS</v>
      </c>
      <c r="AW276" s="56" t="str">
        <f t="shared" ref="AW276:AW278" si="303">IF(U276=U$2,"LULUS","TIDAK LULUS")</f>
        <v>TIDAK LULUS</v>
      </c>
      <c r="AX276" s="56" t="str">
        <f t="shared" ref="AX276:AX278" si="304">IF(V276=V$2,"LULUS","TIDAK LULUS")</f>
        <v>LULUS</v>
      </c>
      <c r="AY276" s="56" t="str">
        <f t="shared" ref="AY276:AY278" si="305">IF(W276=W$2,"LULUS","TIDAK LULUS")</f>
        <v>TIDAK LULUS</v>
      </c>
      <c r="AZ276" s="56" t="str">
        <f t="shared" ref="AZ276:AZ278" si="306">IF(X276=X$2,"LULUS","TIDAK LULUS")</f>
        <v>TIDAK LULUS</v>
      </c>
      <c r="BA276" s="56" t="str">
        <f t="shared" ref="BA276:BA278" si="307">IF(Y276=Y$2,"LULUS","TIDAK LULUS")</f>
        <v>TIDAK LULUS</v>
      </c>
      <c r="BB276" s="56" t="str">
        <f t="shared" ref="BB276:BB278" si="308">IF(Z276=Z$2,"LULUS","TIDAK LULUS")</f>
        <v>LULUS</v>
      </c>
      <c r="BC276" s="56" t="str">
        <f t="shared" ref="BC276:BC278" si="309">IF(AA276=AA$2,"LULUS","TIDAK LULUS")</f>
        <v>LULUS</v>
      </c>
      <c r="BD276" s="56" t="str">
        <f t="shared" ref="BD276:BD278" si="310">IF(AB276=AB$2,"LULUS","TIDAK LULUS")</f>
        <v>TIDAK LULUS</v>
      </c>
      <c r="BE276" s="56" t="str">
        <f t="shared" ref="BE276:BE278" si="311">IF(AC276=AC$2,"LULUS","TIDAK LULUS")</f>
        <v>LULUS</v>
      </c>
      <c r="BF276" s="56" t="str">
        <f t="shared" ref="BF276:BF278" si="312">IF(AD276=AD$2,"LULUS","TIDAK LULUS")</f>
        <v>TIDAK LULUS</v>
      </c>
      <c r="BG276" s="56" t="str">
        <f t="shared" ref="BG276:BG278" si="313">IF(AE276=AE$2,"LULUS","TIDAK LULUS")</f>
        <v>LULUS</v>
      </c>
      <c r="BH276" s="56" t="str">
        <f t="shared" ref="BH276:BH278" si="314">IF(AF276=AF$2,"LULUS","TIDAK LULUS")</f>
        <v>LULUS</v>
      </c>
      <c r="BI276" s="56" t="str">
        <f t="shared" ref="BI276:BI278" si="315">IF(AG276=AG$2,"LULUS","TIDAK LULUS")</f>
        <v>TIDAK LULUS</v>
      </c>
    </row>
    <row r="277" spans="1:61" s="60" customFormat="1" ht="21.9" customHeight="1" x14ac:dyDescent="0.3">
      <c r="A277" s="56">
        <f t="shared" si="290"/>
        <v>274</v>
      </c>
      <c r="B277" s="56">
        <v>2015414172</v>
      </c>
      <c r="C277" s="62" t="s">
        <v>3910</v>
      </c>
      <c r="D277" s="61" t="s">
        <v>45</v>
      </c>
      <c r="E277" s="56" t="s">
        <v>160</v>
      </c>
      <c r="F277" s="61" t="s">
        <v>383</v>
      </c>
      <c r="G277" s="62" t="s">
        <v>384</v>
      </c>
      <c r="H277" s="57">
        <v>44984</v>
      </c>
      <c r="I277" s="56" t="s">
        <v>127</v>
      </c>
      <c r="J277" s="56" t="s">
        <v>125</v>
      </c>
      <c r="K277" s="56" t="s">
        <v>127</v>
      </c>
      <c r="L277" s="56" t="s">
        <v>125</v>
      </c>
      <c r="M277" s="56" t="s">
        <v>128</v>
      </c>
      <c r="N277" s="56" t="s">
        <v>125</v>
      </c>
      <c r="O277" s="56" t="s">
        <v>127</v>
      </c>
      <c r="P277" s="56" t="s">
        <v>127</v>
      </c>
      <c r="Q277" s="56" t="s">
        <v>126</v>
      </c>
      <c r="R277" s="56" t="s">
        <v>125</v>
      </c>
      <c r="S277" s="56" t="s">
        <v>126</v>
      </c>
      <c r="T277" s="56" t="s">
        <v>126</v>
      </c>
      <c r="U277" s="56" t="s">
        <v>128</v>
      </c>
      <c r="V277" s="56" t="s">
        <v>125</v>
      </c>
      <c r="W277" s="56" t="s">
        <v>125</v>
      </c>
      <c r="X277" s="56" t="s">
        <v>125</v>
      </c>
      <c r="Y277" s="56" t="s">
        <v>125</v>
      </c>
      <c r="Z277" s="56" t="s">
        <v>128</v>
      </c>
      <c r="AA277" s="56" t="s">
        <v>125</v>
      </c>
      <c r="AB277" s="56" t="s">
        <v>126</v>
      </c>
      <c r="AC277" s="56" t="s">
        <v>126</v>
      </c>
      <c r="AD277" s="56" t="s">
        <v>125</v>
      </c>
      <c r="AE277" s="56" t="s">
        <v>128</v>
      </c>
      <c r="AF277" s="56" t="s">
        <v>127</v>
      </c>
      <c r="AG277" s="56" t="s">
        <v>128</v>
      </c>
      <c r="AH277" s="56">
        <f t="array" ref="AH277">SUM((I277:AG277=$I$2:$AG$2)*(I277:AG277&lt;&gt;""))</f>
        <v>10</v>
      </c>
      <c r="AI277" s="58">
        <f t="shared" si="264"/>
        <v>4</v>
      </c>
      <c r="AJ277" s="59"/>
      <c r="AK277" s="56" t="str">
        <f t="shared" si="291"/>
        <v>TIDAK LULUS</v>
      </c>
      <c r="AL277" s="56" t="str">
        <f t="shared" si="292"/>
        <v>TIDAK LULUS</v>
      </c>
      <c r="AM277" s="56" t="str">
        <f t="shared" si="293"/>
        <v>LULUS</v>
      </c>
      <c r="AN277" s="56" t="str">
        <f t="shared" si="294"/>
        <v>LULUS</v>
      </c>
      <c r="AO277" s="56" t="str">
        <f t="shared" si="295"/>
        <v>TIDAK LULUS</v>
      </c>
      <c r="AP277" s="56" t="str">
        <f t="shared" si="296"/>
        <v>LULUS</v>
      </c>
      <c r="AQ277" s="56" t="str">
        <f t="shared" si="297"/>
        <v>TIDAK LULUS</v>
      </c>
      <c r="AR277" s="56" t="str">
        <f t="shared" si="298"/>
        <v>LULUS</v>
      </c>
      <c r="AS277" s="56" t="str">
        <f t="shared" si="299"/>
        <v>LULUS</v>
      </c>
      <c r="AT277" s="56" t="str">
        <f t="shared" si="300"/>
        <v>TIDAK LULUS</v>
      </c>
      <c r="AU277" s="56" t="str">
        <f t="shared" si="301"/>
        <v>LULUS</v>
      </c>
      <c r="AV277" s="56" t="str">
        <f t="shared" si="302"/>
        <v>TIDAK LULUS</v>
      </c>
      <c r="AW277" s="56" t="str">
        <f t="shared" si="303"/>
        <v>TIDAK LULUS</v>
      </c>
      <c r="AX277" s="56" t="str">
        <f t="shared" si="304"/>
        <v>LULUS</v>
      </c>
      <c r="AY277" s="56" t="str">
        <f t="shared" si="305"/>
        <v>TIDAK LULUS</v>
      </c>
      <c r="AZ277" s="56" t="str">
        <f t="shared" si="306"/>
        <v>LULUS</v>
      </c>
      <c r="BA277" s="56" t="str">
        <f t="shared" si="307"/>
        <v>TIDAK LULUS</v>
      </c>
      <c r="BB277" s="56" t="str">
        <f t="shared" si="308"/>
        <v>TIDAK LULUS</v>
      </c>
      <c r="BC277" s="56" t="str">
        <f t="shared" si="309"/>
        <v>TIDAK LULUS</v>
      </c>
      <c r="BD277" s="56" t="str">
        <f t="shared" si="310"/>
        <v>TIDAK LULUS</v>
      </c>
      <c r="BE277" s="56" t="str">
        <f t="shared" si="311"/>
        <v>LULUS</v>
      </c>
      <c r="BF277" s="56" t="str">
        <f t="shared" si="312"/>
        <v>TIDAK LULUS</v>
      </c>
      <c r="BG277" s="56" t="str">
        <f t="shared" si="313"/>
        <v>TIDAK LULUS</v>
      </c>
      <c r="BH277" s="56" t="str">
        <f t="shared" si="314"/>
        <v>LULUS</v>
      </c>
      <c r="BI277" s="56" t="str">
        <f t="shared" si="315"/>
        <v>TIDAK LULUS</v>
      </c>
    </row>
    <row r="278" spans="1:61" s="60" customFormat="1" ht="21.9" customHeight="1" x14ac:dyDescent="0.3">
      <c r="A278" s="56">
        <f t="shared" si="290"/>
        <v>275</v>
      </c>
      <c r="B278" s="56">
        <v>2015414207</v>
      </c>
      <c r="C278" s="62" t="s">
        <v>3911</v>
      </c>
      <c r="D278" s="61" t="s">
        <v>46</v>
      </c>
      <c r="E278" s="56" t="s">
        <v>155</v>
      </c>
      <c r="F278" s="61" t="s">
        <v>4005</v>
      </c>
      <c r="G278" s="62" t="s">
        <v>4006</v>
      </c>
      <c r="H278" s="57">
        <v>44984</v>
      </c>
      <c r="I278" s="56" t="s">
        <v>126</v>
      </c>
      <c r="J278" s="56" t="s">
        <v>125</v>
      </c>
      <c r="K278" s="56" t="s">
        <v>126</v>
      </c>
      <c r="L278" s="56" t="s">
        <v>125</v>
      </c>
      <c r="M278" s="56" t="s">
        <v>127</v>
      </c>
      <c r="N278" s="56" t="s">
        <v>127</v>
      </c>
      <c r="O278" s="56" t="s">
        <v>128</v>
      </c>
      <c r="P278" s="56" t="s">
        <v>127</v>
      </c>
      <c r="Q278" s="56" t="s">
        <v>126</v>
      </c>
      <c r="R278" s="56" t="s">
        <v>127</v>
      </c>
      <c r="S278" s="56" t="s">
        <v>126</v>
      </c>
      <c r="T278" s="56" t="s">
        <v>128</v>
      </c>
      <c r="U278" s="56" t="s">
        <v>128</v>
      </c>
      <c r="V278" s="56" t="s">
        <v>125</v>
      </c>
      <c r="W278" s="56" t="s">
        <v>126</v>
      </c>
      <c r="X278" s="56" t="s">
        <v>128</v>
      </c>
      <c r="Y278" s="56" t="s">
        <v>127</v>
      </c>
      <c r="Z278" s="56" t="s">
        <v>128</v>
      </c>
      <c r="AA278" s="56" t="s">
        <v>128</v>
      </c>
      <c r="AB278" s="56" t="s">
        <v>126</v>
      </c>
      <c r="AC278" s="56" t="s">
        <v>126</v>
      </c>
      <c r="AD278" s="56" t="s">
        <v>126</v>
      </c>
      <c r="AE278" s="56" t="s">
        <v>127</v>
      </c>
      <c r="AF278" s="56" t="s">
        <v>127</v>
      </c>
      <c r="AG278" s="56" t="s">
        <v>126</v>
      </c>
      <c r="AH278" s="56">
        <f t="array" ref="AH278">SUM((I278:AG278=$I$2:$AG$2)*(I278:AG278&lt;&gt;""))</f>
        <v>12</v>
      </c>
      <c r="AI278" s="58">
        <f t="shared" si="264"/>
        <v>4.8</v>
      </c>
      <c r="AJ278" s="59"/>
      <c r="AK278" s="56" t="str">
        <f t="shared" si="291"/>
        <v>LULUS</v>
      </c>
      <c r="AL278" s="56" t="str">
        <f t="shared" si="292"/>
        <v>TIDAK LULUS</v>
      </c>
      <c r="AM278" s="56" t="str">
        <f t="shared" si="293"/>
        <v>TIDAK LULUS</v>
      </c>
      <c r="AN278" s="56" t="str">
        <f t="shared" si="294"/>
        <v>LULUS</v>
      </c>
      <c r="AO278" s="56" t="str">
        <f t="shared" si="295"/>
        <v>TIDAK LULUS</v>
      </c>
      <c r="AP278" s="56" t="str">
        <f t="shared" si="296"/>
        <v>TIDAK LULUS</v>
      </c>
      <c r="AQ278" s="56" t="str">
        <f t="shared" si="297"/>
        <v>LULUS</v>
      </c>
      <c r="AR278" s="56" t="str">
        <f t="shared" si="298"/>
        <v>LULUS</v>
      </c>
      <c r="AS278" s="56" t="str">
        <f t="shared" si="299"/>
        <v>LULUS</v>
      </c>
      <c r="AT278" s="56" t="str">
        <f t="shared" si="300"/>
        <v>TIDAK LULUS</v>
      </c>
      <c r="AU278" s="56" t="str">
        <f t="shared" si="301"/>
        <v>LULUS</v>
      </c>
      <c r="AV278" s="56" t="str">
        <f t="shared" si="302"/>
        <v>LULUS</v>
      </c>
      <c r="AW278" s="56" t="str">
        <f t="shared" si="303"/>
        <v>TIDAK LULUS</v>
      </c>
      <c r="AX278" s="56" t="str">
        <f t="shared" si="304"/>
        <v>LULUS</v>
      </c>
      <c r="AY278" s="56" t="str">
        <f t="shared" si="305"/>
        <v>LULUS</v>
      </c>
      <c r="AZ278" s="56" t="str">
        <f t="shared" si="306"/>
        <v>TIDAK LULUS</v>
      </c>
      <c r="BA278" s="56" t="str">
        <f t="shared" si="307"/>
        <v>TIDAK LULUS</v>
      </c>
      <c r="BB278" s="56" t="str">
        <f t="shared" si="308"/>
        <v>TIDAK LULUS</v>
      </c>
      <c r="BC278" s="56" t="str">
        <f t="shared" si="309"/>
        <v>TIDAK LULUS</v>
      </c>
      <c r="BD278" s="56" t="str">
        <f t="shared" si="310"/>
        <v>TIDAK LULUS</v>
      </c>
      <c r="BE278" s="56" t="str">
        <f t="shared" si="311"/>
        <v>LULUS</v>
      </c>
      <c r="BF278" s="56" t="str">
        <f t="shared" si="312"/>
        <v>TIDAK LULUS</v>
      </c>
      <c r="BG278" s="56" t="str">
        <f t="shared" si="313"/>
        <v>TIDAK LULUS</v>
      </c>
      <c r="BH278" s="56" t="str">
        <f t="shared" si="314"/>
        <v>LULUS</v>
      </c>
      <c r="BI278" s="56" t="str">
        <f t="shared" si="315"/>
        <v>LULUS</v>
      </c>
    </row>
    <row r="279" spans="1:61" s="60" customFormat="1" ht="21.9" customHeight="1" x14ac:dyDescent="0.3">
      <c r="A279" s="56">
        <f t="shared" si="290"/>
        <v>276</v>
      </c>
      <c r="B279" s="56">
        <v>2015417113</v>
      </c>
      <c r="C279" s="62" t="s">
        <v>6373</v>
      </c>
      <c r="D279" s="61" t="str">
        <f>IF(E279="Store Crew Boy","PRIA","WANITA")</f>
        <v>PRIA</v>
      </c>
      <c r="E279" s="56" t="s">
        <v>160</v>
      </c>
      <c r="F279" s="61" t="s">
        <v>3984</v>
      </c>
      <c r="G279" s="62" t="s">
        <v>3985</v>
      </c>
      <c r="H279" s="57">
        <v>44987</v>
      </c>
      <c r="I279" s="56" t="s">
        <v>125</v>
      </c>
      <c r="J279" s="56" t="s">
        <v>127</v>
      </c>
      <c r="K279" s="56" t="s">
        <v>125</v>
      </c>
      <c r="L279" s="56" t="s">
        <v>125</v>
      </c>
      <c r="M279" s="56" t="s">
        <v>127</v>
      </c>
      <c r="N279" s="56" t="s">
        <v>127</v>
      </c>
      <c r="O279" s="56" t="s">
        <v>128</v>
      </c>
      <c r="P279" s="56" t="s">
        <v>127</v>
      </c>
      <c r="Q279" s="56" t="s">
        <v>126</v>
      </c>
      <c r="R279" s="56" t="s">
        <v>126</v>
      </c>
      <c r="S279" s="56" t="s">
        <v>126</v>
      </c>
      <c r="T279" s="56" t="s">
        <v>127</v>
      </c>
      <c r="U279" s="56" t="s">
        <v>125</v>
      </c>
      <c r="V279" s="56" t="s">
        <v>125</v>
      </c>
      <c r="W279" s="56" t="s">
        <v>125</v>
      </c>
      <c r="X279" s="56" t="s">
        <v>125</v>
      </c>
      <c r="Y279" s="56" t="s">
        <v>125</v>
      </c>
      <c r="Z279" s="56" t="s">
        <v>128</v>
      </c>
      <c r="AA279" s="56" t="s">
        <v>126</v>
      </c>
      <c r="AB279" s="56" t="s">
        <v>126</v>
      </c>
      <c r="AC279" s="56" t="s">
        <v>126</v>
      </c>
      <c r="AD279" s="56" t="s">
        <v>126</v>
      </c>
      <c r="AE279" s="56" t="s">
        <v>125</v>
      </c>
      <c r="AF279" s="56" t="s">
        <v>127</v>
      </c>
      <c r="AG279" s="56" t="s">
        <v>126</v>
      </c>
      <c r="AH279" s="56">
        <f t="array" ref="AH279">SUM((I279:AG279=$I$2:$AG$2)*(I279:AG279&lt;&gt;""))</f>
        <v>12</v>
      </c>
      <c r="AI279" s="58">
        <f t="shared" si="264"/>
        <v>4.8</v>
      </c>
      <c r="AJ279" s="59"/>
      <c r="AK279" s="56" t="str">
        <f t="shared" ref="AK279:AK301" si="316">IF(I279=I$2,"LULUS","TIDAK LULUS")</f>
        <v>TIDAK LULUS</v>
      </c>
      <c r="AL279" s="56" t="str">
        <f t="shared" ref="AL279:AL301" si="317">IF(J279=J$2,"LULUS","TIDAK LULUS")</f>
        <v>TIDAK LULUS</v>
      </c>
      <c r="AM279" s="56" t="str">
        <f t="shared" ref="AM279:AM301" si="318">IF(K279=K$2,"LULUS","TIDAK LULUS")</f>
        <v>TIDAK LULUS</v>
      </c>
      <c r="AN279" s="56" t="str">
        <f t="shared" ref="AN279:AN301" si="319">IF(L279=L$2,"LULUS","TIDAK LULUS")</f>
        <v>LULUS</v>
      </c>
      <c r="AO279" s="56" t="str">
        <f t="shared" ref="AO279:AO301" si="320">IF(M279=M$2,"LULUS","TIDAK LULUS")</f>
        <v>TIDAK LULUS</v>
      </c>
      <c r="AP279" s="56" t="str">
        <f t="shared" ref="AP279:AP301" si="321">IF(N279=N$2,"LULUS","TIDAK LULUS")</f>
        <v>TIDAK LULUS</v>
      </c>
      <c r="AQ279" s="56" t="str">
        <f t="shared" ref="AQ279:AQ301" si="322">IF(O279=O$2,"LULUS","TIDAK LULUS")</f>
        <v>LULUS</v>
      </c>
      <c r="AR279" s="56" t="str">
        <f t="shared" ref="AR279:AR301" si="323">IF(P279=P$2,"LULUS","TIDAK LULUS")</f>
        <v>LULUS</v>
      </c>
      <c r="AS279" s="56" t="str">
        <f t="shared" ref="AS279:AS301" si="324">IF(Q279=Q$2,"LULUS","TIDAK LULUS")</f>
        <v>LULUS</v>
      </c>
      <c r="AT279" s="56" t="str">
        <f t="shared" ref="AT279:AT301" si="325">IF(R279=R$2,"LULUS","TIDAK LULUS")</f>
        <v>TIDAK LULUS</v>
      </c>
      <c r="AU279" s="56" t="str">
        <f t="shared" ref="AU279:AU301" si="326">IF(S279=S$2,"LULUS","TIDAK LULUS")</f>
        <v>LULUS</v>
      </c>
      <c r="AV279" s="56" t="str">
        <f t="shared" ref="AV279:AV301" si="327">IF(T279=T$2,"LULUS","TIDAK LULUS")</f>
        <v>TIDAK LULUS</v>
      </c>
      <c r="AW279" s="56" t="str">
        <f t="shared" ref="AW279:AW301" si="328">IF(U279=U$2,"LULUS","TIDAK LULUS")</f>
        <v>TIDAK LULUS</v>
      </c>
      <c r="AX279" s="56" t="str">
        <f t="shared" ref="AX279:AX301" si="329">IF(V279=V$2,"LULUS","TIDAK LULUS")</f>
        <v>LULUS</v>
      </c>
      <c r="AY279" s="56" t="str">
        <f t="shared" ref="AY279:AY301" si="330">IF(W279=W$2,"LULUS","TIDAK LULUS")</f>
        <v>TIDAK LULUS</v>
      </c>
      <c r="AZ279" s="56" t="str">
        <f t="shared" ref="AZ279:AZ301" si="331">IF(X279=X$2,"LULUS","TIDAK LULUS")</f>
        <v>LULUS</v>
      </c>
      <c r="BA279" s="56" t="str">
        <f t="shared" ref="BA279:BA301" si="332">IF(Y279=Y$2,"LULUS","TIDAK LULUS")</f>
        <v>TIDAK LULUS</v>
      </c>
      <c r="BB279" s="56" t="str">
        <f t="shared" ref="BB279:BB301" si="333">IF(Z279=Z$2,"LULUS","TIDAK LULUS")</f>
        <v>TIDAK LULUS</v>
      </c>
      <c r="BC279" s="56" t="str">
        <f t="shared" ref="BC279:BC301" si="334">IF(AA279=AA$2,"LULUS","TIDAK LULUS")</f>
        <v>LULUS</v>
      </c>
      <c r="BD279" s="56" t="str">
        <f t="shared" ref="BD279:BD301" si="335">IF(AB279=AB$2,"LULUS","TIDAK LULUS")</f>
        <v>TIDAK LULUS</v>
      </c>
      <c r="BE279" s="56" t="str">
        <f t="shared" ref="BE279:BE301" si="336">IF(AC279=AC$2,"LULUS","TIDAK LULUS")</f>
        <v>LULUS</v>
      </c>
      <c r="BF279" s="56" t="str">
        <f t="shared" ref="BF279:BF301" si="337">IF(AD279=AD$2,"LULUS","TIDAK LULUS")</f>
        <v>TIDAK LULUS</v>
      </c>
      <c r="BG279" s="56" t="str">
        <f t="shared" ref="BG279:BG301" si="338">IF(AE279=AE$2,"LULUS","TIDAK LULUS")</f>
        <v>LULUS</v>
      </c>
      <c r="BH279" s="56" t="str">
        <f t="shared" ref="BH279:BH301" si="339">IF(AF279=AF$2,"LULUS","TIDAK LULUS")</f>
        <v>LULUS</v>
      </c>
      <c r="BI279" s="56" t="str">
        <f t="shared" ref="BI279:BI301" si="340">IF(AG279=AG$2,"LULUS","TIDAK LULUS")</f>
        <v>LULUS</v>
      </c>
    </row>
    <row r="280" spans="1:61" s="60" customFormat="1" ht="21.9" customHeight="1" x14ac:dyDescent="0.3">
      <c r="A280" s="56">
        <f t="shared" si="290"/>
        <v>277</v>
      </c>
      <c r="B280" s="56">
        <v>2015417068</v>
      </c>
      <c r="C280" s="62" t="s">
        <v>6352</v>
      </c>
      <c r="D280" s="61" t="str">
        <f t="shared" ref="D280:D301" si="341">IF(E280="Store Crew Boy","PRIA","WANITA")</f>
        <v>WANITA</v>
      </c>
      <c r="E280" s="56" t="s">
        <v>155</v>
      </c>
      <c r="F280" s="61" t="s">
        <v>6432</v>
      </c>
      <c r="G280" s="62" t="s">
        <v>6433</v>
      </c>
      <c r="H280" s="57">
        <v>44987</v>
      </c>
      <c r="I280" s="56" t="s">
        <v>126</v>
      </c>
      <c r="J280" s="56" t="s">
        <v>128</v>
      </c>
      <c r="K280" s="56" t="s">
        <v>128</v>
      </c>
      <c r="L280" s="56" t="s">
        <v>125</v>
      </c>
      <c r="M280" s="56" t="s">
        <v>127</v>
      </c>
      <c r="N280" s="56" t="s">
        <v>126</v>
      </c>
      <c r="O280" s="56" t="s">
        <v>126</v>
      </c>
      <c r="P280" s="56" t="s">
        <v>127</v>
      </c>
      <c r="Q280" s="56" t="s">
        <v>127</v>
      </c>
      <c r="R280" s="56" t="s">
        <v>126</v>
      </c>
      <c r="S280" s="56" t="s">
        <v>126</v>
      </c>
      <c r="T280" s="56" t="s">
        <v>126</v>
      </c>
      <c r="U280" s="56" t="s">
        <v>127</v>
      </c>
      <c r="V280" s="56" t="s">
        <v>126</v>
      </c>
      <c r="W280" s="56" t="s">
        <v>127</v>
      </c>
      <c r="X280" s="56" t="s">
        <v>127</v>
      </c>
      <c r="Y280" s="56" t="s">
        <v>128</v>
      </c>
      <c r="Z280" s="56" t="s">
        <v>125</v>
      </c>
      <c r="AA280" s="56" t="s">
        <v>126</v>
      </c>
      <c r="AB280" s="56" t="s">
        <v>128</v>
      </c>
      <c r="AC280" s="56" t="s">
        <v>126</v>
      </c>
      <c r="AD280" s="56" t="s">
        <v>127</v>
      </c>
      <c r="AE280" s="56" t="s">
        <v>128</v>
      </c>
      <c r="AF280" s="56" t="s">
        <v>127</v>
      </c>
      <c r="AG280" s="56" t="s">
        <v>125</v>
      </c>
      <c r="AH280" s="56">
        <f t="array" ref="AH280">SUM((I280:AG280=$I$2:$AG$2)*(I280:AG280&lt;&gt;""))</f>
        <v>11</v>
      </c>
      <c r="AI280" s="58">
        <f t="shared" si="264"/>
        <v>4.4000000000000004</v>
      </c>
      <c r="AJ280" s="59"/>
      <c r="AK280" s="56" t="str">
        <f t="shared" si="316"/>
        <v>LULUS</v>
      </c>
      <c r="AL280" s="56" t="str">
        <f t="shared" si="317"/>
        <v>LULUS</v>
      </c>
      <c r="AM280" s="56" t="str">
        <f t="shared" si="318"/>
        <v>TIDAK LULUS</v>
      </c>
      <c r="AN280" s="56" t="str">
        <f t="shared" si="319"/>
        <v>LULUS</v>
      </c>
      <c r="AO280" s="56" t="str">
        <f t="shared" si="320"/>
        <v>TIDAK LULUS</v>
      </c>
      <c r="AP280" s="56" t="str">
        <f t="shared" si="321"/>
        <v>TIDAK LULUS</v>
      </c>
      <c r="AQ280" s="56" t="str">
        <f t="shared" si="322"/>
        <v>TIDAK LULUS</v>
      </c>
      <c r="AR280" s="56" t="str">
        <f t="shared" si="323"/>
        <v>LULUS</v>
      </c>
      <c r="AS280" s="56" t="str">
        <f t="shared" si="324"/>
        <v>TIDAK LULUS</v>
      </c>
      <c r="AT280" s="56" t="str">
        <f t="shared" si="325"/>
        <v>TIDAK LULUS</v>
      </c>
      <c r="AU280" s="56" t="str">
        <f t="shared" si="326"/>
        <v>LULUS</v>
      </c>
      <c r="AV280" s="56" t="str">
        <f t="shared" si="327"/>
        <v>TIDAK LULUS</v>
      </c>
      <c r="AW280" s="56" t="str">
        <f t="shared" si="328"/>
        <v>LULUS</v>
      </c>
      <c r="AX280" s="56" t="str">
        <f t="shared" si="329"/>
        <v>TIDAK LULUS</v>
      </c>
      <c r="AY280" s="56" t="str">
        <f t="shared" si="330"/>
        <v>TIDAK LULUS</v>
      </c>
      <c r="AZ280" s="56" t="str">
        <f t="shared" si="331"/>
        <v>TIDAK LULUS</v>
      </c>
      <c r="BA280" s="56" t="str">
        <f t="shared" si="332"/>
        <v>LULUS</v>
      </c>
      <c r="BB280" s="56" t="str">
        <f t="shared" si="333"/>
        <v>TIDAK LULUS</v>
      </c>
      <c r="BC280" s="56" t="str">
        <f t="shared" si="334"/>
        <v>LULUS</v>
      </c>
      <c r="BD280" s="56" t="str">
        <f t="shared" si="335"/>
        <v>LULUS</v>
      </c>
      <c r="BE280" s="56" t="str">
        <f t="shared" si="336"/>
        <v>LULUS</v>
      </c>
      <c r="BF280" s="56" t="str">
        <f t="shared" si="337"/>
        <v>TIDAK LULUS</v>
      </c>
      <c r="BG280" s="56" t="str">
        <f t="shared" si="338"/>
        <v>TIDAK LULUS</v>
      </c>
      <c r="BH280" s="56" t="str">
        <f t="shared" si="339"/>
        <v>LULUS</v>
      </c>
      <c r="BI280" s="56" t="str">
        <f t="shared" si="340"/>
        <v>TIDAK LULUS</v>
      </c>
    </row>
    <row r="281" spans="1:61" s="60" customFormat="1" ht="21.9" customHeight="1" x14ac:dyDescent="0.3">
      <c r="A281" s="56">
        <f t="shared" si="290"/>
        <v>278</v>
      </c>
      <c r="B281" s="56">
        <v>2015417070</v>
      </c>
      <c r="C281" s="62" t="s">
        <v>6353</v>
      </c>
      <c r="D281" s="61" t="str">
        <f t="shared" si="341"/>
        <v>WANITA</v>
      </c>
      <c r="E281" s="56" t="s">
        <v>155</v>
      </c>
      <c r="F281" s="61" t="s">
        <v>658</v>
      </c>
      <c r="G281" s="62" t="s">
        <v>659</v>
      </c>
      <c r="H281" s="57">
        <v>44987</v>
      </c>
      <c r="I281" s="56" t="s">
        <v>128</v>
      </c>
      <c r="J281" s="56" t="s">
        <v>128</v>
      </c>
      <c r="K281" s="56" t="s">
        <v>128</v>
      </c>
      <c r="L281" s="56" t="s">
        <v>125</v>
      </c>
      <c r="M281" s="56" t="s">
        <v>128</v>
      </c>
      <c r="N281" s="56" t="s">
        <v>127</v>
      </c>
      <c r="O281" s="56" t="s">
        <v>128</v>
      </c>
      <c r="P281" s="56" t="s">
        <v>127</v>
      </c>
      <c r="Q281" s="56" t="s">
        <v>127</v>
      </c>
      <c r="R281" s="56" t="s">
        <v>128</v>
      </c>
      <c r="S281" s="56" t="s">
        <v>126</v>
      </c>
      <c r="T281" s="56" t="s">
        <v>128</v>
      </c>
      <c r="U281" s="56" t="s">
        <v>127</v>
      </c>
      <c r="V281" s="56" t="s">
        <v>125</v>
      </c>
      <c r="W281" s="56" t="s">
        <v>126</v>
      </c>
      <c r="X281" s="56" t="s">
        <v>125</v>
      </c>
      <c r="Y281" s="56" t="s">
        <v>128</v>
      </c>
      <c r="Z281" s="56" t="s">
        <v>128</v>
      </c>
      <c r="AA281" s="56" t="s">
        <v>126</v>
      </c>
      <c r="AB281" s="56" t="s">
        <v>128</v>
      </c>
      <c r="AC281" s="56" t="s">
        <v>126</v>
      </c>
      <c r="AD281" s="56" t="s">
        <v>128</v>
      </c>
      <c r="AE281" s="56" t="s">
        <v>128</v>
      </c>
      <c r="AF281" s="56" t="s">
        <v>127</v>
      </c>
      <c r="AG281" s="56" t="s">
        <v>127</v>
      </c>
      <c r="AH281" s="56">
        <f t="array" ref="AH281">SUM((I281:AG281=$I$2:$AG$2)*(I281:AG281&lt;&gt;""))</f>
        <v>17</v>
      </c>
      <c r="AI281" s="58">
        <f t="shared" si="264"/>
        <v>6.8</v>
      </c>
      <c r="AJ281" s="59"/>
      <c r="AK281" s="56" t="str">
        <f t="shared" si="316"/>
        <v>TIDAK LULUS</v>
      </c>
      <c r="AL281" s="56" t="str">
        <f t="shared" si="317"/>
        <v>LULUS</v>
      </c>
      <c r="AM281" s="56" t="str">
        <f t="shared" si="318"/>
        <v>TIDAK LULUS</v>
      </c>
      <c r="AN281" s="56" t="str">
        <f t="shared" si="319"/>
        <v>LULUS</v>
      </c>
      <c r="AO281" s="56" t="str">
        <f t="shared" si="320"/>
        <v>TIDAK LULUS</v>
      </c>
      <c r="AP281" s="56" t="str">
        <f t="shared" si="321"/>
        <v>TIDAK LULUS</v>
      </c>
      <c r="AQ281" s="56" t="str">
        <f t="shared" si="322"/>
        <v>LULUS</v>
      </c>
      <c r="AR281" s="56" t="str">
        <f t="shared" si="323"/>
        <v>LULUS</v>
      </c>
      <c r="AS281" s="56" t="str">
        <f t="shared" si="324"/>
        <v>TIDAK LULUS</v>
      </c>
      <c r="AT281" s="56" t="str">
        <f t="shared" si="325"/>
        <v>LULUS</v>
      </c>
      <c r="AU281" s="56" t="str">
        <f t="shared" si="326"/>
        <v>LULUS</v>
      </c>
      <c r="AV281" s="56" t="str">
        <f t="shared" si="327"/>
        <v>LULUS</v>
      </c>
      <c r="AW281" s="56" t="str">
        <f t="shared" si="328"/>
        <v>LULUS</v>
      </c>
      <c r="AX281" s="56" t="str">
        <f t="shared" si="329"/>
        <v>LULUS</v>
      </c>
      <c r="AY281" s="56" t="str">
        <f t="shared" si="330"/>
        <v>LULUS</v>
      </c>
      <c r="AZ281" s="56" t="str">
        <f t="shared" si="331"/>
        <v>LULUS</v>
      </c>
      <c r="BA281" s="56" t="str">
        <f t="shared" si="332"/>
        <v>LULUS</v>
      </c>
      <c r="BB281" s="56" t="str">
        <f t="shared" si="333"/>
        <v>TIDAK LULUS</v>
      </c>
      <c r="BC281" s="56" t="str">
        <f t="shared" si="334"/>
        <v>LULUS</v>
      </c>
      <c r="BD281" s="56" t="str">
        <f t="shared" si="335"/>
        <v>LULUS</v>
      </c>
      <c r="BE281" s="56" t="str">
        <f t="shared" si="336"/>
        <v>LULUS</v>
      </c>
      <c r="BF281" s="56" t="str">
        <f t="shared" si="337"/>
        <v>LULUS</v>
      </c>
      <c r="BG281" s="56" t="str">
        <f t="shared" si="338"/>
        <v>TIDAK LULUS</v>
      </c>
      <c r="BH281" s="56" t="str">
        <f t="shared" si="339"/>
        <v>LULUS</v>
      </c>
      <c r="BI281" s="56" t="str">
        <f t="shared" si="340"/>
        <v>TIDAK LULUS</v>
      </c>
    </row>
    <row r="282" spans="1:61" s="60" customFormat="1" ht="21.9" customHeight="1" x14ac:dyDescent="0.3">
      <c r="A282" s="56">
        <f t="shared" si="290"/>
        <v>279</v>
      </c>
      <c r="B282" s="56">
        <v>2015417145</v>
      </c>
      <c r="C282" s="62" t="s">
        <v>6374</v>
      </c>
      <c r="D282" s="61" t="str">
        <f t="shared" si="341"/>
        <v>WANITA</v>
      </c>
      <c r="E282" s="56" t="s">
        <v>155</v>
      </c>
      <c r="F282" s="61" t="s">
        <v>6515</v>
      </c>
      <c r="G282" s="62" t="s">
        <v>6516</v>
      </c>
      <c r="H282" s="57">
        <v>44987</v>
      </c>
      <c r="I282" s="56" t="s">
        <v>126</v>
      </c>
      <c r="J282" s="56" t="s">
        <v>125</v>
      </c>
      <c r="K282" s="56" t="s">
        <v>126</v>
      </c>
      <c r="L282" s="56" t="s">
        <v>125</v>
      </c>
      <c r="M282" s="56" t="s">
        <v>126</v>
      </c>
      <c r="N282" s="56" t="s">
        <v>125</v>
      </c>
      <c r="O282" s="56" t="s">
        <v>128</v>
      </c>
      <c r="P282" s="56" t="s">
        <v>127</v>
      </c>
      <c r="Q282" s="56" t="s">
        <v>126</v>
      </c>
      <c r="R282" s="56" t="s">
        <v>125</v>
      </c>
      <c r="S282" s="56" t="s">
        <v>126</v>
      </c>
      <c r="T282" s="56" t="s">
        <v>128</v>
      </c>
      <c r="U282" s="56" t="s">
        <v>127</v>
      </c>
      <c r="V282" s="56" t="s">
        <v>125</v>
      </c>
      <c r="W282" s="56" t="s">
        <v>125</v>
      </c>
      <c r="X282" s="56" t="s">
        <v>125</v>
      </c>
      <c r="Y282" s="56" t="s">
        <v>128</v>
      </c>
      <c r="Z282" s="56" t="s">
        <v>128</v>
      </c>
      <c r="AA282" s="56" t="s">
        <v>126</v>
      </c>
      <c r="AB282" s="56" t="s">
        <v>128</v>
      </c>
      <c r="AC282" s="56" t="s">
        <v>126</v>
      </c>
      <c r="AD282" s="56" t="s">
        <v>125</v>
      </c>
      <c r="AE282" s="56" t="s">
        <v>128</v>
      </c>
      <c r="AF282" s="56" t="s">
        <v>127</v>
      </c>
      <c r="AG282" s="56" t="s">
        <v>125</v>
      </c>
      <c r="AH282" s="56">
        <f t="array" ref="AH282">SUM((I282:AG282=$I$2:$AG$2)*(I282:AG282&lt;&gt;""))</f>
        <v>17</v>
      </c>
      <c r="AI282" s="58">
        <f t="shared" si="264"/>
        <v>6.8</v>
      </c>
      <c r="AJ282" s="59"/>
      <c r="AK282" s="56" t="str">
        <f t="shared" si="316"/>
        <v>LULUS</v>
      </c>
      <c r="AL282" s="56" t="str">
        <f t="shared" si="317"/>
        <v>TIDAK LULUS</v>
      </c>
      <c r="AM282" s="56" t="str">
        <f t="shared" si="318"/>
        <v>TIDAK LULUS</v>
      </c>
      <c r="AN282" s="56" t="str">
        <f t="shared" si="319"/>
        <v>LULUS</v>
      </c>
      <c r="AO282" s="56" t="str">
        <f t="shared" si="320"/>
        <v>LULUS</v>
      </c>
      <c r="AP282" s="56" t="str">
        <f t="shared" si="321"/>
        <v>LULUS</v>
      </c>
      <c r="AQ282" s="56" t="str">
        <f t="shared" si="322"/>
        <v>LULUS</v>
      </c>
      <c r="AR282" s="56" t="str">
        <f t="shared" si="323"/>
        <v>LULUS</v>
      </c>
      <c r="AS282" s="56" t="str">
        <f t="shared" si="324"/>
        <v>LULUS</v>
      </c>
      <c r="AT282" s="56" t="str">
        <f t="shared" si="325"/>
        <v>TIDAK LULUS</v>
      </c>
      <c r="AU282" s="56" t="str">
        <f t="shared" si="326"/>
        <v>LULUS</v>
      </c>
      <c r="AV282" s="56" t="str">
        <f t="shared" si="327"/>
        <v>LULUS</v>
      </c>
      <c r="AW282" s="56" t="str">
        <f t="shared" si="328"/>
        <v>LULUS</v>
      </c>
      <c r="AX282" s="56" t="str">
        <f t="shared" si="329"/>
        <v>LULUS</v>
      </c>
      <c r="AY282" s="56" t="str">
        <f t="shared" si="330"/>
        <v>TIDAK LULUS</v>
      </c>
      <c r="AZ282" s="56" t="str">
        <f t="shared" si="331"/>
        <v>LULUS</v>
      </c>
      <c r="BA282" s="56" t="str">
        <f t="shared" si="332"/>
        <v>LULUS</v>
      </c>
      <c r="BB282" s="56" t="str">
        <f t="shared" si="333"/>
        <v>TIDAK LULUS</v>
      </c>
      <c r="BC282" s="56" t="str">
        <f t="shared" si="334"/>
        <v>LULUS</v>
      </c>
      <c r="BD282" s="56" t="str">
        <f t="shared" si="335"/>
        <v>LULUS</v>
      </c>
      <c r="BE282" s="56" t="str">
        <f t="shared" si="336"/>
        <v>LULUS</v>
      </c>
      <c r="BF282" s="56" t="str">
        <f t="shared" si="337"/>
        <v>TIDAK LULUS</v>
      </c>
      <c r="BG282" s="56" t="str">
        <f t="shared" si="338"/>
        <v>TIDAK LULUS</v>
      </c>
      <c r="BH282" s="56" t="str">
        <f t="shared" si="339"/>
        <v>LULUS</v>
      </c>
      <c r="BI282" s="56" t="str">
        <f t="shared" si="340"/>
        <v>TIDAK LULUS</v>
      </c>
    </row>
    <row r="283" spans="1:61" s="60" customFormat="1" ht="21.9" customHeight="1" x14ac:dyDescent="0.3">
      <c r="A283" s="56">
        <f t="shared" si="290"/>
        <v>280</v>
      </c>
      <c r="B283" s="56">
        <v>2015417072</v>
      </c>
      <c r="C283" s="62" t="s">
        <v>6354</v>
      </c>
      <c r="D283" s="61" t="str">
        <f t="shared" si="341"/>
        <v>WANITA</v>
      </c>
      <c r="E283" s="56" t="s">
        <v>155</v>
      </c>
      <c r="F283" s="61" t="s">
        <v>6434</v>
      </c>
      <c r="G283" s="62" t="s">
        <v>6435</v>
      </c>
      <c r="H283" s="57">
        <v>44987</v>
      </c>
      <c r="I283" s="56" t="s">
        <v>128</v>
      </c>
      <c r="J283" s="56" t="s">
        <v>128</v>
      </c>
      <c r="K283" s="56" t="s">
        <v>127</v>
      </c>
      <c r="L283" s="56" t="s">
        <v>125</v>
      </c>
      <c r="M283" s="56" t="s">
        <v>127</v>
      </c>
      <c r="N283" s="56" t="s">
        <v>128</v>
      </c>
      <c r="O283" s="56" t="s">
        <v>128</v>
      </c>
      <c r="P283" s="56" t="s">
        <v>125</v>
      </c>
      <c r="Q283" s="56" t="s">
        <v>126</v>
      </c>
      <c r="R283" s="56" t="s">
        <v>125</v>
      </c>
      <c r="S283" s="56" t="s">
        <v>128</v>
      </c>
      <c r="T283" s="56" t="s">
        <v>126</v>
      </c>
      <c r="U283" s="56" t="s">
        <v>125</v>
      </c>
      <c r="V283" s="56" t="s">
        <v>125</v>
      </c>
      <c r="W283" s="56" t="s">
        <v>127</v>
      </c>
      <c r="X283" s="56" t="s">
        <v>125</v>
      </c>
      <c r="Y283" s="56" t="s">
        <v>128</v>
      </c>
      <c r="Z283" s="56" t="s">
        <v>127</v>
      </c>
      <c r="AA283" s="56" t="s">
        <v>128</v>
      </c>
      <c r="AB283" s="56" t="s">
        <v>127</v>
      </c>
      <c r="AC283" s="56" t="s">
        <v>126</v>
      </c>
      <c r="AD283" s="56" t="s">
        <v>127</v>
      </c>
      <c r="AE283" s="56" t="s">
        <v>128</v>
      </c>
      <c r="AF283" s="56" t="s">
        <v>127</v>
      </c>
      <c r="AG283" s="56" t="s">
        <v>125</v>
      </c>
      <c r="AH283" s="56">
        <f t="array" ref="AH283">SUM((I283:AG283=$I$2:$AG$2)*(I283:AG283&lt;&gt;""))</f>
        <v>11</v>
      </c>
      <c r="AI283" s="58">
        <f t="shared" si="264"/>
        <v>4.4000000000000004</v>
      </c>
      <c r="AJ283" s="59"/>
      <c r="AK283" s="56" t="str">
        <f t="shared" si="316"/>
        <v>TIDAK LULUS</v>
      </c>
      <c r="AL283" s="56" t="str">
        <f t="shared" si="317"/>
        <v>LULUS</v>
      </c>
      <c r="AM283" s="56" t="str">
        <f t="shared" si="318"/>
        <v>LULUS</v>
      </c>
      <c r="AN283" s="56" t="str">
        <f t="shared" si="319"/>
        <v>LULUS</v>
      </c>
      <c r="AO283" s="56" t="str">
        <f t="shared" si="320"/>
        <v>TIDAK LULUS</v>
      </c>
      <c r="AP283" s="56" t="str">
        <f t="shared" si="321"/>
        <v>TIDAK LULUS</v>
      </c>
      <c r="AQ283" s="56" t="str">
        <f t="shared" si="322"/>
        <v>LULUS</v>
      </c>
      <c r="AR283" s="56" t="str">
        <f t="shared" si="323"/>
        <v>TIDAK LULUS</v>
      </c>
      <c r="AS283" s="56" t="str">
        <f t="shared" si="324"/>
        <v>LULUS</v>
      </c>
      <c r="AT283" s="56" t="str">
        <f t="shared" si="325"/>
        <v>TIDAK LULUS</v>
      </c>
      <c r="AU283" s="56" t="str">
        <f t="shared" si="326"/>
        <v>TIDAK LULUS</v>
      </c>
      <c r="AV283" s="56" t="str">
        <f t="shared" si="327"/>
        <v>TIDAK LULUS</v>
      </c>
      <c r="AW283" s="56" t="str">
        <f t="shared" si="328"/>
        <v>TIDAK LULUS</v>
      </c>
      <c r="AX283" s="56" t="str">
        <f t="shared" si="329"/>
        <v>LULUS</v>
      </c>
      <c r="AY283" s="56" t="str">
        <f t="shared" si="330"/>
        <v>TIDAK LULUS</v>
      </c>
      <c r="AZ283" s="56" t="str">
        <f t="shared" si="331"/>
        <v>LULUS</v>
      </c>
      <c r="BA283" s="56" t="str">
        <f t="shared" si="332"/>
        <v>LULUS</v>
      </c>
      <c r="BB283" s="56" t="str">
        <f t="shared" si="333"/>
        <v>LULUS</v>
      </c>
      <c r="BC283" s="56" t="str">
        <f t="shared" si="334"/>
        <v>TIDAK LULUS</v>
      </c>
      <c r="BD283" s="56" t="str">
        <f t="shared" si="335"/>
        <v>TIDAK LULUS</v>
      </c>
      <c r="BE283" s="56" t="str">
        <f t="shared" si="336"/>
        <v>LULUS</v>
      </c>
      <c r="BF283" s="56" t="str">
        <f t="shared" si="337"/>
        <v>TIDAK LULUS</v>
      </c>
      <c r="BG283" s="56" t="str">
        <f t="shared" si="338"/>
        <v>TIDAK LULUS</v>
      </c>
      <c r="BH283" s="56" t="str">
        <f t="shared" si="339"/>
        <v>LULUS</v>
      </c>
      <c r="BI283" s="56" t="str">
        <f t="shared" si="340"/>
        <v>TIDAK LULUS</v>
      </c>
    </row>
    <row r="284" spans="1:61" s="60" customFormat="1" ht="21.9" customHeight="1" x14ac:dyDescent="0.3">
      <c r="A284" s="56">
        <f t="shared" si="290"/>
        <v>281</v>
      </c>
      <c r="B284" s="56">
        <v>2015417076</v>
      </c>
      <c r="C284" s="62" t="s">
        <v>6355</v>
      </c>
      <c r="D284" s="61" t="str">
        <f t="shared" si="341"/>
        <v>WANITA</v>
      </c>
      <c r="E284" s="56" t="s">
        <v>155</v>
      </c>
      <c r="F284" s="61" t="s">
        <v>6436</v>
      </c>
      <c r="G284" s="62" t="s">
        <v>6437</v>
      </c>
      <c r="H284" s="57">
        <v>44987</v>
      </c>
      <c r="I284" s="56" t="s">
        <v>126</v>
      </c>
      <c r="J284" s="56" t="s">
        <v>128</v>
      </c>
      <c r="K284" s="56" t="s">
        <v>127</v>
      </c>
      <c r="L284" s="56" t="s">
        <v>125</v>
      </c>
      <c r="M284" s="56" t="s">
        <v>128</v>
      </c>
      <c r="N284" s="56" t="s">
        <v>127</v>
      </c>
      <c r="O284" s="56" t="s">
        <v>127</v>
      </c>
      <c r="P284" s="56" t="s">
        <v>127</v>
      </c>
      <c r="Q284" s="56" t="s">
        <v>126</v>
      </c>
      <c r="R284" s="56" t="s">
        <v>125</v>
      </c>
      <c r="S284" s="56" t="s">
        <v>126</v>
      </c>
      <c r="T284" s="56" t="s">
        <v>125</v>
      </c>
      <c r="U284" s="56" t="s">
        <v>128</v>
      </c>
      <c r="V284" s="56" t="s">
        <v>125</v>
      </c>
      <c r="W284" s="56" t="s">
        <v>125</v>
      </c>
      <c r="X284" s="56" t="s">
        <v>125</v>
      </c>
      <c r="Y284" s="56" t="s">
        <v>128</v>
      </c>
      <c r="Z284" s="56" t="s">
        <v>128</v>
      </c>
      <c r="AA284" s="56" t="s">
        <v>128</v>
      </c>
      <c r="AB284" s="56" t="s">
        <v>127</v>
      </c>
      <c r="AC284" s="56" t="s">
        <v>126</v>
      </c>
      <c r="AD284" s="56" t="s">
        <v>128</v>
      </c>
      <c r="AE284" s="56" t="s">
        <v>125</v>
      </c>
      <c r="AF284" s="56" t="s">
        <v>125</v>
      </c>
      <c r="AG284" s="56" t="s">
        <v>127</v>
      </c>
      <c r="AH284" s="56">
        <f t="array" ref="AH284">SUM((I284:AG284=$I$2:$AG$2)*(I284:AG284&lt;&gt;""))</f>
        <v>13</v>
      </c>
      <c r="AI284" s="58">
        <f t="shared" si="264"/>
        <v>5.2</v>
      </c>
      <c r="AJ284" s="59"/>
      <c r="AK284" s="56" t="str">
        <f t="shared" si="316"/>
        <v>LULUS</v>
      </c>
      <c r="AL284" s="56" t="str">
        <f t="shared" si="317"/>
        <v>LULUS</v>
      </c>
      <c r="AM284" s="56" t="str">
        <f t="shared" si="318"/>
        <v>LULUS</v>
      </c>
      <c r="AN284" s="56" t="str">
        <f t="shared" si="319"/>
        <v>LULUS</v>
      </c>
      <c r="AO284" s="56" t="str">
        <f t="shared" si="320"/>
        <v>TIDAK LULUS</v>
      </c>
      <c r="AP284" s="56" t="str">
        <f t="shared" si="321"/>
        <v>TIDAK LULUS</v>
      </c>
      <c r="AQ284" s="56" t="str">
        <f t="shared" si="322"/>
        <v>TIDAK LULUS</v>
      </c>
      <c r="AR284" s="56" t="str">
        <f t="shared" si="323"/>
        <v>LULUS</v>
      </c>
      <c r="AS284" s="56" t="str">
        <f t="shared" si="324"/>
        <v>LULUS</v>
      </c>
      <c r="AT284" s="56" t="str">
        <f t="shared" si="325"/>
        <v>TIDAK LULUS</v>
      </c>
      <c r="AU284" s="56" t="str">
        <f t="shared" si="326"/>
        <v>LULUS</v>
      </c>
      <c r="AV284" s="56" t="str">
        <f t="shared" si="327"/>
        <v>TIDAK LULUS</v>
      </c>
      <c r="AW284" s="56" t="str">
        <f t="shared" si="328"/>
        <v>TIDAK LULUS</v>
      </c>
      <c r="AX284" s="56" t="str">
        <f t="shared" si="329"/>
        <v>LULUS</v>
      </c>
      <c r="AY284" s="56" t="str">
        <f t="shared" si="330"/>
        <v>TIDAK LULUS</v>
      </c>
      <c r="AZ284" s="56" t="str">
        <f t="shared" si="331"/>
        <v>LULUS</v>
      </c>
      <c r="BA284" s="56" t="str">
        <f t="shared" si="332"/>
        <v>LULUS</v>
      </c>
      <c r="BB284" s="56" t="str">
        <f t="shared" si="333"/>
        <v>TIDAK LULUS</v>
      </c>
      <c r="BC284" s="56" t="str">
        <f t="shared" si="334"/>
        <v>TIDAK LULUS</v>
      </c>
      <c r="BD284" s="56" t="str">
        <f t="shared" si="335"/>
        <v>TIDAK LULUS</v>
      </c>
      <c r="BE284" s="56" t="str">
        <f t="shared" si="336"/>
        <v>LULUS</v>
      </c>
      <c r="BF284" s="56" t="str">
        <f t="shared" si="337"/>
        <v>LULUS</v>
      </c>
      <c r="BG284" s="56" t="str">
        <f t="shared" si="338"/>
        <v>LULUS</v>
      </c>
      <c r="BH284" s="56" t="str">
        <f t="shared" si="339"/>
        <v>TIDAK LULUS</v>
      </c>
      <c r="BI284" s="56" t="str">
        <f t="shared" si="340"/>
        <v>TIDAK LULUS</v>
      </c>
    </row>
    <row r="285" spans="1:61" s="60" customFormat="1" ht="21.9" customHeight="1" x14ac:dyDescent="0.3">
      <c r="A285" s="56">
        <f t="shared" si="290"/>
        <v>282</v>
      </c>
      <c r="B285" s="56">
        <v>2015416949</v>
      </c>
      <c r="C285" s="62" t="s">
        <v>6356</v>
      </c>
      <c r="D285" s="61" t="str">
        <f t="shared" si="341"/>
        <v>PRIA</v>
      </c>
      <c r="E285" s="56" t="s">
        <v>160</v>
      </c>
      <c r="F285" s="61" t="s">
        <v>6438</v>
      </c>
      <c r="G285" s="62" t="s">
        <v>6439</v>
      </c>
      <c r="H285" s="57">
        <v>44987</v>
      </c>
      <c r="I285" s="56" t="s">
        <v>126</v>
      </c>
      <c r="J285" s="56" t="s">
        <v>128</v>
      </c>
      <c r="K285" s="56" t="s">
        <v>127</v>
      </c>
      <c r="L285" s="56" t="s">
        <v>125</v>
      </c>
      <c r="M285" s="56" t="s">
        <v>126</v>
      </c>
      <c r="N285" s="56" t="s">
        <v>126</v>
      </c>
      <c r="O285" s="56" t="s">
        <v>128</v>
      </c>
      <c r="P285" s="56" t="s">
        <v>127</v>
      </c>
      <c r="Q285" s="56" t="s">
        <v>126</v>
      </c>
      <c r="R285" s="56" t="s">
        <v>126</v>
      </c>
      <c r="S285" s="56" t="s">
        <v>127</v>
      </c>
      <c r="T285" s="56" t="s">
        <v>128</v>
      </c>
      <c r="U285" s="56" t="s">
        <v>128</v>
      </c>
      <c r="V285" s="56" t="s">
        <v>126</v>
      </c>
      <c r="W285" s="56" t="s">
        <v>127</v>
      </c>
      <c r="X285" s="56" t="s">
        <v>127</v>
      </c>
      <c r="Y285" s="56" t="s">
        <v>127</v>
      </c>
      <c r="Z285" s="56" t="s">
        <v>125</v>
      </c>
      <c r="AA285" s="56" t="s">
        <v>125</v>
      </c>
      <c r="AB285" s="56" t="s">
        <v>128</v>
      </c>
      <c r="AC285" s="56" t="s">
        <v>126</v>
      </c>
      <c r="AD285" s="56" t="s">
        <v>128</v>
      </c>
      <c r="AE285" s="56" t="s">
        <v>128</v>
      </c>
      <c r="AF285" s="56" t="s">
        <v>127</v>
      </c>
      <c r="AG285" s="56" t="s">
        <v>126</v>
      </c>
      <c r="AH285" s="56">
        <f t="array" ref="AH285">SUM((I285:AG285=$I$2:$AG$2)*(I285:AG285&lt;&gt;""))</f>
        <v>14</v>
      </c>
      <c r="AI285" s="58">
        <f t="shared" si="264"/>
        <v>5.6</v>
      </c>
      <c r="AJ285" s="59"/>
      <c r="AK285" s="56" t="str">
        <f t="shared" si="316"/>
        <v>LULUS</v>
      </c>
      <c r="AL285" s="56" t="str">
        <f t="shared" si="317"/>
        <v>LULUS</v>
      </c>
      <c r="AM285" s="56" t="str">
        <f t="shared" si="318"/>
        <v>LULUS</v>
      </c>
      <c r="AN285" s="56" t="str">
        <f t="shared" si="319"/>
        <v>LULUS</v>
      </c>
      <c r="AO285" s="56" t="str">
        <f t="shared" si="320"/>
        <v>LULUS</v>
      </c>
      <c r="AP285" s="56" t="str">
        <f t="shared" si="321"/>
        <v>TIDAK LULUS</v>
      </c>
      <c r="AQ285" s="56" t="str">
        <f t="shared" si="322"/>
        <v>LULUS</v>
      </c>
      <c r="AR285" s="56" t="str">
        <f t="shared" si="323"/>
        <v>LULUS</v>
      </c>
      <c r="AS285" s="56" t="str">
        <f t="shared" si="324"/>
        <v>LULUS</v>
      </c>
      <c r="AT285" s="56" t="str">
        <f t="shared" si="325"/>
        <v>TIDAK LULUS</v>
      </c>
      <c r="AU285" s="56" t="str">
        <f t="shared" si="326"/>
        <v>TIDAK LULUS</v>
      </c>
      <c r="AV285" s="56" t="str">
        <f t="shared" si="327"/>
        <v>LULUS</v>
      </c>
      <c r="AW285" s="56" t="str">
        <f t="shared" si="328"/>
        <v>TIDAK LULUS</v>
      </c>
      <c r="AX285" s="56" t="str">
        <f t="shared" si="329"/>
        <v>TIDAK LULUS</v>
      </c>
      <c r="AY285" s="56" t="str">
        <f t="shared" si="330"/>
        <v>TIDAK LULUS</v>
      </c>
      <c r="AZ285" s="56" t="str">
        <f t="shared" si="331"/>
        <v>TIDAK LULUS</v>
      </c>
      <c r="BA285" s="56" t="str">
        <f t="shared" si="332"/>
        <v>TIDAK LULUS</v>
      </c>
      <c r="BB285" s="56" t="str">
        <f t="shared" si="333"/>
        <v>TIDAK LULUS</v>
      </c>
      <c r="BC285" s="56" t="str">
        <f t="shared" si="334"/>
        <v>TIDAK LULUS</v>
      </c>
      <c r="BD285" s="56" t="str">
        <f t="shared" si="335"/>
        <v>LULUS</v>
      </c>
      <c r="BE285" s="56" t="str">
        <f t="shared" si="336"/>
        <v>LULUS</v>
      </c>
      <c r="BF285" s="56" t="str">
        <f t="shared" si="337"/>
        <v>LULUS</v>
      </c>
      <c r="BG285" s="56" t="str">
        <f t="shared" si="338"/>
        <v>TIDAK LULUS</v>
      </c>
      <c r="BH285" s="56" t="str">
        <f t="shared" si="339"/>
        <v>LULUS</v>
      </c>
      <c r="BI285" s="56" t="str">
        <f t="shared" si="340"/>
        <v>LULUS</v>
      </c>
    </row>
    <row r="286" spans="1:61" s="60" customFormat="1" ht="21.9" customHeight="1" x14ac:dyDescent="0.3">
      <c r="A286" s="56">
        <f t="shared" si="290"/>
        <v>283</v>
      </c>
      <c r="B286" s="56">
        <v>2015416956</v>
      </c>
      <c r="C286" s="62" t="s">
        <v>6357</v>
      </c>
      <c r="D286" s="61" t="str">
        <f t="shared" si="341"/>
        <v>PRIA</v>
      </c>
      <c r="E286" s="56" t="s">
        <v>160</v>
      </c>
      <c r="F286" s="61" t="s">
        <v>602</v>
      </c>
      <c r="G286" s="62" t="s">
        <v>603</v>
      </c>
      <c r="H286" s="57">
        <v>44987</v>
      </c>
      <c r="I286" s="56" t="s">
        <v>127</v>
      </c>
      <c r="J286" s="56" t="s">
        <v>125</v>
      </c>
      <c r="K286" s="56" t="s">
        <v>127</v>
      </c>
      <c r="L286" s="56" t="s">
        <v>125</v>
      </c>
      <c r="M286" s="56" t="s">
        <v>126</v>
      </c>
      <c r="N286" s="56" t="s">
        <v>127</v>
      </c>
      <c r="O286" s="56" t="s">
        <v>128</v>
      </c>
      <c r="P286" s="56" t="s">
        <v>127</v>
      </c>
      <c r="Q286" s="56" t="s">
        <v>126</v>
      </c>
      <c r="R286" s="56" t="s">
        <v>127</v>
      </c>
      <c r="S286" s="56" t="s">
        <v>126</v>
      </c>
      <c r="T286" s="56" t="s">
        <v>128</v>
      </c>
      <c r="U286" s="56" t="s">
        <v>127</v>
      </c>
      <c r="V286" s="56" t="s">
        <v>125</v>
      </c>
      <c r="W286" s="56" t="s">
        <v>126</v>
      </c>
      <c r="X286" s="56" t="s">
        <v>125</v>
      </c>
      <c r="Y286" s="56" t="s">
        <v>125</v>
      </c>
      <c r="Z286" s="56" t="s">
        <v>128</v>
      </c>
      <c r="AA286" s="56" t="s">
        <v>126</v>
      </c>
      <c r="AB286" s="56" t="s">
        <v>128</v>
      </c>
      <c r="AC286" s="56" t="s">
        <v>126</v>
      </c>
      <c r="AD286" s="56" t="s">
        <v>128</v>
      </c>
      <c r="AE286" s="56" t="s">
        <v>127</v>
      </c>
      <c r="AF286" s="56" t="s">
        <v>127</v>
      </c>
      <c r="AG286" s="56" t="s">
        <v>126</v>
      </c>
      <c r="AH286" s="56">
        <f t="array" ref="AH286">SUM((I286:AG286=$I$2:$AG$2)*(I286:AG286&lt;&gt;""))</f>
        <v>18</v>
      </c>
      <c r="AI286" s="58">
        <f t="shared" si="264"/>
        <v>7.2</v>
      </c>
      <c r="AJ286" s="59"/>
      <c r="AK286" s="56" t="str">
        <f t="shared" si="316"/>
        <v>TIDAK LULUS</v>
      </c>
      <c r="AL286" s="56" t="str">
        <f t="shared" si="317"/>
        <v>TIDAK LULUS</v>
      </c>
      <c r="AM286" s="56" t="str">
        <f t="shared" si="318"/>
        <v>LULUS</v>
      </c>
      <c r="AN286" s="56" t="str">
        <f t="shared" si="319"/>
        <v>LULUS</v>
      </c>
      <c r="AO286" s="56" t="str">
        <f t="shared" si="320"/>
        <v>LULUS</v>
      </c>
      <c r="AP286" s="56" t="str">
        <f t="shared" si="321"/>
        <v>TIDAK LULUS</v>
      </c>
      <c r="AQ286" s="56" t="str">
        <f t="shared" si="322"/>
        <v>LULUS</v>
      </c>
      <c r="AR286" s="56" t="str">
        <f t="shared" si="323"/>
        <v>LULUS</v>
      </c>
      <c r="AS286" s="56" t="str">
        <f t="shared" si="324"/>
        <v>LULUS</v>
      </c>
      <c r="AT286" s="56" t="str">
        <f t="shared" si="325"/>
        <v>TIDAK LULUS</v>
      </c>
      <c r="AU286" s="56" t="str">
        <f t="shared" si="326"/>
        <v>LULUS</v>
      </c>
      <c r="AV286" s="56" t="str">
        <f t="shared" si="327"/>
        <v>LULUS</v>
      </c>
      <c r="AW286" s="56" t="str">
        <f t="shared" si="328"/>
        <v>LULUS</v>
      </c>
      <c r="AX286" s="56" t="str">
        <f t="shared" si="329"/>
        <v>LULUS</v>
      </c>
      <c r="AY286" s="56" t="str">
        <f t="shared" si="330"/>
        <v>LULUS</v>
      </c>
      <c r="AZ286" s="56" t="str">
        <f t="shared" si="331"/>
        <v>LULUS</v>
      </c>
      <c r="BA286" s="56" t="str">
        <f t="shared" si="332"/>
        <v>TIDAK LULUS</v>
      </c>
      <c r="BB286" s="56" t="str">
        <f t="shared" si="333"/>
        <v>TIDAK LULUS</v>
      </c>
      <c r="BC286" s="56" t="str">
        <f t="shared" si="334"/>
        <v>LULUS</v>
      </c>
      <c r="BD286" s="56" t="str">
        <f t="shared" si="335"/>
        <v>LULUS</v>
      </c>
      <c r="BE286" s="56" t="str">
        <f t="shared" si="336"/>
        <v>LULUS</v>
      </c>
      <c r="BF286" s="56" t="str">
        <f t="shared" si="337"/>
        <v>LULUS</v>
      </c>
      <c r="BG286" s="56" t="str">
        <f t="shared" si="338"/>
        <v>TIDAK LULUS</v>
      </c>
      <c r="BH286" s="56" t="str">
        <f t="shared" si="339"/>
        <v>LULUS</v>
      </c>
      <c r="BI286" s="56" t="str">
        <f t="shared" si="340"/>
        <v>LULUS</v>
      </c>
    </row>
    <row r="287" spans="1:61" s="60" customFormat="1" ht="21.9" customHeight="1" x14ac:dyDescent="0.3">
      <c r="A287" s="56">
        <f t="shared" si="290"/>
        <v>284</v>
      </c>
      <c r="B287" s="56">
        <v>2015417079</v>
      </c>
      <c r="C287" s="62" t="s">
        <v>6358</v>
      </c>
      <c r="D287" s="61" t="str">
        <f t="shared" si="341"/>
        <v>WANITA</v>
      </c>
      <c r="E287" s="56" t="s">
        <v>155</v>
      </c>
      <c r="F287" s="61" t="s">
        <v>651</v>
      </c>
      <c r="G287" s="62" t="s">
        <v>652</v>
      </c>
      <c r="H287" s="57">
        <v>44987</v>
      </c>
      <c r="I287" s="56" t="s">
        <v>126</v>
      </c>
      <c r="J287" s="56" t="s">
        <v>128</v>
      </c>
      <c r="K287" s="56" t="s">
        <v>125</v>
      </c>
      <c r="L287" s="56" t="s">
        <v>125</v>
      </c>
      <c r="M287" s="56" t="s">
        <v>126</v>
      </c>
      <c r="N287" s="56" t="s">
        <v>125</v>
      </c>
      <c r="O287" s="56" t="s">
        <v>128</v>
      </c>
      <c r="P287" s="56" t="s">
        <v>127</v>
      </c>
      <c r="Q287" s="56" t="s">
        <v>126</v>
      </c>
      <c r="R287" s="56" t="s">
        <v>125</v>
      </c>
      <c r="S287" s="56" t="s">
        <v>126</v>
      </c>
      <c r="T287" s="56" t="s">
        <v>126</v>
      </c>
      <c r="U287" s="56" t="s">
        <v>128</v>
      </c>
      <c r="V287" s="56" t="s">
        <v>125</v>
      </c>
      <c r="W287" s="56" t="s">
        <v>126</v>
      </c>
      <c r="X287" s="56" t="s">
        <v>125</v>
      </c>
      <c r="Y287" s="56" t="s">
        <v>128</v>
      </c>
      <c r="Z287" s="56" t="s">
        <v>128</v>
      </c>
      <c r="AA287" s="56" t="s">
        <v>126</v>
      </c>
      <c r="AB287" s="56" t="s">
        <v>128</v>
      </c>
      <c r="AC287" s="56" t="s">
        <v>126</v>
      </c>
      <c r="AD287" s="56" t="s">
        <v>127</v>
      </c>
      <c r="AE287" s="56" t="s">
        <v>126</v>
      </c>
      <c r="AF287" s="56" t="s">
        <v>127</v>
      </c>
      <c r="AG287" s="56" t="s">
        <v>128</v>
      </c>
      <c r="AH287" s="56">
        <f t="array" ref="AH287">SUM((I287:AG287=$I$2:$AG$2)*(I287:AG287&lt;&gt;""))</f>
        <v>17</v>
      </c>
      <c r="AI287" s="58">
        <f t="shared" si="264"/>
        <v>6.8</v>
      </c>
      <c r="AJ287" s="59"/>
      <c r="AK287" s="56" t="str">
        <f t="shared" si="316"/>
        <v>LULUS</v>
      </c>
      <c r="AL287" s="56" t="str">
        <f t="shared" si="317"/>
        <v>LULUS</v>
      </c>
      <c r="AM287" s="56" t="str">
        <f t="shared" si="318"/>
        <v>TIDAK LULUS</v>
      </c>
      <c r="AN287" s="56" t="str">
        <f t="shared" si="319"/>
        <v>LULUS</v>
      </c>
      <c r="AO287" s="56" t="str">
        <f t="shared" si="320"/>
        <v>LULUS</v>
      </c>
      <c r="AP287" s="56" t="str">
        <f t="shared" si="321"/>
        <v>LULUS</v>
      </c>
      <c r="AQ287" s="56" t="str">
        <f t="shared" si="322"/>
        <v>LULUS</v>
      </c>
      <c r="AR287" s="56" t="str">
        <f t="shared" si="323"/>
        <v>LULUS</v>
      </c>
      <c r="AS287" s="56" t="str">
        <f t="shared" si="324"/>
        <v>LULUS</v>
      </c>
      <c r="AT287" s="56" t="str">
        <f t="shared" si="325"/>
        <v>TIDAK LULUS</v>
      </c>
      <c r="AU287" s="56" t="str">
        <f t="shared" si="326"/>
        <v>LULUS</v>
      </c>
      <c r="AV287" s="56" t="str">
        <f t="shared" si="327"/>
        <v>TIDAK LULUS</v>
      </c>
      <c r="AW287" s="56" t="str">
        <f t="shared" si="328"/>
        <v>TIDAK LULUS</v>
      </c>
      <c r="AX287" s="56" t="str">
        <f t="shared" si="329"/>
        <v>LULUS</v>
      </c>
      <c r="AY287" s="56" t="str">
        <f t="shared" si="330"/>
        <v>LULUS</v>
      </c>
      <c r="AZ287" s="56" t="str">
        <f t="shared" si="331"/>
        <v>LULUS</v>
      </c>
      <c r="BA287" s="56" t="str">
        <f t="shared" si="332"/>
        <v>LULUS</v>
      </c>
      <c r="BB287" s="56" t="str">
        <f t="shared" si="333"/>
        <v>TIDAK LULUS</v>
      </c>
      <c r="BC287" s="56" t="str">
        <f t="shared" si="334"/>
        <v>LULUS</v>
      </c>
      <c r="BD287" s="56" t="str">
        <f t="shared" si="335"/>
        <v>LULUS</v>
      </c>
      <c r="BE287" s="56" t="str">
        <f t="shared" si="336"/>
        <v>LULUS</v>
      </c>
      <c r="BF287" s="56" t="str">
        <f t="shared" si="337"/>
        <v>TIDAK LULUS</v>
      </c>
      <c r="BG287" s="56" t="str">
        <f t="shared" si="338"/>
        <v>TIDAK LULUS</v>
      </c>
      <c r="BH287" s="56" t="str">
        <f t="shared" si="339"/>
        <v>LULUS</v>
      </c>
      <c r="BI287" s="56" t="str">
        <f t="shared" si="340"/>
        <v>TIDAK LULUS</v>
      </c>
    </row>
    <row r="288" spans="1:61" s="60" customFormat="1" ht="21.9" customHeight="1" x14ac:dyDescent="0.3">
      <c r="A288" s="56">
        <f t="shared" si="290"/>
        <v>285</v>
      </c>
      <c r="B288" s="56">
        <v>2015416958</v>
      </c>
      <c r="C288" s="62" t="s">
        <v>6359</v>
      </c>
      <c r="D288" s="61" t="str">
        <f t="shared" si="341"/>
        <v>PRIA</v>
      </c>
      <c r="E288" s="56" t="s">
        <v>160</v>
      </c>
      <c r="F288" s="61" t="s">
        <v>6441</v>
      </c>
      <c r="G288" s="62" t="s">
        <v>6442</v>
      </c>
      <c r="H288" s="57">
        <v>44987</v>
      </c>
      <c r="I288" s="56" t="s">
        <v>125</v>
      </c>
      <c r="J288" s="56" t="s">
        <v>128</v>
      </c>
      <c r="K288" s="56" t="s">
        <v>127</v>
      </c>
      <c r="L288" s="56" t="s">
        <v>125</v>
      </c>
      <c r="M288" s="56" t="s">
        <v>128</v>
      </c>
      <c r="N288" s="56" t="s">
        <v>127</v>
      </c>
      <c r="O288" s="56" t="s">
        <v>128</v>
      </c>
      <c r="P288" s="56" t="s">
        <v>127</v>
      </c>
      <c r="Q288" s="56" t="s">
        <v>126</v>
      </c>
      <c r="R288" s="56" t="s">
        <v>126</v>
      </c>
      <c r="S288" s="56" t="s">
        <v>127</v>
      </c>
      <c r="T288" s="56" t="s">
        <v>128</v>
      </c>
      <c r="U288" s="56" t="s">
        <v>127</v>
      </c>
      <c r="V288" s="56" t="s">
        <v>125</v>
      </c>
      <c r="W288" s="56" t="s">
        <v>127</v>
      </c>
      <c r="X288" s="56" t="s">
        <v>127</v>
      </c>
      <c r="Y288" s="56" t="s">
        <v>125</v>
      </c>
      <c r="Z288" s="56" t="s">
        <v>128</v>
      </c>
      <c r="AA288" s="56" t="s">
        <v>126</v>
      </c>
      <c r="AB288" s="56" t="s">
        <v>127</v>
      </c>
      <c r="AC288" s="56" t="s">
        <v>126</v>
      </c>
      <c r="AD288" s="56" t="s">
        <v>127</v>
      </c>
      <c r="AE288" s="56" t="s">
        <v>126</v>
      </c>
      <c r="AF288" s="56" t="s">
        <v>127</v>
      </c>
      <c r="AG288" s="56" t="s">
        <v>128</v>
      </c>
      <c r="AH288" s="56">
        <f t="array" ref="AH288">SUM((I288:AG288=$I$2:$AG$2)*(I288:AG288&lt;&gt;""))</f>
        <v>12</v>
      </c>
      <c r="AI288" s="58">
        <f t="shared" si="264"/>
        <v>4.8</v>
      </c>
      <c r="AJ288" s="59"/>
      <c r="AK288" s="56" t="str">
        <f t="shared" si="316"/>
        <v>TIDAK LULUS</v>
      </c>
      <c r="AL288" s="56" t="str">
        <f t="shared" si="317"/>
        <v>LULUS</v>
      </c>
      <c r="AM288" s="56" t="str">
        <f t="shared" si="318"/>
        <v>LULUS</v>
      </c>
      <c r="AN288" s="56" t="str">
        <f t="shared" si="319"/>
        <v>LULUS</v>
      </c>
      <c r="AO288" s="56" t="str">
        <f t="shared" si="320"/>
        <v>TIDAK LULUS</v>
      </c>
      <c r="AP288" s="56" t="str">
        <f t="shared" si="321"/>
        <v>TIDAK LULUS</v>
      </c>
      <c r="AQ288" s="56" t="str">
        <f t="shared" si="322"/>
        <v>LULUS</v>
      </c>
      <c r="AR288" s="56" t="str">
        <f t="shared" si="323"/>
        <v>LULUS</v>
      </c>
      <c r="AS288" s="56" t="str">
        <f t="shared" si="324"/>
        <v>LULUS</v>
      </c>
      <c r="AT288" s="56" t="str">
        <f t="shared" si="325"/>
        <v>TIDAK LULUS</v>
      </c>
      <c r="AU288" s="56" t="str">
        <f t="shared" si="326"/>
        <v>TIDAK LULUS</v>
      </c>
      <c r="AV288" s="56" t="str">
        <f t="shared" si="327"/>
        <v>LULUS</v>
      </c>
      <c r="AW288" s="56" t="str">
        <f t="shared" si="328"/>
        <v>LULUS</v>
      </c>
      <c r="AX288" s="56" t="str">
        <f t="shared" si="329"/>
        <v>LULUS</v>
      </c>
      <c r="AY288" s="56" t="str">
        <f t="shared" si="330"/>
        <v>TIDAK LULUS</v>
      </c>
      <c r="AZ288" s="56" t="str">
        <f t="shared" si="331"/>
        <v>TIDAK LULUS</v>
      </c>
      <c r="BA288" s="56" t="str">
        <f t="shared" si="332"/>
        <v>TIDAK LULUS</v>
      </c>
      <c r="BB288" s="56" t="str">
        <f t="shared" si="333"/>
        <v>TIDAK LULUS</v>
      </c>
      <c r="BC288" s="56" t="str">
        <f t="shared" si="334"/>
        <v>LULUS</v>
      </c>
      <c r="BD288" s="56" t="str">
        <f t="shared" si="335"/>
        <v>TIDAK LULUS</v>
      </c>
      <c r="BE288" s="56" t="str">
        <f t="shared" si="336"/>
        <v>LULUS</v>
      </c>
      <c r="BF288" s="56" t="str">
        <f t="shared" si="337"/>
        <v>TIDAK LULUS</v>
      </c>
      <c r="BG288" s="56" t="str">
        <f t="shared" si="338"/>
        <v>TIDAK LULUS</v>
      </c>
      <c r="BH288" s="56" t="str">
        <f t="shared" si="339"/>
        <v>LULUS</v>
      </c>
      <c r="BI288" s="56" t="str">
        <f t="shared" si="340"/>
        <v>TIDAK LULUS</v>
      </c>
    </row>
    <row r="289" spans="1:61" s="60" customFormat="1" ht="21.9" customHeight="1" x14ac:dyDescent="0.3">
      <c r="A289" s="56">
        <f t="shared" si="290"/>
        <v>286</v>
      </c>
      <c r="B289" s="56">
        <v>2015417120</v>
      </c>
      <c r="C289" s="62" t="s">
        <v>6376</v>
      </c>
      <c r="D289" s="61" t="str">
        <f t="shared" si="341"/>
        <v>PRIA</v>
      </c>
      <c r="E289" s="56" t="s">
        <v>160</v>
      </c>
      <c r="F289" s="61" t="s">
        <v>6458</v>
      </c>
      <c r="G289" s="62" t="s">
        <v>6459</v>
      </c>
      <c r="H289" s="57">
        <v>44987</v>
      </c>
      <c r="I289" s="56" t="s">
        <v>127</v>
      </c>
      <c r="J289" s="56" t="s">
        <v>125</v>
      </c>
      <c r="K289" s="56" t="s">
        <v>127</v>
      </c>
      <c r="L289" s="56" t="s">
        <v>125</v>
      </c>
      <c r="M289" s="56" t="s">
        <v>126</v>
      </c>
      <c r="N289" s="56" t="s">
        <v>127</v>
      </c>
      <c r="O289" s="56" t="s">
        <v>128</v>
      </c>
      <c r="P289" s="56" t="s">
        <v>128</v>
      </c>
      <c r="Q289" s="56" t="s">
        <v>126</v>
      </c>
      <c r="R289" s="56" t="s">
        <v>126</v>
      </c>
      <c r="S289" s="56" t="s">
        <v>126</v>
      </c>
      <c r="T289" s="56" t="s">
        <v>126</v>
      </c>
      <c r="U289" s="56" t="s">
        <v>125</v>
      </c>
      <c r="V289" s="56" t="s">
        <v>125</v>
      </c>
      <c r="W289" s="56" t="s">
        <v>128</v>
      </c>
      <c r="X289" s="56" t="s">
        <v>125</v>
      </c>
      <c r="Y289" s="56" t="s">
        <v>127</v>
      </c>
      <c r="Z289" s="56" t="s">
        <v>128</v>
      </c>
      <c r="AA289" s="56" t="s">
        <v>126</v>
      </c>
      <c r="AB289" s="56" t="s">
        <v>128</v>
      </c>
      <c r="AC289" s="56" t="s">
        <v>126</v>
      </c>
      <c r="AD289" s="56" t="s">
        <v>128</v>
      </c>
      <c r="AE289" s="56" t="s">
        <v>128</v>
      </c>
      <c r="AF289" s="56" t="s">
        <v>125</v>
      </c>
      <c r="AG289" s="56" t="s">
        <v>128</v>
      </c>
      <c r="AH289" s="56">
        <f t="array" ref="AH289">SUM((I289:AG289=$I$2:$AG$2)*(I289:AG289&lt;&gt;""))</f>
        <v>12</v>
      </c>
      <c r="AI289" s="58">
        <f t="shared" si="264"/>
        <v>4.8</v>
      </c>
      <c r="AJ289" s="59"/>
      <c r="AK289" s="56" t="str">
        <f t="shared" si="316"/>
        <v>TIDAK LULUS</v>
      </c>
      <c r="AL289" s="56" t="str">
        <f t="shared" si="317"/>
        <v>TIDAK LULUS</v>
      </c>
      <c r="AM289" s="56" t="str">
        <f t="shared" si="318"/>
        <v>LULUS</v>
      </c>
      <c r="AN289" s="56" t="str">
        <f t="shared" si="319"/>
        <v>LULUS</v>
      </c>
      <c r="AO289" s="56" t="str">
        <f t="shared" si="320"/>
        <v>LULUS</v>
      </c>
      <c r="AP289" s="56" t="str">
        <f t="shared" si="321"/>
        <v>TIDAK LULUS</v>
      </c>
      <c r="AQ289" s="56" t="str">
        <f t="shared" si="322"/>
        <v>LULUS</v>
      </c>
      <c r="AR289" s="56" t="str">
        <f t="shared" si="323"/>
        <v>TIDAK LULUS</v>
      </c>
      <c r="AS289" s="56" t="str">
        <f t="shared" si="324"/>
        <v>LULUS</v>
      </c>
      <c r="AT289" s="56" t="str">
        <f t="shared" si="325"/>
        <v>TIDAK LULUS</v>
      </c>
      <c r="AU289" s="56" t="str">
        <f t="shared" si="326"/>
        <v>LULUS</v>
      </c>
      <c r="AV289" s="56" t="str">
        <f t="shared" si="327"/>
        <v>TIDAK LULUS</v>
      </c>
      <c r="AW289" s="56" t="str">
        <f t="shared" si="328"/>
        <v>TIDAK LULUS</v>
      </c>
      <c r="AX289" s="56" t="str">
        <f t="shared" si="329"/>
        <v>LULUS</v>
      </c>
      <c r="AY289" s="56" t="str">
        <f t="shared" si="330"/>
        <v>TIDAK LULUS</v>
      </c>
      <c r="AZ289" s="56" t="str">
        <f t="shared" si="331"/>
        <v>LULUS</v>
      </c>
      <c r="BA289" s="56" t="str">
        <f t="shared" si="332"/>
        <v>TIDAK LULUS</v>
      </c>
      <c r="BB289" s="56" t="str">
        <f t="shared" si="333"/>
        <v>TIDAK LULUS</v>
      </c>
      <c r="BC289" s="56" t="str">
        <f t="shared" si="334"/>
        <v>LULUS</v>
      </c>
      <c r="BD289" s="56" t="str">
        <f t="shared" si="335"/>
        <v>LULUS</v>
      </c>
      <c r="BE289" s="56" t="str">
        <f t="shared" si="336"/>
        <v>LULUS</v>
      </c>
      <c r="BF289" s="56" t="str">
        <f t="shared" si="337"/>
        <v>LULUS</v>
      </c>
      <c r="BG289" s="56" t="str">
        <f t="shared" si="338"/>
        <v>TIDAK LULUS</v>
      </c>
      <c r="BH289" s="56" t="str">
        <f t="shared" si="339"/>
        <v>TIDAK LULUS</v>
      </c>
      <c r="BI289" s="56" t="str">
        <f t="shared" si="340"/>
        <v>TIDAK LULUS</v>
      </c>
    </row>
    <row r="290" spans="1:61" s="60" customFormat="1" ht="21.9" customHeight="1" x14ac:dyDescent="0.3">
      <c r="A290" s="56">
        <f t="shared" si="290"/>
        <v>287</v>
      </c>
      <c r="B290" s="56">
        <v>2015417080</v>
      </c>
      <c r="C290" s="62" t="s">
        <v>6361</v>
      </c>
      <c r="D290" s="61" t="str">
        <f t="shared" si="341"/>
        <v>WANITA</v>
      </c>
      <c r="E290" s="56" t="s">
        <v>155</v>
      </c>
      <c r="F290" s="61" t="s">
        <v>6445</v>
      </c>
      <c r="G290" s="62" t="s">
        <v>6446</v>
      </c>
      <c r="H290" s="57">
        <v>44987</v>
      </c>
      <c r="I290" s="56" t="s">
        <v>127</v>
      </c>
      <c r="J290" s="56" t="s">
        <v>128</v>
      </c>
      <c r="K290" s="56" t="s">
        <v>127</v>
      </c>
      <c r="L290" s="56" t="s">
        <v>125</v>
      </c>
      <c r="M290" s="56" t="s">
        <v>127</v>
      </c>
      <c r="N290" s="56" t="s">
        <v>127</v>
      </c>
      <c r="O290" s="56" t="s">
        <v>128</v>
      </c>
      <c r="P290" s="56" t="s">
        <v>127</v>
      </c>
      <c r="Q290" s="56" t="s">
        <v>127</v>
      </c>
      <c r="R290" s="56" t="s">
        <v>127</v>
      </c>
      <c r="S290" s="56" t="s">
        <v>128</v>
      </c>
      <c r="T290" s="56" t="s">
        <v>126</v>
      </c>
      <c r="U290" s="56" t="s">
        <v>128</v>
      </c>
      <c r="V290" s="56" t="s">
        <v>125</v>
      </c>
      <c r="W290" s="56" t="s">
        <v>127</v>
      </c>
      <c r="X290" s="56" t="s">
        <v>125</v>
      </c>
      <c r="Y290" s="56" t="s">
        <v>126</v>
      </c>
      <c r="Z290" s="56" t="s">
        <v>128</v>
      </c>
      <c r="AA290" s="56" t="s">
        <v>126</v>
      </c>
      <c r="AB290" s="56" t="s">
        <v>128</v>
      </c>
      <c r="AC290" s="56" t="s">
        <v>126</v>
      </c>
      <c r="AD290" s="56" t="s">
        <v>127</v>
      </c>
      <c r="AE290" s="56" t="s">
        <v>126</v>
      </c>
      <c r="AF290" s="56" t="s">
        <v>127</v>
      </c>
      <c r="AG290" s="56" t="s">
        <v>128</v>
      </c>
      <c r="AH290" s="56">
        <f t="array" ref="AH290">SUM((I290:AG290=$I$2:$AG$2)*(I290:AG290&lt;&gt;""))</f>
        <v>11</v>
      </c>
      <c r="AI290" s="58">
        <f t="shared" si="264"/>
        <v>4.4000000000000004</v>
      </c>
      <c r="AJ290" s="59"/>
      <c r="AK290" s="56" t="str">
        <f t="shared" si="316"/>
        <v>TIDAK LULUS</v>
      </c>
      <c r="AL290" s="56" t="str">
        <f t="shared" si="317"/>
        <v>LULUS</v>
      </c>
      <c r="AM290" s="56" t="str">
        <f t="shared" si="318"/>
        <v>LULUS</v>
      </c>
      <c r="AN290" s="56" t="str">
        <f t="shared" si="319"/>
        <v>LULUS</v>
      </c>
      <c r="AO290" s="56" t="str">
        <f t="shared" si="320"/>
        <v>TIDAK LULUS</v>
      </c>
      <c r="AP290" s="56" t="str">
        <f t="shared" si="321"/>
        <v>TIDAK LULUS</v>
      </c>
      <c r="AQ290" s="56" t="str">
        <f t="shared" si="322"/>
        <v>LULUS</v>
      </c>
      <c r="AR290" s="56" t="str">
        <f t="shared" si="323"/>
        <v>LULUS</v>
      </c>
      <c r="AS290" s="56" t="str">
        <f t="shared" si="324"/>
        <v>TIDAK LULUS</v>
      </c>
      <c r="AT290" s="56" t="str">
        <f t="shared" si="325"/>
        <v>TIDAK LULUS</v>
      </c>
      <c r="AU290" s="56" t="str">
        <f t="shared" si="326"/>
        <v>TIDAK LULUS</v>
      </c>
      <c r="AV290" s="56" t="str">
        <f t="shared" si="327"/>
        <v>TIDAK LULUS</v>
      </c>
      <c r="AW290" s="56" t="str">
        <f t="shared" si="328"/>
        <v>TIDAK LULUS</v>
      </c>
      <c r="AX290" s="56" t="str">
        <f t="shared" si="329"/>
        <v>LULUS</v>
      </c>
      <c r="AY290" s="56" t="str">
        <f t="shared" si="330"/>
        <v>TIDAK LULUS</v>
      </c>
      <c r="AZ290" s="56" t="str">
        <f t="shared" si="331"/>
        <v>LULUS</v>
      </c>
      <c r="BA290" s="56" t="str">
        <f t="shared" si="332"/>
        <v>TIDAK LULUS</v>
      </c>
      <c r="BB290" s="56" t="str">
        <f t="shared" si="333"/>
        <v>TIDAK LULUS</v>
      </c>
      <c r="BC290" s="56" t="str">
        <f t="shared" si="334"/>
        <v>LULUS</v>
      </c>
      <c r="BD290" s="56" t="str">
        <f t="shared" si="335"/>
        <v>LULUS</v>
      </c>
      <c r="BE290" s="56" t="str">
        <f t="shared" si="336"/>
        <v>LULUS</v>
      </c>
      <c r="BF290" s="56" t="str">
        <f t="shared" si="337"/>
        <v>TIDAK LULUS</v>
      </c>
      <c r="BG290" s="56" t="str">
        <f t="shared" si="338"/>
        <v>TIDAK LULUS</v>
      </c>
      <c r="BH290" s="56" t="str">
        <f t="shared" si="339"/>
        <v>LULUS</v>
      </c>
      <c r="BI290" s="56" t="str">
        <f t="shared" si="340"/>
        <v>TIDAK LULUS</v>
      </c>
    </row>
    <row r="291" spans="1:61" s="60" customFormat="1" ht="21.9" customHeight="1" x14ac:dyDescent="0.3">
      <c r="A291" s="56">
        <f t="shared" si="290"/>
        <v>288</v>
      </c>
      <c r="B291" s="56">
        <v>2015416969</v>
      </c>
      <c r="C291" s="62" t="s">
        <v>6362</v>
      </c>
      <c r="D291" s="61" t="str">
        <f t="shared" si="341"/>
        <v>PRIA</v>
      </c>
      <c r="E291" s="56" t="s">
        <v>160</v>
      </c>
      <c r="F291" s="61" t="s">
        <v>6448</v>
      </c>
      <c r="G291" s="62" t="s">
        <v>6449</v>
      </c>
      <c r="H291" s="57">
        <v>44987</v>
      </c>
      <c r="I291" s="56" t="s">
        <v>127</v>
      </c>
      <c r="J291" s="56" t="s">
        <v>128</v>
      </c>
      <c r="K291" s="56" t="s">
        <v>128</v>
      </c>
      <c r="L291" s="56" t="s">
        <v>125</v>
      </c>
      <c r="M291" s="56" t="s">
        <v>127</v>
      </c>
      <c r="N291" s="56" t="s">
        <v>127</v>
      </c>
      <c r="O291" s="56" t="s">
        <v>128</v>
      </c>
      <c r="P291" s="56" t="s">
        <v>127</v>
      </c>
      <c r="Q291" s="56" t="s">
        <v>126</v>
      </c>
      <c r="R291" s="56" t="s">
        <v>125</v>
      </c>
      <c r="S291" s="56" t="s">
        <v>126</v>
      </c>
      <c r="T291" s="56" t="s">
        <v>128</v>
      </c>
      <c r="U291" s="56" t="s">
        <v>128</v>
      </c>
      <c r="V291" s="56" t="s">
        <v>125</v>
      </c>
      <c r="W291" s="56" t="s">
        <v>126</v>
      </c>
      <c r="X291" s="56" t="s">
        <v>125</v>
      </c>
      <c r="Y291" s="56" t="s">
        <v>128</v>
      </c>
      <c r="Z291" s="56" t="s">
        <v>128</v>
      </c>
      <c r="AA291" s="56" t="s">
        <v>128</v>
      </c>
      <c r="AB291" s="56" t="s">
        <v>128</v>
      </c>
      <c r="AC291" s="56" t="s">
        <v>126</v>
      </c>
      <c r="AD291" s="56" t="s">
        <v>128</v>
      </c>
      <c r="AE291" s="56" t="s">
        <v>128</v>
      </c>
      <c r="AF291" s="56" t="s">
        <v>127</v>
      </c>
      <c r="AG291" s="56" t="s">
        <v>128</v>
      </c>
      <c r="AH291" s="56">
        <f t="array" ref="AH291">SUM((I291:AG291=$I$2:$AG$2)*(I291:AG291&lt;&gt;""))</f>
        <v>15</v>
      </c>
      <c r="AI291" s="58">
        <f t="shared" si="264"/>
        <v>6</v>
      </c>
      <c r="AJ291" s="59"/>
      <c r="AK291" s="56" t="str">
        <f t="shared" si="316"/>
        <v>TIDAK LULUS</v>
      </c>
      <c r="AL291" s="56" t="str">
        <f t="shared" si="317"/>
        <v>LULUS</v>
      </c>
      <c r="AM291" s="56" t="str">
        <f t="shared" si="318"/>
        <v>TIDAK LULUS</v>
      </c>
      <c r="AN291" s="56" t="str">
        <f t="shared" si="319"/>
        <v>LULUS</v>
      </c>
      <c r="AO291" s="56" t="str">
        <f t="shared" si="320"/>
        <v>TIDAK LULUS</v>
      </c>
      <c r="AP291" s="56" t="str">
        <f t="shared" si="321"/>
        <v>TIDAK LULUS</v>
      </c>
      <c r="AQ291" s="56" t="str">
        <f t="shared" si="322"/>
        <v>LULUS</v>
      </c>
      <c r="AR291" s="56" t="str">
        <f t="shared" si="323"/>
        <v>LULUS</v>
      </c>
      <c r="AS291" s="56" t="str">
        <f t="shared" si="324"/>
        <v>LULUS</v>
      </c>
      <c r="AT291" s="56" t="str">
        <f t="shared" si="325"/>
        <v>TIDAK LULUS</v>
      </c>
      <c r="AU291" s="56" t="str">
        <f t="shared" si="326"/>
        <v>LULUS</v>
      </c>
      <c r="AV291" s="56" t="str">
        <f t="shared" si="327"/>
        <v>LULUS</v>
      </c>
      <c r="AW291" s="56" t="str">
        <f t="shared" si="328"/>
        <v>TIDAK LULUS</v>
      </c>
      <c r="AX291" s="56" t="str">
        <f t="shared" si="329"/>
        <v>LULUS</v>
      </c>
      <c r="AY291" s="56" t="str">
        <f t="shared" si="330"/>
        <v>LULUS</v>
      </c>
      <c r="AZ291" s="56" t="str">
        <f t="shared" si="331"/>
        <v>LULUS</v>
      </c>
      <c r="BA291" s="56" t="str">
        <f t="shared" si="332"/>
        <v>LULUS</v>
      </c>
      <c r="BB291" s="56" t="str">
        <f t="shared" si="333"/>
        <v>TIDAK LULUS</v>
      </c>
      <c r="BC291" s="56" t="str">
        <f t="shared" si="334"/>
        <v>TIDAK LULUS</v>
      </c>
      <c r="BD291" s="56" t="str">
        <f t="shared" si="335"/>
        <v>LULUS</v>
      </c>
      <c r="BE291" s="56" t="str">
        <f t="shared" si="336"/>
        <v>LULUS</v>
      </c>
      <c r="BF291" s="56" t="str">
        <f t="shared" si="337"/>
        <v>LULUS</v>
      </c>
      <c r="BG291" s="56" t="str">
        <f t="shared" si="338"/>
        <v>TIDAK LULUS</v>
      </c>
      <c r="BH291" s="56" t="str">
        <f t="shared" si="339"/>
        <v>LULUS</v>
      </c>
      <c r="BI291" s="56" t="str">
        <f t="shared" si="340"/>
        <v>TIDAK LULUS</v>
      </c>
    </row>
    <row r="292" spans="1:61" s="60" customFormat="1" ht="21.9" customHeight="1" x14ac:dyDescent="0.3">
      <c r="A292" s="56">
        <f t="shared" si="290"/>
        <v>289</v>
      </c>
      <c r="B292" s="56">
        <v>2015416974</v>
      </c>
      <c r="C292" s="62" t="s">
        <v>6363</v>
      </c>
      <c r="D292" s="61" t="str">
        <f t="shared" si="341"/>
        <v>PRIA</v>
      </c>
      <c r="E292" s="56" t="s">
        <v>160</v>
      </c>
      <c r="F292" s="61" t="s">
        <v>3984</v>
      </c>
      <c r="G292" s="62" t="s">
        <v>3985</v>
      </c>
      <c r="H292" s="57">
        <v>44987</v>
      </c>
      <c r="I292" s="56" t="s">
        <v>126</v>
      </c>
      <c r="J292" s="56" t="s">
        <v>128</v>
      </c>
      <c r="K292" s="56" t="s">
        <v>127</v>
      </c>
      <c r="L292" s="56" t="s">
        <v>125</v>
      </c>
      <c r="M292" s="56" t="s">
        <v>126</v>
      </c>
      <c r="N292" s="56" t="s">
        <v>126</v>
      </c>
      <c r="O292" s="56" t="s">
        <v>128</v>
      </c>
      <c r="P292" s="56" t="s">
        <v>127</v>
      </c>
      <c r="Q292" s="56" t="s">
        <v>126</v>
      </c>
      <c r="R292" s="56" t="s">
        <v>126</v>
      </c>
      <c r="S292" s="56" t="s">
        <v>126</v>
      </c>
      <c r="T292" s="56" t="s">
        <v>126</v>
      </c>
      <c r="U292" s="56" t="s">
        <v>125</v>
      </c>
      <c r="V292" s="56" t="s">
        <v>125</v>
      </c>
      <c r="W292" s="56" t="s">
        <v>125</v>
      </c>
      <c r="X292" s="56" t="s">
        <v>125</v>
      </c>
      <c r="Y292" s="56" t="s">
        <v>125</v>
      </c>
      <c r="Z292" s="56" t="s">
        <v>128</v>
      </c>
      <c r="AA292" s="56" t="s">
        <v>128</v>
      </c>
      <c r="AB292" s="56" t="s">
        <v>128</v>
      </c>
      <c r="AC292" s="56" t="s">
        <v>126</v>
      </c>
      <c r="AD292" s="56" t="s">
        <v>128</v>
      </c>
      <c r="AE292" s="56" t="s">
        <v>126</v>
      </c>
      <c r="AF292" s="56" t="s">
        <v>127</v>
      </c>
      <c r="AG292" s="56" t="s">
        <v>127</v>
      </c>
      <c r="AH292" s="56">
        <f t="array" ref="AH292">SUM((I292:AG292=$I$2:$AG$2)*(I292:AG292&lt;&gt;""))</f>
        <v>15</v>
      </c>
      <c r="AI292" s="58">
        <f t="shared" si="264"/>
        <v>6</v>
      </c>
      <c r="AJ292" s="59"/>
      <c r="AK292" s="56" t="str">
        <f t="shared" si="316"/>
        <v>LULUS</v>
      </c>
      <c r="AL292" s="56" t="str">
        <f t="shared" si="317"/>
        <v>LULUS</v>
      </c>
      <c r="AM292" s="56" t="str">
        <f t="shared" si="318"/>
        <v>LULUS</v>
      </c>
      <c r="AN292" s="56" t="str">
        <f t="shared" si="319"/>
        <v>LULUS</v>
      </c>
      <c r="AO292" s="56" t="str">
        <f t="shared" si="320"/>
        <v>LULUS</v>
      </c>
      <c r="AP292" s="56" t="str">
        <f t="shared" si="321"/>
        <v>TIDAK LULUS</v>
      </c>
      <c r="AQ292" s="56" t="str">
        <f t="shared" si="322"/>
        <v>LULUS</v>
      </c>
      <c r="AR292" s="56" t="str">
        <f t="shared" si="323"/>
        <v>LULUS</v>
      </c>
      <c r="AS292" s="56" t="str">
        <f t="shared" si="324"/>
        <v>LULUS</v>
      </c>
      <c r="AT292" s="56" t="str">
        <f t="shared" si="325"/>
        <v>TIDAK LULUS</v>
      </c>
      <c r="AU292" s="56" t="str">
        <f t="shared" si="326"/>
        <v>LULUS</v>
      </c>
      <c r="AV292" s="56" t="str">
        <f t="shared" si="327"/>
        <v>TIDAK LULUS</v>
      </c>
      <c r="AW292" s="56" t="str">
        <f t="shared" si="328"/>
        <v>TIDAK LULUS</v>
      </c>
      <c r="AX292" s="56" t="str">
        <f t="shared" si="329"/>
        <v>LULUS</v>
      </c>
      <c r="AY292" s="56" t="str">
        <f t="shared" si="330"/>
        <v>TIDAK LULUS</v>
      </c>
      <c r="AZ292" s="56" t="str">
        <f t="shared" si="331"/>
        <v>LULUS</v>
      </c>
      <c r="BA292" s="56" t="str">
        <f t="shared" si="332"/>
        <v>TIDAK LULUS</v>
      </c>
      <c r="BB292" s="56" t="str">
        <f t="shared" si="333"/>
        <v>TIDAK LULUS</v>
      </c>
      <c r="BC292" s="56" t="str">
        <f t="shared" si="334"/>
        <v>TIDAK LULUS</v>
      </c>
      <c r="BD292" s="56" t="str">
        <f t="shared" si="335"/>
        <v>LULUS</v>
      </c>
      <c r="BE292" s="56" t="str">
        <f t="shared" si="336"/>
        <v>LULUS</v>
      </c>
      <c r="BF292" s="56" t="str">
        <f t="shared" si="337"/>
        <v>LULUS</v>
      </c>
      <c r="BG292" s="56" t="str">
        <f t="shared" si="338"/>
        <v>TIDAK LULUS</v>
      </c>
      <c r="BH292" s="56" t="str">
        <f t="shared" si="339"/>
        <v>LULUS</v>
      </c>
      <c r="BI292" s="56" t="str">
        <f t="shared" si="340"/>
        <v>TIDAK LULUS</v>
      </c>
    </row>
    <row r="293" spans="1:61" s="60" customFormat="1" ht="21.9" customHeight="1" x14ac:dyDescent="0.3">
      <c r="A293" s="56">
        <f t="shared" si="290"/>
        <v>290</v>
      </c>
      <c r="B293" s="56">
        <v>2015416981</v>
      </c>
      <c r="C293" s="62" t="s">
        <v>6364</v>
      </c>
      <c r="D293" s="61" t="str">
        <f t="shared" si="341"/>
        <v>PRIA</v>
      </c>
      <c r="E293" s="56" t="s">
        <v>160</v>
      </c>
      <c r="F293" s="61" t="s">
        <v>6450</v>
      </c>
      <c r="G293" s="62" t="s">
        <v>6451</v>
      </c>
      <c r="H293" s="57">
        <v>44987</v>
      </c>
      <c r="I293" s="56" t="s">
        <v>127</v>
      </c>
      <c r="J293" s="56" t="s">
        <v>128</v>
      </c>
      <c r="K293" s="56" t="s">
        <v>128</v>
      </c>
      <c r="L293" s="56" t="s">
        <v>125</v>
      </c>
      <c r="M293" s="56" t="s">
        <v>128</v>
      </c>
      <c r="N293" s="56" t="s">
        <v>127</v>
      </c>
      <c r="O293" s="56" t="s">
        <v>128</v>
      </c>
      <c r="P293" s="56" t="s">
        <v>126</v>
      </c>
      <c r="Q293" s="56" t="s">
        <v>126</v>
      </c>
      <c r="R293" s="56" t="s">
        <v>125</v>
      </c>
      <c r="S293" s="56" t="s">
        <v>126</v>
      </c>
      <c r="T293" s="56" t="s">
        <v>126</v>
      </c>
      <c r="U293" s="56" t="s">
        <v>128</v>
      </c>
      <c r="V293" s="56" t="s">
        <v>125</v>
      </c>
      <c r="W293" s="56" t="s">
        <v>125</v>
      </c>
      <c r="X293" s="56" t="s">
        <v>128</v>
      </c>
      <c r="Y293" s="56" t="s">
        <v>125</v>
      </c>
      <c r="Z293" s="56" t="s">
        <v>128</v>
      </c>
      <c r="AA293" s="56" t="s">
        <v>126</v>
      </c>
      <c r="AB293" s="56" t="s">
        <v>127</v>
      </c>
      <c r="AC293" s="56" t="s">
        <v>128</v>
      </c>
      <c r="AD293" s="56" t="s">
        <v>127</v>
      </c>
      <c r="AE293" s="56" t="s">
        <v>125</v>
      </c>
      <c r="AF293" s="56" t="s">
        <v>126</v>
      </c>
      <c r="AG293" s="56" t="s">
        <v>125</v>
      </c>
      <c r="AH293" s="56">
        <f t="array" ref="AH293">SUM((I293:AG293=$I$2:$AG$2)*(I293:AG293&lt;&gt;""))</f>
        <v>8</v>
      </c>
      <c r="AI293" s="58">
        <f t="shared" si="264"/>
        <v>3.2</v>
      </c>
      <c r="AJ293" s="59"/>
      <c r="AK293" s="56" t="str">
        <f t="shared" si="316"/>
        <v>TIDAK LULUS</v>
      </c>
      <c r="AL293" s="56" t="str">
        <f t="shared" si="317"/>
        <v>LULUS</v>
      </c>
      <c r="AM293" s="56" t="str">
        <f t="shared" si="318"/>
        <v>TIDAK LULUS</v>
      </c>
      <c r="AN293" s="56" t="str">
        <f t="shared" si="319"/>
        <v>LULUS</v>
      </c>
      <c r="AO293" s="56" t="str">
        <f t="shared" si="320"/>
        <v>TIDAK LULUS</v>
      </c>
      <c r="AP293" s="56" t="str">
        <f t="shared" si="321"/>
        <v>TIDAK LULUS</v>
      </c>
      <c r="AQ293" s="56" t="str">
        <f t="shared" si="322"/>
        <v>LULUS</v>
      </c>
      <c r="AR293" s="56" t="str">
        <f t="shared" si="323"/>
        <v>TIDAK LULUS</v>
      </c>
      <c r="AS293" s="56" t="str">
        <f t="shared" si="324"/>
        <v>LULUS</v>
      </c>
      <c r="AT293" s="56" t="str">
        <f t="shared" si="325"/>
        <v>TIDAK LULUS</v>
      </c>
      <c r="AU293" s="56" t="str">
        <f t="shared" si="326"/>
        <v>LULUS</v>
      </c>
      <c r="AV293" s="56" t="str">
        <f t="shared" si="327"/>
        <v>TIDAK LULUS</v>
      </c>
      <c r="AW293" s="56" t="str">
        <f t="shared" si="328"/>
        <v>TIDAK LULUS</v>
      </c>
      <c r="AX293" s="56" t="str">
        <f t="shared" si="329"/>
        <v>LULUS</v>
      </c>
      <c r="AY293" s="56" t="str">
        <f t="shared" si="330"/>
        <v>TIDAK LULUS</v>
      </c>
      <c r="AZ293" s="56" t="str">
        <f t="shared" si="331"/>
        <v>TIDAK LULUS</v>
      </c>
      <c r="BA293" s="56" t="str">
        <f t="shared" si="332"/>
        <v>TIDAK LULUS</v>
      </c>
      <c r="BB293" s="56" t="str">
        <f t="shared" si="333"/>
        <v>TIDAK LULUS</v>
      </c>
      <c r="BC293" s="56" t="str">
        <f t="shared" si="334"/>
        <v>LULUS</v>
      </c>
      <c r="BD293" s="56" t="str">
        <f t="shared" si="335"/>
        <v>TIDAK LULUS</v>
      </c>
      <c r="BE293" s="56" t="str">
        <f t="shared" si="336"/>
        <v>TIDAK LULUS</v>
      </c>
      <c r="BF293" s="56" t="str">
        <f t="shared" si="337"/>
        <v>TIDAK LULUS</v>
      </c>
      <c r="BG293" s="56" t="str">
        <f t="shared" si="338"/>
        <v>LULUS</v>
      </c>
      <c r="BH293" s="56" t="str">
        <f t="shared" si="339"/>
        <v>TIDAK LULUS</v>
      </c>
      <c r="BI293" s="56" t="str">
        <f t="shared" si="340"/>
        <v>TIDAK LULUS</v>
      </c>
    </row>
    <row r="294" spans="1:61" s="60" customFormat="1" ht="21.9" customHeight="1" x14ac:dyDescent="0.3">
      <c r="A294" s="56">
        <f t="shared" si="290"/>
        <v>291</v>
      </c>
      <c r="B294" s="56">
        <v>2015417128</v>
      </c>
      <c r="C294" s="62" t="s">
        <v>6377</v>
      </c>
      <c r="D294" s="61" t="str">
        <f t="shared" si="341"/>
        <v>PRIA</v>
      </c>
      <c r="E294" s="56" t="s">
        <v>160</v>
      </c>
      <c r="F294" s="61" t="s">
        <v>6460</v>
      </c>
      <c r="G294" s="62" t="s">
        <v>6461</v>
      </c>
      <c r="H294" s="57">
        <v>44987</v>
      </c>
      <c r="I294" s="56" t="s">
        <v>125</v>
      </c>
      <c r="J294" s="56" t="s">
        <v>125</v>
      </c>
      <c r="K294" s="56" t="s">
        <v>126</v>
      </c>
      <c r="L294" s="56" t="s">
        <v>125</v>
      </c>
      <c r="M294" s="56" t="s">
        <v>128</v>
      </c>
      <c r="N294" s="56" t="s">
        <v>127</v>
      </c>
      <c r="O294" s="56" t="s">
        <v>128</v>
      </c>
      <c r="P294" s="56" t="s">
        <v>127</v>
      </c>
      <c r="Q294" s="56" t="s">
        <v>126</v>
      </c>
      <c r="R294" s="56" t="s">
        <v>126</v>
      </c>
      <c r="S294" s="56" t="s">
        <v>126</v>
      </c>
      <c r="T294" s="56" t="s">
        <v>126</v>
      </c>
      <c r="U294" s="56" t="s">
        <v>128</v>
      </c>
      <c r="V294" s="56" t="s">
        <v>126</v>
      </c>
      <c r="W294" s="56" t="s">
        <v>127</v>
      </c>
      <c r="X294" s="56" t="s">
        <v>127</v>
      </c>
      <c r="Y294" s="56" t="s">
        <v>128</v>
      </c>
      <c r="Z294" s="56" t="s">
        <v>127</v>
      </c>
      <c r="AA294" s="56" t="s">
        <v>128</v>
      </c>
      <c r="AB294" s="56" t="s">
        <v>127</v>
      </c>
      <c r="AC294" s="56" t="s">
        <v>127</v>
      </c>
      <c r="AD294" s="56" t="s">
        <v>128</v>
      </c>
      <c r="AE294" s="56" t="s">
        <v>125</v>
      </c>
      <c r="AF294" s="56" t="s">
        <v>125</v>
      </c>
      <c r="AG294" s="56" t="s">
        <v>125</v>
      </c>
      <c r="AH294" s="56">
        <f t="array" ref="AH294">SUM((I294:AG294=$I$2:$AG$2)*(I294:AG294&lt;&gt;""))</f>
        <v>9</v>
      </c>
      <c r="AI294" s="58">
        <f t="shared" si="264"/>
        <v>3.6</v>
      </c>
      <c r="AJ294" s="59"/>
      <c r="AK294" s="56" t="str">
        <f t="shared" si="316"/>
        <v>TIDAK LULUS</v>
      </c>
      <c r="AL294" s="56" t="str">
        <f t="shared" si="317"/>
        <v>TIDAK LULUS</v>
      </c>
      <c r="AM294" s="56" t="str">
        <f t="shared" si="318"/>
        <v>TIDAK LULUS</v>
      </c>
      <c r="AN294" s="56" t="str">
        <f t="shared" si="319"/>
        <v>LULUS</v>
      </c>
      <c r="AO294" s="56" t="str">
        <f t="shared" si="320"/>
        <v>TIDAK LULUS</v>
      </c>
      <c r="AP294" s="56" t="str">
        <f t="shared" si="321"/>
        <v>TIDAK LULUS</v>
      </c>
      <c r="AQ294" s="56" t="str">
        <f t="shared" si="322"/>
        <v>LULUS</v>
      </c>
      <c r="AR294" s="56" t="str">
        <f t="shared" si="323"/>
        <v>LULUS</v>
      </c>
      <c r="AS294" s="56" t="str">
        <f t="shared" si="324"/>
        <v>LULUS</v>
      </c>
      <c r="AT294" s="56" t="str">
        <f t="shared" si="325"/>
        <v>TIDAK LULUS</v>
      </c>
      <c r="AU294" s="56" t="str">
        <f t="shared" si="326"/>
        <v>LULUS</v>
      </c>
      <c r="AV294" s="56" t="str">
        <f t="shared" si="327"/>
        <v>TIDAK LULUS</v>
      </c>
      <c r="AW294" s="56" t="str">
        <f t="shared" si="328"/>
        <v>TIDAK LULUS</v>
      </c>
      <c r="AX294" s="56" t="str">
        <f t="shared" si="329"/>
        <v>TIDAK LULUS</v>
      </c>
      <c r="AY294" s="56" t="str">
        <f t="shared" si="330"/>
        <v>TIDAK LULUS</v>
      </c>
      <c r="AZ294" s="56" t="str">
        <f t="shared" si="331"/>
        <v>TIDAK LULUS</v>
      </c>
      <c r="BA294" s="56" t="str">
        <f t="shared" si="332"/>
        <v>LULUS</v>
      </c>
      <c r="BB294" s="56" t="str">
        <f t="shared" si="333"/>
        <v>LULUS</v>
      </c>
      <c r="BC294" s="56" t="str">
        <f t="shared" si="334"/>
        <v>TIDAK LULUS</v>
      </c>
      <c r="BD294" s="56" t="str">
        <f t="shared" si="335"/>
        <v>TIDAK LULUS</v>
      </c>
      <c r="BE294" s="56" t="str">
        <f t="shared" si="336"/>
        <v>TIDAK LULUS</v>
      </c>
      <c r="BF294" s="56" t="str">
        <f t="shared" si="337"/>
        <v>LULUS</v>
      </c>
      <c r="BG294" s="56" t="str">
        <f t="shared" si="338"/>
        <v>LULUS</v>
      </c>
      <c r="BH294" s="56" t="str">
        <f t="shared" si="339"/>
        <v>TIDAK LULUS</v>
      </c>
      <c r="BI294" s="56" t="str">
        <f t="shared" si="340"/>
        <v>TIDAK LULUS</v>
      </c>
    </row>
    <row r="295" spans="1:61" s="60" customFormat="1" ht="21.9" customHeight="1" x14ac:dyDescent="0.3">
      <c r="A295" s="56">
        <f t="shared" si="290"/>
        <v>292</v>
      </c>
      <c r="B295" s="56">
        <v>2015417132</v>
      </c>
      <c r="C295" s="62" t="s">
        <v>6378</v>
      </c>
      <c r="D295" s="61" t="str">
        <f t="shared" si="341"/>
        <v>PRIA</v>
      </c>
      <c r="E295" s="56" t="s">
        <v>160</v>
      </c>
      <c r="F295" s="61" t="s">
        <v>225</v>
      </c>
      <c r="G295" s="62" t="s">
        <v>226</v>
      </c>
      <c r="H295" s="57">
        <v>44987</v>
      </c>
      <c r="I295" s="56" t="s">
        <v>126</v>
      </c>
      <c r="J295" s="56" t="s">
        <v>125</v>
      </c>
      <c r="K295" s="56" t="s">
        <v>127</v>
      </c>
      <c r="L295" s="56" t="s">
        <v>125</v>
      </c>
      <c r="M295" s="56" t="s">
        <v>127</v>
      </c>
      <c r="N295" s="56" t="s">
        <v>127</v>
      </c>
      <c r="O295" s="56" t="s">
        <v>128</v>
      </c>
      <c r="P295" s="56" t="s">
        <v>127</v>
      </c>
      <c r="Q295" s="56" t="s">
        <v>126</v>
      </c>
      <c r="R295" s="56" t="s">
        <v>126</v>
      </c>
      <c r="S295" s="56" t="s">
        <v>127</v>
      </c>
      <c r="T295" s="56" t="s">
        <v>125</v>
      </c>
      <c r="U295" s="56" t="s">
        <v>128</v>
      </c>
      <c r="V295" s="56" t="s">
        <v>125</v>
      </c>
      <c r="W295" s="56" t="s">
        <v>125</v>
      </c>
      <c r="X295" s="56" t="s">
        <v>125</v>
      </c>
      <c r="Y295" s="56" t="s">
        <v>127</v>
      </c>
      <c r="Z295" s="56" t="s">
        <v>128</v>
      </c>
      <c r="AA295" s="56" t="s">
        <v>126</v>
      </c>
      <c r="AB295" s="56" t="s">
        <v>126</v>
      </c>
      <c r="AC295" s="56" t="s">
        <v>126</v>
      </c>
      <c r="AD295" s="56" t="s">
        <v>128</v>
      </c>
      <c r="AE295" s="56" t="s">
        <v>127</v>
      </c>
      <c r="AF295" s="56" t="s">
        <v>125</v>
      </c>
      <c r="AG295" s="56" t="s">
        <v>126</v>
      </c>
      <c r="AH295" s="56">
        <f t="array" ref="AH295">SUM((I295:AG295=$I$2:$AG$2)*(I295:AG295&lt;&gt;""))</f>
        <v>12</v>
      </c>
      <c r="AI295" s="58">
        <f t="shared" si="264"/>
        <v>4.8</v>
      </c>
      <c r="AJ295" s="59"/>
      <c r="AK295" s="56" t="str">
        <f t="shared" si="316"/>
        <v>LULUS</v>
      </c>
      <c r="AL295" s="56" t="str">
        <f t="shared" si="317"/>
        <v>TIDAK LULUS</v>
      </c>
      <c r="AM295" s="56" t="str">
        <f t="shared" si="318"/>
        <v>LULUS</v>
      </c>
      <c r="AN295" s="56" t="str">
        <f t="shared" si="319"/>
        <v>LULUS</v>
      </c>
      <c r="AO295" s="56" t="str">
        <f t="shared" si="320"/>
        <v>TIDAK LULUS</v>
      </c>
      <c r="AP295" s="56" t="str">
        <f t="shared" si="321"/>
        <v>TIDAK LULUS</v>
      </c>
      <c r="AQ295" s="56" t="str">
        <f t="shared" si="322"/>
        <v>LULUS</v>
      </c>
      <c r="AR295" s="56" t="str">
        <f t="shared" si="323"/>
        <v>LULUS</v>
      </c>
      <c r="AS295" s="56" t="str">
        <f t="shared" si="324"/>
        <v>LULUS</v>
      </c>
      <c r="AT295" s="56" t="str">
        <f t="shared" si="325"/>
        <v>TIDAK LULUS</v>
      </c>
      <c r="AU295" s="56" t="str">
        <f t="shared" si="326"/>
        <v>TIDAK LULUS</v>
      </c>
      <c r="AV295" s="56" t="str">
        <f t="shared" si="327"/>
        <v>TIDAK LULUS</v>
      </c>
      <c r="AW295" s="56" t="str">
        <f t="shared" si="328"/>
        <v>TIDAK LULUS</v>
      </c>
      <c r="AX295" s="56" t="str">
        <f t="shared" si="329"/>
        <v>LULUS</v>
      </c>
      <c r="AY295" s="56" t="str">
        <f t="shared" si="330"/>
        <v>TIDAK LULUS</v>
      </c>
      <c r="AZ295" s="56" t="str">
        <f t="shared" si="331"/>
        <v>LULUS</v>
      </c>
      <c r="BA295" s="56" t="str">
        <f t="shared" si="332"/>
        <v>TIDAK LULUS</v>
      </c>
      <c r="BB295" s="56" t="str">
        <f t="shared" si="333"/>
        <v>TIDAK LULUS</v>
      </c>
      <c r="BC295" s="56" t="str">
        <f t="shared" si="334"/>
        <v>LULUS</v>
      </c>
      <c r="BD295" s="56" t="str">
        <f t="shared" si="335"/>
        <v>TIDAK LULUS</v>
      </c>
      <c r="BE295" s="56" t="str">
        <f t="shared" si="336"/>
        <v>LULUS</v>
      </c>
      <c r="BF295" s="56" t="str">
        <f t="shared" si="337"/>
        <v>LULUS</v>
      </c>
      <c r="BG295" s="56" t="str">
        <f t="shared" si="338"/>
        <v>TIDAK LULUS</v>
      </c>
      <c r="BH295" s="56" t="str">
        <f t="shared" si="339"/>
        <v>TIDAK LULUS</v>
      </c>
      <c r="BI295" s="56" t="str">
        <f t="shared" si="340"/>
        <v>LULUS</v>
      </c>
    </row>
    <row r="296" spans="1:61" s="60" customFormat="1" ht="21.9" customHeight="1" x14ac:dyDescent="0.3">
      <c r="A296" s="56">
        <f t="shared" si="290"/>
        <v>293</v>
      </c>
      <c r="B296" s="56">
        <v>2015417361</v>
      </c>
      <c r="C296" s="62" t="s">
        <v>6366</v>
      </c>
      <c r="D296" s="61" t="str">
        <f t="shared" si="341"/>
        <v>PRIA</v>
      </c>
      <c r="E296" s="56" t="s">
        <v>160</v>
      </c>
      <c r="F296" s="61" t="s">
        <v>3967</v>
      </c>
      <c r="G296" s="62" t="s">
        <v>3968</v>
      </c>
      <c r="H296" s="57">
        <v>44987</v>
      </c>
      <c r="I296" s="56" t="s">
        <v>126</v>
      </c>
      <c r="J296" s="56" t="s">
        <v>128</v>
      </c>
      <c r="K296" s="56" t="s">
        <v>125</v>
      </c>
      <c r="L296" s="56" t="s">
        <v>125</v>
      </c>
      <c r="M296" s="56" t="s">
        <v>125</v>
      </c>
      <c r="N296" s="56" t="s">
        <v>127</v>
      </c>
      <c r="O296" s="56" t="s">
        <v>128</v>
      </c>
      <c r="P296" s="56" t="s">
        <v>127</v>
      </c>
      <c r="Q296" s="56" t="s">
        <v>126</v>
      </c>
      <c r="R296" s="56" t="s">
        <v>128</v>
      </c>
      <c r="S296" s="56" t="s">
        <v>126</v>
      </c>
      <c r="T296" s="56" t="s">
        <v>128</v>
      </c>
      <c r="U296" s="56" t="s">
        <v>126</v>
      </c>
      <c r="V296" s="56" t="s">
        <v>125</v>
      </c>
      <c r="W296" s="56" t="s">
        <v>126</v>
      </c>
      <c r="X296" s="56" t="s">
        <v>128</v>
      </c>
      <c r="Y296" s="56" t="s">
        <v>125</v>
      </c>
      <c r="Z296" s="56" t="s">
        <v>128</v>
      </c>
      <c r="AA296" s="56" t="s">
        <v>126</v>
      </c>
      <c r="AB296" s="56" t="s">
        <v>128</v>
      </c>
      <c r="AC296" s="56" t="s">
        <v>126</v>
      </c>
      <c r="AD296" s="56" t="s">
        <v>128</v>
      </c>
      <c r="AE296" s="56" t="s">
        <v>128</v>
      </c>
      <c r="AF296" s="56" t="s">
        <v>128</v>
      </c>
      <c r="AG296" s="56" t="s">
        <v>127</v>
      </c>
      <c r="AH296" s="56">
        <f t="array" ref="AH296">SUM((I296:AG296=$I$2:$AG$2)*(I296:AG296&lt;&gt;""))</f>
        <v>15</v>
      </c>
      <c r="AI296" s="58">
        <f t="shared" si="264"/>
        <v>6</v>
      </c>
      <c r="AJ296" s="59"/>
      <c r="AK296" s="56" t="str">
        <f t="shared" si="316"/>
        <v>LULUS</v>
      </c>
      <c r="AL296" s="56" t="str">
        <f t="shared" si="317"/>
        <v>LULUS</v>
      </c>
      <c r="AM296" s="56" t="str">
        <f t="shared" si="318"/>
        <v>TIDAK LULUS</v>
      </c>
      <c r="AN296" s="56" t="str">
        <f t="shared" si="319"/>
        <v>LULUS</v>
      </c>
      <c r="AO296" s="56" t="str">
        <f t="shared" si="320"/>
        <v>TIDAK LULUS</v>
      </c>
      <c r="AP296" s="56" t="str">
        <f t="shared" si="321"/>
        <v>TIDAK LULUS</v>
      </c>
      <c r="AQ296" s="56" t="str">
        <f t="shared" si="322"/>
        <v>LULUS</v>
      </c>
      <c r="AR296" s="56" t="str">
        <f t="shared" si="323"/>
        <v>LULUS</v>
      </c>
      <c r="AS296" s="56" t="str">
        <f t="shared" si="324"/>
        <v>LULUS</v>
      </c>
      <c r="AT296" s="56" t="str">
        <f t="shared" si="325"/>
        <v>LULUS</v>
      </c>
      <c r="AU296" s="56" t="str">
        <f t="shared" si="326"/>
        <v>LULUS</v>
      </c>
      <c r="AV296" s="56" t="str">
        <f t="shared" si="327"/>
        <v>LULUS</v>
      </c>
      <c r="AW296" s="56" t="str">
        <f t="shared" si="328"/>
        <v>TIDAK LULUS</v>
      </c>
      <c r="AX296" s="56" t="str">
        <f t="shared" si="329"/>
        <v>LULUS</v>
      </c>
      <c r="AY296" s="56" t="str">
        <f t="shared" si="330"/>
        <v>LULUS</v>
      </c>
      <c r="AZ296" s="56" t="str">
        <f t="shared" si="331"/>
        <v>TIDAK LULUS</v>
      </c>
      <c r="BA296" s="56" t="str">
        <f t="shared" si="332"/>
        <v>TIDAK LULUS</v>
      </c>
      <c r="BB296" s="56" t="str">
        <f t="shared" si="333"/>
        <v>TIDAK LULUS</v>
      </c>
      <c r="BC296" s="56" t="str">
        <f t="shared" si="334"/>
        <v>LULUS</v>
      </c>
      <c r="BD296" s="56" t="str">
        <f t="shared" si="335"/>
        <v>LULUS</v>
      </c>
      <c r="BE296" s="56" t="str">
        <f t="shared" si="336"/>
        <v>LULUS</v>
      </c>
      <c r="BF296" s="56" t="str">
        <f t="shared" si="337"/>
        <v>LULUS</v>
      </c>
      <c r="BG296" s="56" t="str">
        <f t="shared" si="338"/>
        <v>TIDAK LULUS</v>
      </c>
      <c r="BH296" s="56" t="str">
        <f t="shared" si="339"/>
        <v>TIDAK LULUS</v>
      </c>
      <c r="BI296" s="56" t="str">
        <f t="shared" si="340"/>
        <v>TIDAK LULUS</v>
      </c>
    </row>
    <row r="297" spans="1:61" s="60" customFormat="1" ht="21.9" customHeight="1" x14ac:dyDescent="0.3">
      <c r="A297" s="56">
        <f t="shared" si="290"/>
        <v>294</v>
      </c>
      <c r="B297" s="56">
        <v>2015417046</v>
      </c>
      <c r="C297" s="62" t="s">
        <v>6367</v>
      </c>
      <c r="D297" s="61" t="str">
        <f t="shared" si="341"/>
        <v>PRIA</v>
      </c>
      <c r="E297" s="56" t="s">
        <v>160</v>
      </c>
      <c r="F297" s="61" t="s">
        <v>690</v>
      </c>
      <c r="G297" s="62" t="s">
        <v>691</v>
      </c>
      <c r="H297" s="57">
        <v>44987</v>
      </c>
      <c r="I297" s="56" t="s">
        <v>126</v>
      </c>
      <c r="J297" s="56" t="s">
        <v>128</v>
      </c>
      <c r="K297" s="56" t="s">
        <v>127</v>
      </c>
      <c r="L297" s="56" t="s">
        <v>127</v>
      </c>
      <c r="M297" s="56" t="s">
        <v>126</v>
      </c>
      <c r="N297" s="56" t="s">
        <v>127</v>
      </c>
      <c r="O297" s="56" t="s">
        <v>128</v>
      </c>
      <c r="P297" s="56" t="s">
        <v>127</v>
      </c>
      <c r="Q297" s="56" t="s">
        <v>128</v>
      </c>
      <c r="R297" s="56" t="s">
        <v>125</v>
      </c>
      <c r="S297" s="56" t="s">
        <v>126</v>
      </c>
      <c r="T297" s="56" t="s">
        <v>126</v>
      </c>
      <c r="U297" s="56" t="s">
        <v>125</v>
      </c>
      <c r="V297" s="56" t="s">
        <v>125</v>
      </c>
      <c r="W297" s="56" t="s">
        <v>126</v>
      </c>
      <c r="X297" s="56" t="s">
        <v>125</v>
      </c>
      <c r="Y297" s="56" t="s">
        <v>128</v>
      </c>
      <c r="Z297" s="56" t="s">
        <v>128</v>
      </c>
      <c r="AA297" s="56" t="s">
        <v>125</v>
      </c>
      <c r="AB297" s="56" t="s">
        <v>127</v>
      </c>
      <c r="AC297" s="56" t="s">
        <v>127</v>
      </c>
      <c r="AD297" s="56" t="s">
        <v>127</v>
      </c>
      <c r="AE297" s="56" t="s">
        <v>125</v>
      </c>
      <c r="AF297" s="56" t="s">
        <v>128</v>
      </c>
      <c r="AG297" s="56" t="s">
        <v>126</v>
      </c>
      <c r="AH297" s="56">
        <f t="array" ref="AH297">SUM((I297:AG297=$I$2:$AG$2)*(I297:AG297&lt;&gt;""))</f>
        <v>13</v>
      </c>
      <c r="AI297" s="58">
        <f t="shared" si="264"/>
        <v>5.2</v>
      </c>
      <c r="AJ297" s="59"/>
      <c r="AK297" s="56" t="str">
        <f t="shared" si="316"/>
        <v>LULUS</v>
      </c>
      <c r="AL297" s="56" t="str">
        <f t="shared" si="317"/>
        <v>LULUS</v>
      </c>
      <c r="AM297" s="56" t="str">
        <f t="shared" si="318"/>
        <v>LULUS</v>
      </c>
      <c r="AN297" s="56" t="str">
        <f t="shared" si="319"/>
        <v>TIDAK LULUS</v>
      </c>
      <c r="AO297" s="56" t="str">
        <f t="shared" si="320"/>
        <v>LULUS</v>
      </c>
      <c r="AP297" s="56" t="str">
        <f t="shared" si="321"/>
        <v>TIDAK LULUS</v>
      </c>
      <c r="AQ297" s="56" t="str">
        <f t="shared" si="322"/>
        <v>LULUS</v>
      </c>
      <c r="AR297" s="56" t="str">
        <f t="shared" si="323"/>
        <v>LULUS</v>
      </c>
      <c r="AS297" s="56" t="str">
        <f t="shared" si="324"/>
        <v>TIDAK LULUS</v>
      </c>
      <c r="AT297" s="56" t="str">
        <f t="shared" si="325"/>
        <v>TIDAK LULUS</v>
      </c>
      <c r="AU297" s="56" t="str">
        <f t="shared" si="326"/>
        <v>LULUS</v>
      </c>
      <c r="AV297" s="56" t="str">
        <f t="shared" si="327"/>
        <v>TIDAK LULUS</v>
      </c>
      <c r="AW297" s="56" t="str">
        <f t="shared" si="328"/>
        <v>TIDAK LULUS</v>
      </c>
      <c r="AX297" s="56" t="str">
        <f t="shared" si="329"/>
        <v>LULUS</v>
      </c>
      <c r="AY297" s="56" t="str">
        <f t="shared" si="330"/>
        <v>LULUS</v>
      </c>
      <c r="AZ297" s="56" t="str">
        <f t="shared" si="331"/>
        <v>LULUS</v>
      </c>
      <c r="BA297" s="56" t="str">
        <f t="shared" si="332"/>
        <v>LULUS</v>
      </c>
      <c r="BB297" s="56" t="str">
        <f t="shared" si="333"/>
        <v>TIDAK LULUS</v>
      </c>
      <c r="BC297" s="56" t="str">
        <f t="shared" si="334"/>
        <v>TIDAK LULUS</v>
      </c>
      <c r="BD297" s="56" t="str">
        <f t="shared" si="335"/>
        <v>TIDAK LULUS</v>
      </c>
      <c r="BE297" s="56" t="str">
        <f t="shared" si="336"/>
        <v>TIDAK LULUS</v>
      </c>
      <c r="BF297" s="56" t="str">
        <f t="shared" si="337"/>
        <v>TIDAK LULUS</v>
      </c>
      <c r="BG297" s="56" t="str">
        <f t="shared" si="338"/>
        <v>LULUS</v>
      </c>
      <c r="BH297" s="56" t="str">
        <f t="shared" si="339"/>
        <v>TIDAK LULUS</v>
      </c>
      <c r="BI297" s="56" t="str">
        <f t="shared" si="340"/>
        <v>LULUS</v>
      </c>
    </row>
    <row r="298" spans="1:61" s="60" customFormat="1" ht="21.9" customHeight="1" x14ac:dyDescent="0.3">
      <c r="A298" s="56">
        <f t="shared" si="290"/>
        <v>295</v>
      </c>
      <c r="B298" s="56">
        <v>2015417052</v>
      </c>
      <c r="C298" s="62" t="s">
        <v>6368</v>
      </c>
      <c r="D298" s="61" t="str">
        <f t="shared" si="341"/>
        <v>PRIA</v>
      </c>
      <c r="E298" s="56" t="s">
        <v>160</v>
      </c>
      <c r="F298" s="61" t="s">
        <v>6452</v>
      </c>
      <c r="G298" s="62" t="s">
        <v>6453</v>
      </c>
      <c r="H298" s="57">
        <v>44987</v>
      </c>
      <c r="I298" s="56" t="s">
        <v>126</v>
      </c>
      <c r="J298" s="56" t="s">
        <v>126</v>
      </c>
      <c r="K298" s="56" t="s">
        <v>127</v>
      </c>
      <c r="L298" s="56" t="s">
        <v>125</v>
      </c>
      <c r="M298" s="56" t="s">
        <v>127</v>
      </c>
      <c r="N298" s="56" t="s">
        <v>127</v>
      </c>
      <c r="O298" s="56" t="s">
        <v>128</v>
      </c>
      <c r="P298" s="56" t="s">
        <v>127</v>
      </c>
      <c r="Q298" s="56" t="s">
        <v>126</v>
      </c>
      <c r="R298" s="56" t="s">
        <v>127</v>
      </c>
      <c r="S298" s="56" t="s">
        <v>126</v>
      </c>
      <c r="T298" s="56" t="s">
        <v>125</v>
      </c>
      <c r="U298" s="56" t="s">
        <v>125</v>
      </c>
      <c r="V298" s="56" t="s">
        <v>125</v>
      </c>
      <c r="W298" s="56" t="s">
        <v>127</v>
      </c>
      <c r="X298" s="56" t="s">
        <v>125</v>
      </c>
      <c r="Y298" s="56" t="s">
        <v>128</v>
      </c>
      <c r="Z298" s="56" t="s">
        <v>128</v>
      </c>
      <c r="AA298" s="56" t="s">
        <v>128</v>
      </c>
      <c r="AB298" s="56" t="s">
        <v>125</v>
      </c>
      <c r="AC298" s="56" t="s">
        <v>126</v>
      </c>
      <c r="AD298" s="56" t="s">
        <v>126</v>
      </c>
      <c r="AE298" s="56" t="s">
        <v>128</v>
      </c>
      <c r="AF298" s="56" t="s">
        <v>127</v>
      </c>
      <c r="AG298" s="56" t="s">
        <v>127</v>
      </c>
      <c r="AH298" s="56">
        <f t="array" ref="AH298">SUM((I298:AG298=$I$2:$AG$2)*(I298:AG298&lt;&gt;""))</f>
        <v>12</v>
      </c>
      <c r="AI298" s="58">
        <f t="shared" si="264"/>
        <v>4.8</v>
      </c>
      <c r="AJ298" s="59"/>
      <c r="AK298" s="56" t="str">
        <f t="shared" si="316"/>
        <v>LULUS</v>
      </c>
      <c r="AL298" s="56" t="str">
        <f t="shared" si="317"/>
        <v>TIDAK LULUS</v>
      </c>
      <c r="AM298" s="56" t="str">
        <f t="shared" si="318"/>
        <v>LULUS</v>
      </c>
      <c r="AN298" s="56" t="str">
        <f t="shared" si="319"/>
        <v>LULUS</v>
      </c>
      <c r="AO298" s="56" t="str">
        <f t="shared" si="320"/>
        <v>TIDAK LULUS</v>
      </c>
      <c r="AP298" s="56" t="str">
        <f t="shared" si="321"/>
        <v>TIDAK LULUS</v>
      </c>
      <c r="AQ298" s="56" t="str">
        <f t="shared" si="322"/>
        <v>LULUS</v>
      </c>
      <c r="AR298" s="56" t="str">
        <f t="shared" si="323"/>
        <v>LULUS</v>
      </c>
      <c r="AS298" s="56" t="str">
        <f t="shared" si="324"/>
        <v>LULUS</v>
      </c>
      <c r="AT298" s="56" t="str">
        <f t="shared" si="325"/>
        <v>TIDAK LULUS</v>
      </c>
      <c r="AU298" s="56" t="str">
        <f t="shared" si="326"/>
        <v>LULUS</v>
      </c>
      <c r="AV298" s="56" t="str">
        <f t="shared" si="327"/>
        <v>TIDAK LULUS</v>
      </c>
      <c r="AW298" s="56" t="str">
        <f t="shared" si="328"/>
        <v>TIDAK LULUS</v>
      </c>
      <c r="AX298" s="56" t="str">
        <f t="shared" si="329"/>
        <v>LULUS</v>
      </c>
      <c r="AY298" s="56" t="str">
        <f t="shared" si="330"/>
        <v>TIDAK LULUS</v>
      </c>
      <c r="AZ298" s="56" t="str">
        <f t="shared" si="331"/>
        <v>LULUS</v>
      </c>
      <c r="BA298" s="56" t="str">
        <f t="shared" si="332"/>
        <v>LULUS</v>
      </c>
      <c r="BB298" s="56" t="str">
        <f t="shared" si="333"/>
        <v>TIDAK LULUS</v>
      </c>
      <c r="BC298" s="56" t="str">
        <f t="shared" si="334"/>
        <v>TIDAK LULUS</v>
      </c>
      <c r="BD298" s="56" t="str">
        <f t="shared" si="335"/>
        <v>TIDAK LULUS</v>
      </c>
      <c r="BE298" s="56" t="str">
        <f t="shared" si="336"/>
        <v>LULUS</v>
      </c>
      <c r="BF298" s="56" t="str">
        <f t="shared" si="337"/>
        <v>TIDAK LULUS</v>
      </c>
      <c r="BG298" s="56" t="str">
        <f t="shared" si="338"/>
        <v>TIDAK LULUS</v>
      </c>
      <c r="BH298" s="56" t="str">
        <f t="shared" si="339"/>
        <v>LULUS</v>
      </c>
      <c r="BI298" s="56" t="str">
        <f t="shared" si="340"/>
        <v>TIDAK LULUS</v>
      </c>
    </row>
    <row r="299" spans="1:61" s="60" customFormat="1" ht="21.9" customHeight="1" x14ac:dyDescent="0.3">
      <c r="A299" s="56">
        <f t="shared" si="290"/>
        <v>296</v>
      </c>
      <c r="B299" s="56">
        <v>2015417059</v>
      </c>
      <c r="C299" s="62" t="s">
        <v>6369</v>
      </c>
      <c r="D299" s="61" t="str">
        <f t="shared" si="341"/>
        <v>PRIA</v>
      </c>
      <c r="E299" s="56" t="s">
        <v>160</v>
      </c>
      <c r="F299" s="61" t="s">
        <v>6454</v>
      </c>
      <c r="G299" s="62" t="s">
        <v>6455</v>
      </c>
      <c r="H299" s="57">
        <v>44987</v>
      </c>
      <c r="I299" s="56" t="s">
        <v>128</v>
      </c>
      <c r="J299" s="56" t="s">
        <v>125</v>
      </c>
      <c r="K299" s="56" t="s">
        <v>128</v>
      </c>
      <c r="L299" s="56" t="s">
        <v>125</v>
      </c>
      <c r="M299" s="56" t="s">
        <v>127</v>
      </c>
      <c r="N299" s="56" t="s">
        <v>128</v>
      </c>
      <c r="O299" s="56" t="s">
        <v>127</v>
      </c>
      <c r="P299" s="56" t="s">
        <v>127</v>
      </c>
      <c r="Q299" s="56" t="s">
        <v>127</v>
      </c>
      <c r="R299" s="56" t="s">
        <v>126</v>
      </c>
      <c r="S299" s="56" t="s">
        <v>127</v>
      </c>
      <c r="T299" s="56" t="s">
        <v>127</v>
      </c>
      <c r="U299" s="56" t="s">
        <v>128</v>
      </c>
      <c r="V299" s="56" t="s">
        <v>125</v>
      </c>
      <c r="W299" s="56" t="s">
        <v>125</v>
      </c>
      <c r="X299" s="56" t="s">
        <v>125</v>
      </c>
      <c r="Y299" s="56" t="s">
        <v>128</v>
      </c>
      <c r="Z299" s="56" t="s">
        <v>128</v>
      </c>
      <c r="AA299" s="56" t="s">
        <v>126</v>
      </c>
      <c r="AB299" s="56" t="s">
        <v>128</v>
      </c>
      <c r="AC299" s="56" t="s">
        <v>127</v>
      </c>
      <c r="AD299" s="56" t="s">
        <v>125</v>
      </c>
      <c r="AE299" s="56" t="s">
        <v>127</v>
      </c>
      <c r="AF299" s="56" t="s">
        <v>128</v>
      </c>
      <c r="AG299" s="56" t="s">
        <v>126</v>
      </c>
      <c r="AH299" s="56">
        <f t="array" ref="AH299">SUM((I299:AG299=$I$2:$AG$2)*(I299:AG299&lt;&gt;""))</f>
        <v>8</v>
      </c>
      <c r="AI299" s="58">
        <f t="shared" si="264"/>
        <v>3.2</v>
      </c>
      <c r="AJ299" s="59"/>
      <c r="AK299" s="56" t="str">
        <f t="shared" si="316"/>
        <v>TIDAK LULUS</v>
      </c>
      <c r="AL299" s="56" t="str">
        <f t="shared" si="317"/>
        <v>TIDAK LULUS</v>
      </c>
      <c r="AM299" s="56" t="str">
        <f t="shared" si="318"/>
        <v>TIDAK LULUS</v>
      </c>
      <c r="AN299" s="56" t="str">
        <f t="shared" si="319"/>
        <v>LULUS</v>
      </c>
      <c r="AO299" s="56" t="str">
        <f t="shared" si="320"/>
        <v>TIDAK LULUS</v>
      </c>
      <c r="AP299" s="56" t="str">
        <f t="shared" si="321"/>
        <v>TIDAK LULUS</v>
      </c>
      <c r="AQ299" s="56" t="str">
        <f t="shared" si="322"/>
        <v>TIDAK LULUS</v>
      </c>
      <c r="AR299" s="56" t="str">
        <f t="shared" si="323"/>
        <v>LULUS</v>
      </c>
      <c r="AS299" s="56" t="str">
        <f t="shared" si="324"/>
        <v>TIDAK LULUS</v>
      </c>
      <c r="AT299" s="56" t="str">
        <f t="shared" si="325"/>
        <v>TIDAK LULUS</v>
      </c>
      <c r="AU299" s="56" t="str">
        <f t="shared" si="326"/>
        <v>TIDAK LULUS</v>
      </c>
      <c r="AV299" s="56" t="str">
        <f t="shared" si="327"/>
        <v>TIDAK LULUS</v>
      </c>
      <c r="AW299" s="56" t="str">
        <f t="shared" si="328"/>
        <v>TIDAK LULUS</v>
      </c>
      <c r="AX299" s="56" t="str">
        <f t="shared" si="329"/>
        <v>LULUS</v>
      </c>
      <c r="AY299" s="56" t="str">
        <f t="shared" si="330"/>
        <v>TIDAK LULUS</v>
      </c>
      <c r="AZ299" s="56" t="str">
        <f t="shared" si="331"/>
        <v>LULUS</v>
      </c>
      <c r="BA299" s="56" t="str">
        <f t="shared" si="332"/>
        <v>LULUS</v>
      </c>
      <c r="BB299" s="56" t="str">
        <f t="shared" si="333"/>
        <v>TIDAK LULUS</v>
      </c>
      <c r="BC299" s="56" t="str">
        <f t="shared" si="334"/>
        <v>LULUS</v>
      </c>
      <c r="BD299" s="56" t="str">
        <f t="shared" si="335"/>
        <v>LULUS</v>
      </c>
      <c r="BE299" s="56" t="str">
        <f t="shared" si="336"/>
        <v>TIDAK LULUS</v>
      </c>
      <c r="BF299" s="56" t="str">
        <f t="shared" si="337"/>
        <v>TIDAK LULUS</v>
      </c>
      <c r="BG299" s="56" t="str">
        <f t="shared" si="338"/>
        <v>TIDAK LULUS</v>
      </c>
      <c r="BH299" s="56" t="str">
        <f t="shared" si="339"/>
        <v>TIDAK LULUS</v>
      </c>
      <c r="BI299" s="56" t="str">
        <f t="shared" si="340"/>
        <v>LULUS</v>
      </c>
    </row>
    <row r="300" spans="1:61" s="60" customFormat="1" ht="21.9" customHeight="1" x14ac:dyDescent="0.3">
      <c r="A300" s="56">
        <f t="shared" si="290"/>
        <v>297</v>
      </c>
      <c r="B300" s="56">
        <v>2015417063</v>
      </c>
      <c r="C300" s="62" t="s">
        <v>6370</v>
      </c>
      <c r="D300" s="61" t="str">
        <f t="shared" si="341"/>
        <v>PRIA</v>
      </c>
      <c r="E300" s="56" t="s">
        <v>160</v>
      </c>
      <c r="F300" s="61" t="s">
        <v>6456</v>
      </c>
      <c r="G300" s="62" t="s">
        <v>6457</v>
      </c>
      <c r="H300" s="57">
        <v>44987</v>
      </c>
      <c r="I300" s="56" t="s">
        <v>126</v>
      </c>
      <c r="J300" s="56" t="s">
        <v>126</v>
      </c>
      <c r="K300" s="56" t="s">
        <v>127</v>
      </c>
      <c r="L300" s="56" t="s">
        <v>125</v>
      </c>
      <c r="M300" s="56" t="s">
        <v>127</v>
      </c>
      <c r="N300" s="56" t="s">
        <v>127</v>
      </c>
      <c r="O300" s="56" t="s">
        <v>128</v>
      </c>
      <c r="P300" s="56" t="s">
        <v>127</v>
      </c>
      <c r="Q300" s="56" t="s">
        <v>126</v>
      </c>
      <c r="R300" s="56" t="s">
        <v>125</v>
      </c>
      <c r="S300" s="56" t="s">
        <v>125</v>
      </c>
      <c r="T300" s="56" t="s">
        <v>128</v>
      </c>
      <c r="U300" s="56" t="s">
        <v>128</v>
      </c>
      <c r="V300" s="56" t="s">
        <v>125</v>
      </c>
      <c r="W300" s="56" t="s">
        <v>126</v>
      </c>
      <c r="X300" s="56" t="s">
        <v>126</v>
      </c>
      <c r="Y300" s="56" t="s">
        <v>127</v>
      </c>
      <c r="Z300" s="56" t="s">
        <v>128</v>
      </c>
      <c r="AA300" s="56" t="s">
        <v>126</v>
      </c>
      <c r="AB300" s="56" t="s">
        <v>128</v>
      </c>
      <c r="AC300" s="56" t="s">
        <v>126</v>
      </c>
      <c r="AD300" s="56" t="s">
        <v>128</v>
      </c>
      <c r="AE300" s="56" t="s">
        <v>128</v>
      </c>
      <c r="AF300" s="56" t="s">
        <v>127</v>
      </c>
      <c r="AG300" s="56" t="s">
        <v>127</v>
      </c>
      <c r="AH300" s="56">
        <f t="array" ref="AH300">SUM((I300:AG300=$I$2:$AG$2)*(I300:AG300&lt;&gt;""))</f>
        <v>14</v>
      </c>
      <c r="AI300" s="58">
        <f t="shared" si="264"/>
        <v>5.6</v>
      </c>
      <c r="AJ300" s="59"/>
      <c r="AK300" s="56" t="str">
        <f t="shared" si="316"/>
        <v>LULUS</v>
      </c>
      <c r="AL300" s="56" t="str">
        <f t="shared" si="317"/>
        <v>TIDAK LULUS</v>
      </c>
      <c r="AM300" s="56" t="str">
        <f t="shared" si="318"/>
        <v>LULUS</v>
      </c>
      <c r="AN300" s="56" t="str">
        <f t="shared" si="319"/>
        <v>LULUS</v>
      </c>
      <c r="AO300" s="56" t="str">
        <f t="shared" si="320"/>
        <v>TIDAK LULUS</v>
      </c>
      <c r="AP300" s="56" t="str">
        <f t="shared" si="321"/>
        <v>TIDAK LULUS</v>
      </c>
      <c r="AQ300" s="56" t="str">
        <f t="shared" si="322"/>
        <v>LULUS</v>
      </c>
      <c r="AR300" s="56" t="str">
        <f t="shared" si="323"/>
        <v>LULUS</v>
      </c>
      <c r="AS300" s="56" t="str">
        <f t="shared" si="324"/>
        <v>LULUS</v>
      </c>
      <c r="AT300" s="56" t="str">
        <f t="shared" si="325"/>
        <v>TIDAK LULUS</v>
      </c>
      <c r="AU300" s="56" t="str">
        <f t="shared" si="326"/>
        <v>TIDAK LULUS</v>
      </c>
      <c r="AV300" s="56" t="str">
        <f t="shared" si="327"/>
        <v>LULUS</v>
      </c>
      <c r="AW300" s="56" t="str">
        <f t="shared" si="328"/>
        <v>TIDAK LULUS</v>
      </c>
      <c r="AX300" s="56" t="str">
        <f t="shared" si="329"/>
        <v>LULUS</v>
      </c>
      <c r="AY300" s="56" t="str">
        <f t="shared" si="330"/>
        <v>LULUS</v>
      </c>
      <c r="AZ300" s="56" t="str">
        <f t="shared" si="331"/>
        <v>TIDAK LULUS</v>
      </c>
      <c r="BA300" s="56" t="str">
        <f t="shared" si="332"/>
        <v>TIDAK LULUS</v>
      </c>
      <c r="BB300" s="56" t="str">
        <f t="shared" si="333"/>
        <v>TIDAK LULUS</v>
      </c>
      <c r="BC300" s="56" t="str">
        <f t="shared" si="334"/>
        <v>LULUS</v>
      </c>
      <c r="BD300" s="56" t="str">
        <f t="shared" si="335"/>
        <v>LULUS</v>
      </c>
      <c r="BE300" s="56" t="str">
        <f t="shared" si="336"/>
        <v>LULUS</v>
      </c>
      <c r="BF300" s="56" t="str">
        <f t="shared" si="337"/>
        <v>LULUS</v>
      </c>
      <c r="BG300" s="56" t="str">
        <f t="shared" si="338"/>
        <v>TIDAK LULUS</v>
      </c>
      <c r="BH300" s="56" t="str">
        <f t="shared" si="339"/>
        <v>LULUS</v>
      </c>
      <c r="BI300" s="56" t="str">
        <f t="shared" si="340"/>
        <v>TIDAK LULUS</v>
      </c>
    </row>
    <row r="301" spans="1:61" s="60" customFormat="1" ht="21.9" customHeight="1" x14ac:dyDescent="0.3">
      <c r="A301" s="56">
        <f t="shared" si="290"/>
        <v>298</v>
      </c>
      <c r="B301" s="56">
        <v>2015417065</v>
      </c>
      <c r="C301" s="62" t="s">
        <v>6371</v>
      </c>
      <c r="D301" s="61" t="str">
        <f t="shared" si="341"/>
        <v>PRIA</v>
      </c>
      <c r="E301" s="56" t="s">
        <v>160</v>
      </c>
      <c r="F301" s="61" t="s">
        <v>687</v>
      </c>
      <c r="G301" s="62" t="s">
        <v>688</v>
      </c>
      <c r="H301" s="57">
        <v>44987</v>
      </c>
      <c r="I301" s="56" t="s">
        <v>126</v>
      </c>
      <c r="J301" s="56" t="s">
        <v>128</v>
      </c>
      <c r="K301" s="56" t="s">
        <v>128</v>
      </c>
      <c r="L301" s="56" t="s">
        <v>128</v>
      </c>
      <c r="M301" s="56" t="s">
        <v>126</v>
      </c>
      <c r="N301" s="56" t="s">
        <v>127</v>
      </c>
      <c r="O301" s="56" t="s">
        <v>128</v>
      </c>
      <c r="P301" s="56" t="s">
        <v>127</v>
      </c>
      <c r="Q301" s="56" t="s">
        <v>126</v>
      </c>
      <c r="R301" s="56" t="s">
        <v>127</v>
      </c>
      <c r="S301" s="56" t="s">
        <v>126</v>
      </c>
      <c r="T301" s="56" t="s">
        <v>126</v>
      </c>
      <c r="U301" s="56" t="s">
        <v>127</v>
      </c>
      <c r="V301" s="56" t="s">
        <v>125</v>
      </c>
      <c r="W301" s="56" t="s">
        <v>125</v>
      </c>
      <c r="X301" s="56" t="s">
        <v>125</v>
      </c>
      <c r="Y301" s="56" t="s">
        <v>127</v>
      </c>
      <c r="Z301" s="56" t="s">
        <v>128</v>
      </c>
      <c r="AA301" s="56" t="s">
        <v>128</v>
      </c>
      <c r="AB301" s="56" t="s">
        <v>128</v>
      </c>
      <c r="AC301" s="56" t="s">
        <v>126</v>
      </c>
      <c r="AD301" s="56" t="s">
        <v>127</v>
      </c>
      <c r="AE301" s="56" t="s">
        <v>127</v>
      </c>
      <c r="AF301" s="56" t="s">
        <v>126</v>
      </c>
      <c r="AG301" s="56" t="s">
        <v>128</v>
      </c>
      <c r="AH301" s="56">
        <f t="array" ref="AH301">SUM((I301:AG301=$I$2:$AG$2)*(I301:AG301&lt;&gt;""))</f>
        <v>12</v>
      </c>
      <c r="AI301" s="58">
        <f t="shared" si="264"/>
        <v>4.8</v>
      </c>
      <c r="AJ301" s="59"/>
      <c r="AK301" s="56" t="str">
        <f t="shared" si="316"/>
        <v>LULUS</v>
      </c>
      <c r="AL301" s="56" t="str">
        <f t="shared" si="317"/>
        <v>LULUS</v>
      </c>
      <c r="AM301" s="56" t="str">
        <f t="shared" si="318"/>
        <v>TIDAK LULUS</v>
      </c>
      <c r="AN301" s="56" t="str">
        <f t="shared" si="319"/>
        <v>TIDAK LULUS</v>
      </c>
      <c r="AO301" s="56" t="str">
        <f t="shared" si="320"/>
        <v>LULUS</v>
      </c>
      <c r="AP301" s="56" t="str">
        <f t="shared" si="321"/>
        <v>TIDAK LULUS</v>
      </c>
      <c r="AQ301" s="56" t="str">
        <f t="shared" si="322"/>
        <v>LULUS</v>
      </c>
      <c r="AR301" s="56" t="str">
        <f t="shared" si="323"/>
        <v>LULUS</v>
      </c>
      <c r="AS301" s="56" t="str">
        <f t="shared" si="324"/>
        <v>LULUS</v>
      </c>
      <c r="AT301" s="56" t="str">
        <f t="shared" si="325"/>
        <v>TIDAK LULUS</v>
      </c>
      <c r="AU301" s="56" t="str">
        <f t="shared" si="326"/>
        <v>LULUS</v>
      </c>
      <c r="AV301" s="56" t="str">
        <f t="shared" si="327"/>
        <v>TIDAK LULUS</v>
      </c>
      <c r="AW301" s="56" t="str">
        <f t="shared" si="328"/>
        <v>LULUS</v>
      </c>
      <c r="AX301" s="56" t="str">
        <f t="shared" si="329"/>
        <v>LULUS</v>
      </c>
      <c r="AY301" s="56" t="str">
        <f t="shared" si="330"/>
        <v>TIDAK LULUS</v>
      </c>
      <c r="AZ301" s="56" t="str">
        <f t="shared" si="331"/>
        <v>LULUS</v>
      </c>
      <c r="BA301" s="56" t="str">
        <f t="shared" si="332"/>
        <v>TIDAK LULUS</v>
      </c>
      <c r="BB301" s="56" t="str">
        <f t="shared" si="333"/>
        <v>TIDAK LULUS</v>
      </c>
      <c r="BC301" s="56" t="str">
        <f t="shared" si="334"/>
        <v>TIDAK LULUS</v>
      </c>
      <c r="BD301" s="56" t="str">
        <f t="shared" si="335"/>
        <v>LULUS</v>
      </c>
      <c r="BE301" s="56" t="str">
        <f t="shared" si="336"/>
        <v>LULUS</v>
      </c>
      <c r="BF301" s="56" t="str">
        <f t="shared" si="337"/>
        <v>TIDAK LULUS</v>
      </c>
      <c r="BG301" s="56" t="str">
        <f t="shared" si="338"/>
        <v>TIDAK LULUS</v>
      </c>
      <c r="BH301" s="56" t="str">
        <f t="shared" si="339"/>
        <v>TIDAK LULUS</v>
      </c>
      <c r="BI301" s="56" t="str">
        <f t="shared" si="340"/>
        <v>TIDAK LULUS</v>
      </c>
    </row>
    <row r="302" spans="1:61" s="60" customFormat="1" ht="21.9" customHeight="1" x14ac:dyDescent="0.3">
      <c r="A302" s="56">
        <f t="shared" si="290"/>
        <v>299</v>
      </c>
      <c r="B302" s="56">
        <v>2015422255</v>
      </c>
      <c r="C302" s="62" t="s">
        <v>6380</v>
      </c>
      <c r="D302" s="61" t="s">
        <v>46</v>
      </c>
      <c r="E302" s="56" t="s">
        <v>155</v>
      </c>
      <c r="F302" s="61" t="s">
        <v>3990</v>
      </c>
      <c r="G302" s="62" t="s">
        <v>3991</v>
      </c>
      <c r="H302" s="57">
        <v>45001</v>
      </c>
      <c r="I302" s="56" t="s">
        <v>126</v>
      </c>
      <c r="J302" s="56" t="s">
        <v>125</v>
      </c>
      <c r="K302" s="56" t="s">
        <v>127</v>
      </c>
      <c r="L302" s="56" t="s">
        <v>125</v>
      </c>
      <c r="M302" s="56" t="s">
        <v>126</v>
      </c>
      <c r="N302" s="56" t="s">
        <v>126</v>
      </c>
      <c r="O302" s="56" t="s">
        <v>128</v>
      </c>
      <c r="P302" s="56" t="s">
        <v>127</v>
      </c>
      <c r="Q302" s="56" t="s">
        <v>127</v>
      </c>
      <c r="R302" s="56" t="s">
        <v>125</v>
      </c>
      <c r="S302" s="56" t="s">
        <v>126</v>
      </c>
      <c r="T302" s="56" t="s">
        <v>126</v>
      </c>
      <c r="U302" s="56" t="s">
        <v>127</v>
      </c>
      <c r="V302" s="56" t="s">
        <v>125</v>
      </c>
      <c r="W302" s="56" t="s">
        <v>126</v>
      </c>
      <c r="X302" s="56" t="s">
        <v>125</v>
      </c>
      <c r="Y302" s="56" t="s">
        <v>125</v>
      </c>
      <c r="Z302" s="56" t="s">
        <v>128</v>
      </c>
      <c r="AA302" s="56" t="s">
        <v>128</v>
      </c>
      <c r="AB302" s="56" t="s">
        <v>128</v>
      </c>
      <c r="AC302" s="56" t="s">
        <v>126</v>
      </c>
      <c r="AD302" s="56" t="s">
        <v>128</v>
      </c>
      <c r="AE302" s="56" t="s">
        <v>126</v>
      </c>
      <c r="AF302" s="56" t="s">
        <v>127</v>
      </c>
      <c r="AG302" s="56" t="s">
        <v>127</v>
      </c>
      <c r="AH302" s="56">
        <f t="array" ref="AH302">SUM((I302:AG302=$I$2:$AG$2)*(I302:AG302&lt;&gt;""))</f>
        <v>15</v>
      </c>
      <c r="AI302" s="58">
        <f t="shared" ref="AI302:AI325" si="342">AH302/2.5</f>
        <v>6</v>
      </c>
      <c r="AJ302" s="59"/>
      <c r="AK302" s="56" t="str">
        <f t="shared" ref="AK302:AK325" si="343">IF(I302=I$2,"LULUS","TIDAK LULUS")</f>
        <v>LULUS</v>
      </c>
      <c r="AL302" s="56" t="str">
        <f t="shared" ref="AL302:AL325" si="344">IF(J302=J$2,"LULUS","TIDAK LULUS")</f>
        <v>TIDAK LULUS</v>
      </c>
      <c r="AM302" s="56" t="str">
        <f t="shared" ref="AM302:AM325" si="345">IF(K302=K$2,"LULUS","TIDAK LULUS")</f>
        <v>LULUS</v>
      </c>
      <c r="AN302" s="56" t="str">
        <f t="shared" ref="AN302:AN325" si="346">IF(L302=L$2,"LULUS","TIDAK LULUS")</f>
        <v>LULUS</v>
      </c>
      <c r="AO302" s="56" t="str">
        <f t="shared" ref="AO302:AO325" si="347">IF(M302=M$2,"LULUS","TIDAK LULUS")</f>
        <v>LULUS</v>
      </c>
      <c r="AP302" s="56" t="str">
        <f t="shared" ref="AP302:AP325" si="348">IF(N302=N$2,"LULUS","TIDAK LULUS")</f>
        <v>TIDAK LULUS</v>
      </c>
      <c r="AQ302" s="56" t="str">
        <f t="shared" ref="AQ302:AQ325" si="349">IF(O302=O$2,"LULUS","TIDAK LULUS")</f>
        <v>LULUS</v>
      </c>
      <c r="AR302" s="56" t="str">
        <f t="shared" ref="AR302:AR325" si="350">IF(P302=P$2,"LULUS","TIDAK LULUS")</f>
        <v>LULUS</v>
      </c>
      <c r="AS302" s="56" t="str">
        <f t="shared" ref="AS302:AS325" si="351">IF(Q302=Q$2,"LULUS","TIDAK LULUS")</f>
        <v>TIDAK LULUS</v>
      </c>
      <c r="AT302" s="56" t="str">
        <f t="shared" ref="AT302:AT325" si="352">IF(R302=R$2,"LULUS","TIDAK LULUS")</f>
        <v>TIDAK LULUS</v>
      </c>
      <c r="AU302" s="56" t="str">
        <f t="shared" ref="AU302:AU325" si="353">IF(S302=S$2,"LULUS","TIDAK LULUS")</f>
        <v>LULUS</v>
      </c>
      <c r="AV302" s="56" t="str">
        <f t="shared" ref="AV302:AV325" si="354">IF(T302=T$2,"LULUS","TIDAK LULUS")</f>
        <v>TIDAK LULUS</v>
      </c>
      <c r="AW302" s="56" t="str">
        <f t="shared" ref="AW302:AW325" si="355">IF(U302=U$2,"LULUS","TIDAK LULUS")</f>
        <v>LULUS</v>
      </c>
      <c r="AX302" s="56" t="str">
        <f t="shared" ref="AX302:AX325" si="356">IF(V302=V$2,"LULUS","TIDAK LULUS")</f>
        <v>LULUS</v>
      </c>
      <c r="AY302" s="56" t="str">
        <f t="shared" ref="AY302:AY325" si="357">IF(W302=W$2,"LULUS","TIDAK LULUS")</f>
        <v>LULUS</v>
      </c>
      <c r="AZ302" s="56" t="str">
        <f t="shared" ref="AZ302:AZ325" si="358">IF(X302=X$2,"LULUS","TIDAK LULUS")</f>
        <v>LULUS</v>
      </c>
      <c r="BA302" s="56" t="str">
        <f t="shared" ref="BA302:BA325" si="359">IF(Y302=Y$2,"LULUS","TIDAK LULUS")</f>
        <v>TIDAK LULUS</v>
      </c>
      <c r="BB302" s="56" t="str">
        <f t="shared" ref="BB302:BB325" si="360">IF(Z302=Z$2,"LULUS","TIDAK LULUS")</f>
        <v>TIDAK LULUS</v>
      </c>
      <c r="BC302" s="56" t="str">
        <f t="shared" ref="BC302:BC325" si="361">IF(AA302=AA$2,"LULUS","TIDAK LULUS")</f>
        <v>TIDAK LULUS</v>
      </c>
      <c r="BD302" s="56" t="str">
        <f t="shared" ref="BD302:BD325" si="362">IF(AB302=AB$2,"LULUS","TIDAK LULUS")</f>
        <v>LULUS</v>
      </c>
      <c r="BE302" s="56" t="str">
        <f t="shared" ref="BE302:BE325" si="363">IF(AC302=AC$2,"LULUS","TIDAK LULUS")</f>
        <v>LULUS</v>
      </c>
      <c r="BF302" s="56" t="str">
        <f t="shared" ref="BF302:BF325" si="364">IF(AD302=AD$2,"LULUS","TIDAK LULUS")</f>
        <v>LULUS</v>
      </c>
      <c r="BG302" s="56" t="str">
        <f t="shared" ref="BG302:BG325" si="365">IF(AE302=AE$2,"LULUS","TIDAK LULUS")</f>
        <v>TIDAK LULUS</v>
      </c>
      <c r="BH302" s="56" t="str">
        <f t="shared" ref="BH302:BH325" si="366">IF(AF302=AF$2,"LULUS","TIDAK LULUS")</f>
        <v>LULUS</v>
      </c>
      <c r="BI302" s="56" t="str">
        <f t="shared" ref="BI302:BI325" si="367">IF(AG302=AG$2,"LULUS","TIDAK LULUS")</f>
        <v>TIDAK LULUS</v>
      </c>
    </row>
    <row r="303" spans="1:61" s="60" customFormat="1" ht="21.9" customHeight="1" x14ac:dyDescent="0.3">
      <c r="A303" s="56">
        <f t="shared" si="290"/>
        <v>300</v>
      </c>
      <c r="B303" s="56">
        <v>2015422216</v>
      </c>
      <c r="C303" s="62" t="s">
        <v>6381</v>
      </c>
      <c r="D303" s="61" t="s">
        <v>45</v>
      </c>
      <c r="E303" s="56" t="s">
        <v>160</v>
      </c>
      <c r="F303" s="61" t="s">
        <v>6465</v>
      </c>
      <c r="G303" s="62" t="s">
        <v>6466</v>
      </c>
      <c r="H303" s="57">
        <v>45001</v>
      </c>
      <c r="I303" s="56" t="s">
        <v>126</v>
      </c>
      <c r="J303" s="56" t="s">
        <v>128</v>
      </c>
      <c r="K303" s="56" t="s">
        <v>127</v>
      </c>
      <c r="L303" s="56" t="s">
        <v>125</v>
      </c>
      <c r="M303" s="56" t="s">
        <v>128</v>
      </c>
      <c r="N303" s="56" t="s">
        <v>125</v>
      </c>
      <c r="O303" s="56" t="s">
        <v>128</v>
      </c>
      <c r="P303" s="56" t="s">
        <v>127</v>
      </c>
      <c r="Q303" s="56" t="s">
        <v>126</v>
      </c>
      <c r="R303" s="56" t="s">
        <v>126</v>
      </c>
      <c r="S303" s="56" t="s">
        <v>126</v>
      </c>
      <c r="T303" s="56" t="s">
        <v>127</v>
      </c>
      <c r="U303" s="56" t="s">
        <v>127</v>
      </c>
      <c r="V303" s="56" t="s">
        <v>125</v>
      </c>
      <c r="W303" s="56" t="s">
        <v>128</v>
      </c>
      <c r="X303" s="56" t="s">
        <v>125</v>
      </c>
      <c r="Y303" s="56" t="s">
        <v>128</v>
      </c>
      <c r="Z303" s="56" t="s">
        <v>128</v>
      </c>
      <c r="AA303" s="56" t="s">
        <v>126</v>
      </c>
      <c r="AB303" s="56" t="s">
        <v>128</v>
      </c>
      <c r="AC303" s="56" t="s">
        <v>126</v>
      </c>
      <c r="AD303" s="56" t="s">
        <v>127</v>
      </c>
      <c r="AE303" s="56" t="s">
        <v>125</v>
      </c>
      <c r="AF303" s="56" t="s">
        <v>127</v>
      </c>
      <c r="AG303" s="56" t="s">
        <v>127</v>
      </c>
      <c r="AH303" s="56">
        <f t="array" ref="AH303">SUM((I303:AG303=$I$2:$AG$2)*(I303:AG303&lt;&gt;""))</f>
        <v>18</v>
      </c>
      <c r="AI303" s="58">
        <f t="shared" si="342"/>
        <v>7.2</v>
      </c>
      <c r="AJ303" s="59"/>
      <c r="AK303" s="56" t="str">
        <f t="shared" si="343"/>
        <v>LULUS</v>
      </c>
      <c r="AL303" s="56" t="str">
        <f t="shared" si="344"/>
        <v>LULUS</v>
      </c>
      <c r="AM303" s="56" t="str">
        <f t="shared" si="345"/>
        <v>LULUS</v>
      </c>
      <c r="AN303" s="56" t="str">
        <f t="shared" si="346"/>
        <v>LULUS</v>
      </c>
      <c r="AO303" s="56" t="str">
        <f t="shared" si="347"/>
        <v>TIDAK LULUS</v>
      </c>
      <c r="AP303" s="56" t="str">
        <f t="shared" si="348"/>
        <v>LULUS</v>
      </c>
      <c r="AQ303" s="56" t="str">
        <f t="shared" si="349"/>
        <v>LULUS</v>
      </c>
      <c r="AR303" s="56" t="str">
        <f t="shared" si="350"/>
        <v>LULUS</v>
      </c>
      <c r="AS303" s="56" t="str">
        <f t="shared" si="351"/>
        <v>LULUS</v>
      </c>
      <c r="AT303" s="56" t="str">
        <f t="shared" si="352"/>
        <v>TIDAK LULUS</v>
      </c>
      <c r="AU303" s="56" t="str">
        <f t="shared" si="353"/>
        <v>LULUS</v>
      </c>
      <c r="AV303" s="56" t="str">
        <f t="shared" si="354"/>
        <v>TIDAK LULUS</v>
      </c>
      <c r="AW303" s="56" t="str">
        <f t="shared" si="355"/>
        <v>LULUS</v>
      </c>
      <c r="AX303" s="56" t="str">
        <f t="shared" si="356"/>
        <v>LULUS</v>
      </c>
      <c r="AY303" s="56" t="str">
        <f t="shared" si="357"/>
        <v>TIDAK LULUS</v>
      </c>
      <c r="AZ303" s="56" t="str">
        <f t="shared" si="358"/>
        <v>LULUS</v>
      </c>
      <c r="BA303" s="56" t="str">
        <f t="shared" si="359"/>
        <v>LULUS</v>
      </c>
      <c r="BB303" s="56" t="str">
        <f t="shared" si="360"/>
        <v>TIDAK LULUS</v>
      </c>
      <c r="BC303" s="56" t="str">
        <f t="shared" si="361"/>
        <v>LULUS</v>
      </c>
      <c r="BD303" s="56" t="str">
        <f t="shared" si="362"/>
        <v>LULUS</v>
      </c>
      <c r="BE303" s="56" t="str">
        <f t="shared" si="363"/>
        <v>LULUS</v>
      </c>
      <c r="BF303" s="56" t="str">
        <f t="shared" si="364"/>
        <v>TIDAK LULUS</v>
      </c>
      <c r="BG303" s="56" t="str">
        <f t="shared" si="365"/>
        <v>LULUS</v>
      </c>
      <c r="BH303" s="56" t="str">
        <f t="shared" si="366"/>
        <v>LULUS</v>
      </c>
      <c r="BI303" s="56" t="str">
        <f t="shared" si="367"/>
        <v>TIDAK LULUS</v>
      </c>
    </row>
    <row r="304" spans="1:61" s="60" customFormat="1" ht="21.9" customHeight="1" x14ac:dyDescent="0.3">
      <c r="A304" s="56">
        <f t="shared" si="290"/>
        <v>301</v>
      </c>
      <c r="B304" s="56">
        <v>2015417150</v>
      </c>
      <c r="C304" s="62" t="s">
        <v>6375</v>
      </c>
      <c r="D304" s="61" t="s">
        <v>46</v>
      </c>
      <c r="E304" s="56" t="s">
        <v>155</v>
      </c>
      <c r="F304" s="61" t="s">
        <v>690</v>
      </c>
      <c r="G304" s="62" t="s">
        <v>691</v>
      </c>
      <c r="H304" s="57">
        <v>45001</v>
      </c>
      <c r="I304" s="56" t="s">
        <v>126</v>
      </c>
      <c r="J304" s="56" t="s">
        <v>128</v>
      </c>
      <c r="K304" s="56" t="s">
        <v>127</v>
      </c>
      <c r="L304" s="56" t="s">
        <v>127</v>
      </c>
      <c r="M304" s="56" t="s">
        <v>127</v>
      </c>
      <c r="N304" s="56" t="s">
        <v>125</v>
      </c>
      <c r="O304" s="56" t="s">
        <v>128</v>
      </c>
      <c r="P304" s="56" t="s">
        <v>127</v>
      </c>
      <c r="Q304" s="56" t="s">
        <v>126</v>
      </c>
      <c r="R304" s="56" t="s">
        <v>127</v>
      </c>
      <c r="S304" s="56" t="s">
        <v>126</v>
      </c>
      <c r="T304" s="56" t="s">
        <v>128</v>
      </c>
      <c r="U304" s="56" t="s">
        <v>126</v>
      </c>
      <c r="V304" s="56" t="s">
        <v>125</v>
      </c>
      <c r="W304" s="56" t="s">
        <v>126</v>
      </c>
      <c r="X304" s="56" t="s">
        <v>125</v>
      </c>
      <c r="Y304" s="56" t="s">
        <v>128</v>
      </c>
      <c r="Z304" s="56" t="s">
        <v>127</v>
      </c>
      <c r="AA304" s="56" t="s">
        <v>126</v>
      </c>
      <c r="AB304" s="56" t="s">
        <v>128</v>
      </c>
      <c r="AC304" s="56" t="s">
        <v>126</v>
      </c>
      <c r="AD304" s="56" t="s">
        <v>126</v>
      </c>
      <c r="AE304" s="56" t="s">
        <v>125</v>
      </c>
      <c r="AF304" s="56" t="s">
        <v>127</v>
      </c>
      <c r="AG304" s="56" t="s">
        <v>127</v>
      </c>
      <c r="AH304" s="56">
        <f t="array" ref="AH304">SUM((I304:AG304=$I$2:$AG$2)*(I304:AG304&lt;&gt;""))</f>
        <v>19</v>
      </c>
      <c r="AI304" s="58">
        <f t="shared" si="342"/>
        <v>7.6</v>
      </c>
      <c r="AJ304" s="59"/>
      <c r="AK304" s="56" t="str">
        <f t="shared" si="343"/>
        <v>LULUS</v>
      </c>
      <c r="AL304" s="56" t="str">
        <f t="shared" si="344"/>
        <v>LULUS</v>
      </c>
      <c r="AM304" s="56" t="str">
        <f t="shared" si="345"/>
        <v>LULUS</v>
      </c>
      <c r="AN304" s="56" t="str">
        <f t="shared" si="346"/>
        <v>TIDAK LULUS</v>
      </c>
      <c r="AO304" s="56" t="str">
        <f t="shared" si="347"/>
        <v>TIDAK LULUS</v>
      </c>
      <c r="AP304" s="56" t="str">
        <f t="shared" si="348"/>
        <v>LULUS</v>
      </c>
      <c r="AQ304" s="56" t="str">
        <f t="shared" si="349"/>
        <v>LULUS</v>
      </c>
      <c r="AR304" s="56" t="str">
        <f t="shared" si="350"/>
        <v>LULUS</v>
      </c>
      <c r="AS304" s="56" t="str">
        <f t="shared" si="351"/>
        <v>LULUS</v>
      </c>
      <c r="AT304" s="56" t="str">
        <f t="shared" si="352"/>
        <v>TIDAK LULUS</v>
      </c>
      <c r="AU304" s="56" t="str">
        <f t="shared" si="353"/>
        <v>LULUS</v>
      </c>
      <c r="AV304" s="56" t="str">
        <f t="shared" si="354"/>
        <v>LULUS</v>
      </c>
      <c r="AW304" s="56" t="str">
        <f t="shared" si="355"/>
        <v>TIDAK LULUS</v>
      </c>
      <c r="AX304" s="56" t="str">
        <f t="shared" si="356"/>
        <v>LULUS</v>
      </c>
      <c r="AY304" s="56" t="str">
        <f t="shared" si="357"/>
        <v>LULUS</v>
      </c>
      <c r="AZ304" s="56" t="str">
        <f t="shared" si="358"/>
        <v>LULUS</v>
      </c>
      <c r="BA304" s="56" t="str">
        <f t="shared" si="359"/>
        <v>LULUS</v>
      </c>
      <c r="BB304" s="56" t="str">
        <f t="shared" si="360"/>
        <v>LULUS</v>
      </c>
      <c r="BC304" s="56" t="str">
        <f t="shared" si="361"/>
        <v>LULUS</v>
      </c>
      <c r="BD304" s="56" t="str">
        <f t="shared" si="362"/>
        <v>LULUS</v>
      </c>
      <c r="BE304" s="56" t="str">
        <f t="shared" si="363"/>
        <v>LULUS</v>
      </c>
      <c r="BF304" s="56" t="str">
        <f t="shared" si="364"/>
        <v>TIDAK LULUS</v>
      </c>
      <c r="BG304" s="56" t="str">
        <f t="shared" si="365"/>
        <v>LULUS</v>
      </c>
      <c r="BH304" s="56" t="str">
        <f t="shared" si="366"/>
        <v>LULUS</v>
      </c>
      <c r="BI304" s="56" t="str">
        <f t="shared" si="367"/>
        <v>TIDAK LULUS</v>
      </c>
    </row>
    <row r="305" spans="1:61" s="60" customFormat="1" ht="21.9" customHeight="1" x14ac:dyDescent="0.3">
      <c r="A305" s="56">
        <f t="shared" si="290"/>
        <v>302</v>
      </c>
      <c r="B305" s="56">
        <v>2015422257</v>
      </c>
      <c r="C305" s="62" t="s">
        <v>6382</v>
      </c>
      <c r="D305" s="61" t="s">
        <v>46</v>
      </c>
      <c r="E305" s="56" t="s">
        <v>155</v>
      </c>
      <c r="F305" s="61" t="s">
        <v>6467</v>
      </c>
      <c r="G305" s="62" t="s">
        <v>6468</v>
      </c>
      <c r="H305" s="57">
        <v>45001</v>
      </c>
      <c r="I305" s="56" t="s">
        <v>126</v>
      </c>
      <c r="J305" s="56" t="s">
        <v>125</v>
      </c>
      <c r="K305" s="56" t="s">
        <v>127</v>
      </c>
      <c r="L305" s="56" t="s">
        <v>125</v>
      </c>
      <c r="M305" s="56" t="s">
        <v>127</v>
      </c>
      <c r="N305" s="56" t="s">
        <v>127</v>
      </c>
      <c r="O305" s="56" t="s">
        <v>128</v>
      </c>
      <c r="P305" s="56" t="s">
        <v>127</v>
      </c>
      <c r="Q305" s="56" t="s">
        <v>126</v>
      </c>
      <c r="R305" s="56" t="s">
        <v>126</v>
      </c>
      <c r="S305" s="56" t="s">
        <v>127</v>
      </c>
      <c r="T305" s="56" t="s">
        <v>128</v>
      </c>
      <c r="U305" s="56" t="s">
        <v>125</v>
      </c>
      <c r="V305" s="56" t="s">
        <v>125</v>
      </c>
      <c r="W305" s="56" t="s">
        <v>125</v>
      </c>
      <c r="X305" s="56" t="s">
        <v>125</v>
      </c>
      <c r="Y305" s="56" t="s">
        <v>128</v>
      </c>
      <c r="Z305" s="56" t="s">
        <v>128</v>
      </c>
      <c r="AA305" s="56" t="s">
        <v>128</v>
      </c>
      <c r="AB305" s="56" t="s">
        <v>126</v>
      </c>
      <c r="AC305" s="56" t="s">
        <v>126</v>
      </c>
      <c r="AD305" s="56" t="s">
        <v>127</v>
      </c>
      <c r="AE305" s="56" t="s">
        <v>127</v>
      </c>
      <c r="AF305" s="56" t="s">
        <v>127</v>
      </c>
      <c r="AG305" s="56" t="s">
        <v>125</v>
      </c>
      <c r="AH305" s="56">
        <f t="array" ref="AH305">SUM((I305:AG305=$I$2:$AG$2)*(I305:AG305&lt;&gt;""))</f>
        <v>12</v>
      </c>
      <c r="AI305" s="58">
        <f t="shared" si="342"/>
        <v>4.8</v>
      </c>
      <c r="AJ305" s="59"/>
      <c r="AK305" s="56" t="str">
        <f t="shared" si="343"/>
        <v>LULUS</v>
      </c>
      <c r="AL305" s="56" t="str">
        <f t="shared" si="344"/>
        <v>TIDAK LULUS</v>
      </c>
      <c r="AM305" s="56" t="str">
        <f t="shared" si="345"/>
        <v>LULUS</v>
      </c>
      <c r="AN305" s="56" t="str">
        <f t="shared" si="346"/>
        <v>LULUS</v>
      </c>
      <c r="AO305" s="56" t="str">
        <f t="shared" si="347"/>
        <v>TIDAK LULUS</v>
      </c>
      <c r="AP305" s="56" t="str">
        <f t="shared" si="348"/>
        <v>TIDAK LULUS</v>
      </c>
      <c r="AQ305" s="56" t="str">
        <f t="shared" si="349"/>
        <v>LULUS</v>
      </c>
      <c r="AR305" s="56" t="str">
        <f t="shared" si="350"/>
        <v>LULUS</v>
      </c>
      <c r="AS305" s="56" t="str">
        <f t="shared" si="351"/>
        <v>LULUS</v>
      </c>
      <c r="AT305" s="56" t="str">
        <f t="shared" si="352"/>
        <v>TIDAK LULUS</v>
      </c>
      <c r="AU305" s="56" t="str">
        <f t="shared" si="353"/>
        <v>TIDAK LULUS</v>
      </c>
      <c r="AV305" s="56" t="str">
        <f t="shared" si="354"/>
        <v>LULUS</v>
      </c>
      <c r="AW305" s="56" t="str">
        <f t="shared" si="355"/>
        <v>TIDAK LULUS</v>
      </c>
      <c r="AX305" s="56" t="str">
        <f t="shared" si="356"/>
        <v>LULUS</v>
      </c>
      <c r="AY305" s="56" t="str">
        <f t="shared" si="357"/>
        <v>TIDAK LULUS</v>
      </c>
      <c r="AZ305" s="56" t="str">
        <f t="shared" si="358"/>
        <v>LULUS</v>
      </c>
      <c r="BA305" s="56" t="str">
        <f t="shared" si="359"/>
        <v>LULUS</v>
      </c>
      <c r="BB305" s="56" t="str">
        <f t="shared" si="360"/>
        <v>TIDAK LULUS</v>
      </c>
      <c r="BC305" s="56" t="str">
        <f t="shared" si="361"/>
        <v>TIDAK LULUS</v>
      </c>
      <c r="BD305" s="56" t="str">
        <f t="shared" si="362"/>
        <v>TIDAK LULUS</v>
      </c>
      <c r="BE305" s="56" t="str">
        <f t="shared" si="363"/>
        <v>LULUS</v>
      </c>
      <c r="BF305" s="56" t="str">
        <f t="shared" si="364"/>
        <v>TIDAK LULUS</v>
      </c>
      <c r="BG305" s="56" t="str">
        <f t="shared" si="365"/>
        <v>TIDAK LULUS</v>
      </c>
      <c r="BH305" s="56" t="str">
        <f t="shared" si="366"/>
        <v>LULUS</v>
      </c>
      <c r="BI305" s="56" t="str">
        <f t="shared" si="367"/>
        <v>TIDAK LULUS</v>
      </c>
    </row>
    <row r="306" spans="1:61" s="60" customFormat="1" ht="21.9" customHeight="1" x14ac:dyDescent="0.3">
      <c r="A306" s="56">
        <f t="shared" si="290"/>
        <v>303</v>
      </c>
      <c r="B306" s="56">
        <v>2015422275</v>
      </c>
      <c r="C306" s="62" t="s">
        <v>6383</v>
      </c>
      <c r="D306" s="61" t="s">
        <v>46</v>
      </c>
      <c r="E306" s="56" t="s">
        <v>155</v>
      </c>
      <c r="F306" s="61" t="s">
        <v>6469</v>
      </c>
      <c r="G306" s="62" t="s">
        <v>6470</v>
      </c>
      <c r="H306" s="57">
        <v>45001</v>
      </c>
      <c r="I306" s="56" t="s">
        <v>126</v>
      </c>
      <c r="J306" s="56" t="s">
        <v>127</v>
      </c>
      <c r="K306" s="56" t="s">
        <v>127</v>
      </c>
      <c r="L306" s="56" t="s">
        <v>125</v>
      </c>
      <c r="M306" s="56" t="s">
        <v>126</v>
      </c>
      <c r="N306" s="56" t="s">
        <v>126</v>
      </c>
      <c r="O306" s="56" t="s">
        <v>128</v>
      </c>
      <c r="P306" s="56" t="s">
        <v>127</v>
      </c>
      <c r="Q306" s="56" t="s">
        <v>128</v>
      </c>
      <c r="R306" s="56" t="s">
        <v>125</v>
      </c>
      <c r="S306" s="56" t="s">
        <v>126</v>
      </c>
      <c r="T306" s="56" t="s">
        <v>128</v>
      </c>
      <c r="U306" s="56" t="s">
        <v>128</v>
      </c>
      <c r="V306" s="56" t="s">
        <v>125</v>
      </c>
      <c r="W306" s="56" t="s">
        <v>126</v>
      </c>
      <c r="X306" s="56" t="s">
        <v>125</v>
      </c>
      <c r="Y306" s="56" t="s">
        <v>128</v>
      </c>
      <c r="Z306" s="56" t="s">
        <v>128</v>
      </c>
      <c r="AA306" s="56" t="s">
        <v>126</v>
      </c>
      <c r="AB306" s="56" t="s">
        <v>125</v>
      </c>
      <c r="AC306" s="56" t="s">
        <v>126</v>
      </c>
      <c r="AD306" s="56" t="s">
        <v>128</v>
      </c>
      <c r="AE306" s="56" t="s">
        <v>128</v>
      </c>
      <c r="AF306" s="56" t="s">
        <v>127</v>
      </c>
      <c r="AG306" s="56" t="s">
        <v>127</v>
      </c>
      <c r="AH306" s="56">
        <f t="array" ref="AH306">SUM((I306:AG306=$I$2:$AG$2)*(I306:AG306&lt;&gt;""))</f>
        <v>16</v>
      </c>
      <c r="AI306" s="58">
        <f t="shared" si="342"/>
        <v>6.4</v>
      </c>
      <c r="AJ306" s="59"/>
      <c r="AK306" s="56" t="str">
        <f t="shared" si="343"/>
        <v>LULUS</v>
      </c>
      <c r="AL306" s="56" t="str">
        <f t="shared" si="344"/>
        <v>TIDAK LULUS</v>
      </c>
      <c r="AM306" s="56" t="str">
        <f t="shared" si="345"/>
        <v>LULUS</v>
      </c>
      <c r="AN306" s="56" t="str">
        <f t="shared" si="346"/>
        <v>LULUS</v>
      </c>
      <c r="AO306" s="56" t="str">
        <f t="shared" si="347"/>
        <v>LULUS</v>
      </c>
      <c r="AP306" s="56" t="str">
        <f t="shared" si="348"/>
        <v>TIDAK LULUS</v>
      </c>
      <c r="AQ306" s="56" t="str">
        <f t="shared" si="349"/>
        <v>LULUS</v>
      </c>
      <c r="AR306" s="56" t="str">
        <f t="shared" si="350"/>
        <v>LULUS</v>
      </c>
      <c r="AS306" s="56" t="str">
        <f t="shared" si="351"/>
        <v>TIDAK LULUS</v>
      </c>
      <c r="AT306" s="56" t="str">
        <f t="shared" si="352"/>
        <v>TIDAK LULUS</v>
      </c>
      <c r="AU306" s="56" t="str">
        <f t="shared" si="353"/>
        <v>LULUS</v>
      </c>
      <c r="AV306" s="56" t="str">
        <f t="shared" si="354"/>
        <v>LULUS</v>
      </c>
      <c r="AW306" s="56" t="str">
        <f t="shared" si="355"/>
        <v>TIDAK LULUS</v>
      </c>
      <c r="AX306" s="56" t="str">
        <f t="shared" si="356"/>
        <v>LULUS</v>
      </c>
      <c r="AY306" s="56" t="str">
        <f t="shared" si="357"/>
        <v>LULUS</v>
      </c>
      <c r="AZ306" s="56" t="str">
        <f t="shared" si="358"/>
        <v>LULUS</v>
      </c>
      <c r="BA306" s="56" t="str">
        <f t="shared" si="359"/>
        <v>LULUS</v>
      </c>
      <c r="BB306" s="56" t="str">
        <f t="shared" si="360"/>
        <v>TIDAK LULUS</v>
      </c>
      <c r="BC306" s="56" t="str">
        <f t="shared" si="361"/>
        <v>LULUS</v>
      </c>
      <c r="BD306" s="56" t="str">
        <f t="shared" si="362"/>
        <v>TIDAK LULUS</v>
      </c>
      <c r="BE306" s="56" t="str">
        <f t="shared" si="363"/>
        <v>LULUS</v>
      </c>
      <c r="BF306" s="56" t="str">
        <f t="shared" si="364"/>
        <v>LULUS</v>
      </c>
      <c r="BG306" s="56" t="str">
        <f t="shared" si="365"/>
        <v>TIDAK LULUS</v>
      </c>
      <c r="BH306" s="56" t="str">
        <f t="shared" si="366"/>
        <v>LULUS</v>
      </c>
      <c r="BI306" s="56" t="str">
        <f t="shared" si="367"/>
        <v>TIDAK LULUS</v>
      </c>
    </row>
    <row r="307" spans="1:61" s="60" customFormat="1" ht="21.9" customHeight="1" x14ac:dyDescent="0.3">
      <c r="A307" s="56">
        <f t="shared" si="290"/>
        <v>304</v>
      </c>
      <c r="B307" s="56">
        <v>2015422260</v>
      </c>
      <c r="C307" s="62" t="s">
        <v>6384</v>
      </c>
      <c r="D307" s="61" t="s">
        <v>46</v>
      </c>
      <c r="E307" s="56" t="s">
        <v>155</v>
      </c>
      <c r="F307" s="61" t="s">
        <v>6471</v>
      </c>
      <c r="G307" s="62" t="s">
        <v>6472</v>
      </c>
      <c r="H307" s="57">
        <v>45001</v>
      </c>
      <c r="I307" s="56" t="s">
        <v>128</v>
      </c>
      <c r="J307" s="56" t="s">
        <v>125</v>
      </c>
      <c r="K307" s="56" t="s">
        <v>127</v>
      </c>
      <c r="L307" s="56" t="s">
        <v>125</v>
      </c>
      <c r="M307" s="56" t="s">
        <v>127</v>
      </c>
      <c r="N307" s="56" t="s">
        <v>125</v>
      </c>
      <c r="O307" s="56" t="s">
        <v>127</v>
      </c>
      <c r="P307" s="56" t="s">
        <v>127</v>
      </c>
      <c r="Q307" s="56" t="s">
        <v>126</v>
      </c>
      <c r="R307" s="56" t="s">
        <v>125</v>
      </c>
      <c r="S307" s="56" t="s">
        <v>128</v>
      </c>
      <c r="T307" s="56" t="s">
        <v>128</v>
      </c>
      <c r="U307" s="56" t="s">
        <v>127</v>
      </c>
      <c r="V307" s="56" t="s">
        <v>125</v>
      </c>
      <c r="W307" s="56" t="s">
        <v>128</v>
      </c>
      <c r="X307" s="56" t="s">
        <v>126</v>
      </c>
      <c r="Y307" s="56" t="s">
        <v>128</v>
      </c>
      <c r="Z307" s="56" t="s">
        <v>128</v>
      </c>
      <c r="AA307" s="56" t="s">
        <v>128</v>
      </c>
      <c r="AB307" s="56" t="s">
        <v>128</v>
      </c>
      <c r="AC307" s="56" t="s">
        <v>126</v>
      </c>
      <c r="AD307" s="56" t="s">
        <v>127</v>
      </c>
      <c r="AE307" s="56" t="s">
        <v>125</v>
      </c>
      <c r="AF307" s="56" t="s">
        <v>127</v>
      </c>
      <c r="AG307" s="56" t="s">
        <v>125</v>
      </c>
      <c r="AH307" s="56">
        <f t="array" ref="AH307">SUM((I307:AG307=$I$2:$AG$2)*(I307:AG307&lt;&gt;""))</f>
        <v>13</v>
      </c>
      <c r="AI307" s="58">
        <f t="shared" si="342"/>
        <v>5.2</v>
      </c>
      <c r="AJ307" s="59"/>
      <c r="AK307" s="56" t="str">
        <f t="shared" si="343"/>
        <v>TIDAK LULUS</v>
      </c>
      <c r="AL307" s="56" t="str">
        <f t="shared" si="344"/>
        <v>TIDAK LULUS</v>
      </c>
      <c r="AM307" s="56" t="str">
        <f t="shared" si="345"/>
        <v>LULUS</v>
      </c>
      <c r="AN307" s="56" t="str">
        <f t="shared" si="346"/>
        <v>LULUS</v>
      </c>
      <c r="AO307" s="56" t="str">
        <f t="shared" si="347"/>
        <v>TIDAK LULUS</v>
      </c>
      <c r="AP307" s="56" t="str">
        <f t="shared" si="348"/>
        <v>LULUS</v>
      </c>
      <c r="AQ307" s="56" t="str">
        <f t="shared" si="349"/>
        <v>TIDAK LULUS</v>
      </c>
      <c r="AR307" s="56" t="str">
        <f t="shared" si="350"/>
        <v>LULUS</v>
      </c>
      <c r="AS307" s="56" t="str">
        <f t="shared" si="351"/>
        <v>LULUS</v>
      </c>
      <c r="AT307" s="56" t="str">
        <f t="shared" si="352"/>
        <v>TIDAK LULUS</v>
      </c>
      <c r="AU307" s="56" t="str">
        <f t="shared" si="353"/>
        <v>TIDAK LULUS</v>
      </c>
      <c r="AV307" s="56" t="str">
        <f t="shared" si="354"/>
        <v>LULUS</v>
      </c>
      <c r="AW307" s="56" t="str">
        <f t="shared" si="355"/>
        <v>LULUS</v>
      </c>
      <c r="AX307" s="56" t="str">
        <f t="shared" si="356"/>
        <v>LULUS</v>
      </c>
      <c r="AY307" s="56" t="str">
        <f t="shared" si="357"/>
        <v>TIDAK LULUS</v>
      </c>
      <c r="AZ307" s="56" t="str">
        <f t="shared" si="358"/>
        <v>TIDAK LULUS</v>
      </c>
      <c r="BA307" s="56" t="str">
        <f t="shared" si="359"/>
        <v>LULUS</v>
      </c>
      <c r="BB307" s="56" t="str">
        <f t="shared" si="360"/>
        <v>TIDAK LULUS</v>
      </c>
      <c r="BC307" s="56" t="str">
        <f t="shared" si="361"/>
        <v>TIDAK LULUS</v>
      </c>
      <c r="BD307" s="56" t="str">
        <f t="shared" si="362"/>
        <v>LULUS</v>
      </c>
      <c r="BE307" s="56" t="str">
        <f t="shared" si="363"/>
        <v>LULUS</v>
      </c>
      <c r="BF307" s="56" t="str">
        <f t="shared" si="364"/>
        <v>TIDAK LULUS</v>
      </c>
      <c r="BG307" s="56" t="str">
        <f t="shared" si="365"/>
        <v>LULUS</v>
      </c>
      <c r="BH307" s="56" t="str">
        <f t="shared" si="366"/>
        <v>LULUS</v>
      </c>
      <c r="BI307" s="56" t="str">
        <f t="shared" si="367"/>
        <v>TIDAK LULUS</v>
      </c>
    </row>
    <row r="308" spans="1:61" s="60" customFormat="1" ht="21.9" customHeight="1" x14ac:dyDescent="0.3">
      <c r="A308" s="56">
        <f t="shared" si="290"/>
        <v>305</v>
      </c>
      <c r="B308" s="56">
        <v>2015417379</v>
      </c>
      <c r="C308" s="62" t="s">
        <v>6360</v>
      </c>
      <c r="D308" s="61" t="s">
        <v>45</v>
      </c>
      <c r="E308" s="56" t="s">
        <v>160</v>
      </c>
      <c r="F308" s="61" t="s">
        <v>6443</v>
      </c>
      <c r="G308" s="62" t="s">
        <v>6444</v>
      </c>
      <c r="H308" s="57">
        <v>45001</v>
      </c>
      <c r="I308" s="56" t="s">
        <v>126</v>
      </c>
      <c r="J308" s="56" t="s">
        <v>125</v>
      </c>
      <c r="K308" s="56" t="s">
        <v>126</v>
      </c>
      <c r="L308" s="56" t="s">
        <v>127</v>
      </c>
      <c r="M308" s="56" t="s">
        <v>125</v>
      </c>
      <c r="N308" s="56" t="s">
        <v>128</v>
      </c>
      <c r="O308" s="56" t="s">
        <v>126</v>
      </c>
      <c r="P308" s="56" t="s">
        <v>128</v>
      </c>
      <c r="Q308" s="56" t="s">
        <v>128</v>
      </c>
      <c r="R308" s="56" t="s">
        <v>127</v>
      </c>
      <c r="S308" s="56" t="s">
        <v>128</v>
      </c>
      <c r="T308" s="56" t="s">
        <v>127</v>
      </c>
      <c r="U308" s="56" t="s">
        <v>126</v>
      </c>
      <c r="V308" s="56" t="s">
        <v>128</v>
      </c>
      <c r="W308" s="56" t="s">
        <v>127</v>
      </c>
      <c r="X308" s="56" t="s">
        <v>128</v>
      </c>
      <c r="Y308" s="56" t="s">
        <v>126</v>
      </c>
      <c r="Z308" s="56" t="s">
        <v>127</v>
      </c>
      <c r="AA308" s="56" t="s">
        <v>127</v>
      </c>
      <c r="AB308" s="56" t="s">
        <v>128</v>
      </c>
      <c r="AC308" s="56" t="s">
        <v>125</v>
      </c>
      <c r="AD308" s="56" t="s">
        <v>126</v>
      </c>
      <c r="AE308" s="56" t="s">
        <v>125</v>
      </c>
      <c r="AF308" s="56" t="s">
        <v>128</v>
      </c>
      <c r="AG308" s="56" t="s">
        <v>127</v>
      </c>
      <c r="AH308" s="56">
        <f t="array" ref="AH308">SUM((I308:AG308=$I$2:$AG$2)*(I308:AG308&lt;&gt;""))</f>
        <v>4</v>
      </c>
      <c r="AI308" s="58">
        <f t="shared" si="342"/>
        <v>1.6</v>
      </c>
      <c r="AJ308" s="59"/>
      <c r="AK308" s="56" t="str">
        <f t="shared" si="343"/>
        <v>LULUS</v>
      </c>
      <c r="AL308" s="56" t="str">
        <f t="shared" si="344"/>
        <v>TIDAK LULUS</v>
      </c>
      <c r="AM308" s="56" t="str">
        <f t="shared" si="345"/>
        <v>TIDAK LULUS</v>
      </c>
      <c r="AN308" s="56" t="str">
        <f t="shared" si="346"/>
        <v>TIDAK LULUS</v>
      </c>
      <c r="AO308" s="56" t="str">
        <f t="shared" si="347"/>
        <v>TIDAK LULUS</v>
      </c>
      <c r="AP308" s="56" t="str">
        <f t="shared" si="348"/>
        <v>TIDAK LULUS</v>
      </c>
      <c r="AQ308" s="56" t="str">
        <f t="shared" si="349"/>
        <v>TIDAK LULUS</v>
      </c>
      <c r="AR308" s="56" t="str">
        <f t="shared" si="350"/>
        <v>TIDAK LULUS</v>
      </c>
      <c r="AS308" s="56" t="str">
        <f t="shared" si="351"/>
        <v>TIDAK LULUS</v>
      </c>
      <c r="AT308" s="56" t="str">
        <f t="shared" si="352"/>
        <v>TIDAK LULUS</v>
      </c>
      <c r="AU308" s="56" t="str">
        <f t="shared" si="353"/>
        <v>TIDAK LULUS</v>
      </c>
      <c r="AV308" s="56" t="str">
        <f t="shared" si="354"/>
        <v>TIDAK LULUS</v>
      </c>
      <c r="AW308" s="56" t="str">
        <f t="shared" si="355"/>
        <v>TIDAK LULUS</v>
      </c>
      <c r="AX308" s="56" t="str">
        <f t="shared" si="356"/>
        <v>TIDAK LULUS</v>
      </c>
      <c r="AY308" s="56" t="str">
        <f t="shared" si="357"/>
        <v>TIDAK LULUS</v>
      </c>
      <c r="AZ308" s="56" t="str">
        <f t="shared" si="358"/>
        <v>TIDAK LULUS</v>
      </c>
      <c r="BA308" s="56" t="str">
        <f t="shared" si="359"/>
        <v>TIDAK LULUS</v>
      </c>
      <c r="BB308" s="56" t="str">
        <f t="shared" si="360"/>
        <v>LULUS</v>
      </c>
      <c r="BC308" s="56" t="str">
        <f t="shared" si="361"/>
        <v>TIDAK LULUS</v>
      </c>
      <c r="BD308" s="56" t="str">
        <f t="shared" si="362"/>
        <v>LULUS</v>
      </c>
      <c r="BE308" s="56" t="str">
        <f t="shared" si="363"/>
        <v>TIDAK LULUS</v>
      </c>
      <c r="BF308" s="56" t="str">
        <f t="shared" si="364"/>
        <v>TIDAK LULUS</v>
      </c>
      <c r="BG308" s="56" t="str">
        <f t="shared" si="365"/>
        <v>LULUS</v>
      </c>
      <c r="BH308" s="56" t="str">
        <f t="shared" si="366"/>
        <v>TIDAK LULUS</v>
      </c>
      <c r="BI308" s="56" t="str">
        <f t="shared" si="367"/>
        <v>TIDAK LULUS</v>
      </c>
    </row>
    <row r="309" spans="1:61" s="60" customFormat="1" ht="21.9" customHeight="1" x14ac:dyDescent="0.3">
      <c r="A309" s="56">
        <f t="shared" si="290"/>
        <v>306</v>
      </c>
      <c r="B309" s="56">
        <v>2015422220</v>
      </c>
      <c r="C309" s="62" t="s">
        <v>6385</v>
      </c>
      <c r="D309" s="61" t="s">
        <v>45</v>
      </c>
      <c r="E309" s="56" t="s">
        <v>160</v>
      </c>
      <c r="F309" s="61" t="s">
        <v>6473</v>
      </c>
      <c r="G309" s="62" t="s">
        <v>6474</v>
      </c>
      <c r="H309" s="57">
        <v>45001</v>
      </c>
      <c r="I309" s="56" t="s">
        <v>126</v>
      </c>
      <c r="J309" s="56" t="s">
        <v>125</v>
      </c>
      <c r="K309" s="56" t="s">
        <v>127</v>
      </c>
      <c r="L309" s="56" t="s">
        <v>125</v>
      </c>
      <c r="M309" s="56" t="s">
        <v>128</v>
      </c>
      <c r="N309" s="56" t="s">
        <v>127</v>
      </c>
      <c r="O309" s="56" t="s">
        <v>128</v>
      </c>
      <c r="P309" s="56" t="s">
        <v>127</v>
      </c>
      <c r="Q309" s="56" t="s">
        <v>128</v>
      </c>
      <c r="R309" s="56" t="s">
        <v>125</v>
      </c>
      <c r="S309" s="56" t="s">
        <v>126</v>
      </c>
      <c r="T309" s="56" t="s">
        <v>128</v>
      </c>
      <c r="U309" s="56" t="s">
        <v>126</v>
      </c>
      <c r="V309" s="56" t="s">
        <v>126</v>
      </c>
      <c r="W309" s="56" t="s">
        <v>126</v>
      </c>
      <c r="X309" s="56" t="s">
        <v>126</v>
      </c>
      <c r="Y309" s="56" t="s">
        <v>128</v>
      </c>
      <c r="Z309" s="56" t="s">
        <v>128</v>
      </c>
      <c r="AA309" s="56" t="s">
        <v>126</v>
      </c>
      <c r="AB309" s="56" t="s">
        <v>126</v>
      </c>
      <c r="AC309" s="56" t="s">
        <v>125</v>
      </c>
      <c r="AD309" s="56" t="s">
        <v>127</v>
      </c>
      <c r="AE309" s="56" t="s">
        <v>125</v>
      </c>
      <c r="AF309" s="56" t="s">
        <v>128</v>
      </c>
      <c r="AG309" s="56" t="s">
        <v>126</v>
      </c>
      <c r="AH309" s="56">
        <f t="array" ref="AH309">SUM((I309:AG309=$I$2:$AG$2)*(I309:AG309&lt;&gt;""))</f>
        <v>12</v>
      </c>
      <c r="AI309" s="58">
        <f t="shared" si="342"/>
        <v>4.8</v>
      </c>
      <c r="AJ309" s="59"/>
      <c r="AK309" s="56" t="str">
        <f t="shared" si="343"/>
        <v>LULUS</v>
      </c>
      <c r="AL309" s="56" t="str">
        <f t="shared" si="344"/>
        <v>TIDAK LULUS</v>
      </c>
      <c r="AM309" s="56" t="str">
        <f t="shared" si="345"/>
        <v>LULUS</v>
      </c>
      <c r="AN309" s="56" t="str">
        <f t="shared" si="346"/>
        <v>LULUS</v>
      </c>
      <c r="AO309" s="56" t="str">
        <f t="shared" si="347"/>
        <v>TIDAK LULUS</v>
      </c>
      <c r="AP309" s="56" t="str">
        <f t="shared" si="348"/>
        <v>TIDAK LULUS</v>
      </c>
      <c r="AQ309" s="56" t="str">
        <f t="shared" si="349"/>
        <v>LULUS</v>
      </c>
      <c r="AR309" s="56" t="str">
        <f t="shared" si="350"/>
        <v>LULUS</v>
      </c>
      <c r="AS309" s="56" t="str">
        <f t="shared" si="351"/>
        <v>TIDAK LULUS</v>
      </c>
      <c r="AT309" s="56" t="str">
        <f t="shared" si="352"/>
        <v>TIDAK LULUS</v>
      </c>
      <c r="AU309" s="56" t="str">
        <f t="shared" si="353"/>
        <v>LULUS</v>
      </c>
      <c r="AV309" s="56" t="str">
        <f t="shared" si="354"/>
        <v>LULUS</v>
      </c>
      <c r="AW309" s="56" t="str">
        <f t="shared" si="355"/>
        <v>TIDAK LULUS</v>
      </c>
      <c r="AX309" s="56" t="str">
        <f t="shared" si="356"/>
        <v>TIDAK LULUS</v>
      </c>
      <c r="AY309" s="56" t="str">
        <f t="shared" si="357"/>
        <v>LULUS</v>
      </c>
      <c r="AZ309" s="56" t="str">
        <f t="shared" si="358"/>
        <v>TIDAK LULUS</v>
      </c>
      <c r="BA309" s="56" t="str">
        <f t="shared" si="359"/>
        <v>LULUS</v>
      </c>
      <c r="BB309" s="56" t="str">
        <f t="shared" si="360"/>
        <v>TIDAK LULUS</v>
      </c>
      <c r="BC309" s="56" t="str">
        <f t="shared" si="361"/>
        <v>LULUS</v>
      </c>
      <c r="BD309" s="56" t="str">
        <f t="shared" si="362"/>
        <v>TIDAK LULUS</v>
      </c>
      <c r="BE309" s="56" t="str">
        <f t="shared" si="363"/>
        <v>TIDAK LULUS</v>
      </c>
      <c r="BF309" s="56" t="str">
        <f t="shared" si="364"/>
        <v>TIDAK LULUS</v>
      </c>
      <c r="BG309" s="56" t="str">
        <f t="shared" si="365"/>
        <v>LULUS</v>
      </c>
      <c r="BH309" s="56" t="str">
        <f t="shared" si="366"/>
        <v>TIDAK LULUS</v>
      </c>
      <c r="BI309" s="56" t="str">
        <f t="shared" si="367"/>
        <v>LULUS</v>
      </c>
    </row>
    <row r="310" spans="1:61" s="60" customFormat="1" ht="21.9" customHeight="1" x14ac:dyDescent="0.3">
      <c r="A310" s="56">
        <f t="shared" si="290"/>
        <v>307</v>
      </c>
      <c r="B310" s="56">
        <v>2015416964</v>
      </c>
      <c r="C310" s="62" t="s">
        <v>419</v>
      </c>
      <c r="D310" s="61" t="s">
        <v>45</v>
      </c>
      <c r="E310" s="56" t="s">
        <v>160</v>
      </c>
      <c r="F310" s="61" t="s">
        <v>6436</v>
      </c>
      <c r="G310" s="62" t="s">
        <v>6437</v>
      </c>
      <c r="H310" s="57">
        <v>45001</v>
      </c>
      <c r="I310" s="56" t="s">
        <v>125</v>
      </c>
      <c r="J310" s="56" t="s">
        <v>125</v>
      </c>
      <c r="K310" s="56" t="s">
        <v>128</v>
      </c>
      <c r="L310" s="56" t="s">
        <v>125</v>
      </c>
      <c r="M310" s="56" t="s">
        <v>126</v>
      </c>
      <c r="N310" s="56" t="s">
        <v>127</v>
      </c>
      <c r="O310" s="56" t="s">
        <v>128</v>
      </c>
      <c r="P310" s="56" t="s">
        <v>127</v>
      </c>
      <c r="Q310" s="56" t="s">
        <v>125</v>
      </c>
      <c r="R310" s="56" t="s">
        <v>125</v>
      </c>
      <c r="S310" s="56" t="s">
        <v>128</v>
      </c>
      <c r="T310" s="56" t="s">
        <v>126</v>
      </c>
      <c r="U310" s="56" t="s">
        <v>127</v>
      </c>
      <c r="V310" s="56" t="s">
        <v>125</v>
      </c>
      <c r="W310" s="56" t="s">
        <v>128</v>
      </c>
      <c r="X310" s="56" t="s">
        <v>125</v>
      </c>
      <c r="Y310" s="56" t="s">
        <v>128</v>
      </c>
      <c r="Z310" s="56" t="s">
        <v>127</v>
      </c>
      <c r="AA310" s="56" t="s">
        <v>128</v>
      </c>
      <c r="AB310" s="56" t="s">
        <v>128</v>
      </c>
      <c r="AC310" s="56" t="s">
        <v>126</v>
      </c>
      <c r="AD310" s="56" t="s">
        <v>127</v>
      </c>
      <c r="AE310" s="56" t="s">
        <v>128</v>
      </c>
      <c r="AF310" s="56" t="s">
        <v>128</v>
      </c>
      <c r="AG310" s="56" t="s">
        <v>128</v>
      </c>
      <c r="AH310" s="56">
        <f t="array" ref="AH310">SUM((I310:AG310=$I$2:$AG$2)*(I310:AG310&lt;&gt;""))</f>
        <v>11</v>
      </c>
      <c r="AI310" s="58">
        <f t="shared" si="342"/>
        <v>4.4000000000000004</v>
      </c>
      <c r="AJ310" s="59"/>
      <c r="AK310" s="56" t="str">
        <f t="shared" si="343"/>
        <v>TIDAK LULUS</v>
      </c>
      <c r="AL310" s="56" t="str">
        <f t="shared" si="344"/>
        <v>TIDAK LULUS</v>
      </c>
      <c r="AM310" s="56" t="str">
        <f t="shared" si="345"/>
        <v>TIDAK LULUS</v>
      </c>
      <c r="AN310" s="56" t="str">
        <f t="shared" si="346"/>
        <v>LULUS</v>
      </c>
      <c r="AO310" s="56" t="str">
        <f t="shared" si="347"/>
        <v>LULUS</v>
      </c>
      <c r="AP310" s="56" t="str">
        <f t="shared" si="348"/>
        <v>TIDAK LULUS</v>
      </c>
      <c r="AQ310" s="56" t="str">
        <f t="shared" si="349"/>
        <v>LULUS</v>
      </c>
      <c r="AR310" s="56" t="str">
        <f t="shared" si="350"/>
        <v>LULUS</v>
      </c>
      <c r="AS310" s="56" t="str">
        <f t="shared" si="351"/>
        <v>TIDAK LULUS</v>
      </c>
      <c r="AT310" s="56" t="str">
        <f t="shared" si="352"/>
        <v>TIDAK LULUS</v>
      </c>
      <c r="AU310" s="56" t="str">
        <f t="shared" si="353"/>
        <v>TIDAK LULUS</v>
      </c>
      <c r="AV310" s="56" t="str">
        <f t="shared" si="354"/>
        <v>TIDAK LULUS</v>
      </c>
      <c r="AW310" s="56" t="str">
        <f t="shared" si="355"/>
        <v>LULUS</v>
      </c>
      <c r="AX310" s="56" t="str">
        <f t="shared" si="356"/>
        <v>LULUS</v>
      </c>
      <c r="AY310" s="56" t="str">
        <f t="shared" si="357"/>
        <v>TIDAK LULUS</v>
      </c>
      <c r="AZ310" s="56" t="str">
        <f t="shared" si="358"/>
        <v>LULUS</v>
      </c>
      <c r="BA310" s="56" t="str">
        <f t="shared" si="359"/>
        <v>LULUS</v>
      </c>
      <c r="BB310" s="56" t="str">
        <f t="shared" si="360"/>
        <v>LULUS</v>
      </c>
      <c r="BC310" s="56" t="str">
        <f t="shared" si="361"/>
        <v>TIDAK LULUS</v>
      </c>
      <c r="BD310" s="56" t="str">
        <f t="shared" si="362"/>
        <v>LULUS</v>
      </c>
      <c r="BE310" s="56" t="str">
        <f t="shared" si="363"/>
        <v>LULUS</v>
      </c>
      <c r="BF310" s="56" t="str">
        <f t="shared" si="364"/>
        <v>TIDAK LULUS</v>
      </c>
      <c r="BG310" s="56" t="str">
        <f t="shared" si="365"/>
        <v>TIDAK LULUS</v>
      </c>
      <c r="BH310" s="56" t="str">
        <f t="shared" si="366"/>
        <v>TIDAK LULUS</v>
      </c>
      <c r="BI310" s="56" t="str">
        <f t="shared" si="367"/>
        <v>TIDAK LULUS</v>
      </c>
    </row>
    <row r="311" spans="1:61" s="60" customFormat="1" ht="21.9" customHeight="1" x14ac:dyDescent="0.3">
      <c r="A311" s="56">
        <f t="shared" si="290"/>
        <v>308</v>
      </c>
      <c r="B311" s="56">
        <v>2015422230</v>
      </c>
      <c r="C311" s="62" t="s">
        <v>6386</v>
      </c>
      <c r="D311" s="61" t="s">
        <v>45</v>
      </c>
      <c r="E311" s="56" t="s">
        <v>160</v>
      </c>
      <c r="F311" s="61" t="s">
        <v>6475</v>
      </c>
      <c r="G311" s="62" t="s">
        <v>6476</v>
      </c>
      <c r="H311" s="57">
        <v>45001</v>
      </c>
      <c r="I311" s="56" t="s">
        <v>126</v>
      </c>
      <c r="J311" s="56" t="s">
        <v>125</v>
      </c>
      <c r="K311" s="56" t="s">
        <v>126</v>
      </c>
      <c r="L311" s="56" t="s">
        <v>125</v>
      </c>
      <c r="M311" s="56" t="s">
        <v>127</v>
      </c>
      <c r="N311" s="56" t="s">
        <v>125</v>
      </c>
      <c r="O311" s="56" t="s">
        <v>128</v>
      </c>
      <c r="P311" s="56" t="s">
        <v>127</v>
      </c>
      <c r="Q311" s="56" t="s">
        <v>126</v>
      </c>
      <c r="R311" s="56" t="s">
        <v>126</v>
      </c>
      <c r="S311" s="56" t="s">
        <v>126</v>
      </c>
      <c r="T311" s="56" t="s">
        <v>125</v>
      </c>
      <c r="U311" s="56" t="s">
        <v>128</v>
      </c>
      <c r="V311" s="56" t="s">
        <v>126</v>
      </c>
      <c r="W311" s="56" t="s">
        <v>126</v>
      </c>
      <c r="X311" s="56" t="s">
        <v>125</v>
      </c>
      <c r="Y311" s="56" t="s">
        <v>127</v>
      </c>
      <c r="Z311" s="56" t="s">
        <v>128</v>
      </c>
      <c r="AA311" s="56" t="s">
        <v>126</v>
      </c>
      <c r="AB311" s="56" t="s">
        <v>126</v>
      </c>
      <c r="AC311" s="56" t="s">
        <v>126</v>
      </c>
      <c r="AD311" s="56" t="s">
        <v>128</v>
      </c>
      <c r="AE311" s="56" t="s">
        <v>125</v>
      </c>
      <c r="AF311" s="56" t="s">
        <v>125</v>
      </c>
      <c r="AG311" s="56" t="s">
        <v>127</v>
      </c>
      <c r="AH311" s="56">
        <f t="array" ref="AH311">SUM((I311:AG311=$I$2:$AG$2)*(I311:AG311&lt;&gt;""))</f>
        <v>13</v>
      </c>
      <c r="AI311" s="58">
        <f t="shared" si="342"/>
        <v>5.2</v>
      </c>
      <c r="AJ311" s="59"/>
      <c r="AK311" s="56" t="str">
        <f t="shared" si="343"/>
        <v>LULUS</v>
      </c>
      <c r="AL311" s="56" t="str">
        <f t="shared" si="344"/>
        <v>TIDAK LULUS</v>
      </c>
      <c r="AM311" s="56" t="str">
        <f t="shared" si="345"/>
        <v>TIDAK LULUS</v>
      </c>
      <c r="AN311" s="56" t="str">
        <f t="shared" si="346"/>
        <v>LULUS</v>
      </c>
      <c r="AO311" s="56" t="str">
        <f t="shared" si="347"/>
        <v>TIDAK LULUS</v>
      </c>
      <c r="AP311" s="56" t="str">
        <f t="shared" si="348"/>
        <v>LULUS</v>
      </c>
      <c r="AQ311" s="56" t="str">
        <f t="shared" si="349"/>
        <v>LULUS</v>
      </c>
      <c r="AR311" s="56" t="str">
        <f t="shared" si="350"/>
        <v>LULUS</v>
      </c>
      <c r="AS311" s="56" t="str">
        <f t="shared" si="351"/>
        <v>LULUS</v>
      </c>
      <c r="AT311" s="56" t="str">
        <f t="shared" si="352"/>
        <v>TIDAK LULUS</v>
      </c>
      <c r="AU311" s="56" t="str">
        <f t="shared" si="353"/>
        <v>LULUS</v>
      </c>
      <c r="AV311" s="56" t="str">
        <f t="shared" si="354"/>
        <v>TIDAK LULUS</v>
      </c>
      <c r="AW311" s="56" t="str">
        <f t="shared" si="355"/>
        <v>TIDAK LULUS</v>
      </c>
      <c r="AX311" s="56" t="str">
        <f t="shared" si="356"/>
        <v>TIDAK LULUS</v>
      </c>
      <c r="AY311" s="56" t="str">
        <f t="shared" si="357"/>
        <v>LULUS</v>
      </c>
      <c r="AZ311" s="56" t="str">
        <f t="shared" si="358"/>
        <v>LULUS</v>
      </c>
      <c r="BA311" s="56" t="str">
        <f t="shared" si="359"/>
        <v>TIDAK LULUS</v>
      </c>
      <c r="BB311" s="56" t="str">
        <f t="shared" si="360"/>
        <v>TIDAK LULUS</v>
      </c>
      <c r="BC311" s="56" t="str">
        <f t="shared" si="361"/>
        <v>LULUS</v>
      </c>
      <c r="BD311" s="56" t="str">
        <f t="shared" si="362"/>
        <v>TIDAK LULUS</v>
      </c>
      <c r="BE311" s="56" t="str">
        <f t="shared" si="363"/>
        <v>LULUS</v>
      </c>
      <c r="BF311" s="56" t="str">
        <f t="shared" si="364"/>
        <v>LULUS</v>
      </c>
      <c r="BG311" s="56" t="str">
        <f t="shared" si="365"/>
        <v>LULUS</v>
      </c>
      <c r="BH311" s="56" t="str">
        <f t="shared" si="366"/>
        <v>TIDAK LULUS</v>
      </c>
      <c r="BI311" s="56" t="str">
        <f t="shared" si="367"/>
        <v>TIDAK LULUS</v>
      </c>
    </row>
    <row r="312" spans="1:61" s="60" customFormat="1" ht="21.9" customHeight="1" x14ac:dyDescent="0.3">
      <c r="A312" s="56">
        <f t="shared" si="290"/>
        <v>309</v>
      </c>
      <c r="B312" s="56">
        <v>2015416985</v>
      </c>
      <c r="C312" s="62" t="s">
        <v>6365</v>
      </c>
      <c r="D312" s="61" t="s">
        <v>45</v>
      </c>
      <c r="E312" s="56" t="s">
        <v>160</v>
      </c>
      <c r="F312" s="61" t="s">
        <v>484</v>
      </c>
      <c r="G312" s="62" t="s">
        <v>485</v>
      </c>
      <c r="H312" s="57">
        <v>45001</v>
      </c>
      <c r="I312" s="56" t="s">
        <v>128</v>
      </c>
      <c r="J312" s="56" t="s">
        <v>128</v>
      </c>
      <c r="K312" s="56" t="s">
        <v>125</v>
      </c>
      <c r="L312" s="56" t="s">
        <v>125</v>
      </c>
      <c r="M312" s="56" t="s">
        <v>128</v>
      </c>
      <c r="N312" s="56" t="s">
        <v>127</v>
      </c>
      <c r="O312" s="56" t="s">
        <v>128</v>
      </c>
      <c r="P312" s="56" t="s">
        <v>127</v>
      </c>
      <c r="Q312" s="56" t="s">
        <v>126</v>
      </c>
      <c r="R312" s="56" t="s">
        <v>128</v>
      </c>
      <c r="S312" s="56" t="s">
        <v>126</v>
      </c>
      <c r="T312" s="56" t="s">
        <v>128</v>
      </c>
      <c r="U312" s="56" t="s">
        <v>128</v>
      </c>
      <c r="V312" s="56" t="s">
        <v>125</v>
      </c>
      <c r="W312" s="56" t="s">
        <v>126</v>
      </c>
      <c r="X312" s="56" t="s">
        <v>125</v>
      </c>
      <c r="Y312" s="56" t="s">
        <v>125</v>
      </c>
      <c r="Z312" s="56" t="s">
        <v>128</v>
      </c>
      <c r="AA312" s="56" t="s">
        <v>126</v>
      </c>
      <c r="AB312" s="56" t="s">
        <v>128</v>
      </c>
      <c r="AC312" s="56" t="s">
        <v>126</v>
      </c>
      <c r="AD312" s="56" t="s">
        <v>126</v>
      </c>
      <c r="AE312" s="56" t="s">
        <v>126</v>
      </c>
      <c r="AF312" s="56" t="s">
        <v>128</v>
      </c>
      <c r="AG312" s="56" t="s">
        <v>127</v>
      </c>
      <c r="AH312" s="56">
        <f t="array" ref="AH312">SUM((I312:AG312=$I$2:$AG$2)*(I312:AG312&lt;&gt;""))</f>
        <v>14</v>
      </c>
      <c r="AI312" s="58">
        <f t="shared" si="342"/>
        <v>5.6</v>
      </c>
      <c r="AJ312" s="59"/>
      <c r="AK312" s="56" t="str">
        <f t="shared" si="343"/>
        <v>TIDAK LULUS</v>
      </c>
      <c r="AL312" s="56" t="str">
        <f t="shared" si="344"/>
        <v>LULUS</v>
      </c>
      <c r="AM312" s="56" t="str">
        <f t="shared" si="345"/>
        <v>TIDAK LULUS</v>
      </c>
      <c r="AN312" s="56" t="str">
        <f t="shared" si="346"/>
        <v>LULUS</v>
      </c>
      <c r="AO312" s="56" t="str">
        <f t="shared" si="347"/>
        <v>TIDAK LULUS</v>
      </c>
      <c r="AP312" s="56" t="str">
        <f t="shared" si="348"/>
        <v>TIDAK LULUS</v>
      </c>
      <c r="AQ312" s="56" t="str">
        <f t="shared" si="349"/>
        <v>LULUS</v>
      </c>
      <c r="AR312" s="56" t="str">
        <f t="shared" si="350"/>
        <v>LULUS</v>
      </c>
      <c r="AS312" s="56" t="str">
        <f t="shared" si="351"/>
        <v>LULUS</v>
      </c>
      <c r="AT312" s="56" t="str">
        <f t="shared" si="352"/>
        <v>LULUS</v>
      </c>
      <c r="AU312" s="56" t="str">
        <f t="shared" si="353"/>
        <v>LULUS</v>
      </c>
      <c r="AV312" s="56" t="str">
        <f t="shared" si="354"/>
        <v>LULUS</v>
      </c>
      <c r="AW312" s="56" t="str">
        <f t="shared" si="355"/>
        <v>TIDAK LULUS</v>
      </c>
      <c r="AX312" s="56" t="str">
        <f t="shared" si="356"/>
        <v>LULUS</v>
      </c>
      <c r="AY312" s="56" t="str">
        <f t="shared" si="357"/>
        <v>LULUS</v>
      </c>
      <c r="AZ312" s="56" t="str">
        <f t="shared" si="358"/>
        <v>LULUS</v>
      </c>
      <c r="BA312" s="56" t="str">
        <f t="shared" si="359"/>
        <v>TIDAK LULUS</v>
      </c>
      <c r="BB312" s="56" t="str">
        <f t="shared" si="360"/>
        <v>TIDAK LULUS</v>
      </c>
      <c r="BC312" s="56" t="str">
        <f t="shared" si="361"/>
        <v>LULUS</v>
      </c>
      <c r="BD312" s="56" t="str">
        <f t="shared" si="362"/>
        <v>LULUS</v>
      </c>
      <c r="BE312" s="56" t="str">
        <f t="shared" si="363"/>
        <v>LULUS</v>
      </c>
      <c r="BF312" s="56" t="str">
        <f t="shared" si="364"/>
        <v>TIDAK LULUS</v>
      </c>
      <c r="BG312" s="56" t="str">
        <f t="shared" si="365"/>
        <v>TIDAK LULUS</v>
      </c>
      <c r="BH312" s="56" t="str">
        <f t="shared" si="366"/>
        <v>TIDAK LULUS</v>
      </c>
      <c r="BI312" s="56" t="str">
        <f t="shared" si="367"/>
        <v>TIDAK LULUS</v>
      </c>
    </row>
    <row r="313" spans="1:61" s="60" customFormat="1" ht="21.9" customHeight="1" x14ac:dyDescent="0.3">
      <c r="A313" s="56">
        <f t="shared" si="290"/>
        <v>310</v>
      </c>
      <c r="B313" s="56">
        <v>2015422233</v>
      </c>
      <c r="C313" s="62" t="s">
        <v>6388</v>
      </c>
      <c r="D313" s="61" t="s">
        <v>45</v>
      </c>
      <c r="E313" s="56" t="s">
        <v>160</v>
      </c>
      <c r="F313" s="61" t="s">
        <v>6477</v>
      </c>
      <c r="G313" s="62" t="s">
        <v>6478</v>
      </c>
      <c r="H313" s="57">
        <v>45001</v>
      </c>
      <c r="I313" s="56" t="s">
        <v>126</v>
      </c>
      <c r="J313" s="56" t="s">
        <v>128</v>
      </c>
      <c r="K313" s="56" t="s">
        <v>128</v>
      </c>
      <c r="L313" s="56" t="s">
        <v>125</v>
      </c>
      <c r="M313" s="56" t="s">
        <v>127</v>
      </c>
      <c r="N313" s="56" t="s">
        <v>128</v>
      </c>
      <c r="O313" s="56" t="s">
        <v>128</v>
      </c>
      <c r="P313" s="56" t="s">
        <v>127</v>
      </c>
      <c r="Q313" s="56" t="s">
        <v>126</v>
      </c>
      <c r="R313" s="56" t="s">
        <v>125</v>
      </c>
      <c r="S313" s="56" t="s">
        <v>127</v>
      </c>
      <c r="T313" s="56" t="s">
        <v>126</v>
      </c>
      <c r="U313" s="56" t="s">
        <v>126</v>
      </c>
      <c r="V313" s="56" t="s">
        <v>125</v>
      </c>
      <c r="W313" s="56" t="s">
        <v>126</v>
      </c>
      <c r="X313" s="56" t="s">
        <v>125</v>
      </c>
      <c r="Y313" s="56" t="s">
        <v>127</v>
      </c>
      <c r="Z313" s="56" t="s">
        <v>128</v>
      </c>
      <c r="AA313" s="56" t="s">
        <v>126</v>
      </c>
      <c r="AB313" s="56" t="s">
        <v>128</v>
      </c>
      <c r="AC313" s="56" t="s">
        <v>127</v>
      </c>
      <c r="AD313" s="56" t="s">
        <v>126</v>
      </c>
      <c r="AE313" s="56" t="s">
        <v>127</v>
      </c>
      <c r="AF313" s="56" t="s">
        <v>127</v>
      </c>
      <c r="AG313" s="56" t="s">
        <v>127</v>
      </c>
      <c r="AH313" s="56">
        <f t="array" ref="AH313">SUM((I313:AG313=$I$2:$AG$2)*(I313:AG313&lt;&gt;""))</f>
        <v>12</v>
      </c>
      <c r="AI313" s="58">
        <f t="shared" si="342"/>
        <v>4.8</v>
      </c>
      <c r="AJ313" s="59"/>
      <c r="AK313" s="56" t="str">
        <f t="shared" si="343"/>
        <v>LULUS</v>
      </c>
      <c r="AL313" s="56" t="str">
        <f t="shared" si="344"/>
        <v>LULUS</v>
      </c>
      <c r="AM313" s="56" t="str">
        <f t="shared" si="345"/>
        <v>TIDAK LULUS</v>
      </c>
      <c r="AN313" s="56" t="str">
        <f t="shared" si="346"/>
        <v>LULUS</v>
      </c>
      <c r="AO313" s="56" t="str">
        <f t="shared" si="347"/>
        <v>TIDAK LULUS</v>
      </c>
      <c r="AP313" s="56" t="str">
        <f t="shared" si="348"/>
        <v>TIDAK LULUS</v>
      </c>
      <c r="AQ313" s="56" t="str">
        <f t="shared" si="349"/>
        <v>LULUS</v>
      </c>
      <c r="AR313" s="56" t="str">
        <f t="shared" si="350"/>
        <v>LULUS</v>
      </c>
      <c r="AS313" s="56" t="str">
        <f t="shared" si="351"/>
        <v>LULUS</v>
      </c>
      <c r="AT313" s="56" t="str">
        <f t="shared" si="352"/>
        <v>TIDAK LULUS</v>
      </c>
      <c r="AU313" s="56" t="str">
        <f t="shared" si="353"/>
        <v>TIDAK LULUS</v>
      </c>
      <c r="AV313" s="56" t="str">
        <f t="shared" si="354"/>
        <v>TIDAK LULUS</v>
      </c>
      <c r="AW313" s="56" t="str">
        <f t="shared" si="355"/>
        <v>TIDAK LULUS</v>
      </c>
      <c r="AX313" s="56" t="str">
        <f t="shared" si="356"/>
        <v>LULUS</v>
      </c>
      <c r="AY313" s="56" t="str">
        <f t="shared" si="357"/>
        <v>LULUS</v>
      </c>
      <c r="AZ313" s="56" t="str">
        <f t="shared" si="358"/>
        <v>LULUS</v>
      </c>
      <c r="BA313" s="56" t="str">
        <f t="shared" si="359"/>
        <v>TIDAK LULUS</v>
      </c>
      <c r="BB313" s="56" t="str">
        <f t="shared" si="360"/>
        <v>TIDAK LULUS</v>
      </c>
      <c r="BC313" s="56" t="str">
        <f t="shared" si="361"/>
        <v>LULUS</v>
      </c>
      <c r="BD313" s="56" t="str">
        <f t="shared" si="362"/>
        <v>LULUS</v>
      </c>
      <c r="BE313" s="56" t="str">
        <f t="shared" si="363"/>
        <v>TIDAK LULUS</v>
      </c>
      <c r="BF313" s="56" t="str">
        <f t="shared" si="364"/>
        <v>TIDAK LULUS</v>
      </c>
      <c r="BG313" s="56" t="str">
        <f t="shared" si="365"/>
        <v>TIDAK LULUS</v>
      </c>
      <c r="BH313" s="56" t="str">
        <f t="shared" si="366"/>
        <v>LULUS</v>
      </c>
      <c r="BI313" s="56" t="str">
        <f t="shared" si="367"/>
        <v>TIDAK LULUS</v>
      </c>
    </row>
    <row r="314" spans="1:61" s="60" customFormat="1" ht="21.9" customHeight="1" x14ac:dyDescent="0.3">
      <c r="A314" s="56">
        <f t="shared" si="290"/>
        <v>311</v>
      </c>
      <c r="B314" s="56">
        <v>2015422234</v>
      </c>
      <c r="C314" s="62" t="s">
        <v>6389</v>
      </c>
      <c r="D314" s="61" t="s">
        <v>45</v>
      </c>
      <c r="E314" s="56" t="s">
        <v>160</v>
      </c>
      <c r="F314" s="61" t="s">
        <v>328</v>
      </c>
      <c r="G314" s="62" t="s">
        <v>329</v>
      </c>
      <c r="H314" s="57">
        <v>45001</v>
      </c>
      <c r="I314" s="56" t="s">
        <v>126</v>
      </c>
      <c r="J314" s="56" t="s">
        <v>125</v>
      </c>
      <c r="K314" s="56" t="s">
        <v>128</v>
      </c>
      <c r="L314" s="56" t="s">
        <v>125</v>
      </c>
      <c r="M314" s="56" t="s">
        <v>128</v>
      </c>
      <c r="N314" s="56" t="s">
        <v>128</v>
      </c>
      <c r="O314" s="56" t="s">
        <v>128</v>
      </c>
      <c r="P314" s="56" t="s">
        <v>127</v>
      </c>
      <c r="Q314" s="56" t="s">
        <v>126</v>
      </c>
      <c r="R314" s="56" t="s">
        <v>125</v>
      </c>
      <c r="S314" s="56" t="s">
        <v>126</v>
      </c>
      <c r="T314" s="56" t="s">
        <v>128</v>
      </c>
      <c r="U314" s="56" t="s">
        <v>126</v>
      </c>
      <c r="V314" s="56" t="s">
        <v>125</v>
      </c>
      <c r="W314" s="56" t="s">
        <v>125</v>
      </c>
      <c r="X314" s="56" t="s">
        <v>125</v>
      </c>
      <c r="Y314" s="56" t="s">
        <v>128</v>
      </c>
      <c r="Z314" s="56" t="s">
        <v>128</v>
      </c>
      <c r="AA314" s="56" t="s">
        <v>126</v>
      </c>
      <c r="AB314" s="56" t="s">
        <v>127</v>
      </c>
      <c r="AC314" s="56" t="s">
        <v>126</v>
      </c>
      <c r="AD314" s="56" t="s">
        <v>128</v>
      </c>
      <c r="AE314" s="56" t="s">
        <v>128</v>
      </c>
      <c r="AF314" s="56" t="s">
        <v>127</v>
      </c>
      <c r="AG314" s="56" t="s">
        <v>125</v>
      </c>
      <c r="AH314" s="56">
        <f t="array" ref="AH314">SUM((I314:AG314=$I$2:$AG$2)*(I314:AG314&lt;&gt;""))</f>
        <v>14</v>
      </c>
      <c r="AI314" s="58">
        <f t="shared" si="342"/>
        <v>5.6</v>
      </c>
      <c r="AJ314" s="59"/>
      <c r="AK314" s="56" t="str">
        <f t="shared" si="343"/>
        <v>LULUS</v>
      </c>
      <c r="AL314" s="56" t="str">
        <f t="shared" si="344"/>
        <v>TIDAK LULUS</v>
      </c>
      <c r="AM314" s="56" t="str">
        <f t="shared" si="345"/>
        <v>TIDAK LULUS</v>
      </c>
      <c r="AN314" s="56" t="str">
        <f t="shared" si="346"/>
        <v>LULUS</v>
      </c>
      <c r="AO314" s="56" t="str">
        <f t="shared" si="347"/>
        <v>TIDAK LULUS</v>
      </c>
      <c r="AP314" s="56" t="str">
        <f t="shared" si="348"/>
        <v>TIDAK LULUS</v>
      </c>
      <c r="AQ314" s="56" t="str">
        <f t="shared" si="349"/>
        <v>LULUS</v>
      </c>
      <c r="AR314" s="56" t="str">
        <f t="shared" si="350"/>
        <v>LULUS</v>
      </c>
      <c r="AS314" s="56" t="str">
        <f t="shared" si="351"/>
        <v>LULUS</v>
      </c>
      <c r="AT314" s="56" t="str">
        <f t="shared" si="352"/>
        <v>TIDAK LULUS</v>
      </c>
      <c r="AU314" s="56" t="str">
        <f t="shared" si="353"/>
        <v>LULUS</v>
      </c>
      <c r="AV314" s="56" t="str">
        <f t="shared" si="354"/>
        <v>LULUS</v>
      </c>
      <c r="AW314" s="56" t="str">
        <f t="shared" si="355"/>
        <v>TIDAK LULUS</v>
      </c>
      <c r="AX314" s="56" t="str">
        <f t="shared" si="356"/>
        <v>LULUS</v>
      </c>
      <c r="AY314" s="56" t="str">
        <f t="shared" si="357"/>
        <v>TIDAK LULUS</v>
      </c>
      <c r="AZ314" s="56" t="str">
        <f t="shared" si="358"/>
        <v>LULUS</v>
      </c>
      <c r="BA314" s="56" t="str">
        <f t="shared" si="359"/>
        <v>LULUS</v>
      </c>
      <c r="BB314" s="56" t="str">
        <f t="shared" si="360"/>
        <v>TIDAK LULUS</v>
      </c>
      <c r="BC314" s="56" t="str">
        <f t="shared" si="361"/>
        <v>LULUS</v>
      </c>
      <c r="BD314" s="56" t="str">
        <f t="shared" si="362"/>
        <v>TIDAK LULUS</v>
      </c>
      <c r="BE314" s="56" t="str">
        <f t="shared" si="363"/>
        <v>LULUS</v>
      </c>
      <c r="BF314" s="56" t="str">
        <f t="shared" si="364"/>
        <v>LULUS</v>
      </c>
      <c r="BG314" s="56" t="str">
        <f t="shared" si="365"/>
        <v>TIDAK LULUS</v>
      </c>
      <c r="BH314" s="56" t="str">
        <f t="shared" si="366"/>
        <v>LULUS</v>
      </c>
      <c r="BI314" s="56" t="str">
        <f t="shared" si="367"/>
        <v>TIDAK LULUS</v>
      </c>
    </row>
    <row r="315" spans="1:61" s="60" customFormat="1" ht="21.9" customHeight="1" x14ac:dyDescent="0.3">
      <c r="A315" s="56">
        <f t="shared" si="290"/>
        <v>312</v>
      </c>
      <c r="B315" s="56">
        <v>2015422297</v>
      </c>
      <c r="C315" s="62" t="s">
        <v>6392</v>
      </c>
      <c r="D315" s="61" t="s">
        <v>45</v>
      </c>
      <c r="E315" s="56" t="s">
        <v>160</v>
      </c>
      <c r="F315" s="61" t="s">
        <v>225</v>
      </c>
      <c r="G315" s="62" t="s">
        <v>226</v>
      </c>
      <c r="H315" s="57">
        <v>45001</v>
      </c>
      <c r="I315" s="56" t="s">
        <v>126</v>
      </c>
      <c r="J315" s="56" t="s">
        <v>125</v>
      </c>
      <c r="K315" s="56" t="s">
        <v>125</v>
      </c>
      <c r="L315" s="56" t="s">
        <v>125</v>
      </c>
      <c r="M315" s="56" t="s">
        <v>127</v>
      </c>
      <c r="N315" s="56" t="s">
        <v>125</v>
      </c>
      <c r="O315" s="56" t="s">
        <v>128</v>
      </c>
      <c r="P315" s="56" t="s">
        <v>128</v>
      </c>
      <c r="Q315" s="56" t="s">
        <v>126</v>
      </c>
      <c r="R315" s="56" t="s">
        <v>126</v>
      </c>
      <c r="S315" s="56" t="s">
        <v>126</v>
      </c>
      <c r="T315" s="56" t="s">
        <v>126</v>
      </c>
      <c r="U315" s="56" t="s">
        <v>128</v>
      </c>
      <c r="V315" s="56" t="s">
        <v>125</v>
      </c>
      <c r="W315" s="56" t="s">
        <v>125</v>
      </c>
      <c r="X315" s="56" t="s">
        <v>125</v>
      </c>
      <c r="Y315" s="56" t="s">
        <v>125</v>
      </c>
      <c r="Z315" s="56" t="s">
        <v>128</v>
      </c>
      <c r="AA315" s="56" t="s">
        <v>126</v>
      </c>
      <c r="AB315" s="56" t="s">
        <v>126</v>
      </c>
      <c r="AC315" s="56" t="s">
        <v>126</v>
      </c>
      <c r="AD315" s="56" t="s">
        <v>126</v>
      </c>
      <c r="AE315" s="56" t="s">
        <v>126</v>
      </c>
      <c r="AF315" s="56" t="s">
        <v>127</v>
      </c>
      <c r="AG315" s="56" t="s">
        <v>127</v>
      </c>
      <c r="AH315" s="56">
        <f t="array" ref="AH315">SUM((I315:AG315=$I$2:$AG$2)*(I315:AG315&lt;&gt;""))</f>
        <v>11</v>
      </c>
      <c r="AI315" s="58">
        <f t="shared" si="342"/>
        <v>4.4000000000000004</v>
      </c>
      <c r="AJ315" s="59"/>
      <c r="AK315" s="56" t="str">
        <f t="shared" si="343"/>
        <v>LULUS</v>
      </c>
      <c r="AL315" s="56" t="str">
        <f t="shared" si="344"/>
        <v>TIDAK LULUS</v>
      </c>
      <c r="AM315" s="56" t="str">
        <f t="shared" si="345"/>
        <v>TIDAK LULUS</v>
      </c>
      <c r="AN315" s="56" t="str">
        <f t="shared" si="346"/>
        <v>LULUS</v>
      </c>
      <c r="AO315" s="56" t="str">
        <f t="shared" si="347"/>
        <v>TIDAK LULUS</v>
      </c>
      <c r="AP315" s="56" t="str">
        <f t="shared" si="348"/>
        <v>LULUS</v>
      </c>
      <c r="AQ315" s="56" t="str">
        <f t="shared" si="349"/>
        <v>LULUS</v>
      </c>
      <c r="AR315" s="56" t="str">
        <f t="shared" si="350"/>
        <v>TIDAK LULUS</v>
      </c>
      <c r="AS315" s="56" t="str">
        <f t="shared" si="351"/>
        <v>LULUS</v>
      </c>
      <c r="AT315" s="56" t="str">
        <f t="shared" si="352"/>
        <v>TIDAK LULUS</v>
      </c>
      <c r="AU315" s="56" t="str">
        <f t="shared" si="353"/>
        <v>LULUS</v>
      </c>
      <c r="AV315" s="56" t="str">
        <f t="shared" si="354"/>
        <v>TIDAK LULUS</v>
      </c>
      <c r="AW315" s="56" t="str">
        <f t="shared" si="355"/>
        <v>TIDAK LULUS</v>
      </c>
      <c r="AX315" s="56" t="str">
        <f t="shared" si="356"/>
        <v>LULUS</v>
      </c>
      <c r="AY315" s="56" t="str">
        <f t="shared" si="357"/>
        <v>TIDAK LULUS</v>
      </c>
      <c r="AZ315" s="56" t="str">
        <f t="shared" si="358"/>
        <v>LULUS</v>
      </c>
      <c r="BA315" s="56" t="str">
        <f t="shared" si="359"/>
        <v>TIDAK LULUS</v>
      </c>
      <c r="BB315" s="56" t="str">
        <f t="shared" si="360"/>
        <v>TIDAK LULUS</v>
      </c>
      <c r="BC315" s="56" t="str">
        <f t="shared" si="361"/>
        <v>LULUS</v>
      </c>
      <c r="BD315" s="56" t="str">
        <f t="shared" si="362"/>
        <v>TIDAK LULUS</v>
      </c>
      <c r="BE315" s="56" t="str">
        <f t="shared" si="363"/>
        <v>LULUS</v>
      </c>
      <c r="BF315" s="56" t="str">
        <f t="shared" si="364"/>
        <v>TIDAK LULUS</v>
      </c>
      <c r="BG315" s="56" t="str">
        <f t="shared" si="365"/>
        <v>TIDAK LULUS</v>
      </c>
      <c r="BH315" s="56" t="str">
        <f t="shared" si="366"/>
        <v>LULUS</v>
      </c>
      <c r="BI315" s="56" t="str">
        <f t="shared" si="367"/>
        <v>TIDAK LULUS</v>
      </c>
    </row>
    <row r="316" spans="1:61" s="60" customFormat="1" ht="21.9" customHeight="1" x14ac:dyDescent="0.3">
      <c r="A316" s="56">
        <f t="shared" si="290"/>
        <v>313</v>
      </c>
      <c r="B316" s="56">
        <v>2015422243</v>
      </c>
      <c r="C316" s="62" t="s">
        <v>6393</v>
      </c>
      <c r="D316" s="61" t="s">
        <v>45</v>
      </c>
      <c r="E316" s="56" t="s">
        <v>160</v>
      </c>
      <c r="F316" s="61" t="s">
        <v>3984</v>
      </c>
      <c r="G316" s="62" t="s">
        <v>3985</v>
      </c>
      <c r="H316" s="57">
        <v>45001</v>
      </c>
      <c r="I316" s="56" t="s">
        <v>126</v>
      </c>
      <c r="J316" s="56" t="s">
        <v>128</v>
      </c>
      <c r="K316" s="56" t="s">
        <v>125</v>
      </c>
      <c r="L316" s="56" t="s">
        <v>128</v>
      </c>
      <c r="M316" s="56" t="s">
        <v>127</v>
      </c>
      <c r="N316" s="56" t="s">
        <v>128</v>
      </c>
      <c r="O316" s="56" t="s">
        <v>128</v>
      </c>
      <c r="P316" s="56" t="s">
        <v>127</v>
      </c>
      <c r="Q316" s="56" t="s">
        <v>126</v>
      </c>
      <c r="R316" s="56" t="s">
        <v>125</v>
      </c>
      <c r="S316" s="56" t="s">
        <v>127</v>
      </c>
      <c r="T316" s="56" t="s">
        <v>128</v>
      </c>
      <c r="U316" s="56" t="s">
        <v>128</v>
      </c>
      <c r="V316" s="56" t="s">
        <v>125</v>
      </c>
      <c r="W316" s="56" t="s">
        <v>126</v>
      </c>
      <c r="X316" s="56" t="s">
        <v>125</v>
      </c>
      <c r="Y316" s="56" t="s">
        <v>127</v>
      </c>
      <c r="Z316" s="56" t="s">
        <v>128</v>
      </c>
      <c r="AA316" s="56" t="s">
        <v>126</v>
      </c>
      <c r="AB316" s="56" t="s">
        <v>128</v>
      </c>
      <c r="AC316" s="56" t="s">
        <v>126</v>
      </c>
      <c r="AD316" s="56" t="s">
        <v>125</v>
      </c>
      <c r="AE316" s="56" t="s">
        <v>128</v>
      </c>
      <c r="AF316" s="56" t="s">
        <v>125</v>
      </c>
      <c r="AG316" s="56" t="s">
        <v>127</v>
      </c>
      <c r="AH316" s="56">
        <f t="array" ref="AH316">SUM((I316:AG316=$I$2:$AG$2)*(I316:AG316&lt;&gt;""))</f>
        <v>12</v>
      </c>
      <c r="AI316" s="58">
        <f t="shared" si="342"/>
        <v>4.8</v>
      </c>
      <c r="AJ316" s="59"/>
      <c r="AK316" s="56" t="str">
        <f t="shared" si="343"/>
        <v>LULUS</v>
      </c>
      <c r="AL316" s="56" t="str">
        <f t="shared" si="344"/>
        <v>LULUS</v>
      </c>
      <c r="AM316" s="56" t="str">
        <f t="shared" si="345"/>
        <v>TIDAK LULUS</v>
      </c>
      <c r="AN316" s="56" t="str">
        <f t="shared" si="346"/>
        <v>TIDAK LULUS</v>
      </c>
      <c r="AO316" s="56" t="str">
        <f t="shared" si="347"/>
        <v>TIDAK LULUS</v>
      </c>
      <c r="AP316" s="56" t="str">
        <f t="shared" si="348"/>
        <v>TIDAK LULUS</v>
      </c>
      <c r="AQ316" s="56" t="str">
        <f t="shared" si="349"/>
        <v>LULUS</v>
      </c>
      <c r="AR316" s="56" t="str">
        <f t="shared" si="350"/>
        <v>LULUS</v>
      </c>
      <c r="AS316" s="56" t="str">
        <f t="shared" si="351"/>
        <v>LULUS</v>
      </c>
      <c r="AT316" s="56" t="str">
        <f t="shared" si="352"/>
        <v>TIDAK LULUS</v>
      </c>
      <c r="AU316" s="56" t="str">
        <f t="shared" si="353"/>
        <v>TIDAK LULUS</v>
      </c>
      <c r="AV316" s="56" t="str">
        <f t="shared" si="354"/>
        <v>LULUS</v>
      </c>
      <c r="AW316" s="56" t="str">
        <f t="shared" si="355"/>
        <v>TIDAK LULUS</v>
      </c>
      <c r="AX316" s="56" t="str">
        <f t="shared" si="356"/>
        <v>LULUS</v>
      </c>
      <c r="AY316" s="56" t="str">
        <f t="shared" si="357"/>
        <v>LULUS</v>
      </c>
      <c r="AZ316" s="56" t="str">
        <f t="shared" si="358"/>
        <v>LULUS</v>
      </c>
      <c r="BA316" s="56" t="str">
        <f t="shared" si="359"/>
        <v>TIDAK LULUS</v>
      </c>
      <c r="BB316" s="56" t="str">
        <f t="shared" si="360"/>
        <v>TIDAK LULUS</v>
      </c>
      <c r="BC316" s="56" t="str">
        <f t="shared" si="361"/>
        <v>LULUS</v>
      </c>
      <c r="BD316" s="56" t="str">
        <f t="shared" si="362"/>
        <v>LULUS</v>
      </c>
      <c r="BE316" s="56" t="str">
        <f t="shared" si="363"/>
        <v>LULUS</v>
      </c>
      <c r="BF316" s="56" t="str">
        <f t="shared" si="364"/>
        <v>TIDAK LULUS</v>
      </c>
      <c r="BG316" s="56" t="str">
        <f t="shared" si="365"/>
        <v>TIDAK LULUS</v>
      </c>
      <c r="BH316" s="56" t="str">
        <f t="shared" si="366"/>
        <v>TIDAK LULUS</v>
      </c>
      <c r="BI316" s="56" t="str">
        <f t="shared" si="367"/>
        <v>TIDAK LULUS</v>
      </c>
    </row>
    <row r="317" spans="1:61" s="60" customFormat="1" ht="21.9" customHeight="1" x14ac:dyDescent="0.3">
      <c r="A317" s="56">
        <f t="shared" si="290"/>
        <v>314</v>
      </c>
      <c r="B317" s="56">
        <v>2015422278</v>
      </c>
      <c r="C317" s="62" t="s">
        <v>6394</v>
      </c>
      <c r="D317" s="61" t="s">
        <v>46</v>
      </c>
      <c r="E317" s="56" t="s">
        <v>155</v>
      </c>
      <c r="F317" s="61" t="s">
        <v>3936</v>
      </c>
      <c r="G317" s="62" t="s">
        <v>3937</v>
      </c>
      <c r="H317" s="57">
        <v>45001</v>
      </c>
      <c r="I317" s="56" t="s">
        <v>126</v>
      </c>
      <c r="J317" s="56" t="s">
        <v>128</v>
      </c>
      <c r="K317" s="56" t="s">
        <v>125</v>
      </c>
      <c r="L317" s="56" t="s">
        <v>128</v>
      </c>
      <c r="M317" s="56" t="s">
        <v>128</v>
      </c>
      <c r="N317" s="56" t="s">
        <v>125</v>
      </c>
      <c r="O317" s="56" t="s">
        <v>128</v>
      </c>
      <c r="P317" s="56" t="s">
        <v>127</v>
      </c>
      <c r="Q317" s="56" t="s">
        <v>126</v>
      </c>
      <c r="R317" s="56" t="s">
        <v>127</v>
      </c>
      <c r="S317" s="56" t="s">
        <v>126</v>
      </c>
      <c r="T317" s="56" t="s">
        <v>128</v>
      </c>
      <c r="U317" s="56" t="s">
        <v>127</v>
      </c>
      <c r="V317" s="56" t="s">
        <v>125</v>
      </c>
      <c r="W317" s="56" t="s">
        <v>126</v>
      </c>
      <c r="X317" s="56" t="s">
        <v>125</v>
      </c>
      <c r="Y317" s="56" t="s">
        <v>128</v>
      </c>
      <c r="Z317" s="56" t="s">
        <v>128</v>
      </c>
      <c r="AA317" s="56" t="s">
        <v>126</v>
      </c>
      <c r="AB317" s="56" t="s">
        <v>128</v>
      </c>
      <c r="AC317" s="56" t="s">
        <v>126</v>
      </c>
      <c r="AD317" s="56" t="s">
        <v>126</v>
      </c>
      <c r="AE317" s="56" t="s">
        <v>125</v>
      </c>
      <c r="AF317" s="56" t="s">
        <v>127</v>
      </c>
      <c r="AG317" s="56" t="s">
        <v>127</v>
      </c>
      <c r="AH317" s="56">
        <f t="array" ref="AH317">SUM((I317:AG317=$I$2:$AG$2)*(I317:AG317&lt;&gt;""))</f>
        <v>18</v>
      </c>
      <c r="AI317" s="58">
        <f t="shared" si="342"/>
        <v>7.2</v>
      </c>
      <c r="AJ317" s="59"/>
      <c r="AK317" s="56" t="str">
        <f t="shared" si="343"/>
        <v>LULUS</v>
      </c>
      <c r="AL317" s="56" t="str">
        <f t="shared" si="344"/>
        <v>LULUS</v>
      </c>
      <c r="AM317" s="56" t="str">
        <f t="shared" si="345"/>
        <v>TIDAK LULUS</v>
      </c>
      <c r="AN317" s="56" t="str">
        <f t="shared" si="346"/>
        <v>TIDAK LULUS</v>
      </c>
      <c r="AO317" s="56" t="str">
        <f t="shared" si="347"/>
        <v>TIDAK LULUS</v>
      </c>
      <c r="AP317" s="56" t="str">
        <f t="shared" si="348"/>
        <v>LULUS</v>
      </c>
      <c r="AQ317" s="56" t="str">
        <f t="shared" si="349"/>
        <v>LULUS</v>
      </c>
      <c r="AR317" s="56" t="str">
        <f t="shared" si="350"/>
        <v>LULUS</v>
      </c>
      <c r="AS317" s="56" t="str">
        <f t="shared" si="351"/>
        <v>LULUS</v>
      </c>
      <c r="AT317" s="56" t="str">
        <f t="shared" si="352"/>
        <v>TIDAK LULUS</v>
      </c>
      <c r="AU317" s="56" t="str">
        <f t="shared" si="353"/>
        <v>LULUS</v>
      </c>
      <c r="AV317" s="56" t="str">
        <f t="shared" si="354"/>
        <v>LULUS</v>
      </c>
      <c r="AW317" s="56" t="str">
        <f t="shared" si="355"/>
        <v>LULUS</v>
      </c>
      <c r="AX317" s="56" t="str">
        <f t="shared" si="356"/>
        <v>LULUS</v>
      </c>
      <c r="AY317" s="56" t="str">
        <f t="shared" si="357"/>
        <v>LULUS</v>
      </c>
      <c r="AZ317" s="56" t="str">
        <f t="shared" si="358"/>
        <v>LULUS</v>
      </c>
      <c r="BA317" s="56" t="str">
        <f t="shared" si="359"/>
        <v>LULUS</v>
      </c>
      <c r="BB317" s="56" t="str">
        <f t="shared" si="360"/>
        <v>TIDAK LULUS</v>
      </c>
      <c r="BC317" s="56" t="str">
        <f t="shared" si="361"/>
        <v>LULUS</v>
      </c>
      <c r="BD317" s="56" t="str">
        <f t="shared" si="362"/>
        <v>LULUS</v>
      </c>
      <c r="BE317" s="56" t="str">
        <f t="shared" si="363"/>
        <v>LULUS</v>
      </c>
      <c r="BF317" s="56" t="str">
        <f t="shared" si="364"/>
        <v>TIDAK LULUS</v>
      </c>
      <c r="BG317" s="56" t="str">
        <f t="shared" si="365"/>
        <v>LULUS</v>
      </c>
      <c r="BH317" s="56" t="str">
        <f t="shared" si="366"/>
        <v>LULUS</v>
      </c>
      <c r="BI317" s="56" t="str">
        <f t="shared" si="367"/>
        <v>TIDAK LULUS</v>
      </c>
    </row>
    <row r="318" spans="1:61" s="60" customFormat="1" ht="21.9" customHeight="1" x14ac:dyDescent="0.3">
      <c r="A318" s="56">
        <f t="shared" si="290"/>
        <v>315</v>
      </c>
      <c r="B318" s="56">
        <v>2015422245</v>
      </c>
      <c r="C318" s="62" t="s">
        <v>6395</v>
      </c>
      <c r="D318" s="61" t="s">
        <v>45</v>
      </c>
      <c r="E318" s="56" t="s">
        <v>160</v>
      </c>
      <c r="F318" s="61" t="s">
        <v>490</v>
      </c>
      <c r="G318" s="62" t="s">
        <v>491</v>
      </c>
      <c r="H318" s="57">
        <v>45001</v>
      </c>
      <c r="I318" s="56" t="s">
        <v>126</v>
      </c>
      <c r="J318" s="56" t="s">
        <v>127</v>
      </c>
      <c r="K318" s="56" t="s">
        <v>127</v>
      </c>
      <c r="L318" s="56" t="s">
        <v>125</v>
      </c>
      <c r="M318" s="56" t="s">
        <v>127</v>
      </c>
      <c r="N318" s="56" t="s">
        <v>127</v>
      </c>
      <c r="O318" s="56" t="s">
        <v>128</v>
      </c>
      <c r="P318" s="56" t="s">
        <v>127</v>
      </c>
      <c r="Q318" s="56" t="s">
        <v>126</v>
      </c>
      <c r="R318" s="56" t="s">
        <v>127</v>
      </c>
      <c r="S318" s="56" t="s">
        <v>126</v>
      </c>
      <c r="T318" s="56" t="s">
        <v>128</v>
      </c>
      <c r="U318" s="56" t="s">
        <v>126</v>
      </c>
      <c r="V318" s="56" t="s">
        <v>125</v>
      </c>
      <c r="W318" s="56" t="s">
        <v>125</v>
      </c>
      <c r="X318" s="56" t="s">
        <v>125</v>
      </c>
      <c r="Y318" s="56" t="s">
        <v>128</v>
      </c>
      <c r="Z318" s="56" t="s">
        <v>128</v>
      </c>
      <c r="AA318" s="56" t="s">
        <v>126</v>
      </c>
      <c r="AB318" s="56" t="s">
        <v>128</v>
      </c>
      <c r="AC318" s="56" t="s">
        <v>126</v>
      </c>
      <c r="AD318" s="56" t="s">
        <v>128</v>
      </c>
      <c r="AE318" s="56" t="s">
        <v>125</v>
      </c>
      <c r="AF318" s="56" t="s">
        <v>127</v>
      </c>
      <c r="AG318" s="56" t="s">
        <v>125</v>
      </c>
      <c r="AH318" s="56">
        <f t="array" ref="AH318">SUM((I318:AG318=$I$2:$AG$2)*(I318:AG318&lt;&gt;""))</f>
        <v>17</v>
      </c>
      <c r="AI318" s="58">
        <f t="shared" si="342"/>
        <v>6.8</v>
      </c>
      <c r="AJ318" s="59"/>
      <c r="AK318" s="56" t="str">
        <f t="shared" si="343"/>
        <v>LULUS</v>
      </c>
      <c r="AL318" s="56" t="str">
        <f t="shared" si="344"/>
        <v>TIDAK LULUS</v>
      </c>
      <c r="AM318" s="56" t="str">
        <f t="shared" si="345"/>
        <v>LULUS</v>
      </c>
      <c r="AN318" s="56" t="str">
        <f t="shared" si="346"/>
        <v>LULUS</v>
      </c>
      <c r="AO318" s="56" t="str">
        <f t="shared" si="347"/>
        <v>TIDAK LULUS</v>
      </c>
      <c r="AP318" s="56" t="str">
        <f t="shared" si="348"/>
        <v>TIDAK LULUS</v>
      </c>
      <c r="AQ318" s="56" t="str">
        <f t="shared" si="349"/>
        <v>LULUS</v>
      </c>
      <c r="AR318" s="56" t="str">
        <f t="shared" si="350"/>
        <v>LULUS</v>
      </c>
      <c r="AS318" s="56" t="str">
        <f t="shared" si="351"/>
        <v>LULUS</v>
      </c>
      <c r="AT318" s="56" t="str">
        <f t="shared" si="352"/>
        <v>TIDAK LULUS</v>
      </c>
      <c r="AU318" s="56" t="str">
        <f t="shared" si="353"/>
        <v>LULUS</v>
      </c>
      <c r="AV318" s="56" t="str">
        <f t="shared" si="354"/>
        <v>LULUS</v>
      </c>
      <c r="AW318" s="56" t="str">
        <f t="shared" si="355"/>
        <v>TIDAK LULUS</v>
      </c>
      <c r="AX318" s="56" t="str">
        <f t="shared" si="356"/>
        <v>LULUS</v>
      </c>
      <c r="AY318" s="56" t="str">
        <f t="shared" si="357"/>
        <v>TIDAK LULUS</v>
      </c>
      <c r="AZ318" s="56" t="str">
        <f t="shared" si="358"/>
        <v>LULUS</v>
      </c>
      <c r="BA318" s="56" t="str">
        <f t="shared" si="359"/>
        <v>LULUS</v>
      </c>
      <c r="BB318" s="56" t="str">
        <f t="shared" si="360"/>
        <v>TIDAK LULUS</v>
      </c>
      <c r="BC318" s="56" t="str">
        <f t="shared" si="361"/>
        <v>LULUS</v>
      </c>
      <c r="BD318" s="56" t="str">
        <f t="shared" si="362"/>
        <v>LULUS</v>
      </c>
      <c r="BE318" s="56" t="str">
        <f t="shared" si="363"/>
        <v>LULUS</v>
      </c>
      <c r="BF318" s="56" t="str">
        <f t="shared" si="364"/>
        <v>LULUS</v>
      </c>
      <c r="BG318" s="56" t="str">
        <f t="shared" si="365"/>
        <v>LULUS</v>
      </c>
      <c r="BH318" s="56" t="str">
        <f t="shared" si="366"/>
        <v>LULUS</v>
      </c>
      <c r="BI318" s="56" t="str">
        <f t="shared" si="367"/>
        <v>TIDAK LULUS</v>
      </c>
    </row>
    <row r="319" spans="1:61" s="60" customFormat="1" ht="21.9" customHeight="1" x14ac:dyDescent="0.3">
      <c r="A319" s="56">
        <f t="shared" si="290"/>
        <v>316</v>
      </c>
      <c r="B319" s="56">
        <v>2015422249</v>
      </c>
      <c r="C319" s="62" t="s">
        <v>6396</v>
      </c>
      <c r="D319" s="61" t="s">
        <v>45</v>
      </c>
      <c r="E319" s="56" t="s">
        <v>160</v>
      </c>
      <c r="F319" s="61" t="s">
        <v>561</v>
      </c>
      <c r="G319" s="62" t="s">
        <v>562</v>
      </c>
      <c r="H319" s="57">
        <v>45001</v>
      </c>
      <c r="I319" s="56" t="s">
        <v>126</v>
      </c>
      <c r="J319" s="56" t="s">
        <v>128</v>
      </c>
      <c r="K319" s="56" t="s">
        <v>128</v>
      </c>
      <c r="L319" s="56" t="s">
        <v>128</v>
      </c>
      <c r="M319" s="56" t="s">
        <v>126</v>
      </c>
      <c r="N319" s="56" t="s">
        <v>125</v>
      </c>
      <c r="O319" s="56" t="s">
        <v>128</v>
      </c>
      <c r="P319" s="56" t="s">
        <v>126</v>
      </c>
      <c r="Q319" s="56" t="s">
        <v>126</v>
      </c>
      <c r="R319" s="56" t="s">
        <v>125</v>
      </c>
      <c r="S319" s="56" t="s">
        <v>127</v>
      </c>
      <c r="T319" s="56" t="s">
        <v>128</v>
      </c>
      <c r="U319" s="56" t="s">
        <v>126</v>
      </c>
      <c r="V319" s="56" t="s">
        <v>125</v>
      </c>
      <c r="W319" s="56" t="s">
        <v>125</v>
      </c>
      <c r="X319" s="56" t="s">
        <v>125</v>
      </c>
      <c r="Y319" s="56" t="s">
        <v>126</v>
      </c>
      <c r="Z319" s="56" t="s">
        <v>128</v>
      </c>
      <c r="AA319" s="56" t="s">
        <v>126</v>
      </c>
      <c r="AB319" s="56" t="s">
        <v>127</v>
      </c>
      <c r="AC319" s="56" t="s">
        <v>126</v>
      </c>
      <c r="AD319" s="56" t="s">
        <v>128</v>
      </c>
      <c r="AE319" s="56" t="s">
        <v>125</v>
      </c>
      <c r="AF319" s="56" t="s">
        <v>127</v>
      </c>
      <c r="AG319" s="56" t="s">
        <v>127</v>
      </c>
      <c r="AH319" s="56">
        <f t="array" ref="AH319">SUM((I319:AG319=$I$2:$AG$2)*(I319:AG319&lt;&gt;""))</f>
        <v>14</v>
      </c>
      <c r="AI319" s="58">
        <f t="shared" si="342"/>
        <v>5.6</v>
      </c>
      <c r="AJ319" s="59"/>
      <c r="AK319" s="56" t="str">
        <f t="shared" si="343"/>
        <v>LULUS</v>
      </c>
      <c r="AL319" s="56" t="str">
        <f t="shared" si="344"/>
        <v>LULUS</v>
      </c>
      <c r="AM319" s="56" t="str">
        <f t="shared" si="345"/>
        <v>TIDAK LULUS</v>
      </c>
      <c r="AN319" s="56" t="str">
        <f t="shared" si="346"/>
        <v>TIDAK LULUS</v>
      </c>
      <c r="AO319" s="56" t="str">
        <f t="shared" si="347"/>
        <v>LULUS</v>
      </c>
      <c r="AP319" s="56" t="str">
        <f t="shared" si="348"/>
        <v>LULUS</v>
      </c>
      <c r="AQ319" s="56" t="str">
        <f t="shared" si="349"/>
        <v>LULUS</v>
      </c>
      <c r="AR319" s="56" t="str">
        <f t="shared" si="350"/>
        <v>TIDAK LULUS</v>
      </c>
      <c r="AS319" s="56" t="str">
        <f t="shared" si="351"/>
        <v>LULUS</v>
      </c>
      <c r="AT319" s="56" t="str">
        <f t="shared" si="352"/>
        <v>TIDAK LULUS</v>
      </c>
      <c r="AU319" s="56" t="str">
        <f t="shared" si="353"/>
        <v>TIDAK LULUS</v>
      </c>
      <c r="AV319" s="56" t="str">
        <f t="shared" si="354"/>
        <v>LULUS</v>
      </c>
      <c r="AW319" s="56" t="str">
        <f t="shared" si="355"/>
        <v>TIDAK LULUS</v>
      </c>
      <c r="AX319" s="56" t="str">
        <f t="shared" si="356"/>
        <v>LULUS</v>
      </c>
      <c r="AY319" s="56" t="str">
        <f t="shared" si="357"/>
        <v>TIDAK LULUS</v>
      </c>
      <c r="AZ319" s="56" t="str">
        <f t="shared" si="358"/>
        <v>LULUS</v>
      </c>
      <c r="BA319" s="56" t="str">
        <f t="shared" si="359"/>
        <v>TIDAK LULUS</v>
      </c>
      <c r="BB319" s="56" t="str">
        <f t="shared" si="360"/>
        <v>TIDAK LULUS</v>
      </c>
      <c r="BC319" s="56" t="str">
        <f t="shared" si="361"/>
        <v>LULUS</v>
      </c>
      <c r="BD319" s="56" t="str">
        <f t="shared" si="362"/>
        <v>TIDAK LULUS</v>
      </c>
      <c r="BE319" s="56" t="str">
        <f t="shared" si="363"/>
        <v>LULUS</v>
      </c>
      <c r="BF319" s="56" t="str">
        <f t="shared" si="364"/>
        <v>LULUS</v>
      </c>
      <c r="BG319" s="56" t="str">
        <f t="shared" si="365"/>
        <v>LULUS</v>
      </c>
      <c r="BH319" s="56" t="str">
        <f t="shared" si="366"/>
        <v>LULUS</v>
      </c>
      <c r="BI319" s="56" t="str">
        <f t="shared" si="367"/>
        <v>TIDAK LULUS</v>
      </c>
    </row>
    <row r="320" spans="1:61" s="60" customFormat="1" ht="21.9" customHeight="1" x14ac:dyDescent="0.3">
      <c r="A320" s="56">
        <f t="shared" si="290"/>
        <v>317</v>
      </c>
      <c r="B320" s="56">
        <v>2015417139</v>
      </c>
      <c r="C320" s="62" t="s">
        <v>6379</v>
      </c>
      <c r="D320" s="61" t="s">
        <v>45</v>
      </c>
      <c r="E320" s="56" t="s">
        <v>160</v>
      </c>
      <c r="F320" s="61" t="s">
        <v>6462</v>
      </c>
      <c r="G320" s="62" t="s">
        <v>6463</v>
      </c>
      <c r="H320" s="57">
        <v>45001</v>
      </c>
      <c r="I320" s="56" t="s">
        <v>127</v>
      </c>
      <c r="J320" s="56" t="s">
        <v>125</v>
      </c>
      <c r="K320" s="56" t="s">
        <v>127</v>
      </c>
      <c r="L320" s="56" t="s">
        <v>125</v>
      </c>
      <c r="M320" s="56" t="s">
        <v>126</v>
      </c>
      <c r="N320" s="56" t="s">
        <v>125</v>
      </c>
      <c r="O320" s="56" t="s">
        <v>128</v>
      </c>
      <c r="P320" s="56" t="s">
        <v>127</v>
      </c>
      <c r="Q320" s="56" t="s">
        <v>126</v>
      </c>
      <c r="R320" s="56" t="s">
        <v>127</v>
      </c>
      <c r="S320" s="56" t="s">
        <v>126</v>
      </c>
      <c r="T320" s="56" t="s">
        <v>128</v>
      </c>
      <c r="U320" s="56" t="s">
        <v>128</v>
      </c>
      <c r="V320" s="56" t="s">
        <v>125</v>
      </c>
      <c r="W320" s="56" t="s">
        <v>126</v>
      </c>
      <c r="X320" s="56" t="s">
        <v>126</v>
      </c>
      <c r="Y320" s="56" t="s">
        <v>128</v>
      </c>
      <c r="Z320" s="56" t="s">
        <v>128</v>
      </c>
      <c r="AA320" s="56" t="s">
        <v>128</v>
      </c>
      <c r="AB320" s="56" t="s">
        <v>128</v>
      </c>
      <c r="AC320" s="56" t="s">
        <v>126</v>
      </c>
      <c r="AD320" s="56" t="s">
        <v>126</v>
      </c>
      <c r="AE320" s="56" t="s">
        <v>125</v>
      </c>
      <c r="AF320" s="56" t="s">
        <v>127</v>
      </c>
      <c r="AG320" s="56" t="s">
        <v>127</v>
      </c>
      <c r="AH320" s="56">
        <f t="array" ref="AH320">SUM((I320:AG320=$I$2:$AG$2)*(I320:AG320&lt;&gt;""))</f>
        <v>16</v>
      </c>
      <c r="AI320" s="58">
        <f t="shared" si="342"/>
        <v>6.4</v>
      </c>
      <c r="AJ320" s="59"/>
      <c r="AK320" s="56" t="str">
        <f t="shared" si="343"/>
        <v>TIDAK LULUS</v>
      </c>
      <c r="AL320" s="56" t="str">
        <f t="shared" si="344"/>
        <v>TIDAK LULUS</v>
      </c>
      <c r="AM320" s="56" t="str">
        <f t="shared" si="345"/>
        <v>LULUS</v>
      </c>
      <c r="AN320" s="56" t="str">
        <f t="shared" si="346"/>
        <v>LULUS</v>
      </c>
      <c r="AO320" s="56" t="str">
        <f t="shared" si="347"/>
        <v>LULUS</v>
      </c>
      <c r="AP320" s="56" t="str">
        <f t="shared" si="348"/>
        <v>LULUS</v>
      </c>
      <c r="AQ320" s="56" t="str">
        <f t="shared" si="349"/>
        <v>LULUS</v>
      </c>
      <c r="AR320" s="56" t="str">
        <f t="shared" si="350"/>
        <v>LULUS</v>
      </c>
      <c r="AS320" s="56" t="str">
        <f t="shared" si="351"/>
        <v>LULUS</v>
      </c>
      <c r="AT320" s="56" t="str">
        <f t="shared" si="352"/>
        <v>TIDAK LULUS</v>
      </c>
      <c r="AU320" s="56" t="str">
        <f t="shared" si="353"/>
        <v>LULUS</v>
      </c>
      <c r="AV320" s="56" t="str">
        <f t="shared" si="354"/>
        <v>LULUS</v>
      </c>
      <c r="AW320" s="56" t="str">
        <f t="shared" si="355"/>
        <v>TIDAK LULUS</v>
      </c>
      <c r="AX320" s="56" t="str">
        <f t="shared" si="356"/>
        <v>LULUS</v>
      </c>
      <c r="AY320" s="56" t="str">
        <f t="shared" si="357"/>
        <v>LULUS</v>
      </c>
      <c r="AZ320" s="56" t="str">
        <f t="shared" si="358"/>
        <v>TIDAK LULUS</v>
      </c>
      <c r="BA320" s="56" t="str">
        <f t="shared" si="359"/>
        <v>LULUS</v>
      </c>
      <c r="BB320" s="56" t="str">
        <f t="shared" si="360"/>
        <v>TIDAK LULUS</v>
      </c>
      <c r="BC320" s="56" t="str">
        <f t="shared" si="361"/>
        <v>TIDAK LULUS</v>
      </c>
      <c r="BD320" s="56" t="str">
        <f t="shared" si="362"/>
        <v>LULUS</v>
      </c>
      <c r="BE320" s="56" t="str">
        <f t="shared" si="363"/>
        <v>LULUS</v>
      </c>
      <c r="BF320" s="56" t="str">
        <f t="shared" si="364"/>
        <v>TIDAK LULUS</v>
      </c>
      <c r="BG320" s="56" t="str">
        <f t="shared" si="365"/>
        <v>LULUS</v>
      </c>
      <c r="BH320" s="56" t="str">
        <f t="shared" si="366"/>
        <v>LULUS</v>
      </c>
      <c r="BI320" s="56" t="str">
        <f t="shared" si="367"/>
        <v>TIDAK LULUS</v>
      </c>
    </row>
    <row r="321" spans="1:61" s="60" customFormat="1" ht="21.9" customHeight="1" x14ac:dyDescent="0.3">
      <c r="A321" s="56">
        <f t="shared" si="290"/>
        <v>318</v>
      </c>
      <c r="B321" s="56">
        <v>2015422265</v>
      </c>
      <c r="C321" s="62" t="s">
        <v>6397</v>
      </c>
      <c r="D321" s="61" t="s">
        <v>46</v>
      </c>
      <c r="E321" s="56" t="s">
        <v>155</v>
      </c>
      <c r="F321" s="61" t="s">
        <v>4011</v>
      </c>
      <c r="G321" s="62" t="s">
        <v>4012</v>
      </c>
      <c r="H321" s="57">
        <v>45001</v>
      </c>
      <c r="I321" s="56" t="s">
        <v>127</v>
      </c>
      <c r="J321" s="56" t="s">
        <v>125</v>
      </c>
      <c r="K321" s="56" t="s">
        <v>126</v>
      </c>
      <c r="L321" s="56" t="s">
        <v>125</v>
      </c>
      <c r="M321" s="56" t="s">
        <v>126</v>
      </c>
      <c r="N321" s="56" t="s">
        <v>125</v>
      </c>
      <c r="O321" s="56" t="s">
        <v>128</v>
      </c>
      <c r="P321" s="56" t="s">
        <v>127</v>
      </c>
      <c r="Q321" s="56" t="s">
        <v>126</v>
      </c>
      <c r="R321" s="56" t="s">
        <v>128</v>
      </c>
      <c r="S321" s="56" t="s">
        <v>126</v>
      </c>
      <c r="T321" s="56" t="s">
        <v>128</v>
      </c>
      <c r="U321" s="56" t="s">
        <v>128</v>
      </c>
      <c r="V321" s="56" t="s">
        <v>125</v>
      </c>
      <c r="W321" s="56" t="s">
        <v>126</v>
      </c>
      <c r="X321" s="56" t="s">
        <v>125</v>
      </c>
      <c r="Y321" s="56" t="s">
        <v>128</v>
      </c>
      <c r="Z321" s="56" t="s">
        <v>127</v>
      </c>
      <c r="AA321" s="56" t="s">
        <v>126</v>
      </c>
      <c r="AB321" s="56" t="s">
        <v>126</v>
      </c>
      <c r="AC321" s="56" t="s">
        <v>126</v>
      </c>
      <c r="AD321" s="56" t="s">
        <v>126</v>
      </c>
      <c r="AE321" s="56" t="s">
        <v>127</v>
      </c>
      <c r="AF321" s="56" t="s">
        <v>127</v>
      </c>
      <c r="AG321" s="56" t="s">
        <v>125</v>
      </c>
      <c r="AH321" s="56">
        <f t="array" ref="AH321">SUM((I321:AG321=$I$2:$AG$2)*(I321:AG321&lt;&gt;""))</f>
        <v>17</v>
      </c>
      <c r="AI321" s="58">
        <f t="shared" si="342"/>
        <v>6.8</v>
      </c>
      <c r="AJ321" s="59"/>
      <c r="AK321" s="56" t="str">
        <f t="shared" si="343"/>
        <v>TIDAK LULUS</v>
      </c>
      <c r="AL321" s="56" t="str">
        <f t="shared" si="344"/>
        <v>TIDAK LULUS</v>
      </c>
      <c r="AM321" s="56" t="str">
        <f t="shared" si="345"/>
        <v>TIDAK LULUS</v>
      </c>
      <c r="AN321" s="56" t="str">
        <f t="shared" si="346"/>
        <v>LULUS</v>
      </c>
      <c r="AO321" s="56" t="str">
        <f t="shared" si="347"/>
        <v>LULUS</v>
      </c>
      <c r="AP321" s="56" t="str">
        <f t="shared" si="348"/>
        <v>LULUS</v>
      </c>
      <c r="AQ321" s="56" t="str">
        <f t="shared" si="349"/>
        <v>LULUS</v>
      </c>
      <c r="AR321" s="56" t="str">
        <f t="shared" si="350"/>
        <v>LULUS</v>
      </c>
      <c r="AS321" s="56" t="str">
        <f t="shared" si="351"/>
        <v>LULUS</v>
      </c>
      <c r="AT321" s="56" t="str">
        <f t="shared" si="352"/>
        <v>LULUS</v>
      </c>
      <c r="AU321" s="56" t="str">
        <f t="shared" si="353"/>
        <v>LULUS</v>
      </c>
      <c r="AV321" s="56" t="str">
        <f t="shared" si="354"/>
        <v>LULUS</v>
      </c>
      <c r="AW321" s="56" t="str">
        <f t="shared" si="355"/>
        <v>TIDAK LULUS</v>
      </c>
      <c r="AX321" s="56" t="str">
        <f t="shared" si="356"/>
        <v>LULUS</v>
      </c>
      <c r="AY321" s="56" t="str">
        <f t="shared" si="357"/>
        <v>LULUS</v>
      </c>
      <c r="AZ321" s="56" t="str">
        <f t="shared" si="358"/>
        <v>LULUS</v>
      </c>
      <c r="BA321" s="56" t="str">
        <f t="shared" si="359"/>
        <v>LULUS</v>
      </c>
      <c r="BB321" s="56" t="str">
        <f t="shared" si="360"/>
        <v>LULUS</v>
      </c>
      <c r="BC321" s="56" t="str">
        <f t="shared" si="361"/>
        <v>LULUS</v>
      </c>
      <c r="BD321" s="56" t="str">
        <f t="shared" si="362"/>
        <v>TIDAK LULUS</v>
      </c>
      <c r="BE321" s="56" t="str">
        <f t="shared" si="363"/>
        <v>LULUS</v>
      </c>
      <c r="BF321" s="56" t="str">
        <f t="shared" si="364"/>
        <v>TIDAK LULUS</v>
      </c>
      <c r="BG321" s="56" t="str">
        <f t="shared" si="365"/>
        <v>TIDAK LULUS</v>
      </c>
      <c r="BH321" s="56" t="str">
        <f t="shared" si="366"/>
        <v>LULUS</v>
      </c>
      <c r="BI321" s="56" t="str">
        <f t="shared" si="367"/>
        <v>TIDAK LULUS</v>
      </c>
    </row>
    <row r="322" spans="1:61" s="60" customFormat="1" ht="21.9" customHeight="1" x14ac:dyDescent="0.3">
      <c r="A322" s="56">
        <f t="shared" si="290"/>
        <v>319</v>
      </c>
      <c r="B322" s="56">
        <v>2015417083</v>
      </c>
      <c r="C322" s="62" t="s">
        <v>6372</v>
      </c>
      <c r="D322" s="61" t="s">
        <v>46</v>
      </c>
      <c r="E322" s="56" t="s">
        <v>155</v>
      </c>
      <c r="F322" s="61" t="s">
        <v>679</v>
      </c>
      <c r="G322" s="62" t="s">
        <v>680</v>
      </c>
      <c r="H322" s="57">
        <v>45001</v>
      </c>
      <c r="I322" s="56" t="s">
        <v>128</v>
      </c>
      <c r="J322" s="56" t="s">
        <v>125</v>
      </c>
      <c r="K322" s="56" t="s">
        <v>127</v>
      </c>
      <c r="L322" s="56" t="s">
        <v>127</v>
      </c>
      <c r="M322" s="56" t="s">
        <v>126</v>
      </c>
      <c r="N322" s="56" t="s">
        <v>127</v>
      </c>
      <c r="O322" s="56" t="s">
        <v>128</v>
      </c>
      <c r="P322" s="56" t="s">
        <v>127</v>
      </c>
      <c r="Q322" s="56" t="s">
        <v>126</v>
      </c>
      <c r="R322" s="56" t="s">
        <v>127</v>
      </c>
      <c r="S322" s="56" t="s">
        <v>128</v>
      </c>
      <c r="T322" s="56" t="s">
        <v>126</v>
      </c>
      <c r="U322" s="56" t="s">
        <v>128</v>
      </c>
      <c r="V322" s="56" t="s">
        <v>125</v>
      </c>
      <c r="W322" s="56" t="s">
        <v>126</v>
      </c>
      <c r="X322" s="56" t="s">
        <v>125</v>
      </c>
      <c r="Y322" s="56" t="s">
        <v>125</v>
      </c>
      <c r="Z322" s="56" t="s">
        <v>127</v>
      </c>
      <c r="AA322" s="56" t="s">
        <v>126</v>
      </c>
      <c r="AB322" s="56" t="s">
        <v>126</v>
      </c>
      <c r="AC322" s="56" t="s">
        <v>126</v>
      </c>
      <c r="AD322" s="56" t="s">
        <v>126</v>
      </c>
      <c r="AE322" s="56" t="s">
        <v>126</v>
      </c>
      <c r="AF322" s="56" t="s">
        <v>127</v>
      </c>
      <c r="AG322" s="56" t="s">
        <v>127</v>
      </c>
      <c r="AH322" s="56">
        <f t="array" ref="AH322">SUM((I322:AG322=$I$2:$AG$2)*(I322:AG322&lt;&gt;""))</f>
        <v>12</v>
      </c>
      <c r="AI322" s="58">
        <f t="shared" si="342"/>
        <v>4.8</v>
      </c>
      <c r="AJ322" s="59"/>
      <c r="AK322" s="56" t="str">
        <f t="shared" si="343"/>
        <v>TIDAK LULUS</v>
      </c>
      <c r="AL322" s="56" t="str">
        <f t="shared" si="344"/>
        <v>TIDAK LULUS</v>
      </c>
      <c r="AM322" s="56" t="str">
        <f t="shared" si="345"/>
        <v>LULUS</v>
      </c>
      <c r="AN322" s="56" t="str">
        <f t="shared" si="346"/>
        <v>TIDAK LULUS</v>
      </c>
      <c r="AO322" s="56" t="str">
        <f t="shared" si="347"/>
        <v>LULUS</v>
      </c>
      <c r="AP322" s="56" t="str">
        <f t="shared" si="348"/>
        <v>TIDAK LULUS</v>
      </c>
      <c r="AQ322" s="56" t="str">
        <f t="shared" si="349"/>
        <v>LULUS</v>
      </c>
      <c r="AR322" s="56" t="str">
        <f t="shared" si="350"/>
        <v>LULUS</v>
      </c>
      <c r="AS322" s="56" t="str">
        <f t="shared" si="351"/>
        <v>LULUS</v>
      </c>
      <c r="AT322" s="56" t="str">
        <f t="shared" si="352"/>
        <v>TIDAK LULUS</v>
      </c>
      <c r="AU322" s="56" t="str">
        <f t="shared" si="353"/>
        <v>TIDAK LULUS</v>
      </c>
      <c r="AV322" s="56" t="str">
        <f t="shared" si="354"/>
        <v>TIDAK LULUS</v>
      </c>
      <c r="AW322" s="56" t="str">
        <f t="shared" si="355"/>
        <v>TIDAK LULUS</v>
      </c>
      <c r="AX322" s="56" t="str">
        <f t="shared" si="356"/>
        <v>LULUS</v>
      </c>
      <c r="AY322" s="56" t="str">
        <f t="shared" si="357"/>
        <v>LULUS</v>
      </c>
      <c r="AZ322" s="56" t="str">
        <f t="shared" si="358"/>
        <v>LULUS</v>
      </c>
      <c r="BA322" s="56" t="str">
        <f t="shared" si="359"/>
        <v>TIDAK LULUS</v>
      </c>
      <c r="BB322" s="56" t="str">
        <f t="shared" si="360"/>
        <v>LULUS</v>
      </c>
      <c r="BC322" s="56" t="str">
        <f t="shared" si="361"/>
        <v>LULUS</v>
      </c>
      <c r="BD322" s="56" t="str">
        <f t="shared" si="362"/>
        <v>TIDAK LULUS</v>
      </c>
      <c r="BE322" s="56" t="str">
        <f t="shared" si="363"/>
        <v>LULUS</v>
      </c>
      <c r="BF322" s="56" t="str">
        <f t="shared" si="364"/>
        <v>TIDAK LULUS</v>
      </c>
      <c r="BG322" s="56" t="str">
        <f t="shared" si="365"/>
        <v>TIDAK LULUS</v>
      </c>
      <c r="BH322" s="56" t="str">
        <f t="shared" si="366"/>
        <v>LULUS</v>
      </c>
      <c r="BI322" s="56" t="str">
        <f t="shared" si="367"/>
        <v>TIDAK LULUS</v>
      </c>
    </row>
    <row r="323" spans="1:61" s="60" customFormat="1" ht="21.9" customHeight="1" x14ac:dyDescent="0.3">
      <c r="A323" s="56">
        <f t="shared" si="290"/>
        <v>320</v>
      </c>
      <c r="B323" s="56">
        <v>2015422268</v>
      </c>
      <c r="C323" s="62" t="s">
        <v>6398</v>
      </c>
      <c r="D323" s="61" t="s">
        <v>46</v>
      </c>
      <c r="E323" s="56" t="s">
        <v>155</v>
      </c>
      <c r="F323" s="61" t="s">
        <v>6481</v>
      </c>
      <c r="G323" s="62" t="s">
        <v>6482</v>
      </c>
      <c r="H323" s="57">
        <v>45001</v>
      </c>
      <c r="I323" s="56" t="s">
        <v>126</v>
      </c>
      <c r="J323" s="56" t="s">
        <v>125</v>
      </c>
      <c r="K323" s="56" t="s">
        <v>127</v>
      </c>
      <c r="L323" s="56" t="s">
        <v>125</v>
      </c>
      <c r="M323" s="56" t="s">
        <v>126</v>
      </c>
      <c r="N323" s="56" t="s">
        <v>125</v>
      </c>
      <c r="O323" s="56" t="s">
        <v>128</v>
      </c>
      <c r="P323" s="56" t="s">
        <v>127</v>
      </c>
      <c r="Q323" s="56" t="s">
        <v>126</v>
      </c>
      <c r="R323" s="56" t="s">
        <v>126</v>
      </c>
      <c r="S323" s="56" t="s">
        <v>127</v>
      </c>
      <c r="T323" s="56" t="s">
        <v>128</v>
      </c>
      <c r="U323" s="56" t="s">
        <v>125</v>
      </c>
      <c r="V323" s="56" t="s">
        <v>125</v>
      </c>
      <c r="W323" s="56" t="s">
        <v>126</v>
      </c>
      <c r="X323" s="56" t="s">
        <v>125</v>
      </c>
      <c r="Y323" s="56" t="s">
        <v>128</v>
      </c>
      <c r="Z323" s="56" t="s">
        <v>128</v>
      </c>
      <c r="AA323" s="56" t="s">
        <v>128</v>
      </c>
      <c r="AB323" s="56" t="s">
        <v>126</v>
      </c>
      <c r="AC323" s="56" t="s">
        <v>126</v>
      </c>
      <c r="AD323" s="56" t="s">
        <v>127</v>
      </c>
      <c r="AE323" s="56" t="s">
        <v>127</v>
      </c>
      <c r="AF323" s="56" t="s">
        <v>127</v>
      </c>
      <c r="AG323" s="56" t="s">
        <v>125</v>
      </c>
      <c r="AH323" s="56">
        <f t="array" ref="AH323">SUM((I323:AG323=$I$2:$AG$2)*(I323:AG323&lt;&gt;""))</f>
        <v>15</v>
      </c>
      <c r="AI323" s="58">
        <f t="shared" si="342"/>
        <v>6</v>
      </c>
      <c r="AJ323" s="59"/>
      <c r="AK323" s="56" t="str">
        <f t="shared" si="343"/>
        <v>LULUS</v>
      </c>
      <c r="AL323" s="56" t="str">
        <f t="shared" si="344"/>
        <v>TIDAK LULUS</v>
      </c>
      <c r="AM323" s="56" t="str">
        <f t="shared" si="345"/>
        <v>LULUS</v>
      </c>
      <c r="AN323" s="56" t="str">
        <f t="shared" si="346"/>
        <v>LULUS</v>
      </c>
      <c r="AO323" s="56" t="str">
        <f t="shared" si="347"/>
        <v>LULUS</v>
      </c>
      <c r="AP323" s="56" t="str">
        <f t="shared" si="348"/>
        <v>LULUS</v>
      </c>
      <c r="AQ323" s="56" t="str">
        <f t="shared" si="349"/>
        <v>LULUS</v>
      </c>
      <c r="AR323" s="56" t="str">
        <f t="shared" si="350"/>
        <v>LULUS</v>
      </c>
      <c r="AS323" s="56" t="str">
        <f t="shared" si="351"/>
        <v>LULUS</v>
      </c>
      <c r="AT323" s="56" t="str">
        <f t="shared" si="352"/>
        <v>TIDAK LULUS</v>
      </c>
      <c r="AU323" s="56" t="str">
        <f t="shared" si="353"/>
        <v>TIDAK LULUS</v>
      </c>
      <c r="AV323" s="56" t="str">
        <f t="shared" si="354"/>
        <v>LULUS</v>
      </c>
      <c r="AW323" s="56" t="str">
        <f t="shared" si="355"/>
        <v>TIDAK LULUS</v>
      </c>
      <c r="AX323" s="56" t="str">
        <f t="shared" si="356"/>
        <v>LULUS</v>
      </c>
      <c r="AY323" s="56" t="str">
        <f t="shared" si="357"/>
        <v>LULUS</v>
      </c>
      <c r="AZ323" s="56" t="str">
        <f t="shared" si="358"/>
        <v>LULUS</v>
      </c>
      <c r="BA323" s="56" t="str">
        <f t="shared" si="359"/>
        <v>LULUS</v>
      </c>
      <c r="BB323" s="56" t="str">
        <f t="shared" si="360"/>
        <v>TIDAK LULUS</v>
      </c>
      <c r="BC323" s="56" t="str">
        <f t="shared" si="361"/>
        <v>TIDAK LULUS</v>
      </c>
      <c r="BD323" s="56" t="str">
        <f t="shared" si="362"/>
        <v>TIDAK LULUS</v>
      </c>
      <c r="BE323" s="56" t="str">
        <f t="shared" si="363"/>
        <v>LULUS</v>
      </c>
      <c r="BF323" s="56" t="str">
        <f t="shared" si="364"/>
        <v>TIDAK LULUS</v>
      </c>
      <c r="BG323" s="56" t="str">
        <f t="shared" si="365"/>
        <v>TIDAK LULUS</v>
      </c>
      <c r="BH323" s="56" t="str">
        <f t="shared" si="366"/>
        <v>LULUS</v>
      </c>
      <c r="BI323" s="56" t="str">
        <f t="shared" si="367"/>
        <v>TIDAK LULUS</v>
      </c>
    </row>
    <row r="324" spans="1:61" s="60" customFormat="1" ht="21.9" customHeight="1" x14ac:dyDescent="0.3">
      <c r="A324" s="56">
        <f t="shared" si="290"/>
        <v>321</v>
      </c>
      <c r="B324" s="56">
        <v>2015422251</v>
      </c>
      <c r="C324" s="62" t="s">
        <v>6399</v>
      </c>
      <c r="D324" s="61" t="s">
        <v>45</v>
      </c>
      <c r="E324" s="56" t="s">
        <v>160</v>
      </c>
      <c r="F324" s="61" t="s">
        <v>341</v>
      </c>
      <c r="G324" s="62" t="s">
        <v>342</v>
      </c>
      <c r="H324" s="57">
        <v>45001</v>
      </c>
      <c r="I324" s="56" t="s">
        <v>126</v>
      </c>
      <c r="J324" s="56" t="s">
        <v>128</v>
      </c>
      <c r="K324" s="56" t="s">
        <v>127</v>
      </c>
      <c r="L324" s="56" t="s">
        <v>125</v>
      </c>
      <c r="M324" s="56" t="s">
        <v>128</v>
      </c>
      <c r="N324" s="56" t="s">
        <v>125</v>
      </c>
      <c r="O324" s="56" t="s">
        <v>128</v>
      </c>
      <c r="P324" s="56" t="s">
        <v>127</v>
      </c>
      <c r="Q324" s="56" t="s">
        <v>128</v>
      </c>
      <c r="R324" s="56" t="s">
        <v>125</v>
      </c>
      <c r="S324" s="56" t="s">
        <v>126</v>
      </c>
      <c r="T324" s="56" t="s">
        <v>128</v>
      </c>
      <c r="U324" s="56" t="s">
        <v>126</v>
      </c>
      <c r="V324" s="56" t="s">
        <v>125</v>
      </c>
      <c r="W324" s="56" t="s">
        <v>126</v>
      </c>
      <c r="X324" s="56" t="s">
        <v>125</v>
      </c>
      <c r="Y324" s="56" t="s">
        <v>127</v>
      </c>
      <c r="Z324" s="56" t="s">
        <v>127</v>
      </c>
      <c r="AA324" s="56" t="s">
        <v>126</v>
      </c>
      <c r="AB324" s="56" t="s">
        <v>126</v>
      </c>
      <c r="AC324" s="56" t="s">
        <v>126</v>
      </c>
      <c r="AD324" s="56" t="s">
        <v>128</v>
      </c>
      <c r="AE324" s="56" t="s">
        <v>128</v>
      </c>
      <c r="AF324" s="56" t="s">
        <v>128</v>
      </c>
      <c r="AG324" s="56" t="s">
        <v>126</v>
      </c>
      <c r="AH324" s="56">
        <f t="array" ref="AH324">SUM((I324:AG324=$I$2:$AG$2)*(I324:AG324&lt;&gt;""))</f>
        <v>17</v>
      </c>
      <c r="AI324" s="58">
        <f t="shared" si="342"/>
        <v>6.8</v>
      </c>
      <c r="AJ324" s="59"/>
      <c r="AK324" s="56" t="str">
        <f t="shared" si="343"/>
        <v>LULUS</v>
      </c>
      <c r="AL324" s="56" t="str">
        <f t="shared" si="344"/>
        <v>LULUS</v>
      </c>
      <c r="AM324" s="56" t="str">
        <f t="shared" si="345"/>
        <v>LULUS</v>
      </c>
      <c r="AN324" s="56" t="str">
        <f t="shared" si="346"/>
        <v>LULUS</v>
      </c>
      <c r="AO324" s="56" t="str">
        <f t="shared" si="347"/>
        <v>TIDAK LULUS</v>
      </c>
      <c r="AP324" s="56" t="str">
        <f t="shared" si="348"/>
        <v>LULUS</v>
      </c>
      <c r="AQ324" s="56" t="str">
        <f t="shared" si="349"/>
        <v>LULUS</v>
      </c>
      <c r="AR324" s="56" t="str">
        <f t="shared" si="350"/>
        <v>LULUS</v>
      </c>
      <c r="AS324" s="56" t="str">
        <f t="shared" si="351"/>
        <v>TIDAK LULUS</v>
      </c>
      <c r="AT324" s="56" t="str">
        <f t="shared" si="352"/>
        <v>TIDAK LULUS</v>
      </c>
      <c r="AU324" s="56" t="str">
        <f t="shared" si="353"/>
        <v>LULUS</v>
      </c>
      <c r="AV324" s="56" t="str">
        <f t="shared" si="354"/>
        <v>LULUS</v>
      </c>
      <c r="AW324" s="56" t="str">
        <f t="shared" si="355"/>
        <v>TIDAK LULUS</v>
      </c>
      <c r="AX324" s="56" t="str">
        <f t="shared" si="356"/>
        <v>LULUS</v>
      </c>
      <c r="AY324" s="56" t="str">
        <f t="shared" si="357"/>
        <v>LULUS</v>
      </c>
      <c r="AZ324" s="56" t="str">
        <f t="shared" si="358"/>
        <v>LULUS</v>
      </c>
      <c r="BA324" s="56" t="str">
        <f t="shared" si="359"/>
        <v>TIDAK LULUS</v>
      </c>
      <c r="BB324" s="56" t="str">
        <f t="shared" si="360"/>
        <v>LULUS</v>
      </c>
      <c r="BC324" s="56" t="str">
        <f t="shared" si="361"/>
        <v>LULUS</v>
      </c>
      <c r="BD324" s="56" t="str">
        <f t="shared" si="362"/>
        <v>TIDAK LULUS</v>
      </c>
      <c r="BE324" s="56" t="str">
        <f t="shared" si="363"/>
        <v>LULUS</v>
      </c>
      <c r="BF324" s="56" t="str">
        <f t="shared" si="364"/>
        <v>LULUS</v>
      </c>
      <c r="BG324" s="56" t="str">
        <f t="shared" si="365"/>
        <v>TIDAK LULUS</v>
      </c>
      <c r="BH324" s="56" t="str">
        <f t="shared" si="366"/>
        <v>TIDAK LULUS</v>
      </c>
      <c r="BI324" s="56" t="str">
        <f t="shared" si="367"/>
        <v>LULUS</v>
      </c>
    </row>
    <row r="325" spans="1:61" s="60" customFormat="1" ht="21.9" customHeight="1" x14ac:dyDescent="0.3">
      <c r="A325" s="56">
        <f t="shared" si="290"/>
        <v>322</v>
      </c>
      <c r="B325" s="56">
        <v>2015422253</v>
      </c>
      <c r="C325" s="62" t="s">
        <v>6400</v>
      </c>
      <c r="D325" s="61" t="s">
        <v>45</v>
      </c>
      <c r="E325" s="56" t="s">
        <v>160</v>
      </c>
      <c r="F325" s="61" t="s">
        <v>637</v>
      </c>
      <c r="G325" s="62" t="s">
        <v>638</v>
      </c>
      <c r="H325" s="57">
        <v>45001</v>
      </c>
      <c r="I325" s="56" t="s">
        <v>126</v>
      </c>
      <c r="J325" s="56" t="s">
        <v>128</v>
      </c>
      <c r="K325" s="56" t="s">
        <v>128</v>
      </c>
      <c r="L325" s="56" t="s">
        <v>125</v>
      </c>
      <c r="M325" s="56" t="s">
        <v>126</v>
      </c>
      <c r="N325" s="56" t="s">
        <v>125</v>
      </c>
      <c r="O325" s="56" t="s">
        <v>128</v>
      </c>
      <c r="P325" s="56" t="s">
        <v>127</v>
      </c>
      <c r="Q325" s="56" t="s">
        <v>126</v>
      </c>
      <c r="R325" s="56" t="s">
        <v>125</v>
      </c>
      <c r="S325" s="56" t="s">
        <v>126</v>
      </c>
      <c r="T325" s="56" t="s">
        <v>126</v>
      </c>
      <c r="U325" s="56" t="s">
        <v>126</v>
      </c>
      <c r="V325" s="56" t="s">
        <v>125</v>
      </c>
      <c r="W325" s="56" t="s">
        <v>126</v>
      </c>
      <c r="X325" s="56" t="s">
        <v>125</v>
      </c>
      <c r="Y325" s="56" t="s">
        <v>128</v>
      </c>
      <c r="Z325" s="56" t="s">
        <v>128</v>
      </c>
      <c r="AA325" s="56" t="s">
        <v>126</v>
      </c>
      <c r="AB325" s="56" t="s">
        <v>127</v>
      </c>
      <c r="AC325" s="56" t="s">
        <v>126</v>
      </c>
      <c r="AD325" s="56" t="s">
        <v>126</v>
      </c>
      <c r="AE325" s="56" t="s">
        <v>125</v>
      </c>
      <c r="AF325" s="56" t="s">
        <v>127</v>
      </c>
      <c r="AG325" s="56" t="s">
        <v>127</v>
      </c>
      <c r="AH325" s="56">
        <f t="array" ref="AH325">SUM((I325:AG325=$I$2:$AG$2)*(I325:AG325&lt;&gt;""))</f>
        <v>17</v>
      </c>
      <c r="AI325" s="58">
        <f t="shared" si="342"/>
        <v>6.8</v>
      </c>
      <c r="AJ325" s="59"/>
      <c r="AK325" s="56" t="str">
        <f t="shared" si="343"/>
        <v>LULUS</v>
      </c>
      <c r="AL325" s="56" t="str">
        <f t="shared" si="344"/>
        <v>LULUS</v>
      </c>
      <c r="AM325" s="56" t="str">
        <f t="shared" si="345"/>
        <v>TIDAK LULUS</v>
      </c>
      <c r="AN325" s="56" t="str">
        <f t="shared" si="346"/>
        <v>LULUS</v>
      </c>
      <c r="AO325" s="56" t="str">
        <f t="shared" si="347"/>
        <v>LULUS</v>
      </c>
      <c r="AP325" s="56" t="str">
        <f t="shared" si="348"/>
        <v>LULUS</v>
      </c>
      <c r="AQ325" s="56" t="str">
        <f t="shared" si="349"/>
        <v>LULUS</v>
      </c>
      <c r="AR325" s="56" t="str">
        <f t="shared" si="350"/>
        <v>LULUS</v>
      </c>
      <c r="AS325" s="56" t="str">
        <f t="shared" si="351"/>
        <v>LULUS</v>
      </c>
      <c r="AT325" s="56" t="str">
        <f t="shared" si="352"/>
        <v>TIDAK LULUS</v>
      </c>
      <c r="AU325" s="56" t="str">
        <f t="shared" si="353"/>
        <v>LULUS</v>
      </c>
      <c r="AV325" s="56" t="str">
        <f t="shared" si="354"/>
        <v>TIDAK LULUS</v>
      </c>
      <c r="AW325" s="56" t="str">
        <f t="shared" si="355"/>
        <v>TIDAK LULUS</v>
      </c>
      <c r="AX325" s="56" t="str">
        <f t="shared" si="356"/>
        <v>LULUS</v>
      </c>
      <c r="AY325" s="56" t="str">
        <f t="shared" si="357"/>
        <v>LULUS</v>
      </c>
      <c r="AZ325" s="56" t="str">
        <f t="shared" si="358"/>
        <v>LULUS</v>
      </c>
      <c r="BA325" s="56" t="str">
        <f t="shared" si="359"/>
        <v>LULUS</v>
      </c>
      <c r="BB325" s="56" t="str">
        <f t="shared" si="360"/>
        <v>TIDAK LULUS</v>
      </c>
      <c r="BC325" s="56" t="str">
        <f t="shared" si="361"/>
        <v>LULUS</v>
      </c>
      <c r="BD325" s="56" t="str">
        <f t="shared" si="362"/>
        <v>TIDAK LULUS</v>
      </c>
      <c r="BE325" s="56" t="str">
        <f t="shared" si="363"/>
        <v>LULUS</v>
      </c>
      <c r="BF325" s="56" t="str">
        <f t="shared" si="364"/>
        <v>TIDAK LULUS</v>
      </c>
      <c r="BG325" s="56" t="str">
        <f t="shared" si="365"/>
        <v>LULUS</v>
      </c>
      <c r="BH325" s="56" t="str">
        <f t="shared" si="366"/>
        <v>LULUS</v>
      </c>
      <c r="BI325" s="56" t="str">
        <f t="shared" si="367"/>
        <v>TIDAK LULUS</v>
      </c>
    </row>
    <row r="326" spans="1:61" s="60" customFormat="1" ht="21.9" customHeight="1" x14ac:dyDescent="0.3">
      <c r="A326" s="56">
        <f t="shared" si="290"/>
        <v>323</v>
      </c>
      <c r="B326" s="56">
        <v>2015424058</v>
      </c>
      <c r="C326" s="62" t="s">
        <v>6401</v>
      </c>
      <c r="D326" s="61" t="s">
        <v>45</v>
      </c>
      <c r="E326" s="56" t="s">
        <v>160</v>
      </c>
      <c r="F326" s="61" t="s">
        <v>6483</v>
      </c>
      <c r="G326" s="62" t="s">
        <v>6484</v>
      </c>
      <c r="H326" s="57">
        <v>45008</v>
      </c>
      <c r="I326" s="56" t="s">
        <v>126</v>
      </c>
      <c r="J326" s="56" t="s">
        <v>128</v>
      </c>
      <c r="K326" s="56" t="s">
        <v>127</v>
      </c>
      <c r="L326" s="56" t="s">
        <v>125</v>
      </c>
      <c r="M326" s="56" t="s">
        <v>127</v>
      </c>
      <c r="N326" s="56" t="s">
        <v>127</v>
      </c>
      <c r="O326" s="56" t="s">
        <v>128</v>
      </c>
      <c r="P326" s="56" t="s">
        <v>127</v>
      </c>
      <c r="Q326" s="56" t="s">
        <v>126</v>
      </c>
      <c r="R326" s="56" t="s">
        <v>125</v>
      </c>
      <c r="S326" s="56" t="s">
        <v>128</v>
      </c>
      <c r="T326" s="56" t="s">
        <v>128</v>
      </c>
      <c r="U326" s="56" t="s">
        <v>125</v>
      </c>
      <c r="V326" s="56" t="s">
        <v>125</v>
      </c>
      <c r="W326" s="56" t="s">
        <v>126</v>
      </c>
      <c r="X326" s="56" t="s">
        <v>125</v>
      </c>
      <c r="Y326" s="56" t="s">
        <v>127</v>
      </c>
      <c r="Z326" s="56" t="s">
        <v>128</v>
      </c>
      <c r="AA326" s="56" t="s">
        <v>126</v>
      </c>
      <c r="AB326" s="56" t="s">
        <v>127</v>
      </c>
      <c r="AC326" s="56" t="s">
        <v>126</v>
      </c>
      <c r="AD326" s="56" t="s">
        <v>127</v>
      </c>
      <c r="AE326" s="56" t="s">
        <v>128</v>
      </c>
      <c r="AF326" s="56" t="s">
        <v>127</v>
      </c>
      <c r="AG326" s="56" t="s">
        <v>126</v>
      </c>
      <c r="AH326" s="56">
        <f t="array" ref="AH326">SUM((I326:AG326=$I$2:$AG$2)*(I326:AG326&lt;&gt;""))</f>
        <v>15</v>
      </c>
      <c r="AI326" s="58">
        <f t="shared" ref="AI326:AI354" si="368">AH326/2.5</f>
        <v>6</v>
      </c>
      <c r="AJ326" s="59"/>
      <c r="AK326" s="56" t="str">
        <f t="shared" ref="AK326:AK337" si="369">IF(I326=I$2,"LULUS","TIDAK LULUS")</f>
        <v>LULUS</v>
      </c>
      <c r="AL326" s="56" t="str">
        <f t="shared" ref="AL326:AL337" si="370">IF(J326=J$2,"LULUS","TIDAK LULUS")</f>
        <v>LULUS</v>
      </c>
      <c r="AM326" s="56" t="str">
        <f t="shared" ref="AM326:AM337" si="371">IF(K326=K$2,"LULUS","TIDAK LULUS")</f>
        <v>LULUS</v>
      </c>
      <c r="AN326" s="56" t="str">
        <f t="shared" ref="AN326:AN337" si="372">IF(L326=L$2,"LULUS","TIDAK LULUS")</f>
        <v>LULUS</v>
      </c>
      <c r="AO326" s="56" t="str">
        <f t="shared" ref="AO326:AO337" si="373">IF(M326=M$2,"LULUS","TIDAK LULUS")</f>
        <v>TIDAK LULUS</v>
      </c>
      <c r="AP326" s="56" t="str">
        <f t="shared" ref="AP326:AP337" si="374">IF(N326=N$2,"LULUS","TIDAK LULUS")</f>
        <v>TIDAK LULUS</v>
      </c>
      <c r="AQ326" s="56" t="str">
        <f t="shared" ref="AQ326:AQ337" si="375">IF(O326=O$2,"LULUS","TIDAK LULUS")</f>
        <v>LULUS</v>
      </c>
      <c r="AR326" s="56" t="str">
        <f t="shared" ref="AR326:AR337" si="376">IF(P326=P$2,"LULUS","TIDAK LULUS")</f>
        <v>LULUS</v>
      </c>
      <c r="AS326" s="56" t="str">
        <f t="shared" ref="AS326:AS337" si="377">IF(Q326=Q$2,"LULUS","TIDAK LULUS")</f>
        <v>LULUS</v>
      </c>
      <c r="AT326" s="56" t="str">
        <f t="shared" ref="AT326:AT337" si="378">IF(R326=R$2,"LULUS","TIDAK LULUS")</f>
        <v>TIDAK LULUS</v>
      </c>
      <c r="AU326" s="56" t="str">
        <f t="shared" ref="AU326:AU337" si="379">IF(S326=S$2,"LULUS","TIDAK LULUS")</f>
        <v>TIDAK LULUS</v>
      </c>
      <c r="AV326" s="56" t="str">
        <f t="shared" ref="AV326:AV337" si="380">IF(T326=T$2,"LULUS","TIDAK LULUS")</f>
        <v>LULUS</v>
      </c>
      <c r="AW326" s="56" t="str">
        <f t="shared" ref="AW326:AW337" si="381">IF(U326=U$2,"LULUS","TIDAK LULUS")</f>
        <v>TIDAK LULUS</v>
      </c>
      <c r="AX326" s="56" t="str">
        <f t="shared" ref="AX326:AX337" si="382">IF(V326=V$2,"LULUS","TIDAK LULUS")</f>
        <v>LULUS</v>
      </c>
      <c r="AY326" s="56" t="str">
        <f t="shared" ref="AY326:AY337" si="383">IF(W326=W$2,"LULUS","TIDAK LULUS")</f>
        <v>LULUS</v>
      </c>
      <c r="AZ326" s="56" t="str">
        <f t="shared" ref="AZ326:AZ337" si="384">IF(X326=X$2,"LULUS","TIDAK LULUS")</f>
        <v>LULUS</v>
      </c>
      <c r="BA326" s="56" t="str">
        <f t="shared" ref="BA326:BA337" si="385">IF(Y326=Y$2,"LULUS","TIDAK LULUS")</f>
        <v>TIDAK LULUS</v>
      </c>
      <c r="BB326" s="56" t="str">
        <f t="shared" ref="BB326:BB337" si="386">IF(Z326=Z$2,"LULUS","TIDAK LULUS")</f>
        <v>TIDAK LULUS</v>
      </c>
      <c r="BC326" s="56" t="str">
        <f t="shared" ref="BC326:BC337" si="387">IF(AA326=AA$2,"LULUS","TIDAK LULUS")</f>
        <v>LULUS</v>
      </c>
      <c r="BD326" s="56" t="str">
        <f t="shared" ref="BD326:BD337" si="388">IF(AB326=AB$2,"LULUS","TIDAK LULUS")</f>
        <v>TIDAK LULUS</v>
      </c>
      <c r="BE326" s="56" t="str">
        <f t="shared" ref="BE326:BE337" si="389">IF(AC326=AC$2,"LULUS","TIDAK LULUS")</f>
        <v>LULUS</v>
      </c>
      <c r="BF326" s="56" t="str">
        <f t="shared" ref="BF326:BF337" si="390">IF(AD326=AD$2,"LULUS","TIDAK LULUS")</f>
        <v>TIDAK LULUS</v>
      </c>
      <c r="BG326" s="56" t="str">
        <f t="shared" ref="BG326:BG337" si="391">IF(AE326=AE$2,"LULUS","TIDAK LULUS")</f>
        <v>TIDAK LULUS</v>
      </c>
      <c r="BH326" s="56" t="str">
        <f t="shared" ref="BH326:BH337" si="392">IF(AF326=AF$2,"LULUS","TIDAK LULUS")</f>
        <v>LULUS</v>
      </c>
      <c r="BI326" s="56" t="str">
        <f t="shared" ref="BI326:BI337" si="393">IF(AG326=AG$2,"LULUS","TIDAK LULUS")</f>
        <v>LULUS</v>
      </c>
    </row>
    <row r="327" spans="1:61" s="60" customFormat="1" ht="21.9" customHeight="1" x14ac:dyDescent="0.3">
      <c r="A327" s="56">
        <f t="shared" si="290"/>
        <v>324</v>
      </c>
      <c r="B327" s="56">
        <v>2015424061</v>
      </c>
      <c r="C327" s="62" t="s">
        <v>6403</v>
      </c>
      <c r="D327" s="61" t="s">
        <v>45</v>
      </c>
      <c r="E327" s="56" t="s">
        <v>160</v>
      </c>
      <c r="F327" s="61" t="s">
        <v>6485</v>
      </c>
      <c r="G327" s="62" t="s">
        <v>6486</v>
      </c>
      <c r="H327" s="57">
        <v>45008</v>
      </c>
      <c r="I327" s="56" t="s">
        <v>127</v>
      </c>
      <c r="J327" s="56" t="s">
        <v>128</v>
      </c>
      <c r="K327" s="56" t="s">
        <v>125</v>
      </c>
      <c r="L327" s="56" t="s">
        <v>125</v>
      </c>
      <c r="M327" s="56" t="s">
        <v>127</v>
      </c>
      <c r="N327" s="56" t="s">
        <v>125</v>
      </c>
      <c r="O327" s="56" t="s">
        <v>128</v>
      </c>
      <c r="P327" s="56" t="s">
        <v>127</v>
      </c>
      <c r="Q327" s="56" t="s">
        <v>126</v>
      </c>
      <c r="R327" s="56" t="s">
        <v>125</v>
      </c>
      <c r="S327" s="56" t="s">
        <v>126</v>
      </c>
      <c r="T327" s="56" t="s">
        <v>126</v>
      </c>
      <c r="U327" s="56" t="s">
        <v>127</v>
      </c>
      <c r="V327" s="56" t="s">
        <v>125</v>
      </c>
      <c r="W327" s="56" t="s">
        <v>125</v>
      </c>
      <c r="X327" s="56" t="s">
        <v>125</v>
      </c>
      <c r="Y327" s="56" t="s">
        <v>128</v>
      </c>
      <c r="Z327" s="56" t="s">
        <v>127</v>
      </c>
      <c r="AA327" s="56" t="s">
        <v>126</v>
      </c>
      <c r="AB327" s="56" t="s">
        <v>128</v>
      </c>
      <c r="AC327" s="56" t="s">
        <v>126</v>
      </c>
      <c r="AD327" s="56" t="s">
        <v>128</v>
      </c>
      <c r="AE327" s="56" t="s">
        <v>127</v>
      </c>
      <c r="AF327" s="56" t="s">
        <v>127</v>
      </c>
      <c r="AG327" s="56" t="s">
        <v>125</v>
      </c>
      <c r="AH327" s="56">
        <f t="array" ref="AH327">SUM((I327:AG327=$I$2:$AG$2)*(I327:AG327&lt;&gt;""))</f>
        <v>17</v>
      </c>
      <c r="AI327" s="58">
        <f t="shared" si="368"/>
        <v>6.8</v>
      </c>
      <c r="AJ327" s="59"/>
      <c r="AK327" s="56" t="str">
        <f t="shared" si="369"/>
        <v>TIDAK LULUS</v>
      </c>
      <c r="AL327" s="56" t="str">
        <f t="shared" si="370"/>
        <v>LULUS</v>
      </c>
      <c r="AM327" s="56" t="str">
        <f t="shared" si="371"/>
        <v>TIDAK LULUS</v>
      </c>
      <c r="AN327" s="56" t="str">
        <f t="shared" si="372"/>
        <v>LULUS</v>
      </c>
      <c r="AO327" s="56" t="str">
        <f t="shared" si="373"/>
        <v>TIDAK LULUS</v>
      </c>
      <c r="AP327" s="56" t="str">
        <f t="shared" si="374"/>
        <v>LULUS</v>
      </c>
      <c r="AQ327" s="56" t="str">
        <f t="shared" si="375"/>
        <v>LULUS</v>
      </c>
      <c r="AR327" s="56" t="str">
        <f t="shared" si="376"/>
        <v>LULUS</v>
      </c>
      <c r="AS327" s="56" t="str">
        <f t="shared" si="377"/>
        <v>LULUS</v>
      </c>
      <c r="AT327" s="56" t="str">
        <f t="shared" si="378"/>
        <v>TIDAK LULUS</v>
      </c>
      <c r="AU327" s="56" t="str">
        <f t="shared" si="379"/>
        <v>LULUS</v>
      </c>
      <c r="AV327" s="56" t="str">
        <f t="shared" si="380"/>
        <v>TIDAK LULUS</v>
      </c>
      <c r="AW327" s="56" t="str">
        <f t="shared" si="381"/>
        <v>LULUS</v>
      </c>
      <c r="AX327" s="56" t="str">
        <f t="shared" si="382"/>
        <v>LULUS</v>
      </c>
      <c r="AY327" s="56" t="str">
        <f t="shared" si="383"/>
        <v>TIDAK LULUS</v>
      </c>
      <c r="AZ327" s="56" t="str">
        <f t="shared" si="384"/>
        <v>LULUS</v>
      </c>
      <c r="BA327" s="56" t="str">
        <f t="shared" si="385"/>
        <v>LULUS</v>
      </c>
      <c r="BB327" s="56" t="str">
        <f t="shared" si="386"/>
        <v>LULUS</v>
      </c>
      <c r="BC327" s="56" t="str">
        <f t="shared" si="387"/>
        <v>LULUS</v>
      </c>
      <c r="BD327" s="56" t="str">
        <f t="shared" si="388"/>
        <v>LULUS</v>
      </c>
      <c r="BE327" s="56" t="str">
        <f t="shared" si="389"/>
        <v>LULUS</v>
      </c>
      <c r="BF327" s="56" t="str">
        <f t="shared" si="390"/>
        <v>LULUS</v>
      </c>
      <c r="BG327" s="56" t="str">
        <f t="shared" si="391"/>
        <v>TIDAK LULUS</v>
      </c>
      <c r="BH327" s="56" t="str">
        <f t="shared" si="392"/>
        <v>LULUS</v>
      </c>
      <c r="BI327" s="56" t="str">
        <f t="shared" si="393"/>
        <v>TIDAK LULUS</v>
      </c>
    </row>
    <row r="328" spans="1:61" s="60" customFormat="1" ht="21.9" customHeight="1" x14ac:dyDescent="0.3">
      <c r="A328" s="56">
        <f t="shared" si="290"/>
        <v>325</v>
      </c>
      <c r="B328" s="56">
        <v>2015424069</v>
      </c>
      <c r="C328" s="62" t="s">
        <v>6404</v>
      </c>
      <c r="D328" s="61" t="s">
        <v>45</v>
      </c>
      <c r="E328" s="56" t="s">
        <v>160</v>
      </c>
      <c r="F328" s="61" t="s">
        <v>589</v>
      </c>
      <c r="G328" s="62" t="s">
        <v>590</v>
      </c>
      <c r="H328" s="57">
        <v>45008</v>
      </c>
      <c r="I328" s="56" t="s">
        <v>126</v>
      </c>
      <c r="J328" s="56" t="s">
        <v>128</v>
      </c>
      <c r="K328" s="56" t="s">
        <v>126</v>
      </c>
      <c r="L328" s="56" t="s">
        <v>126</v>
      </c>
      <c r="M328" s="56" t="s">
        <v>128</v>
      </c>
      <c r="N328" s="56" t="s">
        <v>125</v>
      </c>
      <c r="O328" s="56" t="s">
        <v>128</v>
      </c>
      <c r="P328" s="56" t="s">
        <v>127</v>
      </c>
      <c r="Q328" s="56" t="s">
        <v>128</v>
      </c>
      <c r="R328" s="56" t="s">
        <v>127</v>
      </c>
      <c r="S328" s="56" t="s">
        <v>126</v>
      </c>
      <c r="T328" s="56" t="s">
        <v>128</v>
      </c>
      <c r="U328" s="56" t="s">
        <v>128</v>
      </c>
      <c r="V328" s="56" t="s">
        <v>125</v>
      </c>
      <c r="W328" s="56" t="s">
        <v>126</v>
      </c>
      <c r="X328" s="56" t="s">
        <v>125</v>
      </c>
      <c r="Y328" s="56" t="s">
        <v>128</v>
      </c>
      <c r="Z328" s="56" t="s">
        <v>128</v>
      </c>
      <c r="AA328" s="56" t="s">
        <v>128</v>
      </c>
      <c r="AB328" s="56" t="s">
        <v>128</v>
      </c>
      <c r="AC328" s="56" t="s">
        <v>126</v>
      </c>
      <c r="AD328" s="56" t="s">
        <v>128</v>
      </c>
      <c r="AE328" s="56" t="s">
        <v>127</v>
      </c>
      <c r="AF328" s="56" t="s">
        <v>127</v>
      </c>
      <c r="AG328" s="56" t="s">
        <v>127</v>
      </c>
      <c r="AH328" s="56">
        <f t="array" ref="AH328">SUM((I328:AG328=$I$2:$AG$2)*(I328:AG328&lt;&gt;""))</f>
        <v>15</v>
      </c>
      <c r="AI328" s="58">
        <f t="shared" si="368"/>
        <v>6</v>
      </c>
      <c r="AJ328" s="59"/>
      <c r="AK328" s="56" t="str">
        <f t="shared" si="369"/>
        <v>LULUS</v>
      </c>
      <c r="AL328" s="56" t="str">
        <f t="shared" si="370"/>
        <v>LULUS</v>
      </c>
      <c r="AM328" s="56" t="str">
        <f t="shared" si="371"/>
        <v>TIDAK LULUS</v>
      </c>
      <c r="AN328" s="56" t="str">
        <f t="shared" si="372"/>
        <v>TIDAK LULUS</v>
      </c>
      <c r="AO328" s="56" t="str">
        <f t="shared" si="373"/>
        <v>TIDAK LULUS</v>
      </c>
      <c r="AP328" s="56" t="str">
        <f t="shared" si="374"/>
        <v>LULUS</v>
      </c>
      <c r="AQ328" s="56" t="str">
        <f t="shared" si="375"/>
        <v>LULUS</v>
      </c>
      <c r="AR328" s="56" t="str">
        <f t="shared" si="376"/>
        <v>LULUS</v>
      </c>
      <c r="AS328" s="56" t="str">
        <f t="shared" si="377"/>
        <v>TIDAK LULUS</v>
      </c>
      <c r="AT328" s="56" t="str">
        <f t="shared" si="378"/>
        <v>TIDAK LULUS</v>
      </c>
      <c r="AU328" s="56" t="str">
        <f t="shared" si="379"/>
        <v>LULUS</v>
      </c>
      <c r="AV328" s="56" t="str">
        <f t="shared" si="380"/>
        <v>LULUS</v>
      </c>
      <c r="AW328" s="56" t="str">
        <f t="shared" si="381"/>
        <v>TIDAK LULUS</v>
      </c>
      <c r="AX328" s="56" t="str">
        <f t="shared" si="382"/>
        <v>LULUS</v>
      </c>
      <c r="AY328" s="56" t="str">
        <f t="shared" si="383"/>
        <v>LULUS</v>
      </c>
      <c r="AZ328" s="56" t="str">
        <f t="shared" si="384"/>
        <v>LULUS</v>
      </c>
      <c r="BA328" s="56" t="str">
        <f t="shared" si="385"/>
        <v>LULUS</v>
      </c>
      <c r="BB328" s="56" t="str">
        <f t="shared" si="386"/>
        <v>TIDAK LULUS</v>
      </c>
      <c r="BC328" s="56" t="str">
        <f t="shared" si="387"/>
        <v>TIDAK LULUS</v>
      </c>
      <c r="BD328" s="56" t="str">
        <f t="shared" si="388"/>
        <v>LULUS</v>
      </c>
      <c r="BE328" s="56" t="str">
        <f t="shared" si="389"/>
        <v>LULUS</v>
      </c>
      <c r="BF328" s="56" t="str">
        <f t="shared" si="390"/>
        <v>LULUS</v>
      </c>
      <c r="BG328" s="56" t="str">
        <f t="shared" si="391"/>
        <v>TIDAK LULUS</v>
      </c>
      <c r="BH328" s="56" t="str">
        <f t="shared" si="392"/>
        <v>LULUS</v>
      </c>
      <c r="BI328" s="56" t="str">
        <f t="shared" si="393"/>
        <v>TIDAK LULUS</v>
      </c>
    </row>
    <row r="329" spans="1:61" s="60" customFormat="1" ht="21.9" customHeight="1" x14ac:dyDescent="0.3">
      <c r="A329" s="56">
        <f t="shared" si="290"/>
        <v>326</v>
      </c>
      <c r="B329" s="56">
        <v>2015424072</v>
      </c>
      <c r="C329" s="62" t="s">
        <v>6405</v>
      </c>
      <c r="D329" s="61" t="s">
        <v>45</v>
      </c>
      <c r="E329" s="56" t="s">
        <v>160</v>
      </c>
      <c r="F329" s="61" t="s">
        <v>6487</v>
      </c>
      <c r="G329" s="62" t="s">
        <v>6488</v>
      </c>
      <c r="H329" s="57">
        <v>45008</v>
      </c>
      <c r="I329" s="56" t="s">
        <v>128</v>
      </c>
      <c r="J329" s="56" t="s">
        <v>128</v>
      </c>
      <c r="K329" s="56" t="s">
        <v>128</v>
      </c>
      <c r="L329" s="56" t="s">
        <v>125</v>
      </c>
      <c r="M329" s="56" t="s">
        <v>126</v>
      </c>
      <c r="N329" s="56" t="s">
        <v>128</v>
      </c>
      <c r="O329" s="56" t="s">
        <v>128</v>
      </c>
      <c r="P329" s="56" t="s">
        <v>127</v>
      </c>
      <c r="Q329" s="56" t="s">
        <v>126</v>
      </c>
      <c r="R329" s="56" t="s">
        <v>125</v>
      </c>
      <c r="S329" s="56" t="s">
        <v>128</v>
      </c>
      <c r="T329" s="56" t="s">
        <v>126</v>
      </c>
      <c r="U329" s="56" t="s">
        <v>126</v>
      </c>
      <c r="V329" s="56" t="s">
        <v>125</v>
      </c>
      <c r="W329" s="56" t="s">
        <v>126</v>
      </c>
      <c r="X329" s="56" t="s">
        <v>126</v>
      </c>
      <c r="Y329" s="56" t="s">
        <v>128</v>
      </c>
      <c r="Z329" s="56" t="s">
        <v>128</v>
      </c>
      <c r="AA329" s="56" t="s">
        <v>128</v>
      </c>
      <c r="AB329" s="56" t="s">
        <v>128</v>
      </c>
      <c r="AC329" s="56" t="s">
        <v>126</v>
      </c>
      <c r="AD329" s="56" t="s">
        <v>128</v>
      </c>
      <c r="AE329" s="56" t="s">
        <v>127</v>
      </c>
      <c r="AF329" s="56" t="s">
        <v>127</v>
      </c>
      <c r="AG329" s="56" t="s">
        <v>125</v>
      </c>
      <c r="AH329" s="56">
        <f t="array" ref="AH329">SUM((I329:AG329=$I$2:$AG$2)*(I329:AG329&lt;&gt;""))</f>
        <v>13</v>
      </c>
      <c r="AI329" s="58">
        <f t="shared" si="368"/>
        <v>5.2</v>
      </c>
      <c r="AJ329" s="59"/>
      <c r="AK329" s="56" t="str">
        <f t="shared" si="369"/>
        <v>TIDAK LULUS</v>
      </c>
      <c r="AL329" s="56" t="str">
        <f t="shared" si="370"/>
        <v>LULUS</v>
      </c>
      <c r="AM329" s="56" t="str">
        <f t="shared" si="371"/>
        <v>TIDAK LULUS</v>
      </c>
      <c r="AN329" s="56" t="str">
        <f t="shared" si="372"/>
        <v>LULUS</v>
      </c>
      <c r="AO329" s="56" t="str">
        <f t="shared" si="373"/>
        <v>LULUS</v>
      </c>
      <c r="AP329" s="56" t="str">
        <f t="shared" si="374"/>
        <v>TIDAK LULUS</v>
      </c>
      <c r="AQ329" s="56" t="str">
        <f t="shared" si="375"/>
        <v>LULUS</v>
      </c>
      <c r="AR329" s="56" t="str">
        <f t="shared" si="376"/>
        <v>LULUS</v>
      </c>
      <c r="AS329" s="56" t="str">
        <f t="shared" si="377"/>
        <v>LULUS</v>
      </c>
      <c r="AT329" s="56" t="str">
        <f t="shared" si="378"/>
        <v>TIDAK LULUS</v>
      </c>
      <c r="AU329" s="56" t="str">
        <f t="shared" si="379"/>
        <v>TIDAK LULUS</v>
      </c>
      <c r="AV329" s="56" t="str">
        <f t="shared" si="380"/>
        <v>TIDAK LULUS</v>
      </c>
      <c r="AW329" s="56" t="str">
        <f t="shared" si="381"/>
        <v>TIDAK LULUS</v>
      </c>
      <c r="AX329" s="56" t="str">
        <f t="shared" si="382"/>
        <v>LULUS</v>
      </c>
      <c r="AY329" s="56" t="str">
        <f t="shared" si="383"/>
        <v>LULUS</v>
      </c>
      <c r="AZ329" s="56" t="str">
        <f t="shared" si="384"/>
        <v>TIDAK LULUS</v>
      </c>
      <c r="BA329" s="56" t="str">
        <f t="shared" si="385"/>
        <v>LULUS</v>
      </c>
      <c r="BB329" s="56" t="str">
        <f t="shared" si="386"/>
        <v>TIDAK LULUS</v>
      </c>
      <c r="BC329" s="56" t="str">
        <f t="shared" si="387"/>
        <v>TIDAK LULUS</v>
      </c>
      <c r="BD329" s="56" t="str">
        <f t="shared" si="388"/>
        <v>LULUS</v>
      </c>
      <c r="BE329" s="56" t="str">
        <f t="shared" si="389"/>
        <v>LULUS</v>
      </c>
      <c r="BF329" s="56" t="str">
        <f t="shared" si="390"/>
        <v>LULUS</v>
      </c>
      <c r="BG329" s="56" t="str">
        <f t="shared" si="391"/>
        <v>TIDAK LULUS</v>
      </c>
      <c r="BH329" s="56" t="str">
        <f t="shared" si="392"/>
        <v>LULUS</v>
      </c>
      <c r="BI329" s="56" t="str">
        <f t="shared" si="393"/>
        <v>TIDAK LULUS</v>
      </c>
    </row>
    <row r="330" spans="1:61" s="60" customFormat="1" ht="21.9" customHeight="1" x14ac:dyDescent="0.3">
      <c r="A330" s="56">
        <f t="shared" si="290"/>
        <v>327</v>
      </c>
      <c r="B330" s="56">
        <v>2015424076</v>
      </c>
      <c r="C330" s="62" t="s">
        <v>6406</v>
      </c>
      <c r="D330" s="61" t="s">
        <v>45</v>
      </c>
      <c r="E330" s="56" t="s">
        <v>160</v>
      </c>
      <c r="F330" s="61" t="s">
        <v>6473</v>
      </c>
      <c r="G330" s="62" t="s">
        <v>6474</v>
      </c>
      <c r="H330" s="57">
        <v>45008</v>
      </c>
      <c r="I330" s="56" t="s">
        <v>126</v>
      </c>
      <c r="J330" s="56" t="s">
        <v>128</v>
      </c>
      <c r="K330" s="56" t="s">
        <v>127</v>
      </c>
      <c r="L330" s="56" t="s">
        <v>125</v>
      </c>
      <c r="M330" s="56" t="s">
        <v>127</v>
      </c>
      <c r="N330" s="56" t="s">
        <v>127</v>
      </c>
      <c r="O330" s="56" t="s">
        <v>128</v>
      </c>
      <c r="P330" s="56" t="s">
        <v>127</v>
      </c>
      <c r="Q330" s="56" t="s">
        <v>126</v>
      </c>
      <c r="R330" s="56" t="s">
        <v>128</v>
      </c>
      <c r="S330" s="56" t="s">
        <v>128</v>
      </c>
      <c r="T330" s="56" t="s">
        <v>126</v>
      </c>
      <c r="U330" s="56" t="s">
        <v>128</v>
      </c>
      <c r="V330" s="56" t="s">
        <v>125</v>
      </c>
      <c r="W330" s="56" t="s">
        <v>125</v>
      </c>
      <c r="X330" s="56" t="s">
        <v>125</v>
      </c>
      <c r="Y330" s="56" t="s">
        <v>127</v>
      </c>
      <c r="Z330" s="56" t="s">
        <v>128</v>
      </c>
      <c r="AA330" s="56" t="s">
        <v>126</v>
      </c>
      <c r="AB330" s="56" t="s">
        <v>126</v>
      </c>
      <c r="AC330" s="56" t="s">
        <v>126</v>
      </c>
      <c r="AD330" s="56" t="s">
        <v>125</v>
      </c>
      <c r="AE330" s="56" t="s">
        <v>126</v>
      </c>
      <c r="AF330" s="56" t="s">
        <v>127</v>
      </c>
      <c r="AG330" s="56" t="s">
        <v>128</v>
      </c>
      <c r="AH330" s="56">
        <f t="array" ref="AH330">SUM((I330:AG330=$I$2:$AG$2)*(I330:AG330&lt;&gt;""))</f>
        <v>13</v>
      </c>
      <c r="AI330" s="58">
        <f t="shared" si="368"/>
        <v>5.2</v>
      </c>
      <c r="AJ330" s="59"/>
      <c r="AK330" s="56" t="str">
        <f t="shared" si="369"/>
        <v>LULUS</v>
      </c>
      <c r="AL330" s="56" t="str">
        <f t="shared" si="370"/>
        <v>LULUS</v>
      </c>
      <c r="AM330" s="56" t="str">
        <f t="shared" si="371"/>
        <v>LULUS</v>
      </c>
      <c r="AN330" s="56" t="str">
        <f t="shared" si="372"/>
        <v>LULUS</v>
      </c>
      <c r="AO330" s="56" t="str">
        <f t="shared" si="373"/>
        <v>TIDAK LULUS</v>
      </c>
      <c r="AP330" s="56" t="str">
        <f t="shared" si="374"/>
        <v>TIDAK LULUS</v>
      </c>
      <c r="AQ330" s="56" t="str">
        <f t="shared" si="375"/>
        <v>LULUS</v>
      </c>
      <c r="AR330" s="56" t="str">
        <f t="shared" si="376"/>
        <v>LULUS</v>
      </c>
      <c r="AS330" s="56" t="str">
        <f t="shared" si="377"/>
        <v>LULUS</v>
      </c>
      <c r="AT330" s="56" t="str">
        <f t="shared" si="378"/>
        <v>LULUS</v>
      </c>
      <c r="AU330" s="56" t="str">
        <f t="shared" si="379"/>
        <v>TIDAK LULUS</v>
      </c>
      <c r="AV330" s="56" t="str">
        <f t="shared" si="380"/>
        <v>TIDAK LULUS</v>
      </c>
      <c r="AW330" s="56" t="str">
        <f t="shared" si="381"/>
        <v>TIDAK LULUS</v>
      </c>
      <c r="AX330" s="56" t="str">
        <f t="shared" si="382"/>
        <v>LULUS</v>
      </c>
      <c r="AY330" s="56" t="str">
        <f t="shared" si="383"/>
        <v>TIDAK LULUS</v>
      </c>
      <c r="AZ330" s="56" t="str">
        <f t="shared" si="384"/>
        <v>LULUS</v>
      </c>
      <c r="BA330" s="56" t="str">
        <f t="shared" si="385"/>
        <v>TIDAK LULUS</v>
      </c>
      <c r="BB330" s="56" t="str">
        <f t="shared" si="386"/>
        <v>TIDAK LULUS</v>
      </c>
      <c r="BC330" s="56" t="str">
        <f t="shared" si="387"/>
        <v>LULUS</v>
      </c>
      <c r="BD330" s="56" t="str">
        <f t="shared" si="388"/>
        <v>TIDAK LULUS</v>
      </c>
      <c r="BE330" s="56" t="str">
        <f t="shared" si="389"/>
        <v>LULUS</v>
      </c>
      <c r="BF330" s="56" t="str">
        <f t="shared" si="390"/>
        <v>TIDAK LULUS</v>
      </c>
      <c r="BG330" s="56" t="str">
        <f t="shared" si="391"/>
        <v>TIDAK LULUS</v>
      </c>
      <c r="BH330" s="56" t="str">
        <f t="shared" si="392"/>
        <v>LULUS</v>
      </c>
      <c r="BI330" s="56" t="str">
        <f t="shared" si="393"/>
        <v>TIDAK LULUS</v>
      </c>
    </row>
    <row r="331" spans="1:61" s="60" customFormat="1" ht="21.9" customHeight="1" x14ac:dyDescent="0.3">
      <c r="A331" s="56">
        <f t="shared" si="290"/>
        <v>328</v>
      </c>
      <c r="B331" s="56">
        <v>2015422232</v>
      </c>
      <c r="C331" s="62" t="s">
        <v>6387</v>
      </c>
      <c r="D331" s="61" t="s">
        <v>45</v>
      </c>
      <c r="E331" s="56" t="s">
        <v>160</v>
      </c>
      <c r="F331" s="61" t="s">
        <v>589</v>
      </c>
      <c r="G331" s="62" t="s">
        <v>590</v>
      </c>
      <c r="H331" s="57">
        <v>45008</v>
      </c>
      <c r="I331" s="56" t="s">
        <v>126</v>
      </c>
      <c r="J331" s="56" t="s">
        <v>128</v>
      </c>
      <c r="K331" s="56" t="s">
        <v>128</v>
      </c>
      <c r="L331" s="56" t="s">
        <v>125</v>
      </c>
      <c r="M331" s="56" t="s">
        <v>126</v>
      </c>
      <c r="N331" s="56" t="s">
        <v>127</v>
      </c>
      <c r="O331" s="56" t="s">
        <v>128</v>
      </c>
      <c r="P331" s="56" t="s">
        <v>127</v>
      </c>
      <c r="Q331" s="56" t="s">
        <v>126</v>
      </c>
      <c r="R331" s="56" t="s">
        <v>127</v>
      </c>
      <c r="S331" s="56" t="s">
        <v>126</v>
      </c>
      <c r="T331" s="56" t="s">
        <v>128</v>
      </c>
      <c r="U331" s="56" t="s">
        <v>128</v>
      </c>
      <c r="V331" s="56" t="s">
        <v>125</v>
      </c>
      <c r="W331" s="56" t="s">
        <v>126</v>
      </c>
      <c r="X331" s="56" t="s">
        <v>125</v>
      </c>
      <c r="Y331" s="56" t="s">
        <v>127</v>
      </c>
      <c r="Z331" s="56" t="s">
        <v>128</v>
      </c>
      <c r="AA331" s="56" t="s">
        <v>126</v>
      </c>
      <c r="AB331" s="56" t="s">
        <v>126</v>
      </c>
      <c r="AC331" s="56" t="s">
        <v>126</v>
      </c>
      <c r="AD331" s="56" t="s">
        <v>125</v>
      </c>
      <c r="AE331" s="56" t="s">
        <v>125</v>
      </c>
      <c r="AF331" s="56" t="s">
        <v>125</v>
      </c>
      <c r="AG331" s="56" t="s">
        <v>128</v>
      </c>
      <c r="AH331" s="56">
        <f t="array" ref="AH331">SUM((I331:AG331=$I$2:$AG$2)*(I331:AG331&lt;&gt;""))</f>
        <v>15</v>
      </c>
      <c r="AI331" s="58">
        <f t="shared" si="368"/>
        <v>6</v>
      </c>
      <c r="AJ331" s="59"/>
      <c r="AK331" s="56" t="str">
        <f t="shared" si="369"/>
        <v>LULUS</v>
      </c>
      <c r="AL331" s="56" t="str">
        <f t="shared" si="370"/>
        <v>LULUS</v>
      </c>
      <c r="AM331" s="56" t="str">
        <f t="shared" si="371"/>
        <v>TIDAK LULUS</v>
      </c>
      <c r="AN331" s="56" t="str">
        <f t="shared" si="372"/>
        <v>LULUS</v>
      </c>
      <c r="AO331" s="56" t="str">
        <f t="shared" si="373"/>
        <v>LULUS</v>
      </c>
      <c r="AP331" s="56" t="str">
        <f t="shared" si="374"/>
        <v>TIDAK LULUS</v>
      </c>
      <c r="AQ331" s="56" t="str">
        <f t="shared" si="375"/>
        <v>LULUS</v>
      </c>
      <c r="AR331" s="56" t="str">
        <f t="shared" si="376"/>
        <v>LULUS</v>
      </c>
      <c r="AS331" s="56" t="str">
        <f t="shared" si="377"/>
        <v>LULUS</v>
      </c>
      <c r="AT331" s="56" t="str">
        <f t="shared" si="378"/>
        <v>TIDAK LULUS</v>
      </c>
      <c r="AU331" s="56" t="str">
        <f t="shared" si="379"/>
        <v>LULUS</v>
      </c>
      <c r="AV331" s="56" t="str">
        <f t="shared" si="380"/>
        <v>LULUS</v>
      </c>
      <c r="AW331" s="56" t="str">
        <f t="shared" si="381"/>
        <v>TIDAK LULUS</v>
      </c>
      <c r="AX331" s="56" t="str">
        <f t="shared" si="382"/>
        <v>LULUS</v>
      </c>
      <c r="AY331" s="56" t="str">
        <f t="shared" si="383"/>
        <v>LULUS</v>
      </c>
      <c r="AZ331" s="56" t="str">
        <f t="shared" si="384"/>
        <v>LULUS</v>
      </c>
      <c r="BA331" s="56" t="str">
        <f t="shared" si="385"/>
        <v>TIDAK LULUS</v>
      </c>
      <c r="BB331" s="56" t="str">
        <f t="shared" si="386"/>
        <v>TIDAK LULUS</v>
      </c>
      <c r="BC331" s="56" t="str">
        <f t="shared" si="387"/>
        <v>LULUS</v>
      </c>
      <c r="BD331" s="56" t="str">
        <f t="shared" si="388"/>
        <v>TIDAK LULUS</v>
      </c>
      <c r="BE331" s="56" t="str">
        <f t="shared" si="389"/>
        <v>LULUS</v>
      </c>
      <c r="BF331" s="56" t="str">
        <f t="shared" si="390"/>
        <v>TIDAK LULUS</v>
      </c>
      <c r="BG331" s="56" t="str">
        <f t="shared" si="391"/>
        <v>LULUS</v>
      </c>
      <c r="BH331" s="56" t="str">
        <f t="shared" si="392"/>
        <v>TIDAK LULUS</v>
      </c>
      <c r="BI331" s="56" t="str">
        <f t="shared" si="393"/>
        <v>TIDAK LULUS</v>
      </c>
    </row>
    <row r="332" spans="1:61" s="60" customFormat="1" ht="21.9" customHeight="1" x14ac:dyDescent="0.3">
      <c r="A332" s="56">
        <f t="shared" si="290"/>
        <v>329</v>
      </c>
      <c r="B332" s="56">
        <v>2015422238</v>
      </c>
      <c r="C332" s="62" t="s">
        <v>6390</v>
      </c>
      <c r="D332" s="61" t="s">
        <v>45</v>
      </c>
      <c r="E332" s="56" t="s">
        <v>160</v>
      </c>
      <c r="F332" s="61" t="s">
        <v>6469</v>
      </c>
      <c r="G332" s="62" t="s">
        <v>6470</v>
      </c>
      <c r="H332" s="57">
        <v>45008</v>
      </c>
      <c r="I332" s="56" t="s">
        <v>126</v>
      </c>
      <c r="J332" s="56" t="s">
        <v>128</v>
      </c>
      <c r="K332" s="56" t="s">
        <v>128</v>
      </c>
      <c r="L332" s="56" t="s">
        <v>125</v>
      </c>
      <c r="M332" s="56" t="s">
        <v>127</v>
      </c>
      <c r="N332" s="56" t="s">
        <v>126</v>
      </c>
      <c r="O332" s="56" t="s">
        <v>128</v>
      </c>
      <c r="P332" s="56" t="s">
        <v>127</v>
      </c>
      <c r="Q332" s="56" t="s">
        <v>127</v>
      </c>
      <c r="R332" s="56" t="s">
        <v>126</v>
      </c>
      <c r="S332" s="56" t="s">
        <v>126</v>
      </c>
      <c r="T332" s="56" t="s">
        <v>128</v>
      </c>
      <c r="U332" s="56" t="s">
        <v>128</v>
      </c>
      <c r="V332" s="56" t="s">
        <v>125</v>
      </c>
      <c r="W332" s="56" t="s">
        <v>126</v>
      </c>
      <c r="X332" s="56" t="s">
        <v>125</v>
      </c>
      <c r="Y332" s="56" t="s">
        <v>125</v>
      </c>
      <c r="Z332" s="56" t="s">
        <v>125</v>
      </c>
      <c r="AA332" s="56" t="s">
        <v>127</v>
      </c>
      <c r="AB332" s="56" t="s">
        <v>127</v>
      </c>
      <c r="AC332" s="56" t="s">
        <v>125</v>
      </c>
      <c r="AD332" s="56" t="s">
        <v>128</v>
      </c>
      <c r="AE332" s="56" t="s">
        <v>128</v>
      </c>
      <c r="AF332" s="56" t="s">
        <v>128</v>
      </c>
      <c r="AG332" s="56" t="s">
        <v>125</v>
      </c>
      <c r="AH332" s="56">
        <f t="array" ref="AH332">SUM((I332:AG332=$I$2:$AG$2)*(I332:AG332&lt;&gt;""))</f>
        <v>11</v>
      </c>
      <c r="AI332" s="58">
        <f t="shared" si="368"/>
        <v>4.4000000000000004</v>
      </c>
      <c r="AJ332" s="59"/>
      <c r="AK332" s="56" t="str">
        <f t="shared" si="369"/>
        <v>LULUS</v>
      </c>
      <c r="AL332" s="56" t="str">
        <f t="shared" si="370"/>
        <v>LULUS</v>
      </c>
      <c r="AM332" s="56" t="str">
        <f t="shared" si="371"/>
        <v>TIDAK LULUS</v>
      </c>
      <c r="AN332" s="56" t="str">
        <f t="shared" si="372"/>
        <v>LULUS</v>
      </c>
      <c r="AO332" s="56" t="str">
        <f t="shared" si="373"/>
        <v>TIDAK LULUS</v>
      </c>
      <c r="AP332" s="56" t="str">
        <f t="shared" si="374"/>
        <v>TIDAK LULUS</v>
      </c>
      <c r="AQ332" s="56" t="str">
        <f t="shared" si="375"/>
        <v>LULUS</v>
      </c>
      <c r="AR332" s="56" t="str">
        <f t="shared" si="376"/>
        <v>LULUS</v>
      </c>
      <c r="AS332" s="56" t="str">
        <f t="shared" si="377"/>
        <v>TIDAK LULUS</v>
      </c>
      <c r="AT332" s="56" t="str">
        <f t="shared" si="378"/>
        <v>TIDAK LULUS</v>
      </c>
      <c r="AU332" s="56" t="str">
        <f t="shared" si="379"/>
        <v>LULUS</v>
      </c>
      <c r="AV332" s="56" t="str">
        <f t="shared" si="380"/>
        <v>LULUS</v>
      </c>
      <c r="AW332" s="56" t="str">
        <f t="shared" si="381"/>
        <v>TIDAK LULUS</v>
      </c>
      <c r="AX332" s="56" t="str">
        <f t="shared" si="382"/>
        <v>LULUS</v>
      </c>
      <c r="AY332" s="56" t="str">
        <f t="shared" si="383"/>
        <v>LULUS</v>
      </c>
      <c r="AZ332" s="56" t="str">
        <f t="shared" si="384"/>
        <v>LULUS</v>
      </c>
      <c r="BA332" s="56" t="str">
        <f t="shared" si="385"/>
        <v>TIDAK LULUS</v>
      </c>
      <c r="BB332" s="56" t="str">
        <f t="shared" si="386"/>
        <v>TIDAK LULUS</v>
      </c>
      <c r="BC332" s="56" t="str">
        <f t="shared" si="387"/>
        <v>TIDAK LULUS</v>
      </c>
      <c r="BD332" s="56" t="str">
        <f t="shared" si="388"/>
        <v>TIDAK LULUS</v>
      </c>
      <c r="BE332" s="56" t="str">
        <f t="shared" si="389"/>
        <v>TIDAK LULUS</v>
      </c>
      <c r="BF332" s="56" t="str">
        <f t="shared" si="390"/>
        <v>LULUS</v>
      </c>
      <c r="BG332" s="56" t="str">
        <f t="shared" si="391"/>
        <v>TIDAK LULUS</v>
      </c>
      <c r="BH332" s="56" t="str">
        <f t="shared" si="392"/>
        <v>TIDAK LULUS</v>
      </c>
      <c r="BI332" s="56" t="str">
        <f t="shared" si="393"/>
        <v>TIDAK LULUS</v>
      </c>
    </row>
    <row r="333" spans="1:61" s="60" customFormat="1" ht="21.9" customHeight="1" x14ac:dyDescent="0.3">
      <c r="A333" s="56">
        <f t="shared" si="290"/>
        <v>330</v>
      </c>
      <c r="B333" s="56">
        <v>2015424087</v>
      </c>
      <c r="C333" s="62" t="s">
        <v>6408</v>
      </c>
      <c r="D333" s="61" t="s">
        <v>45</v>
      </c>
      <c r="E333" s="56" t="s">
        <v>160</v>
      </c>
      <c r="F333" s="61" t="s">
        <v>3936</v>
      </c>
      <c r="G333" s="62" t="s">
        <v>3937</v>
      </c>
      <c r="H333" s="57">
        <v>45008</v>
      </c>
      <c r="I333" s="56" t="s">
        <v>126</v>
      </c>
      <c r="J333" s="56" t="s">
        <v>125</v>
      </c>
      <c r="K333" s="56" t="s">
        <v>127</v>
      </c>
      <c r="L333" s="56" t="s">
        <v>125</v>
      </c>
      <c r="M333" s="56" t="s">
        <v>127</v>
      </c>
      <c r="N333" s="56" t="s">
        <v>125</v>
      </c>
      <c r="O333" s="56" t="s">
        <v>128</v>
      </c>
      <c r="P333" s="56" t="s">
        <v>127</v>
      </c>
      <c r="Q333" s="56" t="s">
        <v>126</v>
      </c>
      <c r="R333" s="56" t="s">
        <v>125</v>
      </c>
      <c r="S333" s="56" t="s">
        <v>126</v>
      </c>
      <c r="T333" s="56" t="s">
        <v>128</v>
      </c>
      <c r="U333" s="56" t="s">
        <v>125</v>
      </c>
      <c r="V333" s="56" t="s">
        <v>127</v>
      </c>
      <c r="W333" s="56" t="s">
        <v>126</v>
      </c>
      <c r="X333" s="56" t="s">
        <v>125</v>
      </c>
      <c r="Y333" s="56" t="s">
        <v>127</v>
      </c>
      <c r="Z333" s="56" t="s">
        <v>127</v>
      </c>
      <c r="AA333" s="56" t="s">
        <v>128</v>
      </c>
      <c r="AB333" s="56" t="s">
        <v>128</v>
      </c>
      <c r="AC333" s="56" t="s">
        <v>126</v>
      </c>
      <c r="AD333" s="56" t="s">
        <v>128</v>
      </c>
      <c r="AE333" s="56" t="s">
        <v>128</v>
      </c>
      <c r="AF333" s="56" t="s">
        <v>127</v>
      </c>
      <c r="AG333" s="56" t="s">
        <v>125</v>
      </c>
      <c r="AH333" s="56">
        <f t="array" ref="AH333">SUM((I333:AG333=$I$2:$AG$2)*(I333:AG333&lt;&gt;""))</f>
        <v>16</v>
      </c>
      <c r="AI333" s="58">
        <f t="shared" si="368"/>
        <v>6.4</v>
      </c>
      <c r="AJ333" s="59"/>
      <c r="AK333" s="56" t="str">
        <f t="shared" si="369"/>
        <v>LULUS</v>
      </c>
      <c r="AL333" s="56" t="str">
        <f t="shared" si="370"/>
        <v>TIDAK LULUS</v>
      </c>
      <c r="AM333" s="56" t="str">
        <f t="shared" si="371"/>
        <v>LULUS</v>
      </c>
      <c r="AN333" s="56" t="str">
        <f t="shared" si="372"/>
        <v>LULUS</v>
      </c>
      <c r="AO333" s="56" t="str">
        <f t="shared" si="373"/>
        <v>TIDAK LULUS</v>
      </c>
      <c r="AP333" s="56" t="str">
        <f t="shared" si="374"/>
        <v>LULUS</v>
      </c>
      <c r="AQ333" s="56" t="str">
        <f t="shared" si="375"/>
        <v>LULUS</v>
      </c>
      <c r="AR333" s="56" t="str">
        <f t="shared" si="376"/>
        <v>LULUS</v>
      </c>
      <c r="AS333" s="56" t="str">
        <f t="shared" si="377"/>
        <v>LULUS</v>
      </c>
      <c r="AT333" s="56" t="str">
        <f t="shared" si="378"/>
        <v>TIDAK LULUS</v>
      </c>
      <c r="AU333" s="56" t="str">
        <f t="shared" si="379"/>
        <v>LULUS</v>
      </c>
      <c r="AV333" s="56" t="str">
        <f t="shared" si="380"/>
        <v>LULUS</v>
      </c>
      <c r="AW333" s="56" t="str">
        <f t="shared" si="381"/>
        <v>TIDAK LULUS</v>
      </c>
      <c r="AX333" s="56" t="str">
        <f t="shared" si="382"/>
        <v>TIDAK LULUS</v>
      </c>
      <c r="AY333" s="56" t="str">
        <f t="shared" si="383"/>
        <v>LULUS</v>
      </c>
      <c r="AZ333" s="56" t="str">
        <f t="shared" si="384"/>
        <v>LULUS</v>
      </c>
      <c r="BA333" s="56" t="str">
        <f t="shared" si="385"/>
        <v>TIDAK LULUS</v>
      </c>
      <c r="BB333" s="56" t="str">
        <f t="shared" si="386"/>
        <v>LULUS</v>
      </c>
      <c r="BC333" s="56" t="str">
        <f t="shared" si="387"/>
        <v>TIDAK LULUS</v>
      </c>
      <c r="BD333" s="56" t="str">
        <f t="shared" si="388"/>
        <v>LULUS</v>
      </c>
      <c r="BE333" s="56" t="str">
        <f t="shared" si="389"/>
        <v>LULUS</v>
      </c>
      <c r="BF333" s="56" t="str">
        <f t="shared" si="390"/>
        <v>LULUS</v>
      </c>
      <c r="BG333" s="56" t="str">
        <f t="shared" si="391"/>
        <v>TIDAK LULUS</v>
      </c>
      <c r="BH333" s="56" t="str">
        <f t="shared" si="392"/>
        <v>LULUS</v>
      </c>
      <c r="BI333" s="56" t="str">
        <f t="shared" si="393"/>
        <v>TIDAK LULUS</v>
      </c>
    </row>
    <row r="334" spans="1:61" s="60" customFormat="1" ht="21.9" customHeight="1" x14ac:dyDescent="0.3">
      <c r="A334" s="56">
        <f t="shared" si="290"/>
        <v>331</v>
      </c>
      <c r="B334" s="56">
        <v>2015424088</v>
      </c>
      <c r="C334" s="62" t="s">
        <v>6409</v>
      </c>
      <c r="D334" s="61" t="s">
        <v>45</v>
      </c>
      <c r="E334" s="56" t="s">
        <v>160</v>
      </c>
      <c r="F334" s="61" t="s">
        <v>6489</v>
      </c>
      <c r="G334" s="62" t="s">
        <v>6490</v>
      </c>
      <c r="H334" s="57">
        <v>45008</v>
      </c>
      <c r="I334" s="56" t="s">
        <v>126</v>
      </c>
      <c r="J334" s="56" t="s">
        <v>127</v>
      </c>
      <c r="K334" s="56" t="s">
        <v>127</v>
      </c>
      <c r="L334" s="56" t="s">
        <v>125</v>
      </c>
      <c r="M334" s="56" t="s">
        <v>126</v>
      </c>
      <c r="N334" s="56" t="s">
        <v>127</v>
      </c>
      <c r="O334" s="56" t="s">
        <v>128</v>
      </c>
      <c r="P334" s="56" t="s">
        <v>127</v>
      </c>
      <c r="Q334" s="56" t="s">
        <v>126</v>
      </c>
      <c r="R334" s="56" t="s">
        <v>125</v>
      </c>
      <c r="S334" s="56" t="s">
        <v>128</v>
      </c>
      <c r="T334" s="56" t="s">
        <v>128</v>
      </c>
      <c r="U334" s="56" t="s">
        <v>127</v>
      </c>
      <c r="V334" s="56" t="s">
        <v>125</v>
      </c>
      <c r="W334" s="56" t="s">
        <v>126</v>
      </c>
      <c r="X334" s="56" t="s">
        <v>125</v>
      </c>
      <c r="Y334" s="56" t="s">
        <v>128</v>
      </c>
      <c r="Z334" s="56" t="s">
        <v>126</v>
      </c>
      <c r="AA334" s="56" t="s">
        <v>128</v>
      </c>
      <c r="AB334" s="56" t="s">
        <v>126</v>
      </c>
      <c r="AC334" s="56" t="s">
        <v>126</v>
      </c>
      <c r="AD334" s="56" t="s">
        <v>128</v>
      </c>
      <c r="AE334" s="56" t="s">
        <v>128</v>
      </c>
      <c r="AF334" s="56" t="s">
        <v>125</v>
      </c>
      <c r="AG334" s="56" t="s">
        <v>128</v>
      </c>
      <c r="AH334" s="56">
        <f t="array" ref="AH334">SUM((I334:AG334=$I$2:$AG$2)*(I334:AG334&lt;&gt;""))</f>
        <v>15</v>
      </c>
      <c r="AI334" s="58">
        <f t="shared" si="368"/>
        <v>6</v>
      </c>
      <c r="AJ334" s="59"/>
      <c r="AK334" s="56" t="str">
        <f t="shared" si="369"/>
        <v>LULUS</v>
      </c>
      <c r="AL334" s="56" t="str">
        <f t="shared" si="370"/>
        <v>TIDAK LULUS</v>
      </c>
      <c r="AM334" s="56" t="str">
        <f t="shared" si="371"/>
        <v>LULUS</v>
      </c>
      <c r="AN334" s="56" t="str">
        <f t="shared" si="372"/>
        <v>LULUS</v>
      </c>
      <c r="AO334" s="56" t="str">
        <f t="shared" si="373"/>
        <v>LULUS</v>
      </c>
      <c r="AP334" s="56" t="str">
        <f t="shared" si="374"/>
        <v>TIDAK LULUS</v>
      </c>
      <c r="AQ334" s="56" t="str">
        <f t="shared" si="375"/>
        <v>LULUS</v>
      </c>
      <c r="AR334" s="56" t="str">
        <f t="shared" si="376"/>
        <v>LULUS</v>
      </c>
      <c r="AS334" s="56" t="str">
        <f t="shared" si="377"/>
        <v>LULUS</v>
      </c>
      <c r="AT334" s="56" t="str">
        <f t="shared" si="378"/>
        <v>TIDAK LULUS</v>
      </c>
      <c r="AU334" s="56" t="str">
        <f t="shared" si="379"/>
        <v>TIDAK LULUS</v>
      </c>
      <c r="AV334" s="56" t="str">
        <f t="shared" si="380"/>
        <v>LULUS</v>
      </c>
      <c r="AW334" s="56" t="str">
        <f t="shared" si="381"/>
        <v>LULUS</v>
      </c>
      <c r="AX334" s="56" t="str">
        <f t="shared" si="382"/>
        <v>LULUS</v>
      </c>
      <c r="AY334" s="56" t="str">
        <f t="shared" si="383"/>
        <v>LULUS</v>
      </c>
      <c r="AZ334" s="56" t="str">
        <f t="shared" si="384"/>
        <v>LULUS</v>
      </c>
      <c r="BA334" s="56" t="str">
        <f t="shared" si="385"/>
        <v>LULUS</v>
      </c>
      <c r="BB334" s="56" t="str">
        <f t="shared" si="386"/>
        <v>TIDAK LULUS</v>
      </c>
      <c r="BC334" s="56" t="str">
        <f t="shared" si="387"/>
        <v>TIDAK LULUS</v>
      </c>
      <c r="BD334" s="56" t="str">
        <f t="shared" si="388"/>
        <v>TIDAK LULUS</v>
      </c>
      <c r="BE334" s="56" t="str">
        <f t="shared" si="389"/>
        <v>LULUS</v>
      </c>
      <c r="BF334" s="56" t="str">
        <f t="shared" si="390"/>
        <v>LULUS</v>
      </c>
      <c r="BG334" s="56" t="str">
        <f t="shared" si="391"/>
        <v>TIDAK LULUS</v>
      </c>
      <c r="BH334" s="56" t="str">
        <f t="shared" si="392"/>
        <v>TIDAK LULUS</v>
      </c>
      <c r="BI334" s="56" t="str">
        <f t="shared" si="393"/>
        <v>TIDAK LULUS</v>
      </c>
    </row>
    <row r="335" spans="1:61" s="60" customFormat="1" ht="21.9" customHeight="1" x14ac:dyDescent="0.3">
      <c r="A335" s="56">
        <f t="shared" si="290"/>
        <v>332</v>
      </c>
      <c r="B335" s="56">
        <v>2015424099</v>
      </c>
      <c r="C335" s="62" t="s">
        <v>6410</v>
      </c>
      <c r="D335" s="61" t="s">
        <v>46</v>
      </c>
      <c r="E335" s="56" t="s">
        <v>155</v>
      </c>
      <c r="F335" s="61" t="s">
        <v>6448</v>
      </c>
      <c r="G335" s="62" t="s">
        <v>6449</v>
      </c>
      <c r="H335" s="57">
        <v>45008</v>
      </c>
      <c r="I335" s="56" t="s">
        <v>126</v>
      </c>
      <c r="J335" s="56" t="s">
        <v>128</v>
      </c>
      <c r="K335" s="56" t="s">
        <v>125</v>
      </c>
      <c r="L335" s="56" t="s">
        <v>125</v>
      </c>
      <c r="M335" s="56" t="s">
        <v>127</v>
      </c>
      <c r="N335" s="56" t="s">
        <v>125</v>
      </c>
      <c r="O335" s="56" t="s">
        <v>128</v>
      </c>
      <c r="P335" s="56" t="s">
        <v>127</v>
      </c>
      <c r="Q335" s="56" t="s">
        <v>126</v>
      </c>
      <c r="R335" s="56" t="s">
        <v>128</v>
      </c>
      <c r="S335" s="56" t="s">
        <v>126</v>
      </c>
      <c r="T335" s="56" t="s">
        <v>128</v>
      </c>
      <c r="U335" s="56" t="s">
        <v>128</v>
      </c>
      <c r="V335" s="56" t="s">
        <v>125</v>
      </c>
      <c r="W335" s="56" t="s">
        <v>126</v>
      </c>
      <c r="X335" s="56" t="s">
        <v>125</v>
      </c>
      <c r="Y335" s="56" t="s">
        <v>128</v>
      </c>
      <c r="Z335" s="56" t="s">
        <v>128</v>
      </c>
      <c r="AA335" s="56" t="s">
        <v>126</v>
      </c>
      <c r="AB335" s="56" t="s">
        <v>128</v>
      </c>
      <c r="AC335" s="56" t="s">
        <v>126</v>
      </c>
      <c r="AD335" s="56" t="s">
        <v>128</v>
      </c>
      <c r="AE335" s="56" t="s">
        <v>127</v>
      </c>
      <c r="AF335" s="56" t="s">
        <v>127</v>
      </c>
      <c r="AG335" s="56" t="s">
        <v>125</v>
      </c>
      <c r="AH335" s="56">
        <f t="array" ref="AH335">SUM((I335:AG335=$I$2:$AG$2)*(I335:AG335&lt;&gt;""))</f>
        <v>19</v>
      </c>
      <c r="AI335" s="58">
        <f t="shared" si="368"/>
        <v>7.6</v>
      </c>
      <c r="AJ335" s="59"/>
      <c r="AK335" s="56" t="str">
        <f t="shared" si="369"/>
        <v>LULUS</v>
      </c>
      <c r="AL335" s="56" t="str">
        <f t="shared" si="370"/>
        <v>LULUS</v>
      </c>
      <c r="AM335" s="56" t="str">
        <f t="shared" si="371"/>
        <v>TIDAK LULUS</v>
      </c>
      <c r="AN335" s="56" t="str">
        <f t="shared" si="372"/>
        <v>LULUS</v>
      </c>
      <c r="AO335" s="56" t="str">
        <f t="shared" si="373"/>
        <v>TIDAK LULUS</v>
      </c>
      <c r="AP335" s="56" t="str">
        <f t="shared" si="374"/>
        <v>LULUS</v>
      </c>
      <c r="AQ335" s="56" t="str">
        <f t="shared" si="375"/>
        <v>LULUS</v>
      </c>
      <c r="AR335" s="56" t="str">
        <f t="shared" si="376"/>
        <v>LULUS</v>
      </c>
      <c r="AS335" s="56" t="str">
        <f t="shared" si="377"/>
        <v>LULUS</v>
      </c>
      <c r="AT335" s="56" t="str">
        <f t="shared" si="378"/>
        <v>LULUS</v>
      </c>
      <c r="AU335" s="56" t="str">
        <f t="shared" si="379"/>
        <v>LULUS</v>
      </c>
      <c r="AV335" s="56" t="str">
        <f t="shared" si="380"/>
        <v>LULUS</v>
      </c>
      <c r="AW335" s="56" t="str">
        <f t="shared" si="381"/>
        <v>TIDAK LULUS</v>
      </c>
      <c r="AX335" s="56" t="str">
        <f t="shared" si="382"/>
        <v>LULUS</v>
      </c>
      <c r="AY335" s="56" t="str">
        <f t="shared" si="383"/>
        <v>LULUS</v>
      </c>
      <c r="AZ335" s="56" t="str">
        <f t="shared" si="384"/>
        <v>LULUS</v>
      </c>
      <c r="BA335" s="56" t="str">
        <f t="shared" si="385"/>
        <v>LULUS</v>
      </c>
      <c r="BB335" s="56" t="str">
        <f t="shared" si="386"/>
        <v>TIDAK LULUS</v>
      </c>
      <c r="BC335" s="56" t="str">
        <f t="shared" si="387"/>
        <v>LULUS</v>
      </c>
      <c r="BD335" s="56" t="str">
        <f t="shared" si="388"/>
        <v>LULUS</v>
      </c>
      <c r="BE335" s="56" t="str">
        <f t="shared" si="389"/>
        <v>LULUS</v>
      </c>
      <c r="BF335" s="56" t="str">
        <f t="shared" si="390"/>
        <v>LULUS</v>
      </c>
      <c r="BG335" s="56" t="str">
        <f t="shared" si="391"/>
        <v>TIDAK LULUS</v>
      </c>
      <c r="BH335" s="56" t="str">
        <f t="shared" si="392"/>
        <v>LULUS</v>
      </c>
      <c r="BI335" s="56" t="str">
        <f t="shared" si="393"/>
        <v>TIDAK LULUS</v>
      </c>
    </row>
    <row r="336" spans="1:61" s="60" customFormat="1" ht="21.9" customHeight="1" x14ac:dyDescent="0.3">
      <c r="A336" s="56">
        <f t="shared" si="290"/>
        <v>333</v>
      </c>
      <c r="B336" s="56">
        <v>2015424089</v>
      </c>
      <c r="C336" s="62" t="s">
        <v>6411</v>
      </c>
      <c r="D336" s="61" t="s">
        <v>45</v>
      </c>
      <c r="E336" s="56" t="s">
        <v>160</v>
      </c>
      <c r="F336" s="61" t="s">
        <v>6479</v>
      </c>
      <c r="G336" s="62" t="s">
        <v>6480</v>
      </c>
      <c r="H336" s="57">
        <v>45008</v>
      </c>
      <c r="I336" s="56" t="s">
        <v>127</v>
      </c>
      <c r="J336" s="56" t="s">
        <v>125</v>
      </c>
      <c r="K336" s="56" t="s">
        <v>125</v>
      </c>
      <c r="L336" s="56" t="s">
        <v>126</v>
      </c>
      <c r="M336" s="56" t="s">
        <v>126</v>
      </c>
      <c r="N336" s="56" t="s">
        <v>127</v>
      </c>
      <c r="O336" s="56" t="s">
        <v>128</v>
      </c>
      <c r="P336" s="56" t="s">
        <v>127</v>
      </c>
      <c r="Q336" s="56" t="s">
        <v>127</v>
      </c>
      <c r="R336" s="56" t="s">
        <v>126</v>
      </c>
      <c r="S336" s="56" t="s">
        <v>128</v>
      </c>
      <c r="T336" s="56" t="s">
        <v>128</v>
      </c>
      <c r="U336" s="56" t="s">
        <v>125</v>
      </c>
      <c r="V336" s="56" t="s">
        <v>125</v>
      </c>
      <c r="W336" s="56" t="s">
        <v>126</v>
      </c>
      <c r="X336" s="56" t="s">
        <v>126</v>
      </c>
      <c r="Y336" s="56" t="s">
        <v>126</v>
      </c>
      <c r="Z336" s="56" t="s">
        <v>126</v>
      </c>
      <c r="AA336" s="56" t="s">
        <v>126</v>
      </c>
      <c r="AB336" s="56" t="s">
        <v>126</v>
      </c>
      <c r="AC336" s="56" t="s">
        <v>126</v>
      </c>
      <c r="AD336" s="56" t="s">
        <v>126</v>
      </c>
      <c r="AE336" s="56" t="s">
        <v>125</v>
      </c>
      <c r="AF336" s="56" t="s">
        <v>127</v>
      </c>
      <c r="AG336" s="56" t="s">
        <v>125</v>
      </c>
      <c r="AH336" s="56">
        <f t="array" ref="AH336">SUM((I336:AG336=$I$2:$AG$2)*(I336:AG336&lt;&gt;""))</f>
        <v>10</v>
      </c>
      <c r="AI336" s="58">
        <f t="shared" si="368"/>
        <v>4</v>
      </c>
      <c r="AJ336" s="59"/>
      <c r="AK336" s="56" t="str">
        <f t="shared" si="369"/>
        <v>TIDAK LULUS</v>
      </c>
      <c r="AL336" s="56" t="str">
        <f t="shared" si="370"/>
        <v>TIDAK LULUS</v>
      </c>
      <c r="AM336" s="56" t="str">
        <f t="shared" si="371"/>
        <v>TIDAK LULUS</v>
      </c>
      <c r="AN336" s="56" t="str">
        <f t="shared" si="372"/>
        <v>TIDAK LULUS</v>
      </c>
      <c r="AO336" s="56" t="str">
        <f t="shared" si="373"/>
        <v>LULUS</v>
      </c>
      <c r="AP336" s="56" t="str">
        <f t="shared" si="374"/>
        <v>TIDAK LULUS</v>
      </c>
      <c r="AQ336" s="56" t="str">
        <f t="shared" si="375"/>
        <v>LULUS</v>
      </c>
      <c r="AR336" s="56" t="str">
        <f t="shared" si="376"/>
        <v>LULUS</v>
      </c>
      <c r="AS336" s="56" t="str">
        <f t="shared" si="377"/>
        <v>TIDAK LULUS</v>
      </c>
      <c r="AT336" s="56" t="str">
        <f t="shared" si="378"/>
        <v>TIDAK LULUS</v>
      </c>
      <c r="AU336" s="56" t="str">
        <f t="shared" si="379"/>
        <v>TIDAK LULUS</v>
      </c>
      <c r="AV336" s="56" t="str">
        <f t="shared" si="380"/>
        <v>LULUS</v>
      </c>
      <c r="AW336" s="56" t="str">
        <f t="shared" si="381"/>
        <v>TIDAK LULUS</v>
      </c>
      <c r="AX336" s="56" t="str">
        <f t="shared" si="382"/>
        <v>LULUS</v>
      </c>
      <c r="AY336" s="56" t="str">
        <f t="shared" si="383"/>
        <v>LULUS</v>
      </c>
      <c r="AZ336" s="56" t="str">
        <f t="shared" si="384"/>
        <v>TIDAK LULUS</v>
      </c>
      <c r="BA336" s="56" t="str">
        <f t="shared" si="385"/>
        <v>TIDAK LULUS</v>
      </c>
      <c r="BB336" s="56" t="str">
        <f t="shared" si="386"/>
        <v>TIDAK LULUS</v>
      </c>
      <c r="BC336" s="56" t="str">
        <f t="shared" si="387"/>
        <v>LULUS</v>
      </c>
      <c r="BD336" s="56" t="str">
        <f t="shared" si="388"/>
        <v>TIDAK LULUS</v>
      </c>
      <c r="BE336" s="56" t="str">
        <f t="shared" si="389"/>
        <v>LULUS</v>
      </c>
      <c r="BF336" s="56" t="str">
        <f t="shared" si="390"/>
        <v>TIDAK LULUS</v>
      </c>
      <c r="BG336" s="56" t="str">
        <f t="shared" si="391"/>
        <v>LULUS</v>
      </c>
      <c r="BH336" s="56" t="str">
        <f t="shared" si="392"/>
        <v>LULUS</v>
      </c>
      <c r="BI336" s="56" t="str">
        <f t="shared" si="393"/>
        <v>TIDAK LULUS</v>
      </c>
    </row>
    <row r="337" spans="1:61" s="60" customFormat="1" ht="21.9" customHeight="1" x14ac:dyDescent="0.3">
      <c r="A337" s="56">
        <f t="shared" si="290"/>
        <v>334</v>
      </c>
      <c r="B337" s="56">
        <v>2015424101</v>
      </c>
      <c r="C337" s="62" t="s">
        <v>6412</v>
      </c>
      <c r="D337" s="61" t="s">
        <v>46</v>
      </c>
      <c r="E337" s="56" t="s">
        <v>155</v>
      </c>
      <c r="F337" s="61" t="s">
        <v>6491</v>
      </c>
      <c r="G337" s="62" t="s">
        <v>6492</v>
      </c>
      <c r="H337" s="57">
        <v>45008</v>
      </c>
      <c r="I337" s="56" t="s">
        <v>127</v>
      </c>
      <c r="J337" s="56" t="s">
        <v>125</v>
      </c>
      <c r="K337" s="56" t="s">
        <v>127</v>
      </c>
      <c r="L337" s="56" t="s">
        <v>125</v>
      </c>
      <c r="M337" s="56" t="s">
        <v>126</v>
      </c>
      <c r="N337" s="56" t="s">
        <v>126</v>
      </c>
      <c r="O337" s="56" t="s">
        <v>128</v>
      </c>
      <c r="P337" s="56" t="s">
        <v>127</v>
      </c>
      <c r="Q337" s="56" t="s">
        <v>126</v>
      </c>
      <c r="R337" s="56" t="s">
        <v>126</v>
      </c>
      <c r="S337" s="56" t="s">
        <v>128</v>
      </c>
      <c r="T337" s="56" t="s">
        <v>128</v>
      </c>
      <c r="U337" s="56" t="s">
        <v>126</v>
      </c>
      <c r="V337" s="56" t="s">
        <v>125</v>
      </c>
      <c r="W337" s="56" t="s">
        <v>125</v>
      </c>
      <c r="X337" s="56" t="s">
        <v>128</v>
      </c>
      <c r="Y337" s="56" t="s">
        <v>127</v>
      </c>
      <c r="Z337" s="56" t="s">
        <v>128</v>
      </c>
      <c r="AA337" s="56" t="s">
        <v>126</v>
      </c>
      <c r="AB337" s="56" t="s">
        <v>128</v>
      </c>
      <c r="AC337" s="56" t="s">
        <v>126</v>
      </c>
      <c r="AD337" s="56" t="s">
        <v>128</v>
      </c>
      <c r="AE337" s="56" t="s">
        <v>125</v>
      </c>
      <c r="AF337" s="56" t="s">
        <v>127</v>
      </c>
      <c r="AG337" s="56" t="s">
        <v>125</v>
      </c>
      <c r="AH337" s="56">
        <f t="array" ref="AH337">SUM((I337:AG337=$I$2:$AG$2)*(I337:AG337&lt;&gt;""))</f>
        <v>14</v>
      </c>
      <c r="AI337" s="58">
        <f t="shared" si="368"/>
        <v>5.6</v>
      </c>
      <c r="AJ337" s="59"/>
      <c r="AK337" s="56" t="str">
        <f t="shared" si="369"/>
        <v>TIDAK LULUS</v>
      </c>
      <c r="AL337" s="56" t="str">
        <f t="shared" si="370"/>
        <v>TIDAK LULUS</v>
      </c>
      <c r="AM337" s="56" t="str">
        <f t="shared" si="371"/>
        <v>LULUS</v>
      </c>
      <c r="AN337" s="56" t="str">
        <f t="shared" si="372"/>
        <v>LULUS</v>
      </c>
      <c r="AO337" s="56" t="str">
        <f t="shared" si="373"/>
        <v>LULUS</v>
      </c>
      <c r="AP337" s="56" t="str">
        <f t="shared" si="374"/>
        <v>TIDAK LULUS</v>
      </c>
      <c r="AQ337" s="56" t="str">
        <f t="shared" si="375"/>
        <v>LULUS</v>
      </c>
      <c r="AR337" s="56" t="str">
        <f t="shared" si="376"/>
        <v>LULUS</v>
      </c>
      <c r="AS337" s="56" t="str">
        <f t="shared" si="377"/>
        <v>LULUS</v>
      </c>
      <c r="AT337" s="56" t="str">
        <f t="shared" si="378"/>
        <v>TIDAK LULUS</v>
      </c>
      <c r="AU337" s="56" t="str">
        <f t="shared" si="379"/>
        <v>TIDAK LULUS</v>
      </c>
      <c r="AV337" s="56" t="str">
        <f t="shared" si="380"/>
        <v>LULUS</v>
      </c>
      <c r="AW337" s="56" t="str">
        <f t="shared" si="381"/>
        <v>TIDAK LULUS</v>
      </c>
      <c r="AX337" s="56" t="str">
        <f t="shared" si="382"/>
        <v>LULUS</v>
      </c>
      <c r="AY337" s="56" t="str">
        <f t="shared" si="383"/>
        <v>TIDAK LULUS</v>
      </c>
      <c r="AZ337" s="56" t="str">
        <f t="shared" si="384"/>
        <v>TIDAK LULUS</v>
      </c>
      <c r="BA337" s="56" t="str">
        <f t="shared" si="385"/>
        <v>TIDAK LULUS</v>
      </c>
      <c r="BB337" s="56" t="str">
        <f t="shared" si="386"/>
        <v>TIDAK LULUS</v>
      </c>
      <c r="BC337" s="56" t="str">
        <f t="shared" si="387"/>
        <v>LULUS</v>
      </c>
      <c r="BD337" s="56" t="str">
        <f t="shared" si="388"/>
        <v>LULUS</v>
      </c>
      <c r="BE337" s="56" t="str">
        <f t="shared" si="389"/>
        <v>LULUS</v>
      </c>
      <c r="BF337" s="56" t="str">
        <f t="shared" si="390"/>
        <v>LULUS</v>
      </c>
      <c r="BG337" s="56" t="str">
        <f t="shared" si="391"/>
        <v>LULUS</v>
      </c>
      <c r="BH337" s="56" t="str">
        <f t="shared" si="392"/>
        <v>LULUS</v>
      </c>
      <c r="BI337" s="56" t="str">
        <f t="shared" si="393"/>
        <v>TIDAK LULUS</v>
      </c>
    </row>
    <row r="338" spans="1:61" s="60" customFormat="1" ht="21.9" customHeight="1" x14ac:dyDescent="0.3">
      <c r="A338" s="56">
        <f t="shared" si="290"/>
        <v>335</v>
      </c>
      <c r="B338" s="56">
        <v>2015425551</v>
      </c>
      <c r="C338" s="62" t="s">
        <v>6413</v>
      </c>
      <c r="D338" s="61" t="s">
        <v>45</v>
      </c>
      <c r="E338" s="56" t="s">
        <v>160</v>
      </c>
      <c r="F338" s="61" t="s">
        <v>6493</v>
      </c>
      <c r="G338" s="62" t="s">
        <v>6494</v>
      </c>
      <c r="H338" s="57">
        <v>45015</v>
      </c>
      <c r="I338" s="56" t="s">
        <v>126</v>
      </c>
      <c r="J338" s="56" t="s">
        <v>125</v>
      </c>
      <c r="K338" s="56" t="s">
        <v>125</v>
      </c>
      <c r="L338" s="56" t="s">
        <v>125</v>
      </c>
      <c r="M338" s="56" t="s">
        <v>126</v>
      </c>
      <c r="N338" s="56" t="s">
        <v>125</v>
      </c>
      <c r="O338" s="56" t="s">
        <v>128</v>
      </c>
      <c r="P338" s="56" t="s">
        <v>128</v>
      </c>
      <c r="Q338" s="56" t="s">
        <v>126</v>
      </c>
      <c r="R338" s="56" t="s">
        <v>126</v>
      </c>
      <c r="S338" s="56" t="s">
        <v>128</v>
      </c>
      <c r="T338" s="56" t="s">
        <v>126</v>
      </c>
      <c r="U338" s="56" t="s">
        <v>128</v>
      </c>
      <c r="V338" s="56" t="s">
        <v>125</v>
      </c>
      <c r="W338" s="56" t="s">
        <v>125</v>
      </c>
      <c r="X338" s="56" t="s">
        <v>125</v>
      </c>
      <c r="Y338" s="56" t="s">
        <v>127</v>
      </c>
      <c r="Z338" s="56" t="s">
        <v>128</v>
      </c>
      <c r="AA338" s="56" t="s">
        <v>126</v>
      </c>
      <c r="AB338" s="56" t="s">
        <v>128</v>
      </c>
      <c r="AC338" s="56" t="s">
        <v>126</v>
      </c>
      <c r="AD338" s="56" t="s">
        <v>125</v>
      </c>
      <c r="AE338" s="56" t="s">
        <v>128</v>
      </c>
      <c r="AF338" s="56" t="s">
        <v>127</v>
      </c>
      <c r="AG338" s="56" t="s">
        <v>127</v>
      </c>
      <c r="AH338" s="56">
        <f t="array" ref="AH338">SUM((I338:AG338=$I$2:$AG$2)*(I338:AG338&lt;&gt;""))</f>
        <v>12</v>
      </c>
      <c r="AI338" s="58">
        <f t="shared" si="368"/>
        <v>4.8</v>
      </c>
      <c r="AJ338" s="59"/>
      <c r="AK338" s="56" t="str">
        <f t="shared" ref="AK338:AK354" si="394">IF(I338=I$2,"LULUS","TIDAK LULUS")</f>
        <v>LULUS</v>
      </c>
      <c r="AL338" s="56" t="str">
        <f t="shared" ref="AL338:AL354" si="395">IF(J338=J$2,"LULUS","TIDAK LULUS")</f>
        <v>TIDAK LULUS</v>
      </c>
      <c r="AM338" s="56" t="str">
        <f t="shared" ref="AM338:AM354" si="396">IF(K338=K$2,"LULUS","TIDAK LULUS")</f>
        <v>TIDAK LULUS</v>
      </c>
      <c r="AN338" s="56" t="str">
        <f t="shared" ref="AN338:AN354" si="397">IF(L338=L$2,"LULUS","TIDAK LULUS")</f>
        <v>LULUS</v>
      </c>
      <c r="AO338" s="56" t="str">
        <f t="shared" ref="AO338:AO354" si="398">IF(M338=M$2,"LULUS","TIDAK LULUS")</f>
        <v>LULUS</v>
      </c>
      <c r="AP338" s="56" t="str">
        <f t="shared" ref="AP338:AP354" si="399">IF(N338=N$2,"LULUS","TIDAK LULUS")</f>
        <v>LULUS</v>
      </c>
      <c r="AQ338" s="56" t="str">
        <f t="shared" ref="AQ338:AQ354" si="400">IF(O338=O$2,"LULUS","TIDAK LULUS")</f>
        <v>LULUS</v>
      </c>
      <c r="AR338" s="56" t="str">
        <f t="shared" ref="AR338:AR354" si="401">IF(P338=P$2,"LULUS","TIDAK LULUS")</f>
        <v>TIDAK LULUS</v>
      </c>
      <c r="AS338" s="56" t="str">
        <f t="shared" ref="AS338:AS354" si="402">IF(Q338=Q$2,"LULUS","TIDAK LULUS")</f>
        <v>LULUS</v>
      </c>
      <c r="AT338" s="56" t="str">
        <f t="shared" ref="AT338:AT354" si="403">IF(R338=R$2,"LULUS","TIDAK LULUS")</f>
        <v>TIDAK LULUS</v>
      </c>
      <c r="AU338" s="56" t="str">
        <f t="shared" ref="AU338:AU354" si="404">IF(S338=S$2,"LULUS","TIDAK LULUS")</f>
        <v>TIDAK LULUS</v>
      </c>
      <c r="AV338" s="56" t="str">
        <f t="shared" ref="AV338:AV354" si="405">IF(T338=T$2,"LULUS","TIDAK LULUS")</f>
        <v>TIDAK LULUS</v>
      </c>
      <c r="AW338" s="56" t="str">
        <f t="shared" ref="AW338:AW354" si="406">IF(U338=U$2,"LULUS","TIDAK LULUS")</f>
        <v>TIDAK LULUS</v>
      </c>
      <c r="AX338" s="56" t="str">
        <f t="shared" ref="AX338:AX354" si="407">IF(V338=V$2,"LULUS","TIDAK LULUS")</f>
        <v>LULUS</v>
      </c>
      <c r="AY338" s="56" t="str">
        <f t="shared" ref="AY338:AY354" si="408">IF(W338=W$2,"LULUS","TIDAK LULUS")</f>
        <v>TIDAK LULUS</v>
      </c>
      <c r="AZ338" s="56" t="str">
        <f t="shared" ref="AZ338:AZ354" si="409">IF(X338=X$2,"LULUS","TIDAK LULUS")</f>
        <v>LULUS</v>
      </c>
      <c r="BA338" s="56" t="str">
        <f t="shared" ref="BA338:BA354" si="410">IF(Y338=Y$2,"LULUS","TIDAK LULUS")</f>
        <v>TIDAK LULUS</v>
      </c>
      <c r="BB338" s="56" t="str">
        <f t="shared" ref="BB338:BB354" si="411">IF(Z338=Z$2,"LULUS","TIDAK LULUS")</f>
        <v>TIDAK LULUS</v>
      </c>
      <c r="BC338" s="56" t="str">
        <f t="shared" ref="BC338:BC354" si="412">IF(AA338=AA$2,"LULUS","TIDAK LULUS")</f>
        <v>LULUS</v>
      </c>
      <c r="BD338" s="56" t="str">
        <f t="shared" ref="BD338:BD354" si="413">IF(AB338=AB$2,"LULUS","TIDAK LULUS")</f>
        <v>LULUS</v>
      </c>
      <c r="BE338" s="56" t="str">
        <f t="shared" ref="BE338:BE354" si="414">IF(AC338=AC$2,"LULUS","TIDAK LULUS")</f>
        <v>LULUS</v>
      </c>
      <c r="BF338" s="56" t="str">
        <f t="shared" ref="BF338:BF354" si="415">IF(AD338=AD$2,"LULUS","TIDAK LULUS")</f>
        <v>TIDAK LULUS</v>
      </c>
      <c r="BG338" s="56" t="str">
        <f t="shared" ref="BG338:BG354" si="416">IF(AE338=AE$2,"LULUS","TIDAK LULUS")</f>
        <v>TIDAK LULUS</v>
      </c>
      <c r="BH338" s="56" t="str">
        <f t="shared" ref="BH338:BH354" si="417">IF(AF338=AF$2,"LULUS","TIDAK LULUS")</f>
        <v>LULUS</v>
      </c>
      <c r="BI338" s="56" t="str">
        <f t="shared" ref="BI338:BI354" si="418">IF(AG338=AG$2,"LULUS","TIDAK LULUS")</f>
        <v>TIDAK LULUS</v>
      </c>
    </row>
    <row r="339" spans="1:61" s="60" customFormat="1" ht="21.9" customHeight="1" x14ac:dyDescent="0.3">
      <c r="A339" s="56">
        <f t="shared" ref="A339:A402" si="419">A338+1</f>
        <v>336</v>
      </c>
      <c r="B339" s="56">
        <v>2015425558</v>
      </c>
      <c r="C339" s="62" t="s">
        <v>6414</v>
      </c>
      <c r="D339" s="61" t="s">
        <v>45</v>
      </c>
      <c r="E339" s="56" t="s">
        <v>160</v>
      </c>
      <c r="F339" s="61" t="s">
        <v>497</v>
      </c>
      <c r="G339" s="62" t="s">
        <v>498</v>
      </c>
      <c r="H339" s="57">
        <v>45015</v>
      </c>
      <c r="I339" s="56" t="s">
        <v>127</v>
      </c>
      <c r="J339" s="56" t="s">
        <v>125</v>
      </c>
      <c r="K339" s="56" t="s">
        <v>127</v>
      </c>
      <c r="L339" s="56" t="s">
        <v>125</v>
      </c>
      <c r="M339" s="56" t="s">
        <v>127</v>
      </c>
      <c r="N339" s="56" t="s">
        <v>127</v>
      </c>
      <c r="O339" s="56" t="s">
        <v>128</v>
      </c>
      <c r="P339" s="56" t="s">
        <v>128</v>
      </c>
      <c r="Q339" s="56" t="s">
        <v>126</v>
      </c>
      <c r="R339" s="56" t="s">
        <v>127</v>
      </c>
      <c r="S339" s="56" t="s">
        <v>126</v>
      </c>
      <c r="T339" s="56" t="s">
        <v>126</v>
      </c>
      <c r="U339" s="56" t="s">
        <v>128</v>
      </c>
      <c r="V339" s="56" t="s">
        <v>125</v>
      </c>
      <c r="W339" s="56" t="s">
        <v>126</v>
      </c>
      <c r="X339" s="56" t="s">
        <v>125</v>
      </c>
      <c r="Y339" s="56" t="s">
        <v>128</v>
      </c>
      <c r="Z339" s="56" t="s">
        <v>128</v>
      </c>
      <c r="AA339" s="56" t="s">
        <v>126</v>
      </c>
      <c r="AB339" s="56" t="s">
        <v>128</v>
      </c>
      <c r="AC339" s="56" t="s">
        <v>127</v>
      </c>
      <c r="AD339" s="56" t="s">
        <v>125</v>
      </c>
      <c r="AE339" s="56" t="s">
        <v>128</v>
      </c>
      <c r="AF339" s="56" t="s">
        <v>127</v>
      </c>
      <c r="AG339" s="56" t="s">
        <v>128</v>
      </c>
      <c r="AH339" s="56">
        <f t="array" ref="AH339">SUM((I339:AG339=$I$2:$AG$2)*(I339:AG339&lt;&gt;""))</f>
        <v>12</v>
      </c>
      <c r="AI339" s="58">
        <f t="shared" si="368"/>
        <v>4.8</v>
      </c>
      <c r="AJ339" s="59"/>
      <c r="AK339" s="56" t="str">
        <f t="shared" si="394"/>
        <v>TIDAK LULUS</v>
      </c>
      <c r="AL339" s="56" t="str">
        <f t="shared" si="395"/>
        <v>TIDAK LULUS</v>
      </c>
      <c r="AM339" s="56" t="str">
        <f t="shared" si="396"/>
        <v>LULUS</v>
      </c>
      <c r="AN339" s="56" t="str">
        <f t="shared" si="397"/>
        <v>LULUS</v>
      </c>
      <c r="AO339" s="56" t="str">
        <f t="shared" si="398"/>
        <v>TIDAK LULUS</v>
      </c>
      <c r="AP339" s="56" t="str">
        <f t="shared" si="399"/>
        <v>TIDAK LULUS</v>
      </c>
      <c r="AQ339" s="56" t="str">
        <f t="shared" si="400"/>
        <v>LULUS</v>
      </c>
      <c r="AR339" s="56" t="str">
        <f t="shared" si="401"/>
        <v>TIDAK LULUS</v>
      </c>
      <c r="AS339" s="56" t="str">
        <f t="shared" si="402"/>
        <v>LULUS</v>
      </c>
      <c r="AT339" s="56" t="str">
        <f t="shared" si="403"/>
        <v>TIDAK LULUS</v>
      </c>
      <c r="AU339" s="56" t="str">
        <f t="shared" si="404"/>
        <v>LULUS</v>
      </c>
      <c r="AV339" s="56" t="str">
        <f t="shared" si="405"/>
        <v>TIDAK LULUS</v>
      </c>
      <c r="AW339" s="56" t="str">
        <f t="shared" si="406"/>
        <v>TIDAK LULUS</v>
      </c>
      <c r="AX339" s="56" t="str">
        <f t="shared" si="407"/>
        <v>LULUS</v>
      </c>
      <c r="AY339" s="56" t="str">
        <f t="shared" si="408"/>
        <v>LULUS</v>
      </c>
      <c r="AZ339" s="56" t="str">
        <f t="shared" si="409"/>
        <v>LULUS</v>
      </c>
      <c r="BA339" s="56" t="str">
        <f t="shared" si="410"/>
        <v>LULUS</v>
      </c>
      <c r="BB339" s="56" t="str">
        <f t="shared" si="411"/>
        <v>TIDAK LULUS</v>
      </c>
      <c r="BC339" s="56" t="str">
        <f t="shared" si="412"/>
        <v>LULUS</v>
      </c>
      <c r="BD339" s="56" t="str">
        <f t="shared" si="413"/>
        <v>LULUS</v>
      </c>
      <c r="BE339" s="56" t="str">
        <f t="shared" si="414"/>
        <v>TIDAK LULUS</v>
      </c>
      <c r="BF339" s="56" t="str">
        <f t="shared" si="415"/>
        <v>TIDAK LULUS</v>
      </c>
      <c r="BG339" s="56" t="str">
        <f t="shared" si="416"/>
        <v>TIDAK LULUS</v>
      </c>
      <c r="BH339" s="56" t="str">
        <f t="shared" si="417"/>
        <v>LULUS</v>
      </c>
      <c r="BI339" s="56" t="str">
        <f t="shared" si="418"/>
        <v>TIDAK LULUS</v>
      </c>
    </row>
    <row r="340" spans="1:61" s="60" customFormat="1" ht="21.9" customHeight="1" x14ac:dyDescent="0.3">
      <c r="A340" s="56">
        <f t="shared" si="419"/>
        <v>337</v>
      </c>
      <c r="B340" s="56">
        <v>2015425567</v>
      </c>
      <c r="C340" s="62" t="s">
        <v>6415</v>
      </c>
      <c r="D340" s="61" t="s">
        <v>45</v>
      </c>
      <c r="E340" s="56" t="s">
        <v>160</v>
      </c>
      <c r="F340" s="61" t="s">
        <v>713</v>
      </c>
      <c r="G340" s="62" t="s">
        <v>714</v>
      </c>
      <c r="H340" s="57">
        <v>45015</v>
      </c>
      <c r="I340" s="56" t="s">
        <v>127</v>
      </c>
      <c r="J340" s="56" t="s">
        <v>128</v>
      </c>
      <c r="K340" s="56" t="s">
        <v>127</v>
      </c>
      <c r="L340" s="56" t="s">
        <v>125</v>
      </c>
      <c r="M340" s="56" t="s">
        <v>127</v>
      </c>
      <c r="N340" s="56" t="s">
        <v>128</v>
      </c>
      <c r="O340" s="56" t="s">
        <v>125</v>
      </c>
      <c r="P340" s="56" t="s">
        <v>126</v>
      </c>
      <c r="Q340" s="56" t="s">
        <v>126</v>
      </c>
      <c r="R340" s="56" t="s">
        <v>127</v>
      </c>
      <c r="S340" s="56" t="s">
        <v>127</v>
      </c>
      <c r="T340" s="56" t="s">
        <v>128</v>
      </c>
      <c r="U340" s="56" t="s">
        <v>125</v>
      </c>
      <c r="V340" s="56" t="s">
        <v>125</v>
      </c>
      <c r="W340" s="56" t="s">
        <v>126</v>
      </c>
      <c r="X340" s="56" t="s">
        <v>125</v>
      </c>
      <c r="Y340" s="56" t="s">
        <v>127</v>
      </c>
      <c r="Z340" s="56" t="s">
        <v>126</v>
      </c>
      <c r="AA340" s="56" t="s">
        <v>126</v>
      </c>
      <c r="AB340" s="56" t="s">
        <v>128</v>
      </c>
      <c r="AC340" s="56" t="s">
        <v>127</v>
      </c>
      <c r="AD340" s="56" t="s">
        <v>128</v>
      </c>
      <c r="AE340" s="56" t="s">
        <v>128</v>
      </c>
      <c r="AF340" s="56" t="s">
        <v>127</v>
      </c>
      <c r="AG340" s="56" t="s">
        <v>128</v>
      </c>
      <c r="AH340" s="56">
        <f t="array" ref="AH340">SUM((I340:AG340=$I$2:$AG$2)*(I340:AG340&lt;&gt;""))</f>
        <v>12</v>
      </c>
      <c r="AI340" s="58">
        <f t="shared" si="368"/>
        <v>4.8</v>
      </c>
      <c r="AJ340" s="59"/>
      <c r="AK340" s="56" t="str">
        <f t="shared" si="394"/>
        <v>TIDAK LULUS</v>
      </c>
      <c r="AL340" s="56" t="str">
        <f t="shared" si="395"/>
        <v>LULUS</v>
      </c>
      <c r="AM340" s="56" t="str">
        <f t="shared" si="396"/>
        <v>LULUS</v>
      </c>
      <c r="AN340" s="56" t="str">
        <f t="shared" si="397"/>
        <v>LULUS</v>
      </c>
      <c r="AO340" s="56" t="str">
        <f t="shared" si="398"/>
        <v>TIDAK LULUS</v>
      </c>
      <c r="AP340" s="56" t="str">
        <f t="shared" si="399"/>
        <v>TIDAK LULUS</v>
      </c>
      <c r="AQ340" s="56" t="str">
        <f t="shared" si="400"/>
        <v>TIDAK LULUS</v>
      </c>
      <c r="AR340" s="56" t="str">
        <f t="shared" si="401"/>
        <v>TIDAK LULUS</v>
      </c>
      <c r="AS340" s="56" t="str">
        <f t="shared" si="402"/>
        <v>LULUS</v>
      </c>
      <c r="AT340" s="56" t="str">
        <f t="shared" si="403"/>
        <v>TIDAK LULUS</v>
      </c>
      <c r="AU340" s="56" t="str">
        <f t="shared" si="404"/>
        <v>TIDAK LULUS</v>
      </c>
      <c r="AV340" s="56" t="str">
        <f t="shared" si="405"/>
        <v>LULUS</v>
      </c>
      <c r="AW340" s="56" t="str">
        <f t="shared" si="406"/>
        <v>TIDAK LULUS</v>
      </c>
      <c r="AX340" s="56" t="str">
        <f t="shared" si="407"/>
        <v>LULUS</v>
      </c>
      <c r="AY340" s="56" t="str">
        <f t="shared" si="408"/>
        <v>LULUS</v>
      </c>
      <c r="AZ340" s="56" t="str">
        <f t="shared" si="409"/>
        <v>LULUS</v>
      </c>
      <c r="BA340" s="56" t="str">
        <f t="shared" si="410"/>
        <v>TIDAK LULUS</v>
      </c>
      <c r="BB340" s="56" t="str">
        <f t="shared" si="411"/>
        <v>TIDAK LULUS</v>
      </c>
      <c r="BC340" s="56" t="str">
        <f t="shared" si="412"/>
        <v>LULUS</v>
      </c>
      <c r="BD340" s="56" t="str">
        <f t="shared" si="413"/>
        <v>LULUS</v>
      </c>
      <c r="BE340" s="56" t="str">
        <f t="shared" si="414"/>
        <v>TIDAK LULUS</v>
      </c>
      <c r="BF340" s="56" t="str">
        <f t="shared" si="415"/>
        <v>LULUS</v>
      </c>
      <c r="BG340" s="56" t="str">
        <f t="shared" si="416"/>
        <v>TIDAK LULUS</v>
      </c>
      <c r="BH340" s="56" t="str">
        <f t="shared" si="417"/>
        <v>LULUS</v>
      </c>
      <c r="BI340" s="56" t="str">
        <f t="shared" si="418"/>
        <v>TIDAK LULUS</v>
      </c>
    </row>
    <row r="341" spans="1:61" s="60" customFormat="1" ht="21.9" customHeight="1" x14ac:dyDescent="0.3">
      <c r="A341" s="56">
        <f t="shared" si="419"/>
        <v>338</v>
      </c>
      <c r="B341" s="56">
        <v>2015425633</v>
      </c>
      <c r="C341" s="62" t="s">
        <v>6416</v>
      </c>
      <c r="D341" s="61" t="s">
        <v>46</v>
      </c>
      <c r="E341" s="56" t="s">
        <v>155</v>
      </c>
      <c r="F341" s="61" t="s">
        <v>6495</v>
      </c>
      <c r="G341" s="62" t="s">
        <v>6496</v>
      </c>
      <c r="H341" s="57">
        <v>45015</v>
      </c>
      <c r="I341" s="56" t="s">
        <v>126</v>
      </c>
      <c r="J341" s="56" t="s">
        <v>127</v>
      </c>
      <c r="K341" s="56" t="s">
        <v>126</v>
      </c>
      <c r="L341" s="56" t="s">
        <v>125</v>
      </c>
      <c r="M341" s="56" t="s">
        <v>126</v>
      </c>
      <c r="N341" s="56" t="s">
        <v>127</v>
      </c>
      <c r="O341" s="56" t="s">
        <v>128</v>
      </c>
      <c r="P341" s="56" t="s">
        <v>126</v>
      </c>
      <c r="Q341" s="56" t="s">
        <v>126</v>
      </c>
      <c r="R341" s="56" t="s">
        <v>126</v>
      </c>
      <c r="S341" s="56" t="s">
        <v>128</v>
      </c>
      <c r="T341" s="56" t="s">
        <v>126</v>
      </c>
      <c r="U341" s="56" t="s">
        <v>128</v>
      </c>
      <c r="V341" s="56" t="s">
        <v>125</v>
      </c>
      <c r="W341" s="56" t="s">
        <v>128</v>
      </c>
      <c r="X341" s="56" t="s">
        <v>126</v>
      </c>
      <c r="Y341" s="56" t="s">
        <v>125</v>
      </c>
      <c r="Z341" s="56" t="s">
        <v>128</v>
      </c>
      <c r="AA341" s="56" t="s">
        <v>128</v>
      </c>
      <c r="AB341" s="56" t="s">
        <v>128</v>
      </c>
      <c r="AC341" s="56" t="s">
        <v>126</v>
      </c>
      <c r="AD341" s="56" t="s">
        <v>127</v>
      </c>
      <c r="AE341" s="56" t="s">
        <v>128</v>
      </c>
      <c r="AF341" s="56" t="s">
        <v>127</v>
      </c>
      <c r="AG341" s="56" t="s">
        <v>126</v>
      </c>
      <c r="AH341" s="56">
        <f t="array" ref="AH341">SUM((I341:AG341=$I$2:$AG$2)*(I341:AG341&lt;&gt;""))</f>
        <v>10</v>
      </c>
      <c r="AI341" s="58">
        <f t="shared" si="368"/>
        <v>4</v>
      </c>
      <c r="AJ341" s="59"/>
      <c r="AK341" s="56" t="str">
        <f t="shared" si="394"/>
        <v>LULUS</v>
      </c>
      <c r="AL341" s="56" t="str">
        <f t="shared" si="395"/>
        <v>TIDAK LULUS</v>
      </c>
      <c r="AM341" s="56" t="str">
        <f t="shared" si="396"/>
        <v>TIDAK LULUS</v>
      </c>
      <c r="AN341" s="56" t="str">
        <f t="shared" si="397"/>
        <v>LULUS</v>
      </c>
      <c r="AO341" s="56" t="str">
        <f t="shared" si="398"/>
        <v>LULUS</v>
      </c>
      <c r="AP341" s="56" t="str">
        <f t="shared" si="399"/>
        <v>TIDAK LULUS</v>
      </c>
      <c r="AQ341" s="56" t="str">
        <f t="shared" si="400"/>
        <v>LULUS</v>
      </c>
      <c r="AR341" s="56" t="str">
        <f t="shared" si="401"/>
        <v>TIDAK LULUS</v>
      </c>
      <c r="AS341" s="56" t="str">
        <f t="shared" si="402"/>
        <v>LULUS</v>
      </c>
      <c r="AT341" s="56" t="str">
        <f t="shared" si="403"/>
        <v>TIDAK LULUS</v>
      </c>
      <c r="AU341" s="56" t="str">
        <f t="shared" si="404"/>
        <v>TIDAK LULUS</v>
      </c>
      <c r="AV341" s="56" t="str">
        <f t="shared" si="405"/>
        <v>TIDAK LULUS</v>
      </c>
      <c r="AW341" s="56" t="str">
        <f t="shared" si="406"/>
        <v>TIDAK LULUS</v>
      </c>
      <c r="AX341" s="56" t="str">
        <f t="shared" si="407"/>
        <v>LULUS</v>
      </c>
      <c r="AY341" s="56" t="str">
        <f t="shared" si="408"/>
        <v>TIDAK LULUS</v>
      </c>
      <c r="AZ341" s="56" t="str">
        <f t="shared" si="409"/>
        <v>TIDAK LULUS</v>
      </c>
      <c r="BA341" s="56" t="str">
        <f t="shared" si="410"/>
        <v>TIDAK LULUS</v>
      </c>
      <c r="BB341" s="56" t="str">
        <f t="shared" si="411"/>
        <v>TIDAK LULUS</v>
      </c>
      <c r="BC341" s="56" t="str">
        <f t="shared" si="412"/>
        <v>TIDAK LULUS</v>
      </c>
      <c r="BD341" s="56" t="str">
        <f t="shared" si="413"/>
        <v>LULUS</v>
      </c>
      <c r="BE341" s="56" t="str">
        <f t="shared" si="414"/>
        <v>LULUS</v>
      </c>
      <c r="BF341" s="56" t="str">
        <f t="shared" si="415"/>
        <v>TIDAK LULUS</v>
      </c>
      <c r="BG341" s="56" t="str">
        <f t="shared" si="416"/>
        <v>TIDAK LULUS</v>
      </c>
      <c r="BH341" s="56" t="str">
        <f t="shared" si="417"/>
        <v>LULUS</v>
      </c>
      <c r="BI341" s="56" t="str">
        <f t="shared" si="418"/>
        <v>LULUS</v>
      </c>
    </row>
    <row r="342" spans="1:61" s="60" customFormat="1" ht="21.9" customHeight="1" x14ac:dyDescent="0.3">
      <c r="A342" s="56">
        <f t="shared" si="419"/>
        <v>339</v>
      </c>
      <c r="B342" s="56">
        <v>2015425637</v>
      </c>
      <c r="C342" s="62" t="s">
        <v>6417</v>
      </c>
      <c r="D342" s="61" t="s">
        <v>46</v>
      </c>
      <c r="E342" s="56" t="s">
        <v>155</v>
      </c>
      <c r="F342" s="61" t="s">
        <v>6497</v>
      </c>
      <c r="G342" s="62" t="s">
        <v>6498</v>
      </c>
      <c r="H342" s="57">
        <v>45015</v>
      </c>
      <c r="I342" s="56" t="s">
        <v>126</v>
      </c>
      <c r="J342" s="56" t="s">
        <v>125</v>
      </c>
      <c r="K342" s="56" t="s">
        <v>125</v>
      </c>
      <c r="L342" s="56" t="s">
        <v>125</v>
      </c>
      <c r="M342" s="56" t="s">
        <v>128</v>
      </c>
      <c r="N342" s="56" t="s">
        <v>127</v>
      </c>
      <c r="O342" s="56" t="s">
        <v>128</v>
      </c>
      <c r="P342" s="56" t="s">
        <v>127</v>
      </c>
      <c r="Q342" s="56" t="s">
        <v>128</v>
      </c>
      <c r="R342" s="56" t="s">
        <v>126</v>
      </c>
      <c r="S342" s="56" t="s">
        <v>126</v>
      </c>
      <c r="T342" s="56" t="s">
        <v>126</v>
      </c>
      <c r="U342" s="56" t="s">
        <v>126</v>
      </c>
      <c r="V342" s="56" t="s">
        <v>125</v>
      </c>
      <c r="W342" s="56" t="s">
        <v>125</v>
      </c>
      <c r="X342" s="56" t="s">
        <v>125</v>
      </c>
      <c r="Y342" s="56" t="s">
        <v>128</v>
      </c>
      <c r="Z342" s="56" t="s">
        <v>127</v>
      </c>
      <c r="AA342" s="56" t="s">
        <v>126</v>
      </c>
      <c r="AB342" s="56" t="s">
        <v>128</v>
      </c>
      <c r="AC342" s="56" t="s">
        <v>126</v>
      </c>
      <c r="AD342" s="56" t="s">
        <v>128</v>
      </c>
      <c r="AE342" s="56" t="s">
        <v>128</v>
      </c>
      <c r="AF342" s="56" t="s">
        <v>127</v>
      </c>
      <c r="AG342" s="56" t="s">
        <v>128</v>
      </c>
      <c r="AH342" s="56">
        <f t="array" ref="AH342">SUM((I342:AG342=$I$2:$AG$2)*(I342:AG342&lt;&gt;""))</f>
        <v>14</v>
      </c>
      <c r="AI342" s="58">
        <f t="shared" si="368"/>
        <v>5.6</v>
      </c>
      <c r="AJ342" s="59"/>
      <c r="AK342" s="56" t="str">
        <f t="shared" si="394"/>
        <v>LULUS</v>
      </c>
      <c r="AL342" s="56" t="str">
        <f t="shared" si="395"/>
        <v>TIDAK LULUS</v>
      </c>
      <c r="AM342" s="56" t="str">
        <f t="shared" si="396"/>
        <v>TIDAK LULUS</v>
      </c>
      <c r="AN342" s="56" t="str">
        <f t="shared" si="397"/>
        <v>LULUS</v>
      </c>
      <c r="AO342" s="56" t="str">
        <f t="shared" si="398"/>
        <v>TIDAK LULUS</v>
      </c>
      <c r="AP342" s="56" t="str">
        <f t="shared" si="399"/>
        <v>TIDAK LULUS</v>
      </c>
      <c r="AQ342" s="56" t="str">
        <f t="shared" si="400"/>
        <v>LULUS</v>
      </c>
      <c r="AR342" s="56" t="str">
        <f t="shared" si="401"/>
        <v>LULUS</v>
      </c>
      <c r="AS342" s="56" t="str">
        <f t="shared" si="402"/>
        <v>TIDAK LULUS</v>
      </c>
      <c r="AT342" s="56" t="str">
        <f t="shared" si="403"/>
        <v>TIDAK LULUS</v>
      </c>
      <c r="AU342" s="56" t="str">
        <f t="shared" si="404"/>
        <v>LULUS</v>
      </c>
      <c r="AV342" s="56" t="str">
        <f t="shared" si="405"/>
        <v>TIDAK LULUS</v>
      </c>
      <c r="AW342" s="56" t="str">
        <f t="shared" si="406"/>
        <v>TIDAK LULUS</v>
      </c>
      <c r="AX342" s="56" t="str">
        <f t="shared" si="407"/>
        <v>LULUS</v>
      </c>
      <c r="AY342" s="56" t="str">
        <f t="shared" si="408"/>
        <v>TIDAK LULUS</v>
      </c>
      <c r="AZ342" s="56" t="str">
        <f t="shared" si="409"/>
        <v>LULUS</v>
      </c>
      <c r="BA342" s="56" t="str">
        <f t="shared" si="410"/>
        <v>LULUS</v>
      </c>
      <c r="BB342" s="56" t="str">
        <f t="shared" si="411"/>
        <v>LULUS</v>
      </c>
      <c r="BC342" s="56" t="str">
        <f t="shared" si="412"/>
        <v>LULUS</v>
      </c>
      <c r="BD342" s="56" t="str">
        <f t="shared" si="413"/>
        <v>LULUS</v>
      </c>
      <c r="BE342" s="56" t="str">
        <f t="shared" si="414"/>
        <v>LULUS</v>
      </c>
      <c r="BF342" s="56" t="str">
        <f t="shared" si="415"/>
        <v>LULUS</v>
      </c>
      <c r="BG342" s="56" t="str">
        <f t="shared" si="416"/>
        <v>TIDAK LULUS</v>
      </c>
      <c r="BH342" s="56" t="str">
        <f t="shared" si="417"/>
        <v>LULUS</v>
      </c>
      <c r="BI342" s="56" t="str">
        <f t="shared" si="418"/>
        <v>TIDAK LULUS</v>
      </c>
    </row>
    <row r="343" spans="1:61" s="60" customFormat="1" ht="21.9" customHeight="1" x14ac:dyDescent="0.3">
      <c r="A343" s="56">
        <f t="shared" si="419"/>
        <v>340</v>
      </c>
      <c r="B343" s="56">
        <v>2015425569</v>
      </c>
      <c r="C343" s="62" t="s">
        <v>6418</v>
      </c>
      <c r="D343" s="61" t="s">
        <v>45</v>
      </c>
      <c r="E343" s="56" t="s">
        <v>160</v>
      </c>
      <c r="F343" s="61" t="s">
        <v>6499</v>
      </c>
      <c r="G343" s="62" t="s">
        <v>6500</v>
      </c>
      <c r="H343" s="57">
        <v>45015</v>
      </c>
      <c r="I343" s="56" t="s">
        <v>126</v>
      </c>
      <c r="J343" s="56" t="s">
        <v>125</v>
      </c>
      <c r="K343" s="56" t="s">
        <v>125</v>
      </c>
      <c r="L343" s="56" t="s">
        <v>125</v>
      </c>
      <c r="M343" s="56" t="s">
        <v>126</v>
      </c>
      <c r="N343" s="56" t="s">
        <v>127</v>
      </c>
      <c r="O343" s="56" t="s">
        <v>128</v>
      </c>
      <c r="P343" s="56" t="s">
        <v>127</v>
      </c>
      <c r="Q343" s="56" t="s">
        <v>126</v>
      </c>
      <c r="R343" s="56" t="s">
        <v>125</v>
      </c>
      <c r="S343" s="56" t="s">
        <v>126</v>
      </c>
      <c r="T343" s="56" t="s">
        <v>126</v>
      </c>
      <c r="U343" s="56" t="s">
        <v>126</v>
      </c>
      <c r="V343" s="56" t="s">
        <v>125</v>
      </c>
      <c r="W343" s="56" t="s">
        <v>126</v>
      </c>
      <c r="X343" s="56" t="s">
        <v>126</v>
      </c>
      <c r="Y343" s="56" t="s">
        <v>125</v>
      </c>
      <c r="Z343" s="56" t="s">
        <v>127</v>
      </c>
      <c r="AA343" s="56" t="s">
        <v>128</v>
      </c>
      <c r="AB343" s="56" t="s">
        <v>128</v>
      </c>
      <c r="AC343" s="56" t="s">
        <v>126</v>
      </c>
      <c r="AD343" s="56" t="s">
        <v>127</v>
      </c>
      <c r="AE343" s="56" t="s">
        <v>128</v>
      </c>
      <c r="AF343" s="56" t="s">
        <v>127</v>
      </c>
      <c r="AG343" s="56" t="s">
        <v>128</v>
      </c>
      <c r="AH343" s="56">
        <f t="array" ref="AH343">SUM((I343:AG343=$I$2:$AG$2)*(I343:AG343&lt;&gt;""))</f>
        <v>13</v>
      </c>
      <c r="AI343" s="58">
        <f t="shared" si="368"/>
        <v>5.2</v>
      </c>
      <c r="AJ343" s="59"/>
      <c r="AK343" s="56" t="str">
        <f t="shared" si="394"/>
        <v>LULUS</v>
      </c>
      <c r="AL343" s="56" t="str">
        <f t="shared" si="395"/>
        <v>TIDAK LULUS</v>
      </c>
      <c r="AM343" s="56" t="str">
        <f t="shared" si="396"/>
        <v>TIDAK LULUS</v>
      </c>
      <c r="AN343" s="56" t="str">
        <f t="shared" si="397"/>
        <v>LULUS</v>
      </c>
      <c r="AO343" s="56" t="str">
        <f t="shared" si="398"/>
        <v>LULUS</v>
      </c>
      <c r="AP343" s="56" t="str">
        <f t="shared" si="399"/>
        <v>TIDAK LULUS</v>
      </c>
      <c r="AQ343" s="56" t="str">
        <f t="shared" si="400"/>
        <v>LULUS</v>
      </c>
      <c r="AR343" s="56" t="str">
        <f t="shared" si="401"/>
        <v>LULUS</v>
      </c>
      <c r="AS343" s="56" t="str">
        <f t="shared" si="402"/>
        <v>LULUS</v>
      </c>
      <c r="AT343" s="56" t="str">
        <f t="shared" si="403"/>
        <v>TIDAK LULUS</v>
      </c>
      <c r="AU343" s="56" t="str">
        <f t="shared" si="404"/>
        <v>LULUS</v>
      </c>
      <c r="AV343" s="56" t="str">
        <f t="shared" si="405"/>
        <v>TIDAK LULUS</v>
      </c>
      <c r="AW343" s="56" t="str">
        <f t="shared" si="406"/>
        <v>TIDAK LULUS</v>
      </c>
      <c r="AX343" s="56" t="str">
        <f t="shared" si="407"/>
        <v>LULUS</v>
      </c>
      <c r="AY343" s="56" t="str">
        <f t="shared" si="408"/>
        <v>LULUS</v>
      </c>
      <c r="AZ343" s="56" t="str">
        <f t="shared" si="409"/>
        <v>TIDAK LULUS</v>
      </c>
      <c r="BA343" s="56" t="str">
        <f t="shared" si="410"/>
        <v>TIDAK LULUS</v>
      </c>
      <c r="BB343" s="56" t="str">
        <f t="shared" si="411"/>
        <v>LULUS</v>
      </c>
      <c r="BC343" s="56" t="str">
        <f t="shared" si="412"/>
        <v>TIDAK LULUS</v>
      </c>
      <c r="BD343" s="56" t="str">
        <f t="shared" si="413"/>
        <v>LULUS</v>
      </c>
      <c r="BE343" s="56" t="str">
        <f t="shared" si="414"/>
        <v>LULUS</v>
      </c>
      <c r="BF343" s="56" t="str">
        <f t="shared" si="415"/>
        <v>TIDAK LULUS</v>
      </c>
      <c r="BG343" s="56" t="str">
        <f t="shared" si="416"/>
        <v>TIDAK LULUS</v>
      </c>
      <c r="BH343" s="56" t="str">
        <f t="shared" si="417"/>
        <v>LULUS</v>
      </c>
      <c r="BI343" s="56" t="str">
        <f t="shared" si="418"/>
        <v>TIDAK LULUS</v>
      </c>
    </row>
    <row r="344" spans="1:61" s="60" customFormat="1" ht="21.9" customHeight="1" x14ac:dyDescent="0.3">
      <c r="A344" s="56">
        <f t="shared" si="419"/>
        <v>341</v>
      </c>
      <c r="B344" s="56">
        <v>2015426579</v>
      </c>
      <c r="C344" s="62" t="s">
        <v>6428</v>
      </c>
      <c r="D344" s="61" t="s">
        <v>45</v>
      </c>
      <c r="E344" s="56" t="s">
        <v>160</v>
      </c>
      <c r="F344" s="61" t="s">
        <v>6511</v>
      </c>
      <c r="G344" s="62" t="s">
        <v>6512</v>
      </c>
      <c r="H344" s="57">
        <v>45015</v>
      </c>
      <c r="I344" s="56" t="s">
        <v>125</v>
      </c>
      <c r="J344" s="56" t="s">
        <v>128</v>
      </c>
      <c r="K344" s="56" t="s">
        <v>127</v>
      </c>
      <c r="L344" s="56" t="s">
        <v>126</v>
      </c>
      <c r="M344" s="56" t="s">
        <v>127</v>
      </c>
      <c r="N344" s="56" t="s">
        <v>127</v>
      </c>
      <c r="O344" s="56" t="s">
        <v>126</v>
      </c>
      <c r="P344" s="56" t="s">
        <v>127</v>
      </c>
      <c r="Q344" s="56" t="s">
        <v>126</v>
      </c>
      <c r="R344" s="56" t="s">
        <v>125</v>
      </c>
      <c r="S344" s="56" t="s">
        <v>127</v>
      </c>
      <c r="T344" s="56" t="s">
        <v>126</v>
      </c>
      <c r="U344" s="56" t="s">
        <v>126</v>
      </c>
      <c r="V344" s="56" t="s">
        <v>125</v>
      </c>
      <c r="W344" s="56" t="s">
        <v>127</v>
      </c>
      <c r="X344" s="56" t="s">
        <v>125</v>
      </c>
      <c r="Y344" s="56" t="s">
        <v>127</v>
      </c>
      <c r="Z344" s="56" t="s">
        <v>127</v>
      </c>
      <c r="AA344" s="56" t="s">
        <v>126</v>
      </c>
      <c r="AB344" s="56" t="s">
        <v>127</v>
      </c>
      <c r="AC344" s="56" t="s">
        <v>126</v>
      </c>
      <c r="AD344" s="56" t="s">
        <v>126</v>
      </c>
      <c r="AE344" s="56" t="s">
        <v>127</v>
      </c>
      <c r="AF344" s="56" t="s">
        <v>128</v>
      </c>
      <c r="AG344" s="56" t="s">
        <v>125</v>
      </c>
      <c r="AH344" s="56">
        <f t="array" ref="AH344">SUM((I344:AG344=$I$2:$AG$2)*(I344:AG344&lt;&gt;""))</f>
        <v>9</v>
      </c>
      <c r="AI344" s="58">
        <f t="shared" si="368"/>
        <v>3.6</v>
      </c>
      <c r="AJ344" s="59"/>
      <c r="AK344" s="56" t="str">
        <f t="shared" si="394"/>
        <v>TIDAK LULUS</v>
      </c>
      <c r="AL344" s="56" t="str">
        <f t="shared" si="395"/>
        <v>LULUS</v>
      </c>
      <c r="AM344" s="56" t="str">
        <f t="shared" si="396"/>
        <v>LULUS</v>
      </c>
      <c r="AN344" s="56" t="str">
        <f t="shared" si="397"/>
        <v>TIDAK LULUS</v>
      </c>
      <c r="AO344" s="56" t="str">
        <f t="shared" si="398"/>
        <v>TIDAK LULUS</v>
      </c>
      <c r="AP344" s="56" t="str">
        <f t="shared" si="399"/>
        <v>TIDAK LULUS</v>
      </c>
      <c r="AQ344" s="56" t="str">
        <f t="shared" si="400"/>
        <v>TIDAK LULUS</v>
      </c>
      <c r="AR344" s="56" t="str">
        <f t="shared" si="401"/>
        <v>LULUS</v>
      </c>
      <c r="AS344" s="56" t="str">
        <f t="shared" si="402"/>
        <v>LULUS</v>
      </c>
      <c r="AT344" s="56" t="str">
        <f t="shared" si="403"/>
        <v>TIDAK LULUS</v>
      </c>
      <c r="AU344" s="56" t="str">
        <f t="shared" si="404"/>
        <v>TIDAK LULUS</v>
      </c>
      <c r="AV344" s="56" t="str">
        <f t="shared" si="405"/>
        <v>TIDAK LULUS</v>
      </c>
      <c r="AW344" s="56" t="str">
        <f t="shared" si="406"/>
        <v>TIDAK LULUS</v>
      </c>
      <c r="AX344" s="56" t="str">
        <f t="shared" si="407"/>
        <v>LULUS</v>
      </c>
      <c r="AY344" s="56" t="str">
        <f t="shared" si="408"/>
        <v>TIDAK LULUS</v>
      </c>
      <c r="AZ344" s="56" t="str">
        <f t="shared" si="409"/>
        <v>LULUS</v>
      </c>
      <c r="BA344" s="56" t="str">
        <f t="shared" si="410"/>
        <v>TIDAK LULUS</v>
      </c>
      <c r="BB344" s="56" t="str">
        <f t="shared" si="411"/>
        <v>LULUS</v>
      </c>
      <c r="BC344" s="56" t="str">
        <f t="shared" si="412"/>
        <v>LULUS</v>
      </c>
      <c r="BD344" s="56" t="str">
        <f t="shared" si="413"/>
        <v>TIDAK LULUS</v>
      </c>
      <c r="BE344" s="56" t="str">
        <f t="shared" si="414"/>
        <v>LULUS</v>
      </c>
      <c r="BF344" s="56" t="str">
        <f t="shared" si="415"/>
        <v>TIDAK LULUS</v>
      </c>
      <c r="BG344" s="56" t="str">
        <f t="shared" si="416"/>
        <v>TIDAK LULUS</v>
      </c>
      <c r="BH344" s="56" t="str">
        <f t="shared" si="417"/>
        <v>TIDAK LULUS</v>
      </c>
      <c r="BI344" s="56" t="str">
        <f t="shared" si="418"/>
        <v>TIDAK LULUS</v>
      </c>
    </row>
    <row r="345" spans="1:61" s="60" customFormat="1" ht="21.9" customHeight="1" x14ac:dyDescent="0.3">
      <c r="A345" s="56">
        <f t="shared" si="419"/>
        <v>342</v>
      </c>
      <c r="B345" s="56">
        <v>2015425581</v>
      </c>
      <c r="C345" s="62" t="s">
        <v>6419</v>
      </c>
      <c r="D345" s="61" t="s">
        <v>45</v>
      </c>
      <c r="E345" s="56" t="s">
        <v>160</v>
      </c>
      <c r="F345" s="61" t="s">
        <v>6501</v>
      </c>
      <c r="G345" s="62" t="s">
        <v>6502</v>
      </c>
      <c r="H345" s="57">
        <v>45015</v>
      </c>
      <c r="I345" s="56" t="s">
        <v>128</v>
      </c>
      <c r="J345" s="56" t="s">
        <v>128</v>
      </c>
      <c r="K345" s="56" t="s">
        <v>127</v>
      </c>
      <c r="L345" s="56" t="s">
        <v>125</v>
      </c>
      <c r="M345" s="56" t="s">
        <v>126</v>
      </c>
      <c r="N345" s="56" t="s">
        <v>125</v>
      </c>
      <c r="O345" s="56" t="s">
        <v>127</v>
      </c>
      <c r="P345" s="56" t="s">
        <v>127</v>
      </c>
      <c r="Q345" s="56" t="s">
        <v>126</v>
      </c>
      <c r="R345" s="56" t="s">
        <v>126</v>
      </c>
      <c r="S345" s="56" t="s">
        <v>126</v>
      </c>
      <c r="T345" s="56" t="s">
        <v>126</v>
      </c>
      <c r="U345" s="56" t="s">
        <v>125</v>
      </c>
      <c r="V345" s="56" t="s">
        <v>125</v>
      </c>
      <c r="W345" s="56" t="s">
        <v>127</v>
      </c>
      <c r="X345" s="56" t="s">
        <v>125</v>
      </c>
      <c r="Y345" s="56" t="s">
        <v>127</v>
      </c>
      <c r="Z345" s="56" t="s">
        <v>128</v>
      </c>
      <c r="AA345" s="56" t="s">
        <v>126</v>
      </c>
      <c r="AB345" s="56" t="s">
        <v>128</v>
      </c>
      <c r="AC345" s="56" t="s">
        <v>126</v>
      </c>
      <c r="AD345" s="56" t="s">
        <v>125</v>
      </c>
      <c r="AE345" s="56" t="s">
        <v>128</v>
      </c>
      <c r="AF345" s="56" t="s">
        <v>127</v>
      </c>
      <c r="AG345" s="56" t="s">
        <v>126</v>
      </c>
      <c r="AH345" s="56">
        <f t="array" ref="AH345">SUM((I345:AG345=$I$2:$AG$2)*(I345:AG345&lt;&gt;""))</f>
        <v>15</v>
      </c>
      <c r="AI345" s="58">
        <f t="shared" si="368"/>
        <v>6</v>
      </c>
      <c r="AJ345" s="59"/>
      <c r="AK345" s="56" t="str">
        <f t="shared" si="394"/>
        <v>TIDAK LULUS</v>
      </c>
      <c r="AL345" s="56" t="str">
        <f t="shared" si="395"/>
        <v>LULUS</v>
      </c>
      <c r="AM345" s="56" t="str">
        <f t="shared" si="396"/>
        <v>LULUS</v>
      </c>
      <c r="AN345" s="56" t="str">
        <f t="shared" si="397"/>
        <v>LULUS</v>
      </c>
      <c r="AO345" s="56" t="str">
        <f t="shared" si="398"/>
        <v>LULUS</v>
      </c>
      <c r="AP345" s="56" t="str">
        <f t="shared" si="399"/>
        <v>LULUS</v>
      </c>
      <c r="AQ345" s="56" t="str">
        <f t="shared" si="400"/>
        <v>TIDAK LULUS</v>
      </c>
      <c r="AR345" s="56" t="str">
        <f t="shared" si="401"/>
        <v>LULUS</v>
      </c>
      <c r="AS345" s="56" t="str">
        <f t="shared" si="402"/>
        <v>LULUS</v>
      </c>
      <c r="AT345" s="56" t="str">
        <f t="shared" si="403"/>
        <v>TIDAK LULUS</v>
      </c>
      <c r="AU345" s="56" t="str">
        <f t="shared" si="404"/>
        <v>LULUS</v>
      </c>
      <c r="AV345" s="56" t="str">
        <f t="shared" si="405"/>
        <v>TIDAK LULUS</v>
      </c>
      <c r="AW345" s="56" t="str">
        <f t="shared" si="406"/>
        <v>TIDAK LULUS</v>
      </c>
      <c r="AX345" s="56" t="str">
        <f t="shared" si="407"/>
        <v>LULUS</v>
      </c>
      <c r="AY345" s="56" t="str">
        <f t="shared" si="408"/>
        <v>TIDAK LULUS</v>
      </c>
      <c r="AZ345" s="56" t="str">
        <f t="shared" si="409"/>
        <v>LULUS</v>
      </c>
      <c r="BA345" s="56" t="str">
        <f t="shared" si="410"/>
        <v>TIDAK LULUS</v>
      </c>
      <c r="BB345" s="56" t="str">
        <f t="shared" si="411"/>
        <v>TIDAK LULUS</v>
      </c>
      <c r="BC345" s="56" t="str">
        <f t="shared" si="412"/>
        <v>LULUS</v>
      </c>
      <c r="BD345" s="56" t="str">
        <f t="shared" si="413"/>
        <v>LULUS</v>
      </c>
      <c r="BE345" s="56" t="str">
        <f t="shared" si="414"/>
        <v>LULUS</v>
      </c>
      <c r="BF345" s="56" t="str">
        <f t="shared" si="415"/>
        <v>TIDAK LULUS</v>
      </c>
      <c r="BG345" s="56" t="str">
        <f t="shared" si="416"/>
        <v>TIDAK LULUS</v>
      </c>
      <c r="BH345" s="56" t="str">
        <f t="shared" si="417"/>
        <v>LULUS</v>
      </c>
      <c r="BI345" s="56" t="str">
        <f t="shared" si="418"/>
        <v>LULUS</v>
      </c>
    </row>
    <row r="346" spans="1:61" s="60" customFormat="1" ht="21.9" customHeight="1" x14ac:dyDescent="0.3">
      <c r="A346" s="56">
        <f t="shared" si="419"/>
        <v>343</v>
      </c>
      <c r="B346" s="56">
        <v>2015425585</v>
      </c>
      <c r="C346" s="62" t="s">
        <v>6420</v>
      </c>
      <c r="D346" s="61" t="s">
        <v>45</v>
      </c>
      <c r="E346" s="56" t="s">
        <v>160</v>
      </c>
      <c r="F346" s="61" t="s">
        <v>6497</v>
      </c>
      <c r="G346" s="62" t="s">
        <v>6498</v>
      </c>
      <c r="H346" s="57">
        <v>45015</v>
      </c>
      <c r="I346" s="56" t="s">
        <v>126</v>
      </c>
      <c r="J346" s="56" t="s">
        <v>128</v>
      </c>
      <c r="K346" s="56" t="s">
        <v>125</v>
      </c>
      <c r="L346" s="56" t="s">
        <v>127</v>
      </c>
      <c r="M346" s="56" t="s">
        <v>127</v>
      </c>
      <c r="N346" s="56" t="s">
        <v>127</v>
      </c>
      <c r="O346" s="56" t="s">
        <v>127</v>
      </c>
      <c r="P346" s="56" t="s">
        <v>127</v>
      </c>
      <c r="Q346" s="56" t="s">
        <v>127</v>
      </c>
      <c r="R346" s="56" t="s">
        <v>126</v>
      </c>
      <c r="S346" s="56" t="s">
        <v>126</v>
      </c>
      <c r="T346" s="56" t="s">
        <v>125</v>
      </c>
      <c r="U346" s="56" t="s">
        <v>128</v>
      </c>
      <c r="V346" s="56" t="s">
        <v>125</v>
      </c>
      <c r="W346" s="56" t="s">
        <v>125</v>
      </c>
      <c r="X346" s="56" t="s">
        <v>125</v>
      </c>
      <c r="Y346" s="56" t="s">
        <v>128</v>
      </c>
      <c r="Z346" s="56" t="s">
        <v>128</v>
      </c>
      <c r="AA346" s="56" t="s">
        <v>128</v>
      </c>
      <c r="AB346" s="56" t="s">
        <v>126</v>
      </c>
      <c r="AC346" s="56" t="s">
        <v>126</v>
      </c>
      <c r="AD346" s="56" t="s">
        <v>127</v>
      </c>
      <c r="AE346" s="56" t="s">
        <v>125</v>
      </c>
      <c r="AF346" s="56" t="s">
        <v>127</v>
      </c>
      <c r="AG346" s="56" t="s">
        <v>128</v>
      </c>
      <c r="AH346" s="56">
        <f t="array" ref="AH346">SUM((I346:AG346=$I$2:$AG$2)*(I346:AG346&lt;&gt;""))</f>
        <v>10</v>
      </c>
      <c r="AI346" s="58">
        <f t="shared" si="368"/>
        <v>4</v>
      </c>
      <c r="AJ346" s="59"/>
      <c r="AK346" s="56" t="str">
        <f t="shared" si="394"/>
        <v>LULUS</v>
      </c>
      <c r="AL346" s="56" t="str">
        <f t="shared" si="395"/>
        <v>LULUS</v>
      </c>
      <c r="AM346" s="56" t="str">
        <f t="shared" si="396"/>
        <v>TIDAK LULUS</v>
      </c>
      <c r="AN346" s="56" t="str">
        <f t="shared" si="397"/>
        <v>TIDAK LULUS</v>
      </c>
      <c r="AO346" s="56" t="str">
        <f t="shared" si="398"/>
        <v>TIDAK LULUS</v>
      </c>
      <c r="AP346" s="56" t="str">
        <f t="shared" si="399"/>
        <v>TIDAK LULUS</v>
      </c>
      <c r="AQ346" s="56" t="str">
        <f t="shared" si="400"/>
        <v>TIDAK LULUS</v>
      </c>
      <c r="AR346" s="56" t="str">
        <f t="shared" si="401"/>
        <v>LULUS</v>
      </c>
      <c r="AS346" s="56" t="str">
        <f t="shared" si="402"/>
        <v>TIDAK LULUS</v>
      </c>
      <c r="AT346" s="56" t="str">
        <f t="shared" si="403"/>
        <v>TIDAK LULUS</v>
      </c>
      <c r="AU346" s="56" t="str">
        <f t="shared" si="404"/>
        <v>LULUS</v>
      </c>
      <c r="AV346" s="56" t="str">
        <f t="shared" si="405"/>
        <v>TIDAK LULUS</v>
      </c>
      <c r="AW346" s="56" t="str">
        <f t="shared" si="406"/>
        <v>TIDAK LULUS</v>
      </c>
      <c r="AX346" s="56" t="str">
        <f t="shared" si="407"/>
        <v>LULUS</v>
      </c>
      <c r="AY346" s="56" t="str">
        <f t="shared" si="408"/>
        <v>TIDAK LULUS</v>
      </c>
      <c r="AZ346" s="56" t="str">
        <f t="shared" si="409"/>
        <v>LULUS</v>
      </c>
      <c r="BA346" s="56" t="str">
        <f t="shared" si="410"/>
        <v>LULUS</v>
      </c>
      <c r="BB346" s="56" t="str">
        <f t="shared" si="411"/>
        <v>TIDAK LULUS</v>
      </c>
      <c r="BC346" s="56" t="str">
        <f t="shared" si="412"/>
        <v>TIDAK LULUS</v>
      </c>
      <c r="BD346" s="56" t="str">
        <f t="shared" si="413"/>
        <v>TIDAK LULUS</v>
      </c>
      <c r="BE346" s="56" t="str">
        <f t="shared" si="414"/>
        <v>LULUS</v>
      </c>
      <c r="BF346" s="56" t="str">
        <f t="shared" si="415"/>
        <v>TIDAK LULUS</v>
      </c>
      <c r="BG346" s="56" t="str">
        <f t="shared" si="416"/>
        <v>LULUS</v>
      </c>
      <c r="BH346" s="56" t="str">
        <f t="shared" si="417"/>
        <v>LULUS</v>
      </c>
      <c r="BI346" s="56" t="str">
        <f t="shared" si="418"/>
        <v>TIDAK LULUS</v>
      </c>
    </row>
    <row r="347" spans="1:61" s="60" customFormat="1" ht="21.9" customHeight="1" x14ac:dyDescent="0.3">
      <c r="A347" s="56">
        <f t="shared" si="419"/>
        <v>344</v>
      </c>
      <c r="B347" s="56">
        <v>2015425595</v>
      </c>
      <c r="C347" s="62" t="s">
        <v>6421</v>
      </c>
      <c r="D347" s="61" t="s">
        <v>45</v>
      </c>
      <c r="E347" s="56" t="s">
        <v>160</v>
      </c>
      <c r="F347" s="61" t="s">
        <v>6503</v>
      </c>
      <c r="G347" s="62" t="s">
        <v>6504</v>
      </c>
      <c r="H347" s="57">
        <v>45015</v>
      </c>
      <c r="I347" s="56" t="s">
        <v>127</v>
      </c>
      <c r="J347" s="56" t="s">
        <v>127</v>
      </c>
      <c r="K347" s="56" t="s">
        <v>127</v>
      </c>
      <c r="L347" s="56" t="s">
        <v>125</v>
      </c>
      <c r="M347" s="56" t="s">
        <v>127</v>
      </c>
      <c r="N347" s="56" t="s">
        <v>127</v>
      </c>
      <c r="O347" s="56" t="s">
        <v>125</v>
      </c>
      <c r="P347" s="56" t="s">
        <v>126</v>
      </c>
      <c r="Q347" s="56" t="s">
        <v>126</v>
      </c>
      <c r="R347" s="56" t="s">
        <v>126</v>
      </c>
      <c r="S347" s="56" t="s">
        <v>128</v>
      </c>
      <c r="T347" s="56" t="s">
        <v>125</v>
      </c>
      <c r="U347" s="56" t="s">
        <v>128</v>
      </c>
      <c r="V347" s="56" t="s">
        <v>125</v>
      </c>
      <c r="W347" s="56" t="s">
        <v>125</v>
      </c>
      <c r="X347" s="56" t="s">
        <v>127</v>
      </c>
      <c r="Y347" s="56" t="s">
        <v>125</v>
      </c>
      <c r="Z347" s="56" t="s">
        <v>128</v>
      </c>
      <c r="AA347" s="56" t="s">
        <v>128</v>
      </c>
      <c r="AB347" s="56" t="s">
        <v>126</v>
      </c>
      <c r="AC347" s="56" t="s">
        <v>126</v>
      </c>
      <c r="AD347" s="56" t="s">
        <v>127</v>
      </c>
      <c r="AE347" s="56" t="s">
        <v>125</v>
      </c>
      <c r="AF347" s="56" t="s">
        <v>128</v>
      </c>
      <c r="AG347" s="56" t="s">
        <v>128</v>
      </c>
      <c r="AH347" s="56">
        <f t="array" ref="AH347">SUM((I347:AG347=$I$2:$AG$2)*(I347:AG347&lt;&gt;""))</f>
        <v>6</v>
      </c>
      <c r="AI347" s="58">
        <f t="shared" si="368"/>
        <v>2.4</v>
      </c>
      <c r="AJ347" s="59"/>
      <c r="AK347" s="56" t="str">
        <f t="shared" si="394"/>
        <v>TIDAK LULUS</v>
      </c>
      <c r="AL347" s="56" t="str">
        <f t="shared" si="395"/>
        <v>TIDAK LULUS</v>
      </c>
      <c r="AM347" s="56" t="str">
        <f t="shared" si="396"/>
        <v>LULUS</v>
      </c>
      <c r="AN347" s="56" t="str">
        <f t="shared" si="397"/>
        <v>LULUS</v>
      </c>
      <c r="AO347" s="56" t="str">
        <f t="shared" si="398"/>
        <v>TIDAK LULUS</v>
      </c>
      <c r="AP347" s="56" t="str">
        <f t="shared" si="399"/>
        <v>TIDAK LULUS</v>
      </c>
      <c r="AQ347" s="56" t="str">
        <f t="shared" si="400"/>
        <v>TIDAK LULUS</v>
      </c>
      <c r="AR347" s="56" t="str">
        <f t="shared" si="401"/>
        <v>TIDAK LULUS</v>
      </c>
      <c r="AS347" s="56" t="str">
        <f t="shared" si="402"/>
        <v>LULUS</v>
      </c>
      <c r="AT347" s="56" t="str">
        <f t="shared" si="403"/>
        <v>TIDAK LULUS</v>
      </c>
      <c r="AU347" s="56" t="str">
        <f t="shared" si="404"/>
        <v>TIDAK LULUS</v>
      </c>
      <c r="AV347" s="56" t="str">
        <f t="shared" si="405"/>
        <v>TIDAK LULUS</v>
      </c>
      <c r="AW347" s="56" t="str">
        <f t="shared" si="406"/>
        <v>TIDAK LULUS</v>
      </c>
      <c r="AX347" s="56" t="str">
        <f t="shared" si="407"/>
        <v>LULUS</v>
      </c>
      <c r="AY347" s="56" t="str">
        <f t="shared" si="408"/>
        <v>TIDAK LULUS</v>
      </c>
      <c r="AZ347" s="56" t="str">
        <f t="shared" si="409"/>
        <v>TIDAK LULUS</v>
      </c>
      <c r="BA347" s="56" t="str">
        <f t="shared" si="410"/>
        <v>TIDAK LULUS</v>
      </c>
      <c r="BB347" s="56" t="str">
        <f t="shared" si="411"/>
        <v>TIDAK LULUS</v>
      </c>
      <c r="BC347" s="56" t="str">
        <f t="shared" si="412"/>
        <v>TIDAK LULUS</v>
      </c>
      <c r="BD347" s="56" t="str">
        <f t="shared" si="413"/>
        <v>TIDAK LULUS</v>
      </c>
      <c r="BE347" s="56" t="str">
        <f t="shared" si="414"/>
        <v>LULUS</v>
      </c>
      <c r="BF347" s="56" t="str">
        <f t="shared" si="415"/>
        <v>TIDAK LULUS</v>
      </c>
      <c r="BG347" s="56" t="str">
        <f t="shared" si="416"/>
        <v>LULUS</v>
      </c>
      <c r="BH347" s="56" t="str">
        <f t="shared" si="417"/>
        <v>TIDAK LULUS</v>
      </c>
      <c r="BI347" s="56" t="str">
        <f t="shared" si="418"/>
        <v>TIDAK LULUS</v>
      </c>
    </row>
    <row r="348" spans="1:61" s="60" customFormat="1" ht="21.9" customHeight="1" x14ac:dyDescent="0.3">
      <c r="A348" s="56">
        <f t="shared" si="419"/>
        <v>345</v>
      </c>
      <c r="B348" s="56">
        <v>2015425610</v>
      </c>
      <c r="C348" s="62" t="s">
        <v>6422</v>
      </c>
      <c r="D348" s="61" t="s">
        <v>45</v>
      </c>
      <c r="E348" s="56" t="s">
        <v>160</v>
      </c>
      <c r="F348" s="61" t="s">
        <v>6505</v>
      </c>
      <c r="G348" s="62" t="s">
        <v>6506</v>
      </c>
      <c r="H348" s="57">
        <v>45015</v>
      </c>
      <c r="I348" s="56" t="s">
        <v>126</v>
      </c>
      <c r="J348" s="56" t="s">
        <v>128</v>
      </c>
      <c r="K348" s="56" t="s">
        <v>126</v>
      </c>
      <c r="L348" s="56" t="s">
        <v>125</v>
      </c>
      <c r="M348" s="56" t="s">
        <v>127</v>
      </c>
      <c r="N348" s="56" t="s">
        <v>127</v>
      </c>
      <c r="O348" s="56" t="s">
        <v>128</v>
      </c>
      <c r="P348" s="56" t="s">
        <v>128</v>
      </c>
      <c r="Q348" s="56" t="s">
        <v>126</v>
      </c>
      <c r="R348" s="56" t="s">
        <v>125</v>
      </c>
      <c r="S348" s="56" t="s">
        <v>126</v>
      </c>
      <c r="T348" s="56" t="s">
        <v>128</v>
      </c>
      <c r="U348" s="56" t="s">
        <v>125</v>
      </c>
      <c r="V348" s="56" t="s">
        <v>125</v>
      </c>
      <c r="W348" s="56" t="s">
        <v>128</v>
      </c>
      <c r="X348" s="56" t="s">
        <v>125</v>
      </c>
      <c r="Y348" s="56" t="s">
        <v>128</v>
      </c>
      <c r="Z348" s="56" t="s">
        <v>128</v>
      </c>
      <c r="AA348" s="56" t="s">
        <v>128</v>
      </c>
      <c r="AB348" s="56" t="s">
        <v>128</v>
      </c>
      <c r="AC348" s="56" t="s">
        <v>126</v>
      </c>
      <c r="AD348" s="56" t="s">
        <v>126</v>
      </c>
      <c r="AE348" s="56" t="s">
        <v>128</v>
      </c>
      <c r="AF348" s="56" t="s">
        <v>128</v>
      </c>
      <c r="AG348" s="56" t="s">
        <v>125</v>
      </c>
      <c r="AH348" s="56">
        <f t="array" ref="AH348">SUM((I348:AG348=$I$2:$AG$2)*(I348:AG348&lt;&gt;""))</f>
        <v>12</v>
      </c>
      <c r="AI348" s="58">
        <f t="shared" si="368"/>
        <v>4.8</v>
      </c>
      <c r="AJ348" s="59"/>
      <c r="AK348" s="56" t="str">
        <f t="shared" si="394"/>
        <v>LULUS</v>
      </c>
      <c r="AL348" s="56" t="str">
        <f t="shared" si="395"/>
        <v>LULUS</v>
      </c>
      <c r="AM348" s="56" t="str">
        <f t="shared" si="396"/>
        <v>TIDAK LULUS</v>
      </c>
      <c r="AN348" s="56" t="str">
        <f t="shared" si="397"/>
        <v>LULUS</v>
      </c>
      <c r="AO348" s="56" t="str">
        <f t="shared" si="398"/>
        <v>TIDAK LULUS</v>
      </c>
      <c r="AP348" s="56" t="str">
        <f t="shared" si="399"/>
        <v>TIDAK LULUS</v>
      </c>
      <c r="AQ348" s="56" t="str">
        <f t="shared" si="400"/>
        <v>LULUS</v>
      </c>
      <c r="AR348" s="56" t="str">
        <f t="shared" si="401"/>
        <v>TIDAK LULUS</v>
      </c>
      <c r="AS348" s="56" t="str">
        <f t="shared" si="402"/>
        <v>LULUS</v>
      </c>
      <c r="AT348" s="56" t="str">
        <f t="shared" si="403"/>
        <v>TIDAK LULUS</v>
      </c>
      <c r="AU348" s="56" t="str">
        <f t="shared" si="404"/>
        <v>LULUS</v>
      </c>
      <c r="AV348" s="56" t="str">
        <f t="shared" si="405"/>
        <v>LULUS</v>
      </c>
      <c r="AW348" s="56" t="str">
        <f t="shared" si="406"/>
        <v>TIDAK LULUS</v>
      </c>
      <c r="AX348" s="56" t="str">
        <f t="shared" si="407"/>
        <v>LULUS</v>
      </c>
      <c r="AY348" s="56" t="str">
        <f t="shared" si="408"/>
        <v>TIDAK LULUS</v>
      </c>
      <c r="AZ348" s="56" t="str">
        <f t="shared" si="409"/>
        <v>LULUS</v>
      </c>
      <c r="BA348" s="56" t="str">
        <f t="shared" si="410"/>
        <v>LULUS</v>
      </c>
      <c r="BB348" s="56" t="str">
        <f t="shared" si="411"/>
        <v>TIDAK LULUS</v>
      </c>
      <c r="BC348" s="56" t="str">
        <f t="shared" si="412"/>
        <v>TIDAK LULUS</v>
      </c>
      <c r="BD348" s="56" t="str">
        <f t="shared" si="413"/>
        <v>LULUS</v>
      </c>
      <c r="BE348" s="56" t="str">
        <f t="shared" si="414"/>
        <v>LULUS</v>
      </c>
      <c r="BF348" s="56" t="str">
        <f t="shared" si="415"/>
        <v>TIDAK LULUS</v>
      </c>
      <c r="BG348" s="56" t="str">
        <f t="shared" si="416"/>
        <v>TIDAK LULUS</v>
      </c>
      <c r="BH348" s="56" t="str">
        <f t="shared" si="417"/>
        <v>TIDAK LULUS</v>
      </c>
      <c r="BI348" s="56" t="str">
        <f t="shared" si="418"/>
        <v>TIDAK LULUS</v>
      </c>
    </row>
    <row r="349" spans="1:61" s="60" customFormat="1" ht="21.9" customHeight="1" x14ac:dyDescent="0.3">
      <c r="A349" s="56">
        <f t="shared" si="419"/>
        <v>346</v>
      </c>
      <c r="B349" s="56">
        <v>2015425615</v>
      </c>
      <c r="C349" s="62" t="s">
        <v>6423</v>
      </c>
      <c r="D349" s="61" t="s">
        <v>45</v>
      </c>
      <c r="E349" s="56" t="s">
        <v>160</v>
      </c>
      <c r="F349" s="61" t="s">
        <v>6507</v>
      </c>
      <c r="G349" s="62" t="s">
        <v>6508</v>
      </c>
      <c r="H349" s="57">
        <v>45015</v>
      </c>
      <c r="I349" s="56" t="s">
        <v>126</v>
      </c>
      <c r="J349" s="56" t="s">
        <v>128</v>
      </c>
      <c r="K349" s="56" t="s">
        <v>128</v>
      </c>
      <c r="L349" s="56" t="s">
        <v>125</v>
      </c>
      <c r="M349" s="56" t="s">
        <v>126</v>
      </c>
      <c r="N349" s="56" t="s">
        <v>126</v>
      </c>
      <c r="O349" s="56" t="s">
        <v>128</v>
      </c>
      <c r="P349" s="56" t="s">
        <v>127</v>
      </c>
      <c r="Q349" s="56" t="s">
        <v>127</v>
      </c>
      <c r="R349" s="56" t="s">
        <v>127</v>
      </c>
      <c r="S349" s="56" t="s">
        <v>126</v>
      </c>
      <c r="T349" s="56" t="s">
        <v>127</v>
      </c>
      <c r="U349" s="56" t="s">
        <v>128</v>
      </c>
      <c r="V349" s="56" t="s">
        <v>125</v>
      </c>
      <c r="W349" s="56" t="s">
        <v>127</v>
      </c>
      <c r="X349" s="56" t="s">
        <v>127</v>
      </c>
      <c r="Y349" s="56" t="s">
        <v>128</v>
      </c>
      <c r="Z349" s="56" t="s">
        <v>128</v>
      </c>
      <c r="AA349" s="56" t="s">
        <v>126</v>
      </c>
      <c r="AB349" s="56" t="s">
        <v>128</v>
      </c>
      <c r="AC349" s="56" t="s">
        <v>126</v>
      </c>
      <c r="AD349" s="56" t="s">
        <v>128</v>
      </c>
      <c r="AE349" s="56" t="s">
        <v>126</v>
      </c>
      <c r="AF349" s="56" t="s">
        <v>127</v>
      </c>
      <c r="AG349" s="56" t="s">
        <v>126</v>
      </c>
      <c r="AH349" s="56">
        <f t="array" ref="AH349">SUM((I349:AG349=$I$2:$AG$2)*(I349:AG349&lt;&gt;""))</f>
        <v>15</v>
      </c>
      <c r="AI349" s="58">
        <f t="shared" si="368"/>
        <v>6</v>
      </c>
      <c r="AJ349" s="59"/>
      <c r="AK349" s="56" t="str">
        <f t="shared" si="394"/>
        <v>LULUS</v>
      </c>
      <c r="AL349" s="56" t="str">
        <f t="shared" si="395"/>
        <v>LULUS</v>
      </c>
      <c r="AM349" s="56" t="str">
        <f t="shared" si="396"/>
        <v>TIDAK LULUS</v>
      </c>
      <c r="AN349" s="56" t="str">
        <f t="shared" si="397"/>
        <v>LULUS</v>
      </c>
      <c r="AO349" s="56" t="str">
        <f t="shared" si="398"/>
        <v>LULUS</v>
      </c>
      <c r="AP349" s="56" t="str">
        <f t="shared" si="399"/>
        <v>TIDAK LULUS</v>
      </c>
      <c r="AQ349" s="56" t="str">
        <f t="shared" si="400"/>
        <v>LULUS</v>
      </c>
      <c r="AR349" s="56" t="str">
        <f t="shared" si="401"/>
        <v>LULUS</v>
      </c>
      <c r="AS349" s="56" t="str">
        <f t="shared" si="402"/>
        <v>TIDAK LULUS</v>
      </c>
      <c r="AT349" s="56" t="str">
        <f t="shared" si="403"/>
        <v>TIDAK LULUS</v>
      </c>
      <c r="AU349" s="56" t="str">
        <f t="shared" si="404"/>
        <v>LULUS</v>
      </c>
      <c r="AV349" s="56" t="str">
        <f t="shared" si="405"/>
        <v>TIDAK LULUS</v>
      </c>
      <c r="AW349" s="56" t="str">
        <f t="shared" si="406"/>
        <v>TIDAK LULUS</v>
      </c>
      <c r="AX349" s="56" t="str">
        <f t="shared" si="407"/>
        <v>LULUS</v>
      </c>
      <c r="AY349" s="56" t="str">
        <f t="shared" si="408"/>
        <v>TIDAK LULUS</v>
      </c>
      <c r="AZ349" s="56" t="str">
        <f t="shared" si="409"/>
        <v>TIDAK LULUS</v>
      </c>
      <c r="BA349" s="56" t="str">
        <f t="shared" si="410"/>
        <v>LULUS</v>
      </c>
      <c r="BB349" s="56" t="str">
        <f t="shared" si="411"/>
        <v>TIDAK LULUS</v>
      </c>
      <c r="BC349" s="56" t="str">
        <f t="shared" si="412"/>
        <v>LULUS</v>
      </c>
      <c r="BD349" s="56" t="str">
        <f t="shared" si="413"/>
        <v>LULUS</v>
      </c>
      <c r="BE349" s="56" t="str">
        <f t="shared" si="414"/>
        <v>LULUS</v>
      </c>
      <c r="BF349" s="56" t="str">
        <f t="shared" si="415"/>
        <v>LULUS</v>
      </c>
      <c r="BG349" s="56" t="str">
        <f t="shared" si="416"/>
        <v>TIDAK LULUS</v>
      </c>
      <c r="BH349" s="56" t="str">
        <f t="shared" si="417"/>
        <v>LULUS</v>
      </c>
      <c r="BI349" s="56" t="str">
        <f t="shared" si="418"/>
        <v>LULUS</v>
      </c>
    </row>
    <row r="350" spans="1:61" s="60" customFormat="1" ht="21.9" customHeight="1" x14ac:dyDescent="0.3">
      <c r="A350" s="56">
        <f t="shared" si="419"/>
        <v>347</v>
      </c>
      <c r="B350" s="56">
        <v>2015425639</v>
      </c>
      <c r="C350" s="62" t="s">
        <v>6424</v>
      </c>
      <c r="D350" s="61" t="s">
        <v>46</v>
      </c>
      <c r="E350" s="56" t="s">
        <v>155</v>
      </c>
      <c r="F350" s="61" t="s">
        <v>694</v>
      </c>
      <c r="G350" s="62" t="s">
        <v>695</v>
      </c>
      <c r="H350" s="57">
        <v>45015</v>
      </c>
      <c r="I350" s="56" t="s">
        <v>126</v>
      </c>
      <c r="J350" s="56" t="s">
        <v>125</v>
      </c>
      <c r="K350" s="56" t="s">
        <v>127</v>
      </c>
      <c r="L350" s="56" t="s">
        <v>125</v>
      </c>
      <c r="M350" s="56" t="s">
        <v>128</v>
      </c>
      <c r="N350" s="56" t="s">
        <v>127</v>
      </c>
      <c r="O350" s="56" t="s">
        <v>125</v>
      </c>
      <c r="P350" s="56" t="s">
        <v>127</v>
      </c>
      <c r="Q350" s="56" t="s">
        <v>126</v>
      </c>
      <c r="R350" s="56" t="s">
        <v>126</v>
      </c>
      <c r="S350" s="56" t="s">
        <v>126</v>
      </c>
      <c r="T350" s="56" t="s">
        <v>127</v>
      </c>
      <c r="U350" s="56" t="s">
        <v>127</v>
      </c>
      <c r="V350" s="56" t="s">
        <v>125</v>
      </c>
      <c r="W350" s="56" t="s">
        <v>126</v>
      </c>
      <c r="X350" s="56" t="s">
        <v>128</v>
      </c>
      <c r="Y350" s="56" t="s">
        <v>128</v>
      </c>
      <c r="Z350" s="56" t="s">
        <v>128</v>
      </c>
      <c r="AA350" s="56" t="s">
        <v>128</v>
      </c>
      <c r="AB350" s="56" t="s">
        <v>128</v>
      </c>
      <c r="AC350" s="56" t="s">
        <v>126</v>
      </c>
      <c r="AD350" s="56" t="s">
        <v>125</v>
      </c>
      <c r="AE350" s="56" t="s">
        <v>127</v>
      </c>
      <c r="AF350" s="56" t="s">
        <v>127</v>
      </c>
      <c r="AG350" s="56" t="s">
        <v>127</v>
      </c>
      <c r="AH350" s="56">
        <f t="array" ref="AH350">SUM((I350:AG350=$I$2:$AG$2)*(I350:AG350&lt;&gt;""))</f>
        <v>13</v>
      </c>
      <c r="AI350" s="58">
        <f t="shared" si="368"/>
        <v>5.2</v>
      </c>
      <c r="AJ350" s="59"/>
      <c r="AK350" s="56" t="str">
        <f t="shared" si="394"/>
        <v>LULUS</v>
      </c>
      <c r="AL350" s="56" t="str">
        <f t="shared" si="395"/>
        <v>TIDAK LULUS</v>
      </c>
      <c r="AM350" s="56" t="str">
        <f t="shared" si="396"/>
        <v>LULUS</v>
      </c>
      <c r="AN350" s="56" t="str">
        <f t="shared" si="397"/>
        <v>LULUS</v>
      </c>
      <c r="AO350" s="56" t="str">
        <f t="shared" si="398"/>
        <v>TIDAK LULUS</v>
      </c>
      <c r="AP350" s="56" t="str">
        <f t="shared" si="399"/>
        <v>TIDAK LULUS</v>
      </c>
      <c r="AQ350" s="56" t="str">
        <f t="shared" si="400"/>
        <v>TIDAK LULUS</v>
      </c>
      <c r="AR350" s="56" t="str">
        <f t="shared" si="401"/>
        <v>LULUS</v>
      </c>
      <c r="AS350" s="56" t="str">
        <f t="shared" si="402"/>
        <v>LULUS</v>
      </c>
      <c r="AT350" s="56" t="str">
        <f t="shared" si="403"/>
        <v>TIDAK LULUS</v>
      </c>
      <c r="AU350" s="56" t="str">
        <f t="shared" si="404"/>
        <v>LULUS</v>
      </c>
      <c r="AV350" s="56" t="str">
        <f t="shared" si="405"/>
        <v>TIDAK LULUS</v>
      </c>
      <c r="AW350" s="56" t="str">
        <f t="shared" si="406"/>
        <v>LULUS</v>
      </c>
      <c r="AX350" s="56" t="str">
        <f t="shared" si="407"/>
        <v>LULUS</v>
      </c>
      <c r="AY350" s="56" t="str">
        <f t="shared" si="408"/>
        <v>LULUS</v>
      </c>
      <c r="AZ350" s="56" t="str">
        <f t="shared" si="409"/>
        <v>TIDAK LULUS</v>
      </c>
      <c r="BA350" s="56" t="str">
        <f t="shared" si="410"/>
        <v>LULUS</v>
      </c>
      <c r="BB350" s="56" t="str">
        <f t="shared" si="411"/>
        <v>TIDAK LULUS</v>
      </c>
      <c r="BC350" s="56" t="str">
        <f t="shared" si="412"/>
        <v>TIDAK LULUS</v>
      </c>
      <c r="BD350" s="56" t="str">
        <f t="shared" si="413"/>
        <v>LULUS</v>
      </c>
      <c r="BE350" s="56" t="str">
        <f t="shared" si="414"/>
        <v>LULUS</v>
      </c>
      <c r="BF350" s="56" t="str">
        <f t="shared" si="415"/>
        <v>TIDAK LULUS</v>
      </c>
      <c r="BG350" s="56" t="str">
        <f t="shared" si="416"/>
        <v>TIDAK LULUS</v>
      </c>
      <c r="BH350" s="56" t="str">
        <f t="shared" si="417"/>
        <v>LULUS</v>
      </c>
      <c r="BI350" s="56" t="str">
        <f t="shared" si="418"/>
        <v>TIDAK LULUS</v>
      </c>
    </row>
    <row r="351" spans="1:61" s="60" customFormat="1" ht="21.9" customHeight="1" x14ac:dyDescent="0.3">
      <c r="A351" s="56">
        <f t="shared" si="419"/>
        <v>348</v>
      </c>
      <c r="B351" s="56">
        <v>2015425617</v>
      </c>
      <c r="C351" s="62" t="s">
        <v>6425</v>
      </c>
      <c r="D351" s="61" t="s">
        <v>45</v>
      </c>
      <c r="E351" s="56" t="s">
        <v>160</v>
      </c>
      <c r="F351" s="61" t="s">
        <v>6509</v>
      </c>
      <c r="G351" s="62" t="s">
        <v>6510</v>
      </c>
      <c r="H351" s="57">
        <v>45015</v>
      </c>
      <c r="I351" s="56" t="s">
        <v>126</v>
      </c>
      <c r="J351" s="56" t="s">
        <v>128</v>
      </c>
      <c r="K351" s="56" t="s">
        <v>125</v>
      </c>
      <c r="L351" s="56" t="s">
        <v>125</v>
      </c>
      <c r="M351" s="56" t="s">
        <v>126</v>
      </c>
      <c r="N351" s="56" t="s">
        <v>125</v>
      </c>
      <c r="O351" s="56" t="s">
        <v>128</v>
      </c>
      <c r="P351" s="56" t="s">
        <v>127</v>
      </c>
      <c r="Q351" s="56" t="s">
        <v>126</v>
      </c>
      <c r="R351" s="56" t="s">
        <v>125</v>
      </c>
      <c r="S351" s="56" t="s">
        <v>126</v>
      </c>
      <c r="T351" s="56" t="s">
        <v>126</v>
      </c>
      <c r="U351" s="56" t="s">
        <v>125</v>
      </c>
      <c r="V351" s="56" t="s">
        <v>125</v>
      </c>
      <c r="W351" s="56" t="s">
        <v>126</v>
      </c>
      <c r="X351" s="56" t="s">
        <v>125</v>
      </c>
      <c r="Y351" s="56" t="s">
        <v>126</v>
      </c>
      <c r="Z351" s="56" t="s">
        <v>127</v>
      </c>
      <c r="AA351" s="56" t="s">
        <v>126</v>
      </c>
      <c r="AB351" s="56" t="s">
        <v>128</v>
      </c>
      <c r="AC351" s="56" t="s">
        <v>126</v>
      </c>
      <c r="AD351" s="56" t="s">
        <v>126</v>
      </c>
      <c r="AE351" s="56" t="s">
        <v>125</v>
      </c>
      <c r="AF351" s="56" t="s">
        <v>126</v>
      </c>
      <c r="AG351" s="56" t="s">
        <v>126</v>
      </c>
      <c r="AH351" s="56">
        <f t="array" ref="AH351">SUM((I351:AG351=$I$2:$AG$2)*(I351:AG351&lt;&gt;""))</f>
        <v>18</v>
      </c>
      <c r="AI351" s="58">
        <f t="shared" si="368"/>
        <v>7.2</v>
      </c>
      <c r="AJ351" s="59"/>
      <c r="AK351" s="56" t="str">
        <f t="shared" si="394"/>
        <v>LULUS</v>
      </c>
      <c r="AL351" s="56" t="str">
        <f t="shared" si="395"/>
        <v>LULUS</v>
      </c>
      <c r="AM351" s="56" t="str">
        <f t="shared" si="396"/>
        <v>TIDAK LULUS</v>
      </c>
      <c r="AN351" s="56" t="str">
        <f t="shared" si="397"/>
        <v>LULUS</v>
      </c>
      <c r="AO351" s="56" t="str">
        <f t="shared" si="398"/>
        <v>LULUS</v>
      </c>
      <c r="AP351" s="56" t="str">
        <f t="shared" si="399"/>
        <v>LULUS</v>
      </c>
      <c r="AQ351" s="56" t="str">
        <f t="shared" si="400"/>
        <v>LULUS</v>
      </c>
      <c r="AR351" s="56" t="str">
        <f t="shared" si="401"/>
        <v>LULUS</v>
      </c>
      <c r="AS351" s="56" t="str">
        <f t="shared" si="402"/>
        <v>LULUS</v>
      </c>
      <c r="AT351" s="56" t="str">
        <f t="shared" si="403"/>
        <v>TIDAK LULUS</v>
      </c>
      <c r="AU351" s="56" t="str">
        <f t="shared" si="404"/>
        <v>LULUS</v>
      </c>
      <c r="AV351" s="56" t="str">
        <f t="shared" si="405"/>
        <v>TIDAK LULUS</v>
      </c>
      <c r="AW351" s="56" t="str">
        <f t="shared" si="406"/>
        <v>TIDAK LULUS</v>
      </c>
      <c r="AX351" s="56" t="str">
        <f t="shared" si="407"/>
        <v>LULUS</v>
      </c>
      <c r="AY351" s="56" t="str">
        <f t="shared" si="408"/>
        <v>LULUS</v>
      </c>
      <c r="AZ351" s="56" t="str">
        <f t="shared" si="409"/>
        <v>LULUS</v>
      </c>
      <c r="BA351" s="56" t="str">
        <f t="shared" si="410"/>
        <v>TIDAK LULUS</v>
      </c>
      <c r="BB351" s="56" t="str">
        <f t="shared" si="411"/>
        <v>LULUS</v>
      </c>
      <c r="BC351" s="56" t="str">
        <f t="shared" si="412"/>
        <v>LULUS</v>
      </c>
      <c r="BD351" s="56" t="str">
        <f t="shared" si="413"/>
        <v>LULUS</v>
      </c>
      <c r="BE351" s="56" t="str">
        <f t="shared" si="414"/>
        <v>LULUS</v>
      </c>
      <c r="BF351" s="56" t="str">
        <f t="shared" si="415"/>
        <v>TIDAK LULUS</v>
      </c>
      <c r="BG351" s="56" t="str">
        <f t="shared" si="416"/>
        <v>LULUS</v>
      </c>
      <c r="BH351" s="56" t="str">
        <f t="shared" si="417"/>
        <v>TIDAK LULUS</v>
      </c>
      <c r="BI351" s="56" t="str">
        <f t="shared" si="418"/>
        <v>LULUS</v>
      </c>
    </row>
    <row r="352" spans="1:61" s="60" customFormat="1" ht="21.9" customHeight="1" x14ac:dyDescent="0.3">
      <c r="A352" s="56">
        <f t="shared" si="419"/>
        <v>349</v>
      </c>
      <c r="B352" s="56">
        <v>2015425622</v>
      </c>
      <c r="C352" s="62" t="s">
        <v>6426</v>
      </c>
      <c r="D352" s="61" t="s">
        <v>45</v>
      </c>
      <c r="E352" s="56" t="s">
        <v>160</v>
      </c>
      <c r="F352" s="61" t="s">
        <v>487</v>
      </c>
      <c r="G352" s="62" t="s">
        <v>488</v>
      </c>
      <c r="H352" s="57">
        <v>45015</v>
      </c>
      <c r="I352" s="56" t="s">
        <v>126</v>
      </c>
      <c r="J352" s="56" t="s">
        <v>128</v>
      </c>
      <c r="K352" s="56" t="s">
        <v>127</v>
      </c>
      <c r="L352" s="56" t="s">
        <v>125</v>
      </c>
      <c r="M352" s="56" t="s">
        <v>127</v>
      </c>
      <c r="N352" s="56" t="s">
        <v>127</v>
      </c>
      <c r="O352" s="56" t="s">
        <v>128</v>
      </c>
      <c r="P352" s="56" t="s">
        <v>126</v>
      </c>
      <c r="Q352" s="56" t="s">
        <v>126</v>
      </c>
      <c r="R352" s="56" t="s">
        <v>126</v>
      </c>
      <c r="S352" s="56" t="s">
        <v>128</v>
      </c>
      <c r="T352" s="56" t="s">
        <v>127</v>
      </c>
      <c r="U352" s="56" t="s">
        <v>126</v>
      </c>
      <c r="V352" s="56" t="s">
        <v>125</v>
      </c>
      <c r="W352" s="56" t="s">
        <v>125</v>
      </c>
      <c r="X352" s="56" t="s">
        <v>125</v>
      </c>
      <c r="Y352" s="56" t="s">
        <v>128</v>
      </c>
      <c r="Z352" s="56" t="s">
        <v>128</v>
      </c>
      <c r="AA352" s="56" t="s">
        <v>126</v>
      </c>
      <c r="AB352" s="56" t="s">
        <v>128</v>
      </c>
      <c r="AC352" s="56" t="s">
        <v>126</v>
      </c>
      <c r="AD352" s="56" t="s">
        <v>128</v>
      </c>
      <c r="AE352" s="56" t="s">
        <v>127</v>
      </c>
      <c r="AF352" s="56" t="s">
        <v>127</v>
      </c>
      <c r="AG352" s="56" t="s">
        <v>125</v>
      </c>
      <c r="AH352" s="56">
        <f t="array" ref="AH352">SUM((I352:AG352=$I$2:$AG$2)*(I352:AG352&lt;&gt;""))</f>
        <v>14</v>
      </c>
      <c r="AI352" s="58">
        <f t="shared" si="368"/>
        <v>5.6</v>
      </c>
      <c r="AJ352" s="59"/>
      <c r="AK352" s="56" t="str">
        <f t="shared" si="394"/>
        <v>LULUS</v>
      </c>
      <c r="AL352" s="56" t="str">
        <f t="shared" si="395"/>
        <v>LULUS</v>
      </c>
      <c r="AM352" s="56" t="str">
        <f t="shared" si="396"/>
        <v>LULUS</v>
      </c>
      <c r="AN352" s="56" t="str">
        <f t="shared" si="397"/>
        <v>LULUS</v>
      </c>
      <c r="AO352" s="56" t="str">
        <f t="shared" si="398"/>
        <v>TIDAK LULUS</v>
      </c>
      <c r="AP352" s="56" t="str">
        <f t="shared" si="399"/>
        <v>TIDAK LULUS</v>
      </c>
      <c r="AQ352" s="56" t="str">
        <f t="shared" si="400"/>
        <v>LULUS</v>
      </c>
      <c r="AR352" s="56" t="str">
        <f t="shared" si="401"/>
        <v>TIDAK LULUS</v>
      </c>
      <c r="AS352" s="56" t="str">
        <f t="shared" si="402"/>
        <v>LULUS</v>
      </c>
      <c r="AT352" s="56" t="str">
        <f t="shared" si="403"/>
        <v>TIDAK LULUS</v>
      </c>
      <c r="AU352" s="56" t="str">
        <f t="shared" si="404"/>
        <v>TIDAK LULUS</v>
      </c>
      <c r="AV352" s="56" t="str">
        <f t="shared" si="405"/>
        <v>TIDAK LULUS</v>
      </c>
      <c r="AW352" s="56" t="str">
        <f t="shared" si="406"/>
        <v>TIDAK LULUS</v>
      </c>
      <c r="AX352" s="56" t="str">
        <f t="shared" si="407"/>
        <v>LULUS</v>
      </c>
      <c r="AY352" s="56" t="str">
        <f t="shared" si="408"/>
        <v>TIDAK LULUS</v>
      </c>
      <c r="AZ352" s="56" t="str">
        <f t="shared" si="409"/>
        <v>LULUS</v>
      </c>
      <c r="BA352" s="56" t="str">
        <f t="shared" si="410"/>
        <v>LULUS</v>
      </c>
      <c r="BB352" s="56" t="str">
        <f t="shared" si="411"/>
        <v>TIDAK LULUS</v>
      </c>
      <c r="BC352" s="56" t="str">
        <f t="shared" si="412"/>
        <v>LULUS</v>
      </c>
      <c r="BD352" s="56" t="str">
        <f t="shared" si="413"/>
        <v>LULUS</v>
      </c>
      <c r="BE352" s="56" t="str">
        <f t="shared" si="414"/>
        <v>LULUS</v>
      </c>
      <c r="BF352" s="56" t="str">
        <f t="shared" si="415"/>
        <v>LULUS</v>
      </c>
      <c r="BG352" s="56" t="str">
        <f t="shared" si="416"/>
        <v>TIDAK LULUS</v>
      </c>
      <c r="BH352" s="56" t="str">
        <f t="shared" si="417"/>
        <v>LULUS</v>
      </c>
      <c r="BI352" s="56" t="str">
        <f t="shared" si="418"/>
        <v>TIDAK LULUS</v>
      </c>
    </row>
    <row r="353" spans="1:61" s="60" customFormat="1" ht="21.9" customHeight="1" x14ac:dyDescent="0.3">
      <c r="A353" s="56">
        <f t="shared" si="419"/>
        <v>350</v>
      </c>
      <c r="B353" s="56">
        <v>2015426584</v>
      </c>
      <c r="C353" s="62" t="s">
        <v>6430</v>
      </c>
      <c r="D353" s="61" t="s">
        <v>45</v>
      </c>
      <c r="E353" s="56" t="s">
        <v>160</v>
      </c>
      <c r="F353" s="61" t="s">
        <v>6511</v>
      </c>
      <c r="G353" s="62" t="s">
        <v>6512</v>
      </c>
      <c r="H353" s="57">
        <v>45015</v>
      </c>
      <c r="I353" s="56" t="s">
        <v>125</v>
      </c>
      <c r="J353" s="56" t="s">
        <v>125</v>
      </c>
      <c r="K353" s="56" t="s">
        <v>127</v>
      </c>
      <c r="L353" s="56" t="s">
        <v>125</v>
      </c>
      <c r="M353" s="56" t="s">
        <v>126</v>
      </c>
      <c r="N353" s="56" t="s">
        <v>125</v>
      </c>
      <c r="O353" s="56" t="s">
        <v>128</v>
      </c>
      <c r="P353" s="56" t="s">
        <v>127</v>
      </c>
      <c r="Q353" s="56" t="s">
        <v>126</v>
      </c>
      <c r="R353" s="56" t="s">
        <v>128</v>
      </c>
      <c r="S353" s="56" t="s">
        <v>126</v>
      </c>
      <c r="T353" s="56" t="s">
        <v>125</v>
      </c>
      <c r="U353" s="56" t="s">
        <v>127</v>
      </c>
      <c r="V353" s="56" t="s">
        <v>125</v>
      </c>
      <c r="W353" s="56" t="s">
        <v>125</v>
      </c>
      <c r="X353" s="56" t="s">
        <v>125</v>
      </c>
      <c r="Y353" s="56" t="s">
        <v>128</v>
      </c>
      <c r="Z353" s="56" t="s">
        <v>128</v>
      </c>
      <c r="AA353" s="56" t="s">
        <v>126</v>
      </c>
      <c r="AB353" s="56" t="s">
        <v>126</v>
      </c>
      <c r="AC353" s="56" t="s">
        <v>126</v>
      </c>
      <c r="AD353" s="56" t="s">
        <v>125</v>
      </c>
      <c r="AE353" s="56" t="s">
        <v>128</v>
      </c>
      <c r="AF353" s="56" t="s">
        <v>127</v>
      </c>
      <c r="AG353" s="56" t="s">
        <v>126</v>
      </c>
      <c r="AH353" s="56">
        <f t="array" ref="AH353">SUM((I353:AG353=$I$2:$AG$2)*(I353:AG353&lt;&gt;""))</f>
        <v>17</v>
      </c>
      <c r="AI353" s="58">
        <f t="shared" si="368"/>
        <v>6.8</v>
      </c>
      <c r="AJ353" s="59"/>
      <c r="AK353" s="56" t="str">
        <f t="shared" si="394"/>
        <v>TIDAK LULUS</v>
      </c>
      <c r="AL353" s="56" t="str">
        <f t="shared" si="395"/>
        <v>TIDAK LULUS</v>
      </c>
      <c r="AM353" s="56" t="str">
        <f t="shared" si="396"/>
        <v>LULUS</v>
      </c>
      <c r="AN353" s="56" t="str">
        <f t="shared" si="397"/>
        <v>LULUS</v>
      </c>
      <c r="AO353" s="56" t="str">
        <f t="shared" si="398"/>
        <v>LULUS</v>
      </c>
      <c r="AP353" s="56" t="str">
        <f t="shared" si="399"/>
        <v>LULUS</v>
      </c>
      <c r="AQ353" s="56" t="str">
        <f t="shared" si="400"/>
        <v>LULUS</v>
      </c>
      <c r="AR353" s="56" t="str">
        <f t="shared" si="401"/>
        <v>LULUS</v>
      </c>
      <c r="AS353" s="56" t="str">
        <f t="shared" si="402"/>
        <v>LULUS</v>
      </c>
      <c r="AT353" s="56" t="str">
        <f t="shared" si="403"/>
        <v>LULUS</v>
      </c>
      <c r="AU353" s="56" t="str">
        <f t="shared" si="404"/>
        <v>LULUS</v>
      </c>
      <c r="AV353" s="56" t="str">
        <f t="shared" si="405"/>
        <v>TIDAK LULUS</v>
      </c>
      <c r="AW353" s="56" t="str">
        <f t="shared" si="406"/>
        <v>LULUS</v>
      </c>
      <c r="AX353" s="56" t="str">
        <f t="shared" si="407"/>
        <v>LULUS</v>
      </c>
      <c r="AY353" s="56" t="str">
        <f t="shared" si="408"/>
        <v>TIDAK LULUS</v>
      </c>
      <c r="AZ353" s="56" t="str">
        <f t="shared" si="409"/>
        <v>LULUS</v>
      </c>
      <c r="BA353" s="56" t="str">
        <f t="shared" si="410"/>
        <v>LULUS</v>
      </c>
      <c r="BB353" s="56" t="str">
        <f t="shared" si="411"/>
        <v>TIDAK LULUS</v>
      </c>
      <c r="BC353" s="56" t="str">
        <f t="shared" si="412"/>
        <v>LULUS</v>
      </c>
      <c r="BD353" s="56" t="str">
        <f t="shared" si="413"/>
        <v>TIDAK LULUS</v>
      </c>
      <c r="BE353" s="56" t="str">
        <f t="shared" si="414"/>
        <v>LULUS</v>
      </c>
      <c r="BF353" s="56" t="str">
        <f t="shared" si="415"/>
        <v>TIDAK LULUS</v>
      </c>
      <c r="BG353" s="56" t="str">
        <f t="shared" si="416"/>
        <v>TIDAK LULUS</v>
      </c>
      <c r="BH353" s="56" t="str">
        <f t="shared" si="417"/>
        <v>LULUS</v>
      </c>
      <c r="BI353" s="56" t="str">
        <f t="shared" si="418"/>
        <v>LULUS</v>
      </c>
    </row>
    <row r="354" spans="1:61" s="60" customFormat="1" ht="21.9" customHeight="1" x14ac:dyDescent="0.3">
      <c r="A354" s="56">
        <f t="shared" si="419"/>
        <v>351</v>
      </c>
      <c r="B354" s="56">
        <v>2015425627</v>
      </c>
      <c r="C354" s="62" t="s">
        <v>6427</v>
      </c>
      <c r="D354" s="61" t="s">
        <v>45</v>
      </c>
      <c r="E354" s="56" t="s">
        <v>160</v>
      </c>
      <c r="F354" s="61" t="s">
        <v>501</v>
      </c>
      <c r="G354" s="62" t="s">
        <v>502</v>
      </c>
      <c r="H354" s="57">
        <v>45015</v>
      </c>
      <c r="I354" s="56" t="s">
        <v>125</v>
      </c>
      <c r="J354" s="56" t="s">
        <v>128</v>
      </c>
      <c r="K354" s="56" t="s">
        <v>127</v>
      </c>
      <c r="L354" s="56" t="s">
        <v>125</v>
      </c>
      <c r="M354" s="56" t="s">
        <v>125</v>
      </c>
      <c r="N354" s="56" t="s">
        <v>125</v>
      </c>
      <c r="O354" s="56" t="s">
        <v>125</v>
      </c>
      <c r="P354" s="56" t="s">
        <v>128</v>
      </c>
      <c r="Q354" s="56" t="s">
        <v>126</v>
      </c>
      <c r="R354" s="56" t="s">
        <v>127</v>
      </c>
      <c r="S354" s="56" t="s">
        <v>126</v>
      </c>
      <c r="T354" s="56" t="s">
        <v>126</v>
      </c>
      <c r="U354" s="56" t="s">
        <v>126</v>
      </c>
      <c r="V354" s="56" t="s">
        <v>125</v>
      </c>
      <c r="W354" s="56" t="s">
        <v>126</v>
      </c>
      <c r="X354" s="56" t="s">
        <v>125</v>
      </c>
      <c r="Y354" s="56" t="s">
        <v>128</v>
      </c>
      <c r="Z354" s="56" t="s">
        <v>128</v>
      </c>
      <c r="AA354" s="56" t="s">
        <v>128</v>
      </c>
      <c r="AB354" s="56" t="s">
        <v>127</v>
      </c>
      <c r="AC354" s="56" t="s">
        <v>126</v>
      </c>
      <c r="AD354" s="56" t="s">
        <v>126</v>
      </c>
      <c r="AE354" s="56" t="s">
        <v>128</v>
      </c>
      <c r="AF354" s="56" t="s">
        <v>128</v>
      </c>
      <c r="AG354" s="56" t="s">
        <v>128</v>
      </c>
      <c r="AH354" s="56">
        <f t="array" ref="AH354">SUM((I354:AG354=$I$2:$AG$2)*(I354:AG354&lt;&gt;""))</f>
        <v>11</v>
      </c>
      <c r="AI354" s="58">
        <f t="shared" si="368"/>
        <v>4.4000000000000004</v>
      </c>
      <c r="AJ354" s="59"/>
      <c r="AK354" s="56" t="str">
        <f t="shared" si="394"/>
        <v>TIDAK LULUS</v>
      </c>
      <c r="AL354" s="56" t="str">
        <f t="shared" si="395"/>
        <v>LULUS</v>
      </c>
      <c r="AM354" s="56" t="str">
        <f t="shared" si="396"/>
        <v>LULUS</v>
      </c>
      <c r="AN354" s="56" t="str">
        <f t="shared" si="397"/>
        <v>LULUS</v>
      </c>
      <c r="AO354" s="56" t="str">
        <f t="shared" si="398"/>
        <v>TIDAK LULUS</v>
      </c>
      <c r="AP354" s="56" t="str">
        <f t="shared" si="399"/>
        <v>LULUS</v>
      </c>
      <c r="AQ354" s="56" t="str">
        <f t="shared" si="400"/>
        <v>TIDAK LULUS</v>
      </c>
      <c r="AR354" s="56" t="str">
        <f t="shared" si="401"/>
        <v>TIDAK LULUS</v>
      </c>
      <c r="AS354" s="56" t="str">
        <f t="shared" si="402"/>
        <v>LULUS</v>
      </c>
      <c r="AT354" s="56" t="str">
        <f t="shared" si="403"/>
        <v>TIDAK LULUS</v>
      </c>
      <c r="AU354" s="56" t="str">
        <f t="shared" si="404"/>
        <v>LULUS</v>
      </c>
      <c r="AV354" s="56" t="str">
        <f t="shared" si="405"/>
        <v>TIDAK LULUS</v>
      </c>
      <c r="AW354" s="56" t="str">
        <f t="shared" si="406"/>
        <v>TIDAK LULUS</v>
      </c>
      <c r="AX354" s="56" t="str">
        <f t="shared" si="407"/>
        <v>LULUS</v>
      </c>
      <c r="AY354" s="56" t="str">
        <f t="shared" si="408"/>
        <v>LULUS</v>
      </c>
      <c r="AZ354" s="56" t="str">
        <f t="shared" si="409"/>
        <v>LULUS</v>
      </c>
      <c r="BA354" s="56" t="str">
        <f t="shared" si="410"/>
        <v>LULUS</v>
      </c>
      <c r="BB354" s="56" t="str">
        <f t="shared" si="411"/>
        <v>TIDAK LULUS</v>
      </c>
      <c r="BC354" s="56" t="str">
        <f t="shared" si="412"/>
        <v>TIDAK LULUS</v>
      </c>
      <c r="BD354" s="56" t="str">
        <f t="shared" si="413"/>
        <v>TIDAK LULUS</v>
      </c>
      <c r="BE354" s="56" t="str">
        <f t="shared" si="414"/>
        <v>LULUS</v>
      </c>
      <c r="BF354" s="56" t="str">
        <f t="shared" si="415"/>
        <v>TIDAK LULUS</v>
      </c>
      <c r="BG354" s="56" t="str">
        <f t="shared" si="416"/>
        <v>TIDAK LULUS</v>
      </c>
      <c r="BH354" s="56" t="str">
        <f t="shared" si="417"/>
        <v>TIDAK LULUS</v>
      </c>
      <c r="BI354" s="56" t="str">
        <f t="shared" si="418"/>
        <v>TIDAK LULUS</v>
      </c>
    </row>
    <row r="355" spans="1:61" s="60" customFormat="1" ht="21.9" customHeight="1" x14ac:dyDescent="0.3">
      <c r="A355" s="56">
        <f t="shared" si="419"/>
        <v>352</v>
      </c>
      <c r="B355" s="56">
        <v>2015436595</v>
      </c>
      <c r="C355" s="62" t="s">
        <v>8012</v>
      </c>
      <c r="D355" s="61" t="s">
        <v>46</v>
      </c>
      <c r="E355" s="56" t="s">
        <v>155</v>
      </c>
      <c r="F355" s="61" t="s">
        <v>8138</v>
      </c>
      <c r="G355" s="62" t="s">
        <v>8139</v>
      </c>
      <c r="H355" s="57">
        <v>45054</v>
      </c>
      <c r="I355" s="56" t="s">
        <v>126</v>
      </c>
      <c r="J355" s="56" t="s">
        <v>128</v>
      </c>
      <c r="K355" s="56" t="s">
        <v>127</v>
      </c>
      <c r="L355" s="56" t="s">
        <v>125</v>
      </c>
      <c r="M355" s="56" t="s">
        <v>126</v>
      </c>
      <c r="N355" s="56" t="s">
        <v>127</v>
      </c>
      <c r="O355" s="56" t="s">
        <v>128</v>
      </c>
      <c r="P355" s="56" t="s">
        <v>127</v>
      </c>
      <c r="Q355" s="56" t="s">
        <v>126</v>
      </c>
      <c r="R355" s="56" t="s">
        <v>125</v>
      </c>
      <c r="S355" s="56" t="s">
        <v>126</v>
      </c>
      <c r="T355" s="56" t="s">
        <v>126</v>
      </c>
      <c r="U355" s="56" t="s">
        <v>125</v>
      </c>
      <c r="V355" s="56" t="s">
        <v>125</v>
      </c>
      <c r="W355" s="56" t="s">
        <v>125</v>
      </c>
      <c r="X355" s="56" t="s">
        <v>125</v>
      </c>
      <c r="Y355" s="56" t="s">
        <v>128</v>
      </c>
      <c r="Z355" s="56" t="s">
        <v>128</v>
      </c>
      <c r="AA355" s="56" t="s">
        <v>128</v>
      </c>
      <c r="AB355" s="56" t="s">
        <v>126</v>
      </c>
      <c r="AC355" s="56" t="s">
        <v>126</v>
      </c>
      <c r="AD355" s="56" t="s">
        <v>125</v>
      </c>
      <c r="AE355" s="56" t="s">
        <v>127</v>
      </c>
      <c r="AF355" s="56" t="s">
        <v>127</v>
      </c>
      <c r="AG355" s="56" t="s">
        <v>127</v>
      </c>
      <c r="AH355" s="56">
        <f t="array" ref="AH355">SUM((I355:AG355=$I$2:$AG$2)*(I355:AG355&lt;&gt;""))</f>
        <v>14</v>
      </c>
      <c r="AI355" s="58">
        <f t="shared" ref="AI355:AI369" si="420">AH355/2.5</f>
        <v>5.6</v>
      </c>
      <c r="AJ355" s="59"/>
      <c r="AK355" s="56" t="str">
        <f t="shared" ref="AK355:AK369" si="421">IF(I355=I$2,"LULUS","TIDAK LULUS")</f>
        <v>LULUS</v>
      </c>
      <c r="AL355" s="56" t="str">
        <f t="shared" ref="AL355:AL369" si="422">IF(J355=J$2,"LULUS","TIDAK LULUS")</f>
        <v>LULUS</v>
      </c>
      <c r="AM355" s="56" t="str">
        <f t="shared" ref="AM355:AM369" si="423">IF(K355=K$2,"LULUS","TIDAK LULUS")</f>
        <v>LULUS</v>
      </c>
      <c r="AN355" s="56" t="str">
        <f t="shared" ref="AN355:AN369" si="424">IF(L355=L$2,"LULUS","TIDAK LULUS")</f>
        <v>LULUS</v>
      </c>
      <c r="AO355" s="56" t="str">
        <f t="shared" ref="AO355:AO369" si="425">IF(M355=M$2,"LULUS","TIDAK LULUS")</f>
        <v>LULUS</v>
      </c>
      <c r="AP355" s="56" t="str">
        <f t="shared" ref="AP355:AP369" si="426">IF(N355=N$2,"LULUS","TIDAK LULUS")</f>
        <v>TIDAK LULUS</v>
      </c>
      <c r="AQ355" s="56" t="str">
        <f t="shared" ref="AQ355:AQ369" si="427">IF(O355=O$2,"LULUS","TIDAK LULUS")</f>
        <v>LULUS</v>
      </c>
      <c r="AR355" s="56" t="str">
        <f t="shared" ref="AR355:AR369" si="428">IF(P355=P$2,"LULUS","TIDAK LULUS")</f>
        <v>LULUS</v>
      </c>
      <c r="AS355" s="56" t="str">
        <f t="shared" ref="AS355:AS369" si="429">IF(Q355=Q$2,"LULUS","TIDAK LULUS")</f>
        <v>LULUS</v>
      </c>
      <c r="AT355" s="56" t="str">
        <f t="shared" ref="AT355:AT369" si="430">IF(R355=R$2,"LULUS","TIDAK LULUS")</f>
        <v>TIDAK LULUS</v>
      </c>
      <c r="AU355" s="56" t="str">
        <f t="shared" ref="AU355:AU369" si="431">IF(S355=S$2,"LULUS","TIDAK LULUS")</f>
        <v>LULUS</v>
      </c>
      <c r="AV355" s="56" t="str">
        <f t="shared" ref="AV355:AV369" si="432">IF(T355=T$2,"LULUS","TIDAK LULUS")</f>
        <v>TIDAK LULUS</v>
      </c>
      <c r="AW355" s="56" t="str">
        <f t="shared" ref="AW355:AW369" si="433">IF(U355=U$2,"LULUS","TIDAK LULUS")</f>
        <v>TIDAK LULUS</v>
      </c>
      <c r="AX355" s="56" t="str">
        <f t="shared" ref="AX355:AX369" si="434">IF(V355=V$2,"LULUS","TIDAK LULUS")</f>
        <v>LULUS</v>
      </c>
      <c r="AY355" s="56" t="str">
        <f t="shared" ref="AY355:AY369" si="435">IF(W355=W$2,"LULUS","TIDAK LULUS")</f>
        <v>TIDAK LULUS</v>
      </c>
      <c r="AZ355" s="56" t="str">
        <f t="shared" ref="AZ355:AZ369" si="436">IF(X355=X$2,"LULUS","TIDAK LULUS")</f>
        <v>LULUS</v>
      </c>
      <c r="BA355" s="56" t="str">
        <f t="shared" ref="BA355:BA369" si="437">IF(Y355=Y$2,"LULUS","TIDAK LULUS")</f>
        <v>LULUS</v>
      </c>
      <c r="BB355" s="56" t="str">
        <f t="shared" ref="BB355:BB369" si="438">IF(Z355=Z$2,"LULUS","TIDAK LULUS")</f>
        <v>TIDAK LULUS</v>
      </c>
      <c r="BC355" s="56" t="str">
        <f t="shared" ref="BC355:BC369" si="439">IF(AA355=AA$2,"LULUS","TIDAK LULUS")</f>
        <v>TIDAK LULUS</v>
      </c>
      <c r="BD355" s="56" t="str">
        <f t="shared" ref="BD355:BD369" si="440">IF(AB355=AB$2,"LULUS","TIDAK LULUS")</f>
        <v>TIDAK LULUS</v>
      </c>
      <c r="BE355" s="56" t="str">
        <f t="shared" ref="BE355:BE369" si="441">IF(AC355=AC$2,"LULUS","TIDAK LULUS")</f>
        <v>LULUS</v>
      </c>
      <c r="BF355" s="56" t="str">
        <f t="shared" ref="BF355:BF369" si="442">IF(AD355=AD$2,"LULUS","TIDAK LULUS")</f>
        <v>TIDAK LULUS</v>
      </c>
      <c r="BG355" s="56" t="str">
        <f t="shared" ref="BG355:BG369" si="443">IF(AE355=AE$2,"LULUS","TIDAK LULUS")</f>
        <v>TIDAK LULUS</v>
      </c>
      <c r="BH355" s="56" t="str">
        <f t="shared" ref="BH355:BH369" si="444">IF(AF355=AF$2,"LULUS","TIDAK LULUS")</f>
        <v>LULUS</v>
      </c>
      <c r="BI355" s="56" t="str">
        <f t="shared" ref="BI355:BI369" si="445">IF(AG355=AG$2,"LULUS","TIDAK LULUS")</f>
        <v>TIDAK LULUS</v>
      </c>
    </row>
    <row r="356" spans="1:61" s="60" customFormat="1" ht="21.9" customHeight="1" x14ac:dyDescent="0.3">
      <c r="A356" s="56">
        <f t="shared" si="419"/>
        <v>353</v>
      </c>
      <c r="B356" s="56">
        <v>2015436606</v>
      </c>
      <c r="C356" s="62" t="s">
        <v>8013</v>
      </c>
      <c r="D356" s="61" t="s">
        <v>46</v>
      </c>
      <c r="E356" s="56" t="s">
        <v>155</v>
      </c>
      <c r="F356" s="61" t="s">
        <v>8140</v>
      </c>
      <c r="G356" s="62" t="s">
        <v>8141</v>
      </c>
      <c r="H356" s="57">
        <v>45054</v>
      </c>
      <c r="I356" s="56" t="s">
        <v>127</v>
      </c>
      <c r="J356" s="56" t="s">
        <v>128</v>
      </c>
      <c r="K356" s="56" t="s">
        <v>127</v>
      </c>
      <c r="L356" s="56" t="s">
        <v>125</v>
      </c>
      <c r="M356" s="56" t="s">
        <v>127</v>
      </c>
      <c r="N356" s="56" t="s">
        <v>127</v>
      </c>
      <c r="O356" s="56" t="s">
        <v>128</v>
      </c>
      <c r="P356" s="56" t="s">
        <v>127</v>
      </c>
      <c r="Q356" s="56" t="s">
        <v>126</v>
      </c>
      <c r="R356" s="56" t="s">
        <v>125</v>
      </c>
      <c r="S356" s="56" t="s">
        <v>127</v>
      </c>
      <c r="T356" s="56" t="s">
        <v>126</v>
      </c>
      <c r="U356" s="56" t="s">
        <v>128</v>
      </c>
      <c r="V356" s="56" t="s">
        <v>125</v>
      </c>
      <c r="W356" s="56" t="s">
        <v>125</v>
      </c>
      <c r="X356" s="56" t="s">
        <v>126</v>
      </c>
      <c r="Y356" s="56" t="s">
        <v>128</v>
      </c>
      <c r="Z356" s="56" t="s">
        <v>127</v>
      </c>
      <c r="AA356" s="56" t="s">
        <v>126</v>
      </c>
      <c r="AB356" s="56" t="s">
        <v>128</v>
      </c>
      <c r="AC356" s="56" t="s">
        <v>126</v>
      </c>
      <c r="AD356" s="56" t="s">
        <v>126</v>
      </c>
      <c r="AE356" s="56" t="s">
        <v>127</v>
      </c>
      <c r="AF356" s="56" t="s">
        <v>127</v>
      </c>
      <c r="AG356" s="56" t="s">
        <v>127</v>
      </c>
      <c r="AH356" s="56">
        <f t="array" ref="AH356">SUM((I356:AG356=$I$2:$AG$2)*(I356:AG356&lt;&gt;""))</f>
        <v>13</v>
      </c>
      <c r="AI356" s="58">
        <f t="shared" si="420"/>
        <v>5.2</v>
      </c>
      <c r="AJ356" s="59"/>
      <c r="AK356" s="56" t="str">
        <f t="shared" si="421"/>
        <v>TIDAK LULUS</v>
      </c>
      <c r="AL356" s="56" t="str">
        <f t="shared" si="422"/>
        <v>LULUS</v>
      </c>
      <c r="AM356" s="56" t="str">
        <f t="shared" si="423"/>
        <v>LULUS</v>
      </c>
      <c r="AN356" s="56" t="str">
        <f t="shared" si="424"/>
        <v>LULUS</v>
      </c>
      <c r="AO356" s="56" t="str">
        <f t="shared" si="425"/>
        <v>TIDAK LULUS</v>
      </c>
      <c r="AP356" s="56" t="str">
        <f t="shared" si="426"/>
        <v>TIDAK LULUS</v>
      </c>
      <c r="AQ356" s="56" t="str">
        <f t="shared" si="427"/>
        <v>LULUS</v>
      </c>
      <c r="AR356" s="56" t="str">
        <f t="shared" si="428"/>
        <v>LULUS</v>
      </c>
      <c r="AS356" s="56" t="str">
        <f t="shared" si="429"/>
        <v>LULUS</v>
      </c>
      <c r="AT356" s="56" t="str">
        <f t="shared" si="430"/>
        <v>TIDAK LULUS</v>
      </c>
      <c r="AU356" s="56" t="str">
        <f t="shared" si="431"/>
        <v>TIDAK LULUS</v>
      </c>
      <c r="AV356" s="56" t="str">
        <f t="shared" si="432"/>
        <v>TIDAK LULUS</v>
      </c>
      <c r="AW356" s="56" t="str">
        <f t="shared" si="433"/>
        <v>TIDAK LULUS</v>
      </c>
      <c r="AX356" s="56" t="str">
        <f t="shared" si="434"/>
        <v>LULUS</v>
      </c>
      <c r="AY356" s="56" t="str">
        <f t="shared" si="435"/>
        <v>TIDAK LULUS</v>
      </c>
      <c r="AZ356" s="56" t="str">
        <f t="shared" si="436"/>
        <v>TIDAK LULUS</v>
      </c>
      <c r="BA356" s="56" t="str">
        <f t="shared" si="437"/>
        <v>LULUS</v>
      </c>
      <c r="BB356" s="56" t="str">
        <f t="shared" si="438"/>
        <v>LULUS</v>
      </c>
      <c r="BC356" s="56" t="str">
        <f t="shared" si="439"/>
        <v>LULUS</v>
      </c>
      <c r="BD356" s="56" t="str">
        <f t="shared" si="440"/>
        <v>LULUS</v>
      </c>
      <c r="BE356" s="56" t="str">
        <f t="shared" si="441"/>
        <v>LULUS</v>
      </c>
      <c r="BF356" s="56" t="str">
        <f t="shared" si="442"/>
        <v>TIDAK LULUS</v>
      </c>
      <c r="BG356" s="56" t="str">
        <f t="shared" si="443"/>
        <v>TIDAK LULUS</v>
      </c>
      <c r="BH356" s="56" t="str">
        <f t="shared" si="444"/>
        <v>LULUS</v>
      </c>
      <c r="BI356" s="56" t="str">
        <f t="shared" si="445"/>
        <v>TIDAK LULUS</v>
      </c>
    </row>
    <row r="357" spans="1:61" s="60" customFormat="1" ht="21.9" customHeight="1" x14ac:dyDescent="0.3">
      <c r="A357" s="56">
        <f t="shared" si="419"/>
        <v>354</v>
      </c>
      <c r="B357" s="56">
        <v>2015436556</v>
      </c>
      <c r="C357" s="62" t="s">
        <v>8014</v>
      </c>
      <c r="D357" s="61" t="s">
        <v>45</v>
      </c>
      <c r="E357" s="56" t="s">
        <v>160</v>
      </c>
      <c r="F357" s="61" t="s">
        <v>8142</v>
      </c>
      <c r="G357" s="62" t="s">
        <v>8143</v>
      </c>
      <c r="H357" s="57">
        <v>45054</v>
      </c>
      <c r="I357" s="56" t="s">
        <v>126</v>
      </c>
      <c r="J357" s="56" t="s">
        <v>128</v>
      </c>
      <c r="K357" s="56" t="s">
        <v>125</v>
      </c>
      <c r="L357" s="56" t="s">
        <v>125</v>
      </c>
      <c r="M357" s="56" t="s">
        <v>126</v>
      </c>
      <c r="N357" s="56" t="s">
        <v>127</v>
      </c>
      <c r="O357" s="56" t="s">
        <v>128</v>
      </c>
      <c r="P357" s="56" t="s">
        <v>126</v>
      </c>
      <c r="Q357" s="56" t="s">
        <v>126</v>
      </c>
      <c r="R357" s="56" t="s">
        <v>125</v>
      </c>
      <c r="S357" s="56" t="s">
        <v>126</v>
      </c>
      <c r="T357" s="56" t="s">
        <v>128</v>
      </c>
      <c r="U357" s="56" t="s">
        <v>126</v>
      </c>
      <c r="V357" s="56" t="s">
        <v>125</v>
      </c>
      <c r="W357" s="56" t="s">
        <v>125</v>
      </c>
      <c r="X357" s="56" t="s">
        <v>128</v>
      </c>
      <c r="Y357" s="56" t="s">
        <v>127</v>
      </c>
      <c r="Z357" s="56" t="s">
        <v>128</v>
      </c>
      <c r="AA357" s="56" t="s">
        <v>128</v>
      </c>
      <c r="AB357" s="56" t="s">
        <v>126</v>
      </c>
      <c r="AC357" s="56" t="s">
        <v>126</v>
      </c>
      <c r="AD357" s="56" t="s">
        <v>127</v>
      </c>
      <c r="AE357" s="56" t="s">
        <v>126</v>
      </c>
      <c r="AF357" s="56" t="s">
        <v>128</v>
      </c>
      <c r="AG357" s="56" t="s">
        <v>127</v>
      </c>
      <c r="AH357" s="56">
        <f t="array" ref="AH357">SUM((I357:AG357=$I$2:$AG$2)*(I357:AG357&lt;&gt;""))</f>
        <v>10</v>
      </c>
      <c r="AI357" s="58">
        <f t="shared" si="420"/>
        <v>4</v>
      </c>
      <c r="AJ357" s="59"/>
      <c r="AK357" s="56" t="str">
        <f t="shared" si="421"/>
        <v>LULUS</v>
      </c>
      <c r="AL357" s="56" t="str">
        <f t="shared" si="422"/>
        <v>LULUS</v>
      </c>
      <c r="AM357" s="56" t="str">
        <f t="shared" si="423"/>
        <v>TIDAK LULUS</v>
      </c>
      <c r="AN357" s="56" t="str">
        <f t="shared" si="424"/>
        <v>LULUS</v>
      </c>
      <c r="AO357" s="56" t="str">
        <f t="shared" si="425"/>
        <v>LULUS</v>
      </c>
      <c r="AP357" s="56" t="str">
        <f t="shared" si="426"/>
        <v>TIDAK LULUS</v>
      </c>
      <c r="AQ357" s="56" t="str">
        <f t="shared" si="427"/>
        <v>LULUS</v>
      </c>
      <c r="AR357" s="56" t="str">
        <f t="shared" si="428"/>
        <v>TIDAK LULUS</v>
      </c>
      <c r="AS357" s="56" t="str">
        <f t="shared" si="429"/>
        <v>LULUS</v>
      </c>
      <c r="AT357" s="56" t="str">
        <f t="shared" si="430"/>
        <v>TIDAK LULUS</v>
      </c>
      <c r="AU357" s="56" t="str">
        <f t="shared" si="431"/>
        <v>LULUS</v>
      </c>
      <c r="AV357" s="56" t="str">
        <f t="shared" si="432"/>
        <v>LULUS</v>
      </c>
      <c r="AW357" s="56" t="str">
        <f t="shared" si="433"/>
        <v>TIDAK LULUS</v>
      </c>
      <c r="AX357" s="56" t="str">
        <f t="shared" si="434"/>
        <v>LULUS</v>
      </c>
      <c r="AY357" s="56" t="str">
        <f t="shared" si="435"/>
        <v>TIDAK LULUS</v>
      </c>
      <c r="AZ357" s="56" t="str">
        <f t="shared" si="436"/>
        <v>TIDAK LULUS</v>
      </c>
      <c r="BA357" s="56" t="str">
        <f t="shared" si="437"/>
        <v>TIDAK LULUS</v>
      </c>
      <c r="BB357" s="56" t="str">
        <f t="shared" si="438"/>
        <v>TIDAK LULUS</v>
      </c>
      <c r="BC357" s="56" t="str">
        <f t="shared" si="439"/>
        <v>TIDAK LULUS</v>
      </c>
      <c r="BD357" s="56" t="str">
        <f t="shared" si="440"/>
        <v>TIDAK LULUS</v>
      </c>
      <c r="BE357" s="56" t="str">
        <f t="shared" si="441"/>
        <v>LULUS</v>
      </c>
      <c r="BF357" s="56" t="str">
        <f t="shared" si="442"/>
        <v>TIDAK LULUS</v>
      </c>
      <c r="BG357" s="56" t="str">
        <f t="shared" si="443"/>
        <v>TIDAK LULUS</v>
      </c>
      <c r="BH357" s="56" t="str">
        <f t="shared" si="444"/>
        <v>TIDAK LULUS</v>
      </c>
      <c r="BI357" s="56" t="str">
        <f t="shared" si="445"/>
        <v>TIDAK LULUS</v>
      </c>
    </row>
    <row r="358" spans="1:61" s="60" customFormat="1" ht="21.9" customHeight="1" x14ac:dyDescent="0.3">
      <c r="A358" s="56">
        <f t="shared" si="419"/>
        <v>355</v>
      </c>
      <c r="B358" s="56">
        <v>2015436608</v>
      </c>
      <c r="C358" s="62" t="s">
        <v>8015</v>
      </c>
      <c r="D358" s="61" t="s">
        <v>46</v>
      </c>
      <c r="E358" s="56" t="s">
        <v>155</v>
      </c>
      <c r="F358" s="61" t="s">
        <v>8144</v>
      </c>
      <c r="G358" s="62" t="s">
        <v>8145</v>
      </c>
      <c r="H358" s="57">
        <v>45054</v>
      </c>
      <c r="I358" s="56" t="s">
        <v>128</v>
      </c>
      <c r="J358" s="56" t="s">
        <v>128</v>
      </c>
      <c r="K358" s="56" t="s">
        <v>125</v>
      </c>
      <c r="L358" s="56" t="s">
        <v>125</v>
      </c>
      <c r="M358" s="56" t="s">
        <v>126</v>
      </c>
      <c r="N358" s="56" t="s">
        <v>127</v>
      </c>
      <c r="O358" s="56" t="s">
        <v>128</v>
      </c>
      <c r="P358" s="56" t="s">
        <v>127</v>
      </c>
      <c r="Q358" s="56" t="s">
        <v>126</v>
      </c>
      <c r="R358" s="56" t="s">
        <v>125</v>
      </c>
      <c r="S358" s="56" t="s">
        <v>127</v>
      </c>
      <c r="T358" s="56" t="s">
        <v>128</v>
      </c>
      <c r="U358" s="56" t="s">
        <v>128</v>
      </c>
      <c r="V358" s="56" t="s">
        <v>125</v>
      </c>
      <c r="W358" s="56" t="s">
        <v>125</v>
      </c>
      <c r="X358" s="56" t="s">
        <v>125</v>
      </c>
      <c r="Y358" s="56" t="s">
        <v>128</v>
      </c>
      <c r="Z358" s="56" t="s">
        <v>128</v>
      </c>
      <c r="AA358" s="56" t="s">
        <v>126</v>
      </c>
      <c r="AB358" s="56" t="s">
        <v>128</v>
      </c>
      <c r="AC358" s="56" t="s">
        <v>126</v>
      </c>
      <c r="AD358" s="56" t="s">
        <v>128</v>
      </c>
      <c r="AE358" s="56" t="s">
        <v>128</v>
      </c>
      <c r="AF358" s="56" t="s">
        <v>127</v>
      </c>
      <c r="AG358" s="56" t="s">
        <v>125</v>
      </c>
      <c r="AH358" s="56">
        <f t="array" ref="AH358">SUM((I358:AG358=$I$2:$AG$2)*(I358:AG358&lt;&gt;""))</f>
        <v>15</v>
      </c>
      <c r="AI358" s="58">
        <f t="shared" si="420"/>
        <v>6</v>
      </c>
      <c r="AJ358" s="59"/>
      <c r="AK358" s="56" t="str">
        <f t="shared" si="421"/>
        <v>TIDAK LULUS</v>
      </c>
      <c r="AL358" s="56" t="str">
        <f t="shared" si="422"/>
        <v>LULUS</v>
      </c>
      <c r="AM358" s="56" t="str">
        <f t="shared" si="423"/>
        <v>TIDAK LULUS</v>
      </c>
      <c r="AN358" s="56" t="str">
        <f t="shared" si="424"/>
        <v>LULUS</v>
      </c>
      <c r="AO358" s="56" t="str">
        <f t="shared" si="425"/>
        <v>LULUS</v>
      </c>
      <c r="AP358" s="56" t="str">
        <f t="shared" si="426"/>
        <v>TIDAK LULUS</v>
      </c>
      <c r="AQ358" s="56" t="str">
        <f t="shared" si="427"/>
        <v>LULUS</v>
      </c>
      <c r="AR358" s="56" t="str">
        <f t="shared" si="428"/>
        <v>LULUS</v>
      </c>
      <c r="AS358" s="56" t="str">
        <f t="shared" si="429"/>
        <v>LULUS</v>
      </c>
      <c r="AT358" s="56" t="str">
        <f t="shared" si="430"/>
        <v>TIDAK LULUS</v>
      </c>
      <c r="AU358" s="56" t="str">
        <f t="shared" si="431"/>
        <v>TIDAK LULUS</v>
      </c>
      <c r="AV358" s="56" t="str">
        <f t="shared" si="432"/>
        <v>LULUS</v>
      </c>
      <c r="AW358" s="56" t="str">
        <f t="shared" si="433"/>
        <v>TIDAK LULUS</v>
      </c>
      <c r="AX358" s="56" t="str">
        <f t="shared" si="434"/>
        <v>LULUS</v>
      </c>
      <c r="AY358" s="56" t="str">
        <f t="shared" si="435"/>
        <v>TIDAK LULUS</v>
      </c>
      <c r="AZ358" s="56" t="str">
        <f t="shared" si="436"/>
        <v>LULUS</v>
      </c>
      <c r="BA358" s="56" t="str">
        <f t="shared" si="437"/>
        <v>LULUS</v>
      </c>
      <c r="BB358" s="56" t="str">
        <f t="shared" si="438"/>
        <v>TIDAK LULUS</v>
      </c>
      <c r="BC358" s="56" t="str">
        <f t="shared" si="439"/>
        <v>LULUS</v>
      </c>
      <c r="BD358" s="56" t="str">
        <f t="shared" si="440"/>
        <v>LULUS</v>
      </c>
      <c r="BE358" s="56" t="str">
        <f t="shared" si="441"/>
        <v>LULUS</v>
      </c>
      <c r="BF358" s="56" t="str">
        <f t="shared" si="442"/>
        <v>LULUS</v>
      </c>
      <c r="BG358" s="56" t="str">
        <f t="shared" si="443"/>
        <v>TIDAK LULUS</v>
      </c>
      <c r="BH358" s="56" t="str">
        <f t="shared" si="444"/>
        <v>LULUS</v>
      </c>
      <c r="BI358" s="56" t="str">
        <f t="shared" si="445"/>
        <v>TIDAK LULUS</v>
      </c>
    </row>
    <row r="359" spans="1:61" s="60" customFormat="1" ht="21.9" customHeight="1" x14ac:dyDescent="0.3">
      <c r="A359" s="56">
        <f t="shared" si="419"/>
        <v>356</v>
      </c>
      <c r="B359" s="56">
        <v>2015436589</v>
      </c>
      <c r="C359" s="62" t="s">
        <v>8016</v>
      </c>
      <c r="D359" s="61" t="s">
        <v>45</v>
      </c>
      <c r="E359" s="56" t="s">
        <v>160</v>
      </c>
      <c r="F359" s="61" t="s">
        <v>8146</v>
      </c>
      <c r="G359" s="62" t="s">
        <v>8147</v>
      </c>
      <c r="H359" s="57">
        <v>45054</v>
      </c>
      <c r="I359" s="56" t="s">
        <v>126</v>
      </c>
      <c r="J359" s="56" t="s">
        <v>128</v>
      </c>
      <c r="K359" s="56" t="s">
        <v>127</v>
      </c>
      <c r="L359" s="56" t="s">
        <v>125</v>
      </c>
      <c r="M359" s="56" t="s">
        <v>125</v>
      </c>
      <c r="N359" s="56" t="s">
        <v>125</v>
      </c>
      <c r="O359" s="56" t="s">
        <v>128</v>
      </c>
      <c r="P359" s="56" t="s">
        <v>127</v>
      </c>
      <c r="Q359" s="56" t="s">
        <v>128</v>
      </c>
      <c r="R359" s="56" t="s">
        <v>126</v>
      </c>
      <c r="S359" s="56" t="s">
        <v>128</v>
      </c>
      <c r="T359" s="56" t="s">
        <v>126</v>
      </c>
      <c r="U359" s="56" t="s">
        <v>128</v>
      </c>
      <c r="V359" s="56" t="s">
        <v>125</v>
      </c>
      <c r="W359" s="56" t="s">
        <v>125</v>
      </c>
      <c r="X359" s="56" t="s">
        <v>125</v>
      </c>
      <c r="Y359" s="56" t="s">
        <v>128</v>
      </c>
      <c r="Z359" s="56" t="s">
        <v>128</v>
      </c>
      <c r="AA359" s="56" t="s">
        <v>126</v>
      </c>
      <c r="AB359" s="56" t="s">
        <v>126</v>
      </c>
      <c r="AC359" s="56" t="s">
        <v>126</v>
      </c>
      <c r="AD359" s="56" t="s">
        <v>126</v>
      </c>
      <c r="AE359" s="56" t="s">
        <v>128</v>
      </c>
      <c r="AF359" s="56" t="s">
        <v>127</v>
      </c>
      <c r="AG359" s="56" t="s">
        <v>125</v>
      </c>
      <c r="AH359" s="56">
        <f t="array" ref="AH359">SUM((I359:AG359=$I$2:$AG$2)*(I359:AG359&lt;&gt;""))</f>
        <v>13</v>
      </c>
      <c r="AI359" s="58">
        <f t="shared" si="420"/>
        <v>5.2</v>
      </c>
      <c r="AJ359" s="59"/>
      <c r="AK359" s="56" t="str">
        <f t="shared" si="421"/>
        <v>LULUS</v>
      </c>
      <c r="AL359" s="56" t="str">
        <f t="shared" si="422"/>
        <v>LULUS</v>
      </c>
      <c r="AM359" s="56" t="str">
        <f t="shared" si="423"/>
        <v>LULUS</v>
      </c>
      <c r="AN359" s="56" t="str">
        <f t="shared" si="424"/>
        <v>LULUS</v>
      </c>
      <c r="AO359" s="56" t="str">
        <f t="shared" si="425"/>
        <v>TIDAK LULUS</v>
      </c>
      <c r="AP359" s="56" t="str">
        <f t="shared" si="426"/>
        <v>LULUS</v>
      </c>
      <c r="AQ359" s="56" t="str">
        <f t="shared" si="427"/>
        <v>LULUS</v>
      </c>
      <c r="AR359" s="56" t="str">
        <f t="shared" si="428"/>
        <v>LULUS</v>
      </c>
      <c r="AS359" s="56" t="str">
        <f t="shared" si="429"/>
        <v>TIDAK LULUS</v>
      </c>
      <c r="AT359" s="56" t="str">
        <f t="shared" si="430"/>
        <v>TIDAK LULUS</v>
      </c>
      <c r="AU359" s="56" t="str">
        <f t="shared" si="431"/>
        <v>TIDAK LULUS</v>
      </c>
      <c r="AV359" s="56" t="str">
        <f t="shared" si="432"/>
        <v>TIDAK LULUS</v>
      </c>
      <c r="AW359" s="56" t="str">
        <f t="shared" si="433"/>
        <v>TIDAK LULUS</v>
      </c>
      <c r="AX359" s="56" t="str">
        <f t="shared" si="434"/>
        <v>LULUS</v>
      </c>
      <c r="AY359" s="56" t="str">
        <f t="shared" si="435"/>
        <v>TIDAK LULUS</v>
      </c>
      <c r="AZ359" s="56" t="str">
        <f t="shared" si="436"/>
        <v>LULUS</v>
      </c>
      <c r="BA359" s="56" t="str">
        <f t="shared" si="437"/>
        <v>LULUS</v>
      </c>
      <c r="BB359" s="56" t="str">
        <f t="shared" si="438"/>
        <v>TIDAK LULUS</v>
      </c>
      <c r="BC359" s="56" t="str">
        <f t="shared" si="439"/>
        <v>LULUS</v>
      </c>
      <c r="BD359" s="56" t="str">
        <f t="shared" si="440"/>
        <v>TIDAK LULUS</v>
      </c>
      <c r="BE359" s="56" t="str">
        <f t="shared" si="441"/>
        <v>LULUS</v>
      </c>
      <c r="BF359" s="56" t="str">
        <f t="shared" si="442"/>
        <v>TIDAK LULUS</v>
      </c>
      <c r="BG359" s="56" t="str">
        <f t="shared" si="443"/>
        <v>TIDAK LULUS</v>
      </c>
      <c r="BH359" s="56" t="str">
        <f t="shared" si="444"/>
        <v>LULUS</v>
      </c>
      <c r="BI359" s="56" t="str">
        <f t="shared" si="445"/>
        <v>TIDAK LULUS</v>
      </c>
    </row>
    <row r="360" spans="1:61" s="60" customFormat="1" ht="21.9" customHeight="1" x14ac:dyDescent="0.3">
      <c r="A360" s="56">
        <f t="shared" si="419"/>
        <v>357</v>
      </c>
      <c r="B360" s="56">
        <v>2015436573</v>
      </c>
      <c r="C360" s="62" t="s">
        <v>8017</v>
      </c>
      <c r="D360" s="61" t="s">
        <v>45</v>
      </c>
      <c r="E360" s="56" t="s">
        <v>160</v>
      </c>
      <c r="F360" s="61" t="s">
        <v>6483</v>
      </c>
      <c r="G360" s="62" t="s">
        <v>6484</v>
      </c>
      <c r="H360" s="57">
        <v>45054</v>
      </c>
      <c r="I360" s="56" t="s">
        <v>126</v>
      </c>
      <c r="J360" s="56" t="s">
        <v>127</v>
      </c>
      <c r="K360" s="56" t="s">
        <v>127</v>
      </c>
      <c r="L360" s="56" t="s">
        <v>125</v>
      </c>
      <c r="M360" s="56" t="s">
        <v>125</v>
      </c>
      <c r="N360" s="56" t="s">
        <v>125</v>
      </c>
      <c r="O360" s="56" t="s">
        <v>128</v>
      </c>
      <c r="P360" s="56" t="s">
        <v>126</v>
      </c>
      <c r="Q360" s="56" t="s">
        <v>126</v>
      </c>
      <c r="R360" s="56" t="s">
        <v>125</v>
      </c>
      <c r="S360" s="56" t="s">
        <v>126</v>
      </c>
      <c r="T360" s="56" t="s">
        <v>126</v>
      </c>
      <c r="U360" s="56" t="s">
        <v>127</v>
      </c>
      <c r="V360" s="56" t="s">
        <v>125</v>
      </c>
      <c r="W360" s="56" t="s">
        <v>126</v>
      </c>
      <c r="X360" s="56" t="s">
        <v>125</v>
      </c>
      <c r="Y360" s="56" t="s">
        <v>126</v>
      </c>
      <c r="Z360" s="56" t="s">
        <v>128</v>
      </c>
      <c r="AA360" s="56" t="s">
        <v>128</v>
      </c>
      <c r="AB360" s="56" t="s">
        <v>126</v>
      </c>
      <c r="AC360" s="56" t="s">
        <v>126</v>
      </c>
      <c r="AD360" s="56" t="s">
        <v>128</v>
      </c>
      <c r="AE360" s="56" t="s">
        <v>128</v>
      </c>
      <c r="AF360" s="56" t="s">
        <v>125</v>
      </c>
      <c r="AG360" s="56" t="s">
        <v>128</v>
      </c>
      <c r="AH360" s="56">
        <f t="array" ref="AH360">SUM((I360:AG360=$I$2:$AG$2)*(I360:AG360&lt;&gt;""))</f>
        <v>13</v>
      </c>
      <c r="AI360" s="58">
        <f t="shared" si="420"/>
        <v>5.2</v>
      </c>
      <c r="AJ360" s="59"/>
      <c r="AK360" s="56" t="str">
        <f t="shared" si="421"/>
        <v>LULUS</v>
      </c>
      <c r="AL360" s="56" t="str">
        <f t="shared" si="422"/>
        <v>TIDAK LULUS</v>
      </c>
      <c r="AM360" s="56" t="str">
        <f t="shared" si="423"/>
        <v>LULUS</v>
      </c>
      <c r="AN360" s="56" t="str">
        <f t="shared" si="424"/>
        <v>LULUS</v>
      </c>
      <c r="AO360" s="56" t="str">
        <f t="shared" si="425"/>
        <v>TIDAK LULUS</v>
      </c>
      <c r="AP360" s="56" t="str">
        <f t="shared" si="426"/>
        <v>LULUS</v>
      </c>
      <c r="AQ360" s="56" t="str">
        <f t="shared" si="427"/>
        <v>LULUS</v>
      </c>
      <c r="AR360" s="56" t="str">
        <f t="shared" si="428"/>
        <v>TIDAK LULUS</v>
      </c>
      <c r="AS360" s="56" t="str">
        <f t="shared" si="429"/>
        <v>LULUS</v>
      </c>
      <c r="AT360" s="56" t="str">
        <f t="shared" si="430"/>
        <v>TIDAK LULUS</v>
      </c>
      <c r="AU360" s="56" t="str">
        <f t="shared" si="431"/>
        <v>LULUS</v>
      </c>
      <c r="AV360" s="56" t="str">
        <f t="shared" si="432"/>
        <v>TIDAK LULUS</v>
      </c>
      <c r="AW360" s="56" t="str">
        <f t="shared" si="433"/>
        <v>LULUS</v>
      </c>
      <c r="AX360" s="56" t="str">
        <f t="shared" si="434"/>
        <v>LULUS</v>
      </c>
      <c r="AY360" s="56" t="str">
        <f t="shared" si="435"/>
        <v>LULUS</v>
      </c>
      <c r="AZ360" s="56" t="str">
        <f t="shared" si="436"/>
        <v>LULUS</v>
      </c>
      <c r="BA360" s="56" t="str">
        <f t="shared" si="437"/>
        <v>TIDAK LULUS</v>
      </c>
      <c r="BB360" s="56" t="str">
        <f t="shared" si="438"/>
        <v>TIDAK LULUS</v>
      </c>
      <c r="BC360" s="56" t="str">
        <f t="shared" si="439"/>
        <v>TIDAK LULUS</v>
      </c>
      <c r="BD360" s="56" t="str">
        <f t="shared" si="440"/>
        <v>TIDAK LULUS</v>
      </c>
      <c r="BE360" s="56" t="str">
        <f t="shared" si="441"/>
        <v>LULUS</v>
      </c>
      <c r="BF360" s="56" t="str">
        <f t="shared" si="442"/>
        <v>LULUS</v>
      </c>
      <c r="BG360" s="56" t="str">
        <f t="shared" si="443"/>
        <v>TIDAK LULUS</v>
      </c>
      <c r="BH360" s="56" t="str">
        <f t="shared" si="444"/>
        <v>TIDAK LULUS</v>
      </c>
      <c r="BI360" s="56" t="str">
        <f t="shared" si="445"/>
        <v>TIDAK LULUS</v>
      </c>
    </row>
    <row r="361" spans="1:61" s="60" customFormat="1" ht="21.9" customHeight="1" x14ac:dyDescent="0.3">
      <c r="A361" s="56">
        <f t="shared" si="419"/>
        <v>358</v>
      </c>
      <c r="B361" s="56">
        <v>2015436574</v>
      </c>
      <c r="C361" s="62" t="s">
        <v>8018</v>
      </c>
      <c r="D361" s="61" t="s">
        <v>45</v>
      </c>
      <c r="E361" s="56" t="s">
        <v>160</v>
      </c>
      <c r="F361" s="61" t="s">
        <v>353</v>
      </c>
      <c r="G361" s="62" t="s">
        <v>354</v>
      </c>
      <c r="H361" s="57">
        <v>45054</v>
      </c>
      <c r="I361" s="56" t="s">
        <v>128</v>
      </c>
      <c r="J361" s="56" t="s">
        <v>127</v>
      </c>
      <c r="K361" s="56" t="s">
        <v>125</v>
      </c>
      <c r="L361" s="56" t="s">
        <v>125</v>
      </c>
      <c r="M361" s="56" t="s">
        <v>126</v>
      </c>
      <c r="N361" s="56" t="s">
        <v>125</v>
      </c>
      <c r="O361" s="56" t="s">
        <v>128</v>
      </c>
      <c r="P361" s="56" t="s">
        <v>128</v>
      </c>
      <c r="Q361" s="56" t="s">
        <v>125</v>
      </c>
      <c r="R361" s="56" t="s">
        <v>127</v>
      </c>
      <c r="S361" s="56" t="s">
        <v>126</v>
      </c>
      <c r="T361" s="56" t="s">
        <v>126</v>
      </c>
      <c r="U361" s="56" t="s">
        <v>125</v>
      </c>
      <c r="V361" s="56" t="s">
        <v>125</v>
      </c>
      <c r="W361" s="56" t="s">
        <v>128</v>
      </c>
      <c r="X361" s="56" t="s">
        <v>125</v>
      </c>
      <c r="Y361" s="56" t="s">
        <v>127</v>
      </c>
      <c r="Z361" s="56" t="s">
        <v>127</v>
      </c>
      <c r="AA361" s="56" t="s">
        <v>126</v>
      </c>
      <c r="AB361" s="56" t="s">
        <v>126</v>
      </c>
      <c r="AC361" s="56" t="s">
        <v>126</v>
      </c>
      <c r="AD361" s="56" t="s">
        <v>126</v>
      </c>
      <c r="AE361" s="56" t="s">
        <v>128</v>
      </c>
      <c r="AF361" s="56" t="s">
        <v>125</v>
      </c>
      <c r="AG361" s="56" t="s">
        <v>128</v>
      </c>
      <c r="AH361" s="56">
        <f t="array" ref="AH361">SUM((I361:AG361=$I$2:$AG$2)*(I361:AG361&lt;&gt;""))</f>
        <v>10</v>
      </c>
      <c r="AI361" s="58">
        <f t="shared" si="420"/>
        <v>4</v>
      </c>
      <c r="AJ361" s="59"/>
      <c r="AK361" s="56" t="str">
        <f t="shared" si="421"/>
        <v>TIDAK LULUS</v>
      </c>
      <c r="AL361" s="56" t="str">
        <f t="shared" si="422"/>
        <v>TIDAK LULUS</v>
      </c>
      <c r="AM361" s="56" t="str">
        <f t="shared" si="423"/>
        <v>TIDAK LULUS</v>
      </c>
      <c r="AN361" s="56" t="str">
        <f t="shared" si="424"/>
        <v>LULUS</v>
      </c>
      <c r="AO361" s="56" t="str">
        <f t="shared" si="425"/>
        <v>LULUS</v>
      </c>
      <c r="AP361" s="56" t="str">
        <f t="shared" si="426"/>
        <v>LULUS</v>
      </c>
      <c r="AQ361" s="56" t="str">
        <f t="shared" si="427"/>
        <v>LULUS</v>
      </c>
      <c r="AR361" s="56" t="str">
        <f t="shared" si="428"/>
        <v>TIDAK LULUS</v>
      </c>
      <c r="AS361" s="56" t="str">
        <f t="shared" si="429"/>
        <v>TIDAK LULUS</v>
      </c>
      <c r="AT361" s="56" t="str">
        <f t="shared" si="430"/>
        <v>TIDAK LULUS</v>
      </c>
      <c r="AU361" s="56" t="str">
        <f t="shared" si="431"/>
        <v>LULUS</v>
      </c>
      <c r="AV361" s="56" t="str">
        <f t="shared" si="432"/>
        <v>TIDAK LULUS</v>
      </c>
      <c r="AW361" s="56" t="str">
        <f t="shared" si="433"/>
        <v>TIDAK LULUS</v>
      </c>
      <c r="AX361" s="56" t="str">
        <f t="shared" si="434"/>
        <v>LULUS</v>
      </c>
      <c r="AY361" s="56" t="str">
        <f t="shared" si="435"/>
        <v>TIDAK LULUS</v>
      </c>
      <c r="AZ361" s="56" t="str">
        <f t="shared" si="436"/>
        <v>LULUS</v>
      </c>
      <c r="BA361" s="56" t="str">
        <f t="shared" si="437"/>
        <v>TIDAK LULUS</v>
      </c>
      <c r="BB361" s="56" t="str">
        <f t="shared" si="438"/>
        <v>LULUS</v>
      </c>
      <c r="BC361" s="56" t="str">
        <f t="shared" si="439"/>
        <v>LULUS</v>
      </c>
      <c r="BD361" s="56" t="str">
        <f t="shared" si="440"/>
        <v>TIDAK LULUS</v>
      </c>
      <c r="BE361" s="56" t="str">
        <f t="shared" si="441"/>
        <v>LULUS</v>
      </c>
      <c r="BF361" s="56" t="str">
        <f t="shared" si="442"/>
        <v>TIDAK LULUS</v>
      </c>
      <c r="BG361" s="56" t="str">
        <f t="shared" si="443"/>
        <v>TIDAK LULUS</v>
      </c>
      <c r="BH361" s="56" t="str">
        <f t="shared" si="444"/>
        <v>TIDAK LULUS</v>
      </c>
      <c r="BI361" s="56" t="str">
        <f t="shared" si="445"/>
        <v>TIDAK LULUS</v>
      </c>
    </row>
    <row r="362" spans="1:61" s="60" customFormat="1" ht="21.9" customHeight="1" x14ac:dyDescent="0.3">
      <c r="A362" s="56">
        <f t="shared" si="419"/>
        <v>359</v>
      </c>
      <c r="B362" s="56">
        <v>2015436587</v>
      </c>
      <c r="C362" s="62" t="s">
        <v>8019</v>
      </c>
      <c r="D362" s="61" t="s">
        <v>45</v>
      </c>
      <c r="E362" s="56" t="s">
        <v>160</v>
      </c>
      <c r="F362" s="61" t="s">
        <v>417</v>
      </c>
      <c r="G362" s="62" t="s">
        <v>418</v>
      </c>
      <c r="H362" s="57">
        <v>45054</v>
      </c>
      <c r="I362" s="56" t="s">
        <v>126</v>
      </c>
      <c r="J362" s="56" t="s">
        <v>126</v>
      </c>
      <c r="K362" s="56" t="s">
        <v>128</v>
      </c>
      <c r="L362" s="56" t="s">
        <v>125</v>
      </c>
      <c r="M362" s="56" t="s">
        <v>128</v>
      </c>
      <c r="N362" s="56" t="s">
        <v>126</v>
      </c>
      <c r="O362" s="56" t="s">
        <v>128</v>
      </c>
      <c r="P362" s="56" t="s">
        <v>125</v>
      </c>
      <c r="Q362" s="56" t="s">
        <v>126</v>
      </c>
      <c r="R362" s="56" t="s">
        <v>127</v>
      </c>
      <c r="S362" s="56" t="s">
        <v>127</v>
      </c>
      <c r="T362" s="56" t="s">
        <v>126</v>
      </c>
      <c r="U362" s="56" t="s">
        <v>126</v>
      </c>
      <c r="V362" s="56" t="s">
        <v>125</v>
      </c>
      <c r="W362" s="56" t="s">
        <v>126</v>
      </c>
      <c r="X362" s="56" t="s">
        <v>125</v>
      </c>
      <c r="Y362" s="56" t="s">
        <v>125</v>
      </c>
      <c r="Z362" s="56" t="s">
        <v>128</v>
      </c>
      <c r="AA362" s="56" t="s">
        <v>128</v>
      </c>
      <c r="AB362" s="56" t="s">
        <v>128</v>
      </c>
      <c r="AC362" s="56" t="s">
        <v>126</v>
      </c>
      <c r="AD362" s="56" t="s">
        <v>126</v>
      </c>
      <c r="AE362" s="56" t="s">
        <v>128</v>
      </c>
      <c r="AF362" s="56" t="s">
        <v>127</v>
      </c>
      <c r="AG362" s="56" t="s">
        <v>127</v>
      </c>
      <c r="AH362" s="56">
        <f t="array" ref="AH362">SUM((I362:AG362=$I$2:$AG$2)*(I362:AG362&lt;&gt;""))</f>
        <v>10</v>
      </c>
      <c r="AI362" s="58">
        <f t="shared" si="420"/>
        <v>4</v>
      </c>
      <c r="AJ362" s="59"/>
      <c r="AK362" s="56" t="str">
        <f t="shared" si="421"/>
        <v>LULUS</v>
      </c>
      <c r="AL362" s="56" t="str">
        <f t="shared" si="422"/>
        <v>TIDAK LULUS</v>
      </c>
      <c r="AM362" s="56" t="str">
        <f t="shared" si="423"/>
        <v>TIDAK LULUS</v>
      </c>
      <c r="AN362" s="56" t="str">
        <f t="shared" si="424"/>
        <v>LULUS</v>
      </c>
      <c r="AO362" s="56" t="str">
        <f t="shared" si="425"/>
        <v>TIDAK LULUS</v>
      </c>
      <c r="AP362" s="56" t="str">
        <f t="shared" si="426"/>
        <v>TIDAK LULUS</v>
      </c>
      <c r="AQ362" s="56" t="str">
        <f t="shared" si="427"/>
        <v>LULUS</v>
      </c>
      <c r="AR362" s="56" t="str">
        <f t="shared" si="428"/>
        <v>TIDAK LULUS</v>
      </c>
      <c r="AS362" s="56" t="str">
        <f t="shared" si="429"/>
        <v>LULUS</v>
      </c>
      <c r="AT362" s="56" t="str">
        <f t="shared" si="430"/>
        <v>TIDAK LULUS</v>
      </c>
      <c r="AU362" s="56" t="str">
        <f t="shared" si="431"/>
        <v>TIDAK LULUS</v>
      </c>
      <c r="AV362" s="56" t="str">
        <f t="shared" si="432"/>
        <v>TIDAK LULUS</v>
      </c>
      <c r="AW362" s="56" t="str">
        <f t="shared" si="433"/>
        <v>TIDAK LULUS</v>
      </c>
      <c r="AX362" s="56" t="str">
        <f t="shared" si="434"/>
        <v>LULUS</v>
      </c>
      <c r="AY362" s="56" t="str">
        <f t="shared" si="435"/>
        <v>LULUS</v>
      </c>
      <c r="AZ362" s="56" t="str">
        <f t="shared" si="436"/>
        <v>LULUS</v>
      </c>
      <c r="BA362" s="56" t="str">
        <f t="shared" si="437"/>
        <v>TIDAK LULUS</v>
      </c>
      <c r="BB362" s="56" t="str">
        <f t="shared" si="438"/>
        <v>TIDAK LULUS</v>
      </c>
      <c r="BC362" s="56" t="str">
        <f t="shared" si="439"/>
        <v>TIDAK LULUS</v>
      </c>
      <c r="BD362" s="56" t="str">
        <f t="shared" si="440"/>
        <v>LULUS</v>
      </c>
      <c r="BE362" s="56" t="str">
        <f t="shared" si="441"/>
        <v>LULUS</v>
      </c>
      <c r="BF362" s="56" t="str">
        <f t="shared" si="442"/>
        <v>TIDAK LULUS</v>
      </c>
      <c r="BG362" s="56" t="str">
        <f t="shared" si="443"/>
        <v>TIDAK LULUS</v>
      </c>
      <c r="BH362" s="56" t="str">
        <f t="shared" si="444"/>
        <v>LULUS</v>
      </c>
      <c r="BI362" s="56" t="str">
        <f t="shared" si="445"/>
        <v>TIDAK LULUS</v>
      </c>
    </row>
    <row r="363" spans="1:61" s="60" customFormat="1" ht="21.9" customHeight="1" x14ac:dyDescent="0.3">
      <c r="A363" s="56">
        <f t="shared" si="419"/>
        <v>360</v>
      </c>
      <c r="B363" s="56">
        <v>2015436612</v>
      </c>
      <c r="C363" s="62" t="s">
        <v>8021</v>
      </c>
      <c r="D363" s="61" t="s">
        <v>46</v>
      </c>
      <c r="E363" s="56" t="s">
        <v>155</v>
      </c>
      <c r="F363" s="61" t="s">
        <v>425</v>
      </c>
      <c r="G363" s="62" t="s">
        <v>426</v>
      </c>
      <c r="H363" s="57">
        <v>45054</v>
      </c>
      <c r="I363" s="56" t="s">
        <v>126</v>
      </c>
      <c r="J363" s="56" t="s">
        <v>126</v>
      </c>
      <c r="K363" s="56" t="s">
        <v>125</v>
      </c>
      <c r="L363" s="56" t="s">
        <v>127</v>
      </c>
      <c r="M363" s="56" t="s">
        <v>125</v>
      </c>
      <c r="N363" s="56" t="s">
        <v>125</v>
      </c>
      <c r="O363" s="56" t="s">
        <v>128</v>
      </c>
      <c r="P363" s="56" t="s">
        <v>125</v>
      </c>
      <c r="Q363" s="56" t="s">
        <v>127</v>
      </c>
      <c r="R363" s="56" t="s">
        <v>126</v>
      </c>
      <c r="S363" s="56" t="s">
        <v>125</v>
      </c>
      <c r="T363" s="56" t="s">
        <v>125</v>
      </c>
      <c r="U363" s="56" t="s">
        <v>127</v>
      </c>
      <c r="V363" s="56" t="s">
        <v>128</v>
      </c>
      <c r="W363" s="56" t="s">
        <v>125</v>
      </c>
      <c r="X363" s="56" t="s">
        <v>126</v>
      </c>
      <c r="Y363" s="56" t="s">
        <v>127</v>
      </c>
      <c r="Z363" s="56" t="s">
        <v>125</v>
      </c>
      <c r="AA363" s="56" t="s">
        <v>127</v>
      </c>
      <c r="AB363" s="56" t="s">
        <v>127</v>
      </c>
      <c r="AC363" s="56" t="s">
        <v>127</v>
      </c>
      <c r="AD363" s="56" t="s">
        <v>127</v>
      </c>
      <c r="AE363" s="56" t="s">
        <v>127</v>
      </c>
      <c r="AF363" s="56" t="s">
        <v>125</v>
      </c>
      <c r="AG363" s="56" t="s">
        <v>125</v>
      </c>
      <c r="AH363" s="56">
        <f t="array" ref="AH363">SUM((I363:AG363=$I$2:$AG$2)*(I363:AG363&lt;&gt;""))</f>
        <v>4</v>
      </c>
      <c r="AI363" s="58">
        <f t="shared" si="420"/>
        <v>1.6</v>
      </c>
      <c r="AJ363" s="59"/>
      <c r="AK363" s="56" t="str">
        <f t="shared" si="421"/>
        <v>LULUS</v>
      </c>
      <c r="AL363" s="56" t="str">
        <f t="shared" si="422"/>
        <v>TIDAK LULUS</v>
      </c>
      <c r="AM363" s="56" t="str">
        <f t="shared" si="423"/>
        <v>TIDAK LULUS</v>
      </c>
      <c r="AN363" s="56" t="str">
        <f t="shared" si="424"/>
        <v>TIDAK LULUS</v>
      </c>
      <c r="AO363" s="56" t="str">
        <f t="shared" si="425"/>
        <v>TIDAK LULUS</v>
      </c>
      <c r="AP363" s="56" t="str">
        <f t="shared" si="426"/>
        <v>LULUS</v>
      </c>
      <c r="AQ363" s="56" t="str">
        <f t="shared" si="427"/>
        <v>LULUS</v>
      </c>
      <c r="AR363" s="56" t="str">
        <f t="shared" si="428"/>
        <v>TIDAK LULUS</v>
      </c>
      <c r="AS363" s="56" t="str">
        <f t="shared" si="429"/>
        <v>TIDAK LULUS</v>
      </c>
      <c r="AT363" s="56" t="str">
        <f t="shared" si="430"/>
        <v>TIDAK LULUS</v>
      </c>
      <c r="AU363" s="56" t="str">
        <f t="shared" si="431"/>
        <v>TIDAK LULUS</v>
      </c>
      <c r="AV363" s="56" t="str">
        <f t="shared" si="432"/>
        <v>TIDAK LULUS</v>
      </c>
      <c r="AW363" s="56" t="str">
        <f t="shared" si="433"/>
        <v>LULUS</v>
      </c>
      <c r="AX363" s="56" t="str">
        <f t="shared" si="434"/>
        <v>TIDAK LULUS</v>
      </c>
      <c r="AY363" s="56" t="str">
        <f t="shared" si="435"/>
        <v>TIDAK LULUS</v>
      </c>
      <c r="AZ363" s="56" t="str">
        <f t="shared" si="436"/>
        <v>TIDAK LULUS</v>
      </c>
      <c r="BA363" s="56" t="str">
        <f t="shared" si="437"/>
        <v>TIDAK LULUS</v>
      </c>
      <c r="BB363" s="56" t="str">
        <f t="shared" si="438"/>
        <v>TIDAK LULUS</v>
      </c>
      <c r="BC363" s="56" t="str">
        <f t="shared" si="439"/>
        <v>TIDAK LULUS</v>
      </c>
      <c r="BD363" s="56" t="str">
        <f t="shared" si="440"/>
        <v>TIDAK LULUS</v>
      </c>
      <c r="BE363" s="56" t="str">
        <f t="shared" si="441"/>
        <v>TIDAK LULUS</v>
      </c>
      <c r="BF363" s="56" t="str">
        <f t="shared" si="442"/>
        <v>TIDAK LULUS</v>
      </c>
      <c r="BG363" s="56" t="str">
        <f t="shared" si="443"/>
        <v>TIDAK LULUS</v>
      </c>
      <c r="BH363" s="56" t="str">
        <f t="shared" si="444"/>
        <v>TIDAK LULUS</v>
      </c>
      <c r="BI363" s="56" t="str">
        <f t="shared" si="445"/>
        <v>TIDAK LULUS</v>
      </c>
    </row>
    <row r="364" spans="1:61" s="60" customFormat="1" ht="21.9" customHeight="1" x14ac:dyDescent="0.3">
      <c r="A364" s="56">
        <f t="shared" si="419"/>
        <v>361</v>
      </c>
      <c r="B364" s="56">
        <v>2015436590</v>
      </c>
      <c r="C364" s="62" t="s">
        <v>8023</v>
      </c>
      <c r="D364" s="61" t="s">
        <v>45</v>
      </c>
      <c r="E364" s="56" t="s">
        <v>160</v>
      </c>
      <c r="F364" s="61" t="s">
        <v>8150</v>
      </c>
      <c r="G364" s="62" t="s">
        <v>8151</v>
      </c>
      <c r="H364" s="57">
        <v>45054</v>
      </c>
      <c r="I364" s="56" t="s">
        <v>128</v>
      </c>
      <c r="J364" s="56" t="s">
        <v>125</v>
      </c>
      <c r="K364" s="56" t="s">
        <v>125</v>
      </c>
      <c r="L364" s="56" t="s">
        <v>126</v>
      </c>
      <c r="M364" s="56" t="s">
        <v>128</v>
      </c>
      <c r="N364" s="56" t="s">
        <v>127</v>
      </c>
      <c r="O364" s="56" t="s">
        <v>128</v>
      </c>
      <c r="P364" s="56" t="s">
        <v>128</v>
      </c>
      <c r="Q364" s="56" t="s">
        <v>126</v>
      </c>
      <c r="R364" s="56" t="s">
        <v>125</v>
      </c>
      <c r="S364" s="56" t="s">
        <v>128</v>
      </c>
      <c r="T364" s="56" t="s">
        <v>126</v>
      </c>
      <c r="U364" s="56" t="s">
        <v>128</v>
      </c>
      <c r="V364" s="56" t="s">
        <v>125</v>
      </c>
      <c r="W364" s="56" t="s">
        <v>126</v>
      </c>
      <c r="X364" s="56" t="s">
        <v>126</v>
      </c>
      <c r="Y364" s="56" t="s">
        <v>127</v>
      </c>
      <c r="Z364" s="56" t="s">
        <v>125</v>
      </c>
      <c r="AA364" s="56" t="s">
        <v>128</v>
      </c>
      <c r="AB364" s="56" t="s">
        <v>126</v>
      </c>
      <c r="AC364" s="56" t="s">
        <v>126</v>
      </c>
      <c r="AD364" s="56" t="s">
        <v>127</v>
      </c>
      <c r="AE364" s="56" t="s">
        <v>126</v>
      </c>
      <c r="AF364" s="56" t="s">
        <v>128</v>
      </c>
      <c r="AG364" s="56" t="s">
        <v>125</v>
      </c>
      <c r="AH364" s="56">
        <f t="array" ref="AH364">SUM((I364:AG364=$I$2:$AG$2)*(I364:AG364&lt;&gt;""))</f>
        <v>5</v>
      </c>
      <c r="AI364" s="58">
        <f t="shared" si="420"/>
        <v>2</v>
      </c>
      <c r="AJ364" s="59"/>
      <c r="AK364" s="56" t="str">
        <f t="shared" si="421"/>
        <v>TIDAK LULUS</v>
      </c>
      <c r="AL364" s="56" t="str">
        <f t="shared" si="422"/>
        <v>TIDAK LULUS</v>
      </c>
      <c r="AM364" s="56" t="str">
        <f t="shared" si="423"/>
        <v>TIDAK LULUS</v>
      </c>
      <c r="AN364" s="56" t="str">
        <f t="shared" si="424"/>
        <v>TIDAK LULUS</v>
      </c>
      <c r="AO364" s="56" t="str">
        <f t="shared" si="425"/>
        <v>TIDAK LULUS</v>
      </c>
      <c r="AP364" s="56" t="str">
        <f t="shared" si="426"/>
        <v>TIDAK LULUS</v>
      </c>
      <c r="AQ364" s="56" t="str">
        <f t="shared" si="427"/>
        <v>LULUS</v>
      </c>
      <c r="AR364" s="56" t="str">
        <f t="shared" si="428"/>
        <v>TIDAK LULUS</v>
      </c>
      <c r="AS364" s="56" t="str">
        <f t="shared" si="429"/>
        <v>LULUS</v>
      </c>
      <c r="AT364" s="56" t="str">
        <f t="shared" si="430"/>
        <v>TIDAK LULUS</v>
      </c>
      <c r="AU364" s="56" t="str">
        <f t="shared" si="431"/>
        <v>TIDAK LULUS</v>
      </c>
      <c r="AV364" s="56" t="str">
        <f t="shared" si="432"/>
        <v>TIDAK LULUS</v>
      </c>
      <c r="AW364" s="56" t="str">
        <f t="shared" si="433"/>
        <v>TIDAK LULUS</v>
      </c>
      <c r="AX364" s="56" t="str">
        <f t="shared" si="434"/>
        <v>LULUS</v>
      </c>
      <c r="AY364" s="56" t="str">
        <f t="shared" si="435"/>
        <v>LULUS</v>
      </c>
      <c r="AZ364" s="56" t="str">
        <f t="shared" si="436"/>
        <v>TIDAK LULUS</v>
      </c>
      <c r="BA364" s="56" t="str">
        <f t="shared" si="437"/>
        <v>TIDAK LULUS</v>
      </c>
      <c r="BB364" s="56" t="str">
        <f t="shared" si="438"/>
        <v>TIDAK LULUS</v>
      </c>
      <c r="BC364" s="56" t="str">
        <f t="shared" si="439"/>
        <v>TIDAK LULUS</v>
      </c>
      <c r="BD364" s="56" t="str">
        <f t="shared" si="440"/>
        <v>TIDAK LULUS</v>
      </c>
      <c r="BE364" s="56" t="str">
        <f t="shared" si="441"/>
        <v>LULUS</v>
      </c>
      <c r="BF364" s="56" t="str">
        <f t="shared" si="442"/>
        <v>TIDAK LULUS</v>
      </c>
      <c r="BG364" s="56" t="str">
        <f t="shared" si="443"/>
        <v>TIDAK LULUS</v>
      </c>
      <c r="BH364" s="56" t="str">
        <f t="shared" si="444"/>
        <v>TIDAK LULUS</v>
      </c>
      <c r="BI364" s="56" t="str">
        <f t="shared" si="445"/>
        <v>TIDAK LULUS</v>
      </c>
    </row>
    <row r="365" spans="1:61" s="60" customFormat="1" ht="21.9" customHeight="1" x14ac:dyDescent="0.3">
      <c r="A365" s="56">
        <f t="shared" si="419"/>
        <v>362</v>
      </c>
      <c r="B365" s="56">
        <v>2015436592</v>
      </c>
      <c r="C365" s="62" t="s">
        <v>8025</v>
      </c>
      <c r="D365" s="61" t="s">
        <v>45</v>
      </c>
      <c r="E365" s="56" t="s">
        <v>160</v>
      </c>
      <c r="F365" s="61" t="s">
        <v>8152</v>
      </c>
      <c r="G365" s="62" t="s">
        <v>8153</v>
      </c>
      <c r="H365" s="57">
        <v>45054</v>
      </c>
      <c r="I365" s="56" t="s">
        <v>127</v>
      </c>
      <c r="J365" s="56" t="s">
        <v>128</v>
      </c>
      <c r="K365" s="56" t="s">
        <v>127</v>
      </c>
      <c r="L365" s="56" t="s">
        <v>125</v>
      </c>
      <c r="M365" s="56" t="s">
        <v>126</v>
      </c>
      <c r="N365" s="56" t="s">
        <v>127</v>
      </c>
      <c r="O365" s="56" t="s">
        <v>125</v>
      </c>
      <c r="P365" s="56" t="s">
        <v>127</v>
      </c>
      <c r="Q365" s="56" t="s">
        <v>126</v>
      </c>
      <c r="R365" s="56" t="s">
        <v>125</v>
      </c>
      <c r="S365" s="56" t="s">
        <v>126</v>
      </c>
      <c r="T365" s="56" t="s">
        <v>126</v>
      </c>
      <c r="U365" s="56" t="s">
        <v>127</v>
      </c>
      <c r="V365" s="56" t="s">
        <v>125</v>
      </c>
      <c r="W365" s="56" t="s">
        <v>127</v>
      </c>
      <c r="X365" s="56" t="s">
        <v>125</v>
      </c>
      <c r="Y365" s="56" t="s">
        <v>125</v>
      </c>
      <c r="Z365" s="56" t="s">
        <v>128</v>
      </c>
      <c r="AA365" s="56" t="s">
        <v>128</v>
      </c>
      <c r="AB365" s="56" t="s">
        <v>126</v>
      </c>
      <c r="AC365" s="56" t="s">
        <v>126</v>
      </c>
      <c r="AD365" s="56" t="s">
        <v>128</v>
      </c>
      <c r="AE365" s="56" t="s">
        <v>128</v>
      </c>
      <c r="AF365" s="56" t="s">
        <v>127</v>
      </c>
      <c r="AG365" s="56" t="s">
        <v>126</v>
      </c>
      <c r="AH365" s="56">
        <f t="array" ref="AH365">SUM((I365:AG365=$I$2:$AG$2)*(I365:AG365&lt;&gt;""))</f>
        <v>14</v>
      </c>
      <c r="AI365" s="58">
        <f t="shared" si="420"/>
        <v>5.6</v>
      </c>
      <c r="AJ365" s="59"/>
      <c r="AK365" s="56" t="str">
        <f t="shared" si="421"/>
        <v>TIDAK LULUS</v>
      </c>
      <c r="AL365" s="56" t="str">
        <f t="shared" si="422"/>
        <v>LULUS</v>
      </c>
      <c r="AM365" s="56" t="str">
        <f t="shared" si="423"/>
        <v>LULUS</v>
      </c>
      <c r="AN365" s="56" t="str">
        <f t="shared" si="424"/>
        <v>LULUS</v>
      </c>
      <c r="AO365" s="56" t="str">
        <f t="shared" si="425"/>
        <v>LULUS</v>
      </c>
      <c r="AP365" s="56" t="str">
        <f t="shared" si="426"/>
        <v>TIDAK LULUS</v>
      </c>
      <c r="AQ365" s="56" t="str">
        <f t="shared" si="427"/>
        <v>TIDAK LULUS</v>
      </c>
      <c r="AR365" s="56" t="str">
        <f t="shared" si="428"/>
        <v>LULUS</v>
      </c>
      <c r="AS365" s="56" t="str">
        <f t="shared" si="429"/>
        <v>LULUS</v>
      </c>
      <c r="AT365" s="56" t="str">
        <f t="shared" si="430"/>
        <v>TIDAK LULUS</v>
      </c>
      <c r="AU365" s="56" t="str">
        <f t="shared" si="431"/>
        <v>LULUS</v>
      </c>
      <c r="AV365" s="56" t="str">
        <f t="shared" si="432"/>
        <v>TIDAK LULUS</v>
      </c>
      <c r="AW365" s="56" t="str">
        <f t="shared" si="433"/>
        <v>LULUS</v>
      </c>
      <c r="AX365" s="56" t="str">
        <f t="shared" si="434"/>
        <v>LULUS</v>
      </c>
      <c r="AY365" s="56" t="str">
        <f t="shared" si="435"/>
        <v>TIDAK LULUS</v>
      </c>
      <c r="AZ365" s="56" t="str">
        <f t="shared" si="436"/>
        <v>LULUS</v>
      </c>
      <c r="BA365" s="56" t="str">
        <f t="shared" si="437"/>
        <v>TIDAK LULUS</v>
      </c>
      <c r="BB365" s="56" t="str">
        <f t="shared" si="438"/>
        <v>TIDAK LULUS</v>
      </c>
      <c r="BC365" s="56" t="str">
        <f t="shared" si="439"/>
        <v>TIDAK LULUS</v>
      </c>
      <c r="BD365" s="56" t="str">
        <f t="shared" si="440"/>
        <v>TIDAK LULUS</v>
      </c>
      <c r="BE365" s="56" t="str">
        <f t="shared" si="441"/>
        <v>LULUS</v>
      </c>
      <c r="BF365" s="56" t="str">
        <f t="shared" si="442"/>
        <v>LULUS</v>
      </c>
      <c r="BG365" s="56" t="str">
        <f t="shared" si="443"/>
        <v>TIDAK LULUS</v>
      </c>
      <c r="BH365" s="56" t="str">
        <f t="shared" si="444"/>
        <v>LULUS</v>
      </c>
      <c r="BI365" s="56" t="str">
        <f t="shared" si="445"/>
        <v>LULUS</v>
      </c>
    </row>
    <row r="366" spans="1:61" s="60" customFormat="1" ht="21.9" customHeight="1" x14ac:dyDescent="0.3">
      <c r="A366" s="56">
        <f t="shared" si="419"/>
        <v>363</v>
      </c>
      <c r="B366" s="56">
        <v>2015436593</v>
      </c>
      <c r="C366" s="62" t="s">
        <v>8026</v>
      </c>
      <c r="D366" s="61" t="s">
        <v>45</v>
      </c>
      <c r="E366" s="56" t="s">
        <v>160</v>
      </c>
      <c r="F366" s="61" t="s">
        <v>8154</v>
      </c>
      <c r="G366" s="62" t="s">
        <v>8155</v>
      </c>
      <c r="H366" s="57">
        <v>45054</v>
      </c>
      <c r="I366" s="56" t="s">
        <v>128</v>
      </c>
      <c r="J366" s="56" t="s">
        <v>125</v>
      </c>
      <c r="K366" s="56" t="s">
        <v>127</v>
      </c>
      <c r="L366" s="56" t="s">
        <v>125</v>
      </c>
      <c r="M366" s="56" t="s">
        <v>128</v>
      </c>
      <c r="N366" s="56" t="s">
        <v>127</v>
      </c>
      <c r="O366" s="56" t="s">
        <v>128</v>
      </c>
      <c r="P366" s="56" t="s">
        <v>128</v>
      </c>
      <c r="Q366" s="56" t="s">
        <v>128</v>
      </c>
      <c r="R366" s="56" t="s">
        <v>128</v>
      </c>
      <c r="S366" s="56" t="s">
        <v>126</v>
      </c>
      <c r="T366" s="56" t="s">
        <v>126</v>
      </c>
      <c r="U366" s="56" t="s">
        <v>127</v>
      </c>
      <c r="V366" s="56" t="s">
        <v>128</v>
      </c>
      <c r="W366" s="56" t="s">
        <v>128</v>
      </c>
      <c r="X366" s="56" t="s">
        <v>125</v>
      </c>
      <c r="Y366" s="56" t="s">
        <v>128</v>
      </c>
      <c r="Z366" s="56" t="s">
        <v>128</v>
      </c>
      <c r="AA366" s="56" t="s">
        <v>128</v>
      </c>
      <c r="AB366" s="56" t="s">
        <v>128</v>
      </c>
      <c r="AC366" s="56" t="s">
        <v>128</v>
      </c>
      <c r="AD366" s="56" t="s">
        <v>128</v>
      </c>
      <c r="AE366" s="56" t="s">
        <v>128</v>
      </c>
      <c r="AF366" s="56" t="s">
        <v>128</v>
      </c>
      <c r="AG366" s="56" t="s">
        <v>128</v>
      </c>
      <c r="AH366" s="56">
        <f t="array" ref="AH366">SUM((I366:AG366=$I$2:$AG$2)*(I366:AG366&lt;&gt;""))</f>
        <v>10</v>
      </c>
      <c r="AI366" s="58">
        <f t="shared" si="420"/>
        <v>4</v>
      </c>
      <c r="AJ366" s="59"/>
      <c r="AK366" s="56" t="str">
        <f t="shared" si="421"/>
        <v>TIDAK LULUS</v>
      </c>
      <c r="AL366" s="56" t="str">
        <f t="shared" si="422"/>
        <v>TIDAK LULUS</v>
      </c>
      <c r="AM366" s="56" t="str">
        <f t="shared" si="423"/>
        <v>LULUS</v>
      </c>
      <c r="AN366" s="56" t="str">
        <f t="shared" si="424"/>
        <v>LULUS</v>
      </c>
      <c r="AO366" s="56" t="str">
        <f t="shared" si="425"/>
        <v>TIDAK LULUS</v>
      </c>
      <c r="AP366" s="56" t="str">
        <f t="shared" si="426"/>
        <v>TIDAK LULUS</v>
      </c>
      <c r="AQ366" s="56" t="str">
        <f t="shared" si="427"/>
        <v>LULUS</v>
      </c>
      <c r="AR366" s="56" t="str">
        <f t="shared" si="428"/>
        <v>TIDAK LULUS</v>
      </c>
      <c r="AS366" s="56" t="str">
        <f t="shared" si="429"/>
        <v>TIDAK LULUS</v>
      </c>
      <c r="AT366" s="56" t="str">
        <f t="shared" si="430"/>
        <v>LULUS</v>
      </c>
      <c r="AU366" s="56" t="str">
        <f t="shared" si="431"/>
        <v>LULUS</v>
      </c>
      <c r="AV366" s="56" t="str">
        <f t="shared" si="432"/>
        <v>TIDAK LULUS</v>
      </c>
      <c r="AW366" s="56" t="str">
        <f t="shared" si="433"/>
        <v>LULUS</v>
      </c>
      <c r="AX366" s="56" t="str">
        <f t="shared" si="434"/>
        <v>TIDAK LULUS</v>
      </c>
      <c r="AY366" s="56" t="str">
        <f t="shared" si="435"/>
        <v>TIDAK LULUS</v>
      </c>
      <c r="AZ366" s="56" t="str">
        <f t="shared" si="436"/>
        <v>LULUS</v>
      </c>
      <c r="BA366" s="56" t="str">
        <f t="shared" si="437"/>
        <v>LULUS</v>
      </c>
      <c r="BB366" s="56" t="str">
        <f t="shared" si="438"/>
        <v>TIDAK LULUS</v>
      </c>
      <c r="BC366" s="56" t="str">
        <f t="shared" si="439"/>
        <v>TIDAK LULUS</v>
      </c>
      <c r="BD366" s="56" t="str">
        <f t="shared" si="440"/>
        <v>LULUS</v>
      </c>
      <c r="BE366" s="56" t="str">
        <f t="shared" si="441"/>
        <v>TIDAK LULUS</v>
      </c>
      <c r="BF366" s="56" t="str">
        <f t="shared" si="442"/>
        <v>LULUS</v>
      </c>
      <c r="BG366" s="56" t="str">
        <f t="shared" si="443"/>
        <v>TIDAK LULUS</v>
      </c>
      <c r="BH366" s="56" t="str">
        <f t="shared" si="444"/>
        <v>TIDAK LULUS</v>
      </c>
      <c r="BI366" s="56" t="str">
        <f t="shared" si="445"/>
        <v>TIDAK LULUS</v>
      </c>
    </row>
    <row r="367" spans="1:61" s="60" customFormat="1" ht="21.9" customHeight="1" x14ac:dyDescent="0.3">
      <c r="A367" s="56">
        <f t="shared" si="419"/>
        <v>364</v>
      </c>
      <c r="B367" s="56">
        <v>2015436614</v>
      </c>
      <c r="C367" s="62" t="s">
        <v>8027</v>
      </c>
      <c r="D367" s="61" t="s">
        <v>46</v>
      </c>
      <c r="E367" s="56" t="s">
        <v>155</v>
      </c>
      <c r="F367" s="61" t="s">
        <v>233</v>
      </c>
      <c r="G367" s="62" t="s">
        <v>234</v>
      </c>
      <c r="H367" s="57">
        <v>45054</v>
      </c>
      <c r="I367" s="56" t="s">
        <v>126</v>
      </c>
      <c r="J367" s="56" t="s">
        <v>128</v>
      </c>
      <c r="K367" s="56" t="s">
        <v>128</v>
      </c>
      <c r="L367" s="56" t="s">
        <v>125</v>
      </c>
      <c r="M367" s="56" t="s">
        <v>126</v>
      </c>
      <c r="N367" s="56" t="s">
        <v>126</v>
      </c>
      <c r="O367" s="56" t="s">
        <v>128</v>
      </c>
      <c r="P367" s="56" t="s">
        <v>127</v>
      </c>
      <c r="Q367" s="56" t="s">
        <v>126</v>
      </c>
      <c r="R367" s="56" t="s">
        <v>125</v>
      </c>
      <c r="S367" s="56" t="s">
        <v>126</v>
      </c>
      <c r="T367" s="56" t="s">
        <v>128</v>
      </c>
      <c r="U367" s="56" t="s">
        <v>125</v>
      </c>
      <c r="V367" s="56" t="s">
        <v>125</v>
      </c>
      <c r="W367" s="56" t="s">
        <v>126</v>
      </c>
      <c r="X367" s="56" t="s">
        <v>125</v>
      </c>
      <c r="Y367" s="56" t="s">
        <v>127</v>
      </c>
      <c r="Z367" s="56" t="s">
        <v>128</v>
      </c>
      <c r="AA367" s="56" t="s">
        <v>126</v>
      </c>
      <c r="AB367" s="56" t="s">
        <v>126</v>
      </c>
      <c r="AC367" s="56" t="s">
        <v>126</v>
      </c>
      <c r="AD367" s="56" t="s">
        <v>126</v>
      </c>
      <c r="AE367" s="56" t="s">
        <v>126</v>
      </c>
      <c r="AF367" s="56" t="s">
        <v>127</v>
      </c>
      <c r="AG367" s="56" t="s">
        <v>127</v>
      </c>
      <c r="AH367" s="56">
        <f t="array" ref="AH367">SUM((I367:AG367=$I$2:$AG$2)*(I367:AG367&lt;&gt;""))</f>
        <v>15</v>
      </c>
      <c r="AI367" s="58">
        <f t="shared" si="420"/>
        <v>6</v>
      </c>
      <c r="AJ367" s="59"/>
      <c r="AK367" s="56" t="str">
        <f t="shared" si="421"/>
        <v>LULUS</v>
      </c>
      <c r="AL367" s="56" t="str">
        <f t="shared" si="422"/>
        <v>LULUS</v>
      </c>
      <c r="AM367" s="56" t="str">
        <f t="shared" si="423"/>
        <v>TIDAK LULUS</v>
      </c>
      <c r="AN367" s="56" t="str">
        <f t="shared" si="424"/>
        <v>LULUS</v>
      </c>
      <c r="AO367" s="56" t="str">
        <f t="shared" si="425"/>
        <v>LULUS</v>
      </c>
      <c r="AP367" s="56" t="str">
        <f t="shared" si="426"/>
        <v>TIDAK LULUS</v>
      </c>
      <c r="AQ367" s="56" t="str">
        <f t="shared" si="427"/>
        <v>LULUS</v>
      </c>
      <c r="AR367" s="56" t="str">
        <f t="shared" si="428"/>
        <v>LULUS</v>
      </c>
      <c r="AS367" s="56" t="str">
        <f t="shared" si="429"/>
        <v>LULUS</v>
      </c>
      <c r="AT367" s="56" t="str">
        <f t="shared" si="430"/>
        <v>TIDAK LULUS</v>
      </c>
      <c r="AU367" s="56" t="str">
        <f t="shared" si="431"/>
        <v>LULUS</v>
      </c>
      <c r="AV367" s="56" t="str">
        <f t="shared" si="432"/>
        <v>LULUS</v>
      </c>
      <c r="AW367" s="56" t="str">
        <f t="shared" si="433"/>
        <v>TIDAK LULUS</v>
      </c>
      <c r="AX367" s="56" t="str">
        <f t="shared" si="434"/>
        <v>LULUS</v>
      </c>
      <c r="AY367" s="56" t="str">
        <f t="shared" si="435"/>
        <v>LULUS</v>
      </c>
      <c r="AZ367" s="56" t="str">
        <f t="shared" si="436"/>
        <v>LULUS</v>
      </c>
      <c r="BA367" s="56" t="str">
        <f t="shared" si="437"/>
        <v>TIDAK LULUS</v>
      </c>
      <c r="BB367" s="56" t="str">
        <f t="shared" si="438"/>
        <v>TIDAK LULUS</v>
      </c>
      <c r="BC367" s="56" t="str">
        <f t="shared" si="439"/>
        <v>LULUS</v>
      </c>
      <c r="BD367" s="56" t="str">
        <f t="shared" si="440"/>
        <v>TIDAK LULUS</v>
      </c>
      <c r="BE367" s="56" t="str">
        <f t="shared" si="441"/>
        <v>LULUS</v>
      </c>
      <c r="BF367" s="56" t="str">
        <f t="shared" si="442"/>
        <v>TIDAK LULUS</v>
      </c>
      <c r="BG367" s="56" t="str">
        <f t="shared" si="443"/>
        <v>TIDAK LULUS</v>
      </c>
      <c r="BH367" s="56" t="str">
        <f t="shared" si="444"/>
        <v>LULUS</v>
      </c>
      <c r="BI367" s="56" t="str">
        <f t="shared" si="445"/>
        <v>TIDAK LULUS</v>
      </c>
    </row>
    <row r="368" spans="1:61" s="60" customFormat="1" ht="21.9" customHeight="1" x14ac:dyDescent="0.3">
      <c r="A368" s="56">
        <f t="shared" si="419"/>
        <v>365</v>
      </c>
      <c r="B368" s="56">
        <v>2015436594</v>
      </c>
      <c r="C368" s="62" t="s">
        <v>8029</v>
      </c>
      <c r="D368" s="61" t="s">
        <v>45</v>
      </c>
      <c r="E368" s="56" t="s">
        <v>160</v>
      </c>
      <c r="F368" s="61" t="s">
        <v>8156</v>
      </c>
      <c r="G368" s="62" t="s">
        <v>8157</v>
      </c>
      <c r="H368" s="57">
        <v>45054</v>
      </c>
      <c r="I368" s="56" t="s">
        <v>127</v>
      </c>
      <c r="J368" s="56" t="s">
        <v>125</v>
      </c>
      <c r="K368" s="56" t="s">
        <v>125</v>
      </c>
      <c r="L368" s="56" t="s">
        <v>125</v>
      </c>
      <c r="M368" s="56" t="s">
        <v>128</v>
      </c>
      <c r="N368" s="56" t="s">
        <v>126</v>
      </c>
      <c r="O368" s="56" t="s">
        <v>128</v>
      </c>
      <c r="P368" s="56" t="s">
        <v>127</v>
      </c>
      <c r="Q368" s="56" t="s">
        <v>126</v>
      </c>
      <c r="R368" s="56" t="s">
        <v>127</v>
      </c>
      <c r="S368" s="56" t="s">
        <v>126</v>
      </c>
      <c r="T368" s="56" t="s">
        <v>128</v>
      </c>
      <c r="U368" s="56" t="s">
        <v>125</v>
      </c>
      <c r="V368" s="56" t="s">
        <v>125</v>
      </c>
      <c r="W368" s="56" t="s">
        <v>128</v>
      </c>
      <c r="X368" s="56" t="s">
        <v>125</v>
      </c>
      <c r="Y368" s="56" t="s">
        <v>127</v>
      </c>
      <c r="Z368" s="56" t="s">
        <v>128</v>
      </c>
      <c r="AA368" s="56" t="s">
        <v>128</v>
      </c>
      <c r="AB368" s="56" t="s">
        <v>126</v>
      </c>
      <c r="AC368" s="56" t="s">
        <v>126</v>
      </c>
      <c r="AD368" s="56" t="s">
        <v>128</v>
      </c>
      <c r="AE368" s="56" t="s">
        <v>125</v>
      </c>
      <c r="AF368" s="56" t="s">
        <v>127</v>
      </c>
      <c r="AG368" s="56" t="s">
        <v>127</v>
      </c>
      <c r="AH368" s="56">
        <f t="array" ref="AH368">SUM((I368:AG368=$I$2:$AG$2)*(I368:AG368&lt;&gt;""))</f>
        <v>12</v>
      </c>
      <c r="AI368" s="58">
        <f t="shared" si="420"/>
        <v>4.8</v>
      </c>
      <c r="AJ368" s="59"/>
      <c r="AK368" s="56" t="str">
        <f t="shared" si="421"/>
        <v>TIDAK LULUS</v>
      </c>
      <c r="AL368" s="56" t="str">
        <f t="shared" si="422"/>
        <v>TIDAK LULUS</v>
      </c>
      <c r="AM368" s="56" t="str">
        <f t="shared" si="423"/>
        <v>TIDAK LULUS</v>
      </c>
      <c r="AN368" s="56" t="str">
        <f t="shared" si="424"/>
        <v>LULUS</v>
      </c>
      <c r="AO368" s="56" t="str">
        <f t="shared" si="425"/>
        <v>TIDAK LULUS</v>
      </c>
      <c r="AP368" s="56" t="str">
        <f t="shared" si="426"/>
        <v>TIDAK LULUS</v>
      </c>
      <c r="AQ368" s="56" t="str">
        <f t="shared" si="427"/>
        <v>LULUS</v>
      </c>
      <c r="AR368" s="56" t="str">
        <f t="shared" si="428"/>
        <v>LULUS</v>
      </c>
      <c r="AS368" s="56" t="str">
        <f t="shared" si="429"/>
        <v>LULUS</v>
      </c>
      <c r="AT368" s="56" t="str">
        <f t="shared" si="430"/>
        <v>TIDAK LULUS</v>
      </c>
      <c r="AU368" s="56" t="str">
        <f t="shared" si="431"/>
        <v>LULUS</v>
      </c>
      <c r="AV368" s="56" t="str">
        <f t="shared" si="432"/>
        <v>LULUS</v>
      </c>
      <c r="AW368" s="56" t="str">
        <f t="shared" si="433"/>
        <v>TIDAK LULUS</v>
      </c>
      <c r="AX368" s="56" t="str">
        <f t="shared" si="434"/>
        <v>LULUS</v>
      </c>
      <c r="AY368" s="56" t="str">
        <f t="shared" si="435"/>
        <v>TIDAK LULUS</v>
      </c>
      <c r="AZ368" s="56" t="str">
        <f t="shared" si="436"/>
        <v>LULUS</v>
      </c>
      <c r="BA368" s="56" t="str">
        <f t="shared" si="437"/>
        <v>TIDAK LULUS</v>
      </c>
      <c r="BB368" s="56" t="str">
        <f t="shared" si="438"/>
        <v>TIDAK LULUS</v>
      </c>
      <c r="BC368" s="56" t="str">
        <f t="shared" si="439"/>
        <v>TIDAK LULUS</v>
      </c>
      <c r="BD368" s="56" t="str">
        <f t="shared" si="440"/>
        <v>TIDAK LULUS</v>
      </c>
      <c r="BE368" s="56" t="str">
        <f t="shared" si="441"/>
        <v>LULUS</v>
      </c>
      <c r="BF368" s="56" t="str">
        <f t="shared" si="442"/>
        <v>LULUS</v>
      </c>
      <c r="BG368" s="56" t="str">
        <f t="shared" si="443"/>
        <v>LULUS</v>
      </c>
      <c r="BH368" s="56" t="str">
        <f t="shared" si="444"/>
        <v>LULUS</v>
      </c>
      <c r="BI368" s="56" t="str">
        <f t="shared" si="445"/>
        <v>TIDAK LULUS</v>
      </c>
    </row>
    <row r="369" spans="1:61" s="60" customFormat="1" ht="21.9" customHeight="1" x14ac:dyDescent="0.3">
      <c r="A369" s="56">
        <f t="shared" si="419"/>
        <v>366</v>
      </c>
      <c r="B369" s="56">
        <v>2015436618</v>
      </c>
      <c r="C369" s="62" t="s">
        <v>8031</v>
      </c>
      <c r="D369" s="61" t="s">
        <v>46</v>
      </c>
      <c r="E369" s="56" t="s">
        <v>155</v>
      </c>
      <c r="F369" s="61" t="s">
        <v>421</v>
      </c>
      <c r="G369" s="62" t="s">
        <v>422</v>
      </c>
      <c r="H369" s="57">
        <v>45054</v>
      </c>
      <c r="I369" s="56" t="s">
        <v>126</v>
      </c>
      <c r="J369" s="56" t="s">
        <v>125</v>
      </c>
      <c r="K369" s="56" t="s">
        <v>128</v>
      </c>
      <c r="L369" s="56" t="s">
        <v>125</v>
      </c>
      <c r="M369" s="56" t="s">
        <v>127</v>
      </c>
      <c r="N369" s="56" t="s">
        <v>127</v>
      </c>
      <c r="O369" s="56" t="s">
        <v>128</v>
      </c>
      <c r="P369" s="56" t="s">
        <v>127</v>
      </c>
      <c r="Q369" s="56" t="s">
        <v>126</v>
      </c>
      <c r="R369" s="56" t="s">
        <v>127</v>
      </c>
      <c r="S369" s="56" t="s">
        <v>126</v>
      </c>
      <c r="T369" s="56" t="s">
        <v>128</v>
      </c>
      <c r="U369" s="56" t="s">
        <v>128</v>
      </c>
      <c r="V369" s="56" t="s">
        <v>125</v>
      </c>
      <c r="W369" s="56" t="s">
        <v>126</v>
      </c>
      <c r="X369" s="56" t="s">
        <v>125</v>
      </c>
      <c r="Y369" s="56" t="s">
        <v>128</v>
      </c>
      <c r="Z369" s="56" t="s">
        <v>128</v>
      </c>
      <c r="AA369" s="56" t="s">
        <v>126</v>
      </c>
      <c r="AB369" s="56" t="s">
        <v>127</v>
      </c>
      <c r="AC369" s="56" t="s">
        <v>126</v>
      </c>
      <c r="AD369" s="56" t="s">
        <v>126</v>
      </c>
      <c r="AE369" s="56" t="s">
        <v>126</v>
      </c>
      <c r="AF369" s="56" t="s">
        <v>127</v>
      </c>
      <c r="AG369" s="56" t="s">
        <v>127</v>
      </c>
      <c r="AH369" s="56">
        <f t="array" ref="AH369">SUM((I369:AG369=$I$2:$AG$2)*(I369:AG369&lt;&gt;""))</f>
        <v>14</v>
      </c>
      <c r="AI369" s="58">
        <f t="shared" si="420"/>
        <v>5.6</v>
      </c>
      <c r="AJ369" s="59"/>
      <c r="AK369" s="56" t="str">
        <f t="shared" si="421"/>
        <v>LULUS</v>
      </c>
      <c r="AL369" s="56" t="str">
        <f t="shared" si="422"/>
        <v>TIDAK LULUS</v>
      </c>
      <c r="AM369" s="56" t="str">
        <f t="shared" si="423"/>
        <v>TIDAK LULUS</v>
      </c>
      <c r="AN369" s="56" t="str">
        <f t="shared" si="424"/>
        <v>LULUS</v>
      </c>
      <c r="AO369" s="56" t="str">
        <f t="shared" si="425"/>
        <v>TIDAK LULUS</v>
      </c>
      <c r="AP369" s="56" t="str">
        <f t="shared" si="426"/>
        <v>TIDAK LULUS</v>
      </c>
      <c r="AQ369" s="56" t="str">
        <f t="shared" si="427"/>
        <v>LULUS</v>
      </c>
      <c r="AR369" s="56" t="str">
        <f t="shared" si="428"/>
        <v>LULUS</v>
      </c>
      <c r="AS369" s="56" t="str">
        <f t="shared" si="429"/>
        <v>LULUS</v>
      </c>
      <c r="AT369" s="56" t="str">
        <f t="shared" si="430"/>
        <v>TIDAK LULUS</v>
      </c>
      <c r="AU369" s="56" t="str">
        <f t="shared" si="431"/>
        <v>LULUS</v>
      </c>
      <c r="AV369" s="56" t="str">
        <f t="shared" si="432"/>
        <v>LULUS</v>
      </c>
      <c r="AW369" s="56" t="str">
        <f t="shared" si="433"/>
        <v>TIDAK LULUS</v>
      </c>
      <c r="AX369" s="56" t="str">
        <f t="shared" si="434"/>
        <v>LULUS</v>
      </c>
      <c r="AY369" s="56" t="str">
        <f t="shared" si="435"/>
        <v>LULUS</v>
      </c>
      <c r="AZ369" s="56" t="str">
        <f t="shared" si="436"/>
        <v>LULUS</v>
      </c>
      <c r="BA369" s="56" t="str">
        <f t="shared" si="437"/>
        <v>LULUS</v>
      </c>
      <c r="BB369" s="56" t="str">
        <f t="shared" si="438"/>
        <v>TIDAK LULUS</v>
      </c>
      <c r="BC369" s="56" t="str">
        <f t="shared" si="439"/>
        <v>LULUS</v>
      </c>
      <c r="BD369" s="56" t="str">
        <f t="shared" si="440"/>
        <v>TIDAK LULUS</v>
      </c>
      <c r="BE369" s="56" t="str">
        <f t="shared" si="441"/>
        <v>LULUS</v>
      </c>
      <c r="BF369" s="56" t="str">
        <f t="shared" si="442"/>
        <v>TIDAK LULUS</v>
      </c>
      <c r="BG369" s="56" t="str">
        <f t="shared" si="443"/>
        <v>TIDAK LULUS</v>
      </c>
      <c r="BH369" s="56" t="str">
        <f t="shared" si="444"/>
        <v>LULUS</v>
      </c>
      <c r="BI369" s="56" t="str">
        <f t="shared" si="445"/>
        <v>TIDAK LULUS</v>
      </c>
    </row>
    <row r="370" spans="1:61" s="60" customFormat="1" ht="21.9" customHeight="1" x14ac:dyDescent="0.3">
      <c r="A370" s="56">
        <f t="shared" si="419"/>
        <v>367</v>
      </c>
      <c r="B370" s="56">
        <v>2015437950</v>
      </c>
      <c r="C370" s="62" t="s">
        <v>8032</v>
      </c>
      <c r="D370" s="61" t="s">
        <v>45</v>
      </c>
      <c r="E370" s="56" t="s">
        <v>160</v>
      </c>
      <c r="F370" s="61" t="s">
        <v>3977</v>
      </c>
      <c r="G370" s="62" t="s">
        <v>3978</v>
      </c>
      <c r="H370" s="57">
        <v>45057</v>
      </c>
      <c r="I370" s="56" t="s">
        <v>126</v>
      </c>
      <c r="J370" s="56" t="s">
        <v>125</v>
      </c>
      <c r="K370" s="56" t="s">
        <v>127</v>
      </c>
      <c r="L370" s="56" t="s">
        <v>125</v>
      </c>
      <c r="M370" s="56" t="s">
        <v>127</v>
      </c>
      <c r="N370" s="56" t="s">
        <v>127</v>
      </c>
      <c r="O370" s="56" t="s">
        <v>127</v>
      </c>
      <c r="P370" s="56" t="s">
        <v>127</v>
      </c>
      <c r="Q370" s="56" t="s">
        <v>126</v>
      </c>
      <c r="R370" s="56" t="s">
        <v>125</v>
      </c>
      <c r="S370" s="56" t="s">
        <v>128</v>
      </c>
      <c r="T370" s="56" t="s">
        <v>126</v>
      </c>
      <c r="U370" s="56" t="s">
        <v>128</v>
      </c>
      <c r="V370" s="56" t="s">
        <v>125</v>
      </c>
      <c r="W370" s="56" t="s">
        <v>126</v>
      </c>
      <c r="X370" s="56" t="s">
        <v>125</v>
      </c>
      <c r="Y370" s="56" t="s">
        <v>128</v>
      </c>
      <c r="Z370" s="56" t="s">
        <v>128</v>
      </c>
      <c r="AA370" s="56" t="s">
        <v>126</v>
      </c>
      <c r="AB370" s="56" t="s">
        <v>128</v>
      </c>
      <c r="AC370" s="56" t="s">
        <v>126</v>
      </c>
      <c r="AD370" s="56" t="s">
        <v>127</v>
      </c>
      <c r="AE370" s="56" t="s">
        <v>125</v>
      </c>
      <c r="AF370" s="56" t="s">
        <v>127</v>
      </c>
      <c r="AG370" s="56" t="s">
        <v>128</v>
      </c>
      <c r="AH370" s="56">
        <f t="array" ref="AH370">SUM((I370:AG370=$I$2:$AG$2)*(I370:AG370&lt;&gt;""))</f>
        <v>14</v>
      </c>
      <c r="AI370" s="58">
        <f t="shared" ref="AI370:AI391" si="446">AH370/2.5</f>
        <v>5.6</v>
      </c>
      <c r="AJ370" s="59"/>
      <c r="AK370" s="56" t="str">
        <f t="shared" ref="AK370:AK391" si="447">IF(I370=I$2,"LULUS","TIDAK LULUS")</f>
        <v>LULUS</v>
      </c>
      <c r="AL370" s="56" t="str">
        <f t="shared" ref="AL370:AL391" si="448">IF(J370=J$2,"LULUS","TIDAK LULUS")</f>
        <v>TIDAK LULUS</v>
      </c>
      <c r="AM370" s="56" t="str">
        <f t="shared" ref="AM370:AM391" si="449">IF(K370=K$2,"LULUS","TIDAK LULUS")</f>
        <v>LULUS</v>
      </c>
      <c r="AN370" s="56" t="str">
        <f t="shared" ref="AN370:AN391" si="450">IF(L370=L$2,"LULUS","TIDAK LULUS")</f>
        <v>LULUS</v>
      </c>
      <c r="AO370" s="56" t="str">
        <f t="shared" ref="AO370:AO391" si="451">IF(M370=M$2,"LULUS","TIDAK LULUS")</f>
        <v>TIDAK LULUS</v>
      </c>
      <c r="AP370" s="56" t="str">
        <f t="shared" ref="AP370:AP391" si="452">IF(N370=N$2,"LULUS","TIDAK LULUS")</f>
        <v>TIDAK LULUS</v>
      </c>
      <c r="AQ370" s="56" t="str">
        <f t="shared" ref="AQ370:AQ391" si="453">IF(O370=O$2,"LULUS","TIDAK LULUS")</f>
        <v>TIDAK LULUS</v>
      </c>
      <c r="AR370" s="56" t="str">
        <f t="shared" ref="AR370:AR391" si="454">IF(P370=P$2,"LULUS","TIDAK LULUS")</f>
        <v>LULUS</v>
      </c>
      <c r="AS370" s="56" t="str">
        <f t="shared" ref="AS370:AS391" si="455">IF(Q370=Q$2,"LULUS","TIDAK LULUS")</f>
        <v>LULUS</v>
      </c>
      <c r="AT370" s="56" t="str">
        <f t="shared" ref="AT370:AT391" si="456">IF(R370=R$2,"LULUS","TIDAK LULUS")</f>
        <v>TIDAK LULUS</v>
      </c>
      <c r="AU370" s="56" t="str">
        <f t="shared" ref="AU370:AU391" si="457">IF(S370=S$2,"LULUS","TIDAK LULUS")</f>
        <v>TIDAK LULUS</v>
      </c>
      <c r="AV370" s="56" t="str">
        <f t="shared" ref="AV370:AV391" si="458">IF(T370=T$2,"LULUS","TIDAK LULUS")</f>
        <v>TIDAK LULUS</v>
      </c>
      <c r="AW370" s="56" t="str">
        <f t="shared" ref="AW370:AW391" si="459">IF(U370=U$2,"LULUS","TIDAK LULUS")</f>
        <v>TIDAK LULUS</v>
      </c>
      <c r="AX370" s="56" t="str">
        <f t="shared" ref="AX370:AX391" si="460">IF(V370=V$2,"LULUS","TIDAK LULUS")</f>
        <v>LULUS</v>
      </c>
      <c r="AY370" s="56" t="str">
        <f t="shared" ref="AY370:AY391" si="461">IF(W370=W$2,"LULUS","TIDAK LULUS")</f>
        <v>LULUS</v>
      </c>
      <c r="AZ370" s="56" t="str">
        <f t="shared" ref="AZ370:AZ391" si="462">IF(X370=X$2,"LULUS","TIDAK LULUS")</f>
        <v>LULUS</v>
      </c>
      <c r="BA370" s="56" t="str">
        <f t="shared" ref="BA370:BA391" si="463">IF(Y370=Y$2,"LULUS","TIDAK LULUS")</f>
        <v>LULUS</v>
      </c>
      <c r="BB370" s="56" t="str">
        <f t="shared" ref="BB370:BB391" si="464">IF(Z370=Z$2,"LULUS","TIDAK LULUS")</f>
        <v>TIDAK LULUS</v>
      </c>
      <c r="BC370" s="56" t="str">
        <f t="shared" ref="BC370:BC391" si="465">IF(AA370=AA$2,"LULUS","TIDAK LULUS")</f>
        <v>LULUS</v>
      </c>
      <c r="BD370" s="56" t="str">
        <f t="shared" ref="BD370:BD391" si="466">IF(AB370=AB$2,"LULUS","TIDAK LULUS")</f>
        <v>LULUS</v>
      </c>
      <c r="BE370" s="56" t="str">
        <f t="shared" ref="BE370:BE391" si="467">IF(AC370=AC$2,"LULUS","TIDAK LULUS")</f>
        <v>LULUS</v>
      </c>
      <c r="BF370" s="56" t="str">
        <f t="shared" ref="BF370:BF391" si="468">IF(AD370=AD$2,"LULUS","TIDAK LULUS")</f>
        <v>TIDAK LULUS</v>
      </c>
      <c r="BG370" s="56" t="str">
        <f t="shared" ref="BG370:BG391" si="469">IF(AE370=AE$2,"LULUS","TIDAK LULUS")</f>
        <v>LULUS</v>
      </c>
      <c r="BH370" s="56" t="str">
        <f t="shared" ref="BH370:BH391" si="470">IF(AF370=AF$2,"LULUS","TIDAK LULUS")</f>
        <v>LULUS</v>
      </c>
      <c r="BI370" s="56" t="str">
        <f t="shared" ref="BI370:BI391" si="471">IF(AG370=AG$2,"LULUS","TIDAK LULUS")</f>
        <v>TIDAK LULUS</v>
      </c>
    </row>
    <row r="371" spans="1:61" s="60" customFormat="1" ht="21.9" customHeight="1" x14ac:dyDescent="0.3">
      <c r="A371" s="56">
        <f t="shared" si="419"/>
        <v>368</v>
      </c>
      <c r="B371" s="56">
        <v>2015437231</v>
      </c>
      <c r="C371" s="62" t="s">
        <v>8108</v>
      </c>
      <c r="D371" s="61" t="s">
        <v>46</v>
      </c>
      <c r="E371" s="56" t="s">
        <v>155</v>
      </c>
      <c r="F371" s="61" t="s">
        <v>471</v>
      </c>
      <c r="G371" s="62" t="s">
        <v>472</v>
      </c>
      <c r="H371" s="57">
        <v>45057</v>
      </c>
      <c r="I371" s="56" t="s">
        <v>127</v>
      </c>
      <c r="J371" s="56" t="s">
        <v>128</v>
      </c>
      <c r="K371" s="56" t="s">
        <v>127</v>
      </c>
      <c r="L371" s="56" t="s">
        <v>125</v>
      </c>
      <c r="M371" s="56" t="s">
        <v>126</v>
      </c>
      <c r="N371" s="56" t="s">
        <v>127</v>
      </c>
      <c r="O371" s="56" t="s">
        <v>128</v>
      </c>
      <c r="P371" s="56" t="s">
        <v>127</v>
      </c>
      <c r="Q371" s="56" t="s">
        <v>126</v>
      </c>
      <c r="R371" s="56" t="s">
        <v>128</v>
      </c>
      <c r="S371" s="56" t="s">
        <v>126</v>
      </c>
      <c r="T371" s="56" t="s">
        <v>126</v>
      </c>
      <c r="U371" s="56" t="s">
        <v>126</v>
      </c>
      <c r="V371" s="56" t="s">
        <v>125</v>
      </c>
      <c r="W371" s="56" t="s">
        <v>125</v>
      </c>
      <c r="X371" s="56" t="s">
        <v>126</v>
      </c>
      <c r="Y371" s="56" t="s">
        <v>128</v>
      </c>
      <c r="Z371" s="56" t="s">
        <v>128</v>
      </c>
      <c r="AA371" s="56" t="s">
        <v>128</v>
      </c>
      <c r="AB371" s="56" t="s">
        <v>128</v>
      </c>
      <c r="AC371" s="56" t="s">
        <v>126</v>
      </c>
      <c r="AD371" s="56" t="s">
        <v>128</v>
      </c>
      <c r="AE371" s="56" t="s">
        <v>127</v>
      </c>
      <c r="AF371" s="56" t="s">
        <v>127</v>
      </c>
      <c r="AG371" s="56" t="s">
        <v>127</v>
      </c>
      <c r="AH371" s="56">
        <f t="array" ref="AH371">SUM((I371:AG371=$I$2:$AG$2)*(I371:AG371&lt;&gt;""))</f>
        <v>15</v>
      </c>
      <c r="AI371" s="58">
        <f t="shared" si="446"/>
        <v>6</v>
      </c>
      <c r="AJ371" s="59"/>
      <c r="AK371" s="56" t="str">
        <f t="shared" si="447"/>
        <v>TIDAK LULUS</v>
      </c>
      <c r="AL371" s="56" t="str">
        <f t="shared" si="448"/>
        <v>LULUS</v>
      </c>
      <c r="AM371" s="56" t="str">
        <f t="shared" si="449"/>
        <v>LULUS</v>
      </c>
      <c r="AN371" s="56" t="str">
        <f t="shared" si="450"/>
        <v>LULUS</v>
      </c>
      <c r="AO371" s="56" t="str">
        <f t="shared" si="451"/>
        <v>LULUS</v>
      </c>
      <c r="AP371" s="56" t="str">
        <f t="shared" si="452"/>
        <v>TIDAK LULUS</v>
      </c>
      <c r="AQ371" s="56" t="str">
        <f t="shared" si="453"/>
        <v>LULUS</v>
      </c>
      <c r="AR371" s="56" t="str">
        <f t="shared" si="454"/>
        <v>LULUS</v>
      </c>
      <c r="AS371" s="56" t="str">
        <f t="shared" si="455"/>
        <v>LULUS</v>
      </c>
      <c r="AT371" s="56" t="str">
        <f t="shared" si="456"/>
        <v>LULUS</v>
      </c>
      <c r="AU371" s="56" t="str">
        <f t="shared" si="457"/>
        <v>LULUS</v>
      </c>
      <c r="AV371" s="56" t="str">
        <f t="shared" si="458"/>
        <v>TIDAK LULUS</v>
      </c>
      <c r="AW371" s="56" t="str">
        <f t="shared" si="459"/>
        <v>TIDAK LULUS</v>
      </c>
      <c r="AX371" s="56" t="str">
        <f t="shared" si="460"/>
        <v>LULUS</v>
      </c>
      <c r="AY371" s="56" t="str">
        <f t="shared" si="461"/>
        <v>TIDAK LULUS</v>
      </c>
      <c r="AZ371" s="56" t="str">
        <f t="shared" si="462"/>
        <v>TIDAK LULUS</v>
      </c>
      <c r="BA371" s="56" t="str">
        <f t="shared" si="463"/>
        <v>LULUS</v>
      </c>
      <c r="BB371" s="56" t="str">
        <f t="shared" si="464"/>
        <v>TIDAK LULUS</v>
      </c>
      <c r="BC371" s="56" t="str">
        <f t="shared" si="465"/>
        <v>TIDAK LULUS</v>
      </c>
      <c r="BD371" s="56" t="str">
        <f t="shared" si="466"/>
        <v>LULUS</v>
      </c>
      <c r="BE371" s="56" t="str">
        <f t="shared" si="467"/>
        <v>LULUS</v>
      </c>
      <c r="BF371" s="56" t="str">
        <f t="shared" si="468"/>
        <v>LULUS</v>
      </c>
      <c r="BG371" s="56" t="str">
        <f t="shared" si="469"/>
        <v>TIDAK LULUS</v>
      </c>
      <c r="BH371" s="56" t="str">
        <f t="shared" si="470"/>
        <v>LULUS</v>
      </c>
      <c r="BI371" s="56" t="str">
        <f t="shared" si="471"/>
        <v>TIDAK LULUS</v>
      </c>
    </row>
    <row r="372" spans="1:61" s="60" customFormat="1" ht="21.9" customHeight="1" x14ac:dyDescent="0.3">
      <c r="A372" s="56">
        <f t="shared" si="419"/>
        <v>369</v>
      </c>
      <c r="B372" s="56">
        <v>2015437232</v>
      </c>
      <c r="C372" s="62" t="s">
        <v>8109</v>
      </c>
      <c r="D372" s="61" t="s">
        <v>46</v>
      </c>
      <c r="E372" s="56" t="s">
        <v>155</v>
      </c>
      <c r="F372" s="61" t="s">
        <v>8253</v>
      </c>
      <c r="G372" s="62" t="s">
        <v>8254</v>
      </c>
      <c r="H372" s="57">
        <v>45057</v>
      </c>
      <c r="I372" s="56" t="s">
        <v>126</v>
      </c>
      <c r="J372" s="56" t="s">
        <v>125</v>
      </c>
      <c r="K372" s="56" t="s">
        <v>127</v>
      </c>
      <c r="L372" s="56" t="s">
        <v>125</v>
      </c>
      <c r="M372" s="56" t="s">
        <v>126</v>
      </c>
      <c r="N372" s="56" t="s">
        <v>125</v>
      </c>
      <c r="O372" s="56" t="s">
        <v>125</v>
      </c>
      <c r="P372" s="56" t="s">
        <v>127</v>
      </c>
      <c r="Q372" s="56" t="s">
        <v>128</v>
      </c>
      <c r="R372" s="56" t="s">
        <v>126</v>
      </c>
      <c r="S372" s="56" t="s">
        <v>126</v>
      </c>
      <c r="T372" s="56" t="s">
        <v>128</v>
      </c>
      <c r="U372" s="56" t="s">
        <v>125</v>
      </c>
      <c r="V372" s="56" t="s">
        <v>125</v>
      </c>
      <c r="W372" s="56" t="s">
        <v>126</v>
      </c>
      <c r="X372" s="56" t="s">
        <v>125</v>
      </c>
      <c r="Y372" s="56" t="s">
        <v>125</v>
      </c>
      <c r="Z372" s="56" t="s">
        <v>128</v>
      </c>
      <c r="AA372" s="56" t="s">
        <v>126</v>
      </c>
      <c r="AB372" s="56" t="s">
        <v>128</v>
      </c>
      <c r="AC372" s="56" t="s">
        <v>126</v>
      </c>
      <c r="AD372" s="56" t="s">
        <v>126</v>
      </c>
      <c r="AE372" s="56" t="s">
        <v>128</v>
      </c>
      <c r="AF372" s="56" t="s">
        <v>127</v>
      </c>
      <c r="AG372" s="56" t="s">
        <v>125</v>
      </c>
      <c r="AH372" s="56">
        <f t="array" ref="AH372">SUM((I372:AG372=$I$2:$AG$2)*(I372:AG372&lt;&gt;""))</f>
        <v>15</v>
      </c>
      <c r="AI372" s="58">
        <f t="shared" si="446"/>
        <v>6</v>
      </c>
      <c r="AJ372" s="59"/>
      <c r="AK372" s="56" t="str">
        <f t="shared" si="447"/>
        <v>LULUS</v>
      </c>
      <c r="AL372" s="56" t="str">
        <f t="shared" si="448"/>
        <v>TIDAK LULUS</v>
      </c>
      <c r="AM372" s="56" t="str">
        <f t="shared" si="449"/>
        <v>LULUS</v>
      </c>
      <c r="AN372" s="56" t="str">
        <f t="shared" si="450"/>
        <v>LULUS</v>
      </c>
      <c r="AO372" s="56" t="str">
        <f t="shared" si="451"/>
        <v>LULUS</v>
      </c>
      <c r="AP372" s="56" t="str">
        <f t="shared" si="452"/>
        <v>LULUS</v>
      </c>
      <c r="AQ372" s="56" t="str">
        <f t="shared" si="453"/>
        <v>TIDAK LULUS</v>
      </c>
      <c r="AR372" s="56" t="str">
        <f t="shared" si="454"/>
        <v>LULUS</v>
      </c>
      <c r="AS372" s="56" t="str">
        <f t="shared" si="455"/>
        <v>TIDAK LULUS</v>
      </c>
      <c r="AT372" s="56" t="str">
        <f t="shared" si="456"/>
        <v>TIDAK LULUS</v>
      </c>
      <c r="AU372" s="56" t="str">
        <f t="shared" si="457"/>
        <v>LULUS</v>
      </c>
      <c r="AV372" s="56" t="str">
        <f t="shared" si="458"/>
        <v>LULUS</v>
      </c>
      <c r="AW372" s="56" t="str">
        <f t="shared" si="459"/>
        <v>TIDAK LULUS</v>
      </c>
      <c r="AX372" s="56" t="str">
        <f t="shared" si="460"/>
        <v>LULUS</v>
      </c>
      <c r="AY372" s="56" t="str">
        <f t="shared" si="461"/>
        <v>LULUS</v>
      </c>
      <c r="AZ372" s="56" t="str">
        <f t="shared" si="462"/>
        <v>LULUS</v>
      </c>
      <c r="BA372" s="56" t="str">
        <f t="shared" si="463"/>
        <v>TIDAK LULUS</v>
      </c>
      <c r="BB372" s="56" t="str">
        <f t="shared" si="464"/>
        <v>TIDAK LULUS</v>
      </c>
      <c r="BC372" s="56" t="str">
        <f t="shared" si="465"/>
        <v>LULUS</v>
      </c>
      <c r="BD372" s="56" t="str">
        <f t="shared" si="466"/>
        <v>LULUS</v>
      </c>
      <c r="BE372" s="56" t="str">
        <f t="shared" si="467"/>
        <v>LULUS</v>
      </c>
      <c r="BF372" s="56" t="str">
        <f t="shared" si="468"/>
        <v>TIDAK LULUS</v>
      </c>
      <c r="BG372" s="56" t="str">
        <f t="shared" si="469"/>
        <v>TIDAK LULUS</v>
      </c>
      <c r="BH372" s="56" t="str">
        <f t="shared" si="470"/>
        <v>LULUS</v>
      </c>
      <c r="BI372" s="56" t="str">
        <f t="shared" si="471"/>
        <v>TIDAK LULUS</v>
      </c>
    </row>
    <row r="373" spans="1:61" s="60" customFormat="1" ht="21.9" customHeight="1" x14ac:dyDescent="0.3">
      <c r="A373" s="56">
        <f t="shared" si="419"/>
        <v>370</v>
      </c>
      <c r="B373" s="56">
        <v>2015437225</v>
      </c>
      <c r="C373" s="62" t="s">
        <v>8110</v>
      </c>
      <c r="D373" s="61" t="s">
        <v>45</v>
      </c>
      <c r="E373" s="56" t="s">
        <v>160</v>
      </c>
      <c r="F373" s="61" t="s">
        <v>8255</v>
      </c>
      <c r="G373" s="62" t="s">
        <v>8256</v>
      </c>
      <c r="H373" s="57">
        <v>45057</v>
      </c>
      <c r="I373" s="56" t="s">
        <v>126</v>
      </c>
      <c r="J373" s="56" t="s">
        <v>128</v>
      </c>
      <c r="K373" s="56" t="s">
        <v>127</v>
      </c>
      <c r="L373" s="56" t="s">
        <v>125</v>
      </c>
      <c r="M373" s="56" t="s">
        <v>127</v>
      </c>
      <c r="N373" s="56" t="s">
        <v>125</v>
      </c>
      <c r="O373" s="56" t="s">
        <v>128</v>
      </c>
      <c r="P373" s="56" t="s">
        <v>127</v>
      </c>
      <c r="Q373" s="56" t="s">
        <v>126</v>
      </c>
      <c r="R373" s="56" t="s">
        <v>127</v>
      </c>
      <c r="S373" s="56" t="s">
        <v>127</v>
      </c>
      <c r="T373" s="56" t="s">
        <v>128</v>
      </c>
      <c r="U373" s="56" t="s">
        <v>128</v>
      </c>
      <c r="V373" s="56" t="s">
        <v>125</v>
      </c>
      <c r="W373" s="56" t="s">
        <v>125</v>
      </c>
      <c r="X373" s="56" t="s">
        <v>125</v>
      </c>
      <c r="Y373" s="56" t="s">
        <v>125</v>
      </c>
      <c r="Z373" s="56" t="s">
        <v>128</v>
      </c>
      <c r="AA373" s="56" t="s">
        <v>126</v>
      </c>
      <c r="AB373" s="56" t="s">
        <v>128</v>
      </c>
      <c r="AC373" s="56" t="s">
        <v>126</v>
      </c>
      <c r="AD373" s="56" t="s">
        <v>127</v>
      </c>
      <c r="AE373" s="56" t="s">
        <v>125</v>
      </c>
      <c r="AF373" s="56" t="s">
        <v>127</v>
      </c>
      <c r="AG373" s="56" t="s">
        <v>125</v>
      </c>
      <c r="AH373" s="56">
        <f t="array" ref="AH373">SUM((I373:AG373=$I$2:$AG$2)*(I373:AG373&lt;&gt;""))</f>
        <v>16</v>
      </c>
      <c r="AI373" s="58">
        <f t="shared" si="446"/>
        <v>6.4</v>
      </c>
      <c r="AJ373" s="59"/>
      <c r="AK373" s="56" t="str">
        <f t="shared" si="447"/>
        <v>LULUS</v>
      </c>
      <c r="AL373" s="56" t="str">
        <f t="shared" si="448"/>
        <v>LULUS</v>
      </c>
      <c r="AM373" s="56" t="str">
        <f t="shared" si="449"/>
        <v>LULUS</v>
      </c>
      <c r="AN373" s="56" t="str">
        <f t="shared" si="450"/>
        <v>LULUS</v>
      </c>
      <c r="AO373" s="56" t="str">
        <f t="shared" si="451"/>
        <v>TIDAK LULUS</v>
      </c>
      <c r="AP373" s="56" t="str">
        <f t="shared" si="452"/>
        <v>LULUS</v>
      </c>
      <c r="AQ373" s="56" t="str">
        <f t="shared" si="453"/>
        <v>LULUS</v>
      </c>
      <c r="AR373" s="56" t="str">
        <f t="shared" si="454"/>
        <v>LULUS</v>
      </c>
      <c r="AS373" s="56" t="str">
        <f t="shared" si="455"/>
        <v>LULUS</v>
      </c>
      <c r="AT373" s="56" t="str">
        <f t="shared" si="456"/>
        <v>TIDAK LULUS</v>
      </c>
      <c r="AU373" s="56" t="str">
        <f t="shared" si="457"/>
        <v>TIDAK LULUS</v>
      </c>
      <c r="AV373" s="56" t="str">
        <f t="shared" si="458"/>
        <v>LULUS</v>
      </c>
      <c r="AW373" s="56" t="str">
        <f t="shared" si="459"/>
        <v>TIDAK LULUS</v>
      </c>
      <c r="AX373" s="56" t="str">
        <f t="shared" si="460"/>
        <v>LULUS</v>
      </c>
      <c r="AY373" s="56" t="str">
        <f t="shared" si="461"/>
        <v>TIDAK LULUS</v>
      </c>
      <c r="AZ373" s="56" t="str">
        <f t="shared" si="462"/>
        <v>LULUS</v>
      </c>
      <c r="BA373" s="56" t="str">
        <f t="shared" si="463"/>
        <v>TIDAK LULUS</v>
      </c>
      <c r="BB373" s="56" t="str">
        <f t="shared" si="464"/>
        <v>TIDAK LULUS</v>
      </c>
      <c r="BC373" s="56" t="str">
        <f t="shared" si="465"/>
        <v>LULUS</v>
      </c>
      <c r="BD373" s="56" t="str">
        <f t="shared" si="466"/>
        <v>LULUS</v>
      </c>
      <c r="BE373" s="56" t="str">
        <f t="shared" si="467"/>
        <v>LULUS</v>
      </c>
      <c r="BF373" s="56" t="str">
        <f t="shared" si="468"/>
        <v>TIDAK LULUS</v>
      </c>
      <c r="BG373" s="56" t="str">
        <f t="shared" si="469"/>
        <v>LULUS</v>
      </c>
      <c r="BH373" s="56" t="str">
        <f t="shared" si="470"/>
        <v>LULUS</v>
      </c>
      <c r="BI373" s="56" t="str">
        <f t="shared" si="471"/>
        <v>TIDAK LULUS</v>
      </c>
    </row>
    <row r="374" spans="1:61" s="60" customFormat="1" ht="21.9" customHeight="1" x14ac:dyDescent="0.3">
      <c r="A374" s="56">
        <f t="shared" si="419"/>
        <v>371</v>
      </c>
      <c r="B374" s="56">
        <v>2015437227</v>
      </c>
      <c r="C374" s="62" t="s">
        <v>8111</v>
      </c>
      <c r="D374" s="61" t="s">
        <v>45</v>
      </c>
      <c r="E374" s="56" t="s">
        <v>160</v>
      </c>
      <c r="F374" s="61" t="s">
        <v>455</v>
      </c>
      <c r="G374" s="62" t="s">
        <v>456</v>
      </c>
      <c r="H374" s="57">
        <v>45057</v>
      </c>
      <c r="I374" s="56" t="s">
        <v>126</v>
      </c>
      <c r="J374" s="56" t="s">
        <v>128</v>
      </c>
      <c r="K374" s="56" t="s">
        <v>127</v>
      </c>
      <c r="L374" s="56" t="s">
        <v>126</v>
      </c>
      <c r="M374" s="56" t="s">
        <v>128</v>
      </c>
      <c r="N374" s="56" t="s">
        <v>125</v>
      </c>
      <c r="O374" s="56" t="s">
        <v>126</v>
      </c>
      <c r="P374" s="56" t="s">
        <v>127</v>
      </c>
      <c r="Q374" s="56" t="s">
        <v>125</v>
      </c>
      <c r="R374" s="56" t="s">
        <v>126</v>
      </c>
      <c r="S374" s="56" t="s">
        <v>125</v>
      </c>
      <c r="T374" s="56" t="s">
        <v>127</v>
      </c>
      <c r="U374" s="56" t="s">
        <v>127</v>
      </c>
      <c r="V374" s="56" t="s">
        <v>128</v>
      </c>
      <c r="W374" s="56" t="s">
        <v>126</v>
      </c>
      <c r="X374" s="56" t="s">
        <v>127</v>
      </c>
      <c r="Y374" s="56" t="s">
        <v>125</v>
      </c>
      <c r="Z374" s="56" t="s">
        <v>126</v>
      </c>
      <c r="AA374" s="56" t="s">
        <v>128</v>
      </c>
      <c r="AB374" s="56" t="s">
        <v>125</v>
      </c>
      <c r="AC374" s="56" t="s">
        <v>126</v>
      </c>
      <c r="AD374" s="56" t="s">
        <v>125</v>
      </c>
      <c r="AE374" s="56" t="s">
        <v>127</v>
      </c>
      <c r="AF374" s="56" t="s">
        <v>126</v>
      </c>
      <c r="AG374" s="56" t="s">
        <v>127</v>
      </c>
      <c r="AH374" s="56">
        <f t="array" ref="AH374">SUM((I374:AG374=$I$2:$AG$2)*(I374:AG374&lt;&gt;""))</f>
        <v>8</v>
      </c>
      <c r="AI374" s="58">
        <f t="shared" si="446"/>
        <v>3.2</v>
      </c>
      <c r="AJ374" s="59"/>
      <c r="AK374" s="56" t="str">
        <f t="shared" si="447"/>
        <v>LULUS</v>
      </c>
      <c r="AL374" s="56" t="str">
        <f t="shared" si="448"/>
        <v>LULUS</v>
      </c>
      <c r="AM374" s="56" t="str">
        <f t="shared" si="449"/>
        <v>LULUS</v>
      </c>
      <c r="AN374" s="56" t="str">
        <f t="shared" si="450"/>
        <v>TIDAK LULUS</v>
      </c>
      <c r="AO374" s="56" t="str">
        <f t="shared" si="451"/>
        <v>TIDAK LULUS</v>
      </c>
      <c r="AP374" s="56" t="str">
        <f t="shared" si="452"/>
        <v>LULUS</v>
      </c>
      <c r="AQ374" s="56" t="str">
        <f t="shared" si="453"/>
        <v>TIDAK LULUS</v>
      </c>
      <c r="AR374" s="56" t="str">
        <f t="shared" si="454"/>
        <v>LULUS</v>
      </c>
      <c r="AS374" s="56" t="str">
        <f t="shared" si="455"/>
        <v>TIDAK LULUS</v>
      </c>
      <c r="AT374" s="56" t="str">
        <f t="shared" si="456"/>
        <v>TIDAK LULUS</v>
      </c>
      <c r="AU374" s="56" t="str">
        <f t="shared" si="457"/>
        <v>TIDAK LULUS</v>
      </c>
      <c r="AV374" s="56" t="str">
        <f t="shared" si="458"/>
        <v>TIDAK LULUS</v>
      </c>
      <c r="AW374" s="56" t="str">
        <f t="shared" si="459"/>
        <v>LULUS</v>
      </c>
      <c r="AX374" s="56" t="str">
        <f t="shared" si="460"/>
        <v>TIDAK LULUS</v>
      </c>
      <c r="AY374" s="56" t="str">
        <f t="shared" si="461"/>
        <v>LULUS</v>
      </c>
      <c r="AZ374" s="56" t="str">
        <f t="shared" si="462"/>
        <v>TIDAK LULUS</v>
      </c>
      <c r="BA374" s="56" t="str">
        <f t="shared" si="463"/>
        <v>TIDAK LULUS</v>
      </c>
      <c r="BB374" s="56" t="str">
        <f t="shared" si="464"/>
        <v>TIDAK LULUS</v>
      </c>
      <c r="BC374" s="56" t="str">
        <f t="shared" si="465"/>
        <v>TIDAK LULUS</v>
      </c>
      <c r="BD374" s="56" t="str">
        <f t="shared" si="466"/>
        <v>TIDAK LULUS</v>
      </c>
      <c r="BE374" s="56" t="str">
        <f t="shared" si="467"/>
        <v>LULUS</v>
      </c>
      <c r="BF374" s="56" t="str">
        <f t="shared" si="468"/>
        <v>TIDAK LULUS</v>
      </c>
      <c r="BG374" s="56" t="str">
        <f t="shared" si="469"/>
        <v>TIDAK LULUS</v>
      </c>
      <c r="BH374" s="56" t="str">
        <f t="shared" si="470"/>
        <v>TIDAK LULUS</v>
      </c>
      <c r="BI374" s="56" t="str">
        <f t="shared" si="471"/>
        <v>TIDAK LULUS</v>
      </c>
    </row>
    <row r="375" spans="1:61" s="60" customFormat="1" ht="21.9" customHeight="1" x14ac:dyDescent="0.3">
      <c r="A375" s="56">
        <f t="shared" si="419"/>
        <v>372</v>
      </c>
      <c r="B375" s="56">
        <v>2015437954</v>
      </c>
      <c r="C375" s="62" t="s">
        <v>8033</v>
      </c>
      <c r="D375" s="61" t="s">
        <v>45</v>
      </c>
      <c r="E375" s="56" t="s">
        <v>160</v>
      </c>
      <c r="F375" s="61" t="s">
        <v>341</v>
      </c>
      <c r="G375" s="62" t="s">
        <v>342</v>
      </c>
      <c r="H375" s="57">
        <v>45057</v>
      </c>
      <c r="I375" s="56" t="s">
        <v>126</v>
      </c>
      <c r="J375" s="56" t="s">
        <v>125</v>
      </c>
      <c r="K375" s="56" t="s">
        <v>127</v>
      </c>
      <c r="L375" s="56" t="s">
        <v>125</v>
      </c>
      <c r="M375" s="56" t="s">
        <v>127</v>
      </c>
      <c r="N375" s="56" t="s">
        <v>127</v>
      </c>
      <c r="O375" s="56" t="s">
        <v>127</v>
      </c>
      <c r="P375" s="56" t="s">
        <v>127</v>
      </c>
      <c r="Q375" s="56" t="s">
        <v>126</v>
      </c>
      <c r="R375" s="56" t="s">
        <v>125</v>
      </c>
      <c r="S375" s="56" t="s">
        <v>128</v>
      </c>
      <c r="T375" s="56" t="s">
        <v>125</v>
      </c>
      <c r="U375" s="56" t="s">
        <v>128</v>
      </c>
      <c r="V375" s="56" t="s">
        <v>125</v>
      </c>
      <c r="W375" s="56" t="s">
        <v>125</v>
      </c>
      <c r="X375" s="56" t="s">
        <v>125</v>
      </c>
      <c r="Y375" s="56" t="s">
        <v>127</v>
      </c>
      <c r="Z375" s="56" t="s">
        <v>128</v>
      </c>
      <c r="AA375" s="56" t="s">
        <v>128</v>
      </c>
      <c r="AB375" s="56" t="s">
        <v>128</v>
      </c>
      <c r="AC375" s="56" t="s">
        <v>126</v>
      </c>
      <c r="AD375" s="56" t="s">
        <v>128</v>
      </c>
      <c r="AE375" s="56" t="s">
        <v>128</v>
      </c>
      <c r="AF375" s="56" t="s">
        <v>127</v>
      </c>
      <c r="AG375" s="56" t="s">
        <v>128</v>
      </c>
      <c r="AH375" s="56">
        <f t="array" ref="AH375">SUM((I375:AG375=$I$2:$AG$2)*(I375:AG375&lt;&gt;""))</f>
        <v>11</v>
      </c>
      <c r="AI375" s="58">
        <f t="shared" si="446"/>
        <v>4.4000000000000004</v>
      </c>
      <c r="AJ375" s="59"/>
      <c r="AK375" s="56" t="str">
        <f t="shared" si="447"/>
        <v>LULUS</v>
      </c>
      <c r="AL375" s="56" t="str">
        <f t="shared" si="448"/>
        <v>TIDAK LULUS</v>
      </c>
      <c r="AM375" s="56" t="str">
        <f t="shared" si="449"/>
        <v>LULUS</v>
      </c>
      <c r="AN375" s="56" t="str">
        <f t="shared" si="450"/>
        <v>LULUS</v>
      </c>
      <c r="AO375" s="56" t="str">
        <f t="shared" si="451"/>
        <v>TIDAK LULUS</v>
      </c>
      <c r="AP375" s="56" t="str">
        <f t="shared" si="452"/>
        <v>TIDAK LULUS</v>
      </c>
      <c r="AQ375" s="56" t="str">
        <f t="shared" si="453"/>
        <v>TIDAK LULUS</v>
      </c>
      <c r="AR375" s="56" t="str">
        <f t="shared" si="454"/>
        <v>LULUS</v>
      </c>
      <c r="AS375" s="56" t="str">
        <f t="shared" si="455"/>
        <v>LULUS</v>
      </c>
      <c r="AT375" s="56" t="str">
        <f t="shared" si="456"/>
        <v>TIDAK LULUS</v>
      </c>
      <c r="AU375" s="56" t="str">
        <f t="shared" si="457"/>
        <v>TIDAK LULUS</v>
      </c>
      <c r="AV375" s="56" t="str">
        <f t="shared" si="458"/>
        <v>TIDAK LULUS</v>
      </c>
      <c r="AW375" s="56" t="str">
        <f t="shared" si="459"/>
        <v>TIDAK LULUS</v>
      </c>
      <c r="AX375" s="56" t="str">
        <f t="shared" si="460"/>
        <v>LULUS</v>
      </c>
      <c r="AY375" s="56" t="str">
        <f t="shared" si="461"/>
        <v>TIDAK LULUS</v>
      </c>
      <c r="AZ375" s="56" t="str">
        <f t="shared" si="462"/>
        <v>LULUS</v>
      </c>
      <c r="BA375" s="56" t="str">
        <f t="shared" si="463"/>
        <v>TIDAK LULUS</v>
      </c>
      <c r="BB375" s="56" t="str">
        <f t="shared" si="464"/>
        <v>TIDAK LULUS</v>
      </c>
      <c r="BC375" s="56" t="str">
        <f t="shared" si="465"/>
        <v>TIDAK LULUS</v>
      </c>
      <c r="BD375" s="56" t="str">
        <f t="shared" si="466"/>
        <v>LULUS</v>
      </c>
      <c r="BE375" s="56" t="str">
        <f t="shared" si="467"/>
        <v>LULUS</v>
      </c>
      <c r="BF375" s="56" t="str">
        <f t="shared" si="468"/>
        <v>LULUS</v>
      </c>
      <c r="BG375" s="56" t="str">
        <f t="shared" si="469"/>
        <v>TIDAK LULUS</v>
      </c>
      <c r="BH375" s="56" t="str">
        <f t="shared" si="470"/>
        <v>LULUS</v>
      </c>
      <c r="BI375" s="56" t="str">
        <f t="shared" si="471"/>
        <v>TIDAK LULUS</v>
      </c>
    </row>
    <row r="376" spans="1:61" s="60" customFormat="1" ht="21.9" customHeight="1" x14ac:dyDescent="0.3">
      <c r="A376" s="56">
        <f t="shared" si="419"/>
        <v>373</v>
      </c>
      <c r="B376" s="56">
        <v>2015437233</v>
      </c>
      <c r="C376" s="62" t="s">
        <v>8112</v>
      </c>
      <c r="D376" s="61" t="s">
        <v>46</v>
      </c>
      <c r="E376" s="56" t="s">
        <v>155</v>
      </c>
      <c r="F376" s="61" t="s">
        <v>4013</v>
      </c>
      <c r="G376" s="62" t="s">
        <v>4014</v>
      </c>
      <c r="H376" s="57">
        <v>45057</v>
      </c>
      <c r="I376" s="56" t="s">
        <v>126</v>
      </c>
      <c r="J376" s="56" t="s">
        <v>128</v>
      </c>
      <c r="K376" s="56" t="s">
        <v>127</v>
      </c>
      <c r="L376" s="56" t="s">
        <v>125</v>
      </c>
      <c r="M376" s="56" t="s">
        <v>126</v>
      </c>
      <c r="N376" s="56" t="s">
        <v>125</v>
      </c>
      <c r="O376" s="56" t="s">
        <v>128</v>
      </c>
      <c r="P376" s="56" t="s">
        <v>127</v>
      </c>
      <c r="Q376" s="56" t="s">
        <v>126</v>
      </c>
      <c r="R376" s="56" t="s">
        <v>125</v>
      </c>
      <c r="S376" s="56" t="s">
        <v>126</v>
      </c>
      <c r="T376" s="56" t="s">
        <v>128</v>
      </c>
      <c r="U376" s="56" t="s">
        <v>128</v>
      </c>
      <c r="V376" s="56" t="s">
        <v>125</v>
      </c>
      <c r="W376" s="56" t="s">
        <v>126</v>
      </c>
      <c r="X376" s="56" t="s">
        <v>125</v>
      </c>
      <c r="Y376" s="56" t="s">
        <v>128</v>
      </c>
      <c r="Z376" s="56" t="s">
        <v>126</v>
      </c>
      <c r="AA376" s="56" t="s">
        <v>126</v>
      </c>
      <c r="AB376" s="56" t="s">
        <v>128</v>
      </c>
      <c r="AC376" s="56" t="s">
        <v>126</v>
      </c>
      <c r="AD376" s="56" t="s">
        <v>126</v>
      </c>
      <c r="AE376" s="56" t="s">
        <v>126</v>
      </c>
      <c r="AF376" s="56" t="s">
        <v>127</v>
      </c>
      <c r="AG376" s="56" t="s">
        <v>127</v>
      </c>
      <c r="AH376" s="56">
        <f t="array" ref="AH376">SUM((I376:AG376=$I$2:$AG$2)*(I376:AG376&lt;&gt;""))</f>
        <v>19</v>
      </c>
      <c r="AI376" s="58">
        <f t="shared" si="446"/>
        <v>7.6</v>
      </c>
      <c r="AJ376" s="59"/>
      <c r="AK376" s="56" t="str">
        <f t="shared" si="447"/>
        <v>LULUS</v>
      </c>
      <c r="AL376" s="56" t="str">
        <f t="shared" si="448"/>
        <v>LULUS</v>
      </c>
      <c r="AM376" s="56" t="str">
        <f t="shared" si="449"/>
        <v>LULUS</v>
      </c>
      <c r="AN376" s="56" t="str">
        <f t="shared" si="450"/>
        <v>LULUS</v>
      </c>
      <c r="AO376" s="56" t="str">
        <f t="shared" si="451"/>
        <v>LULUS</v>
      </c>
      <c r="AP376" s="56" t="str">
        <f t="shared" si="452"/>
        <v>LULUS</v>
      </c>
      <c r="AQ376" s="56" t="str">
        <f t="shared" si="453"/>
        <v>LULUS</v>
      </c>
      <c r="AR376" s="56" t="str">
        <f t="shared" si="454"/>
        <v>LULUS</v>
      </c>
      <c r="AS376" s="56" t="str">
        <f t="shared" si="455"/>
        <v>LULUS</v>
      </c>
      <c r="AT376" s="56" t="str">
        <f t="shared" si="456"/>
        <v>TIDAK LULUS</v>
      </c>
      <c r="AU376" s="56" t="str">
        <f t="shared" si="457"/>
        <v>LULUS</v>
      </c>
      <c r="AV376" s="56" t="str">
        <f t="shared" si="458"/>
        <v>LULUS</v>
      </c>
      <c r="AW376" s="56" t="str">
        <f t="shared" si="459"/>
        <v>TIDAK LULUS</v>
      </c>
      <c r="AX376" s="56" t="str">
        <f t="shared" si="460"/>
        <v>LULUS</v>
      </c>
      <c r="AY376" s="56" t="str">
        <f t="shared" si="461"/>
        <v>LULUS</v>
      </c>
      <c r="AZ376" s="56" t="str">
        <f t="shared" si="462"/>
        <v>LULUS</v>
      </c>
      <c r="BA376" s="56" t="str">
        <f t="shared" si="463"/>
        <v>LULUS</v>
      </c>
      <c r="BB376" s="56" t="str">
        <f t="shared" si="464"/>
        <v>TIDAK LULUS</v>
      </c>
      <c r="BC376" s="56" t="str">
        <f t="shared" si="465"/>
        <v>LULUS</v>
      </c>
      <c r="BD376" s="56" t="str">
        <f t="shared" si="466"/>
        <v>LULUS</v>
      </c>
      <c r="BE376" s="56" t="str">
        <f t="shared" si="467"/>
        <v>LULUS</v>
      </c>
      <c r="BF376" s="56" t="str">
        <f t="shared" si="468"/>
        <v>TIDAK LULUS</v>
      </c>
      <c r="BG376" s="56" t="str">
        <f t="shared" si="469"/>
        <v>TIDAK LULUS</v>
      </c>
      <c r="BH376" s="56" t="str">
        <f t="shared" si="470"/>
        <v>LULUS</v>
      </c>
      <c r="BI376" s="56" t="str">
        <f t="shared" si="471"/>
        <v>TIDAK LULUS</v>
      </c>
    </row>
    <row r="377" spans="1:61" s="60" customFormat="1" ht="21.9" customHeight="1" x14ac:dyDescent="0.3">
      <c r="A377" s="56">
        <f t="shared" si="419"/>
        <v>374</v>
      </c>
      <c r="B377" s="56">
        <v>2015437229</v>
      </c>
      <c r="C377" s="62" t="s">
        <v>8113</v>
      </c>
      <c r="D377" s="61" t="s">
        <v>45</v>
      </c>
      <c r="E377" s="56" t="s">
        <v>160</v>
      </c>
      <c r="F377" s="61" t="s">
        <v>8257</v>
      </c>
      <c r="G377" s="62" t="s">
        <v>8258</v>
      </c>
      <c r="H377" s="57">
        <v>45057</v>
      </c>
      <c r="I377" s="56" t="s">
        <v>127</v>
      </c>
      <c r="J377" s="56" t="s">
        <v>125</v>
      </c>
      <c r="K377" s="56" t="s">
        <v>128</v>
      </c>
      <c r="L377" s="56" t="s">
        <v>125</v>
      </c>
      <c r="M377" s="56" t="s">
        <v>127</v>
      </c>
      <c r="N377" s="56" t="s">
        <v>127</v>
      </c>
      <c r="O377" s="56" t="s">
        <v>128</v>
      </c>
      <c r="P377" s="56" t="s">
        <v>128</v>
      </c>
      <c r="Q377" s="56" t="s">
        <v>126</v>
      </c>
      <c r="R377" s="56" t="s">
        <v>125</v>
      </c>
      <c r="S377" s="56" t="s">
        <v>126</v>
      </c>
      <c r="T377" s="56" t="s">
        <v>127</v>
      </c>
      <c r="U377" s="56" t="s">
        <v>128</v>
      </c>
      <c r="V377" s="56" t="s">
        <v>125</v>
      </c>
      <c r="W377" s="56" t="s">
        <v>127</v>
      </c>
      <c r="X377" s="56" t="s">
        <v>125</v>
      </c>
      <c r="Y377" s="56" t="s">
        <v>127</v>
      </c>
      <c r="Z377" s="56" t="s">
        <v>128</v>
      </c>
      <c r="AA377" s="56" t="s">
        <v>126</v>
      </c>
      <c r="AB377" s="56" t="s">
        <v>126</v>
      </c>
      <c r="AC377" s="56" t="s">
        <v>126</v>
      </c>
      <c r="AD377" s="56" t="s">
        <v>125</v>
      </c>
      <c r="AE377" s="56" t="s">
        <v>125</v>
      </c>
      <c r="AF377" s="56" t="s">
        <v>127</v>
      </c>
      <c r="AG377" s="56" t="s">
        <v>125</v>
      </c>
      <c r="AH377" s="56">
        <f t="array" ref="AH377">SUM((I377:AG377=$I$2:$AG$2)*(I377:AG377&lt;&gt;""))</f>
        <v>10</v>
      </c>
      <c r="AI377" s="58">
        <f t="shared" si="446"/>
        <v>4</v>
      </c>
      <c r="AJ377" s="59"/>
      <c r="AK377" s="56" t="str">
        <f t="shared" si="447"/>
        <v>TIDAK LULUS</v>
      </c>
      <c r="AL377" s="56" t="str">
        <f t="shared" si="448"/>
        <v>TIDAK LULUS</v>
      </c>
      <c r="AM377" s="56" t="str">
        <f t="shared" si="449"/>
        <v>TIDAK LULUS</v>
      </c>
      <c r="AN377" s="56" t="str">
        <f t="shared" si="450"/>
        <v>LULUS</v>
      </c>
      <c r="AO377" s="56" t="str">
        <f t="shared" si="451"/>
        <v>TIDAK LULUS</v>
      </c>
      <c r="AP377" s="56" t="str">
        <f t="shared" si="452"/>
        <v>TIDAK LULUS</v>
      </c>
      <c r="AQ377" s="56" t="str">
        <f t="shared" si="453"/>
        <v>LULUS</v>
      </c>
      <c r="AR377" s="56" t="str">
        <f t="shared" si="454"/>
        <v>TIDAK LULUS</v>
      </c>
      <c r="AS377" s="56" t="str">
        <f t="shared" si="455"/>
        <v>LULUS</v>
      </c>
      <c r="AT377" s="56" t="str">
        <f t="shared" si="456"/>
        <v>TIDAK LULUS</v>
      </c>
      <c r="AU377" s="56" t="str">
        <f t="shared" si="457"/>
        <v>LULUS</v>
      </c>
      <c r="AV377" s="56" t="str">
        <f t="shared" si="458"/>
        <v>TIDAK LULUS</v>
      </c>
      <c r="AW377" s="56" t="str">
        <f t="shared" si="459"/>
        <v>TIDAK LULUS</v>
      </c>
      <c r="AX377" s="56" t="str">
        <f t="shared" si="460"/>
        <v>LULUS</v>
      </c>
      <c r="AY377" s="56" t="str">
        <f t="shared" si="461"/>
        <v>TIDAK LULUS</v>
      </c>
      <c r="AZ377" s="56" t="str">
        <f t="shared" si="462"/>
        <v>LULUS</v>
      </c>
      <c r="BA377" s="56" t="str">
        <f t="shared" si="463"/>
        <v>TIDAK LULUS</v>
      </c>
      <c r="BB377" s="56" t="str">
        <f t="shared" si="464"/>
        <v>TIDAK LULUS</v>
      </c>
      <c r="BC377" s="56" t="str">
        <f t="shared" si="465"/>
        <v>LULUS</v>
      </c>
      <c r="BD377" s="56" t="str">
        <f t="shared" si="466"/>
        <v>TIDAK LULUS</v>
      </c>
      <c r="BE377" s="56" t="str">
        <f t="shared" si="467"/>
        <v>LULUS</v>
      </c>
      <c r="BF377" s="56" t="str">
        <f t="shared" si="468"/>
        <v>TIDAK LULUS</v>
      </c>
      <c r="BG377" s="56" t="str">
        <f t="shared" si="469"/>
        <v>LULUS</v>
      </c>
      <c r="BH377" s="56" t="str">
        <f t="shared" si="470"/>
        <v>LULUS</v>
      </c>
      <c r="BI377" s="56" t="str">
        <f t="shared" si="471"/>
        <v>TIDAK LULUS</v>
      </c>
    </row>
    <row r="378" spans="1:61" s="60" customFormat="1" ht="21.9" customHeight="1" x14ac:dyDescent="0.3">
      <c r="A378" s="56">
        <f t="shared" si="419"/>
        <v>375</v>
      </c>
      <c r="B378" s="56">
        <v>2015437959</v>
      </c>
      <c r="C378" s="62" t="s">
        <v>8034</v>
      </c>
      <c r="D378" s="61" t="s">
        <v>45</v>
      </c>
      <c r="E378" s="56" t="s">
        <v>160</v>
      </c>
      <c r="F378" s="61" t="s">
        <v>8160</v>
      </c>
      <c r="G378" s="62" t="s">
        <v>8161</v>
      </c>
      <c r="H378" s="57">
        <v>45057</v>
      </c>
      <c r="I378" s="56" t="s">
        <v>128</v>
      </c>
      <c r="J378" s="56" t="s">
        <v>125</v>
      </c>
      <c r="K378" s="56" t="s">
        <v>127</v>
      </c>
      <c r="L378" s="56" t="s">
        <v>125</v>
      </c>
      <c r="M378" s="56" t="s">
        <v>127</v>
      </c>
      <c r="N378" s="56" t="s">
        <v>127</v>
      </c>
      <c r="O378" s="56" t="s">
        <v>127</v>
      </c>
      <c r="P378" s="56" t="s">
        <v>127</v>
      </c>
      <c r="Q378" s="56" t="s">
        <v>126</v>
      </c>
      <c r="R378" s="56" t="s">
        <v>125</v>
      </c>
      <c r="S378" s="56" t="s">
        <v>128</v>
      </c>
      <c r="T378" s="56" t="s">
        <v>126</v>
      </c>
      <c r="U378" s="56" t="s">
        <v>128</v>
      </c>
      <c r="V378" s="56" t="s">
        <v>125</v>
      </c>
      <c r="W378" s="56" t="s">
        <v>125</v>
      </c>
      <c r="X378" s="56" t="s">
        <v>125</v>
      </c>
      <c r="Y378" s="56" t="s">
        <v>128</v>
      </c>
      <c r="Z378" s="56" t="s">
        <v>128</v>
      </c>
      <c r="AA378" s="56" t="s">
        <v>128</v>
      </c>
      <c r="AB378" s="56" t="s">
        <v>125</v>
      </c>
      <c r="AC378" s="56" t="s">
        <v>126</v>
      </c>
      <c r="AD378" s="56" t="s">
        <v>127</v>
      </c>
      <c r="AE378" s="56" t="s">
        <v>125</v>
      </c>
      <c r="AF378" s="56" t="s">
        <v>127</v>
      </c>
      <c r="AG378" s="56" t="s">
        <v>128</v>
      </c>
      <c r="AH378" s="56">
        <f t="array" ref="AH378">SUM((I378:AG378=$I$2:$AG$2)*(I378:AG378&lt;&gt;""))</f>
        <v>10</v>
      </c>
      <c r="AI378" s="58">
        <f t="shared" si="446"/>
        <v>4</v>
      </c>
      <c r="AJ378" s="59"/>
      <c r="AK378" s="56" t="str">
        <f t="shared" si="447"/>
        <v>TIDAK LULUS</v>
      </c>
      <c r="AL378" s="56" t="str">
        <f t="shared" si="448"/>
        <v>TIDAK LULUS</v>
      </c>
      <c r="AM378" s="56" t="str">
        <f t="shared" si="449"/>
        <v>LULUS</v>
      </c>
      <c r="AN378" s="56" t="str">
        <f t="shared" si="450"/>
        <v>LULUS</v>
      </c>
      <c r="AO378" s="56" t="str">
        <f t="shared" si="451"/>
        <v>TIDAK LULUS</v>
      </c>
      <c r="AP378" s="56" t="str">
        <f t="shared" si="452"/>
        <v>TIDAK LULUS</v>
      </c>
      <c r="AQ378" s="56" t="str">
        <f t="shared" si="453"/>
        <v>TIDAK LULUS</v>
      </c>
      <c r="AR378" s="56" t="str">
        <f t="shared" si="454"/>
        <v>LULUS</v>
      </c>
      <c r="AS378" s="56" t="str">
        <f t="shared" si="455"/>
        <v>LULUS</v>
      </c>
      <c r="AT378" s="56" t="str">
        <f t="shared" si="456"/>
        <v>TIDAK LULUS</v>
      </c>
      <c r="AU378" s="56" t="str">
        <f t="shared" si="457"/>
        <v>TIDAK LULUS</v>
      </c>
      <c r="AV378" s="56" t="str">
        <f t="shared" si="458"/>
        <v>TIDAK LULUS</v>
      </c>
      <c r="AW378" s="56" t="str">
        <f t="shared" si="459"/>
        <v>TIDAK LULUS</v>
      </c>
      <c r="AX378" s="56" t="str">
        <f t="shared" si="460"/>
        <v>LULUS</v>
      </c>
      <c r="AY378" s="56" t="str">
        <f t="shared" si="461"/>
        <v>TIDAK LULUS</v>
      </c>
      <c r="AZ378" s="56" t="str">
        <f t="shared" si="462"/>
        <v>LULUS</v>
      </c>
      <c r="BA378" s="56" t="str">
        <f t="shared" si="463"/>
        <v>LULUS</v>
      </c>
      <c r="BB378" s="56" t="str">
        <f t="shared" si="464"/>
        <v>TIDAK LULUS</v>
      </c>
      <c r="BC378" s="56" t="str">
        <f t="shared" si="465"/>
        <v>TIDAK LULUS</v>
      </c>
      <c r="BD378" s="56" t="str">
        <f t="shared" si="466"/>
        <v>TIDAK LULUS</v>
      </c>
      <c r="BE378" s="56" t="str">
        <f t="shared" si="467"/>
        <v>LULUS</v>
      </c>
      <c r="BF378" s="56" t="str">
        <f t="shared" si="468"/>
        <v>TIDAK LULUS</v>
      </c>
      <c r="BG378" s="56" t="str">
        <f t="shared" si="469"/>
        <v>LULUS</v>
      </c>
      <c r="BH378" s="56" t="str">
        <f t="shared" si="470"/>
        <v>LULUS</v>
      </c>
      <c r="BI378" s="56" t="str">
        <f t="shared" si="471"/>
        <v>TIDAK LULUS</v>
      </c>
    </row>
    <row r="379" spans="1:61" s="60" customFormat="1" ht="21.9" customHeight="1" x14ac:dyDescent="0.3">
      <c r="A379" s="56">
        <f t="shared" si="419"/>
        <v>376</v>
      </c>
      <c r="B379" s="56">
        <v>2015437975</v>
      </c>
      <c r="C379" s="62" t="s">
        <v>8035</v>
      </c>
      <c r="D379" s="61" t="s">
        <v>46</v>
      </c>
      <c r="E379" s="56" t="s">
        <v>155</v>
      </c>
      <c r="F379" s="61" t="s">
        <v>341</v>
      </c>
      <c r="G379" s="62" t="s">
        <v>342</v>
      </c>
      <c r="H379" s="57">
        <v>45057</v>
      </c>
      <c r="I379" s="56" t="s">
        <v>127</v>
      </c>
      <c r="J379" s="56" t="s">
        <v>128</v>
      </c>
      <c r="K379" s="56" t="s">
        <v>127</v>
      </c>
      <c r="L379" s="56" t="s">
        <v>125</v>
      </c>
      <c r="M379" s="56" t="s">
        <v>126</v>
      </c>
      <c r="N379" s="56" t="s">
        <v>126</v>
      </c>
      <c r="O379" s="56" t="s">
        <v>128</v>
      </c>
      <c r="P379" s="56" t="s">
        <v>127</v>
      </c>
      <c r="Q379" s="56" t="s">
        <v>126</v>
      </c>
      <c r="R379" s="56" t="s">
        <v>126</v>
      </c>
      <c r="S379" s="56" t="s">
        <v>127</v>
      </c>
      <c r="T379" s="56" t="s">
        <v>126</v>
      </c>
      <c r="U379" s="56" t="s">
        <v>125</v>
      </c>
      <c r="V379" s="56" t="s">
        <v>125</v>
      </c>
      <c r="W379" s="56" t="s">
        <v>128</v>
      </c>
      <c r="X379" s="56" t="s">
        <v>125</v>
      </c>
      <c r="Y379" s="56" t="s">
        <v>126</v>
      </c>
      <c r="Z379" s="56" t="s">
        <v>128</v>
      </c>
      <c r="AA379" s="56" t="s">
        <v>126</v>
      </c>
      <c r="AB379" s="56" t="s">
        <v>127</v>
      </c>
      <c r="AC379" s="56" t="s">
        <v>126</v>
      </c>
      <c r="AD379" s="56" t="s">
        <v>128</v>
      </c>
      <c r="AE379" s="56" t="s">
        <v>128</v>
      </c>
      <c r="AF379" s="56" t="s">
        <v>127</v>
      </c>
      <c r="AG379" s="56" t="s">
        <v>127</v>
      </c>
      <c r="AH379" s="56">
        <f t="array" ref="AH379">SUM((I379:AG379=$I$2:$AG$2)*(I379:AG379&lt;&gt;""))</f>
        <v>13</v>
      </c>
      <c r="AI379" s="58">
        <f t="shared" si="446"/>
        <v>5.2</v>
      </c>
      <c r="AJ379" s="59"/>
      <c r="AK379" s="56" t="str">
        <f t="shared" si="447"/>
        <v>TIDAK LULUS</v>
      </c>
      <c r="AL379" s="56" t="str">
        <f t="shared" si="448"/>
        <v>LULUS</v>
      </c>
      <c r="AM379" s="56" t="str">
        <f t="shared" si="449"/>
        <v>LULUS</v>
      </c>
      <c r="AN379" s="56" t="str">
        <f t="shared" si="450"/>
        <v>LULUS</v>
      </c>
      <c r="AO379" s="56" t="str">
        <f t="shared" si="451"/>
        <v>LULUS</v>
      </c>
      <c r="AP379" s="56" t="str">
        <f t="shared" si="452"/>
        <v>TIDAK LULUS</v>
      </c>
      <c r="AQ379" s="56" t="str">
        <f t="shared" si="453"/>
        <v>LULUS</v>
      </c>
      <c r="AR379" s="56" t="str">
        <f t="shared" si="454"/>
        <v>LULUS</v>
      </c>
      <c r="AS379" s="56" t="str">
        <f t="shared" si="455"/>
        <v>LULUS</v>
      </c>
      <c r="AT379" s="56" t="str">
        <f t="shared" si="456"/>
        <v>TIDAK LULUS</v>
      </c>
      <c r="AU379" s="56" t="str">
        <f t="shared" si="457"/>
        <v>TIDAK LULUS</v>
      </c>
      <c r="AV379" s="56" t="str">
        <f t="shared" si="458"/>
        <v>TIDAK LULUS</v>
      </c>
      <c r="AW379" s="56" t="str">
        <f t="shared" si="459"/>
        <v>TIDAK LULUS</v>
      </c>
      <c r="AX379" s="56" t="str">
        <f t="shared" si="460"/>
        <v>LULUS</v>
      </c>
      <c r="AY379" s="56" t="str">
        <f t="shared" si="461"/>
        <v>TIDAK LULUS</v>
      </c>
      <c r="AZ379" s="56" t="str">
        <f t="shared" si="462"/>
        <v>LULUS</v>
      </c>
      <c r="BA379" s="56" t="str">
        <f t="shared" si="463"/>
        <v>TIDAK LULUS</v>
      </c>
      <c r="BB379" s="56" t="str">
        <f t="shared" si="464"/>
        <v>TIDAK LULUS</v>
      </c>
      <c r="BC379" s="56" t="str">
        <f t="shared" si="465"/>
        <v>LULUS</v>
      </c>
      <c r="BD379" s="56" t="str">
        <f t="shared" si="466"/>
        <v>TIDAK LULUS</v>
      </c>
      <c r="BE379" s="56" t="str">
        <f t="shared" si="467"/>
        <v>LULUS</v>
      </c>
      <c r="BF379" s="56" t="str">
        <f t="shared" si="468"/>
        <v>LULUS</v>
      </c>
      <c r="BG379" s="56" t="str">
        <f t="shared" si="469"/>
        <v>TIDAK LULUS</v>
      </c>
      <c r="BH379" s="56" t="str">
        <f t="shared" si="470"/>
        <v>LULUS</v>
      </c>
      <c r="BI379" s="56" t="str">
        <f t="shared" si="471"/>
        <v>TIDAK LULUS</v>
      </c>
    </row>
    <row r="380" spans="1:61" s="60" customFormat="1" ht="21.9" customHeight="1" x14ac:dyDescent="0.3">
      <c r="A380" s="56">
        <f t="shared" si="419"/>
        <v>377</v>
      </c>
      <c r="B380" s="56">
        <v>2015437964</v>
      </c>
      <c r="C380" s="62" t="s">
        <v>8036</v>
      </c>
      <c r="D380" s="61" t="s">
        <v>45</v>
      </c>
      <c r="E380" s="56" t="s">
        <v>160</v>
      </c>
      <c r="F380" s="61" t="s">
        <v>6434</v>
      </c>
      <c r="G380" s="62" t="s">
        <v>6435</v>
      </c>
      <c r="H380" s="57">
        <v>45057</v>
      </c>
      <c r="I380" s="56" t="s">
        <v>127</v>
      </c>
      <c r="J380" s="56" t="s">
        <v>125</v>
      </c>
      <c r="K380" s="56" t="s">
        <v>127</v>
      </c>
      <c r="L380" s="56" t="s">
        <v>125</v>
      </c>
      <c r="M380" s="56" t="s">
        <v>127</v>
      </c>
      <c r="N380" s="56" t="s">
        <v>128</v>
      </c>
      <c r="O380" s="56" t="s">
        <v>128</v>
      </c>
      <c r="P380" s="56" t="s">
        <v>127</v>
      </c>
      <c r="Q380" s="56" t="s">
        <v>126</v>
      </c>
      <c r="R380" s="56" t="s">
        <v>128</v>
      </c>
      <c r="S380" s="56" t="s">
        <v>126</v>
      </c>
      <c r="T380" s="56" t="s">
        <v>126</v>
      </c>
      <c r="U380" s="56" t="s">
        <v>128</v>
      </c>
      <c r="V380" s="56" t="s">
        <v>125</v>
      </c>
      <c r="W380" s="56" t="s">
        <v>126</v>
      </c>
      <c r="X380" s="56" t="s">
        <v>125</v>
      </c>
      <c r="Y380" s="56" t="s">
        <v>125</v>
      </c>
      <c r="Z380" s="56" t="s">
        <v>128</v>
      </c>
      <c r="AA380" s="56" t="s">
        <v>128</v>
      </c>
      <c r="AB380" s="56" t="s">
        <v>127</v>
      </c>
      <c r="AC380" s="56" t="s">
        <v>126</v>
      </c>
      <c r="AD380" s="56" t="s">
        <v>128</v>
      </c>
      <c r="AE380" s="56" t="s">
        <v>125</v>
      </c>
      <c r="AF380" s="56" t="s">
        <v>125</v>
      </c>
      <c r="AG380" s="56" t="s">
        <v>125</v>
      </c>
      <c r="AH380" s="56">
        <f t="array" ref="AH380">SUM((I380:AG380=$I$2:$AG$2)*(I380:AG380&lt;&gt;""))</f>
        <v>13</v>
      </c>
      <c r="AI380" s="58">
        <f t="shared" si="446"/>
        <v>5.2</v>
      </c>
      <c r="AJ380" s="59"/>
      <c r="AK380" s="56" t="str">
        <f t="shared" si="447"/>
        <v>TIDAK LULUS</v>
      </c>
      <c r="AL380" s="56" t="str">
        <f t="shared" si="448"/>
        <v>TIDAK LULUS</v>
      </c>
      <c r="AM380" s="56" t="str">
        <f t="shared" si="449"/>
        <v>LULUS</v>
      </c>
      <c r="AN380" s="56" t="str">
        <f t="shared" si="450"/>
        <v>LULUS</v>
      </c>
      <c r="AO380" s="56" t="str">
        <f t="shared" si="451"/>
        <v>TIDAK LULUS</v>
      </c>
      <c r="AP380" s="56" t="str">
        <f t="shared" si="452"/>
        <v>TIDAK LULUS</v>
      </c>
      <c r="AQ380" s="56" t="str">
        <f t="shared" si="453"/>
        <v>LULUS</v>
      </c>
      <c r="AR380" s="56" t="str">
        <f t="shared" si="454"/>
        <v>LULUS</v>
      </c>
      <c r="AS380" s="56" t="str">
        <f t="shared" si="455"/>
        <v>LULUS</v>
      </c>
      <c r="AT380" s="56" t="str">
        <f t="shared" si="456"/>
        <v>LULUS</v>
      </c>
      <c r="AU380" s="56" t="str">
        <f t="shared" si="457"/>
        <v>LULUS</v>
      </c>
      <c r="AV380" s="56" t="str">
        <f t="shared" si="458"/>
        <v>TIDAK LULUS</v>
      </c>
      <c r="AW380" s="56" t="str">
        <f t="shared" si="459"/>
        <v>TIDAK LULUS</v>
      </c>
      <c r="AX380" s="56" t="str">
        <f t="shared" si="460"/>
        <v>LULUS</v>
      </c>
      <c r="AY380" s="56" t="str">
        <f t="shared" si="461"/>
        <v>LULUS</v>
      </c>
      <c r="AZ380" s="56" t="str">
        <f t="shared" si="462"/>
        <v>LULUS</v>
      </c>
      <c r="BA380" s="56" t="str">
        <f t="shared" si="463"/>
        <v>TIDAK LULUS</v>
      </c>
      <c r="BB380" s="56" t="str">
        <f t="shared" si="464"/>
        <v>TIDAK LULUS</v>
      </c>
      <c r="BC380" s="56" t="str">
        <f t="shared" si="465"/>
        <v>TIDAK LULUS</v>
      </c>
      <c r="BD380" s="56" t="str">
        <f t="shared" si="466"/>
        <v>TIDAK LULUS</v>
      </c>
      <c r="BE380" s="56" t="str">
        <f t="shared" si="467"/>
        <v>LULUS</v>
      </c>
      <c r="BF380" s="56" t="str">
        <f t="shared" si="468"/>
        <v>LULUS</v>
      </c>
      <c r="BG380" s="56" t="str">
        <f t="shared" si="469"/>
        <v>LULUS</v>
      </c>
      <c r="BH380" s="56" t="str">
        <f t="shared" si="470"/>
        <v>TIDAK LULUS</v>
      </c>
      <c r="BI380" s="56" t="str">
        <f t="shared" si="471"/>
        <v>TIDAK LULUS</v>
      </c>
    </row>
    <row r="381" spans="1:61" s="60" customFormat="1" ht="21.9" customHeight="1" x14ac:dyDescent="0.3">
      <c r="A381" s="56">
        <f t="shared" si="419"/>
        <v>378</v>
      </c>
      <c r="B381" s="56">
        <v>2015437977</v>
      </c>
      <c r="C381" s="62" t="s">
        <v>8037</v>
      </c>
      <c r="D381" s="61" t="s">
        <v>46</v>
      </c>
      <c r="E381" s="56" t="s">
        <v>155</v>
      </c>
      <c r="F381" s="61" t="s">
        <v>8162</v>
      </c>
      <c r="G381" s="62" t="s">
        <v>8163</v>
      </c>
      <c r="H381" s="57">
        <v>45057</v>
      </c>
      <c r="I381" s="56" t="s">
        <v>126</v>
      </c>
      <c r="J381" s="56" t="s">
        <v>125</v>
      </c>
      <c r="K381" s="56" t="s">
        <v>128</v>
      </c>
      <c r="L381" s="56" t="s">
        <v>127</v>
      </c>
      <c r="M381" s="56" t="s">
        <v>128</v>
      </c>
      <c r="N381" s="56" t="s">
        <v>127</v>
      </c>
      <c r="O381" s="56" t="s">
        <v>128</v>
      </c>
      <c r="P381" s="56" t="s">
        <v>127</v>
      </c>
      <c r="Q381" s="56" t="s">
        <v>126</v>
      </c>
      <c r="R381" s="56" t="s">
        <v>125</v>
      </c>
      <c r="S381" s="56" t="s">
        <v>127</v>
      </c>
      <c r="T381" s="56" t="s">
        <v>126</v>
      </c>
      <c r="U381" s="56" t="s">
        <v>128</v>
      </c>
      <c r="V381" s="56" t="s">
        <v>125</v>
      </c>
      <c r="W381" s="56" t="s">
        <v>125</v>
      </c>
      <c r="X381" s="56" t="s">
        <v>127</v>
      </c>
      <c r="Y381" s="56" t="s">
        <v>127</v>
      </c>
      <c r="Z381" s="56" t="s">
        <v>125</v>
      </c>
      <c r="AA381" s="56" t="s">
        <v>128</v>
      </c>
      <c r="AB381" s="56" t="s">
        <v>126</v>
      </c>
      <c r="AC381" s="56" t="s">
        <v>126</v>
      </c>
      <c r="AD381" s="56" t="s">
        <v>126</v>
      </c>
      <c r="AE381" s="56" t="s">
        <v>126</v>
      </c>
      <c r="AF381" s="56" t="s">
        <v>127</v>
      </c>
      <c r="AG381" s="56" t="s">
        <v>126</v>
      </c>
      <c r="AH381" s="56">
        <f t="array" ref="AH381">SUM((I381:AG381=$I$2:$AG$2)*(I381:AG381&lt;&gt;""))</f>
        <v>8</v>
      </c>
      <c r="AI381" s="58">
        <f t="shared" si="446"/>
        <v>3.2</v>
      </c>
      <c r="AJ381" s="59"/>
      <c r="AK381" s="56" t="str">
        <f t="shared" si="447"/>
        <v>LULUS</v>
      </c>
      <c r="AL381" s="56" t="str">
        <f t="shared" si="448"/>
        <v>TIDAK LULUS</v>
      </c>
      <c r="AM381" s="56" t="str">
        <f t="shared" si="449"/>
        <v>TIDAK LULUS</v>
      </c>
      <c r="AN381" s="56" t="str">
        <f t="shared" si="450"/>
        <v>TIDAK LULUS</v>
      </c>
      <c r="AO381" s="56" t="str">
        <f t="shared" si="451"/>
        <v>TIDAK LULUS</v>
      </c>
      <c r="AP381" s="56" t="str">
        <f t="shared" si="452"/>
        <v>TIDAK LULUS</v>
      </c>
      <c r="AQ381" s="56" t="str">
        <f t="shared" si="453"/>
        <v>LULUS</v>
      </c>
      <c r="AR381" s="56" t="str">
        <f t="shared" si="454"/>
        <v>LULUS</v>
      </c>
      <c r="AS381" s="56" t="str">
        <f t="shared" si="455"/>
        <v>LULUS</v>
      </c>
      <c r="AT381" s="56" t="str">
        <f t="shared" si="456"/>
        <v>TIDAK LULUS</v>
      </c>
      <c r="AU381" s="56" t="str">
        <f t="shared" si="457"/>
        <v>TIDAK LULUS</v>
      </c>
      <c r="AV381" s="56" t="str">
        <f t="shared" si="458"/>
        <v>TIDAK LULUS</v>
      </c>
      <c r="AW381" s="56" t="str">
        <f t="shared" si="459"/>
        <v>TIDAK LULUS</v>
      </c>
      <c r="AX381" s="56" t="str">
        <f t="shared" si="460"/>
        <v>LULUS</v>
      </c>
      <c r="AY381" s="56" t="str">
        <f t="shared" si="461"/>
        <v>TIDAK LULUS</v>
      </c>
      <c r="AZ381" s="56" t="str">
        <f t="shared" si="462"/>
        <v>TIDAK LULUS</v>
      </c>
      <c r="BA381" s="56" t="str">
        <f t="shared" si="463"/>
        <v>TIDAK LULUS</v>
      </c>
      <c r="BB381" s="56" t="str">
        <f t="shared" si="464"/>
        <v>TIDAK LULUS</v>
      </c>
      <c r="BC381" s="56" t="str">
        <f t="shared" si="465"/>
        <v>TIDAK LULUS</v>
      </c>
      <c r="BD381" s="56" t="str">
        <f t="shared" si="466"/>
        <v>TIDAK LULUS</v>
      </c>
      <c r="BE381" s="56" t="str">
        <f t="shared" si="467"/>
        <v>LULUS</v>
      </c>
      <c r="BF381" s="56" t="str">
        <f t="shared" si="468"/>
        <v>TIDAK LULUS</v>
      </c>
      <c r="BG381" s="56" t="str">
        <f t="shared" si="469"/>
        <v>TIDAK LULUS</v>
      </c>
      <c r="BH381" s="56" t="str">
        <f t="shared" si="470"/>
        <v>LULUS</v>
      </c>
      <c r="BI381" s="56" t="str">
        <f t="shared" si="471"/>
        <v>LULUS</v>
      </c>
    </row>
    <row r="382" spans="1:61" s="60" customFormat="1" ht="21.9" customHeight="1" x14ac:dyDescent="0.3">
      <c r="A382" s="56">
        <f t="shared" si="419"/>
        <v>379</v>
      </c>
      <c r="B382" s="56">
        <v>2015437978</v>
      </c>
      <c r="C382" s="62" t="s">
        <v>8038</v>
      </c>
      <c r="D382" s="61" t="s">
        <v>46</v>
      </c>
      <c r="E382" s="56" t="s">
        <v>155</v>
      </c>
      <c r="F382" s="61" t="s">
        <v>8164</v>
      </c>
      <c r="G382" s="62" t="s">
        <v>8165</v>
      </c>
      <c r="H382" s="57">
        <v>45057</v>
      </c>
      <c r="I382" s="56" t="s">
        <v>126</v>
      </c>
      <c r="J382" s="56" t="s">
        <v>125</v>
      </c>
      <c r="K382" s="56" t="s">
        <v>127</v>
      </c>
      <c r="L382" s="56" t="s">
        <v>125</v>
      </c>
      <c r="M382" s="56" t="s">
        <v>126</v>
      </c>
      <c r="N382" s="56" t="s">
        <v>126</v>
      </c>
      <c r="O382" s="56" t="s">
        <v>127</v>
      </c>
      <c r="P382" s="56" t="s">
        <v>127</v>
      </c>
      <c r="Q382" s="56" t="s">
        <v>126</v>
      </c>
      <c r="R382" s="56" t="s">
        <v>125</v>
      </c>
      <c r="S382" s="56" t="s">
        <v>126</v>
      </c>
      <c r="T382" s="56" t="s">
        <v>125</v>
      </c>
      <c r="U382" s="56" t="s">
        <v>128</v>
      </c>
      <c r="V382" s="56" t="s">
        <v>125</v>
      </c>
      <c r="W382" s="56" t="s">
        <v>127</v>
      </c>
      <c r="X382" s="56" t="s">
        <v>125</v>
      </c>
      <c r="Y382" s="56" t="s">
        <v>125</v>
      </c>
      <c r="Z382" s="56" t="s">
        <v>128</v>
      </c>
      <c r="AA382" s="56" t="s">
        <v>128</v>
      </c>
      <c r="AB382" s="56" t="s">
        <v>127</v>
      </c>
      <c r="AC382" s="56" t="s">
        <v>126</v>
      </c>
      <c r="AD382" s="56" t="s">
        <v>128</v>
      </c>
      <c r="AE382" s="56" t="s">
        <v>128</v>
      </c>
      <c r="AF382" s="56" t="s">
        <v>127</v>
      </c>
      <c r="AG382" s="56" t="s">
        <v>125</v>
      </c>
      <c r="AH382" s="56">
        <f t="array" ref="AH382">SUM((I382:AG382=$I$2:$AG$2)*(I382:AG382&lt;&gt;""))</f>
        <v>12</v>
      </c>
      <c r="AI382" s="58">
        <f t="shared" si="446"/>
        <v>4.8</v>
      </c>
      <c r="AJ382" s="59"/>
      <c r="AK382" s="56" t="str">
        <f t="shared" si="447"/>
        <v>LULUS</v>
      </c>
      <c r="AL382" s="56" t="str">
        <f t="shared" si="448"/>
        <v>TIDAK LULUS</v>
      </c>
      <c r="AM382" s="56" t="str">
        <f t="shared" si="449"/>
        <v>LULUS</v>
      </c>
      <c r="AN382" s="56" t="str">
        <f t="shared" si="450"/>
        <v>LULUS</v>
      </c>
      <c r="AO382" s="56" t="str">
        <f t="shared" si="451"/>
        <v>LULUS</v>
      </c>
      <c r="AP382" s="56" t="str">
        <f t="shared" si="452"/>
        <v>TIDAK LULUS</v>
      </c>
      <c r="AQ382" s="56" t="str">
        <f t="shared" si="453"/>
        <v>TIDAK LULUS</v>
      </c>
      <c r="AR382" s="56" t="str">
        <f t="shared" si="454"/>
        <v>LULUS</v>
      </c>
      <c r="AS382" s="56" t="str">
        <f t="shared" si="455"/>
        <v>LULUS</v>
      </c>
      <c r="AT382" s="56" t="str">
        <f t="shared" si="456"/>
        <v>TIDAK LULUS</v>
      </c>
      <c r="AU382" s="56" t="str">
        <f t="shared" si="457"/>
        <v>LULUS</v>
      </c>
      <c r="AV382" s="56" t="str">
        <f t="shared" si="458"/>
        <v>TIDAK LULUS</v>
      </c>
      <c r="AW382" s="56" t="str">
        <f t="shared" si="459"/>
        <v>TIDAK LULUS</v>
      </c>
      <c r="AX382" s="56" t="str">
        <f t="shared" si="460"/>
        <v>LULUS</v>
      </c>
      <c r="AY382" s="56" t="str">
        <f t="shared" si="461"/>
        <v>TIDAK LULUS</v>
      </c>
      <c r="AZ382" s="56" t="str">
        <f t="shared" si="462"/>
        <v>LULUS</v>
      </c>
      <c r="BA382" s="56" t="str">
        <f t="shared" si="463"/>
        <v>TIDAK LULUS</v>
      </c>
      <c r="BB382" s="56" t="str">
        <f t="shared" si="464"/>
        <v>TIDAK LULUS</v>
      </c>
      <c r="BC382" s="56" t="str">
        <f t="shared" si="465"/>
        <v>TIDAK LULUS</v>
      </c>
      <c r="BD382" s="56" t="str">
        <f t="shared" si="466"/>
        <v>TIDAK LULUS</v>
      </c>
      <c r="BE382" s="56" t="str">
        <f t="shared" si="467"/>
        <v>LULUS</v>
      </c>
      <c r="BF382" s="56" t="str">
        <f t="shared" si="468"/>
        <v>LULUS</v>
      </c>
      <c r="BG382" s="56" t="str">
        <f t="shared" si="469"/>
        <v>TIDAK LULUS</v>
      </c>
      <c r="BH382" s="56" t="str">
        <f t="shared" si="470"/>
        <v>LULUS</v>
      </c>
      <c r="BI382" s="56" t="str">
        <f t="shared" si="471"/>
        <v>TIDAK LULUS</v>
      </c>
    </row>
    <row r="383" spans="1:61" s="60" customFormat="1" ht="21.9" customHeight="1" x14ac:dyDescent="0.3">
      <c r="A383" s="56">
        <f t="shared" si="419"/>
        <v>380</v>
      </c>
      <c r="B383" s="56">
        <v>2015436622</v>
      </c>
      <c r="C383" s="62" t="s">
        <v>8020</v>
      </c>
      <c r="D383" s="61" t="s">
        <v>46</v>
      </c>
      <c r="E383" s="56" t="s">
        <v>155</v>
      </c>
      <c r="F383" s="61" t="s">
        <v>353</v>
      </c>
      <c r="G383" s="62" t="s">
        <v>354</v>
      </c>
      <c r="H383" s="57">
        <v>45057</v>
      </c>
      <c r="I383" s="56" t="s">
        <v>126</v>
      </c>
      <c r="J383" s="56" t="s">
        <v>125</v>
      </c>
      <c r="K383" s="56" t="s">
        <v>128</v>
      </c>
      <c r="L383" s="56" t="s">
        <v>125</v>
      </c>
      <c r="M383" s="56" t="s">
        <v>128</v>
      </c>
      <c r="N383" s="56" t="s">
        <v>127</v>
      </c>
      <c r="O383" s="56" t="s">
        <v>128</v>
      </c>
      <c r="P383" s="56" t="s">
        <v>127</v>
      </c>
      <c r="Q383" s="56" t="s">
        <v>126</v>
      </c>
      <c r="R383" s="56" t="s">
        <v>126</v>
      </c>
      <c r="S383" s="56" t="s">
        <v>126</v>
      </c>
      <c r="T383" s="56" t="s">
        <v>128</v>
      </c>
      <c r="U383" s="56" t="s">
        <v>125</v>
      </c>
      <c r="V383" s="56" t="s">
        <v>125</v>
      </c>
      <c r="W383" s="56" t="s">
        <v>125</v>
      </c>
      <c r="X383" s="56" t="s">
        <v>125</v>
      </c>
      <c r="Y383" s="56" t="s">
        <v>128</v>
      </c>
      <c r="Z383" s="56" t="s">
        <v>127</v>
      </c>
      <c r="AA383" s="56" t="s">
        <v>126</v>
      </c>
      <c r="AB383" s="56" t="s">
        <v>128</v>
      </c>
      <c r="AC383" s="56" t="s">
        <v>126</v>
      </c>
      <c r="AD383" s="56" t="s">
        <v>128</v>
      </c>
      <c r="AE383" s="56" t="s">
        <v>125</v>
      </c>
      <c r="AF383" s="56" t="s">
        <v>125</v>
      </c>
      <c r="AG383" s="56" t="s">
        <v>125</v>
      </c>
      <c r="AH383" s="56">
        <f t="array" ref="AH383">SUM((I383:AG383=$I$2:$AG$2)*(I383:AG383&lt;&gt;""))</f>
        <v>16</v>
      </c>
      <c r="AI383" s="58">
        <f t="shared" si="446"/>
        <v>6.4</v>
      </c>
      <c r="AJ383" s="59"/>
      <c r="AK383" s="56" t="str">
        <f t="shared" si="447"/>
        <v>LULUS</v>
      </c>
      <c r="AL383" s="56" t="str">
        <f t="shared" si="448"/>
        <v>TIDAK LULUS</v>
      </c>
      <c r="AM383" s="56" t="str">
        <f t="shared" si="449"/>
        <v>TIDAK LULUS</v>
      </c>
      <c r="AN383" s="56" t="str">
        <f t="shared" si="450"/>
        <v>LULUS</v>
      </c>
      <c r="AO383" s="56" t="str">
        <f t="shared" si="451"/>
        <v>TIDAK LULUS</v>
      </c>
      <c r="AP383" s="56" t="str">
        <f t="shared" si="452"/>
        <v>TIDAK LULUS</v>
      </c>
      <c r="AQ383" s="56" t="str">
        <f t="shared" si="453"/>
        <v>LULUS</v>
      </c>
      <c r="AR383" s="56" t="str">
        <f t="shared" si="454"/>
        <v>LULUS</v>
      </c>
      <c r="AS383" s="56" t="str">
        <f t="shared" si="455"/>
        <v>LULUS</v>
      </c>
      <c r="AT383" s="56" t="str">
        <f t="shared" si="456"/>
        <v>TIDAK LULUS</v>
      </c>
      <c r="AU383" s="56" t="str">
        <f t="shared" si="457"/>
        <v>LULUS</v>
      </c>
      <c r="AV383" s="56" t="str">
        <f t="shared" si="458"/>
        <v>LULUS</v>
      </c>
      <c r="AW383" s="56" t="str">
        <f t="shared" si="459"/>
        <v>TIDAK LULUS</v>
      </c>
      <c r="AX383" s="56" t="str">
        <f t="shared" si="460"/>
        <v>LULUS</v>
      </c>
      <c r="AY383" s="56" t="str">
        <f t="shared" si="461"/>
        <v>TIDAK LULUS</v>
      </c>
      <c r="AZ383" s="56" t="str">
        <f t="shared" si="462"/>
        <v>LULUS</v>
      </c>
      <c r="BA383" s="56" t="str">
        <f t="shared" si="463"/>
        <v>LULUS</v>
      </c>
      <c r="BB383" s="56" t="str">
        <f t="shared" si="464"/>
        <v>LULUS</v>
      </c>
      <c r="BC383" s="56" t="str">
        <f t="shared" si="465"/>
        <v>LULUS</v>
      </c>
      <c r="BD383" s="56" t="str">
        <f t="shared" si="466"/>
        <v>LULUS</v>
      </c>
      <c r="BE383" s="56" t="str">
        <f t="shared" si="467"/>
        <v>LULUS</v>
      </c>
      <c r="BF383" s="56" t="str">
        <f t="shared" si="468"/>
        <v>LULUS</v>
      </c>
      <c r="BG383" s="56" t="str">
        <f t="shared" si="469"/>
        <v>LULUS</v>
      </c>
      <c r="BH383" s="56" t="str">
        <f t="shared" si="470"/>
        <v>TIDAK LULUS</v>
      </c>
      <c r="BI383" s="56" t="str">
        <f t="shared" si="471"/>
        <v>TIDAK LULUS</v>
      </c>
    </row>
    <row r="384" spans="1:61" s="60" customFormat="1" ht="21.9" customHeight="1" x14ac:dyDescent="0.3">
      <c r="A384" s="56">
        <f t="shared" si="419"/>
        <v>381</v>
      </c>
      <c r="B384" s="56">
        <v>2015436588</v>
      </c>
      <c r="C384" s="62" t="s">
        <v>8022</v>
      </c>
      <c r="D384" s="61" t="s">
        <v>45</v>
      </c>
      <c r="E384" s="56" t="s">
        <v>160</v>
      </c>
      <c r="F384" s="61" t="s">
        <v>8148</v>
      </c>
      <c r="G384" s="62" t="s">
        <v>8149</v>
      </c>
      <c r="H384" s="57">
        <v>45057</v>
      </c>
      <c r="I384" s="56" t="s">
        <v>126</v>
      </c>
      <c r="J384" s="56" t="s">
        <v>125</v>
      </c>
      <c r="K384" s="56" t="s">
        <v>128</v>
      </c>
      <c r="L384" s="56" t="s">
        <v>125</v>
      </c>
      <c r="M384" s="56" t="s">
        <v>127</v>
      </c>
      <c r="N384" s="56" t="s">
        <v>127</v>
      </c>
      <c r="O384" s="56" t="s">
        <v>127</v>
      </c>
      <c r="P384" s="56" t="s">
        <v>126</v>
      </c>
      <c r="Q384" s="56" t="s">
        <v>126</v>
      </c>
      <c r="R384" s="56" t="s">
        <v>127</v>
      </c>
      <c r="S384" s="56" t="s">
        <v>126</v>
      </c>
      <c r="T384" s="56" t="s">
        <v>126</v>
      </c>
      <c r="U384" s="56" t="s">
        <v>126</v>
      </c>
      <c r="V384" s="56" t="s">
        <v>125</v>
      </c>
      <c r="W384" s="56" t="s">
        <v>127</v>
      </c>
      <c r="X384" s="56" t="s">
        <v>126</v>
      </c>
      <c r="Y384" s="56" t="s">
        <v>126</v>
      </c>
      <c r="Z384" s="56" t="s">
        <v>128</v>
      </c>
      <c r="AA384" s="56" t="s">
        <v>128</v>
      </c>
      <c r="AB384" s="56" t="s">
        <v>128</v>
      </c>
      <c r="AC384" s="56" t="s">
        <v>126</v>
      </c>
      <c r="AD384" s="56" t="s">
        <v>128</v>
      </c>
      <c r="AE384" s="56" t="s">
        <v>126</v>
      </c>
      <c r="AF384" s="56" t="s">
        <v>127</v>
      </c>
      <c r="AG384" s="56" t="s">
        <v>128</v>
      </c>
      <c r="AH384" s="56">
        <f t="array" ref="AH384">SUM((I384:AG384=$I$2:$AG$2)*(I384:AG384&lt;&gt;""))</f>
        <v>9</v>
      </c>
      <c r="AI384" s="58">
        <f t="shared" si="446"/>
        <v>3.6</v>
      </c>
      <c r="AJ384" s="59"/>
      <c r="AK384" s="56" t="str">
        <f t="shared" si="447"/>
        <v>LULUS</v>
      </c>
      <c r="AL384" s="56" t="str">
        <f t="shared" si="448"/>
        <v>TIDAK LULUS</v>
      </c>
      <c r="AM384" s="56" t="str">
        <f t="shared" si="449"/>
        <v>TIDAK LULUS</v>
      </c>
      <c r="AN384" s="56" t="str">
        <f t="shared" si="450"/>
        <v>LULUS</v>
      </c>
      <c r="AO384" s="56" t="str">
        <f t="shared" si="451"/>
        <v>TIDAK LULUS</v>
      </c>
      <c r="AP384" s="56" t="str">
        <f t="shared" si="452"/>
        <v>TIDAK LULUS</v>
      </c>
      <c r="AQ384" s="56" t="str">
        <f t="shared" si="453"/>
        <v>TIDAK LULUS</v>
      </c>
      <c r="AR384" s="56" t="str">
        <f t="shared" si="454"/>
        <v>TIDAK LULUS</v>
      </c>
      <c r="AS384" s="56" t="str">
        <f t="shared" si="455"/>
        <v>LULUS</v>
      </c>
      <c r="AT384" s="56" t="str">
        <f t="shared" si="456"/>
        <v>TIDAK LULUS</v>
      </c>
      <c r="AU384" s="56" t="str">
        <f t="shared" si="457"/>
        <v>LULUS</v>
      </c>
      <c r="AV384" s="56" t="str">
        <f t="shared" si="458"/>
        <v>TIDAK LULUS</v>
      </c>
      <c r="AW384" s="56" t="str">
        <f t="shared" si="459"/>
        <v>TIDAK LULUS</v>
      </c>
      <c r="AX384" s="56" t="str">
        <f t="shared" si="460"/>
        <v>LULUS</v>
      </c>
      <c r="AY384" s="56" t="str">
        <f t="shared" si="461"/>
        <v>TIDAK LULUS</v>
      </c>
      <c r="AZ384" s="56" t="str">
        <f t="shared" si="462"/>
        <v>TIDAK LULUS</v>
      </c>
      <c r="BA384" s="56" t="str">
        <f t="shared" si="463"/>
        <v>TIDAK LULUS</v>
      </c>
      <c r="BB384" s="56" t="str">
        <f t="shared" si="464"/>
        <v>TIDAK LULUS</v>
      </c>
      <c r="BC384" s="56" t="str">
        <f t="shared" si="465"/>
        <v>TIDAK LULUS</v>
      </c>
      <c r="BD384" s="56" t="str">
        <f t="shared" si="466"/>
        <v>LULUS</v>
      </c>
      <c r="BE384" s="56" t="str">
        <f t="shared" si="467"/>
        <v>LULUS</v>
      </c>
      <c r="BF384" s="56" t="str">
        <f t="shared" si="468"/>
        <v>LULUS</v>
      </c>
      <c r="BG384" s="56" t="str">
        <f t="shared" si="469"/>
        <v>TIDAK LULUS</v>
      </c>
      <c r="BH384" s="56" t="str">
        <f t="shared" si="470"/>
        <v>LULUS</v>
      </c>
      <c r="BI384" s="56" t="str">
        <f t="shared" si="471"/>
        <v>TIDAK LULUS</v>
      </c>
    </row>
    <row r="385" spans="1:61" s="60" customFormat="1" ht="21.9" customHeight="1" x14ac:dyDescent="0.3">
      <c r="A385" s="56">
        <f t="shared" si="419"/>
        <v>382</v>
      </c>
      <c r="B385" s="56">
        <v>2015437235</v>
      </c>
      <c r="C385" s="62" t="s">
        <v>8114</v>
      </c>
      <c r="D385" s="61" t="s">
        <v>46</v>
      </c>
      <c r="E385" s="56" t="s">
        <v>155</v>
      </c>
      <c r="F385" s="61" t="s">
        <v>629</v>
      </c>
      <c r="G385" s="62" t="s">
        <v>630</v>
      </c>
      <c r="H385" s="57">
        <v>45057</v>
      </c>
      <c r="I385" s="56" t="s">
        <v>126</v>
      </c>
      <c r="J385" s="56" t="s">
        <v>125</v>
      </c>
      <c r="K385" s="56" t="s">
        <v>127</v>
      </c>
      <c r="L385" s="56" t="s">
        <v>125</v>
      </c>
      <c r="M385" s="56" t="s">
        <v>126</v>
      </c>
      <c r="N385" s="56" t="s">
        <v>127</v>
      </c>
      <c r="O385" s="56" t="s">
        <v>125</v>
      </c>
      <c r="P385" s="56" t="s">
        <v>127</v>
      </c>
      <c r="Q385" s="56" t="s">
        <v>126</v>
      </c>
      <c r="R385" s="56" t="s">
        <v>127</v>
      </c>
      <c r="S385" s="56" t="s">
        <v>126</v>
      </c>
      <c r="T385" s="56" t="s">
        <v>128</v>
      </c>
      <c r="U385" s="56" t="s">
        <v>127</v>
      </c>
      <c r="V385" s="56" t="s">
        <v>125</v>
      </c>
      <c r="W385" s="56" t="s">
        <v>126</v>
      </c>
      <c r="X385" s="56" t="s">
        <v>126</v>
      </c>
      <c r="Y385" s="56" t="s">
        <v>128</v>
      </c>
      <c r="Z385" s="56" t="s">
        <v>127</v>
      </c>
      <c r="AA385" s="56" t="s">
        <v>126</v>
      </c>
      <c r="AB385" s="56" t="s">
        <v>128</v>
      </c>
      <c r="AC385" s="56" t="s">
        <v>126</v>
      </c>
      <c r="AD385" s="56" t="s">
        <v>125</v>
      </c>
      <c r="AE385" s="56" t="s">
        <v>125</v>
      </c>
      <c r="AF385" s="56" t="s">
        <v>127</v>
      </c>
      <c r="AG385" s="56" t="s">
        <v>127</v>
      </c>
      <c r="AH385" s="56">
        <f t="array" ref="AH385">SUM((I385:AG385=$I$2:$AG$2)*(I385:AG385&lt;&gt;""))</f>
        <v>18</v>
      </c>
      <c r="AI385" s="58">
        <f t="shared" si="446"/>
        <v>7.2</v>
      </c>
      <c r="AJ385" s="59"/>
      <c r="AK385" s="56" t="str">
        <f t="shared" si="447"/>
        <v>LULUS</v>
      </c>
      <c r="AL385" s="56" t="str">
        <f t="shared" si="448"/>
        <v>TIDAK LULUS</v>
      </c>
      <c r="AM385" s="56" t="str">
        <f t="shared" si="449"/>
        <v>LULUS</v>
      </c>
      <c r="AN385" s="56" t="str">
        <f t="shared" si="450"/>
        <v>LULUS</v>
      </c>
      <c r="AO385" s="56" t="str">
        <f t="shared" si="451"/>
        <v>LULUS</v>
      </c>
      <c r="AP385" s="56" t="str">
        <f t="shared" si="452"/>
        <v>TIDAK LULUS</v>
      </c>
      <c r="AQ385" s="56" t="str">
        <f t="shared" si="453"/>
        <v>TIDAK LULUS</v>
      </c>
      <c r="AR385" s="56" t="str">
        <f t="shared" si="454"/>
        <v>LULUS</v>
      </c>
      <c r="AS385" s="56" t="str">
        <f t="shared" si="455"/>
        <v>LULUS</v>
      </c>
      <c r="AT385" s="56" t="str">
        <f t="shared" si="456"/>
        <v>TIDAK LULUS</v>
      </c>
      <c r="AU385" s="56" t="str">
        <f t="shared" si="457"/>
        <v>LULUS</v>
      </c>
      <c r="AV385" s="56" t="str">
        <f t="shared" si="458"/>
        <v>LULUS</v>
      </c>
      <c r="AW385" s="56" t="str">
        <f t="shared" si="459"/>
        <v>LULUS</v>
      </c>
      <c r="AX385" s="56" t="str">
        <f t="shared" si="460"/>
        <v>LULUS</v>
      </c>
      <c r="AY385" s="56" t="str">
        <f t="shared" si="461"/>
        <v>LULUS</v>
      </c>
      <c r="AZ385" s="56" t="str">
        <f t="shared" si="462"/>
        <v>TIDAK LULUS</v>
      </c>
      <c r="BA385" s="56" t="str">
        <f t="shared" si="463"/>
        <v>LULUS</v>
      </c>
      <c r="BB385" s="56" t="str">
        <f t="shared" si="464"/>
        <v>LULUS</v>
      </c>
      <c r="BC385" s="56" t="str">
        <f t="shared" si="465"/>
        <v>LULUS</v>
      </c>
      <c r="BD385" s="56" t="str">
        <f t="shared" si="466"/>
        <v>LULUS</v>
      </c>
      <c r="BE385" s="56" t="str">
        <f t="shared" si="467"/>
        <v>LULUS</v>
      </c>
      <c r="BF385" s="56" t="str">
        <f t="shared" si="468"/>
        <v>TIDAK LULUS</v>
      </c>
      <c r="BG385" s="56" t="str">
        <f t="shared" si="469"/>
        <v>LULUS</v>
      </c>
      <c r="BH385" s="56" t="str">
        <f t="shared" si="470"/>
        <v>LULUS</v>
      </c>
      <c r="BI385" s="56" t="str">
        <f t="shared" si="471"/>
        <v>TIDAK LULUS</v>
      </c>
    </row>
    <row r="386" spans="1:61" s="60" customFormat="1" ht="21.9" customHeight="1" x14ac:dyDescent="0.3">
      <c r="A386" s="56">
        <f t="shared" si="419"/>
        <v>383</v>
      </c>
      <c r="B386" s="56">
        <v>2015437237</v>
      </c>
      <c r="C386" s="62" t="s">
        <v>8115</v>
      </c>
      <c r="D386" s="61" t="s">
        <v>46</v>
      </c>
      <c r="E386" s="56" t="s">
        <v>155</v>
      </c>
      <c r="F386" s="61" t="s">
        <v>629</v>
      </c>
      <c r="G386" s="62" t="s">
        <v>630</v>
      </c>
      <c r="H386" s="57">
        <v>45057</v>
      </c>
      <c r="I386" s="56" t="s">
        <v>126</v>
      </c>
      <c r="J386" s="56" t="s">
        <v>128</v>
      </c>
      <c r="K386" s="56" t="s">
        <v>127</v>
      </c>
      <c r="L386" s="56" t="s">
        <v>125</v>
      </c>
      <c r="M386" s="56" t="s">
        <v>126</v>
      </c>
      <c r="N386" s="56" t="s">
        <v>127</v>
      </c>
      <c r="O386" s="56" t="s">
        <v>128</v>
      </c>
      <c r="P386" s="56" t="s">
        <v>127</v>
      </c>
      <c r="Q386" s="56" t="s">
        <v>126</v>
      </c>
      <c r="R386" s="56" t="s">
        <v>125</v>
      </c>
      <c r="S386" s="56" t="s">
        <v>126</v>
      </c>
      <c r="T386" s="56" t="s">
        <v>128</v>
      </c>
      <c r="U386" s="56" t="s">
        <v>128</v>
      </c>
      <c r="V386" s="56" t="s">
        <v>125</v>
      </c>
      <c r="W386" s="56" t="s">
        <v>126</v>
      </c>
      <c r="X386" s="56" t="s">
        <v>125</v>
      </c>
      <c r="Y386" s="56" t="s">
        <v>126</v>
      </c>
      <c r="Z386" s="56" t="s">
        <v>127</v>
      </c>
      <c r="AA386" s="56" t="s">
        <v>126</v>
      </c>
      <c r="AB386" s="56" t="s">
        <v>128</v>
      </c>
      <c r="AC386" s="56" t="s">
        <v>126</v>
      </c>
      <c r="AD386" s="56" t="s">
        <v>125</v>
      </c>
      <c r="AE386" s="56" t="s">
        <v>125</v>
      </c>
      <c r="AF386" s="56" t="s">
        <v>127</v>
      </c>
      <c r="AG386" s="56" t="s">
        <v>125</v>
      </c>
      <c r="AH386" s="56">
        <f t="array" ref="AH386">SUM((I386:AG386=$I$2:$AG$2)*(I386:AG386&lt;&gt;""))</f>
        <v>19</v>
      </c>
      <c r="AI386" s="58">
        <f t="shared" si="446"/>
        <v>7.6</v>
      </c>
      <c r="AJ386" s="59"/>
      <c r="AK386" s="56" t="str">
        <f t="shared" si="447"/>
        <v>LULUS</v>
      </c>
      <c r="AL386" s="56" t="str">
        <f t="shared" si="448"/>
        <v>LULUS</v>
      </c>
      <c r="AM386" s="56" t="str">
        <f t="shared" si="449"/>
        <v>LULUS</v>
      </c>
      <c r="AN386" s="56" t="str">
        <f t="shared" si="450"/>
        <v>LULUS</v>
      </c>
      <c r="AO386" s="56" t="str">
        <f t="shared" si="451"/>
        <v>LULUS</v>
      </c>
      <c r="AP386" s="56" t="str">
        <f t="shared" si="452"/>
        <v>TIDAK LULUS</v>
      </c>
      <c r="AQ386" s="56" t="str">
        <f t="shared" si="453"/>
        <v>LULUS</v>
      </c>
      <c r="AR386" s="56" t="str">
        <f t="shared" si="454"/>
        <v>LULUS</v>
      </c>
      <c r="AS386" s="56" t="str">
        <f t="shared" si="455"/>
        <v>LULUS</v>
      </c>
      <c r="AT386" s="56" t="str">
        <f t="shared" si="456"/>
        <v>TIDAK LULUS</v>
      </c>
      <c r="AU386" s="56" t="str">
        <f t="shared" si="457"/>
        <v>LULUS</v>
      </c>
      <c r="AV386" s="56" t="str">
        <f t="shared" si="458"/>
        <v>LULUS</v>
      </c>
      <c r="AW386" s="56" t="str">
        <f t="shared" si="459"/>
        <v>TIDAK LULUS</v>
      </c>
      <c r="AX386" s="56" t="str">
        <f t="shared" si="460"/>
        <v>LULUS</v>
      </c>
      <c r="AY386" s="56" t="str">
        <f t="shared" si="461"/>
        <v>LULUS</v>
      </c>
      <c r="AZ386" s="56" t="str">
        <f t="shared" si="462"/>
        <v>LULUS</v>
      </c>
      <c r="BA386" s="56" t="str">
        <f t="shared" si="463"/>
        <v>TIDAK LULUS</v>
      </c>
      <c r="BB386" s="56" t="str">
        <f t="shared" si="464"/>
        <v>LULUS</v>
      </c>
      <c r="BC386" s="56" t="str">
        <f t="shared" si="465"/>
        <v>LULUS</v>
      </c>
      <c r="BD386" s="56" t="str">
        <f t="shared" si="466"/>
        <v>LULUS</v>
      </c>
      <c r="BE386" s="56" t="str">
        <f t="shared" si="467"/>
        <v>LULUS</v>
      </c>
      <c r="BF386" s="56" t="str">
        <f t="shared" si="468"/>
        <v>TIDAK LULUS</v>
      </c>
      <c r="BG386" s="56" t="str">
        <f t="shared" si="469"/>
        <v>LULUS</v>
      </c>
      <c r="BH386" s="56" t="str">
        <f t="shared" si="470"/>
        <v>LULUS</v>
      </c>
      <c r="BI386" s="56" t="str">
        <f t="shared" si="471"/>
        <v>TIDAK LULUS</v>
      </c>
    </row>
    <row r="387" spans="1:61" s="60" customFormat="1" ht="21.9" customHeight="1" x14ac:dyDescent="0.3">
      <c r="A387" s="56">
        <f t="shared" si="419"/>
        <v>384</v>
      </c>
      <c r="B387" s="56">
        <v>2015437980</v>
      </c>
      <c r="C387" s="62" t="s">
        <v>8039</v>
      </c>
      <c r="D387" s="61" t="s">
        <v>46</v>
      </c>
      <c r="E387" s="56" t="s">
        <v>155</v>
      </c>
      <c r="F387" s="61" t="s">
        <v>8166</v>
      </c>
      <c r="G387" s="62" t="s">
        <v>8167</v>
      </c>
      <c r="H387" s="57">
        <v>45057</v>
      </c>
      <c r="I387" s="56" t="s">
        <v>126</v>
      </c>
      <c r="J387" s="56" t="s">
        <v>125</v>
      </c>
      <c r="K387" s="56" t="s">
        <v>127</v>
      </c>
      <c r="L387" s="56" t="s">
        <v>125</v>
      </c>
      <c r="M387" s="56" t="s">
        <v>126</v>
      </c>
      <c r="N387" s="56" t="s">
        <v>126</v>
      </c>
      <c r="O387" s="56" t="s">
        <v>128</v>
      </c>
      <c r="P387" s="56" t="s">
        <v>128</v>
      </c>
      <c r="Q387" s="56" t="s">
        <v>126</v>
      </c>
      <c r="R387" s="56" t="s">
        <v>128</v>
      </c>
      <c r="S387" s="56" t="s">
        <v>126</v>
      </c>
      <c r="T387" s="56" t="s">
        <v>128</v>
      </c>
      <c r="U387" s="56" t="s">
        <v>128</v>
      </c>
      <c r="V387" s="56" t="s">
        <v>125</v>
      </c>
      <c r="W387" s="56" t="s">
        <v>128</v>
      </c>
      <c r="X387" s="56" t="s">
        <v>125</v>
      </c>
      <c r="Y387" s="56" t="s">
        <v>128</v>
      </c>
      <c r="Z387" s="56" t="s">
        <v>128</v>
      </c>
      <c r="AA387" s="56" t="s">
        <v>126</v>
      </c>
      <c r="AB387" s="56" t="s">
        <v>128</v>
      </c>
      <c r="AC387" s="56" t="s">
        <v>126</v>
      </c>
      <c r="AD387" s="56" t="s">
        <v>128</v>
      </c>
      <c r="AE387" s="56" t="s">
        <v>125</v>
      </c>
      <c r="AF387" s="56" t="s">
        <v>127</v>
      </c>
      <c r="AG387" s="56" t="s">
        <v>126</v>
      </c>
      <c r="AH387" s="56">
        <f t="array" ref="AH387">SUM((I387:AG387=$I$2:$AG$2)*(I387:AG387&lt;&gt;""))</f>
        <v>19</v>
      </c>
      <c r="AI387" s="58">
        <f t="shared" si="446"/>
        <v>7.6</v>
      </c>
      <c r="AJ387" s="59"/>
      <c r="AK387" s="56" t="str">
        <f t="shared" si="447"/>
        <v>LULUS</v>
      </c>
      <c r="AL387" s="56" t="str">
        <f t="shared" si="448"/>
        <v>TIDAK LULUS</v>
      </c>
      <c r="AM387" s="56" t="str">
        <f t="shared" si="449"/>
        <v>LULUS</v>
      </c>
      <c r="AN387" s="56" t="str">
        <f t="shared" si="450"/>
        <v>LULUS</v>
      </c>
      <c r="AO387" s="56" t="str">
        <f t="shared" si="451"/>
        <v>LULUS</v>
      </c>
      <c r="AP387" s="56" t="str">
        <f t="shared" si="452"/>
        <v>TIDAK LULUS</v>
      </c>
      <c r="AQ387" s="56" t="str">
        <f t="shared" si="453"/>
        <v>LULUS</v>
      </c>
      <c r="AR387" s="56" t="str">
        <f t="shared" si="454"/>
        <v>TIDAK LULUS</v>
      </c>
      <c r="AS387" s="56" t="str">
        <f t="shared" si="455"/>
        <v>LULUS</v>
      </c>
      <c r="AT387" s="56" t="str">
        <f t="shared" si="456"/>
        <v>LULUS</v>
      </c>
      <c r="AU387" s="56" t="str">
        <f t="shared" si="457"/>
        <v>LULUS</v>
      </c>
      <c r="AV387" s="56" t="str">
        <f t="shared" si="458"/>
        <v>LULUS</v>
      </c>
      <c r="AW387" s="56" t="str">
        <f t="shared" si="459"/>
        <v>TIDAK LULUS</v>
      </c>
      <c r="AX387" s="56" t="str">
        <f t="shared" si="460"/>
        <v>LULUS</v>
      </c>
      <c r="AY387" s="56" t="str">
        <f t="shared" si="461"/>
        <v>TIDAK LULUS</v>
      </c>
      <c r="AZ387" s="56" t="str">
        <f t="shared" si="462"/>
        <v>LULUS</v>
      </c>
      <c r="BA387" s="56" t="str">
        <f t="shared" si="463"/>
        <v>LULUS</v>
      </c>
      <c r="BB387" s="56" t="str">
        <f t="shared" si="464"/>
        <v>TIDAK LULUS</v>
      </c>
      <c r="BC387" s="56" t="str">
        <f t="shared" si="465"/>
        <v>LULUS</v>
      </c>
      <c r="BD387" s="56" t="str">
        <f t="shared" si="466"/>
        <v>LULUS</v>
      </c>
      <c r="BE387" s="56" t="str">
        <f t="shared" si="467"/>
        <v>LULUS</v>
      </c>
      <c r="BF387" s="56" t="str">
        <f t="shared" si="468"/>
        <v>LULUS</v>
      </c>
      <c r="BG387" s="56" t="str">
        <f t="shared" si="469"/>
        <v>LULUS</v>
      </c>
      <c r="BH387" s="56" t="str">
        <f t="shared" si="470"/>
        <v>LULUS</v>
      </c>
      <c r="BI387" s="56" t="str">
        <f t="shared" si="471"/>
        <v>LULUS</v>
      </c>
    </row>
    <row r="388" spans="1:61" s="60" customFormat="1" ht="21.9" customHeight="1" x14ac:dyDescent="0.3">
      <c r="A388" s="56">
        <f t="shared" si="419"/>
        <v>385</v>
      </c>
      <c r="B388" s="56">
        <v>2015436615</v>
      </c>
      <c r="C388" s="62" t="s">
        <v>8028</v>
      </c>
      <c r="D388" s="61" t="s">
        <v>46</v>
      </c>
      <c r="E388" s="56" t="s">
        <v>155</v>
      </c>
      <c r="F388" s="61" t="s">
        <v>8144</v>
      </c>
      <c r="G388" s="62" t="s">
        <v>8145</v>
      </c>
      <c r="H388" s="57">
        <v>45057</v>
      </c>
      <c r="I388" s="56" t="s">
        <v>126</v>
      </c>
      <c r="J388" s="56" t="s">
        <v>128</v>
      </c>
      <c r="K388" s="56" t="s">
        <v>127</v>
      </c>
      <c r="L388" s="56" t="s">
        <v>125</v>
      </c>
      <c r="M388" s="56" t="s">
        <v>126</v>
      </c>
      <c r="N388" s="56" t="s">
        <v>127</v>
      </c>
      <c r="O388" s="56" t="s">
        <v>128</v>
      </c>
      <c r="P388" s="56" t="s">
        <v>127</v>
      </c>
      <c r="Q388" s="56" t="s">
        <v>128</v>
      </c>
      <c r="R388" s="56" t="s">
        <v>125</v>
      </c>
      <c r="S388" s="56" t="s">
        <v>126</v>
      </c>
      <c r="T388" s="56" t="s">
        <v>128</v>
      </c>
      <c r="U388" s="56" t="s">
        <v>127</v>
      </c>
      <c r="V388" s="56" t="s">
        <v>125</v>
      </c>
      <c r="W388" s="56" t="s">
        <v>126</v>
      </c>
      <c r="X388" s="56" t="s">
        <v>125</v>
      </c>
      <c r="Y388" s="56" t="s">
        <v>128</v>
      </c>
      <c r="Z388" s="56" t="s">
        <v>126</v>
      </c>
      <c r="AA388" s="56" t="s">
        <v>126</v>
      </c>
      <c r="AB388" s="56" t="s">
        <v>128</v>
      </c>
      <c r="AC388" s="56" t="s">
        <v>126</v>
      </c>
      <c r="AD388" s="56" t="s">
        <v>128</v>
      </c>
      <c r="AE388" s="56" t="s">
        <v>128</v>
      </c>
      <c r="AF388" s="56" t="s">
        <v>127</v>
      </c>
      <c r="AG388" s="56" t="s">
        <v>127</v>
      </c>
      <c r="AH388" s="56">
        <f t="array" ref="AH388">SUM((I388:AG388=$I$2:$AG$2)*(I388:AG388&lt;&gt;""))</f>
        <v>19</v>
      </c>
      <c r="AI388" s="58">
        <f t="shared" si="446"/>
        <v>7.6</v>
      </c>
      <c r="AJ388" s="59"/>
      <c r="AK388" s="56" t="str">
        <f t="shared" si="447"/>
        <v>LULUS</v>
      </c>
      <c r="AL388" s="56" t="str">
        <f t="shared" si="448"/>
        <v>LULUS</v>
      </c>
      <c r="AM388" s="56" t="str">
        <f t="shared" si="449"/>
        <v>LULUS</v>
      </c>
      <c r="AN388" s="56" t="str">
        <f t="shared" si="450"/>
        <v>LULUS</v>
      </c>
      <c r="AO388" s="56" t="str">
        <f t="shared" si="451"/>
        <v>LULUS</v>
      </c>
      <c r="AP388" s="56" t="str">
        <f t="shared" si="452"/>
        <v>TIDAK LULUS</v>
      </c>
      <c r="AQ388" s="56" t="str">
        <f t="shared" si="453"/>
        <v>LULUS</v>
      </c>
      <c r="AR388" s="56" t="str">
        <f t="shared" si="454"/>
        <v>LULUS</v>
      </c>
      <c r="AS388" s="56" t="str">
        <f t="shared" si="455"/>
        <v>TIDAK LULUS</v>
      </c>
      <c r="AT388" s="56" t="str">
        <f t="shared" si="456"/>
        <v>TIDAK LULUS</v>
      </c>
      <c r="AU388" s="56" t="str">
        <f t="shared" si="457"/>
        <v>LULUS</v>
      </c>
      <c r="AV388" s="56" t="str">
        <f t="shared" si="458"/>
        <v>LULUS</v>
      </c>
      <c r="AW388" s="56" t="str">
        <f t="shared" si="459"/>
        <v>LULUS</v>
      </c>
      <c r="AX388" s="56" t="str">
        <f t="shared" si="460"/>
        <v>LULUS</v>
      </c>
      <c r="AY388" s="56" t="str">
        <f t="shared" si="461"/>
        <v>LULUS</v>
      </c>
      <c r="AZ388" s="56" t="str">
        <f t="shared" si="462"/>
        <v>LULUS</v>
      </c>
      <c r="BA388" s="56" t="str">
        <f t="shared" si="463"/>
        <v>LULUS</v>
      </c>
      <c r="BB388" s="56" t="str">
        <f t="shared" si="464"/>
        <v>TIDAK LULUS</v>
      </c>
      <c r="BC388" s="56" t="str">
        <f t="shared" si="465"/>
        <v>LULUS</v>
      </c>
      <c r="BD388" s="56" t="str">
        <f t="shared" si="466"/>
        <v>LULUS</v>
      </c>
      <c r="BE388" s="56" t="str">
        <f t="shared" si="467"/>
        <v>LULUS</v>
      </c>
      <c r="BF388" s="56" t="str">
        <f t="shared" si="468"/>
        <v>LULUS</v>
      </c>
      <c r="BG388" s="56" t="str">
        <f t="shared" si="469"/>
        <v>TIDAK LULUS</v>
      </c>
      <c r="BH388" s="56" t="str">
        <f t="shared" si="470"/>
        <v>LULUS</v>
      </c>
      <c r="BI388" s="56" t="str">
        <f t="shared" si="471"/>
        <v>TIDAK LULUS</v>
      </c>
    </row>
    <row r="389" spans="1:61" s="60" customFormat="1" ht="21.9" customHeight="1" x14ac:dyDescent="0.3">
      <c r="A389" s="56">
        <f t="shared" si="419"/>
        <v>386</v>
      </c>
      <c r="B389" s="56">
        <v>2015437968</v>
      </c>
      <c r="C389" s="62" t="s">
        <v>8040</v>
      </c>
      <c r="D389" s="61" t="s">
        <v>45</v>
      </c>
      <c r="E389" s="56" t="s">
        <v>160</v>
      </c>
      <c r="F389" s="61" t="s">
        <v>8168</v>
      </c>
      <c r="G389" s="62" t="s">
        <v>8169</v>
      </c>
      <c r="H389" s="57">
        <v>45057</v>
      </c>
      <c r="I389" s="56" t="s">
        <v>126</v>
      </c>
      <c r="J389" s="56" t="s">
        <v>125</v>
      </c>
      <c r="K389" s="56" t="s">
        <v>127</v>
      </c>
      <c r="L389" s="56" t="s">
        <v>125</v>
      </c>
      <c r="M389" s="56" t="s">
        <v>127</v>
      </c>
      <c r="N389" s="56" t="s">
        <v>127</v>
      </c>
      <c r="O389" s="56" t="s">
        <v>128</v>
      </c>
      <c r="P389" s="56" t="s">
        <v>127</v>
      </c>
      <c r="Q389" s="56" t="s">
        <v>126</v>
      </c>
      <c r="R389" s="56" t="s">
        <v>125</v>
      </c>
      <c r="S389" s="56" t="s">
        <v>128</v>
      </c>
      <c r="T389" s="56" t="s">
        <v>126</v>
      </c>
      <c r="U389" s="56" t="s">
        <v>125</v>
      </c>
      <c r="V389" s="56" t="s">
        <v>125</v>
      </c>
      <c r="W389" s="56" t="s">
        <v>125</v>
      </c>
      <c r="X389" s="56" t="s">
        <v>125</v>
      </c>
      <c r="Y389" s="56" t="s">
        <v>128</v>
      </c>
      <c r="Z389" s="56" t="s">
        <v>127</v>
      </c>
      <c r="AA389" s="56" t="s">
        <v>125</v>
      </c>
      <c r="AB389" s="56" t="s">
        <v>126</v>
      </c>
      <c r="AC389" s="56" t="s">
        <v>126</v>
      </c>
      <c r="AD389" s="56" t="s">
        <v>126</v>
      </c>
      <c r="AE389" s="56" t="s">
        <v>126</v>
      </c>
      <c r="AF389" s="56" t="s">
        <v>127</v>
      </c>
      <c r="AG389" s="56" t="s">
        <v>126</v>
      </c>
      <c r="AH389" s="56">
        <f t="array" ref="AH389">SUM((I389:AG389=$I$2:$AG$2)*(I389:AG389&lt;&gt;""))</f>
        <v>13</v>
      </c>
      <c r="AI389" s="58">
        <f t="shared" si="446"/>
        <v>5.2</v>
      </c>
      <c r="AJ389" s="59"/>
      <c r="AK389" s="56" t="str">
        <f t="shared" si="447"/>
        <v>LULUS</v>
      </c>
      <c r="AL389" s="56" t="str">
        <f t="shared" si="448"/>
        <v>TIDAK LULUS</v>
      </c>
      <c r="AM389" s="56" t="str">
        <f t="shared" si="449"/>
        <v>LULUS</v>
      </c>
      <c r="AN389" s="56" t="str">
        <f t="shared" si="450"/>
        <v>LULUS</v>
      </c>
      <c r="AO389" s="56" t="str">
        <f t="shared" si="451"/>
        <v>TIDAK LULUS</v>
      </c>
      <c r="AP389" s="56" t="str">
        <f t="shared" si="452"/>
        <v>TIDAK LULUS</v>
      </c>
      <c r="AQ389" s="56" t="str">
        <f t="shared" si="453"/>
        <v>LULUS</v>
      </c>
      <c r="AR389" s="56" t="str">
        <f t="shared" si="454"/>
        <v>LULUS</v>
      </c>
      <c r="AS389" s="56" t="str">
        <f t="shared" si="455"/>
        <v>LULUS</v>
      </c>
      <c r="AT389" s="56" t="str">
        <f t="shared" si="456"/>
        <v>TIDAK LULUS</v>
      </c>
      <c r="AU389" s="56" t="str">
        <f t="shared" si="457"/>
        <v>TIDAK LULUS</v>
      </c>
      <c r="AV389" s="56" t="str">
        <f t="shared" si="458"/>
        <v>TIDAK LULUS</v>
      </c>
      <c r="AW389" s="56" t="str">
        <f t="shared" si="459"/>
        <v>TIDAK LULUS</v>
      </c>
      <c r="AX389" s="56" t="str">
        <f t="shared" si="460"/>
        <v>LULUS</v>
      </c>
      <c r="AY389" s="56" t="str">
        <f t="shared" si="461"/>
        <v>TIDAK LULUS</v>
      </c>
      <c r="AZ389" s="56" t="str">
        <f t="shared" si="462"/>
        <v>LULUS</v>
      </c>
      <c r="BA389" s="56" t="str">
        <f t="shared" si="463"/>
        <v>LULUS</v>
      </c>
      <c r="BB389" s="56" t="str">
        <f t="shared" si="464"/>
        <v>LULUS</v>
      </c>
      <c r="BC389" s="56" t="str">
        <f t="shared" si="465"/>
        <v>TIDAK LULUS</v>
      </c>
      <c r="BD389" s="56" t="str">
        <f t="shared" si="466"/>
        <v>TIDAK LULUS</v>
      </c>
      <c r="BE389" s="56" t="str">
        <f t="shared" si="467"/>
        <v>LULUS</v>
      </c>
      <c r="BF389" s="56" t="str">
        <f t="shared" si="468"/>
        <v>TIDAK LULUS</v>
      </c>
      <c r="BG389" s="56" t="str">
        <f t="shared" si="469"/>
        <v>TIDAK LULUS</v>
      </c>
      <c r="BH389" s="56" t="str">
        <f t="shared" si="470"/>
        <v>LULUS</v>
      </c>
      <c r="BI389" s="56" t="str">
        <f t="shared" si="471"/>
        <v>LULUS</v>
      </c>
    </row>
    <row r="390" spans="1:61" s="60" customFormat="1" ht="21.9" customHeight="1" x14ac:dyDescent="0.3">
      <c r="A390" s="56">
        <f t="shared" si="419"/>
        <v>387</v>
      </c>
      <c r="B390" s="56">
        <v>2015436617</v>
      </c>
      <c r="C390" s="62" t="s">
        <v>8030</v>
      </c>
      <c r="D390" s="61" t="s">
        <v>46</v>
      </c>
      <c r="E390" s="56" t="s">
        <v>155</v>
      </c>
      <c r="F390" s="61" t="s">
        <v>8158</v>
      </c>
      <c r="G390" s="62" t="s">
        <v>8159</v>
      </c>
      <c r="H390" s="57">
        <v>45057</v>
      </c>
      <c r="I390" s="56" t="s">
        <v>126</v>
      </c>
      <c r="J390" s="56" t="s">
        <v>125</v>
      </c>
      <c r="K390" s="56" t="s">
        <v>127</v>
      </c>
      <c r="L390" s="56" t="s">
        <v>125</v>
      </c>
      <c r="M390" s="56" t="s">
        <v>128</v>
      </c>
      <c r="N390" s="56" t="s">
        <v>125</v>
      </c>
      <c r="O390" s="56" t="s">
        <v>128</v>
      </c>
      <c r="P390" s="56" t="s">
        <v>126</v>
      </c>
      <c r="Q390" s="56" t="s">
        <v>126</v>
      </c>
      <c r="R390" s="56" t="s">
        <v>126</v>
      </c>
      <c r="S390" s="56" t="s">
        <v>126</v>
      </c>
      <c r="T390" s="56" t="s">
        <v>128</v>
      </c>
      <c r="U390" s="56" t="s">
        <v>128</v>
      </c>
      <c r="V390" s="56" t="s">
        <v>125</v>
      </c>
      <c r="W390" s="56" t="s">
        <v>125</v>
      </c>
      <c r="X390" s="56" t="s">
        <v>128</v>
      </c>
      <c r="Y390" s="56" t="s">
        <v>127</v>
      </c>
      <c r="Z390" s="56" t="s">
        <v>127</v>
      </c>
      <c r="AA390" s="56" t="s">
        <v>128</v>
      </c>
      <c r="AB390" s="56" t="s">
        <v>128</v>
      </c>
      <c r="AC390" s="56" t="s">
        <v>128</v>
      </c>
      <c r="AD390" s="56" t="s">
        <v>128</v>
      </c>
      <c r="AE390" s="56" t="s">
        <v>128</v>
      </c>
      <c r="AF390" s="56" t="s">
        <v>127</v>
      </c>
      <c r="AG390" s="56" t="s">
        <v>127</v>
      </c>
      <c r="AH390" s="56">
        <f t="array" ref="AH390">SUM((I390:AG390=$I$2:$AG$2)*(I390:AG390&lt;&gt;""))</f>
        <v>13</v>
      </c>
      <c r="AI390" s="58">
        <f t="shared" si="446"/>
        <v>5.2</v>
      </c>
      <c r="AJ390" s="59"/>
      <c r="AK390" s="56" t="str">
        <f t="shared" si="447"/>
        <v>LULUS</v>
      </c>
      <c r="AL390" s="56" t="str">
        <f t="shared" si="448"/>
        <v>TIDAK LULUS</v>
      </c>
      <c r="AM390" s="56" t="str">
        <f t="shared" si="449"/>
        <v>LULUS</v>
      </c>
      <c r="AN390" s="56" t="str">
        <f t="shared" si="450"/>
        <v>LULUS</v>
      </c>
      <c r="AO390" s="56" t="str">
        <f t="shared" si="451"/>
        <v>TIDAK LULUS</v>
      </c>
      <c r="AP390" s="56" t="str">
        <f t="shared" si="452"/>
        <v>LULUS</v>
      </c>
      <c r="AQ390" s="56" t="str">
        <f t="shared" si="453"/>
        <v>LULUS</v>
      </c>
      <c r="AR390" s="56" t="str">
        <f t="shared" si="454"/>
        <v>TIDAK LULUS</v>
      </c>
      <c r="AS390" s="56" t="str">
        <f t="shared" si="455"/>
        <v>LULUS</v>
      </c>
      <c r="AT390" s="56" t="str">
        <f t="shared" si="456"/>
        <v>TIDAK LULUS</v>
      </c>
      <c r="AU390" s="56" t="str">
        <f t="shared" si="457"/>
        <v>LULUS</v>
      </c>
      <c r="AV390" s="56" t="str">
        <f t="shared" si="458"/>
        <v>LULUS</v>
      </c>
      <c r="AW390" s="56" t="str">
        <f t="shared" si="459"/>
        <v>TIDAK LULUS</v>
      </c>
      <c r="AX390" s="56" t="str">
        <f t="shared" si="460"/>
        <v>LULUS</v>
      </c>
      <c r="AY390" s="56" t="str">
        <f t="shared" si="461"/>
        <v>TIDAK LULUS</v>
      </c>
      <c r="AZ390" s="56" t="str">
        <f t="shared" si="462"/>
        <v>TIDAK LULUS</v>
      </c>
      <c r="BA390" s="56" t="str">
        <f t="shared" si="463"/>
        <v>TIDAK LULUS</v>
      </c>
      <c r="BB390" s="56" t="str">
        <f t="shared" si="464"/>
        <v>LULUS</v>
      </c>
      <c r="BC390" s="56" t="str">
        <f t="shared" si="465"/>
        <v>TIDAK LULUS</v>
      </c>
      <c r="BD390" s="56" t="str">
        <f t="shared" si="466"/>
        <v>LULUS</v>
      </c>
      <c r="BE390" s="56" t="str">
        <f t="shared" si="467"/>
        <v>TIDAK LULUS</v>
      </c>
      <c r="BF390" s="56" t="str">
        <f t="shared" si="468"/>
        <v>LULUS</v>
      </c>
      <c r="BG390" s="56" t="str">
        <f t="shared" si="469"/>
        <v>TIDAK LULUS</v>
      </c>
      <c r="BH390" s="56" t="str">
        <f t="shared" si="470"/>
        <v>LULUS</v>
      </c>
      <c r="BI390" s="56" t="str">
        <f t="shared" si="471"/>
        <v>TIDAK LULUS</v>
      </c>
    </row>
    <row r="391" spans="1:61" s="60" customFormat="1" ht="21.9" customHeight="1" x14ac:dyDescent="0.3">
      <c r="A391" s="56">
        <f t="shared" si="419"/>
        <v>388</v>
      </c>
      <c r="B391" s="56">
        <v>2015437230</v>
      </c>
      <c r="C391" s="62" t="s">
        <v>8116</v>
      </c>
      <c r="D391" s="61" t="s">
        <v>45</v>
      </c>
      <c r="E391" s="56" t="s">
        <v>160</v>
      </c>
      <c r="F391" s="61" t="s">
        <v>464</v>
      </c>
      <c r="G391" s="62" t="s">
        <v>465</v>
      </c>
      <c r="H391" s="57">
        <v>45057</v>
      </c>
      <c r="I391" s="56" t="s">
        <v>128</v>
      </c>
      <c r="J391" s="56" t="s">
        <v>125</v>
      </c>
      <c r="K391" s="56" t="s">
        <v>125</v>
      </c>
      <c r="L391" s="56" t="s">
        <v>126</v>
      </c>
      <c r="M391" s="56" t="s">
        <v>128</v>
      </c>
      <c r="N391" s="56" t="s">
        <v>126</v>
      </c>
      <c r="O391" s="56" t="s">
        <v>125</v>
      </c>
      <c r="P391" s="56" t="s">
        <v>127</v>
      </c>
      <c r="Q391" s="56" t="s">
        <v>128</v>
      </c>
      <c r="R391" s="56" t="s">
        <v>126</v>
      </c>
      <c r="S391" s="56" t="s">
        <v>127</v>
      </c>
      <c r="T391" s="56" t="s">
        <v>127</v>
      </c>
      <c r="U391" s="56" t="s">
        <v>128</v>
      </c>
      <c r="V391" s="56" t="s">
        <v>125</v>
      </c>
      <c r="W391" s="56" t="s">
        <v>126</v>
      </c>
      <c r="X391" s="56" t="s">
        <v>128</v>
      </c>
      <c r="Y391" s="56" t="s">
        <v>127</v>
      </c>
      <c r="Z391" s="56" t="s">
        <v>125</v>
      </c>
      <c r="AA391" s="56" t="s">
        <v>128</v>
      </c>
      <c r="AB391" s="56" t="s">
        <v>128</v>
      </c>
      <c r="AC391" s="56" t="s">
        <v>126</v>
      </c>
      <c r="AD391" s="56" t="s">
        <v>126</v>
      </c>
      <c r="AE391" s="56" t="s">
        <v>128</v>
      </c>
      <c r="AF391" s="56" t="s">
        <v>127</v>
      </c>
      <c r="AG391" s="56" t="s">
        <v>125</v>
      </c>
      <c r="AH391" s="56">
        <f t="array" ref="AH391">SUM((I391:AG391=$I$2:$AG$2)*(I391:AG391&lt;&gt;""))</f>
        <v>6</v>
      </c>
      <c r="AI391" s="58">
        <f t="shared" si="446"/>
        <v>2.4</v>
      </c>
      <c r="AJ391" s="59"/>
      <c r="AK391" s="56" t="str">
        <f t="shared" si="447"/>
        <v>TIDAK LULUS</v>
      </c>
      <c r="AL391" s="56" t="str">
        <f t="shared" si="448"/>
        <v>TIDAK LULUS</v>
      </c>
      <c r="AM391" s="56" t="str">
        <f t="shared" si="449"/>
        <v>TIDAK LULUS</v>
      </c>
      <c r="AN391" s="56" t="str">
        <f t="shared" si="450"/>
        <v>TIDAK LULUS</v>
      </c>
      <c r="AO391" s="56" t="str">
        <f t="shared" si="451"/>
        <v>TIDAK LULUS</v>
      </c>
      <c r="AP391" s="56" t="str">
        <f t="shared" si="452"/>
        <v>TIDAK LULUS</v>
      </c>
      <c r="AQ391" s="56" t="str">
        <f t="shared" si="453"/>
        <v>TIDAK LULUS</v>
      </c>
      <c r="AR391" s="56" t="str">
        <f t="shared" si="454"/>
        <v>LULUS</v>
      </c>
      <c r="AS391" s="56" t="str">
        <f t="shared" si="455"/>
        <v>TIDAK LULUS</v>
      </c>
      <c r="AT391" s="56" t="str">
        <f t="shared" si="456"/>
        <v>TIDAK LULUS</v>
      </c>
      <c r="AU391" s="56" t="str">
        <f t="shared" si="457"/>
        <v>TIDAK LULUS</v>
      </c>
      <c r="AV391" s="56" t="str">
        <f t="shared" si="458"/>
        <v>TIDAK LULUS</v>
      </c>
      <c r="AW391" s="56" t="str">
        <f t="shared" si="459"/>
        <v>TIDAK LULUS</v>
      </c>
      <c r="AX391" s="56" t="str">
        <f t="shared" si="460"/>
        <v>LULUS</v>
      </c>
      <c r="AY391" s="56" t="str">
        <f t="shared" si="461"/>
        <v>LULUS</v>
      </c>
      <c r="AZ391" s="56" t="str">
        <f t="shared" si="462"/>
        <v>TIDAK LULUS</v>
      </c>
      <c r="BA391" s="56" t="str">
        <f t="shared" si="463"/>
        <v>TIDAK LULUS</v>
      </c>
      <c r="BB391" s="56" t="str">
        <f t="shared" si="464"/>
        <v>TIDAK LULUS</v>
      </c>
      <c r="BC391" s="56" t="str">
        <f t="shared" si="465"/>
        <v>TIDAK LULUS</v>
      </c>
      <c r="BD391" s="56" t="str">
        <f t="shared" si="466"/>
        <v>LULUS</v>
      </c>
      <c r="BE391" s="56" t="str">
        <f t="shared" si="467"/>
        <v>LULUS</v>
      </c>
      <c r="BF391" s="56" t="str">
        <f t="shared" si="468"/>
        <v>TIDAK LULUS</v>
      </c>
      <c r="BG391" s="56" t="str">
        <f t="shared" si="469"/>
        <v>TIDAK LULUS</v>
      </c>
      <c r="BH391" s="56" t="str">
        <f t="shared" si="470"/>
        <v>LULUS</v>
      </c>
      <c r="BI391" s="56" t="str">
        <f t="shared" si="471"/>
        <v>TIDAK LULUS</v>
      </c>
    </row>
    <row r="392" spans="1:61" s="60" customFormat="1" ht="21.9" customHeight="1" x14ac:dyDescent="0.3">
      <c r="A392" s="56">
        <f t="shared" si="419"/>
        <v>389</v>
      </c>
      <c r="B392" s="56">
        <v>2015437224</v>
      </c>
      <c r="C392" s="62" t="s">
        <v>8107</v>
      </c>
      <c r="D392" s="61" t="s">
        <v>45</v>
      </c>
      <c r="E392" s="56" t="s">
        <v>160</v>
      </c>
      <c r="F392" s="61" t="s">
        <v>8253</v>
      </c>
      <c r="G392" s="62" t="s">
        <v>8254</v>
      </c>
      <c r="H392" s="57">
        <v>45062</v>
      </c>
      <c r="I392" s="56" t="s">
        <v>126</v>
      </c>
      <c r="J392" s="56" t="s">
        <v>128</v>
      </c>
      <c r="K392" s="56" t="s">
        <v>128</v>
      </c>
      <c r="L392" s="56" t="s">
        <v>126</v>
      </c>
      <c r="M392" s="56" t="s">
        <v>126</v>
      </c>
      <c r="N392" s="56" t="s">
        <v>125</v>
      </c>
      <c r="O392" s="56" t="s">
        <v>128</v>
      </c>
      <c r="P392" s="56" t="s">
        <v>127</v>
      </c>
      <c r="Q392" s="56" t="s">
        <v>126</v>
      </c>
      <c r="R392" s="56" t="s">
        <v>125</v>
      </c>
      <c r="S392" s="56" t="s">
        <v>126</v>
      </c>
      <c r="T392" s="56" t="s">
        <v>128</v>
      </c>
      <c r="U392" s="56" t="s">
        <v>125</v>
      </c>
      <c r="V392" s="56" t="s">
        <v>125</v>
      </c>
      <c r="W392" s="56" t="s">
        <v>128</v>
      </c>
      <c r="X392" s="56" t="s">
        <v>125</v>
      </c>
      <c r="Y392" s="56" t="s">
        <v>128</v>
      </c>
      <c r="Z392" s="56" t="s">
        <v>128</v>
      </c>
      <c r="AA392" s="56" t="s">
        <v>126</v>
      </c>
      <c r="AB392" s="56" t="s">
        <v>128</v>
      </c>
      <c r="AC392" s="56" t="s">
        <v>126</v>
      </c>
      <c r="AD392" s="56" t="s">
        <v>125</v>
      </c>
      <c r="AE392" s="56" t="s">
        <v>128</v>
      </c>
      <c r="AF392" s="56" t="s">
        <v>127</v>
      </c>
      <c r="AG392" s="56" t="s">
        <v>125</v>
      </c>
      <c r="AH392" s="56">
        <f t="array" ref="AH392">SUM((I392:AG392=$I$2:$AG$2)*(I392:AG392&lt;&gt;""))</f>
        <v>16</v>
      </c>
      <c r="AI392" s="58">
        <f t="shared" ref="AI392:AI420" si="472">AH392/2.5</f>
        <v>6.4</v>
      </c>
      <c r="AJ392" s="59"/>
      <c r="AK392" s="56" t="str">
        <f t="shared" ref="AK392:AK420" si="473">IF(I392=I$2,"LULUS","TIDAK LULUS")</f>
        <v>LULUS</v>
      </c>
      <c r="AL392" s="56" t="str">
        <f t="shared" ref="AL392:AL420" si="474">IF(J392=J$2,"LULUS","TIDAK LULUS")</f>
        <v>LULUS</v>
      </c>
      <c r="AM392" s="56" t="str">
        <f t="shared" ref="AM392:AM420" si="475">IF(K392=K$2,"LULUS","TIDAK LULUS")</f>
        <v>TIDAK LULUS</v>
      </c>
      <c r="AN392" s="56" t="str">
        <f t="shared" ref="AN392:AN420" si="476">IF(L392=L$2,"LULUS","TIDAK LULUS")</f>
        <v>TIDAK LULUS</v>
      </c>
      <c r="AO392" s="56" t="str">
        <f t="shared" ref="AO392:AO420" si="477">IF(M392=M$2,"LULUS","TIDAK LULUS")</f>
        <v>LULUS</v>
      </c>
      <c r="AP392" s="56" t="str">
        <f t="shared" ref="AP392:AP420" si="478">IF(N392=N$2,"LULUS","TIDAK LULUS")</f>
        <v>LULUS</v>
      </c>
      <c r="AQ392" s="56" t="str">
        <f t="shared" ref="AQ392:AQ420" si="479">IF(O392=O$2,"LULUS","TIDAK LULUS")</f>
        <v>LULUS</v>
      </c>
      <c r="AR392" s="56" t="str">
        <f t="shared" ref="AR392:AR420" si="480">IF(P392=P$2,"LULUS","TIDAK LULUS")</f>
        <v>LULUS</v>
      </c>
      <c r="AS392" s="56" t="str">
        <f t="shared" ref="AS392:AS420" si="481">IF(Q392=Q$2,"LULUS","TIDAK LULUS")</f>
        <v>LULUS</v>
      </c>
      <c r="AT392" s="56" t="str">
        <f t="shared" ref="AT392:AT420" si="482">IF(R392=R$2,"LULUS","TIDAK LULUS")</f>
        <v>TIDAK LULUS</v>
      </c>
      <c r="AU392" s="56" t="str">
        <f t="shared" ref="AU392:AU420" si="483">IF(S392=S$2,"LULUS","TIDAK LULUS")</f>
        <v>LULUS</v>
      </c>
      <c r="AV392" s="56" t="str">
        <f t="shared" ref="AV392:AV420" si="484">IF(T392=T$2,"LULUS","TIDAK LULUS")</f>
        <v>LULUS</v>
      </c>
      <c r="AW392" s="56" t="str">
        <f t="shared" ref="AW392:AW420" si="485">IF(U392=U$2,"LULUS","TIDAK LULUS")</f>
        <v>TIDAK LULUS</v>
      </c>
      <c r="AX392" s="56" t="str">
        <f t="shared" ref="AX392:AX420" si="486">IF(V392=V$2,"LULUS","TIDAK LULUS")</f>
        <v>LULUS</v>
      </c>
      <c r="AY392" s="56" t="str">
        <f t="shared" ref="AY392:AY420" si="487">IF(W392=W$2,"LULUS","TIDAK LULUS")</f>
        <v>TIDAK LULUS</v>
      </c>
      <c r="AZ392" s="56" t="str">
        <f t="shared" ref="AZ392:AZ420" si="488">IF(X392=X$2,"LULUS","TIDAK LULUS")</f>
        <v>LULUS</v>
      </c>
      <c r="BA392" s="56" t="str">
        <f t="shared" ref="BA392:BA420" si="489">IF(Y392=Y$2,"LULUS","TIDAK LULUS")</f>
        <v>LULUS</v>
      </c>
      <c r="BB392" s="56" t="str">
        <f t="shared" ref="BB392:BB420" si="490">IF(Z392=Z$2,"LULUS","TIDAK LULUS")</f>
        <v>TIDAK LULUS</v>
      </c>
      <c r="BC392" s="56" t="str">
        <f t="shared" ref="BC392:BC420" si="491">IF(AA392=AA$2,"LULUS","TIDAK LULUS")</f>
        <v>LULUS</v>
      </c>
      <c r="BD392" s="56" t="str">
        <f t="shared" ref="BD392:BD420" si="492">IF(AB392=AB$2,"LULUS","TIDAK LULUS")</f>
        <v>LULUS</v>
      </c>
      <c r="BE392" s="56" t="str">
        <f t="shared" ref="BE392:BE420" si="493">IF(AC392=AC$2,"LULUS","TIDAK LULUS")</f>
        <v>LULUS</v>
      </c>
      <c r="BF392" s="56" t="str">
        <f t="shared" ref="BF392:BF420" si="494">IF(AD392=AD$2,"LULUS","TIDAK LULUS")</f>
        <v>TIDAK LULUS</v>
      </c>
      <c r="BG392" s="56" t="str">
        <f t="shared" ref="BG392:BG420" si="495">IF(AE392=AE$2,"LULUS","TIDAK LULUS")</f>
        <v>TIDAK LULUS</v>
      </c>
      <c r="BH392" s="56" t="str">
        <f t="shared" ref="BH392:BH420" si="496">IF(AF392=AF$2,"LULUS","TIDAK LULUS")</f>
        <v>LULUS</v>
      </c>
      <c r="BI392" s="56" t="str">
        <f t="shared" ref="BI392:BI420" si="497">IF(AG392=AG$2,"LULUS","TIDAK LULUS")</f>
        <v>TIDAK LULUS</v>
      </c>
    </row>
    <row r="393" spans="1:61" s="60" customFormat="1" ht="21.9" customHeight="1" x14ac:dyDescent="0.3">
      <c r="A393" s="56">
        <f t="shared" si="419"/>
        <v>390</v>
      </c>
      <c r="B393" s="56">
        <v>2015439630</v>
      </c>
      <c r="C393" s="62" t="s">
        <v>8117</v>
      </c>
      <c r="D393" s="61" t="s">
        <v>45</v>
      </c>
      <c r="E393" s="56" t="s">
        <v>160</v>
      </c>
      <c r="F393" s="61" t="s">
        <v>364</v>
      </c>
      <c r="G393" s="62" t="s">
        <v>365</v>
      </c>
      <c r="H393" s="57">
        <v>45062</v>
      </c>
      <c r="I393" s="56" t="s">
        <v>127</v>
      </c>
      <c r="J393" s="56" t="s">
        <v>127</v>
      </c>
      <c r="K393" s="56" t="s">
        <v>125</v>
      </c>
      <c r="L393" s="56" t="s">
        <v>125</v>
      </c>
      <c r="M393" s="56" t="s">
        <v>126</v>
      </c>
      <c r="N393" s="56" t="s">
        <v>127</v>
      </c>
      <c r="O393" s="56" t="s">
        <v>128</v>
      </c>
      <c r="P393" s="56" t="s">
        <v>127</v>
      </c>
      <c r="Q393" s="56" t="s">
        <v>126</v>
      </c>
      <c r="R393" s="56" t="s">
        <v>126</v>
      </c>
      <c r="S393" s="56" t="s">
        <v>126</v>
      </c>
      <c r="T393" s="56" t="s">
        <v>128</v>
      </c>
      <c r="U393" s="56" t="s">
        <v>126</v>
      </c>
      <c r="V393" s="56" t="s">
        <v>125</v>
      </c>
      <c r="W393" s="56" t="s">
        <v>126</v>
      </c>
      <c r="X393" s="56" t="s">
        <v>125</v>
      </c>
      <c r="Y393" s="56" t="s">
        <v>128</v>
      </c>
      <c r="Z393" s="56" t="s">
        <v>128</v>
      </c>
      <c r="AA393" s="56" t="s">
        <v>126</v>
      </c>
      <c r="AB393" s="56" t="s">
        <v>128</v>
      </c>
      <c r="AC393" s="56" t="s">
        <v>126</v>
      </c>
      <c r="AD393" s="56" t="s">
        <v>128</v>
      </c>
      <c r="AE393" s="56" t="s">
        <v>128</v>
      </c>
      <c r="AF393" s="56" t="s">
        <v>127</v>
      </c>
      <c r="AG393" s="56" t="s">
        <v>127</v>
      </c>
      <c r="AH393" s="56">
        <f t="array" ref="AH393">SUM((I393:AG393=$I$2:$AG$2)*(I393:AG393&lt;&gt;""))</f>
        <v>16</v>
      </c>
      <c r="AI393" s="58">
        <f t="shared" si="472"/>
        <v>6.4</v>
      </c>
      <c r="AJ393" s="59"/>
      <c r="AK393" s="56" t="str">
        <f t="shared" si="473"/>
        <v>TIDAK LULUS</v>
      </c>
      <c r="AL393" s="56" t="str">
        <f t="shared" si="474"/>
        <v>TIDAK LULUS</v>
      </c>
      <c r="AM393" s="56" t="str">
        <f t="shared" si="475"/>
        <v>TIDAK LULUS</v>
      </c>
      <c r="AN393" s="56" t="str">
        <f t="shared" si="476"/>
        <v>LULUS</v>
      </c>
      <c r="AO393" s="56" t="str">
        <f t="shared" si="477"/>
        <v>LULUS</v>
      </c>
      <c r="AP393" s="56" t="str">
        <f t="shared" si="478"/>
        <v>TIDAK LULUS</v>
      </c>
      <c r="AQ393" s="56" t="str">
        <f t="shared" si="479"/>
        <v>LULUS</v>
      </c>
      <c r="AR393" s="56" t="str">
        <f t="shared" si="480"/>
        <v>LULUS</v>
      </c>
      <c r="AS393" s="56" t="str">
        <f t="shared" si="481"/>
        <v>LULUS</v>
      </c>
      <c r="AT393" s="56" t="str">
        <f t="shared" si="482"/>
        <v>TIDAK LULUS</v>
      </c>
      <c r="AU393" s="56" t="str">
        <f t="shared" si="483"/>
        <v>LULUS</v>
      </c>
      <c r="AV393" s="56" t="str">
        <f t="shared" si="484"/>
        <v>LULUS</v>
      </c>
      <c r="AW393" s="56" t="str">
        <f t="shared" si="485"/>
        <v>TIDAK LULUS</v>
      </c>
      <c r="AX393" s="56" t="str">
        <f t="shared" si="486"/>
        <v>LULUS</v>
      </c>
      <c r="AY393" s="56" t="str">
        <f t="shared" si="487"/>
        <v>LULUS</v>
      </c>
      <c r="AZ393" s="56" t="str">
        <f t="shared" si="488"/>
        <v>LULUS</v>
      </c>
      <c r="BA393" s="56" t="str">
        <f t="shared" si="489"/>
        <v>LULUS</v>
      </c>
      <c r="BB393" s="56" t="str">
        <f t="shared" si="490"/>
        <v>TIDAK LULUS</v>
      </c>
      <c r="BC393" s="56" t="str">
        <f t="shared" si="491"/>
        <v>LULUS</v>
      </c>
      <c r="BD393" s="56" t="str">
        <f t="shared" si="492"/>
        <v>LULUS</v>
      </c>
      <c r="BE393" s="56" t="str">
        <f t="shared" si="493"/>
        <v>LULUS</v>
      </c>
      <c r="BF393" s="56" t="str">
        <f t="shared" si="494"/>
        <v>LULUS</v>
      </c>
      <c r="BG393" s="56" t="str">
        <f t="shared" si="495"/>
        <v>TIDAK LULUS</v>
      </c>
      <c r="BH393" s="56" t="str">
        <f t="shared" si="496"/>
        <v>LULUS</v>
      </c>
      <c r="BI393" s="56" t="str">
        <f t="shared" si="497"/>
        <v>TIDAK LULUS</v>
      </c>
    </row>
    <row r="394" spans="1:61" s="60" customFormat="1" ht="21.9" customHeight="1" x14ac:dyDescent="0.3">
      <c r="A394" s="56">
        <f t="shared" si="419"/>
        <v>391</v>
      </c>
      <c r="B394" s="56">
        <v>2015439640</v>
      </c>
      <c r="C394" s="62" t="s">
        <v>8118</v>
      </c>
      <c r="D394" s="61" t="s">
        <v>45</v>
      </c>
      <c r="E394" s="56" t="s">
        <v>160</v>
      </c>
      <c r="F394" s="61" t="s">
        <v>8138</v>
      </c>
      <c r="G394" s="62" t="s">
        <v>8139</v>
      </c>
      <c r="H394" s="57">
        <v>45062</v>
      </c>
      <c r="I394" s="56" t="s">
        <v>126</v>
      </c>
      <c r="J394" s="56" t="s">
        <v>125</v>
      </c>
      <c r="K394" s="56" t="s">
        <v>127</v>
      </c>
      <c r="L394" s="56" t="s">
        <v>125</v>
      </c>
      <c r="M394" s="56" t="s">
        <v>126</v>
      </c>
      <c r="N394" s="56" t="s">
        <v>127</v>
      </c>
      <c r="O394" s="56" t="s">
        <v>128</v>
      </c>
      <c r="P394" s="56" t="s">
        <v>128</v>
      </c>
      <c r="Q394" s="56" t="s">
        <v>126</v>
      </c>
      <c r="R394" s="56" t="s">
        <v>128</v>
      </c>
      <c r="S394" s="56" t="s">
        <v>126</v>
      </c>
      <c r="T394" s="56" t="s">
        <v>126</v>
      </c>
      <c r="U394" s="56" t="s">
        <v>127</v>
      </c>
      <c r="V394" s="56" t="s">
        <v>125</v>
      </c>
      <c r="W394" s="56" t="s">
        <v>125</v>
      </c>
      <c r="X394" s="56" t="s">
        <v>125</v>
      </c>
      <c r="Y394" s="56" t="s">
        <v>126</v>
      </c>
      <c r="Z394" s="56" t="s">
        <v>128</v>
      </c>
      <c r="AA394" s="56" t="s">
        <v>126</v>
      </c>
      <c r="AB394" s="56" t="s">
        <v>125</v>
      </c>
      <c r="AC394" s="56" t="s">
        <v>126</v>
      </c>
      <c r="AD394" s="56" t="s">
        <v>126</v>
      </c>
      <c r="AE394" s="56" t="s">
        <v>127</v>
      </c>
      <c r="AF394" s="56" t="s">
        <v>127</v>
      </c>
      <c r="AG394" s="56" t="s">
        <v>127</v>
      </c>
      <c r="AH394" s="56">
        <f t="array" ref="AH394">SUM((I394:AG394=$I$2:$AG$2)*(I394:AG394&lt;&gt;""))</f>
        <v>14</v>
      </c>
      <c r="AI394" s="58">
        <f t="shared" si="472"/>
        <v>5.6</v>
      </c>
      <c r="AJ394" s="59"/>
      <c r="AK394" s="56" t="str">
        <f t="shared" si="473"/>
        <v>LULUS</v>
      </c>
      <c r="AL394" s="56" t="str">
        <f t="shared" si="474"/>
        <v>TIDAK LULUS</v>
      </c>
      <c r="AM394" s="56" t="str">
        <f t="shared" si="475"/>
        <v>LULUS</v>
      </c>
      <c r="AN394" s="56" t="str">
        <f t="shared" si="476"/>
        <v>LULUS</v>
      </c>
      <c r="AO394" s="56" t="str">
        <f t="shared" si="477"/>
        <v>LULUS</v>
      </c>
      <c r="AP394" s="56" t="str">
        <f t="shared" si="478"/>
        <v>TIDAK LULUS</v>
      </c>
      <c r="AQ394" s="56" t="str">
        <f t="shared" si="479"/>
        <v>LULUS</v>
      </c>
      <c r="AR394" s="56" t="str">
        <f t="shared" si="480"/>
        <v>TIDAK LULUS</v>
      </c>
      <c r="AS394" s="56" t="str">
        <f t="shared" si="481"/>
        <v>LULUS</v>
      </c>
      <c r="AT394" s="56" t="str">
        <f t="shared" si="482"/>
        <v>LULUS</v>
      </c>
      <c r="AU394" s="56" t="str">
        <f t="shared" si="483"/>
        <v>LULUS</v>
      </c>
      <c r="AV394" s="56" t="str">
        <f t="shared" si="484"/>
        <v>TIDAK LULUS</v>
      </c>
      <c r="AW394" s="56" t="str">
        <f t="shared" si="485"/>
        <v>LULUS</v>
      </c>
      <c r="AX394" s="56" t="str">
        <f t="shared" si="486"/>
        <v>LULUS</v>
      </c>
      <c r="AY394" s="56" t="str">
        <f t="shared" si="487"/>
        <v>TIDAK LULUS</v>
      </c>
      <c r="AZ394" s="56" t="str">
        <f t="shared" si="488"/>
        <v>LULUS</v>
      </c>
      <c r="BA394" s="56" t="str">
        <f t="shared" si="489"/>
        <v>TIDAK LULUS</v>
      </c>
      <c r="BB394" s="56" t="str">
        <f t="shared" si="490"/>
        <v>TIDAK LULUS</v>
      </c>
      <c r="BC394" s="56" t="str">
        <f t="shared" si="491"/>
        <v>LULUS</v>
      </c>
      <c r="BD394" s="56" t="str">
        <f t="shared" si="492"/>
        <v>TIDAK LULUS</v>
      </c>
      <c r="BE394" s="56" t="str">
        <f t="shared" si="493"/>
        <v>LULUS</v>
      </c>
      <c r="BF394" s="56" t="str">
        <f t="shared" si="494"/>
        <v>TIDAK LULUS</v>
      </c>
      <c r="BG394" s="56" t="str">
        <f t="shared" si="495"/>
        <v>TIDAK LULUS</v>
      </c>
      <c r="BH394" s="56" t="str">
        <f t="shared" si="496"/>
        <v>LULUS</v>
      </c>
      <c r="BI394" s="56" t="str">
        <f t="shared" si="497"/>
        <v>TIDAK LULUS</v>
      </c>
    </row>
    <row r="395" spans="1:61" s="60" customFormat="1" ht="21.9" customHeight="1" x14ac:dyDescent="0.3">
      <c r="A395" s="56">
        <f t="shared" si="419"/>
        <v>392</v>
      </c>
      <c r="B395" s="56">
        <v>2015440225</v>
      </c>
      <c r="C395" s="62" t="s">
        <v>8041</v>
      </c>
      <c r="D395" s="61" t="s">
        <v>46</v>
      </c>
      <c r="E395" s="56" t="s">
        <v>155</v>
      </c>
      <c r="F395" s="61" t="s">
        <v>8171</v>
      </c>
      <c r="G395" s="62" t="s">
        <v>8172</v>
      </c>
      <c r="H395" s="57">
        <v>45062</v>
      </c>
      <c r="I395" s="56" t="s">
        <v>126</v>
      </c>
      <c r="J395" s="56" t="s">
        <v>128</v>
      </c>
      <c r="K395" s="56" t="s">
        <v>126</v>
      </c>
      <c r="L395" s="56" t="s">
        <v>125</v>
      </c>
      <c r="M395" s="56" t="s">
        <v>126</v>
      </c>
      <c r="N395" s="56" t="s">
        <v>127</v>
      </c>
      <c r="O395" s="56" t="s">
        <v>128</v>
      </c>
      <c r="P395" s="56" t="s">
        <v>127</v>
      </c>
      <c r="Q395" s="56" t="s">
        <v>126</v>
      </c>
      <c r="R395" s="56" t="s">
        <v>125</v>
      </c>
      <c r="S395" s="56" t="s">
        <v>126</v>
      </c>
      <c r="T395" s="56" t="s">
        <v>128</v>
      </c>
      <c r="U395" s="56" t="s">
        <v>128</v>
      </c>
      <c r="V395" s="56" t="s">
        <v>125</v>
      </c>
      <c r="W395" s="56" t="s">
        <v>126</v>
      </c>
      <c r="X395" s="56" t="s">
        <v>125</v>
      </c>
      <c r="Y395" s="56" t="s">
        <v>127</v>
      </c>
      <c r="Z395" s="56" t="s">
        <v>128</v>
      </c>
      <c r="AA395" s="56" t="s">
        <v>126</v>
      </c>
      <c r="AB395" s="56" t="s">
        <v>128</v>
      </c>
      <c r="AC395" s="56" t="s">
        <v>126</v>
      </c>
      <c r="AD395" s="56" t="s">
        <v>126</v>
      </c>
      <c r="AE395" s="56" t="s">
        <v>128</v>
      </c>
      <c r="AF395" s="56" t="s">
        <v>127</v>
      </c>
      <c r="AG395" s="56" t="s">
        <v>127</v>
      </c>
      <c r="AH395" s="56">
        <f t="array" ref="AH395">SUM((I395:AG395=$I$2:$AG$2)*(I395:AG395&lt;&gt;""))</f>
        <v>16</v>
      </c>
      <c r="AI395" s="58">
        <f t="shared" si="472"/>
        <v>6.4</v>
      </c>
      <c r="AJ395" s="59"/>
      <c r="AK395" s="56" t="str">
        <f t="shared" si="473"/>
        <v>LULUS</v>
      </c>
      <c r="AL395" s="56" t="str">
        <f t="shared" si="474"/>
        <v>LULUS</v>
      </c>
      <c r="AM395" s="56" t="str">
        <f t="shared" si="475"/>
        <v>TIDAK LULUS</v>
      </c>
      <c r="AN395" s="56" t="str">
        <f t="shared" si="476"/>
        <v>LULUS</v>
      </c>
      <c r="AO395" s="56" t="str">
        <f t="shared" si="477"/>
        <v>LULUS</v>
      </c>
      <c r="AP395" s="56" t="str">
        <f t="shared" si="478"/>
        <v>TIDAK LULUS</v>
      </c>
      <c r="AQ395" s="56" t="str">
        <f t="shared" si="479"/>
        <v>LULUS</v>
      </c>
      <c r="AR395" s="56" t="str">
        <f t="shared" si="480"/>
        <v>LULUS</v>
      </c>
      <c r="AS395" s="56" t="str">
        <f t="shared" si="481"/>
        <v>LULUS</v>
      </c>
      <c r="AT395" s="56" t="str">
        <f t="shared" si="482"/>
        <v>TIDAK LULUS</v>
      </c>
      <c r="AU395" s="56" t="str">
        <f t="shared" si="483"/>
        <v>LULUS</v>
      </c>
      <c r="AV395" s="56" t="str">
        <f t="shared" si="484"/>
        <v>LULUS</v>
      </c>
      <c r="AW395" s="56" t="str">
        <f t="shared" si="485"/>
        <v>TIDAK LULUS</v>
      </c>
      <c r="AX395" s="56" t="str">
        <f t="shared" si="486"/>
        <v>LULUS</v>
      </c>
      <c r="AY395" s="56" t="str">
        <f t="shared" si="487"/>
        <v>LULUS</v>
      </c>
      <c r="AZ395" s="56" t="str">
        <f t="shared" si="488"/>
        <v>LULUS</v>
      </c>
      <c r="BA395" s="56" t="str">
        <f t="shared" si="489"/>
        <v>TIDAK LULUS</v>
      </c>
      <c r="BB395" s="56" t="str">
        <f t="shared" si="490"/>
        <v>TIDAK LULUS</v>
      </c>
      <c r="BC395" s="56" t="str">
        <f t="shared" si="491"/>
        <v>LULUS</v>
      </c>
      <c r="BD395" s="56" t="str">
        <f t="shared" si="492"/>
        <v>LULUS</v>
      </c>
      <c r="BE395" s="56" t="str">
        <f t="shared" si="493"/>
        <v>LULUS</v>
      </c>
      <c r="BF395" s="56" t="str">
        <f t="shared" si="494"/>
        <v>TIDAK LULUS</v>
      </c>
      <c r="BG395" s="56" t="str">
        <f t="shared" si="495"/>
        <v>TIDAK LULUS</v>
      </c>
      <c r="BH395" s="56" t="str">
        <f t="shared" si="496"/>
        <v>LULUS</v>
      </c>
      <c r="BI395" s="56" t="str">
        <f t="shared" si="497"/>
        <v>TIDAK LULUS</v>
      </c>
    </row>
    <row r="396" spans="1:61" s="60" customFormat="1" ht="21.9" customHeight="1" x14ac:dyDescent="0.3">
      <c r="A396" s="56">
        <f t="shared" si="419"/>
        <v>393</v>
      </c>
      <c r="B396" s="56">
        <v>2015440270</v>
      </c>
      <c r="C396" s="62" t="s">
        <v>8042</v>
      </c>
      <c r="D396" s="61" t="s">
        <v>46</v>
      </c>
      <c r="E396" s="56" t="s">
        <v>155</v>
      </c>
      <c r="F396" s="61" t="s">
        <v>8173</v>
      </c>
      <c r="G396" s="62" t="s">
        <v>8174</v>
      </c>
      <c r="H396" s="57">
        <v>45062</v>
      </c>
      <c r="I396" s="56" t="s">
        <v>126</v>
      </c>
      <c r="J396" s="56" t="s">
        <v>126</v>
      </c>
      <c r="K396" s="56" t="s">
        <v>127</v>
      </c>
      <c r="L396" s="56" t="s">
        <v>125</v>
      </c>
      <c r="M396" s="56" t="s">
        <v>128</v>
      </c>
      <c r="N396" s="56" t="s">
        <v>128</v>
      </c>
      <c r="O396" s="56" t="s">
        <v>128</v>
      </c>
      <c r="P396" s="56" t="s">
        <v>126</v>
      </c>
      <c r="Q396" s="56" t="s">
        <v>126</v>
      </c>
      <c r="R396" s="56" t="s">
        <v>126</v>
      </c>
      <c r="S396" s="56" t="s">
        <v>126</v>
      </c>
      <c r="T396" s="56" t="s">
        <v>128</v>
      </c>
      <c r="U396" s="56" t="s">
        <v>128</v>
      </c>
      <c r="V396" s="56" t="s">
        <v>125</v>
      </c>
      <c r="W396" s="56" t="s">
        <v>127</v>
      </c>
      <c r="X396" s="56" t="s">
        <v>125</v>
      </c>
      <c r="Y396" s="56" t="s">
        <v>127</v>
      </c>
      <c r="Z396" s="56" t="s">
        <v>128</v>
      </c>
      <c r="AA396" s="56" t="s">
        <v>128</v>
      </c>
      <c r="AB396" s="56" t="s">
        <v>128</v>
      </c>
      <c r="AC396" s="56" t="s">
        <v>126</v>
      </c>
      <c r="AD396" s="56" t="s">
        <v>126</v>
      </c>
      <c r="AE396" s="56" t="s">
        <v>128</v>
      </c>
      <c r="AF396" s="56" t="s">
        <v>127</v>
      </c>
      <c r="AG396" s="56" t="s">
        <v>128</v>
      </c>
      <c r="AH396" s="56">
        <f t="array" ref="AH396">SUM((I396:AG396=$I$2:$AG$2)*(I396:AG396&lt;&gt;""))</f>
        <v>12</v>
      </c>
      <c r="AI396" s="58">
        <f t="shared" si="472"/>
        <v>4.8</v>
      </c>
      <c r="AJ396" s="59"/>
      <c r="AK396" s="56" t="str">
        <f t="shared" si="473"/>
        <v>LULUS</v>
      </c>
      <c r="AL396" s="56" t="str">
        <f t="shared" si="474"/>
        <v>TIDAK LULUS</v>
      </c>
      <c r="AM396" s="56" t="str">
        <f t="shared" si="475"/>
        <v>LULUS</v>
      </c>
      <c r="AN396" s="56" t="str">
        <f t="shared" si="476"/>
        <v>LULUS</v>
      </c>
      <c r="AO396" s="56" t="str">
        <f t="shared" si="477"/>
        <v>TIDAK LULUS</v>
      </c>
      <c r="AP396" s="56" t="str">
        <f t="shared" si="478"/>
        <v>TIDAK LULUS</v>
      </c>
      <c r="AQ396" s="56" t="str">
        <f t="shared" si="479"/>
        <v>LULUS</v>
      </c>
      <c r="AR396" s="56" t="str">
        <f t="shared" si="480"/>
        <v>TIDAK LULUS</v>
      </c>
      <c r="AS396" s="56" t="str">
        <f t="shared" si="481"/>
        <v>LULUS</v>
      </c>
      <c r="AT396" s="56" t="str">
        <f t="shared" si="482"/>
        <v>TIDAK LULUS</v>
      </c>
      <c r="AU396" s="56" t="str">
        <f t="shared" si="483"/>
        <v>LULUS</v>
      </c>
      <c r="AV396" s="56" t="str">
        <f t="shared" si="484"/>
        <v>LULUS</v>
      </c>
      <c r="AW396" s="56" t="str">
        <f t="shared" si="485"/>
        <v>TIDAK LULUS</v>
      </c>
      <c r="AX396" s="56" t="str">
        <f t="shared" si="486"/>
        <v>LULUS</v>
      </c>
      <c r="AY396" s="56" t="str">
        <f t="shared" si="487"/>
        <v>TIDAK LULUS</v>
      </c>
      <c r="AZ396" s="56" t="str">
        <f t="shared" si="488"/>
        <v>LULUS</v>
      </c>
      <c r="BA396" s="56" t="str">
        <f t="shared" si="489"/>
        <v>TIDAK LULUS</v>
      </c>
      <c r="BB396" s="56" t="str">
        <f t="shared" si="490"/>
        <v>TIDAK LULUS</v>
      </c>
      <c r="BC396" s="56" t="str">
        <f t="shared" si="491"/>
        <v>TIDAK LULUS</v>
      </c>
      <c r="BD396" s="56" t="str">
        <f t="shared" si="492"/>
        <v>LULUS</v>
      </c>
      <c r="BE396" s="56" t="str">
        <f t="shared" si="493"/>
        <v>LULUS</v>
      </c>
      <c r="BF396" s="56" t="str">
        <f t="shared" si="494"/>
        <v>TIDAK LULUS</v>
      </c>
      <c r="BG396" s="56" t="str">
        <f t="shared" si="495"/>
        <v>TIDAK LULUS</v>
      </c>
      <c r="BH396" s="56" t="str">
        <f t="shared" si="496"/>
        <v>LULUS</v>
      </c>
      <c r="BI396" s="56" t="str">
        <f t="shared" si="497"/>
        <v>TIDAK LULUS</v>
      </c>
    </row>
    <row r="397" spans="1:61" s="60" customFormat="1" ht="21.9" customHeight="1" x14ac:dyDescent="0.3">
      <c r="A397" s="56">
        <f t="shared" si="419"/>
        <v>394</v>
      </c>
      <c r="B397" s="56">
        <v>2015439646</v>
      </c>
      <c r="C397" s="62" t="s">
        <v>8119</v>
      </c>
      <c r="D397" s="61" t="s">
        <v>45</v>
      </c>
      <c r="E397" s="56" t="s">
        <v>160</v>
      </c>
      <c r="F397" s="61" t="s">
        <v>280</v>
      </c>
      <c r="G397" s="62" t="s">
        <v>281</v>
      </c>
      <c r="H397" s="57">
        <v>45062</v>
      </c>
      <c r="I397" s="56" t="s">
        <v>125</v>
      </c>
      <c r="J397" s="56" t="s">
        <v>125</v>
      </c>
      <c r="K397" s="56" t="s">
        <v>128</v>
      </c>
      <c r="L397" s="56" t="s">
        <v>127</v>
      </c>
      <c r="M397" s="56" t="s">
        <v>128</v>
      </c>
      <c r="N397" s="56" t="s">
        <v>127</v>
      </c>
      <c r="O397" s="56" t="s">
        <v>128</v>
      </c>
      <c r="P397" s="56" t="s">
        <v>127</v>
      </c>
      <c r="Q397" s="56" t="s">
        <v>126</v>
      </c>
      <c r="R397" s="56" t="s">
        <v>128</v>
      </c>
      <c r="S397" s="56" t="s">
        <v>126</v>
      </c>
      <c r="T397" s="56" t="s">
        <v>126</v>
      </c>
      <c r="U397" s="56" t="s">
        <v>127</v>
      </c>
      <c r="V397" s="56" t="s">
        <v>125</v>
      </c>
      <c r="W397" s="56" t="s">
        <v>125</v>
      </c>
      <c r="X397" s="56" t="s">
        <v>127</v>
      </c>
      <c r="Y397" s="56" t="s">
        <v>127</v>
      </c>
      <c r="Z397" s="56" t="s">
        <v>128</v>
      </c>
      <c r="AA397" s="56" t="s">
        <v>128</v>
      </c>
      <c r="AB397" s="56" t="s">
        <v>126</v>
      </c>
      <c r="AC397" s="56" t="s">
        <v>126</v>
      </c>
      <c r="AD397" s="56" t="s">
        <v>127</v>
      </c>
      <c r="AE397" s="56" t="s">
        <v>125</v>
      </c>
      <c r="AF397" s="56" t="s">
        <v>126</v>
      </c>
      <c r="AG397" s="56" t="s">
        <v>127</v>
      </c>
      <c r="AH397" s="56">
        <f t="array" ref="AH397">SUM((I397:AG397=$I$2:$AG$2)*(I397:AG397&lt;&gt;""))</f>
        <v>9</v>
      </c>
      <c r="AI397" s="58">
        <f t="shared" si="472"/>
        <v>3.6</v>
      </c>
      <c r="AJ397" s="59"/>
      <c r="AK397" s="56" t="str">
        <f t="shared" si="473"/>
        <v>TIDAK LULUS</v>
      </c>
      <c r="AL397" s="56" t="str">
        <f t="shared" si="474"/>
        <v>TIDAK LULUS</v>
      </c>
      <c r="AM397" s="56" t="str">
        <f t="shared" si="475"/>
        <v>TIDAK LULUS</v>
      </c>
      <c r="AN397" s="56" t="str">
        <f t="shared" si="476"/>
        <v>TIDAK LULUS</v>
      </c>
      <c r="AO397" s="56" t="str">
        <f t="shared" si="477"/>
        <v>TIDAK LULUS</v>
      </c>
      <c r="AP397" s="56" t="str">
        <f t="shared" si="478"/>
        <v>TIDAK LULUS</v>
      </c>
      <c r="AQ397" s="56" t="str">
        <f t="shared" si="479"/>
        <v>LULUS</v>
      </c>
      <c r="AR397" s="56" t="str">
        <f t="shared" si="480"/>
        <v>LULUS</v>
      </c>
      <c r="AS397" s="56" t="str">
        <f t="shared" si="481"/>
        <v>LULUS</v>
      </c>
      <c r="AT397" s="56" t="str">
        <f t="shared" si="482"/>
        <v>LULUS</v>
      </c>
      <c r="AU397" s="56" t="str">
        <f t="shared" si="483"/>
        <v>LULUS</v>
      </c>
      <c r="AV397" s="56" t="str">
        <f t="shared" si="484"/>
        <v>TIDAK LULUS</v>
      </c>
      <c r="AW397" s="56" t="str">
        <f t="shared" si="485"/>
        <v>LULUS</v>
      </c>
      <c r="AX397" s="56" t="str">
        <f t="shared" si="486"/>
        <v>LULUS</v>
      </c>
      <c r="AY397" s="56" t="str">
        <f t="shared" si="487"/>
        <v>TIDAK LULUS</v>
      </c>
      <c r="AZ397" s="56" t="str">
        <f t="shared" si="488"/>
        <v>TIDAK LULUS</v>
      </c>
      <c r="BA397" s="56" t="str">
        <f t="shared" si="489"/>
        <v>TIDAK LULUS</v>
      </c>
      <c r="BB397" s="56" t="str">
        <f t="shared" si="490"/>
        <v>TIDAK LULUS</v>
      </c>
      <c r="BC397" s="56" t="str">
        <f t="shared" si="491"/>
        <v>TIDAK LULUS</v>
      </c>
      <c r="BD397" s="56" t="str">
        <f t="shared" si="492"/>
        <v>TIDAK LULUS</v>
      </c>
      <c r="BE397" s="56" t="str">
        <f t="shared" si="493"/>
        <v>LULUS</v>
      </c>
      <c r="BF397" s="56" t="str">
        <f t="shared" si="494"/>
        <v>TIDAK LULUS</v>
      </c>
      <c r="BG397" s="56" t="str">
        <f t="shared" si="495"/>
        <v>LULUS</v>
      </c>
      <c r="BH397" s="56" t="str">
        <f t="shared" si="496"/>
        <v>TIDAK LULUS</v>
      </c>
      <c r="BI397" s="56" t="str">
        <f t="shared" si="497"/>
        <v>TIDAK LULUS</v>
      </c>
    </row>
    <row r="398" spans="1:61" s="60" customFormat="1" ht="21.9" customHeight="1" x14ac:dyDescent="0.3">
      <c r="A398" s="56">
        <f t="shared" si="419"/>
        <v>395</v>
      </c>
      <c r="B398" s="56">
        <v>2015440242</v>
      </c>
      <c r="C398" s="62" t="s">
        <v>8043</v>
      </c>
      <c r="D398" s="61" t="s">
        <v>46</v>
      </c>
      <c r="E398" s="56" t="s">
        <v>155</v>
      </c>
      <c r="F398" s="61" t="s">
        <v>8175</v>
      </c>
      <c r="G398" s="62" t="s">
        <v>8176</v>
      </c>
      <c r="H398" s="57">
        <v>45062</v>
      </c>
      <c r="I398" s="56" t="s">
        <v>126</v>
      </c>
      <c r="J398" s="56" t="s">
        <v>128</v>
      </c>
      <c r="K398" s="56" t="s">
        <v>127</v>
      </c>
      <c r="L398" s="56" t="s">
        <v>125</v>
      </c>
      <c r="M398" s="56" t="s">
        <v>128</v>
      </c>
      <c r="N398" s="56" t="s">
        <v>127</v>
      </c>
      <c r="O398" s="56" t="s">
        <v>128</v>
      </c>
      <c r="P398" s="56" t="s">
        <v>126</v>
      </c>
      <c r="Q398" s="56" t="s">
        <v>128</v>
      </c>
      <c r="R398" s="56" t="s">
        <v>128</v>
      </c>
      <c r="S398" s="56" t="s">
        <v>126</v>
      </c>
      <c r="T398" s="56" t="s">
        <v>126</v>
      </c>
      <c r="U398" s="56" t="s">
        <v>128</v>
      </c>
      <c r="V398" s="56" t="s">
        <v>125</v>
      </c>
      <c r="W398" s="56" t="s">
        <v>126</v>
      </c>
      <c r="X398" s="56" t="s">
        <v>125</v>
      </c>
      <c r="Y398" s="56" t="s">
        <v>127</v>
      </c>
      <c r="Z398" s="56" t="s">
        <v>128</v>
      </c>
      <c r="AA398" s="56" t="s">
        <v>126</v>
      </c>
      <c r="AB398" s="56" t="s">
        <v>128</v>
      </c>
      <c r="AC398" s="56" t="s">
        <v>126</v>
      </c>
      <c r="AD398" s="56" t="s">
        <v>126</v>
      </c>
      <c r="AE398" s="56" t="s">
        <v>128</v>
      </c>
      <c r="AF398" s="56" t="s">
        <v>127</v>
      </c>
      <c r="AG398" s="56" t="s">
        <v>125</v>
      </c>
      <c r="AH398" s="56">
        <f t="array" ref="AH398">SUM((I398:AG398=$I$2:$AG$2)*(I398:AG398&lt;&gt;""))</f>
        <v>14</v>
      </c>
      <c r="AI398" s="58">
        <f t="shared" si="472"/>
        <v>5.6</v>
      </c>
      <c r="AJ398" s="59"/>
      <c r="AK398" s="56" t="str">
        <f t="shared" si="473"/>
        <v>LULUS</v>
      </c>
      <c r="AL398" s="56" t="str">
        <f t="shared" si="474"/>
        <v>LULUS</v>
      </c>
      <c r="AM398" s="56" t="str">
        <f t="shared" si="475"/>
        <v>LULUS</v>
      </c>
      <c r="AN398" s="56" t="str">
        <f t="shared" si="476"/>
        <v>LULUS</v>
      </c>
      <c r="AO398" s="56" t="str">
        <f t="shared" si="477"/>
        <v>TIDAK LULUS</v>
      </c>
      <c r="AP398" s="56" t="str">
        <f t="shared" si="478"/>
        <v>TIDAK LULUS</v>
      </c>
      <c r="AQ398" s="56" t="str">
        <f t="shared" si="479"/>
        <v>LULUS</v>
      </c>
      <c r="AR398" s="56" t="str">
        <f t="shared" si="480"/>
        <v>TIDAK LULUS</v>
      </c>
      <c r="AS398" s="56" t="str">
        <f t="shared" si="481"/>
        <v>TIDAK LULUS</v>
      </c>
      <c r="AT398" s="56" t="str">
        <f t="shared" si="482"/>
        <v>LULUS</v>
      </c>
      <c r="AU398" s="56" t="str">
        <f t="shared" si="483"/>
        <v>LULUS</v>
      </c>
      <c r="AV398" s="56" t="str">
        <f t="shared" si="484"/>
        <v>TIDAK LULUS</v>
      </c>
      <c r="AW398" s="56" t="str">
        <f t="shared" si="485"/>
        <v>TIDAK LULUS</v>
      </c>
      <c r="AX398" s="56" t="str">
        <f t="shared" si="486"/>
        <v>LULUS</v>
      </c>
      <c r="AY398" s="56" t="str">
        <f t="shared" si="487"/>
        <v>LULUS</v>
      </c>
      <c r="AZ398" s="56" t="str">
        <f t="shared" si="488"/>
        <v>LULUS</v>
      </c>
      <c r="BA398" s="56" t="str">
        <f t="shared" si="489"/>
        <v>TIDAK LULUS</v>
      </c>
      <c r="BB398" s="56" t="str">
        <f t="shared" si="490"/>
        <v>TIDAK LULUS</v>
      </c>
      <c r="BC398" s="56" t="str">
        <f t="shared" si="491"/>
        <v>LULUS</v>
      </c>
      <c r="BD398" s="56" t="str">
        <f t="shared" si="492"/>
        <v>LULUS</v>
      </c>
      <c r="BE398" s="56" t="str">
        <f t="shared" si="493"/>
        <v>LULUS</v>
      </c>
      <c r="BF398" s="56" t="str">
        <f t="shared" si="494"/>
        <v>TIDAK LULUS</v>
      </c>
      <c r="BG398" s="56" t="str">
        <f t="shared" si="495"/>
        <v>TIDAK LULUS</v>
      </c>
      <c r="BH398" s="56" t="str">
        <f t="shared" si="496"/>
        <v>LULUS</v>
      </c>
      <c r="BI398" s="56" t="str">
        <f t="shared" si="497"/>
        <v>TIDAK LULUS</v>
      </c>
    </row>
    <row r="399" spans="1:61" s="60" customFormat="1" ht="21.9" customHeight="1" x14ac:dyDescent="0.3">
      <c r="A399" s="56">
        <f t="shared" si="419"/>
        <v>396</v>
      </c>
      <c r="B399" s="56">
        <v>2015439650</v>
      </c>
      <c r="C399" s="62" t="s">
        <v>8120</v>
      </c>
      <c r="D399" s="61" t="s">
        <v>45</v>
      </c>
      <c r="E399" s="56" t="s">
        <v>160</v>
      </c>
      <c r="F399" s="61" t="s">
        <v>322</v>
      </c>
      <c r="G399" s="62" t="s">
        <v>323</v>
      </c>
      <c r="H399" s="57">
        <v>45062</v>
      </c>
      <c r="I399" s="56" t="s">
        <v>127</v>
      </c>
      <c r="J399" s="56" t="s">
        <v>127</v>
      </c>
      <c r="K399" s="56" t="s">
        <v>127</v>
      </c>
      <c r="L399" s="56" t="s">
        <v>125</v>
      </c>
      <c r="M399" s="56" t="s">
        <v>126</v>
      </c>
      <c r="N399" s="56" t="s">
        <v>125</v>
      </c>
      <c r="O399" s="56" t="s">
        <v>128</v>
      </c>
      <c r="P399" s="56" t="s">
        <v>127</v>
      </c>
      <c r="Q399" s="56" t="s">
        <v>126</v>
      </c>
      <c r="R399" s="56" t="s">
        <v>126</v>
      </c>
      <c r="S399" s="56" t="s">
        <v>126</v>
      </c>
      <c r="T399" s="56" t="s">
        <v>128</v>
      </c>
      <c r="U399" s="56" t="s">
        <v>126</v>
      </c>
      <c r="V399" s="56" t="s">
        <v>125</v>
      </c>
      <c r="W399" s="56" t="s">
        <v>128</v>
      </c>
      <c r="X399" s="56" t="s">
        <v>125</v>
      </c>
      <c r="Y399" s="56" t="s">
        <v>127</v>
      </c>
      <c r="Z399" s="56" t="s">
        <v>128</v>
      </c>
      <c r="AA399" s="56" t="s">
        <v>128</v>
      </c>
      <c r="AB399" s="56" t="s">
        <v>128</v>
      </c>
      <c r="AC399" s="56" t="s">
        <v>126</v>
      </c>
      <c r="AD399" s="56" t="s">
        <v>128</v>
      </c>
      <c r="AE399" s="56" t="s">
        <v>127</v>
      </c>
      <c r="AF399" s="56" t="s">
        <v>127</v>
      </c>
      <c r="AG399" s="56" t="s">
        <v>128</v>
      </c>
      <c r="AH399" s="56">
        <f t="array" ref="AH399">SUM((I399:AG399=$I$2:$AG$2)*(I399:AG399&lt;&gt;""))</f>
        <v>15</v>
      </c>
      <c r="AI399" s="58">
        <f t="shared" si="472"/>
        <v>6</v>
      </c>
      <c r="AJ399" s="59"/>
      <c r="AK399" s="56" t="str">
        <f t="shared" si="473"/>
        <v>TIDAK LULUS</v>
      </c>
      <c r="AL399" s="56" t="str">
        <f t="shared" si="474"/>
        <v>TIDAK LULUS</v>
      </c>
      <c r="AM399" s="56" t="str">
        <f t="shared" si="475"/>
        <v>LULUS</v>
      </c>
      <c r="AN399" s="56" t="str">
        <f t="shared" si="476"/>
        <v>LULUS</v>
      </c>
      <c r="AO399" s="56" t="str">
        <f t="shared" si="477"/>
        <v>LULUS</v>
      </c>
      <c r="AP399" s="56" t="str">
        <f t="shared" si="478"/>
        <v>LULUS</v>
      </c>
      <c r="AQ399" s="56" t="str">
        <f t="shared" si="479"/>
        <v>LULUS</v>
      </c>
      <c r="AR399" s="56" t="str">
        <f t="shared" si="480"/>
        <v>LULUS</v>
      </c>
      <c r="AS399" s="56" t="str">
        <f t="shared" si="481"/>
        <v>LULUS</v>
      </c>
      <c r="AT399" s="56" t="str">
        <f t="shared" si="482"/>
        <v>TIDAK LULUS</v>
      </c>
      <c r="AU399" s="56" t="str">
        <f t="shared" si="483"/>
        <v>LULUS</v>
      </c>
      <c r="AV399" s="56" t="str">
        <f t="shared" si="484"/>
        <v>LULUS</v>
      </c>
      <c r="AW399" s="56" t="str">
        <f t="shared" si="485"/>
        <v>TIDAK LULUS</v>
      </c>
      <c r="AX399" s="56" t="str">
        <f t="shared" si="486"/>
        <v>LULUS</v>
      </c>
      <c r="AY399" s="56" t="str">
        <f t="shared" si="487"/>
        <v>TIDAK LULUS</v>
      </c>
      <c r="AZ399" s="56" t="str">
        <f t="shared" si="488"/>
        <v>LULUS</v>
      </c>
      <c r="BA399" s="56" t="str">
        <f t="shared" si="489"/>
        <v>TIDAK LULUS</v>
      </c>
      <c r="BB399" s="56" t="str">
        <f t="shared" si="490"/>
        <v>TIDAK LULUS</v>
      </c>
      <c r="BC399" s="56" t="str">
        <f t="shared" si="491"/>
        <v>TIDAK LULUS</v>
      </c>
      <c r="BD399" s="56" t="str">
        <f t="shared" si="492"/>
        <v>LULUS</v>
      </c>
      <c r="BE399" s="56" t="str">
        <f t="shared" si="493"/>
        <v>LULUS</v>
      </c>
      <c r="BF399" s="56" t="str">
        <f t="shared" si="494"/>
        <v>LULUS</v>
      </c>
      <c r="BG399" s="56" t="str">
        <f t="shared" si="495"/>
        <v>TIDAK LULUS</v>
      </c>
      <c r="BH399" s="56" t="str">
        <f t="shared" si="496"/>
        <v>LULUS</v>
      </c>
      <c r="BI399" s="56" t="str">
        <f t="shared" si="497"/>
        <v>TIDAK LULUS</v>
      </c>
    </row>
    <row r="400" spans="1:61" s="60" customFormat="1" ht="21.9" customHeight="1" x14ac:dyDescent="0.3">
      <c r="A400" s="56">
        <f t="shared" si="419"/>
        <v>397</v>
      </c>
      <c r="B400" s="56">
        <v>2015439672</v>
      </c>
      <c r="C400" s="62" t="s">
        <v>8121</v>
      </c>
      <c r="D400" s="61" t="s">
        <v>46</v>
      </c>
      <c r="E400" s="56" t="s">
        <v>155</v>
      </c>
      <c r="F400" s="61" t="s">
        <v>367</v>
      </c>
      <c r="G400" s="62" t="s">
        <v>368</v>
      </c>
      <c r="H400" s="57">
        <v>45062</v>
      </c>
      <c r="I400" s="56" t="s">
        <v>128</v>
      </c>
      <c r="J400" s="56" t="s">
        <v>127</v>
      </c>
      <c r="K400" s="56" t="s">
        <v>128</v>
      </c>
      <c r="L400" s="56" t="s">
        <v>125</v>
      </c>
      <c r="M400" s="56" t="s">
        <v>127</v>
      </c>
      <c r="N400" s="56" t="s">
        <v>127</v>
      </c>
      <c r="O400" s="56" t="s">
        <v>128</v>
      </c>
      <c r="P400" s="56" t="s">
        <v>127</v>
      </c>
      <c r="Q400" s="56" t="s">
        <v>126</v>
      </c>
      <c r="R400" s="56" t="s">
        <v>126</v>
      </c>
      <c r="S400" s="56" t="s">
        <v>126</v>
      </c>
      <c r="T400" s="56" t="s">
        <v>126</v>
      </c>
      <c r="U400" s="56" t="s">
        <v>126</v>
      </c>
      <c r="V400" s="56" t="s">
        <v>125</v>
      </c>
      <c r="W400" s="56" t="s">
        <v>126</v>
      </c>
      <c r="X400" s="56" t="s">
        <v>125</v>
      </c>
      <c r="Y400" s="56" t="s">
        <v>127</v>
      </c>
      <c r="Z400" s="56" t="s">
        <v>128</v>
      </c>
      <c r="AA400" s="56" t="s">
        <v>125</v>
      </c>
      <c r="AB400" s="56" t="s">
        <v>128</v>
      </c>
      <c r="AC400" s="56" t="s">
        <v>126</v>
      </c>
      <c r="AD400" s="56" t="s">
        <v>128</v>
      </c>
      <c r="AE400" s="56" t="s">
        <v>128</v>
      </c>
      <c r="AF400" s="56" t="s">
        <v>127</v>
      </c>
      <c r="AG400" s="56" t="s">
        <v>128</v>
      </c>
      <c r="AH400" s="56">
        <f t="array" ref="AH400">SUM((I400:AG400=$I$2:$AG$2)*(I400:AG400&lt;&gt;""))</f>
        <v>12</v>
      </c>
      <c r="AI400" s="58">
        <f t="shared" si="472"/>
        <v>4.8</v>
      </c>
      <c r="AJ400" s="59"/>
      <c r="AK400" s="56" t="str">
        <f t="shared" si="473"/>
        <v>TIDAK LULUS</v>
      </c>
      <c r="AL400" s="56" t="str">
        <f t="shared" si="474"/>
        <v>TIDAK LULUS</v>
      </c>
      <c r="AM400" s="56" t="str">
        <f t="shared" si="475"/>
        <v>TIDAK LULUS</v>
      </c>
      <c r="AN400" s="56" t="str">
        <f t="shared" si="476"/>
        <v>LULUS</v>
      </c>
      <c r="AO400" s="56" t="str">
        <f t="shared" si="477"/>
        <v>TIDAK LULUS</v>
      </c>
      <c r="AP400" s="56" t="str">
        <f t="shared" si="478"/>
        <v>TIDAK LULUS</v>
      </c>
      <c r="AQ400" s="56" t="str">
        <f t="shared" si="479"/>
        <v>LULUS</v>
      </c>
      <c r="AR400" s="56" t="str">
        <f t="shared" si="480"/>
        <v>LULUS</v>
      </c>
      <c r="AS400" s="56" t="str">
        <f t="shared" si="481"/>
        <v>LULUS</v>
      </c>
      <c r="AT400" s="56" t="str">
        <f t="shared" si="482"/>
        <v>TIDAK LULUS</v>
      </c>
      <c r="AU400" s="56" t="str">
        <f t="shared" si="483"/>
        <v>LULUS</v>
      </c>
      <c r="AV400" s="56" t="str">
        <f t="shared" si="484"/>
        <v>TIDAK LULUS</v>
      </c>
      <c r="AW400" s="56" t="str">
        <f t="shared" si="485"/>
        <v>TIDAK LULUS</v>
      </c>
      <c r="AX400" s="56" t="str">
        <f t="shared" si="486"/>
        <v>LULUS</v>
      </c>
      <c r="AY400" s="56" t="str">
        <f t="shared" si="487"/>
        <v>LULUS</v>
      </c>
      <c r="AZ400" s="56" t="str">
        <f t="shared" si="488"/>
        <v>LULUS</v>
      </c>
      <c r="BA400" s="56" t="str">
        <f t="shared" si="489"/>
        <v>TIDAK LULUS</v>
      </c>
      <c r="BB400" s="56" t="str">
        <f t="shared" si="490"/>
        <v>TIDAK LULUS</v>
      </c>
      <c r="BC400" s="56" t="str">
        <f t="shared" si="491"/>
        <v>TIDAK LULUS</v>
      </c>
      <c r="BD400" s="56" t="str">
        <f t="shared" si="492"/>
        <v>LULUS</v>
      </c>
      <c r="BE400" s="56" t="str">
        <f t="shared" si="493"/>
        <v>LULUS</v>
      </c>
      <c r="BF400" s="56" t="str">
        <f t="shared" si="494"/>
        <v>LULUS</v>
      </c>
      <c r="BG400" s="56" t="str">
        <f t="shared" si="495"/>
        <v>TIDAK LULUS</v>
      </c>
      <c r="BH400" s="56" t="str">
        <f t="shared" si="496"/>
        <v>LULUS</v>
      </c>
      <c r="BI400" s="56" t="str">
        <f t="shared" si="497"/>
        <v>TIDAK LULUS</v>
      </c>
    </row>
    <row r="401" spans="1:61" s="60" customFormat="1" ht="21.9" customHeight="1" x14ac:dyDescent="0.3">
      <c r="A401" s="56">
        <f t="shared" si="419"/>
        <v>398</v>
      </c>
      <c r="B401" s="56">
        <v>2015439656</v>
      </c>
      <c r="C401" s="62" t="s">
        <v>8122</v>
      </c>
      <c r="D401" s="61" t="s">
        <v>45</v>
      </c>
      <c r="E401" s="56" t="s">
        <v>160</v>
      </c>
      <c r="F401" s="61" t="s">
        <v>1882</v>
      </c>
      <c r="G401" s="62" t="s">
        <v>1881</v>
      </c>
      <c r="H401" s="57">
        <v>45062</v>
      </c>
      <c r="I401" s="56" t="s">
        <v>127</v>
      </c>
      <c r="J401" s="56" t="s">
        <v>125</v>
      </c>
      <c r="K401" s="56" t="s">
        <v>126</v>
      </c>
      <c r="L401" s="56" t="s">
        <v>125</v>
      </c>
      <c r="M401" s="56" t="s">
        <v>128</v>
      </c>
      <c r="N401" s="56" t="s">
        <v>127</v>
      </c>
      <c r="O401" s="56" t="s">
        <v>128</v>
      </c>
      <c r="P401" s="56" t="s">
        <v>126</v>
      </c>
      <c r="Q401" s="56" t="s">
        <v>127</v>
      </c>
      <c r="R401" s="56" t="s">
        <v>125</v>
      </c>
      <c r="S401" s="56" t="s">
        <v>126</v>
      </c>
      <c r="T401" s="56" t="s">
        <v>126</v>
      </c>
      <c r="U401" s="56" t="s">
        <v>128</v>
      </c>
      <c r="V401" s="56" t="s">
        <v>125</v>
      </c>
      <c r="W401" s="56" t="s">
        <v>127</v>
      </c>
      <c r="X401" s="56" t="s">
        <v>125</v>
      </c>
      <c r="Y401" s="56" t="s">
        <v>127</v>
      </c>
      <c r="Z401" s="56" t="s">
        <v>128</v>
      </c>
      <c r="AA401" s="56" t="s">
        <v>128</v>
      </c>
      <c r="AB401" s="56" t="s">
        <v>127</v>
      </c>
      <c r="AC401" s="56" t="s">
        <v>126</v>
      </c>
      <c r="AD401" s="56" t="s">
        <v>127</v>
      </c>
      <c r="AE401" s="56" t="s">
        <v>125</v>
      </c>
      <c r="AF401" s="56" t="s">
        <v>128</v>
      </c>
      <c r="AG401" s="56" t="s">
        <v>127</v>
      </c>
      <c r="AH401" s="56">
        <f t="array" ref="AH401">SUM((I401:AG401=$I$2:$AG$2)*(I401:AG401&lt;&gt;""))</f>
        <v>7</v>
      </c>
      <c r="AI401" s="58">
        <f t="shared" si="472"/>
        <v>2.8</v>
      </c>
      <c r="AJ401" s="59"/>
      <c r="AK401" s="56" t="str">
        <f t="shared" si="473"/>
        <v>TIDAK LULUS</v>
      </c>
      <c r="AL401" s="56" t="str">
        <f t="shared" si="474"/>
        <v>TIDAK LULUS</v>
      </c>
      <c r="AM401" s="56" t="str">
        <f t="shared" si="475"/>
        <v>TIDAK LULUS</v>
      </c>
      <c r="AN401" s="56" t="str">
        <f t="shared" si="476"/>
        <v>LULUS</v>
      </c>
      <c r="AO401" s="56" t="str">
        <f t="shared" si="477"/>
        <v>TIDAK LULUS</v>
      </c>
      <c r="AP401" s="56" t="str">
        <f t="shared" si="478"/>
        <v>TIDAK LULUS</v>
      </c>
      <c r="AQ401" s="56" t="str">
        <f t="shared" si="479"/>
        <v>LULUS</v>
      </c>
      <c r="AR401" s="56" t="str">
        <f t="shared" si="480"/>
        <v>TIDAK LULUS</v>
      </c>
      <c r="AS401" s="56" t="str">
        <f t="shared" si="481"/>
        <v>TIDAK LULUS</v>
      </c>
      <c r="AT401" s="56" t="str">
        <f t="shared" si="482"/>
        <v>TIDAK LULUS</v>
      </c>
      <c r="AU401" s="56" t="str">
        <f t="shared" si="483"/>
        <v>LULUS</v>
      </c>
      <c r="AV401" s="56" t="str">
        <f t="shared" si="484"/>
        <v>TIDAK LULUS</v>
      </c>
      <c r="AW401" s="56" t="str">
        <f t="shared" si="485"/>
        <v>TIDAK LULUS</v>
      </c>
      <c r="AX401" s="56" t="str">
        <f t="shared" si="486"/>
        <v>LULUS</v>
      </c>
      <c r="AY401" s="56" t="str">
        <f t="shared" si="487"/>
        <v>TIDAK LULUS</v>
      </c>
      <c r="AZ401" s="56" t="str">
        <f t="shared" si="488"/>
        <v>LULUS</v>
      </c>
      <c r="BA401" s="56" t="str">
        <f t="shared" si="489"/>
        <v>TIDAK LULUS</v>
      </c>
      <c r="BB401" s="56" t="str">
        <f t="shared" si="490"/>
        <v>TIDAK LULUS</v>
      </c>
      <c r="BC401" s="56" t="str">
        <f t="shared" si="491"/>
        <v>TIDAK LULUS</v>
      </c>
      <c r="BD401" s="56" t="str">
        <f t="shared" si="492"/>
        <v>TIDAK LULUS</v>
      </c>
      <c r="BE401" s="56" t="str">
        <f t="shared" si="493"/>
        <v>LULUS</v>
      </c>
      <c r="BF401" s="56" t="str">
        <f t="shared" si="494"/>
        <v>TIDAK LULUS</v>
      </c>
      <c r="BG401" s="56" t="str">
        <f t="shared" si="495"/>
        <v>LULUS</v>
      </c>
      <c r="BH401" s="56" t="str">
        <f t="shared" si="496"/>
        <v>TIDAK LULUS</v>
      </c>
      <c r="BI401" s="56" t="str">
        <f t="shared" si="497"/>
        <v>TIDAK LULUS</v>
      </c>
    </row>
    <row r="402" spans="1:61" s="60" customFormat="1" ht="21.9" customHeight="1" x14ac:dyDescent="0.3">
      <c r="A402" s="56">
        <f t="shared" si="419"/>
        <v>399</v>
      </c>
      <c r="B402" s="56">
        <v>2015440245</v>
      </c>
      <c r="C402" s="62" t="s">
        <v>8044</v>
      </c>
      <c r="D402" s="61" t="s">
        <v>46</v>
      </c>
      <c r="E402" s="56" t="s">
        <v>155</v>
      </c>
      <c r="F402" s="61" t="s">
        <v>8177</v>
      </c>
      <c r="G402" s="62" t="s">
        <v>8178</v>
      </c>
      <c r="H402" s="57">
        <v>45062</v>
      </c>
      <c r="I402" s="56" t="s">
        <v>126</v>
      </c>
      <c r="J402" s="56" t="s">
        <v>128</v>
      </c>
      <c r="K402" s="56" t="s">
        <v>126</v>
      </c>
      <c r="L402" s="56" t="s">
        <v>125</v>
      </c>
      <c r="M402" s="56" t="s">
        <v>126</v>
      </c>
      <c r="N402" s="56" t="s">
        <v>127</v>
      </c>
      <c r="O402" s="56" t="s">
        <v>128</v>
      </c>
      <c r="P402" s="56" t="s">
        <v>127</v>
      </c>
      <c r="Q402" s="56" t="s">
        <v>126</v>
      </c>
      <c r="R402" s="56" t="s">
        <v>128</v>
      </c>
      <c r="S402" s="56" t="s">
        <v>126</v>
      </c>
      <c r="T402" s="56" t="s">
        <v>128</v>
      </c>
      <c r="U402" s="56" t="s">
        <v>128</v>
      </c>
      <c r="V402" s="56" t="s">
        <v>125</v>
      </c>
      <c r="W402" s="56" t="s">
        <v>126</v>
      </c>
      <c r="X402" s="56" t="s">
        <v>125</v>
      </c>
      <c r="Y402" s="56" t="s">
        <v>128</v>
      </c>
      <c r="Z402" s="56" t="s">
        <v>128</v>
      </c>
      <c r="AA402" s="56" t="s">
        <v>126</v>
      </c>
      <c r="AB402" s="56" t="s">
        <v>128</v>
      </c>
      <c r="AC402" s="56" t="s">
        <v>126</v>
      </c>
      <c r="AD402" s="56" t="s">
        <v>126</v>
      </c>
      <c r="AE402" s="56" t="s">
        <v>125</v>
      </c>
      <c r="AF402" s="56" t="s">
        <v>127</v>
      </c>
      <c r="AG402" s="56" t="s">
        <v>127</v>
      </c>
      <c r="AH402" s="56">
        <f t="array" ref="AH402">SUM((I402:AG402=$I$2:$AG$2)*(I402:AG402&lt;&gt;""))</f>
        <v>19</v>
      </c>
      <c r="AI402" s="58">
        <f t="shared" si="472"/>
        <v>7.6</v>
      </c>
      <c r="AJ402" s="59"/>
      <c r="AK402" s="56" t="str">
        <f t="shared" si="473"/>
        <v>LULUS</v>
      </c>
      <c r="AL402" s="56" t="str">
        <f t="shared" si="474"/>
        <v>LULUS</v>
      </c>
      <c r="AM402" s="56" t="str">
        <f t="shared" si="475"/>
        <v>TIDAK LULUS</v>
      </c>
      <c r="AN402" s="56" t="str">
        <f t="shared" si="476"/>
        <v>LULUS</v>
      </c>
      <c r="AO402" s="56" t="str">
        <f t="shared" si="477"/>
        <v>LULUS</v>
      </c>
      <c r="AP402" s="56" t="str">
        <f t="shared" si="478"/>
        <v>TIDAK LULUS</v>
      </c>
      <c r="AQ402" s="56" t="str">
        <f t="shared" si="479"/>
        <v>LULUS</v>
      </c>
      <c r="AR402" s="56" t="str">
        <f t="shared" si="480"/>
        <v>LULUS</v>
      </c>
      <c r="AS402" s="56" t="str">
        <f t="shared" si="481"/>
        <v>LULUS</v>
      </c>
      <c r="AT402" s="56" t="str">
        <f t="shared" si="482"/>
        <v>LULUS</v>
      </c>
      <c r="AU402" s="56" t="str">
        <f t="shared" si="483"/>
        <v>LULUS</v>
      </c>
      <c r="AV402" s="56" t="str">
        <f t="shared" si="484"/>
        <v>LULUS</v>
      </c>
      <c r="AW402" s="56" t="str">
        <f t="shared" si="485"/>
        <v>TIDAK LULUS</v>
      </c>
      <c r="AX402" s="56" t="str">
        <f t="shared" si="486"/>
        <v>LULUS</v>
      </c>
      <c r="AY402" s="56" t="str">
        <f t="shared" si="487"/>
        <v>LULUS</v>
      </c>
      <c r="AZ402" s="56" t="str">
        <f t="shared" si="488"/>
        <v>LULUS</v>
      </c>
      <c r="BA402" s="56" t="str">
        <f t="shared" si="489"/>
        <v>LULUS</v>
      </c>
      <c r="BB402" s="56" t="str">
        <f t="shared" si="490"/>
        <v>TIDAK LULUS</v>
      </c>
      <c r="BC402" s="56" t="str">
        <f t="shared" si="491"/>
        <v>LULUS</v>
      </c>
      <c r="BD402" s="56" t="str">
        <f t="shared" si="492"/>
        <v>LULUS</v>
      </c>
      <c r="BE402" s="56" t="str">
        <f t="shared" si="493"/>
        <v>LULUS</v>
      </c>
      <c r="BF402" s="56" t="str">
        <f t="shared" si="494"/>
        <v>TIDAK LULUS</v>
      </c>
      <c r="BG402" s="56" t="str">
        <f t="shared" si="495"/>
        <v>LULUS</v>
      </c>
      <c r="BH402" s="56" t="str">
        <f t="shared" si="496"/>
        <v>LULUS</v>
      </c>
      <c r="BI402" s="56" t="str">
        <f t="shared" si="497"/>
        <v>TIDAK LULUS</v>
      </c>
    </row>
    <row r="403" spans="1:61" s="60" customFormat="1" ht="21.9" customHeight="1" x14ac:dyDescent="0.3">
      <c r="A403" s="56">
        <f t="shared" ref="A403:A433" si="498">A402+1</f>
        <v>400</v>
      </c>
      <c r="B403" s="56">
        <v>2015440210</v>
      </c>
      <c r="C403" s="62" t="s">
        <v>8045</v>
      </c>
      <c r="D403" s="61" t="s">
        <v>45</v>
      </c>
      <c r="E403" s="56" t="s">
        <v>160</v>
      </c>
      <c r="F403" s="61" t="s">
        <v>8179</v>
      </c>
      <c r="G403" s="62" t="s">
        <v>8180</v>
      </c>
      <c r="H403" s="57">
        <v>45062</v>
      </c>
      <c r="I403" s="56" t="s">
        <v>126</v>
      </c>
      <c r="J403" s="56" t="s">
        <v>128</v>
      </c>
      <c r="K403" s="56" t="s">
        <v>127</v>
      </c>
      <c r="L403" s="56" t="s">
        <v>125</v>
      </c>
      <c r="M403" s="56" t="s">
        <v>127</v>
      </c>
      <c r="N403" s="56" t="s">
        <v>127</v>
      </c>
      <c r="O403" s="56" t="s">
        <v>128</v>
      </c>
      <c r="P403" s="56" t="s">
        <v>127</v>
      </c>
      <c r="Q403" s="56" t="s">
        <v>126</v>
      </c>
      <c r="R403" s="56" t="s">
        <v>125</v>
      </c>
      <c r="S403" s="56" t="s">
        <v>126</v>
      </c>
      <c r="T403" s="56" t="s">
        <v>126</v>
      </c>
      <c r="U403" s="56" t="s">
        <v>125</v>
      </c>
      <c r="V403" s="56" t="s">
        <v>125</v>
      </c>
      <c r="W403" s="56" t="s">
        <v>126</v>
      </c>
      <c r="X403" s="56" t="s">
        <v>126</v>
      </c>
      <c r="Y403" s="56" t="s">
        <v>128</v>
      </c>
      <c r="Z403" s="56" t="s">
        <v>127</v>
      </c>
      <c r="AA403" s="56" t="s">
        <v>128</v>
      </c>
      <c r="AB403" s="56" t="s">
        <v>128</v>
      </c>
      <c r="AC403" s="56" t="s">
        <v>126</v>
      </c>
      <c r="AD403" s="56" t="s">
        <v>128</v>
      </c>
      <c r="AE403" s="56" t="s">
        <v>125</v>
      </c>
      <c r="AF403" s="56" t="s">
        <v>125</v>
      </c>
      <c r="AG403" s="56" t="s">
        <v>128</v>
      </c>
      <c r="AH403" s="56">
        <f t="array" ref="AH403">SUM((I403:AG403=$I$2:$AG$2)*(I403:AG403&lt;&gt;""))</f>
        <v>16</v>
      </c>
      <c r="AI403" s="58">
        <f t="shared" si="472"/>
        <v>6.4</v>
      </c>
      <c r="AJ403" s="59"/>
      <c r="AK403" s="56" t="str">
        <f t="shared" si="473"/>
        <v>LULUS</v>
      </c>
      <c r="AL403" s="56" t="str">
        <f t="shared" si="474"/>
        <v>LULUS</v>
      </c>
      <c r="AM403" s="56" t="str">
        <f t="shared" si="475"/>
        <v>LULUS</v>
      </c>
      <c r="AN403" s="56" t="str">
        <f t="shared" si="476"/>
        <v>LULUS</v>
      </c>
      <c r="AO403" s="56" t="str">
        <f t="shared" si="477"/>
        <v>TIDAK LULUS</v>
      </c>
      <c r="AP403" s="56" t="str">
        <f t="shared" si="478"/>
        <v>TIDAK LULUS</v>
      </c>
      <c r="AQ403" s="56" t="str">
        <f t="shared" si="479"/>
        <v>LULUS</v>
      </c>
      <c r="AR403" s="56" t="str">
        <f t="shared" si="480"/>
        <v>LULUS</v>
      </c>
      <c r="AS403" s="56" t="str">
        <f t="shared" si="481"/>
        <v>LULUS</v>
      </c>
      <c r="AT403" s="56" t="str">
        <f t="shared" si="482"/>
        <v>TIDAK LULUS</v>
      </c>
      <c r="AU403" s="56" t="str">
        <f t="shared" si="483"/>
        <v>LULUS</v>
      </c>
      <c r="AV403" s="56" t="str">
        <f t="shared" si="484"/>
        <v>TIDAK LULUS</v>
      </c>
      <c r="AW403" s="56" t="str">
        <f t="shared" si="485"/>
        <v>TIDAK LULUS</v>
      </c>
      <c r="AX403" s="56" t="str">
        <f t="shared" si="486"/>
        <v>LULUS</v>
      </c>
      <c r="AY403" s="56" t="str">
        <f t="shared" si="487"/>
        <v>LULUS</v>
      </c>
      <c r="AZ403" s="56" t="str">
        <f t="shared" si="488"/>
        <v>TIDAK LULUS</v>
      </c>
      <c r="BA403" s="56" t="str">
        <f t="shared" si="489"/>
        <v>LULUS</v>
      </c>
      <c r="BB403" s="56" t="str">
        <f t="shared" si="490"/>
        <v>LULUS</v>
      </c>
      <c r="BC403" s="56" t="str">
        <f t="shared" si="491"/>
        <v>TIDAK LULUS</v>
      </c>
      <c r="BD403" s="56" t="str">
        <f t="shared" si="492"/>
        <v>LULUS</v>
      </c>
      <c r="BE403" s="56" t="str">
        <f t="shared" si="493"/>
        <v>LULUS</v>
      </c>
      <c r="BF403" s="56" t="str">
        <f t="shared" si="494"/>
        <v>LULUS</v>
      </c>
      <c r="BG403" s="56" t="str">
        <f t="shared" si="495"/>
        <v>LULUS</v>
      </c>
      <c r="BH403" s="56" t="str">
        <f t="shared" si="496"/>
        <v>TIDAK LULUS</v>
      </c>
      <c r="BI403" s="56" t="str">
        <f t="shared" si="497"/>
        <v>TIDAK LULUS</v>
      </c>
    </row>
    <row r="404" spans="1:61" s="60" customFormat="1" ht="21.9" customHeight="1" x14ac:dyDescent="0.3">
      <c r="A404" s="56">
        <f t="shared" si="498"/>
        <v>401</v>
      </c>
      <c r="B404" s="56">
        <v>2015440249</v>
      </c>
      <c r="C404" s="62" t="s">
        <v>8046</v>
      </c>
      <c r="D404" s="61" t="s">
        <v>46</v>
      </c>
      <c r="E404" s="56" t="s">
        <v>155</v>
      </c>
      <c r="F404" s="61" t="s">
        <v>8181</v>
      </c>
      <c r="G404" s="62" t="s">
        <v>8182</v>
      </c>
      <c r="H404" s="57">
        <v>45062</v>
      </c>
      <c r="I404" s="56" t="s">
        <v>128</v>
      </c>
      <c r="J404" s="56" t="s">
        <v>125</v>
      </c>
      <c r="K404" s="56" t="s">
        <v>127</v>
      </c>
      <c r="L404" s="56" t="s">
        <v>125</v>
      </c>
      <c r="M404" s="56" t="s">
        <v>126</v>
      </c>
      <c r="N404" s="56" t="s">
        <v>127</v>
      </c>
      <c r="O404" s="56" t="s">
        <v>128</v>
      </c>
      <c r="P404" s="56" t="s">
        <v>128</v>
      </c>
      <c r="Q404" s="56" t="s">
        <v>126</v>
      </c>
      <c r="R404" s="56" t="s">
        <v>125</v>
      </c>
      <c r="S404" s="56" t="s">
        <v>127</v>
      </c>
      <c r="T404" s="56" t="s">
        <v>126</v>
      </c>
      <c r="U404" s="56" t="s">
        <v>128</v>
      </c>
      <c r="V404" s="56" t="s">
        <v>125</v>
      </c>
      <c r="W404" s="56" t="s">
        <v>126</v>
      </c>
      <c r="X404" s="56" t="s">
        <v>125</v>
      </c>
      <c r="Y404" s="56" t="s">
        <v>125</v>
      </c>
      <c r="Z404" s="56" t="s">
        <v>128</v>
      </c>
      <c r="AA404" s="56" t="s">
        <v>126</v>
      </c>
      <c r="AB404" s="56" t="s">
        <v>128</v>
      </c>
      <c r="AC404" s="56" t="s">
        <v>126</v>
      </c>
      <c r="AD404" s="56" t="s">
        <v>125</v>
      </c>
      <c r="AE404" s="56" t="s">
        <v>125</v>
      </c>
      <c r="AF404" s="56" t="s">
        <v>127</v>
      </c>
      <c r="AG404" s="56" t="s">
        <v>127</v>
      </c>
      <c r="AH404" s="56">
        <f t="array" ref="AH404">SUM((I404:AG404=$I$2:$AG$2)*(I404:AG404&lt;&gt;""))</f>
        <v>13</v>
      </c>
      <c r="AI404" s="58">
        <f t="shared" si="472"/>
        <v>5.2</v>
      </c>
      <c r="AJ404" s="59"/>
      <c r="AK404" s="56" t="str">
        <f t="shared" si="473"/>
        <v>TIDAK LULUS</v>
      </c>
      <c r="AL404" s="56" t="str">
        <f t="shared" si="474"/>
        <v>TIDAK LULUS</v>
      </c>
      <c r="AM404" s="56" t="str">
        <f t="shared" si="475"/>
        <v>LULUS</v>
      </c>
      <c r="AN404" s="56" t="str">
        <f t="shared" si="476"/>
        <v>LULUS</v>
      </c>
      <c r="AO404" s="56" t="str">
        <f t="shared" si="477"/>
        <v>LULUS</v>
      </c>
      <c r="AP404" s="56" t="str">
        <f t="shared" si="478"/>
        <v>TIDAK LULUS</v>
      </c>
      <c r="AQ404" s="56" t="str">
        <f t="shared" si="479"/>
        <v>LULUS</v>
      </c>
      <c r="AR404" s="56" t="str">
        <f t="shared" si="480"/>
        <v>TIDAK LULUS</v>
      </c>
      <c r="AS404" s="56" t="str">
        <f t="shared" si="481"/>
        <v>LULUS</v>
      </c>
      <c r="AT404" s="56" t="str">
        <f t="shared" si="482"/>
        <v>TIDAK LULUS</v>
      </c>
      <c r="AU404" s="56" t="str">
        <f t="shared" si="483"/>
        <v>TIDAK LULUS</v>
      </c>
      <c r="AV404" s="56" t="str">
        <f t="shared" si="484"/>
        <v>TIDAK LULUS</v>
      </c>
      <c r="AW404" s="56" t="str">
        <f t="shared" si="485"/>
        <v>TIDAK LULUS</v>
      </c>
      <c r="AX404" s="56" t="str">
        <f t="shared" si="486"/>
        <v>LULUS</v>
      </c>
      <c r="AY404" s="56" t="str">
        <f t="shared" si="487"/>
        <v>LULUS</v>
      </c>
      <c r="AZ404" s="56" t="str">
        <f t="shared" si="488"/>
        <v>LULUS</v>
      </c>
      <c r="BA404" s="56" t="str">
        <f t="shared" si="489"/>
        <v>TIDAK LULUS</v>
      </c>
      <c r="BB404" s="56" t="str">
        <f t="shared" si="490"/>
        <v>TIDAK LULUS</v>
      </c>
      <c r="BC404" s="56" t="str">
        <f t="shared" si="491"/>
        <v>LULUS</v>
      </c>
      <c r="BD404" s="56" t="str">
        <f t="shared" si="492"/>
        <v>LULUS</v>
      </c>
      <c r="BE404" s="56" t="str">
        <f t="shared" si="493"/>
        <v>LULUS</v>
      </c>
      <c r="BF404" s="56" t="str">
        <f t="shared" si="494"/>
        <v>TIDAK LULUS</v>
      </c>
      <c r="BG404" s="56" t="str">
        <f t="shared" si="495"/>
        <v>LULUS</v>
      </c>
      <c r="BH404" s="56" t="str">
        <f t="shared" si="496"/>
        <v>LULUS</v>
      </c>
      <c r="BI404" s="56" t="str">
        <f t="shared" si="497"/>
        <v>TIDAK LULUS</v>
      </c>
    </row>
    <row r="405" spans="1:61" s="60" customFormat="1" ht="21.9" customHeight="1" x14ac:dyDescent="0.3">
      <c r="A405" s="56">
        <f t="shared" si="498"/>
        <v>402</v>
      </c>
      <c r="B405" s="56">
        <v>2015440212</v>
      </c>
      <c r="C405" s="62" t="s">
        <v>8048</v>
      </c>
      <c r="D405" s="61" t="s">
        <v>45</v>
      </c>
      <c r="E405" s="56" t="s">
        <v>160</v>
      </c>
      <c r="F405" s="61" t="s">
        <v>8185</v>
      </c>
      <c r="G405" s="62" t="s">
        <v>8186</v>
      </c>
      <c r="H405" s="57">
        <v>45062</v>
      </c>
      <c r="I405" s="56" t="s">
        <v>126</v>
      </c>
      <c r="J405" s="56" t="s">
        <v>128</v>
      </c>
      <c r="K405" s="56" t="s">
        <v>126</v>
      </c>
      <c r="L405" s="56" t="s">
        <v>127</v>
      </c>
      <c r="M405" s="56" t="s">
        <v>128</v>
      </c>
      <c r="N405" s="56" t="s">
        <v>127</v>
      </c>
      <c r="O405" s="56" t="s">
        <v>128</v>
      </c>
      <c r="P405" s="56" t="s">
        <v>127</v>
      </c>
      <c r="Q405" s="56" t="s">
        <v>126</v>
      </c>
      <c r="R405" s="56" t="s">
        <v>125</v>
      </c>
      <c r="S405" s="56" t="s">
        <v>126</v>
      </c>
      <c r="T405" s="56" t="s">
        <v>127</v>
      </c>
      <c r="U405" s="56" t="s">
        <v>128</v>
      </c>
      <c r="V405" s="56" t="s">
        <v>125</v>
      </c>
      <c r="W405" s="56" t="s">
        <v>127</v>
      </c>
      <c r="X405" s="56" t="s">
        <v>127</v>
      </c>
      <c r="Y405" s="56" t="s">
        <v>127</v>
      </c>
      <c r="Z405" s="56" t="s">
        <v>125</v>
      </c>
      <c r="AA405" s="56" t="s">
        <v>126</v>
      </c>
      <c r="AB405" s="56" t="s">
        <v>126</v>
      </c>
      <c r="AC405" s="56" t="s">
        <v>126</v>
      </c>
      <c r="AD405" s="56" t="s">
        <v>128</v>
      </c>
      <c r="AE405" s="56" t="s">
        <v>126</v>
      </c>
      <c r="AF405" s="56" t="s">
        <v>127</v>
      </c>
      <c r="AG405" s="56" t="s">
        <v>128</v>
      </c>
      <c r="AH405" s="56">
        <f t="array" ref="AH405">SUM((I405:AG405=$I$2:$AG$2)*(I405:AG405&lt;&gt;""))</f>
        <v>11</v>
      </c>
      <c r="AI405" s="58">
        <f t="shared" si="472"/>
        <v>4.4000000000000004</v>
      </c>
      <c r="AJ405" s="59"/>
      <c r="AK405" s="56" t="str">
        <f t="shared" si="473"/>
        <v>LULUS</v>
      </c>
      <c r="AL405" s="56" t="str">
        <f t="shared" si="474"/>
        <v>LULUS</v>
      </c>
      <c r="AM405" s="56" t="str">
        <f t="shared" si="475"/>
        <v>TIDAK LULUS</v>
      </c>
      <c r="AN405" s="56" t="str">
        <f t="shared" si="476"/>
        <v>TIDAK LULUS</v>
      </c>
      <c r="AO405" s="56" t="str">
        <f t="shared" si="477"/>
        <v>TIDAK LULUS</v>
      </c>
      <c r="AP405" s="56" t="str">
        <f t="shared" si="478"/>
        <v>TIDAK LULUS</v>
      </c>
      <c r="AQ405" s="56" t="str">
        <f t="shared" si="479"/>
        <v>LULUS</v>
      </c>
      <c r="AR405" s="56" t="str">
        <f t="shared" si="480"/>
        <v>LULUS</v>
      </c>
      <c r="AS405" s="56" t="str">
        <f t="shared" si="481"/>
        <v>LULUS</v>
      </c>
      <c r="AT405" s="56" t="str">
        <f t="shared" si="482"/>
        <v>TIDAK LULUS</v>
      </c>
      <c r="AU405" s="56" t="str">
        <f t="shared" si="483"/>
        <v>LULUS</v>
      </c>
      <c r="AV405" s="56" t="str">
        <f t="shared" si="484"/>
        <v>TIDAK LULUS</v>
      </c>
      <c r="AW405" s="56" t="str">
        <f t="shared" si="485"/>
        <v>TIDAK LULUS</v>
      </c>
      <c r="AX405" s="56" t="str">
        <f t="shared" si="486"/>
        <v>LULUS</v>
      </c>
      <c r="AY405" s="56" t="str">
        <f t="shared" si="487"/>
        <v>TIDAK LULUS</v>
      </c>
      <c r="AZ405" s="56" t="str">
        <f t="shared" si="488"/>
        <v>TIDAK LULUS</v>
      </c>
      <c r="BA405" s="56" t="str">
        <f t="shared" si="489"/>
        <v>TIDAK LULUS</v>
      </c>
      <c r="BB405" s="56" t="str">
        <f t="shared" si="490"/>
        <v>TIDAK LULUS</v>
      </c>
      <c r="BC405" s="56" t="str">
        <f t="shared" si="491"/>
        <v>LULUS</v>
      </c>
      <c r="BD405" s="56" t="str">
        <f t="shared" si="492"/>
        <v>TIDAK LULUS</v>
      </c>
      <c r="BE405" s="56" t="str">
        <f t="shared" si="493"/>
        <v>LULUS</v>
      </c>
      <c r="BF405" s="56" t="str">
        <f t="shared" si="494"/>
        <v>LULUS</v>
      </c>
      <c r="BG405" s="56" t="str">
        <f t="shared" si="495"/>
        <v>TIDAK LULUS</v>
      </c>
      <c r="BH405" s="56" t="str">
        <f t="shared" si="496"/>
        <v>LULUS</v>
      </c>
      <c r="BI405" s="56" t="str">
        <f t="shared" si="497"/>
        <v>TIDAK LULUS</v>
      </c>
    </row>
    <row r="406" spans="1:61" s="60" customFormat="1" ht="21.9" customHeight="1" x14ac:dyDescent="0.3">
      <c r="A406" s="56">
        <f t="shared" si="498"/>
        <v>403</v>
      </c>
      <c r="B406" s="56">
        <v>2015439661</v>
      </c>
      <c r="C406" s="62" t="s">
        <v>8123</v>
      </c>
      <c r="D406" s="61" t="s">
        <v>45</v>
      </c>
      <c r="E406" s="56" t="s">
        <v>160</v>
      </c>
      <c r="F406" s="61" t="s">
        <v>431</v>
      </c>
      <c r="G406" s="62" t="s">
        <v>432</v>
      </c>
      <c r="H406" s="57">
        <v>45062</v>
      </c>
      <c r="I406" s="56" t="s">
        <v>127</v>
      </c>
      <c r="J406" s="56" t="s">
        <v>126</v>
      </c>
      <c r="K406" s="56" t="s">
        <v>126</v>
      </c>
      <c r="L406" s="56" t="s">
        <v>125</v>
      </c>
      <c r="M406" s="56" t="s">
        <v>127</v>
      </c>
      <c r="N406" s="56" t="s">
        <v>126</v>
      </c>
      <c r="O406" s="56" t="s">
        <v>128</v>
      </c>
      <c r="P406" s="56" t="s">
        <v>127</v>
      </c>
      <c r="Q406" s="56" t="s">
        <v>128</v>
      </c>
      <c r="R406" s="56" t="s">
        <v>126</v>
      </c>
      <c r="S406" s="56" t="s">
        <v>126</v>
      </c>
      <c r="T406" s="56" t="s">
        <v>127</v>
      </c>
      <c r="U406" s="56" t="s">
        <v>125</v>
      </c>
      <c r="V406" s="56" t="s">
        <v>125</v>
      </c>
      <c r="W406" s="56" t="s">
        <v>126</v>
      </c>
      <c r="X406" s="56" t="s">
        <v>125</v>
      </c>
      <c r="Y406" s="56" t="s">
        <v>126</v>
      </c>
      <c r="Z406" s="56" t="s">
        <v>128</v>
      </c>
      <c r="AA406" s="56" t="s">
        <v>126</v>
      </c>
      <c r="AB406" s="56" t="s">
        <v>128</v>
      </c>
      <c r="AC406" s="56" t="s">
        <v>126</v>
      </c>
      <c r="AD406" s="56" t="s">
        <v>126</v>
      </c>
      <c r="AE406" s="56" t="s">
        <v>128</v>
      </c>
      <c r="AF406" s="56" t="s">
        <v>127</v>
      </c>
      <c r="AG406" s="56" t="s">
        <v>126</v>
      </c>
      <c r="AH406" s="56">
        <f t="array" ref="AH406">SUM((I406:AG406=$I$2:$AG$2)*(I406:AG406&lt;&gt;""))</f>
        <v>12</v>
      </c>
      <c r="AI406" s="58">
        <f t="shared" si="472"/>
        <v>4.8</v>
      </c>
      <c r="AJ406" s="59"/>
      <c r="AK406" s="56" t="str">
        <f t="shared" si="473"/>
        <v>TIDAK LULUS</v>
      </c>
      <c r="AL406" s="56" t="str">
        <f t="shared" si="474"/>
        <v>TIDAK LULUS</v>
      </c>
      <c r="AM406" s="56" t="str">
        <f t="shared" si="475"/>
        <v>TIDAK LULUS</v>
      </c>
      <c r="AN406" s="56" t="str">
        <f t="shared" si="476"/>
        <v>LULUS</v>
      </c>
      <c r="AO406" s="56" t="str">
        <f t="shared" si="477"/>
        <v>TIDAK LULUS</v>
      </c>
      <c r="AP406" s="56" t="str">
        <f t="shared" si="478"/>
        <v>TIDAK LULUS</v>
      </c>
      <c r="AQ406" s="56" t="str">
        <f t="shared" si="479"/>
        <v>LULUS</v>
      </c>
      <c r="AR406" s="56" t="str">
        <f t="shared" si="480"/>
        <v>LULUS</v>
      </c>
      <c r="AS406" s="56" t="str">
        <f t="shared" si="481"/>
        <v>TIDAK LULUS</v>
      </c>
      <c r="AT406" s="56" t="str">
        <f t="shared" si="482"/>
        <v>TIDAK LULUS</v>
      </c>
      <c r="AU406" s="56" t="str">
        <f t="shared" si="483"/>
        <v>LULUS</v>
      </c>
      <c r="AV406" s="56" t="str">
        <f t="shared" si="484"/>
        <v>TIDAK LULUS</v>
      </c>
      <c r="AW406" s="56" t="str">
        <f t="shared" si="485"/>
        <v>TIDAK LULUS</v>
      </c>
      <c r="AX406" s="56" t="str">
        <f t="shared" si="486"/>
        <v>LULUS</v>
      </c>
      <c r="AY406" s="56" t="str">
        <f t="shared" si="487"/>
        <v>LULUS</v>
      </c>
      <c r="AZ406" s="56" t="str">
        <f t="shared" si="488"/>
        <v>LULUS</v>
      </c>
      <c r="BA406" s="56" t="str">
        <f t="shared" si="489"/>
        <v>TIDAK LULUS</v>
      </c>
      <c r="BB406" s="56" t="str">
        <f t="shared" si="490"/>
        <v>TIDAK LULUS</v>
      </c>
      <c r="BC406" s="56" t="str">
        <f t="shared" si="491"/>
        <v>LULUS</v>
      </c>
      <c r="BD406" s="56" t="str">
        <f t="shared" si="492"/>
        <v>LULUS</v>
      </c>
      <c r="BE406" s="56" t="str">
        <f t="shared" si="493"/>
        <v>LULUS</v>
      </c>
      <c r="BF406" s="56" t="str">
        <f t="shared" si="494"/>
        <v>TIDAK LULUS</v>
      </c>
      <c r="BG406" s="56" t="str">
        <f t="shared" si="495"/>
        <v>TIDAK LULUS</v>
      </c>
      <c r="BH406" s="56" t="str">
        <f t="shared" si="496"/>
        <v>LULUS</v>
      </c>
      <c r="BI406" s="56" t="str">
        <f t="shared" si="497"/>
        <v>LULUS</v>
      </c>
    </row>
    <row r="407" spans="1:61" s="60" customFormat="1" ht="21.9" customHeight="1" x14ac:dyDescent="0.3">
      <c r="A407" s="56">
        <f t="shared" si="498"/>
        <v>404</v>
      </c>
      <c r="B407" s="56">
        <v>2015440215</v>
      </c>
      <c r="C407" s="62" t="s">
        <v>8049</v>
      </c>
      <c r="D407" s="61" t="s">
        <v>45</v>
      </c>
      <c r="E407" s="56" t="s">
        <v>160</v>
      </c>
      <c r="F407" s="61" t="s">
        <v>8187</v>
      </c>
      <c r="G407" s="62" t="s">
        <v>8188</v>
      </c>
      <c r="H407" s="57">
        <v>45062</v>
      </c>
      <c r="I407" s="56" t="s">
        <v>126</v>
      </c>
      <c r="J407" s="56" t="s">
        <v>128</v>
      </c>
      <c r="K407" s="56" t="s">
        <v>127</v>
      </c>
      <c r="L407" s="56" t="s">
        <v>125</v>
      </c>
      <c r="M407" s="56" t="s">
        <v>127</v>
      </c>
      <c r="N407" s="56" t="s">
        <v>127</v>
      </c>
      <c r="O407" s="56" t="s">
        <v>128</v>
      </c>
      <c r="P407" s="56" t="s">
        <v>127</v>
      </c>
      <c r="Q407" s="56" t="s">
        <v>126</v>
      </c>
      <c r="R407" s="56" t="s">
        <v>125</v>
      </c>
      <c r="S407" s="56" t="s">
        <v>126</v>
      </c>
      <c r="T407" s="56" t="s">
        <v>126</v>
      </c>
      <c r="U407" s="56" t="s">
        <v>125</v>
      </c>
      <c r="V407" s="56" t="s">
        <v>125</v>
      </c>
      <c r="W407" s="56" t="s">
        <v>126</v>
      </c>
      <c r="X407" s="56" t="s">
        <v>125</v>
      </c>
      <c r="Y407" s="56" t="s">
        <v>127</v>
      </c>
      <c r="Z407" s="56" t="s">
        <v>128</v>
      </c>
      <c r="AA407" s="56" t="s">
        <v>126</v>
      </c>
      <c r="AB407" s="56" t="s">
        <v>128</v>
      </c>
      <c r="AC407" s="56" t="s">
        <v>126</v>
      </c>
      <c r="AD407" s="56" t="s">
        <v>125</v>
      </c>
      <c r="AE407" s="56" t="s">
        <v>125</v>
      </c>
      <c r="AF407" s="56" t="s">
        <v>127</v>
      </c>
      <c r="AG407" s="56" t="s">
        <v>128</v>
      </c>
      <c r="AH407" s="56">
        <f t="array" ref="AH407">SUM((I407:AG407=$I$2:$AG$2)*(I407:AG407&lt;&gt;""))</f>
        <v>16</v>
      </c>
      <c r="AI407" s="58">
        <f t="shared" si="472"/>
        <v>6.4</v>
      </c>
      <c r="AJ407" s="59"/>
      <c r="AK407" s="56" t="str">
        <f t="shared" si="473"/>
        <v>LULUS</v>
      </c>
      <c r="AL407" s="56" t="str">
        <f t="shared" si="474"/>
        <v>LULUS</v>
      </c>
      <c r="AM407" s="56" t="str">
        <f t="shared" si="475"/>
        <v>LULUS</v>
      </c>
      <c r="AN407" s="56" t="str">
        <f t="shared" si="476"/>
        <v>LULUS</v>
      </c>
      <c r="AO407" s="56" t="str">
        <f t="shared" si="477"/>
        <v>TIDAK LULUS</v>
      </c>
      <c r="AP407" s="56" t="str">
        <f t="shared" si="478"/>
        <v>TIDAK LULUS</v>
      </c>
      <c r="AQ407" s="56" t="str">
        <f t="shared" si="479"/>
        <v>LULUS</v>
      </c>
      <c r="AR407" s="56" t="str">
        <f t="shared" si="480"/>
        <v>LULUS</v>
      </c>
      <c r="AS407" s="56" t="str">
        <f t="shared" si="481"/>
        <v>LULUS</v>
      </c>
      <c r="AT407" s="56" t="str">
        <f t="shared" si="482"/>
        <v>TIDAK LULUS</v>
      </c>
      <c r="AU407" s="56" t="str">
        <f t="shared" si="483"/>
        <v>LULUS</v>
      </c>
      <c r="AV407" s="56" t="str">
        <f t="shared" si="484"/>
        <v>TIDAK LULUS</v>
      </c>
      <c r="AW407" s="56" t="str">
        <f t="shared" si="485"/>
        <v>TIDAK LULUS</v>
      </c>
      <c r="AX407" s="56" t="str">
        <f t="shared" si="486"/>
        <v>LULUS</v>
      </c>
      <c r="AY407" s="56" t="str">
        <f t="shared" si="487"/>
        <v>LULUS</v>
      </c>
      <c r="AZ407" s="56" t="str">
        <f t="shared" si="488"/>
        <v>LULUS</v>
      </c>
      <c r="BA407" s="56" t="str">
        <f t="shared" si="489"/>
        <v>TIDAK LULUS</v>
      </c>
      <c r="BB407" s="56" t="str">
        <f t="shared" si="490"/>
        <v>TIDAK LULUS</v>
      </c>
      <c r="BC407" s="56" t="str">
        <f t="shared" si="491"/>
        <v>LULUS</v>
      </c>
      <c r="BD407" s="56" t="str">
        <f t="shared" si="492"/>
        <v>LULUS</v>
      </c>
      <c r="BE407" s="56" t="str">
        <f t="shared" si="493"/>
        <v>LULUS</v>
      </c>
      <c r="BF407" s="56" t="str">
        <f t="shared" si="494"/>
        <v>TIDAK LULUS</v>
      </c>
      <c r="BG407" s="56" t="str">
        <f t="shared" si="495"/>
        <v>LULUS</v>
      </c>
      <c r="BH407" s="56" t="str">
        <f t="shared" si="496"/>
        <v>LULUS</v>
      </c>
      <c r="BI407" s="56" t="str">
        <f t="shared" si="497"/>
        <v>TIDAK LULUS</v>
      </c>
    </row>
    <row r="408" spans="1:61" s="60" customFormat="1" ht="21.9" customHeight="1" x14ac:dyDescent="0.3">
      <c r="A408" s="56">
        <f t="shared" si="498"/>
        <v>405</v>
      </c>
      <c r="B408" s="56">
        <v>2015440222</v>
      </c>
      <c r="C408" s="62" t="s">
        <v>8050</v>
      </c>
      <c r="D408" s="61" t="s">
        <v>45</v>
      </c>
      <c r="E408" s="56" t="s">
        <v>160</v>
      </c>
      <c r="F408" s="61" t="s">
        <v>8189</v>
      </c>
      <c r="G408" s="62" t="s">
        <v>8190</v>
      </c>
      <c r="H408" s="57">
        <v>45062</v>
      </c>
      <c r="I408" s="56" t="s">
        <v>126</v>
      </c>
      <c r="J408" s="56" t="s">
        <v>128</v>
      </c>
      <c r="K408" s="56" t="s">
        <v>127</v>
      </c>
      <c r="L408" s="56" t="s">
        <v>125</v>
      </c>
      <c r="M408" s="56" t="s">
        <v>127</v>
      </c>
      <c r="N408" s="56" t="s">
        <v>127</v>
      </c>
      <c r="O408" s="56" t="s">
        <v>128</v>
      </c>
      <c r="P408" s="56" t="s">
        <v>127</v>
      </c>
      <c r="Q408" s="56" t="s">
        <v>128</v>
      </c>
      <c r="R408" s="56" t="s">
        <v>125</v>
      </c>
      <c r="S408" s="56" t="s">
        <v>126</v>
      </c>
      <c r="T408" s="56" t="s">
        <v>126</v>
      </c>
      <c r="U408" s="56" t="s">
        <v>125</v>
      </c>
      <c r="V408" s="56" t="s">
        <v>125</v>
      </c>
      <c r="W408" s="56" t="s">
        <v>126</v>
      </c>
      <c r="X408" s="56" t="s">
        <v>126</v>
      </c>
      <c r="Y408" s="56" t="s">
        <v>127</v>
      </c>
      <c r="Z408" s="56" t="s">
        <v>127</v>
      </c>
      <c r="AA408" s="56" t="s">
        <v>126</v>
      </c>
      <c r="AB408" s="56" t="s">
        <v>128</v>
      </c>
      <c r="AC408" s="56" t="s">
        <v>126</v>
      </c>
      <c r="AD408" s="56" t="s">
        <v>126</v>
      </c>
      <c r="AE408" s="56" t="s">
        <v>128</v>
      </c>
      <c r="AF408" s="56" t="s">
        <v>127</v>
      </c>
      <c r="AG408" s="56" t="s">
        <v>125</v>
      </c>
      <c r="AH408" s="56">
        <f t="array" ref="AH408">SUM((I408:AG408=$I$2:$AG$2)*(I408:AG408&lt;&gt;""))</f>
        <v>14</v>
      </c>
      <c r="AI408" s="58">
        <f t="shared" si="472"/>
        <v>5.6</v>
      </c>
      <c r="AJ408" s="59"/>
      <c r="AK408" s="56" t="str">
        <f t="shared" si="473"/>
        <v>LULUS</v>
      </c>
      <c r="AL408" s="56" t="str">
        <f t="shared" si="474"/>
        <v>LULUS</v>
      </c>
      <c r="AM408" s="56" t="str">
        <f t="shared" si="475"/>
        <v>LULUS</v>
      </c>
      <c r="AN408" s="56" t="str">
        <f t="shared" si="476"/>
        <v>LULUS</v>
      </c>
      <c r="AO408" s="56" t="str">
        <f t="shared" si="477"/>
        <v>TIDAK LULUS</v>
      </c>
      <c r="AP408" s="56" t="str">
        <f t="shared" si="478"/>
        <v>TIDAK LULUS</v>
      </c>
      <c r="AQ408" s="56" t="str">
        <f t="shared" si="479"/>
        <v>LULUS</v>
      </c>
      <c r="AR408" s="56" t="str">
        <f t="shared" si="480"/>
        <v>LULUS</v>
      </c>
      <c r="AS408" s="56" t="str">
        <f t="shared" si="481"/>
        <v>TIDAK LULUS</v>
      </c>
      <c r="AT408" s="56" t="str">
        <f t="shared" si="482"/>
        <v>TIDAK LULUS</v>
      </c>
      <c r="AU408" s="56" t="str">
        <f t="shared" si="483"/>
        <v>LULUS</v>
      </c>
      <c r="AV408" s="56" t="str">
        <f t="shared" si="484"/>
        <v>TIDAK LULUS</v>
      </c>
      <c r="AW408" s="56" t="str">
        <f t="shared" si="485"/>
        <v>TIDAK LULUS</v>
      </c>
      <c r="AX408" s="56" t="str">
        <f t="shared" si="486"/>
        <v>LULUS</v>
      </c>
      <c r="AY408" s="56" t="str">
        <f t="shared" si="487"/>
        <v>LULUS</v>
      </c>
      <c r="AZ408" s="56" t="str">
        <f t="shared" si="488"/>
        <v>TIDAK LULUS</v>
      </c>
      <c r="BA408" s="56" t="str">
        <f t="shared" si="489"/>
        <v>TIDAK LULUS</v>
      </c>
      <c r="BB408" s="56" t="str">
        <f t="shared" si="490"/>
        <v>LULUS</v>
      </c>
      <c r="BC408" s="56" t="str">
        <f t="shared" si="491"/>
        <v>LULUS</v>
      </c>
      <c r="BD408" s="56" t="str">
        <f t="shared" si="492"/>
        <v>LULUS</v>
      </c>
      <c r="BE408" s="56" t="str">
        <f t="shared" si="493"/>
        <v>LULUS</v>
      </c>
      <c r="BF408" s="56" t="str">
        <f t="shared" si="494"/>
        <v>TIDAK LULUS</v>
      </c>
      <c r="BG408" s="56" t="str">
        <f t="shared" si="495"/>
        <v>TIDAK LULUS</v>
      </c>
      <c r="BH408" s="56" t="str">
        <f t="shared" si="496"/>
        <v>LULUS</v>
      </c>
      <c r="BI408" s="56" t="str">
        <f t="shared" si="497"/>
        <v>TIDAK LULUS</v>
      </c>
    </row>
    <row r="409" spans="1:61" s="60" customFormat="1" ht="21.9" customHeight="1" x14ac:dyDescent="0.3">
      <c r="A409" s="56">
        <f t="shared" si="498"/>
        <v>406</v>
      </c>
      <c r="B409" s="56">
        <v>2015440214</v>
      </c>
      <c r="C409" s="62" t="s">
        <v>8051</v>
      </c>
      <c r="D409" s="61" t="s">
        <v>45</v>
      </c>
      <c r="E409" s="56" t="s">
        <v>160</v>
      </c>
      <c r="F409" s="61" t="s">
        <v>8191</v>
      </c>
      <c r="G409" s="62" t="s">
        <v>8192</v>
      </c>
      <c r="H409" s="57">
        <v>45062</v>
      </c>
      <c r="I409" s="56" t="s">
        <v>126</v>
      </c>
      <c r="J409" s="56" t="s">
        <v>126</v>
      </c>
      <c r="K409" s="56" t="s">
        <v>125</v>
      </c>
      <c r="L409" s="56" t="s">
        <v>125</v>
      </c>
      <c r="M409" s="56" t="s">
        <v>127</v>
      </c>
      <c r="N409" s="56" t="s">
        <v>127</v>
      </c>
      <c r="O409" s="56" t="s">
        <v>128</v>
      </c>
      <c r="P409" s="56" t="s">
        <v>127</v>
      </c>
      <c r="Q409" s="56" t="s">
        <v>126</v>
      </c>
      <c r="R409" s="56" t="s">
        <v>125</v>
      </c>
      <c r="S409" s="56" t="s">
        <v>128</v>
      </c>
      <c r="T409" s="56" t="s">
        <v>126</v>
      </c>
      <c r="U409" s="56" t="s">
        <v>125</v>
      </c>
      <c r="V409" s="56" t="s">
        <v>125</v>
      </c>
      <c r="W409" s="56" t="s">
        <v>126</v>
      </c>
      <c r="X409" s="56" t="s">
        <v>126</v>
      </c>
      <c r="Y409" s="56" t="s">
        <v>128</v>
      </c>
      <c r="Z409" s="56" t="s">
        <v>128</v>
      </c>
      <c r="AA409" s="56" t="s">
        <v>126</v>
      </c>
      <c r="AB409" s="56" t="s">
        <v>128</v>
      </c>
      <c r="AC409" s="56" t="s">
        <v>126</v>
      </c>
      <c r="AD409" s="56" t="s">
        <v>126</v>
      </c>
      <c r="AE409" s="56" t="s">
        <v>127</v>
      </c>
      <c r="AF409" s="56" t="s">
        <v>127</v>
      </c>
      <c r="AG409" s="56" t="s">
        <v>128</v>
      </c>
      <c r="AH409" s="56">
        <f t="array" ref="AH409">SUM((I409:AG409=$I$2:$AG$2)*(I409:AG409&lt;&gt;""))</f>
        <v>12</v>
      </c>
      <c r="AI409" s="58">
        <f t="shared" si="472"/>
        <v>4.8</v>
      </c>
      <c r="AJ409" s="59"/>
      <c r="AK409" s="56" t="str">
        <f t="shared" si="473"/>
        <v>LULUS</v>
      </c>
      <c r="AL409" s="56" t="str">
        <f t="shared" si="474"/>
        <v>TIDAK LULUS</v>
      </c>
      <c r="AM409" s="56" t="str">
        <f t="shared" si="475"/>
        <v>TIDAK LULUS</v>
      </c>
      <c r="AN409" s="56" t="str">
        <f t="shared" si="476"/>
        <v>LULUS</v>
      </c>
      <c r="AO409" s="56" t="str">
        <f t="shared" si="477"/>
        <v>TIDAK LULUS</v>
      </c>
      <c r="AP409" s="56" t="str">
        <f t="shared" si="478"/>
        <v>TIDAK LULUS</v>
      </c>
      <c r="AQ409" s="56" t="str">
        <f t="shared" si="479"/>
        <v>LULUS</v>
      </c>
      <c r="AR409" s="56" t="str">
        <f t="shared" si="480"/>
        <v>LULUS</v>
      </c>
      <c r="AS409" s="56" t="str">
        <f t="shared" si="481"/>
        <v>LULUS</v>
      </c>
      <c r="AT409" s="56" t="str">
        <f t="shared" si="482"/>
        <v>TIDAK LULUS</v>
      </c>
      <c r="AU409" s="56" t="str">
        <f t="shared" si="483"/>
        <v>TIDAK LULUS</v>
      </c>
      <c r="AV409" s="56" t="str">
        <f t="shared" si="484"/>
        <v>TIDAK LULUS</v>
      </c>
      <c r="AW409" s="56" t="str">
        <f t="shared" si="485"/>
        <v>TIDAK LULUS</v>
      </c>
      <c r="AX409" s="56" t="str">
        <f t="shared" si="486"/>
        <v>LULUS</v>
      </c>
      <c r="AY409" s="56" t="str">
        <f t="shared" si="487"/>
        <v>LULUS</v>
      </c>
      <c r="AZ409" s="56" t="str">
        <f t="shared" si="488"/>
        <v>TIDAK LULUS</v>
      </c>
      <c r="BA409" s="56" t="str">
        <f t="shared" si="489"/>
        <v>LULUS</v>
      </c>
      <c r="BB409" s="56" t="str">
        <f t="shared" si="490"/>
        <v>TIDAK LULUS</v>
      </c>
      <c r="BC409" s="56" t="str">
        <f t="shared" si="491"/>
        <v>LULUS</v>
      </c>
      <c r="BD409" s="56" t="str">
        <f t="shared" si="492"/>
        <v>LULUS</v>
      </c>
      <c r="BE409" s="56" t="str">
        <f t="shared" si="493"/>
        <v>LULUS</v>
      </c>
      <c r="BF409" s="56" t="str">
        <f t="shared" si="494"/>
        <v>TIDAK LULUS</v>
      </c>
      <c r="BG409" s="56" t="str">
        <f t="shared" si="495"/>
        <v>TIDAK LULUS</v>
      </c>
      <c r="BH409" s="56" t="str">
        <f t="shared" si="496"/>
        <v>LULUS</v>
      </c>
      <c r="BI409" s="56" t="str">
        <f t="shared" si="497"/>
        <v>TIDAK LULUS</v>
      </c>
    </row>
    <row r="410" spans="1:61" s="60" customFormat="1" ht="21.9" customHeight="1" x14ac:dyDescent="0.3">
      <c r="A410" s="56">
        <f t="shared" si="498"/>
        <v>407</v>
      </c>
      <c r="B410" s="56">
        <v>2015440272</v>
      </c>
      <c r="C410" s="62" t="s">
        <v>8052</v>
      </c>
      <c r="D410" s="61" t="s">
        <v>46</v>
      </c>
      <c r="E410" s="56" t="s">
        <v>155</v>
      </c>
      <c r="F410" s="61" t="s">
        <v>202</v>
      </c>
      <c r="G410" s="62" t="s">
        <v>203</v>
      </c>
      <c r="H410" s="57">
        <v>45062</v>
      </c>
      <c r="I410" s="56" t="s">
        <v>128</v>
      </c>
      <c r="J410" s="56" t="s">
        <v>125</v>
      </c>
      <c r="K410" s="56" t="s">
        <v>127</v>
      </c>
      <c r="L410" s="56" t="s">
        <v>125</v>
      </c>
      <c r="M410" s="56" t="s">
        <v>127</v>
      </c>
      <c r="N410" s="56" t="s">
        <v>127</v>
      </c>
      <c r="O410" s="56" t="s">
        <v>128</v>
      </c>
      <c r="P410" s="56" t="s">
        <v>127</v>
      </c>
      <c r="Q410" s="56" t="s">
        <v>126</v>
      </c>
      <c r="R410" s="56" t="s">
        <v>125</v>
      </c>
      <c r="S410" s="56" t="s">
        <v>126</v>
      </c>
      <c r="T410" s="56" t="s">
        <v>128</v>
      </c>
      <c r="U410" s="56" t="s">
        <v>125</v>
      </c>
      <c r="V410" s="56" t="s">
        <v>125</v>
      </c>
      <c r="W410" s="56" t="s">
        <v>126</v>
      </c>
      <c r="X410" s="56" t="s">
        <v>128</v>
      </c>
      <c r="Y410" s="56" t="s">
        <v>128</v>
      </c>
      <c r="Z410" s="56" t="s">
        <v>128</v>
      </c>
      <c r="AA410" s="56" t="s">
        <v>128</v>
      </c>
      <c r="AB410" s="56" t="s">
        <v>128</v>
      </c>
      <c r="AC410" s="56" t="s">
        <v>126</v>
      </c>
      <c r="AD410" s="56" t="s">
        <v>126</v>
      </c>
      <c r="AE410" s="56" t="s">
        <v>125</v>
      </c>
      <c r="AF410" s="56" t="s">
        <v>127</v>
      </c>
      <c r="AG410" s="56" t="s">
        <v>125</v>
      </c>
      <c r="AH410" s="56">
        <f t="array" ref="AH410">SUM((I410:AG410=$I$2:$AG$2)*(I410:AG410&lt;&gt;""))</f>
        <v>14</v>
      </c>
      <c r="AI410" s="58">
        <f t="shared" si="472"/>
        <v>5.6</v>
      </c>
      <c r="AJ410" s="59"/>
      <c r="AK410" s="56" t="str">
        <f t="shared" si="473"/>
        <v>TIDAK LULUS</v>
      </c>
      <c r="AL410" s="56" t="str">
        <f t="shared" si="474"/>
        <v>TIDAK LULUS</v>
      </c>
      <c r="AM410" s="56" t="str">
        <f t="shared" si="475"/>
        <v>LULUS</v>
      </c>
      <c r="AN410" s="56" t="str">
        <f t="shared" si="476"/>
        <v>LULUS</v>
      </c>
      <c r="AO410" s="56" t="str">
        <f t="shared" si="477"/>
        <v>TIDAK LULUS</v>
      </c>
      <c r="AP410" s="56" t="str">
        <f t="shared" si="478"/>
        <v>TIDAK LULUS</v>
      </c>
      <c r="AQ410" s="56" t="str">
        <f t="shared" si="479"/>
        <v>LULUS</v>
      </c>
      <c r="AR410" s="56" t="str">
        <f t="shared" si="480"/>
        <v>LULUS</v>
      </c>
      <c r="AS410" s="56" t="str">
        <f t="shared" si="481"/>
        <v>LULUS</v>
      </c>
      <c r="AT410" s="56" t="str">
        <f t="shared" si="482"/>
        <v>TIDAK LULUS</v>
      </c>
      <c r="AU410" s="56" t="str">
        <f t="shared" si="483"/>
        <v>LULUS</v>
      </c>
      <c r="AV410" s="56" t="str">
        <f t="shared" si="484"/>
        <v>LULUS</v>
      </c>
      <c r="AW410" s="56" t="str">
        <f t="shared" si="485"/>
        <v>TIDAK LULUS</v>
      </c>
      <c r="AX410" s="56" t="str">
        <f t="shared" si="486"/>
        <v>LULUS</v>
      </c>
      <c r="AY410" s="56" t="str">
        <f t="shared" si="487"/>
        <v>LULUS</v>
      </c>
      <c r="AZ410" s="56" t="str">
        <f t="shared" si="488"/>
        <v>TIDAK LULUS</v>
      </c>
      <c r="BA410" s="56" t="str">
        <f t="shared" si="489"/>
        <v>LULUS</v>
      </c>
      <c r="BB410" s="56" t="str">
        <f t="shared" si="490"/>
        <v>TIDAK LULUS</v>
      </c>
      <c r="BC410" s="56" t="str">
        <f t="shared" si="491"/>
        <v>TIDAK LULUS</v>
      </c>
      <c r="BD410" s="56" t="str">
        <f t="shared" si="492"/>
        <v>LULUS</v>
      </c>
      <c r="BE410" s="56" t="str">
        <f t="shared" si="493"/>
        <v>LULUS</v>
      </c>
      <c r="BF410" s="56" t="str">
        <f t="shared" si="494"/>
        <v>TIDAK LULUS</v>
      </c>
      <c r="BG410" s="56" t="str">
        <f t="shared" si="495"/>
        <v>LULUS</v>
      </c>
      <c r="BH410" s="56" t="str">
        <f t="shared" si="496"/>
        <v>LULUS</v>
      </c>
      <c r="BI410" s="56" t="str">
        <f t="shared" si="497"/>
        <v>TIDAK LULUS</v>
      </c>
    </row>
    <row r="411" spans="1:61" s="60" customFormat="1" ht="21.9" customHeight="1" x14ac:dyDescent="0.3">
      <c r="A411" s="56">
        <f t="shared" si="498"/>
        <v>408</v>
      </c>
      <c r="B411" s="56">
        <v>2015440253</v>
      </c>
      <c r="C411" s="62" t="s">
        <v>8053</v>
      </c>
      <c r="D411" s="61" t="s">
        <v>46</v>
      </c>
      <c r="E411" s="56" t="s">
        <v>155</v>
      </c>
      <c r="F411" s="61" t="s">
        <v>8193</v>
      </c>
      <c r="G411" s="62" t="s">
        <v>8194</v>
      </c>
      <c r="H411" s="57">
        <v>45062</v>
      </c>
      <c r="I411" s="56" t="s">
        <v>126</v>
      </c>
      <c r="J411" s="56" t="s">
        <v>125</v>
      </c>
      <c r="K411" s="56" t="s">
        <v>126</v>
      </c>
      <c r="L411" s="56" t="s">
        <v>125</v>
      </c>
      <c r="M411" s="56" t="s">
        <v>126</v>
      </c>
      <c r="N411" s="56" t="s">
        <v>127</v>
      </c>
      <c r="O411" s="56" t="s">
        <v>127</v>
      </c>
      <c r="P411" s="56" t="s">
        <v>127</v>
      </c>
      <c r="Q411" s="56" t="s">
        <v>126</v>
      </c>
      <c r="R411" s="56" t="s">
        <v>128</v>
      </c>
      <c r="S411" s="56" t="s">
        <v>128</v>
      </c>
      <c r="T411" s="56" t="s">
        <v>126</v>
      </c>
      <c r="U411" s="56" t="s">
        <v>125</v>
      </c>
      <c r="V411" s="56" t="s">
        <v>125</v>
      </c>
      <c r="W411" s="56" t="s">
        <v>126</v>
      </c>
      <c r="X411" s="56" t="s">
        <v>125</v>
      </c>
      <c r="Y411" s="56" t="s">
        <v>127</v>
      </c>
      <c r="Z411" s="56" t="s">
        <v>127</v>
      </c>
      <c r="AA411" s="56" t="s">
        <v>126</v>
      </c>
      <c r="AB411" s="56" t="s">
        <v>128</v>
      </c>
      <c r="AC411" s="56" t="s">
        <v>126</v>
      </c>
      <c r="AD411" s="56" t="s">
        <v>128</v>
      </c>
      <c r="AE411" s="56" t="s">
        <v>127</v>
      </c>
      <c r="AF411" s="56" t="s">
        <v>127</v>
      </c>
      <c r="AG411" s="56" t="s">
        <v>125</v>
      </c>
      <c r="AH411" s="56">
        <f t="array" ref="AH411">SUM((I411:AG411=$I$2:$AG$2)*(I411:AG411&lt;&gt;""))</f>
        <v>15</v>
      </c>
      <c r="AI411" s="58">
        <f t="shared" si="472"/>
        <v>6</v>
      </c>
      <c r="AJ411" s="59"/>
      <c r="AK411" s="56" t="str">
        <f t="shared" si="473"/>
        <v>LULUS</v>
      </c>
      <c r="AL411" s="56" t="str">
        <f t="shared" si="474"/>
        <v>TIDAK LULUS</v>
      </c>
      <c r="AM411" s="56" t="str">
        <f t="shared" si="475"/>
        <v>TIDAK LULUS</v>
      </c>
      <c r="AN411" s="56" t="str">
        <f t="shared" si="476"/>
        <v>LULUS</v>
      </c>
      <c r="AO411" s="56" t="str">
        <f t="shared" si="477"/>
        <v>LULUS</v>
      </c>
      <c r="AP411" s="56" t="str">
        <f t="shared" si="478"/>
        <v>TIDAK LULUS</v>
      </c>
      <c r="AQ411" s="56" t="str">
        <f t="shared" si="479"/>
        <v>TIDAK LULUS</v>
      </c>
      <c r="AR411" s="56" t="str">
        <f t="shared" si="480"/>
        <v>LULUS</v>
      </c>
      <c r="AS411" s="56" t="str">
        <f t="shared" si="481"/>
        <v>LULUS</v>
      </c>
      <c r="AT411" s="56" t="str">
        <f t="shared" si="482"/>
        <v>LULUS</v>
      </c>
      <c r="AU411" s="56" t="str">
        <f t="shared" si="483"/>
        <v>TIDAK LULUS</v>
      </c>
      <c r="AV411" s="56" t="str">
        <f t="shared" si="484"/>
        <v>TIDAK LULUS</v>
      </c>
      <c r="AW411" s="56" t="str">
        <f t="shared" si="485"/>
        <v>TIDAK LULUS</v>
      </c>
      <c r="AX411" s="56" t="str">
        <f t="shared" si="486"/>
        <v>LULUS</v>
      </c>
      <c r="AY411" s="56" t="str">
        <f t="shared" si="487"/>
        <v>LULUS</v>
      </c>
      <c r="AZ411" s="56" t="str">
        <f t="shared" si="488"/>
        <v>LULUS</v>
      </c>
      <c r="BA411" s="56" t="str">
        <f t="shared" si="489"/>
        <v>TIDAK LULUS</v>
      </c>
      <c r="BB411" s="56" t="str">
        <f t="shared" si="490"/>
        <v>LULUS</v>
      </c>
      <c r="BC411" s="56" t="str">
        <f t="shared" si="491"/>
        <v>LULUS</v>
      </c>
      <c r="BD411" s="56" t="str">
        <f t="shared" si="492"/>
        <v>LULUS</v>
      </c>
      <c r="BE411" s="56" t="str">
        <f t="shared" si="493"/>
        <v>LULUS</v>
      </c>
      <c r="BF411" s="56" t="str">
        <f t="shared" si="494"/>
        <v>LULUS</v>
      </c>
      <c r="BG411" s="56" t="str">
        <f t="shared" si="495"/>
        <v>TIDAK LULUS</v>
      </c>
      <c r="BH411" s="56" t="str">
        <f t="shared" si="496"/>
        <v>LULUS</v>
      </c>
      <c r="BI411" s="56" t="str">
        <f t="shared" si="497"/>
        <v>TIDAK LULUS</v>
      </c>
    </row>
    <row r="412" spans="1:61" s="60" customFormat="1" ht="21.9" customHeight="1" x14ac:dyDescent="0.3">
      <c r="A412" s="56">
        <f t="shared" si="498"/>
        <v>409</v>
      </c>
      <c r="B412" s="56">
        <v>2015440257</v>
      </c>
      <c r="C412" s="62" t="s">
        <v>8054</v>
      </c>
      <c r="D412" s="61" t="s">
        <v>46</v>
      </c>
      <c r="E412" s="56" t="s">
        <v>155</v>
      </c>
      <c r="F412" s="61" t="s">
        <v>6458</v>
      </c>
      <c r="G412" s="62" t="s">
        <v>6459</v>
      </c>
      <c r="H412" s="57">
        <v>45062</v>
      </c>
      <c r="I412" s="56" t="s">
        <v>127</v>
      </c>
      <c r="J412" s="56" t="s">
        <v>127</v>
      </c>
      <c r="K412" s="56" t="s">
        <v>127</v>
      </c>
      <c r="L412" s="56" t="s">
        <v>125</v>
      </c>
      <c r="M412" s="56" t="s">
        <v>127</v>
      </c>
      <c r="N412" s="56" t="s">
        <v>127</v>
      </c>
      <c r="O412" s="56" t="s">
        <v>128</v>
      </c>
      <c r="P412" s="56" t="s">
        <v>127</v>
      </c>
      <c r="Q412" s="56" t="s">
        <v>128</v>
      </c>
      <c r="R412" s="56" t="s">
        <v>126</v>
      </c>
      <c r="S412" s="56" t="s">
        <v>126</v>
      </c>
      <c r="T412" s="56" t="s">
        <v>128</v>
      </c>
      <c r="U412" s="56" t="s">
        <v>128</v>
      </c>
      <c r="V412" s="56" t="s">
        <v>125</v>
      </c>
      <c r="W412" s="56" t="s">
        <v>126</v>
      </c>
      <c r="X412" s="56" t="s">
        <v>126</v>
      </c>
      <c r="Y412" s="56" t="s">
        <v>127</v>
      </c>
      <c r="Z412" s="56" t="s">
        <v>128</v>
      </c>
      <c r="AA412" s="56" t="s">
        <v>126</v>
      </c>
      <c r="AB412" s="56" t="s">
        <v>126</v>
      </c>
      <c r="AC412" s="56" t="s">
        <v>126</v>
      </c>
      <c r="AD412" s="56" t="s">
        <v>128</v>
      </c>
      <c r="AE412" s="56" t="s">
        <v>128</v>
      </c>
      <c r="AF412" s="56" t="s">
        <v>127</v>
      </c>
      <c r="AG412" s="56" t="s">
        <v>128</v>
      </c>
      <c r="AH412" s="56">
        <f t="array" ref="AH412">SUM((I412:AG412=$I$2:$AG$2)*(I412:AG412&lt;&gt;""))</f>
        <v>12</v>
      </c>
      <c r="AI412" s="58">
        <f t="shared" si="472"/>
        <v>4.8</v>
      </c>
      <c r="AJ412" s="59"/>
      <c r="AK412" s="56" t="str">
        <f t="shared" si="473"/>
        <v>TIDAK LULUS</v>
      </c>
      <c r="AL412" s="56" t="str">
        <f t="shared" si="474"/>
        <v>TIDAK LULUS</v>
      </c>
      <c r="AM412" s="56" t="str">
        <f t="shared" si="475"/>
        <v>LULUS</v>
      </c>
      <c r="AN412" s="56" t="str">
        <f t="shared" si="476"/>
        <v>LULUS</v>
      </c>
      <c r="AO412" s="56" t="str">
        <f t="shared" si="477"/>
        <v>TIDAK LULUS</v>
      </c>
      <c r="AP412" s="56" t="str">
        <f t="shared" si="478"/>
        <v>TIDAK LULUS</v>
      </c>
      <c r="AQ412" s="56" t="str">
        <f t="shared" si="479"/>
        <v>LULUS</v>
      </c>
      <c r="AR412" s="56" t="str">
        <f t="shared" si="480"/>
        <v>LULUS</v>
      </c>
      <c r="AS412" s="56" t="str">
        <f t="shared" si="481"/>
        <v>TIDAK LULUS</v>
      </c>
      <c r="AT412" s="56" t="str">
        <f t="shared" si="482"/>
        <v>TIDAK LULUS</v>
      </c>
      <c r="AU412" s="56" t="str">
        <f t="shared" si="483"/>
        <v>LULUS</v>
      </c>
      <c r="AV412" s="56" t="str">
        <f t="shared" si="484"/>
        <v>LULUS</v>
      </c>
      <c r="AW412" s="56" t="str">
        <f t="shared" si="485"/>
        <v>TIDAK LULUS</v>
      </c>
      <c r="AX412" s="56" t="str">
        <f t="shared" si="486"/>
        <v>LULUS</v>
      </c>
      <c r="AY412" s="56" t="str">
        <f t="shared" si="487"/>
        <v>LULUS</v>
      </c>
      <c r="AZ412" s="56" t="str">
        <f t="shared" si="488"/>
        <v>TIDAK LULUS</v>
      </c>
      <c r="BA412" s="56" t="str">
        <f t="shared" si="489"/>
        <v>TIDAK LULUS</v>
      </c>
      <c r="BB412" s="56" t="str">
        <f t="shared" si="490"/>
        <v>TIDAK LULUS</v>
      </c>
      <c r="BC412" s="56" t="str">
        <f t="shared" si="491"/>
        <v>LULUS</v>
      </c>
      <c r="BD412" s="56" t="str">
        <f t="shared" si="492"/>
        <v>TIDAK LULUS</v>
      </c>
      <c r="BE412" s="56" t="str">
        <f t="shared" si="493"/>
        <v>LULUS</v>
      </c>
      <c r="BF412" s="56" t="str">
        <f t="shared" si="494"/>
        <v>LULUS</v>
      </c>
      <c r="BG412" s="56" t="str">
        <f t="shared" si="495"/>
        <v>TIDAK LULUS</v>
      </c>
      <c r="BH412" s="56" t="str">
        <f t="shared" si="496"/>
        <v>LULUS</v>
      </c>
      <c r="BI412" s="56" t="str">
        <f t="shared" si="497"/>
        <v>TIDAK LULUS</v>
      </c>
    </row>
    <row r="413" spans="1:61" s="60" customFormat="1" ht="21.9" customHeight="1" x14ac:dyDescent="0.3">
      <c r="A413" s="56">
        <f t="shared" si="498"/>
        <v>410</v>
      </c>
      <c r="B413" s="56">
        <v>2015440293</v>
      </c>
      <c r="C413" s="62" t="s">
        <v>8055</v>
      </c>
      <c r="D413" s="61" t="s">
        <v>46</v>
      </c>
      <c r="E413" s="56" t="s">
        <v>155</v>
      </c>
      <c r="F413" s="61" t="s">
        <v>8173</v>
      </c>
      <c r="G413" s="62" t="s">
        <v>8174</v>
      </c>
      <c r="H413" s="57">
        <v>45062</v>
      </c>
      <c r="I413" s="56" t="s">
        <v>128</v>
      </c>
      <c r="J413" s="56" t="s">
        <v>125</v>
      </c>
      <c r="K413" s="56" t="s">
        <v>127</v>
      </c>
      <c r="L413" s="56" t="s">
        <v>125</v>
      </c>
      <c r="M413" s="56" t="s">
        <v>128</v>
      </c>
      <c r="N413" s="56" t="s">
        <v>125</v>
      </c>
      <c r="O413" s="56" t="s">
        <v>128</v>
      </c>
      <c r="P413" s="56" t="s">
        <v>127</v>
      </c>
      <c r="Q413" s="56" t="s">
        <v>128</v>
      </c>
      <c r="R413" s="56" t="s">
        <v>125</v>
      </c>
      <c r="S413" s="56" t="s">
        <v>127</v>
      </c>
      <c r="T413" s="56" t="s">
        <v>126</v>
      </c>
      <c r="U413" s="56" t="s">
        <v>128</v>
      </c>
      <c r="V413" s="56" t="s">
        <v>125</v>
      </c>
      <c r="W413" s="56" t="s">
        <v>125</v>
      </c>
      <c r="X413" s="56" t="s">
        <v>125</v>
      </c>
      <c r="Y413" s="56" t="s">
        <v>128</v>
      </c>
      <c r="Z413" s="56" t="s">
        <v>128</v>
      </c>
      <c r="AA413" s="56" t="s">
        <v>126</v>
      </c>
      <c r="AB413" s="56" t="s">
        <v>128</v>
      </c>
      <c r="AC413" s="56" t="s">
        <v>126</v>
      </c>
      <c r="AD413" s="56" t="s">
        <v>125</v>
      </c>
      <c r="AE413" s="56" t="s">
        <v>125</v>
      </c>
      <c r="AF413" s="56" t="s">
        <v>127</v>
      </c>
      <c r="AG413" s="56" t="s">
        <v>127</v>
      </c>
      <c r="AH413" s="56">
        <f t="array" ref="AH413">SUM((I413:AG413=$I$2:$AG$2)*(I413:AG413&lt;&gt;""))</f>
        <v>13</v>
      </c>
      <c r="AI413" s="58">
        <f t="shared" si="472"/>
        <v>5.2</v>
      </c>
      <c r="AJ413" s="59"/>
      <c r="AK413" s="56" t="str">
        <f t="shared" si="473"/>
        <v>TIDAK LULUS</v>
      </c>
      <c r="AL413" s="56" t="str">
        <f t="shared" si="474"/>
        <v>TIDAK LULUS</v>
      </c>
      <c r="AM413" s="56" t="str">
        <f t="shared" si="475"/>
        <v>LULUS</v>
      </c>
      <c r="AN413" s="56" t="str">
        <f t="shared" si="476"/>
        <v>LULUS</v>
      </c>
      <c r="AO413" s="56" t="str">
        <f t="shared" si="477"/>
        <v>TIDAK LULUS</v>
      </c>
      <c r="AP413" s="56" t="str">
        <f t="shared" si="478"/>
        <v>LULUS</v>
      </c>
      <c r="AQ413" s="56" t="str">
        <f t="shared" si="479"/>
        <v>LULUS</v>
      </c>
      <c r="AR413" s="56" t="str">
        <f t="shared" si="480"/>
        <v>LULUS</v>
      </c>
      <c r="AS413" s="56" t="str">
        <f t="shared" si="481"/>
        <v>TIDAK LULUS</v>
      </c>
      <c r="AT413" s="56" t="str">
        <f t="shared" si="482"/>
        <v>TIDAK LULUS</v>
      </c>
      <c r="AU413" s="56" t="str">
        <f t="shared" si="483"/>
        <v>TIDAK LULUS</v>
      </c>
      <c r="AV413" s="56" t="str">
        <f t="shared" si="484"/>
        <v>TIDAK LULUS</v>
      </c>
      <c r="AW413" s="56" t="str">
        <f t="shared" si="485"/>
        <v>TIDAK LULUS</v>
      </c>
      <c r="AX413" s="56" t="str">
        <f t="shared" si="486"/>
        <v>LULUS</v>
      </c>
      <c r="AY413" s="56" t="str">
        <f t="shared" si="487"/>
        <v>TIDAK LULUS</v>
      </c>
      <c r="AZ413" s="56" t="str">
        <f t="shared" si="488"/>
        <v>LULUS</v>
      </c>
      <c r="BA413" s="56" t="str">
        <f t="shared" si="489"/>
        <v>LULUS</v>
      </c>
      <c r="BB413" s="56" t="str">
        <f t="shared" si="490"/>
        <v>TIDAK LULUS</v>
      </c>
      <c r="BC413" s="56" t="str">
        <f t="shared" si="491"/>
        <v>LULUS</v>
      </c>
      <c r="BD413" s="56" t="str">
        <f t="shared" si="492"/>
        <v>LULUS</v>
      </c>
      <c r="BE413" s="56" t="str">
        <f t="shared" si="493"/>
        <v>LULUS</v>
      </c>
      <c r="BF413" s="56" t="str">
        <f t="shared" si="494"/>
        <v>TIDAK LULUS</v>
      </c>
      <c r="BG413" s="56" t="str">
        <f t="shared" si="495"/>
        <v>LULUS</v>
      </c>
      <c r="BH413" s="56" t="str">
        <f t="shared" si="496"/>
        <v>LULUS</v>
      </c>
      <c r="BI413" s="56" t="str">
        <f t="shared" si="497"/>
        <v>TIDAK LULUS</v>
      </c>
    </row>
    <row r="414" spans="1:61" s="60" customFormat="1" ht="21.9" customHeight="1" x14ac:dyDescent="0.3">
      <c r="A414" s="56">
        <f t="shared" si="498"/>
        <v>411</v>
      </c>
      <c r="B414" s="56">
        <v>2015436613</v>
      </c>
      <c r="C414" s="62" t="s">
        <v>8024</v>
      </c>
      <c r="D414" s="61" t="s">
        <v>46</v>
      </c>
      <c r="E414" s="56" t="s">
        <v>155</v>
      </c>
      <c r="F414" s="61" t="s">
        <v>8144</v>
      </c>
      <c r="G414" s="62" t="s">
        <v>8145</v>
      </c>
      <c r="H414" s="57">
        <v>45062</v>
      </c>
      <c r="I414" s="56" t="s">
        <v>126</v>
      </c>
      <c r="J414" s="56" t="s">
        <v>128</v>
      </c>
      <c r="K414" s="56" t="s">
        <v>127</v>
      </c>
      <c r="L414" s="56" t="s">
        <v>125</v>
      </c>
      <c r="M414" s="56" t="s">
        <v>126</v>
      </c>
      <c r="N414" s="56" t="s">
        <v>125</v>
      </c>
      <c r="O414" s="56" t="s">
        <v>128</v>
      </c>
      <c r="P414" s="56" t="s">
        <v>126</v>
      </c>
      <c r="Q414" s="56" t="s">
        <v>126</v>
      </c>
      <c r="R414" s="56" t="s">
        <v>126</v>
      </c>
      <c r="S414" s="56" t="s">
        <v>126</v>
      </c>
      <c r="T414" s="56" t="s">
        <v>128</v>
      </c>
      <c r="U414" s="56" t="s">
        <v>126</v>
      </c>
      <c r="V414" s="56" t="s">
        <v>125</v>
      </c>
      <c r="W414" s="56" t="s">
        <v>127</v>
      </c>
      <c r="X414" s="56" t="s">
        <v>126</v>
      </c>
      <c r="Y414" s="56" t="s">
        <v>127</v>
      </c>
      <c r="Z414" s="56" t="s">
        <v>128</v>
      </c>
      <c r="AA414" s="56" t="s">
        <v>126</v>
      </c>
      <c r="AB414" s="56" t="s">
        <v>127</v>
      </c>
      <c r="AC414" s="56" t="s">
        <v>126</v>
      </c>
      <c r="AD414" s="56" t="s">
        <v>128</v>
      </c>
      <c r="AE414" s="56" t="s">
        <v>126</v>
      </c>
      <c r="AF414" s="56" t="s">
        <v>125</v>
      </c>
      <c r="AG414" s="56" t="s">
        <v>127</v>
      </c>
      <c r="AH414" s="56">
        <f t="array" ref="AH414">SUM((I414:AG414=$I$2:$AG$2)*(I414:AG414&lt;&gt;""))</f>
        <v>14</v>
      </c>
      <c r="AI414" s="58">
        <f t="shared" si="472"/>
        <v>5.6</v>
      </c>
      <c r="AJ414" s="59"/>
      <c r="AK414" s="56" t="str">
        <f t="shared" si="473"/>
        <v>LULUS</v>
      </c>
      <c r="AL414" s="56" t="str">
        <f t="shared" si="474"/>
        <v>LULUS</v>
      </c>
      <c r="AM414" s="56" t="str">
        <f t="shared" si="475"/>
        <v>LULUS</v>
      </c>
      <c r="AN414" s="56" t="str">
        <f t="shared" si="476"/>
        <v>LULUS</v>
      </c>
      <c r="AO414" s="56" t="str">
        <f t="shared" si="477"/>
        <v>LULUS</v>
      </c>
      <c r="AP414" s="56" t="str">
        <f t="shared" si="478"/>
        <v>LULUS</v>
      </c>
      <c r="AQ414" s="56" t="str">
        <f t="shared" si="479"/>
        <v>LULUS</v>
      </c>
      <c r="AR414" s="56" t="str">
        <f t="shared" si="480"/>
        <v>TIDAK LULUS</v>
      </c>
      <c r="AS414" s="56" t="str">
        <f t="shared" si="481"/>
        <v>LULUS</v>
      </c>
      <c r="AT414" s="56" t="str">
        <f t="shared" si="482"/>
        <v>TIDAK LULUS</v>
      </c>
      <c r="AU414" s="56" t="str">
        <f t="shared" si="483"/>
        <v>LULUS</v>
      </c>
      <c r="AV414" s="56" t="str">
        <f t="shared" si="484"/>
        <v>LULUS</v>
      </c>
      <c r="AW414" s="56" t="str">
        <f t="shared" si="485"/>
        <v>TIDAK LULUS</v>
      </c>
      <c r="AX414" s="56" t="str">
        <f t="shared" si="486"/>
        <v>LULUS</v>
      </c>
      <c r="AY414" s="56" t="str">
        <f t="shared" si="487"/>
        <v>TIDAK LULUS</v>
      </c>
      <c r="AZ414" s="56" t="str">
        <f t="shared" si="488"/>
        <v>TIDAK LULUS</v>
      </c>
      <c r="BA414" s="56" t="str">
        <f t="shared" si="489"/>
        <v>TIDAK LULUS</v>
      </c>
      <c r="BB414" s="56" t="str">
        <f t="shared" si="490"/>
        <v>TIDAK LULUS</v>
      </c>
      <c r="BC414" s="56" t="str">
        <f t="shared" si="491"/>
        <v>LULUS</v>
      </c>
      <c r="BD414" s="56" t="str">
        <f t="shared" si="492"/>
        <v>TIDAK LULUS</v>
      </c>
      <c r="BE414" s="56" t="str">
        <f t="shared" si="493"/>
        <v>LULUS</v>
      </c>
      <c r="BF414" s="56" t="str">
        <f t="shared" si="494"/>
        <v>LULUS</v>
      </c>
      <c r="BG414" s="56" t="str">
        <f t="shared" si="495"/>
        <v>TIDAK LULUS</v>
      </c>
      <c r="BH414" s="56" t="str">
        <f t="shared" si="496"/>
        <v>TIDAK LULUS</v>
      </c>
      <c r="BI414" s="56" t="str">
        <f t="shared" si="497"/>
        <v>TIDAK LULUS</v>
      </c>
    </row>
    <row r="415" spans="1:61" s="60" customFormat="1" ht="21.9" customHeight="1" x14ac:dyDescent="0.3">
      <c r="A415" s="56">
        <f t="shared" si="498"/>
        <v>412</v>
      </c>
      <c r="B415" s="56">
        <v>2015439665</v>
      </c>
      <c r="C415" s="62" t="s">
        <v>8124</v>
      </c>
      <c r="D415" s="61" t="s">
        <v>45</v>
      </c>
      <c r="E415" s="56" t="s">
        <v>160</v>
      </c>
      <c r="F415" s="61" t="s">
        <v>561</v>
      </c>
      <c r="G415" s="62" t="s">
        <v>562</v>
      </c>
      <c r="H415" s="57">
        <v>45062</v>
      </c>
      <c r="I415" s="56" t="s">
        <v>126</v>
      </c>
      <c r="J415" s="56" t="s">
        <v>125</v>
      </c>
      <c r="K415" s="56" t="s">
        <v>125</v>
      </c>
      <c r="L415" s="56" t="s">
        <v>125</v>
      </c>
      <c r="M415" s="56" t="s">
        <v>127</v>
      </c>
      <c r="N415" s="56" t="s">
        <v>125</v>
      </c>
      <c r="O415" s="56" t="s">
        <v>128</v>
      </c>
      <c r="P415" s="56" t="s">
        <v>127</v>
      </c>
      <c r="Q415" s="56" t="s">
        <v>126</v>
      </c>
      <c r="R415" s="56" t="s">
        <v>125</v>
      </c>
      <c r="S415" s="56" t="s">
        <v>127</v>
      </c>
      <c r="T415" s="56" t="s">
        <v>128</v>
      </c>
      <c r="U415" s="56" t="s">
        <v>126</v>
      </c>
      <c r="V415" s="56" t="s">
        <v>125</v>
      </c>
      <c r="W415" s="56" t="s">
        <v>125</v>
      </c>
      <c r="X415" s="56" t="s">
        <v>125</v>
      </c>
      <c r="Y415" s="56" t="s">
        <v>128</v>
      </c>
      <c r="Z415" s="56" t="s">
        <v>128</v>
      </c>
      <c r="AA415" s="56" t="s">
        <v>128</v>
      </c>
      <c r="AB415" s="56" t="s">
        <v>128</v>
      </c>
      <c r="AC415" s="56" t="s">
        <v>126</v>
      </c>
      <c r="AD415" s="56" t="s">
        <v>128</v>
      </c>
      <c r="AE415" s="56" t="s">
        <v>128</v>
      </c>
      <c r="AF415" s="56" t="s">
        <v>127</v>
      </c>
      <c r="AG415" s="56" t="s">
        <v>127</v>
      </c>
      <c r="AH415" s="56">
        <f t="array" ref="AH415">SUM((I415:AG415=$I$2:$AG$2)*(I415:AG415&lt;&gt;""))</f>
        <v>14</v>
      </c>
      <c r="AI415" s="58">
        <f t="shared" si="472"/>
        <v>5.6</v>
      </c>
      <c r="AJ415" s="59"/>
      <c r="AK415" s="56" t="str">
        <f t="shared" si="473"/>
        <v>LULUS</v>
      </c>
      <c r="AL415" s="56" t="str">
        <f t="shared" si="474"/>
        <v>TIDAK LULUS</v>
      </c>
      <c r="AM415" s="56" t="str">
        <f t="shared" si="475"/>
        <v>TIDAK LULUS</v>
      </c>
      <c r="AN415" s="56" t="str">
        <f t="shared" si="476"/>
        <v>LULUS</v>
      </c>
      <c r="AO415" s="56" t="str">
        <f t="shared" si="477"/>
        <v>TIDAK LULUS</v>
      </c>
      <c r="AP415" s="56" t="str">
        <f t="shared" si="478"/>
        <v>LULUS</v>
      </c>
      <c r="AQ415" s="56" t="str">
        <f t="shared" si="479"/>
        <v>LULUS</v>
      </c>
      <c r="AR415" s="56" t="str">
        <f t="shared" si="480"/>
        <v>LULUS</v>
      </c>
      <c r="AS415" s="56" t="str">
        <f t="shared" si="481"/>
        <v>LULUS</v>
      </c>
      <c r="AT415" s="56" t="str">
        <f t="shared" si="482"/>
        <v>TIDAK LULUS</v>
      </c>
      <c r="AU415" s="56" t="str">
        <f t="shared" si="483"/>
        <v>TIDAK LULUS</v>
      </c>
      <c r="AV415" s="56" t="str">
        <f t="shared" si="484"/>
        <v>LULUS</v>
      </c>
      <c r="AW415" s="56" t="str">
        <f t="shared" si="485"/>
        <v>TIDAK LULUS</v>
      </c>
      <c r="AX415" s="56" t="str">
        <f t="shared" si="486"/>
        <v>LULUS</v>
      </c>
      <c r="AY415" s="56" t="str">
        <f t="shared" si="487"/>
        <v>TIDAK LULUS</v>
      </c>
      <c r="AZ415" s="56" t="str">
        <f t="shared" si="488"/>
        <v>LULUS</v>
      </c>
      <c r="BA415" s="56" t="str">
        <f t="shared" si="489"/>
        <v>LULUS</v>
      </c>
      <c r="BB415" s="56" t="str">
        <f t="shared" si="490"/>
        <v>TIDAK LULUS</v>
      </c>
      <c r="BC415" s="56" t="str">
        <f t="shared" si="491"/>
        <v>TIDAK LULUS</v>
      </c>
      <c r="BD415" s="56" t="str">
        <f t="shared" si="492"/>
        <v>LULUS</v>
      </c>
      <c r="BE415" s="56" t="str">
        <f t="shared" si="493"/>
        <v>LULUS</v>
      </c>
      <c r="BF415" s="56" t="str">
        <f t="shared" si="494"/>
        <v>LULUS</v>
      </c>
      <c r="BG415" s="56" t="str">
        <f t="shared" si="495"/>
        <v>TIDAK LULUS</v>
      </c>
      <c r="BH415" s="56" t="str">
        <f t="shared" si="496"/>
        <v>LULUS</v>
      </c>
      <c r="BI415" s="56" t="str">
        <f t="shared" si="497"/>
        <v>TIDAK LULUS</v>
      </c>
    </row>
    <row r="416" spans="1:61" s="60" customFormat="1" ht="21.9" customHeight="1" x14ac:dyDescent="0.3">
      <c r="A416" s="56">
        <f t="shared" si="498"/>
        <v>413</v>
      </c>
      <c r="B416" s="56">
        <v>2015440294</v>
      </c>
      <c r="C416" s="62" t="s">
        <v>8056</v>
      </c>
      <c r="D416" s="61" t="s">
        <v>46</v>
      </c>
      <c r="E416" s="56" t="s">
        <v>155</v>
      </c>
      <c r="F416" s="61" t="s">
        <v>208</v>
      </c>
      <c r="G416" s="62" t="s">
        <v>209</v>
      </c>
      <c r="H416" s="57">
        <v>45062</v>
      </c>
      <c r="I416" s="56" t="s">
        <v>127</v>
      </c>
      <c r="J416" s="56" t="s">
        <v>125</v>
      </c>
      <c r="K416" s="56" t="s">
        <v>127</v>
      </c>
      <c r="L416" s="56" t="s">
        <v>125</v>
      </c>
      <c r="M416" s="56" t="s">
        <v>127</v>
      </c>
      <c r="N416" s="56" t="s">
        <v>127</v>
      </c>
      <c r="O416" s="56" t="s">
        <v>128</v>
      </c>
      <c r="P416" s="56" t="s">
        <v>128</v>
      </c>
      <c r="Q416" s="56" t="s">
        <v>126</v>
      </c>
      <c r="R416" s="56" t="s">
        <v>126</v>
      </c>
      <c r="S416" s="56" t="s">
        <v>126</v>
      </c>
      <c r="T416" s="56" t="s">
        <v>126</v>
      </c>
      <c r="U416" s="56" t="s">
        <v>125</v>
      </c>
      <c r="V416" s="56" t="s">
        <v>125</v>
      </c>
      <c r="W416" s="56" t="s">
        <v>126</v>
      </c>
      <c r="X416" s="56" t="s">
        <v>125</v>
      </c>
      <c r="Y416" s="56" t="s">
        <v>128</v>
      </c>
      <c r="Z416" s="56" t="s">
        <v>128</v>
      </c>
      <c r="AA416" s="56" t="s">
        <v>128</v>
      </c>
      <c r="AB416" s="56" t="s">
        <v>128</v>
      </c>
      <c r="AC416" s="56" t="s">
        <v>126</v>
      </c>
      <c r="AD416" s="56" t="s">
        <v>128</v>
      </c>
      <c r="AE416" s="56" t="s">
        <v>128</v>
      </c>
      <c r="AF416" s="56" t="s">
        <v>127</v>
      </c>
      <c r="AG416" s="56" t="s">
        <v>126</v>
      </c>
      <c r="AH416" s="56">
        <f t="array" ref="AH416">SUM((I416:AG416=$I$2:$AG$2)*(I416:AG416&lt;&gt;""))</f>
        <v>14</v>
      </c>
      <c r="AI416" s="58">
        <f t="shared" si="472"/>
        <v>5.6</v>
      </c>
      <c r="AJ416" s="59"/>
      <c r="AK416" s="56" t="str">
        <f t="shared" si="473"/>
        <v>TIDAK LULUS</v>
      </c>
      <c r="AL416" s="56" t="str">
        <f t="shared" si="474"/>
        <v>TIDAK LULUS</v>
      </c>
      <c r="AM416" s="56" t="str">
        <f t="shared" si="475"/>
        <v>LULUS</v>
      </c>
      <c r="AN416" s="56" t="str">
        <f t="shared" si="476"/>
        <v>LULUS</v>
      </c>
      <c r="AO416" s="56" t="str">
        <f t="shared" si="477"/>
        <v>TIDAK LULUS</v>
      </c>
      <c r="AP416" s="56" t="str">
        <f t="shared" si="478"/>
        <v>TIDAK LULUS</v>
      </c>
      <c r="AQ416" s="56" t="str">
        <f t="shared" si="479"/>
        <v>LULUS</v>
      </c>
      <c r="AR416" s="56" t="str">
        <f t="shared" si="480"/>
        <v>TIDAK LULUS</v>
      </c>
      <c r="AS416" s="56" t="str">
        <f t="shared" si="481"/>
        <v>LULUS</v>
      </c>
      <c r="AT416" s="56" t="str">
        <f t="shared" si="482"/>
        <v>TIDAK LULUS</v>
      </c>
      <c r="AU416" s="56" t="str">
        <f t="shared" si="483"/>
        <v>LULUS</v>
      </c>
      <c r="AV416" s="56" t="str">
        <f t="shared" si="484"/>
        <v>TIDAK LULUS</v>
      </c>
      <c r="AW416" s="56" t="str">
        <f t="shared" si="485"/>
        <v>TIDAK LULUS</v>
      </c>
      <c r="AX416" s="56" t="str">
        <f t="shared" si="486"/>
        <v>LULUS</v>
      </c>
      <c r="AY416" s="56" t="str">
        <f t="shared" si="487"/>
        <v>LULUS</v>
      </c>
      <c r="AZ416" s="56" t="str">
        <f t="shared" si="488"/>
        <v>LULUS</v>
      </c>
      <c r="BA416" s="56" t="str">
        <f t="shared" si="489"/>
        <v>LULUS</v>
      </c>
      <c r="BB416" s="56" t="str">
        <f t="shared" si="490"/>
        <v>TIDAK LULUS</v>
      </c>
      <c r="BC416" s="56" t="str">
        <f t="shared" si="491"/>
        <v>TIDAK LULUS</v>
      </c>
      <c r="BD416" s="56" t="str">
        <f t="shared" si="492"/>
        <v>LULUS</v>
      </c>
      <c r="BE416" s="56" t="str">
        <f t="shared" si="493"/>
        <v>LULUS</v>
      </c>
      <c r="BF416" s="56" t="str">
        <f t="shared" si="494"/>
        <v>LULUS</v>
      </c>
      <c r="BG416" s="56" t="str">
        <f t="shared" si="495"/>
        <v>TIDAK LULUS</v>
      </c>
      <c r="BH416" s="56" t="str">
        <f t="shared" si="496"/>
        <v>LULUS</v>
      </c>
      <c r="BI416" s="56" t="str">
        <f t="shared" si="497"/>
        <v>LULUS</v>
      </c>
    </row>
    <row r="417" spans="1:61" s="60" customFormat="1" ht="21.9" customHeight="1" x14ac:dyDescent="0.3">
      <c r="A417" s="56">
        <f t="shared" si="498"/>
        <v>414</v>
      </c>
      <c r="B417" s="56">
        <v>2015440297</v>
      </c>
      <c r="C417" s="62" t="s">
        <v>8057</v>
      </c>
      <c r="D417" s="61" t="s">
        <v>46</v>
      </c>
      <c r="E417" s="56" t="s">
        <v>155</v>
      </c>
      <c r="F417" s="61" t="s">
        <v>8195</v>
      </c>
      <c r="G417" s="62" t="s">
        <v>8196</v>
      </c>
      <c r="H417" s="57">
        <v>45062</v>
      </c>
      <c r="I417" s="56" t="s">
        <v>126</v>
      </c>
      <c r="J417" s="56" t="s">
        <v>125</v>
      </c>
      <c r="K417" s="56" t="s">
        <v>125</v>
      </c>
      <c r="L417" s="56" t="s">
        <v>125</v>
      </c>
      <c r="M417" s="56" t="s">
        <v>128</v>
      </c>
      <c r="N417" s="56" t="s">
        <v>127</v>
      </c>
      <c r="O417" s="56" t="s">
        <v>128</v>
      </c>
      <c r="P417" s="56" t="s">
        <v>127</v>
      </c>
      <c r="Q417" s="56" t="s">
        <v>126</v>
      </c>
      <c r="R417" s="56" t="s">
        <v>125</v>
      </c>
      <c r="S417" s="56" t="s">
        <v>126</v>
      </c>
      <c r="T417" s="56" t="s">
        <v>128</v>
      </c>
      <c r="U417" s="56" t="s">
        <v>128</v>
      </c>
      <c r="V417" s="56" t="s">
        <v>125</v>
      </c>
      <c r="W417" s="56" t="s">
        <v>126</v>
      </c>
      <c r="X417" s="56" t="s">
        <v>128</v>
      </c>
      <c r="Y417" s="56" t="s">
        <v>127</v>
      </c>
      <c r="Z417" s="56" t="s">
        <v>128</v>
      </c>
      <c r="AA417" s="56" t="s">
        <v>128</v>
      </c>
      <c r="AB417" s="56" t="s">
        <v>128</v>
      </c>
      <c r="AC417" s="56" t="s">
        <v>126</v>
      </c>
      <c r="AD417" s="56" t="s">
        <v>128</v>
      </c>
      <c r="AE417" s="56" t="s">
        <v>128</v>
      </c>
      <c r="AF417" s="56" t="s">
        <v>127</v>
      </c>
      <c r="AG417" s="56" t="s">
        <v>125</v>
      </c>
      <c r="AH417" s="56">
        <f t="array" ref="AH417">SUM((I417:AG417=$I$2:$AG$2)*(I417:AG417&lt;&gt;""))</f>
        <v>13</v>
      </c>
      <c r="AI417" s="58">
        <f t="shared" si="472"/>
        <v>5.2</v>
      </c>
      <c r="AJ417" s="59"/>
      <c r="AK417" s="56" t="str">
        <f t="shared" si="473"/>
        <v>LULUS</v>
      </c>
      <c r="AL417" s="56" t="str">
        <f t="shared" si="474"/>
        <v>TIDAK LULUS</v>
      </c>
      <c r="AM417" s="56" t="str">
        <f t="shared" si="475"/>
        <v>TIDAK LULUS</v>
      </c>
      <c r="AN417" s="56" t="str">
        <f t="shared" si="476"/>
        <v>LULUS</v>
      </c>
      <c r="AO417" s="56" t="str">
        <f t="shared" si="477"/>
        <v>TIDAK LULUS</v>
      </c>
      <c r="AP417" s="56" t="str">
        <f t="shared" si="478"/>
        <v>TIDAK LULUS</v>
      </c>
      <c r="AQ417" s="56" t="str">
        <f t="shared" si="479"/>
        <v>LULUS</v>
      </c>
      <c r="AR417" s="56" t="str">
        <f t="shared" si="480"/>
        <v>LULUS</v>
      </c>
      <c r="AS417" s="56" t="str">
        <f t="shared" si="481"/>
        <v>LULUS</v>
      </c>
      <c r="AT417" s="56" t="str">
        <f t="shared" si="482"/>
        <v>TIDAK LULUS</v>
      </c>
      <c r="AU417" s="56" t="str">
        <f t="shared" si="483"/>
        <v>LULUS</v>
      </c>
      <c r="AV417" s="56" t="str">
        <f t="shared" si="484"/>
        <v>LULUS</v>
      </c>
      <c r="AW417" s="56" t="str">
        <f t="shared" si="485"/>
        <v>TIDAK LULUS</v>
      </c>
      <c r="AX417" s="56" t="str">
        <f t="shared" si="486"/>
        <v>LULUS</v>
      </c>
      <c r="AY417" s="56" t="str">
        <f t="shared" si="487"/>
        <v>LULUS</v>
      </c>
      <c r="AZ417" s="56" t="str">
        <f t="shared" si="488"/>
        <v>TIDAK LULUS</v>
      </c>
      <c r="BA417" s="56" t="str">
        <f t="shared" si="489"/>
        <v>TIDAK LULUS</v>
      </c>
      <c r="BB417" s="56" t="str">
        <f t="shared" si="490"/>
        <v>TIDAK LULUS</v>
      </c>
      <c r="BC417" s="56" t="str">
        <f t="shared" si="491"/>
        <v>TIDAK LULUS</v>
      </c>
      <c r="BD417" s="56" t="str">
        <f t="shared" si="492"/>
        <v>LULUS</v>
      </c>
      <c r="BE417" s="56" t="str">
        <f t="shared" si="493"/>
        <v>LULUS</v>
      </c>
      <c r="BF417" s="56" t="str">
        <f t="shared" si="494"/>
        <v>LULUS</v>
      </c>
      <c r="BG417" s="56" t="str">
        <f t="shared" si="495"/>
        <v>TIDAK LULUS</v>
      </c>
      <c r="BH417" s="56" t="str">
        <f t="shared" si="496"/>
        <v>LULUS</v>
      </c>
      <c r="BI417" s="56" t="str">
        <f t="shared" si="497"/>
        <v>TIDAK LULUS</v>
      </c>
    </row>
    <row r="418" spans="1:61" s="60" customFormat="1" ht="21.9" customHeight="1" x14ac:dyDescent="0.3">
      <c r="A418" s="56">
        <f t="shared" si="498"/>
        <v>415</v>
      </c>
      <c r="B418" s="56">
        <v>2015440259</v>
      </c>
      <c r="C418" s="62" t="s">
        <v>8058</v>
      </c>
      <c r="D418" s="61" t="s">
        <v>46</v>
      </c>
      <c r="E418" s="56" t="s">
        <v>155</v>
      </c>
      <c r="F418" s="61" t="s">
        <v>8197</v>
      </c>
      <c r="G418" s="62" t="s">
        <v>8198</v>
      </c>
      <c r="H418" s="57">
        <v>45062</v>
      </c>
      <c r="I418" s="56" t="s">
        <v>127</v>
      </c>
      <c r="J418" s="56" t="s">
        <v>125</v>
      </c>
      <c r="K418" s="56" t="s">
        <v>127</v>
      </c>
      <c r="L418" s="56" t="s">
        <v>125</v>
      </c>
      <c r="M418" s="56" t="s">
        <v>126</v>
      </c>
      <c r="N418" s="56" t="s">
        <v>125</v>
      </c>
      <c r="O418" s="56" t="s">
        <v>128</v>
      </c>
      <c r="P418" s="56" t="s">
        <v>127</v>
      </c>
      <c r="Q418" s="56" t="s">
        <v>126</v>
      </c>
      <c r="R418" s="56" t="s">
        <v>127</v>
      </c>
      <c r="S418" s="56" t="s">
        <v>127</v>
      </c>
      <c r="T418" s="56" t="s">
        <v>128</v>
      </c>
      <c r="U418" s="56" t="s">
        <v>125</v>
      </c>
      <c r="V418" s="56" t="s">
        <v>125</v>
      </c>
      <c r="W418" s="56" t="s">
        <v>126</v>
      </c>
      <c r="X418" s="56" t="s">
        <v>128</v>
      </c>
      <c r="Y418" s="56" t="s">
        <v>128</v>
      </c>
      <c r="Z418" s="56" t="s">
        <v>128</v>
      </c>
      <c r="AA418" s="56" t="s">
        <v>126</v>
      </c>
      <c r="AB418" s="56" t="s">
        <v>128</v>
      </c>
      <c r="AC418" s="56" t="s">
        <v>126</v>
      </c>
      <c r="AD418" s="56" t="s">
        <v>128</v>
      </c>
      <c r="AE418" s="56" t="s">
        <v>128</v>
      </c>
      <c r="AF418" s="56" t="s">
        <v>127</v>
      </c>
      <c r="AG418" s="56" t="s">
        <v>125</v>
      </c>
      <c r="AH418" s="56">
        <f t="array" ref="AH418">SUM((I418:AG418=$I$2:$AG$2)*(I418:AG418&lt;&gt;""))</f>
        <v>16</v>
      </c>
      <c r="AI418" s="58">
        <f t="shared" si="472"/>
        <v>6.4</v>
      </c>
      <c r="AJ418" s="59"/>
      <c r="AK418" s="56" t="str">
        <f t="shared" si="473"/>
        <v>TIDAK LULUS</v>
      </c>
      <c r="AL418" s="56" t="str">
        <f t="shared" si="474"/>
        <v>TIDAK LULUS</v>
      </c>
      <c r="AM418" s="56" t="str">
        <f t="shared" si="475"/>
        <v>LULUS</v>
      </c>
      <c r="AN418" s="56" t="str">
        <f t="shared" si="476"/>
        <v>LULUS</v>
      </c>
      <c r="AO418" s="56" t="str">
        <f t="shared" si="477"/>
        <v>LULUS</v>
      </c>
      <c r="AP418" s="56" t="str">
        <f t="shared" si="478"/>
        <v>LULUS</v>
      </c>
      <c r="AQ418" s="56" t="str">
        <f t="shared" si="479"/>
        <v>LULUS</v>
      </c>
      <c r="AR418" s="56" t="str">
        <f t="shared" si="480"/>
        <v>LULUS</v>
      </c>
      <c r="AS418" s="56" t="str">
        <f t="shared" si="481"/>
        <v>LULUS</v>
      </c>
      <c r="AT418" s="56" t="str">
        <f t="shared" si="482"/>
        <v>TIDAK LULUS</v>
      </c>
      <c r="AU418" s="56" t="str">
        <f t="shared" si="483"/>
        <v>TIDAK LULUS</v>
      </c>
      <c r="AV418" s="56" t="str">
        <f t="shared" si="484"/>
        <v>LULUS</v>
      </c>
      <c r="AW418" s="56" t="str">
        <f t="shared" si="485"/>
        <v>TIDAK LULUS</v>
      </c>
      <c r="AX418" s="56" t="str">
        <f t="shared" si="486"/>
        <v>LULUS</v>
      </c>
      <c r="AY418" s="56" t="str">
        <f t="shared" si="487"/>
        <v>LULUS</v>
      </c>
      <c r="AZ418" s="56" t="str">
        <f t="shared" si="488"/>
        <v>TIDAK LULUS</v>
      </c>
      <c r="BA418" s="56" t="str">
        <f t="shared" si="489"/>
        <v>LULUS</v>
      </c>
      <c r="BB418" s="56" t="str">
        <f t="shared" si="490"/>
        <v>TIDAK LULUS</v>
      </c>
      <c r="BC418" s="56" t="str">
        <f t="shared" si="491"/>
        <v>LULUS</v>
      </c>
      <c r="BD418" s="56" t="str">
        <f t="shared" si="492"/>
        <v>LULUS</v>
      </c>
      <c r="BE418" s="56" t="str">
        <f t="shared" si="493"/>
        <v>LULUS</v>
      </c>
      <c r="BF418" s="56" t="str">
        <f t="shared" si="494"/>
        <v>LULUS</v>
      </c>
      <c r="BG418" s="56" t="str">
        <f t="shared" si="495"/>
        <v>TIDAK LULUS</v>
      </c>
      <c r="BH418" s="56" t="str">
        <f t="shared" si="496"/>
        <v>LULUS</v>
      </c>
      <c r="BI418" s="56" t="str">
        <f t="shared" si="497"/>
        <v>TIDAK LULUS</v>
      </c>
    </row>
    <row r="419" spans="1:61" s="60" customFormat="1" ht="21.9" customHeight="1" x14ac:dyDescent="0.3">
      <c r="A419" s="56">
        <f t="shared" si="498"/>
        <v>416</v>
      </c>
      <c r="B419" s="56">
        <v>2015440264</v>
      </c>
      <c r="C419" s="62" t="s">
        <v>8059</v>
      </c>
      <c r="D419" s="61" t="s">
        <v>46</v>
      </c>
      <c r="E419" s="56" t="s">
        <v>155</v>
      </c>
      <c r="F419" s="61" t="s">
        <v>586</v>
      </c>
      <c r="G419" s="62" t="s">
        <v>587</v>
      </c>
      <c r="H419" s="57">
        <v>45062</v>
      </c>
      <c r="I419" s="56" t="s">
        <v>126</v>
      </c>
      <c r="J419" s="56" t="s">
        <v>128</v>
      </c>
      <c r="K419" s="56" t="s">
        <v>127</v>
      </c>
      <c r="L419" s="56" t="s">
        <v>125</v>
      </c>
      <c r="M419" s="56" t="s">
        <v>126</v>
      </c>
      <c r="N419" s="56" t="s">
        <v>126</v>
      </c>
      <c r="O419" s="56" t="s">
        <v>128</v>
      </c>
      <c r="P419" s="56" t="s">
        <v>127</v>
      </c>
      <c r="Q419" s="56" t="s">
        <v>126</v>
      </c>
      <c r="R419" s="56" t="s">
        <v>126</v>
      </c>
      <c r="S419" s="56" t="s">
        <v>127</v>
      </c>
      <c r="T419" s="56" t="s">
        <v>126</v>
      </c>
      <c r="U419" s="56" t="s">
        <v>126</v>
      </c>
      <c r="V419" s="56" t="s">
        <v>125</v>
      </c>
      <c r="W419" s="56" t="s">
        <v>126</v>
      </c>
      <c r="X419" s="56" t="s">
        <v>125</v>
      </c>
      <c r="Y419" s="56" t="s">
        <v>125</v>
      </c>
      <c r="Z419" s="56" t="s">
        <v>128</v>
      </c>
      <c r="AA419" s="56" t="s">
        <v>126</v>
      </c>
      <c r="AB419" s="56" t="s">
        <v>128</v>
      </c>
      <c r="AC419" s="56" t="s">
        <v>126</v>
      </c>
      <c r="AD419" s="56" t="s">
        <v>128</v>
      </c>
      <c r="AE419" s="56" t="s">
        <v>125</v>
      </c>
      <c r="AF419" s="56" t="s">
        <v>127</v>
      </c>
      <c r="AG419" s="56" t="s">
        <v>125</v>
      </c>
      <c r="AH419" s="56">
        <f t="array" ref="AH419">SUM((I419:AG419=$I$2:$AG$2)*(I419:AG419&lt;&gt;""))</f>
        <v>17</v>
      </c>
      <c r="AI419" s="58">
        <f t="shared" si="472"/>
        <v>6.8</v>
      </c>
      <c r="AJ419" s="59"/>
      <c r="AK419" s="56" t="str">
        <f t="shared" si="473"/>
        <v>LULUS</v>
      </c>
      <c r="AL419" s="56" t="str">
        <f t="shared" si="474"/>
        <v>LULUS</v>
      </c>
      <c r="AM419" s="56" t="str">
        <f t="shared" si="475"/>
        <v>LULUS</v>
      </c>
      <c r="AN419" s="56" t="str">
        <f t="shared" si="476"/>
        <v>LULUS</v>
      </c>
      <c r="AO419" s="56" t="str">
        <f t="shared" si="477"/>
        <v>LULUS</v>
      </c>
      <c r="AP419" s="56" t="str">
        <f t="shared" si="478"/>
        <v>TIDAK LULUS</v>
      </c>
      <c r="AQ419" s="56" t="str">
        <f t="shared" si="479"/>
        <v>LULUS</v>
      </c>
      <c r="AR419" s="56" t="str">
        <f t="shared" si="480"/>
        <v>LULUS</v>
      </c>
      <c r="AS419" s="56" t="str">
        <f t="shared" si="481"/>
        <v>LULUS</v>
      </c>
      <c r="AT419" s="56" t="str">
        <f t="shared" si="482"/>
        <v>TIDAK LULUS</v>
      </c>
      <c r="AU419" s="56" t="str">
        <f t="shared" si="483"/>
        <v>TIDAK LULUS</v>
      </c>
      <c r="AV419" s="56" t="str">
        <f t="shared" si="484"/>
        <v>TIDAK LULUS</v>
      </c>
      <c r="AW419" s="56" t="str">
        <f t="shared" si="485"/>
        <v>TIDAK LULUS</v>
      </c>
      <c r="AX419" s="56" t="str">
        <f t="shared" si="486"/>
        <v>LULUS</v>
      </c>
      <c r="AY419" s="56" t="str">
        <f t="shared" si="487"/>
        <v>LULUS</v>
      </c>
      <c r="AZ419" s="56" t="str">
        <f t="shared" si="488"/>
        <v>LULUS</v>
      </c>
      <c r="BA419" s="56" t="str">
        <f t="shared" si="489"/>
        <v>TIDAK LULUS</v>
      </c>
      <c r="BB419" s="56" t="str">
        <f t="shared" si="490"/>
        <v>TIDAK LULUS</v>
      </c>
      <c r="BC419" s="56" t="str">
        <f t="shared" si="491"/>
        <v>LULUS</v>
      </c>
      <c r="BD419" s="56" t="str">
        <f t="shared" si="492"/>
        <v>LULUS</v>
      </c>
      <c r="BE419" s="56" t="str">
        <f t="shared" si="493"/>
        <v>LULUS</v>
      </c>
      <c r="BF419" s="56" t="str">
        <f t="shared" si="494"/>
        <v>LULUS</v>
      </c>
      <c r="BG419" s="56" t="str">
        <f t="shared" si="495"/>
        <v>LULUS</v>
      </c>
      <c r="BH419" s="56" t="str">
        <f t="shared" si="496"/>
        <v>LULUS</v>
      </c>
      <c r="BI419" s="56" t="str">
        <f t="shared" si="497"/>
        <v>TIDAK LULUS</v>
      </c>
    </row>
    <row r="420" spans="1:61" s="60" customFormat="1" ht="21.9" customHeight="1" x14ac:dyDescent="0.3">
      <c r="A420" s="56">
        <f t="shared" si="498"/>
        <v>417</v>
      </c>
      <c r="B420" s="56">
        <v>2015440300</v>
      </c>
      <c r="C420" s="62" t="s">
        <v>8060</v>
      </c>
      <c r="D420" s="61" t="s">
        <v>46</v>
      </c>
      <c r="E420" s="56" t="s">
        <v>155</v>
      </c>
      <c r="F420" s="61" t="s">
        <v>8199</v>
      </c>
      <c r="G420" s="62" t="s">
        <v>8200</v>
      </c>
      <c r="H420" s="57">
        <v>45062</v>
      </c>
      <c r="I420" s="56" t="s">
        <v>126</v>
      </c>
      <c r="J420" s="56" t="s">
        <v>128</v>
      </c>
      <c r="K420" s="56" t="s">
        <v>125</v>
      </c>
      <c r="L420" s="56" t="s">
        <v>125</v>
      </c>
      <c r="M420" s="56" t="s">
        <v>126</v>
      </c>
      <c r="N420" s="56" t="s">
        <v>127</v>
      </c>
      <c r="O420" s="56" t="s">
        <v>128</v>
      </c>
      <c r="P420" s="56" t="s">
        <v>127</v>
      </c>
      <c r="Q420" s="56" t="s">
        <v>126</v>
      </c>
      <c r="R420" s="56" t="s">
        <v>127</v>
      </c>
      <c r="S420" s="56" t="s">
        <v>126</v>
      </c>
      <c r="T420" s="56" t="s">
        <v>126</v>
      </c>
      <c r="U420" s="56" t="s">
        <v>128</v>
      </c>
      <c r="V420" s="56" t="s">
        <v>125</v>
      </c>
      <c r="W420" s="56" t="s">
        <v>126</v>
      </c>
      <c r="X420" s="56" t="s">
        <v>125</v>
      </c>
      <c r="Y420" s="56" t="s">
        <v>125</v>
      </c>
      <c r="Z420" s="56" t="s">
        <v>128</v>
      </c>
      <c r="AA420" s="56" t="s">
        <v>126</v>
      </c>
      <c r="AB420" s="56" t="s">
        <v>128</v>
      </c>
      <c r="AC420" s="56" t="s">
        <v>126</v>
      </c>
      <c r="AD420" s="56" t="s">
        <v>128</v>
      </c>
      <c r="AE420" s="56" t="s">
        <v>126</v>
      </c>
      <c r="AF420" s="56" t="s">
        <v>127</v>
      </c>
      <c r="AG420" s="56" t="s">
        <v>126</v>
      </c>
      <c r="AH420" s="56">
        <f t="array" ref="AH420">SUM((I420:AG420=$I$2:$AG$2)*(I420:AG420&lt;&gt;""))</f>
        <v>17</v>
      </c>
      <c r="AI420" s="58">
        <f t="shared" si="472"/>
        <v>6.8</v>
      </c>
      <c r="AJ420" s="59"/>
      <c r="AK420" s="56" t="str">
        <f t="shared" si="473"/>
        <v>LULUS</v>
      </c>
      <c r="AL420" s="56" t="str">
        <f t="shared" si="474"/>
        <v>LULUS</v>
      </c>
      <c r="AM420" s="56" t="str">
        <f t="shared" si="475"/>
        <v>TIDAK LULUS</v>
      </c>
      <c r="AN420" s="56" t="str">
        <f t="shared" si="476"/>
        <v>LULUS</v>
      </c>
      <c r="AO420" s="56" t="str">
        <f t="shared" si="477"/>
        <v>LULUS</v>
      </c>
      <c r="AP420" s="56" t="str">
        <f t="shared" si="478"/>
        <v>TIDAK LULUS</v>
      </c>
      <c r="AQ420" s="56" t="str">
        <f t="shared" si="479"/>
        <v>LULUS</v>
      </c>
      <c r="AR420" s="56" t="str">
        <f t="shared" si="480"/>
        <v>LULUS</v>
      </c>
      <c r="AS420" s="56" t="str">
        <f t="shared" si="481"/>
        <v>LULUS</v>
      </c>
      <c r="AT420" s="56" t="str">
        <f t="shared" si="482"/>
        <v>TIDAK LULUS</v>
      </c>
      <c r="AU420" s="56" t="str">
        <f t="shared" si="483"/>
        <v>LULUS</v>
      </c>
      <c r="AV420" s="56" t="str">
        <f t="shared" si="484"/>
        <v>TIDAK LULUS</v>
      </c>
      <c r="AW420" s="56" t="str">
        <f t="shared" si="485"/>
        <v>TIDAK LULUS</v>
      </c>
      <c r="AX420" s="56" t="str">
        <f t="shared" si="486"/>
        <v>LULUS</v>
      </c>
      <c r="AY420" s="56" t="str">
        <f t="shared" si="487"/>
        <v>LULUS</v>
      </c>
      <c r="AZ420" s="56" t="str">
        <f t="shared" si="488"/>
        <v>LULUS</v>
      </c>
      <c r="BA420" s="56" t="str">
        <f t="shared" si="489"/>
        <v>TIDAK LULUS</v>
      </c>
      <c r="BB420" s="56" t="str">
        <f t="shared" si="490"/>
        <v>TIDAK LULUS</v>
      </c>
      <c r="BC420" s="56" t="str">
        <f t="shared" si="491"/>
        <v>LULUS</v>
      </c>
      <c r="BD420" s="56" t="str">
        <f t="shared" si="492"/>
        <v>LULUS</v>
      </c>
      <c r="BE420" s="56" t="str">
        <f t="shared" si="493"/>
        <v>LULUS</v>
      </c>
      <c r="BF420" s="56" t="str">
        <f t="shared" si="494"/>
        <v>LULUS</v>
      </c>
      <c r="BG420" s="56" t="str">
        <f t="shared" si="495"/>
        <v>TIDAK LULUS</v>
      </c>
      <c r="BH420" s="56" t="str">
        <f t="shared" si="496"/>
        <v>LULUS</v>
      </c>
      <c r="BI420" s="56" t="str">
        <f t="shared" si="497"/>
        <v>LULUS</v>
      </c>
    </row>
    <row r="421" spans="1:61" s="60" customFormat="1" ht="21.9" customHeight="1" x14ac:dyDescent="0.3">
      <c r="A421" s="56">
        <f t="shared" si="498"/>
        <v>418</v>
      </c>
      <c r="B421" s="56">
        <v>2015441703</v>
      </c>
      <c r="C421" s="62" t="s">
        <v>8125</v>
      </c>
      <c r="D421" s="61" t="s">
        <v>46</v>
      </c>
      <c r="E421" s="56" t="s">
        <v>155</v>
      </c>
      <c r="F421" s="61" t="s">
        <v>477</v>
      </c>
      <c r="G421" s="62" t="s">
        <v>478</v>
      </c>
      <c r="H421" s="57">
        <v>45068</v>
      </c>
      <c r="I421" s="56"/>
      <c r="J421" s="56"/>
      <c r="K421" s="56"/>
      <c r="L421" s="56"/>
      <c r="M421" s="56"/>
      <c r="N421" s="56"/>
      <c r="O421" s="56"/>
      <c r="P421" s="56"/>
      <c r="Q421" s="56"/>
      <c r="R421" s="56"/>
      <c r="S421" s="56"/>
      <c r="T421" s="56"/>
      <c r="U421" s="56"/>
      <c r="V421" s="56"/>
      <c r="W421" s="56"/>
      <c r="X421" s="56"/>
      <c r="Y421" s="56"/>
      <c r="Z421" s="56"/>
      <c r="AA421" s="56"/>
      <c r="AB421" s="56"/>
      <c r="AC421" s="56"/>
      <c r="AD421" s="56"/>
      <c r="AE421" s="56"/>
      <c r="AF421" s="56"/>
      <c r="AG421" s="56"/>
      <c r="AH421" s="56"/>
      <c r="AI421" s="58"/>
      <c r="AJ421" s="59"/>
      <c r="AK421" s="56"/>
      <c r="AL421" s="56"/>
      <c r="AM421" s="56"/>
      <c r="AN421" s="56"/>
      <c r="AO421" s="56"/>
      <c r="AP421" s="56"/>
      <c r="AQ421" s="56"/>
      <c r="AR421" s="56"/>
      <c r="AS421" s="56"/>
      <c r="AT421" s="56"/>
      <c r="AU421" s="56"/>
      <c r="AV421" s="56"/>
      <c r="AW421" s="56"/>
      <c r="AX421" s="56"/>
      <c r="AY421" s="56"/>
      <c r="AZ421" s="56"/>
      <c r="BA421" s="56"/>
      <c r="BB421" s="56"/>
      <c r="BC421" s="56"/>
      <c r="BD421" s="56"/>
      <c r="BE421" s="56"/>
      <c r="BF421" s="56"/>
      <c r="BG421" s="56"/>
      <c r="BH421" s="56"/>
      <c r="BI421" s="56"/>
    </row>
    <row r="422" spans="1:61" s="60" customFormat="1" ht="21.9" customHeight="1" x14ac:dyDescent="0.3">
      <c r="A422" s="56">
        <f t="shared" si="498"/>
        <v>419</v>
      </c>
      <c r="B422" s="56">
        <v>2015441349</v>
      </c>
      <c r="C422" s="62" t="s">
        <v>8127</v>
      </c>
      <c r="D422" s="61" t="s">
        <v>45</v>
      </c>
      <c r="E422" s="56" t="s">
        <v>160</v>
      </c>
      <c r="F422" s="61" t="s">
        <v>8259</v>
      </c>
      <c r="G422" s="62" t="s">
        <v>8260</v>
      </c>
      <c r="H422" s="57">
        <v>45068</v>
      </c>
      <c r="I422" s="56"/>
      <c r="J422" s="56"/>
      <c r="K422" s="56"/>
      <c r="L422" s="56"/>
      <c r="M422" s="56"/>
      <c r="N422" s="56"/>
      <c r="O422" s="56"/>
      <c r="P422" s="56"/>
      <c r="Q422" s="56"/>
      <c r="R422" s="56"/>
      <c r="S422" s="56"/>
      <c r="T422" s="56"/>
      <c r="U422" s="56"/>
      <c r="V422" s="56"/>
      <c r="W422" s="56"/>
      <c r="X422" s="56"/>
      <c r="Y422" s="56"/>
      <c r="Z422" s="56"/>
      <c r="AA422" s="56"/>
      <c r="AB422" s="56"/>
      <c r="AC422" s="56"/>
      <c r="AD422" s="56"/>
      <c r="AE422" s="56"/>
      <c r="AF422" s="56"/>
      <c r="AG422" s="56"/>
      <c r="AH422" s="56"/>
      <c r="AI422" s="58"/>
      <c r="AJ422" s="59"/>
      <c r="AK422" s="56"/>
      <c r="AL422" s="56"/>
      <c r="AM422" s="56"/>
      <c r="AN422" s="56"/>
      <c r="AO422" s="56"/>
      <c r="AP422" s="56"/>
      <c r="AQ422" s="56"/>
      <c r="AR422" s="56"/>
      <c r="AS422" s="56"/>
      <c r="AT422" s="56"/>
      <c r="AU422" s="56"/>
      <c r="AV422" s="56"/>
      <c r="AW422" s="56"/>
      <c r="AX422" s="56"/>
      <c r="AY422" s="56"/>
      <c r="AZ422" s="56"/>
      <c r="BA422" s="56"/>
      <c r="BB422" s="56"/>
      <c r="BC422" s="56"/>
      <c r="BD422" s="56"/>
      <c r="BE422" s="56"/>
      <c r="BF422" s="56"/>
      <c r="BG422" s="56"/>
      <c r="BH422" s="56"/>
      <c r="BI422" s="56"/>
    </row>
    <row r="423" spans="1:61" s="60" customFormat="1" ht="21.9" customHeight="1" x14ac:dyDescent="0.3">
      <c r="A423" s="56">
        <f t="shared" si="498"/>
        <v>420</v>
      </c>
      <c r="B423" s="56">
        <v>2015441711</v>
      </c>
      <c r="C423" s="62" t="s">
        <v>8128</v>
      </c>
      <c r="D423" s="61" t="s">
        <v>46</v>
      </c>
      <c r="E423" s="56" t="s">
        <v>155</v>
      </c>
      <c r="F423" s="61" t="s">
        <v>6441</v>
      </c>
      <c r="G423" s="62" t="s">
        <v>6442</v>
      </c>
      <c r="H423" s="57">
        <v>45068</v>
      </c>
      <c r="I423" s="56"/>
      <c r="J423" s="56"/>
      <c r="K423" s="56"/>
      <c r="L423" s="56"/>
      <c r="M423" s="56"/>
      <c r="N423" s="56"/>
      <c r="O423" s="56"/>
      <c r="P423" s="56"/>
      <c r="Q423" s="56"/>
      <c r="R423" s="56"/>
      <c r="S423" s="56"/>
      <c r="T423" s="56"/>
      <c r="U423" s="56"/>
      <c r="V423" s="56"/>
      <c r="W423" s="56"/>
      <c r="X423" s="56"/>
      <c r="Y423" s="56"/>
      <c r="Z423" s="56"/>
      <c r="AA423" s="56"/>
      <c r="AB423" s="56"/>
      <c r="AC423" s="56"/>
      <c r="AD423" s="56"/>
      <c r="AE423" s="56"/>
      <c r="AF423" s="56"/>
      <c r="AG423" s="56"/>
      <c r="AH423" s="56"/>
      <c r="AI423" s="58"/>
      <c r="AJ423" s="59"/>
      <c r="AK423" s="56"/>
      <c r="AL423" s="56"/>
      <c r="AM423" s="56"/>
      <c r="AN423" s="56"/>
      <c r="AO423" s="56"/>
      <c r="AP423" s="56"/>
      <c r="AQ423" s="56"/>
      <c r="AR423" s="56"/>
      <c r="AS423" s="56"/>
      <c r="AT423" s="56"/>
      <c r="AU423" s="56"/>
      <c r="AV423" s="56"/>
      <c r="AW423" s="56"/>
      <c r="AX423" s="56"/>
      <c r="AY423" s="56"/>
      <c r="AZ423" s="56"/>
      <c r="BA423" s="56"/>
      <c r="BB423" s="56"/>
      <c r="BC423" s="56"/>
      <c r="BD423" s="56"/>
      <c r="BE423" s="56"/>
      <c r="BF423" s="56"/>
      <c r="BG423" s="56"/>
      <c r="BH423" s="56"/>
      <c r="BI423" s="56"/>
    </row>
    <row r="424" spans="1:61" s="60" customFormat="1" ht="21.9" customHeight="1" x14ac:dyDescent="0.3">
      <c r="A424" s="56">
        <f t="shared" si="498"/>
        <v>421</v>
      </c>
      <c r="B424" s="56">
        <v>2015441715</v>
      </c>
      <c r="C424" s="62" t="s">
        <v>8129</v>
      </c>
      <c r="D424" s="61" t="s">
        <v>46</v>
      </c>
      <c r="E424" s="56" t="s">
        <v>155</v>
      </c>
      <c r="F424" s="61" t="s">
        <v>361</v>
      </c>
      <c r="G424" s="62" t="s">
        <v>362</v>
      </c>
      <c r="H424" s="57">
        <v>45068</v>
      </c>
      <c r="I424" s="56"/>
      <c r="J424" s="56"/>
      <c r="K424" s="56"/>
      <c r="L424" s="56"/>
      <c r="M424" s="56"/>
      <c r="N424" s="56"/>
      <c r="O424" s="56"/>
      <c r="P424" s="56"/>
      <c r="Q424" s="56"/>
      <c r="R424" s="56"/>
      <c r="S424" s="56"/>
      <c r="T424" s="56"/>
      <c r="U424" s="56"/>
      <c r="V424" s="56"/>
      <c r="W424" s="56"/>
      <c r="X424" s="56"/>
      <c r="Y424" s="56"/>
      <c r="Z424" s="56"/>
      <c r="AA424" s="56"/>
      <c r="AB424" s="56"/>
      <c r="AC424" s="56"/>
      <c r="AD424" s="56"/>
      <c r="AE424" s="56"/>
      <c r="AF424" s="56"/>
      <c r="AG424" s="56"/>
      <c r="AH424" s="56"/>
      <c r="AI424" s="58"/>
      <c r="AJ424" s="59"/>
      <c r="AK424" s="56"/>
      <c r="AL424" s="56"/>
      <c r="AM424" s="56"/>
      <c r="AN424" s="56"/>
      <c r="AO424" s="56"/>
      <c r="AP424" s="56"/>
      <c r="AQ424" s="56"/>
      <c r="AR424" s="56"/>
      <c r="AS424" s="56"/>
      <c r="AT424" s="56"/>
      <c r="AU424" s="56"/>
      <c r="AV424" s="56"/>
      <c r="AW424" s="56"/>
      <c r="AX424" s="56"/>
      <c r="AY424" s="56"/>
      <c r="AZ424" s="56"/>
      <c r="BA424" s="56"/>
      <c r="BB424" s="56"/>
      <c r="BC424" s="56"/>
      <c r="BD424" s="56"/>
      <c r="BE424" s="56"/>
      <c r="BF424" s="56"/>
      <c r="BG424" s="56"/>
      <c r="BH424" s="56"/>
      <c r="BI424" s="56"/>
    </row>
    <row r="425" spans="1:61" s="60" customFormat="1" ht="21.9" customHeight="1" x14ac:dyDescent="0.3">
      <c r="A425" s="56">
        <f t="shared" si="498"/>
        <v>422</v>
      </c>
      <c r="B425" s="56">
        <v>2015441352</v>
      </c>
      <c r="C425" s="62" t="s">
        <v>8130</v>
      </c>
      <c r="D425" s="61" t="s">
        <v>45</v>
      </c>
      <c r="E425" s="56" t="s">
        <v>160</v>
      </c>
      <c r="F425" s="61" t="s">
        <v>8207</v>
      </c>
      <c r="G425" s="62" t="s">
        <v>8208</v>
      </c>
      <c r="H425" s="57">
        <v>45068</v>
      </c>
      <c r="I425" s="56"/>
      <c r="J425" s="56"/>
      <c r="K425" s="56"/>
      <c r="L425" s="56"/>
      <c r="M425" s="56"/>
      <c r="N425" s="56"/>
      <c r="O425" s="56"/>
      <c r="P425" s="56"/>
      <c r="Q425" s="56"/>
      <c r="R425" s="56"/>
      <c r="S425" s="56"/>
      <c r="T425" s="56"/>
      <c r="U425" s="56"/>
      <c r="V425" s="56"/>
      <c r="W425" s="56"/>
      <c r="X425" s="56"/>
      <c r="Y425" s="56"/>
      <c r="Z425" s="56"/>
      <c r="AA425" s="56"/>
      <c r="AB425" s="56"/>
      <c r="AC425" s="56"/>
      <c r="AD425" s="56"/>
      <c r="AE425" s="56"/>
      <c r="AF425" s="56"/>
      <c r="AG425" s="56"/>
      <c r="AH425" s="56"/>
      <c r="AI425" s="58"/>
      <c r="AJ425" s="59"/>
      <c r="AK425" s="56"/>
      <c r="AL425" s="56"/>
      <c r="AM425" s="56"/>
      <c r="AN425" s="56"/>
      <c r="AO425" s="56"/>
      <c r="AP425" s="56"/>
      <c r="AQ425" s="56"/>
      <c r="AR425" s="56"/>
      <c r="AS425" s="56"/>
      <c r="AT425" s="56"/>
      <c r="AU425" s="56"/>
      <c r="AV425" s="56"/>
      <c r="AW425" s="56"/>
      <c r="AX425" s="56"/>
      <c r="AY425" s="56"/>
      <c r="AZ425" s="56"/>
      <c r="BA425" s="56"/>
      <c r="BB425" s="56"/>
      <c r="BC425" s="56"/>
      <c r="BD425" s="56"/>
      <c r="BE425" s="56"/>
      <c r="BF425" s="56"/>
      <c r="BG425" s="56"/>
      <c r="BH425" s="56"/>
      <c r="BI425" s="56"/>
    </row>
    <row r="426" spans="1:61" s="60" customFormat="1" ht="21.9" customHeight="1" x14ac:dyDescent="0.3">
      <c r="A426" s="56">
        <f t="shared" si="498"/>
        <v>423</v>
      </c>
      <c r="B426" s="56">
        <v>2015441721</v>
      </c>
      <c r="C426" s="62" t="s">
        <v>8131</v>
      </c>
      <c r="D426" s="61" t="s">
        <v>46</v>
      </c>
      <c r="E426" s="56" t="s">
        <v>155</v>
      </c>
      <c r="F426" s="61" t="s">
        <v>8216</v>
      </c>
      <c r="G426" s="62" t="s">
        <v>8217</v>
      </c>
      <c r="H426" s="57">
        <v>45068</v>
      </c>
      <c r="I426" s="56"/>
      <c r="J426" s="56"/>
      <c r="K426" s="56"/>
      <c r="L426" s="56"/>
      <c r="M426" s="56"/>
      <c r="N426" s="56"/>
      <c r="O426" s="56"/>
      <c r="P426" s="56"/>
      <c r="Q426" s="56"/>
      <c r="R426" s="56"/>
      <c r="S426" s="56"/>
      <c r="T426" s="56"/>
      <c r="U426" s="56"/>
      <c r="V426" s="56"/>
      <c r="W426" s="56"/>
      <c r="X426" s="56"/>
      <c r="Y426" s="56"/>
      <c r="Z426" s="56"/>
      <c r="AA426" s="56"/>
      <c r="AB426" s="56"/>
      <c r="AC426" s="56"/>
      <c r="AD426" s="56"/>
      <c r="AE426" s="56"/>
      <c r="AF426" s="56"/>
      <c r="AG426" s="56"/>
      <c r="AH426" s="56"/>
      <c r="AI426" s="58"/>
      <c r="AJ426" s="59"/>
      <c r="AK426" s="56"/>
      <c r="AL426" s="56"/>
      <c r="AM426" s="56"/>
      <c r="AN426" s="56"/>
      <c r="AO426" s="56"/>
      <c r="AP426" s="56"/>
      <c r="AQ426" s="56"/>
      <c r="AR426" s="56"/>
      <c r="AS426" s="56"/>
      <c r="AT426" s="56"/>
      <c r="AU426" s="56"/>
      <c r="AV426" s="56"/>
      <c r="AW426" s="56"/>
      <c r="AX426" s="56"/>
      <c r="AY426" s="56"/>
      <c r="AZ426" s="56"/>
      <c r="BA426" s="56"/>
      <c r="BB426" s="56"/>
      <c r="BC426" s="56"/>
      <c r="BD426" s="56"/>
      <c r="BE426" s="56"/>
      <c r="BF426" s="56"/>
      <c r="BG426" s="56"/>
      <c r="BH426" s="56"/>
      <c r="BI426" s="56"/>
    </row>
    <row r="427" spans="1:61" s="60" customFormat="1" ht="21.9" customHeight="1" x14ac:dyDescent="0.3">
      <c r="A427" s="56">
        <f t="shared" si="498"/>
        <v>424</v>
      </c>
      <c r="B427" s="56">
        <v>2015440211</v>
      </c>
      <c r="C427" s="62" t="s">
        <v>8047</v>
      </c>
      <c r="D427" s="61" t="s">
        <v>45</v>
      </c>
      <c r="E427" s="56" t="s">
        <v>160</v>
      </c>
      <c r="F427" s="61" t="s">
        <v>8183</v>
      </c>
      <c r="G427" s="62" t="s">
        <v>8184</v>
      </c>
      <c r="H427" s="57">
        <v>45068</v>
      </c>
      <c r="I427" s="56"/>
      <c r="J427" s="56"/>
      <c r="K427" s="56"/>
      <c r="L427" s="56"/>
      <c r="M427" s="56"/>
      <c r="N427" s="56"/>
      <c r="O427" s="56"/>
      <c r="P427" s="56"/>
      <c r="Q427" s="56"/>
      <c r="R427" s="56"/>
      <c r="S427" s="56"/>
      <c r="T427" s="56"/>
      <c r="U427" s="56"/>
      <c r="V427" s="56"/>
      <c r="W427" s="56"/>
      <c r="X427" s="56"/>
      <c r="Y427" s="56"/>
      <c r="Z427" s="56"/>
      <c r="AA427" s="56"/>
      <c r="AB427" s="56"/>
      <c r="AC427" s="56"/>
      <c r="AD427" s="56"/>
      <c r="AE427" s="56"/>
      <c r="AF427" s="56"/>
      <c r="AG427" s="56"/>
      <c r="AH427" s="56"/>
      <c r="AI427" s="58"/>
      <c r="AJ427" s="59"/>
      <c r="AK427" s="56"/>
      <c r="AL427" s="56"/>
      <c r="AM427" s="56"/>
      <c r="AN427" s="56"/>
      <c r="AO427" s="56"/>
      <c r="AP427" s="56"/>
      <c r="AQ427" s="56"/>
      <c r="AR427" s="56"/>
      <c r="AS427" s="56"/>
      <c r="AT427" s="56"/>
      <c r="AU427" s="56"/>
      <c r="AV427" s="56"/>
      <c r="AW427" s="56"/>
      <c r="AX427" s="56"/>
      <c r="AY427" s="56"/>
      <c r="AZ427" s="56"/>
      <c r="BA427" s="56"/>
      <c r="BB427" s="56"/>
      <c r="BC427" s="56"/>
      <c r="BD427" s="56"/>
      <c r="BE427" s="56"/>
      <c r="BF427" s="56"/>
      <c r="BG427" s="56"/>
      <c r="BH427" s="56"/>
      <c r="BI427" s="56"/>
    </row>
    <row r="428" spans="1:61" s="60" customFormat="1" ht="21.9" customHeight="1" x14ac:dyDescent="0.3">
      <c r="A428" s="56">
        <f t="shared" si="498"/>
        <v>425</v>
      </c>
      <c r="B428" s="56">
        <v>2015441733</v>
      </c>
      <c r="C428" s="62" t="s">
        <v>8132</v>
      </c>
      <c r="D428" s="61" t="s">
        <v>46</v>
      </c>
      <c r="E428" s="56" t="s">
        <v>155</v>
      </c>
      <c r="F428" s="61" t="s">
        <v>8261</v>
      </c>
      <c r="G428" s="62" t="s">
        <v>8262</v>
      </c>
      <c r="H428" s="57">
        <v>45068</v>
      </c>
      <c r="I428" s="56"/>
      <c r="J428" s="56"/>
      <c r="K428" s="56"/>
      <c r="L428" s="56"/>
      <c r="M428" s="56"/>
      <c r="N428" s="56"/>
      <c r="O428" s="56"/>
      <c r="P428" s="56"/>
      <c r="Q428" s="56"/>
      <c r="R428" s="56"/>
      <c r="S428" s="56"/>
      <c r="T428" s="56"/>
      <c r="U428" s="56"/>
      <c r="V428" s="56"/>
      <c r="W428" s="56"/>
      <c r="X428" s="56"/>
      <c r="Y428" s="56"/>
      <c r="Z428" s="56"/>
      <c r="AA428" s="56"/>
      <c r="AB428" s="56"/>
      <c r="AC428" s="56"/>
      <c r="AD428" s="56"/>
      <c r="AE428" s="56"/>
      <c r="AF428" s="56"/>
      <c r="AG428" s="56"/>
      <c r="AH428" s="56"/>
      <c r="AI428" s="58"/>
      <c r="AJ428" s="59"/>
      <c r="AK428" s="56"/>
      <c r="AL428" s="56"/>
      <c r="AM428" s="56"/>
      <c r="AN428" s="56"/>
      <c r="AO428" s="56"/>
      <c r="AP428" s="56"/>
      <c r="AQ428" s="56"/>
      <c r="AR428" s="56"/>
      <c r="AS428" s="56"/>
      <c r="AT428" s="56"/>
      <c r="AU428" s="56"/>
      <c r="AV428" s="56"/>
      <c r="AW428" s="56"/>
      <c r="AX428" s="56"/>
      <c r="AY428" s="56"/>
      <c r="AZ428" s="56"/>
      <c r="BA428" s="56"/>
      <c r="BB428" s="56"/>
      <c r="BC428" s="56"/>
      <c r="BD428" s="56"/>
      <c r="BE428" s="56"/>
      <c r="BF428" s="56"/>
      <c r="BG428" s="56"/>
      <c r="BH428" s="56"/>
      <c r="BI428" s="56"/>
    </row>
    <row r="429" spans="1:61" s="60" customFormat="1" ht="21.9" customHeight="1" x14ac:dyDescent="0.3">
      <c r="A429" s="56">
        <f t="shared" si="498"/>
        <v>426</v>
      </c>
      <c r="B429" s="56">
        <v>2015441354</v>
      </c>
      <c r="C429" s="62" t="s">
        <v>8133</v>
      </c>
      <c r="D429" s="61" t="s">
        <v>45</v>
      </c>
      <c r="E429" s="56" t="s">
        <v>160</v>
      </c>
      <c r="F429" s="61" t="s">
        <v>8263</v>
      </c>
      <c r="G429" s="62" t="s">
        <v>8264</v>
      </c>
      <c r="H429" s="57">
        <v>45068</v>
      </c>
      <c r="I429" s="56"/>
      <c r="J429" s="56"/>
      <c r="K429" s="56"/>
      <c r="L429" s="56"/>
      <c r="M429" s="56"/>
      <c r="N429" s="56"/>
      <c r="O429" s="56"/>
      <c r="P429" s="56"/>
      <c r="Q429" s="56"/>
      <c r="R429" s="56"/>
      <c r="S429" s="56"/>
      <c r="T429" s="56"/>
      <c r="U429" s="56"/>
      <c r="V429" s="56"/>
      <c r="W429" s="56"/>
      <c r="X429" s="56"/>
      <c r="Y429" s="56"/>
      <c r="Z429" s="56"/>
      <c r="AA429" s="56"/>
      <c r="AB429" s="56"/>
      <c r="AC429" s="56"/>
      <c r="AD429" s="56"/>
      <c r="AE429" s="56"/>
      <c r="AF429" s="56"/>
      <c r="AG429" s="56"/>
      <c r="AH429" s="56"/>
      <c r="AI429" s="58"/>
      <c r="AJ429" s="59"/>
      <c r="AK429" s="56"/>
      <c r="AL429" s="56"/>
      <c r="AM429" s="56"/>
      <c r="AN429" s="56"/>
      <c r="AO429" s="56"/>
      <c r="AP429" s="56"/>
      <c r="AQ429" s="56"/>
      <c r="AR429" s="56"/>
      <c r="AS429" s="56"/>
      <c r="AT429" s="56"/>
      <c r="AU429" s="56"/>
      <c r="AV429" s="56"/>
      <c r="AW429" s="56"/>
      <c r="AX429" s="56"/>
      <c r="AY429" s="56"/>
      <c r="AZ429" s="56"/>
      <c r="BA429" s="56"/>
      <c r="BB429" s="56"/>
      <c r="BC429" s="56"/>
      <c r="BD429" s="56"/>
      <c r="BE429" s="56"/>
      <c r="BF429" s="56"/>
      <c r="BG429" s="56"/>
      <c r="BH429" s="56"/>
      <c r="BI429" s="56"/>
    </row>
    <row r="430" spans="1:61" s="60" customFormat="1" ht="21.9" customHeight="1" x14ac:dyDescent="0.3">
      <c r="A430" s="56">
        <f t="shared" si="498"/>
        <v>427</v>
      </c>
      <c r="B430" s="56">
        <v>2015441737</v>
      </c>
      <c r="C430" s="62" t="s">
        <v>8134</v>
      </c>
      <c r="D430" s="61" t="s">
        <v>46</v>
      </c>
      <c r="E430" s="56" t="s">
        <v>155</v>
      </c>
      <c r="F430" s="61" t="s">
        <v>8265</v>
      </c>
      <c r="G430" s="62" t="s">
        <v>8266</v>
      </c>
      <c r="H430" s="57">
        <v>45068</v>
      </c>
      <c r="I430" s="56"/>
      <c r="J430" s="56"/>
      <c r="K430" s="56"/>
      <c r="L430" s="56"/>
      <c r="M430" s="56"/>
      <c r="N430" s="56"/>
      <c r="O430" s="56"/>
      <c r="P430" s="56"/>
      <c r="Q430" s="56"/>
      <c r="R430" s="56"/>
      <c r="S430" s="56"/>
      <c r="T430" s="56"/>
      <c r="U430" s="56"/>
      <c r="V430" s="56"/>
      <c r="W430" s="56"/>
      <c r="X430" s="56"/>
      <c r="Y430" s="56"/>
      <c r="Z430" s="56"/>
      <c r="AA430" s="56"/>
      <c r="AB430" s="56"/>
      <c r="AC430" s="56"/>
      <c r="AD430" s="56"/>
      <c r="AE430" s="56"/>
      <c r="AF430" s="56"/>
      <c r="AG430" s="56"/>
      <c r="AH430" s="56"/>
      <c r="AI430" s="58"/>
      <c r="AJ430" s="59"/>
      <c r="AK430" s="56"/>
      <c r="AL430" s="56"/>
      <c r="AM430" s="56"/>
      <c r="AN430" s="56"/>
      <c r="AO430" s="56"/>
      <c r="AP430" s="56"/>
      <c r="AQ430" s="56"/>
      <c r="AR430" s="56"/>
      <c r="AS430" s="56"/>
      <c r="AT430" s="56"/>
      <c r="AU430" s="56"/>
      <c r="AV430" s="56"/>
      <c r="AW430" s="56"/>
      <c r="AX430" s="56"/>
      <c r="AY430" s="56"/>
      <c r="AZ430" s="56"/>
      <c r="BA430" s="56"/>
      <c r="BB430" s="56"/>
      <c r="BC430" s="56"/>
      <c r="BD430" s="56"/>
      <c r="BE430" s="56"/>
      <c r="BF430" s="56"/>
      <c r="BG430" s="56"/>
      <c r="BH430" s="56"/>
      <c r="BI430" s="56"/>
    </row>
    <row r="431" spans="1:61" s="60" customFormat="1" ht="21.9" customHeight="1" x14ac:dyDescent="0.3">
      <c r="A431" s="56">
        <f t="shared" si="498"/>
        <v>428</v>
      </c>
      <c r="B431" s="56">
        <v>2015441742</v>
      </c>
      <c r="C431" s="62" t="s">
        <v>8135</v>
      </c>
      <c r="D431" s="61" t="s">
        <v>46</v>
      </c>
      <c r="E431" s="56" t="s">
        <v>155</v>
      </c>
      <c r="F431" s="61" t="s">
        <v>8267</v>
      </c>
      <c r="G431" s="62" t="s">
        <v>8268</v>
      </c>
      <c r="H431" s="57">
        <v>45068</v>
      </c>
      <c r="I431" s="56"/>
      <c r="J431" s="56"/>
      <c r="K431" s="56"/>
      <c r="L431" s="56"/>
      <c r="M431" s="56"/>
      <c r="N431" s="56"/>
      <c r="O431" s="56"/>
      <c r="P431" s="56"/>
      <c r="Q431" s="56"/>
      <c r="R431" s="56"/>
      <c r="S431" s="56"/>
      <c r="T431" s="56"/>
      <c r="U431" s="56"/>
      <c r="V431" s="56"/>
      <c r="W431" s="56"/>
      <c r="X431" s="56"/>
      <c r="Y431" s="56"/>
      <c r="Z431" s="56"/>
      <c r="AA431" s="56"/>
      <c r="AB431" s="56"/>
      <c r="AC431" s="56"/>
      <c r="AD431" s="56"/>
      <c r="AE431" s="56"/>
      <c r="AF431" s="56"/>
      <c r="AG431" s="56"/>
      <c r="AH431" s="56"/>
      <c r="AI431" s="58"/>
      <c r="AJ431" s="59"/>
      <c r="AK431" s="56"/>
      <c r="AL431" s="56"/>
      <c r="AM431" s="56"/>
      <c r="AN431" s="56"/>
      <c r="AO431" s="56"/>
      <c r="AP431" s="56"/>
      <c r="AQ431" s="56"/>
      <c r="AR431" s="56"/>
      <c r="AS431" s="56"/>
      <c r="AT431" s="56"/>
      <c r="AU431" s="56"/>
      <c r="AV431" s="56"/>
      <c r="AW431" s="56"/>
      <c r="AX431" s="56"/>
      <c r="AY431" s="56"/>
      <c r="AZ431" s="56"/>
      <c r="BA431" s="56"/>
      <c r="BB431" s="56"/>
      <c r="BC431" s="56"/>
      <c r="BD431" s="56"/>
      <c r="BE431" s="56"/>
      <c r="BF431" s="56"/>
      <c r="BG431" s="56"/>
      <c r="BH431" s="56"/>
      <c r="BI431" s="56"/>
    </row>
    <row r="432" spans="1:61" s="60" customFormat="1" ht="21.9" customHeight="1" x14ac:dyDescent="0.3">
      <c r="A432" s="56">
        <f t="shared" si="498"/>
        <v>429</v>
      </c>
      <c r="B432" s="56">
        <v>2015441356</v>
      </c>
      <c r="C432" s="62" t="s">
        <v>8136</v>
      </c>
      <c r="D432" s="61" t="s">
        <v>45</v>
      </c>
      <c r="E432" s="56" t="s">
        <v>160</v>
      </c>
      <c r="F432" s="61" t="s">
        <v>484</v>
      </c>
      <c r="G432" s="62" t="s">
        <v>485</v>
      </c>
      <c r="H432" s="57">
        <v>45068</v>
      </c>
      <c r="I432" s="56"/>
      <c r="J432" s="56"/>
      <c r="K432" s="56"/>
      <c r="L432" s="56"/>
      <c r="M432" s="56"/>
      <c r="N432" s="56"/>
      <c r="O432" s="56"/>
      <c r="P432" s="56"/>
      <c r="Q432" s="56"/>
      <c r="R432" s="56"/>
      <c r="S432" s="56"/>
      <c r="T432" s="56"/>
      <c r="U432" s="56"/>
      <c r="V432" s="56"/>
      <c r="W432" s="56"/>
      <c r="X432" s="56"/>
      <c r="Y432" s="56"/>
      <c r="Z432" s="56"/>
      <c r="AA432" s="56"/>
      <c r="AB432" s="56"/>
      <c r="AC432" s="56"/>
      <c r="AD432" s="56"/>
      <c r="AE432" s="56"/>
      <c r="AF432" s="56"/>
      <c r="AG432" s="56"/>
      <c r="AH432" s="56"/>
      <c r="AI432" s="58"/>
      <c r="AJ432" s="59"/>
      <c r="AK432" s="56"/>
      <c r="AL432" s="56"/>
      <c r="AM432" s="56"/>
      <c r="AN432" s="56"/>
      <c r="AO432" s="56"/>
      <c r="AP432" s="56"/>
      <c r="AQ432" s="56"/>
      <c r="AR432" s="56"/>
      <c r="AS432" s="56"/>
      <c r="AT432" s="56"/>
      <c r="AU432" s="56"/>
      <c r="AV432" s="56"/>
      <c r="AW432" s="56"/>
      <c r="AX432" s="56"/>
      <c r="AY432" s="56"/>
      <c r="AZ432" s="56"/>
      <c r="BA432" s="56"/>
      <c r="BB432" s="56"/>
      <c r="BC432" s="56"/>
      <c r="BD432" s="56"/>
      <c r="BE432" s="56"/>
      <c r="BF432" s="56"/>
      <c r="BG432" s="56"/>
      <c r="BH432" s="56"/>
      <c r="BI432" s="56"/>
    </row>
    <row r="433" spans="1:61" s="60" customFormat="1" ht="21.9" customHeight="1" x14ac:dyDescent="0.3">
      <c r="A433" s="56">
        <f t="shared" si="498"/>
        <v>430</v>
      </c>
      <c r="B433" s="56">
        <v>2015441731</v>
      </c>
      <c r="C433" s="62" t="s">
        <v>8137</v>
      </c>
      <c r="D433" s="61" t="s">
        <v>45</v>
      </c>
      <c r="E433" s="56" t="s">
        <v>160</v>
      </c>
      <c r="F433" s="61" t="s">
        <v>8269</v>
      </c>
      <c r="G433" s="62" t="s">
        <v>8270</v>
      </c>
      <c r="H433" s="57">
        <v>45068</v>
      </c>
      <c r="I433" s="56"/>
      <c r="J433" s="56"/>
      <c r="K433" s="56"/>
      <c r="L433" s="56"/>
      <c r="M433" s="56"/>
      <c r="N433" s="56"/>
      <c r="O433" s="56"/>
      <c r="P433" s="56"/>
      <c r="Q433" s="56"/>
      <c r="R433" s="56"/>
      <c r="S433" s="56"/>
      <c r="T433" s="56"/>
      <c r="U433" s="56"/>
      <c r="V433" s="56"/>
      <c r="W433" s="56"/>
      <c r="X433" s="56"/>
      <c r="Y433" s="56"/>
      <c r="Z433" s="56"/>
      <c r="AA433" s="56"/>
      <c r="AB433" s="56"/>
      <c r="AC433" s="56"/>
      <c r="AD433" s="56"/>
      <c r="AE433" s="56"/>
      <c r="AF433" s="56"/>
      <c r="AG433" s="56"/>
      <c r="AH433" s="56"/>
      <c r="AI433" s="58"/>
      <c r="AJ433" s="59"/>
      <c r="AK433" s="56"/>
      <c r="AL433" s="56"/>
      <c r="AM433" s="56"/>
      <c r="AN433" s="56"/>
      <c r="AO433" s="56"/>
      <c r="AP433" s="56"/>
      <c r="AQ433" s="56"/>
      <c r="AR433" s="56"/>
      <c r="AS433" s="56"/>
      <c r="AT433" s="56"/>
      <c r="AU433" s="56"/>
      <c r="AV433" s="56"/>
      <c r="AW433" s="56"/>
      <c r="AX433" s="56"/>
      <c r="AY433" s="56"/>
      <c r="AZ433" s="56"/>
      <c r="BA433" s="56"/>
      <c r="BB433" s="56"/>
      <c r="BC433" s="56"/>
      <c r="BD433" s="56"/>
      <c r="BE433" s="56"/>
      <c r="BF433" s="56"/>
      <c r="BG433" s="56"/>
      <c r="BH433" s="56"/>
      <c r="BI433" s="56"/>
    </row>
  </sheetData>
  <sortState xmlns:xlrd2="http://schemas.microsoft.com/office/spreadsheetml/2017/richdata2" ref="C228:AG244">
    <sortCondition ref="C228:C244"/>
  </sortState>
  <mergeCells count="5">
    <mergeCell ref="A1:H2"/>
    <mergeCell ref="I1:AG1"/>
    <mergeCell ref="AH1:AH3"/>
    <mergeCell ref="AI1:AI3"/>
    <mergeCell ref="AK1:BI2"/>
  </mergeCells>
  <conditionalFormatting sqref="AK1 AK4:BI420">
    <cfRule type="containsText" dxfId="3497" priority="3312" operator="containsText" text="TIDAK LULUS">
      <formula>NOT(ISERROR(SEARCH("TIDAK LULUS",AK1)))</formula>
    </cfRule>
  </conditionalFormatting>
  <conditionalFormatting sqref="AK421:BI433">
    <cfRule type="containsText" dxfId="0" priority="1" operator="containsText" text="TIDAK LULUS">
      <formula>NOT(ISERROR(SEARCH("TIDAK LULUS",AK421)))</formula>
    </cfRule>
  </conditionalFormatting>
  <pageMargins left="0.7" right="0.7" top="0.75" bottom="0.75" header="0.3" footer="0.3"/>
  <pageSetup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I420"/>
  <sheetViews>
    <sheetView topLeftCell="AP394" zoomScale="55" zoomScaleNormal="55" workbookViewId="0">
      <selection activeCell="AK391" sqref="AK391:BI420"/>
    </sheetView>
  </sheetViews>
  <sheetFormatPr defaultColWidth="9.109375" defaultRowHeight="21.9" customHeight="1" x14ac:dyDescent="0.3"/>
  <cols>
    <col min="1" max="1" width="5.88671875" style="26" customWidth="1"/>
    <col min="2" max="2" width="16" style="26" customWidth="1"/>
    <col min="3" max="3" width="38.88671875" style="26" bestFit="1" customWidth="1"/>
    <col min="4" max="4" width="13.5546875" style="30" customWidth="1"/>
    <col min="5" max="5" width="22.5546875" style="30" bestFit="1" customWidth="1"/>
    <col min="6" max="6" width="12.88671875" style="30" bestFit="1" customWidth="1"/>
    <col min="7" max="7" width="50.44140625" style="30" bestFit="1" customWidth="1"/>
    <col min="8" max="8" width="15.44140625" style="30" customWidth="1"/>
    <col min="9" max="33" width="9.109375" style="26"/>
    <col min="34" max="34" width="12.33203125" style="26" customWidth="1"/>
    <col min="35" max="35" width="9.109375" style="26"/>
    <col min="36" max="36" width="3.44140625" style="31" customWidth="1"/>
    <col min="37" max="61" width="16" style="26" customWidth="1"/>
    <col min="62" max="16384" width="9.109375" style="26"/>
  </cols>
  <sheetData>
    <row r="1" spans="1:61" ht="21.9" customHeight="1" x14ac:dyDescent="0.3">
      <c r="A1" s="211" t="s">
        <v>120</v>
      </c>
      <c r="B1" s="211"/>
      <c r="C1" s="211"/>
      <c r="D1" s="211"/>
      <c r="E1" s="211"/>
      <c r="F1" s="211"/>
      <c r="G1" s="211"/>
      <c r="H1" s="211"/>
      <c r="I1" s="212" t="s">
        <v>109</v>
      </c>
      <c r="J1" s="213"/>
      <c r="K1" s="213"/>
      <c r="L1" s="213"/>
      <c r="M1" s="213"/>
      <c r="N1" s="213"/>
      <c r="O1" s="213"/>
      <c r="P1" s="213"/>
      <c r="Q1" s="213"/>
      <c r="R1" s="213"/>
      <c r="S1" s="213"/>
      <c r="T1" s="213"/>
      <c r="U1" s="213"/>
      <c r="V1" s="213"/>
      <c r="W1" s="213"/>
      <c r="X1" s="213"/>
      <c r="Y1" s="213"/>
      <c r="Z1" s="213"/>
      <c r="AA1" s="213"/>
      <c r="AB1" s="213"/>
      <c r="AC1" s="213"/>
      <c r="AD1" s="213"/>
      <c r="AE1" s="213"/>
      <c r="AF1" s="213"/>
      <c r="AG1" s="213"/>
      <c r="AH1" s="214" t="s">
        <v>110</v>
      </c>
      <c r="AI1" s="214" t="s">
        <v>111</v>
      </c>
      <c r="AJ1" s="32"/>
      <c r="AK1" s="215" t="s">
        <v>112</v>
      </c>
      <c r="AL1" s="215"/>
      <c r="AM1" s="215"/>
      <c r="AN1" s="215"/>
      <c r="AO1" s="215"/>
      <c r="AP1" s="215"/>
      <c r="AQ1" s="215"/>
      <c r="AR1" s="215"/>
      <c r="AS1" s="215"/>
      <c r="AT1" s="215"/>
      <c r="AU1" s="215"/>
      <c r="AV1" s="215"/>
      <c r="AW1" s="215"/>
      <c r="AX1" s="215"/>
      <c r="AY1" s="215"/>
      <c r="AZ1" s="215"/>
      <c r="BA1" s="215"/>
      <c r="BB1" s="215"/>
      <c r="BC1" s="215"/>
      <c r="BD1" s="215"/>
      <c r="BE1" s="215"/>
      <c r="BF1" s="215"/>
      <c r="BG1" s="215"/>
      <c r="BH1" s="215"/>
      <c r="BI1" s="215"/>
    </row>
    <row r="2" spans="1:61" s="29" customFormat="1" ht="21.9" customHeight="1" x14ac:dyDescent="0.3">
      <c r="A2" s="211"/>
      <c r="B2" s="211"/>
      <c r="C2" s="211"/>
      <c r="D2" s="211"/>
      <c r="E2" s="211"/>
      <c r="F2" s="211"/>
      <c r="G2" s="211"/>
      <c r="H2" s="211"/>
      <c r="I2" s="33" t="s">
        <v>113</v>
      </c>
      <c r="J2" s="33" t="s">
        <v>114</v>
      </c>
      <c r="K2" s="33" t="s">
        <v>115</v>
      </c>
      <c r="L2" s="33" t="s">
        <v>116</v>
      </c>
      <c r="M2" s="33" t="s">
        <v>113</v>
      </c>
      <c r="N2" s="33" t="s">
        <v>116</v>
      </c>
      <c r="O2" s="33" t="s">
        <v>114</v>
      </c>
      <c r="P2" s="33" t="s">
        <v>115</v>
      </c>
      <c r="Q2" s="33" t="s">
        <v>113</v>
      </c>
      <c r="R2" s="33" t="s">
        <v>114</v>
      </c>
      <c r="S2" s="33" t="s">
        <v>113</v>
      </c>
      <c r="T2" s="33" t="s">
        <v>114</v>
      </c>
      <c r="U2" s="33" t="s">
        <v>115</v>
      </c>
      <c r="V2" s="33" t="s">
        <v>116</v>
      </c>
      <c r="W2" s="33" t="s">
        <v>113</v>
      </c>
      <c r="X2" s="33" t="s">
        <v>116</v>
      </c>
      <c r="Y2" s="33" t="s">
        <v>114</v>
      </c>
      <c r="Z2" s="33" t="s">
        <v>115</v>
      </c>
      <c r="AA2" s="33" t="s">
        <v>113</v>
      </c>
      <c r="AB2" s="33" t="s">
        <v>114</v>
      </c>
      <c r="AC2" s="33" t="s">
        <v>113</v>
      </c>
      <c r="AD2" s="33" t="s">
        <v>114</v>
      </c>
      <c r="AE2" s="33" t="s">
        <v>116</v>
      </c>
      <c r="AF2" s="33" t="s">
        <v>115</v>
      </c>
      <c r="AG2" s="33" t="s">
        <v>113</v>
      </c>
      <c r="AH2" s="214"/>
      <c r="AI2" s="214"/>
      <c r="AJ2" s="32"/>
      <c r="AK2" s="215"/>
      <c r="AL2" s="215"/>
      <c r="AM2" s="215"/>
      <c r="AN2" s="215"/>
      <c r="AO2" s="215"/>
      <c r="AP2" s="215"/>
      <c r="AQ2" s="215"/>
      <c r="AR2" s="215"/>
      <c r="AS2" s="215"/>
      <c r="AT2" s="215"/>
      <c r="AU2" s="215"/>
      <c r="AV2" s="215"/>
      <c r="AW2" s="215"/>
      <c r="AX2" s="215"/>
      <c r="AY2" s="215"/>
      <c r="AZ2" s="215"/>
      <c r="BA2" s="215"/>
      <c r="BB2" s="215"/>
      <c r="BC2" s="215"/>
      <c r="BD2" s="215"/>
      <c r="BE2" s="215"/>
      <c r="BF2" s="215"/>
      <c r="BG2" s="215"/>
      <c r="BH2" s="215"/>
      <c r="BI2" s="215"/>
    </row>
    <row r="3" spans="1:61" s="36" customFormat="1" ht="31.5" customHeight="1" x14ac:dyDescent="0.3">
      <c r="A3" s="27" t="s">
        <v>117</v>
      </c>
      <c r="B3" s="27" t="s">
        <v>122</v>
      </c>
      <c r="C3" s="27" t="s">
        <v>118</v>
      </c>
      <c r="D3" s="27" t="s">
        <v>123</v>
      </c>
      <c r="E3" s="27" t="s">
        <v>44</v>
      </c>
      <c r="F3" s="35" t="s">
        <v>74</v>
      </c>
      <c r="G3" s="35" t="s">
        <v>50</v>
      </c>
      <c r="H3" s="27" t="s">
        <v>119</v>
      </c>
      <c r="I3" s="34">
        <v>1</v>
      </c>
      <c r="J3" s="34">
        <v>2</v>
      </c>
      <c r="K3" s="34">
        <v>3</v>
      </c>
      <c r="L3" s="34">
        <v>4</v>
      </c>
      <c r="M3" s="34">
        <v>5</v>
      </c>
      <c r="N3" s="34">
        <v>6</v>
      </c>
      <c r="O3" s="34">
        <v>7</v>
      </c>
      <c r="P3" s="34">
        <v>8</v>
      </c>
      <c r="Q3" s="34">
        <v>9</v>
      </c>
      <c r="R3" s="34">
        <v>10</v>
      </c>
      <c r="S3" s="34">
        <v>11</v>
      </c>
      <c r="T3" s="34">
        <v>12</v>
      </c>
      <c r="U3" s="34">
        <v>13</v>
      </c>
      <c r="V3" s="34">
        <v>14</v>
      </c>
      <c r="W3" s="34">
        <v>15</v>
      </c>
      <c r="X3" s="34">
        <v>16</v>
      </c>
      <c r="Y3" s="34">
        <v>17</v>
      </c>
      <c r="Z3" s="34">
        <v>18</v>
      </c>
      <c r="AA3" s="34">
        <v>19</v>
      </c>
      <c r="AB3" s="34">
        <v>20</v>
      </c>
      <c r="AC3" s="34">
        <v>21</v>
      </c>
      <c r="AD3" s="34">
        <v>22</v>
      </c>
      <c r="AE3" s="34">
        <v>23</v>
      </c>
      <c r="AF3" s="34">
        <v>24</v>
      </c>
      <c r="AG3" s="34">
        <v>25</v>
      </c>
      <c r="AH3" s="214"/>
      <c r="AI3" s="214"/>
      <c r="AJ3" s="32"/>
      <c r="AK3" s="34">
        <v>1</v>
      </c>
      <c r="AL3" s="34">
        <v>2</v>
      </c>
      <c r="AM3" s="34">
        <v>3</v>
      </c>
      <c r="AN3" s="34">
        <v>4</v>
      </c>
      <c r="AO3" s="34">
        <v>5</v>
      </c>
      <c r="AP3" s="34">
        <v>6</v>
      </c>
      <c r="AQ3" s="34">
        <v>7</v>
      </c>
      <c r="AR3" s="34">
        <v>8</v>
      </c>
      <c r="AS3" s="34">
        <v>9</v>
      </c>
      <c r="AT3" s="34">
        <v>10</v>
      </c>
      <c r="AU3" s="34">
        <v>11</v>
      </c>
      <c r="AV3" s="34">
        <v>12</v>
      </c>
      <c r="AW3" s="34">
        <v>13</v>
      </c>
      <c r="AX3" s="34">
        <v>14</v>
      </c>
      <c r="AY3" s="34">
        <v>15</v>
      </c>
      <c r="AZ3" s="34">
        <v>16</v>
      </c>
      <c r="BA3" s="34">
        <v>17</v>
      </c>
      <c r="BB3" s="34">
        <v>18</v>
      </c>
      <c r="BC3" s="34">
        <v>19</v>
      </c>
      <c r="BD3" s="34">
        <v>20</v>
      </c>
      <c r="BE3" s="34">
        <v>21</v>
      </c>
      <c r="BF3" s="34">
        <v>22</v>
      </c>
      <c r="BG3" s="34">
        <v>23</v>
      </c>
      <c r="BH3" s="34">
        <v>24</v>
      </c>
      <c r="BI3" s="34">
        <v>25</v>
      </c>
    </row>
    <row r="4" spans="1:61" s="65" customFormat="1" ht="21.9" customHeight="1" x14ac:dyDescent="0.3">
      <c r="A4" s="37">
        <v>1</v>
      </c>
      <c r="B4" s="38">
        <v>2015393412</v>
      </c>
      <c r="C4" s="46" t="s">
        <v>257</v>
      </c>
      <c r="D4" s="54" t="s">
        <v>45</v>
      </c>
      <c r="E4" s="38" t="s">
        <v>160</v>
      </c>
      <c r="F4" s="54" t="s">
        <v>258</v>
      </c>
      <c r="G4" s="46" t="s">
        <v>259</v>
      </c>
      <c r="H4" s="63">
        <v>44929</v>
      </c>
      <c r="I4" s="38" t="s">
        <v>126</v>
      </c>
      <c r="J4" s="38" t="s">
        <v>128</v>
      </c>
      <c r="K4" s="38" t="s">
        <v>127</v>
      </c>
      <c r="L4" s="38" t="s">
        <v>125</v>
      </c>
      <c r="M4" s="38" t="s">
        <v>126</v>
      </c>
      <c r="N4" s="38" t="s">
        <v>125</v>
      </c>
      <c r="O4" s="38" t="s">
        <v>128</v>
      </c>
      <c r="P4" s="38" t="s">
        <v>127</v>
      </c>
      <c r="Q4" s="38" t="s">
        <v>126</v>
      </c>
      <c r="R4" s="38" t="s">
        <v>128</v>
      </c>
      <c r="S4" s="38" t="s">
        <v>126</v>
      </c>
      <c r="T4" s="38" t="s">
        <v>128</v>
      </c>
      <c r="U4" s="38" t="s">
        <v>127</v>
      </c>
      <c r="V4" s="38" t="s">
        <v>125</v>
      </c>
      <c r="W4" s="38" t="s">
        <v>126</v>
      </c>
      <c r="X4" s="38" t="s">
        <v>125</v>
      </c>
      <c r="Y4" s="38" t="s">
        <v>127</v>
      </c>
      <c r="Z4" s="38" t="s">
        <v>126</v>
      </c>
      <c r="AA4" s="38" t="s">
        <v>126</v>
      </c>
      <c r="AB4" s="38" t="s">
        <v>128</v>
      </c>
      <c r="AC4" s="38" t="s">
        <v>126</v>
      </c>
      <c r="AD4" s="38" t="s">
        <v>128</v>
      </c>
      <c r="AE4" s="38" t="s">
        <v>125</v>
      </c>
      <c r="AF4" s="38" t="s">
        <v>126</v>
      </c>
      <c r="AG4" s="38" t="s">
        <v>125</v>
      </c>
      <c r="AH4" s="38">
        <f t="array" ref="AH4">SUM((I4:AG4=$I$2:$AG$2)*(I4:AG4&lt;&gt;""))</f>
        <v>21</v>
      </c>
      <c r="AI4" s="47">
        <f t="shared" ref="AI4:AI12" si="0">AH4/2.5</f>
        <v>8.4</v>
      </c>
      <c r="AJ4" s="64"/>
      <c r="AK4" s="38" t="str">
        <f t="shared" ref="AK4:AK9" si="1">IF(I4=I$2,"LULUS","TIDAK LULUS")</f>
        <v>LULUS</v>
      </c>
      <c r="AL4" s="38" t="str">
        <f t="shared" ref="AL4:AL9" si="2">IF(J4=J$2,"LULUS","TIDAK LULUS")</f>
        <v>LULUS</v>
      </c>
      <c r="AM4" s="38" t="str">
        <f t="shared" ref="AM4:AM9" si="3">IF(K4=K$2,"LULUS","TIDAK LULUS")</f>
        <v>LULUS</v>
      </c>
      <c r="AN4" s="38" t="str">
        <f t="shared" ref="AN4:AN9" si="4">IF(L4=L$2,"LULUS","TIDAK LULUS")</f>
        <v>LULUS</v>
      </c>
      <c r="AO4" s="38" t="str">
        <f t="shared" ref="AO4:AO9" si="5">IF(M4=M$2,"LULUS","TIDAK LULUS")</f>
        <v>LULUS</v>
      </c>
      <c r="AP4" s="38" t="str">
        <f t="shared" ref="AP4:AP9" si="6">IF(N4=N$2,"LULUS","TIDAK LULUS")</f>
        <v>LULUS</v>
      </c>
      <c r="AQ4" s="38" t="str">
        <f t="shared" ref="AQ4:AQ9" si="7">IF(O4=O$2,"LULUS","TIDAK LULUS")</f>
        <v>LULUS</v>
      </c>
      <c r="AR4" s="38" t="str">
        <f t="shared" ref="AR4:AR9" si="8">IF(P4=P$2,"LULUS","TIDAK LULUS")</f>
        <v>LULUS</v>
      </c>
      <c r="AS4" s="38" t="str">
        <f t="shared" ref="AS4:AS9" si="9">IF(Q4=Q$2,"LULUS","TIDAK LULUS")</f>
        <v>LULUS</v>
      </c>
      <c r="AT4" s="38" t="str">
        <f t="shared" ref="AT4:AT9" si="10">IF(R4=R$2,"LULUS","TIDAK LULUS")</f>
        <v>LULUS</v>
      </c>
      <c r="AU4" s="38" t="str">
        <f t="shared" ref="AU4:AU9" si="11">IF(S4=S$2,"LULUS","TIDAK LULUS")</f>
        <v>LULUS</v>
      </c>
      <c r="AV4" s="38" t="str">
        <f t="shared" ref="AV4:AV9" si="12">IF(T4=T$2,"LULUS","TIDAK LULUS")</f>
        <v>LULUS</v>
      </c>
      <c r="AW4" s="38" t="str">
        <f t="shared" ref="AW4:AW9" si="13">IF(U4=U$2,"LULUS","TIDAK LULUS")</f>
        <v>LULUS</v>
      </c>
      <c r="AX4" s="38" t="str">
        <f t="shared" ref="AX4:AX9" si="14">IF(V4=V$2,"LULUS","TIDAK LULUS")</f>
        <v>LULUS</v>
      </c>
      <c r="AY4" s="38" t="str">
        <f t="shared" ref="AY4:AY9" si="15">IF(W4=W$2,"LULUS","TIDAK LULUS")</f>
        <v>LULUS</v>
      </c>
      <c r="AZ4" s="38" t="str">
        <f t="shared" ref="AZ4:AZ9" si="16">IF(X4=X$2,"LULUS","TIDAK LULUS")</f>
        <v>LULUS</v>
      </c>
      <c r="BA4" s="38" t="str">
        <f t="shared" ref="BA4:BA9" si="17">IF(Y4=Y$2,"LULUS","TIDAK LULUS")</f>
        <v>TIDAK LULUS</v>
      </c>
      <c r="BB4" s="38" t="str">
        <f t="shared" ref="BB4:BB9" si="18">IF(Z4=Z$2,"LULUS","TIDAK LULUS")</f>
        <v>TIDAK LULUS</v>
      </c>
      <c r="BC4" s="38" t="str">
        <f t="shared" ref="BC4:BC9" si="19">IF(AA4=AA$2,"LULUS","TIDAK LULUS")</f>
        <v>LULUS</v>
      </c>
      <c r="BD4" s="38" t="str">
        <f t="shared" ref="BD4:BD9" si="20">IF(AB4=AB$2,"LULUS","TIDAK LULUS")</f>
        <v>LULUS</v>
      </c>
      <c r="BE4" s="38" t="str">
        <f t="shared" ref="BE4:BE9" si="21">IF(AC4=AC$2,"LULUS","TIDAK LULUS")</f>
        <v>LULUS</v>
      </c>
      <c r="BF4" s="38" t="str">
        <f t="shared" ref="BF4:BF9" si="22">IF(AD4=AD$2,"LULUS","TIDAK LULUS")</f>
        <v>LULUS</v>
      </c>
      <c r="BG4" s="38" t="str">
        <f t="shared" ref="BG4:BG9" si="23">IF(AE4=AE$2,"LULUS","TIDAK LULUS")</f>
        <v>LULUS</v>
      </c>
      <c r="BH4" s="38" t="str">
        <f t="shared" ref="BH4:BH9" si="24">IF(AF4=AF$2,"LULUS","TIDAK LULUS")</f>
        <v>TIDAK LULUS</v>
      </c>
      <c r="BI4" s="38" t="str">
        <f t="shared" ref="BI4:BI9" si="25">IF(AG4=AG$2,"LULUS","TIDAK LULUS")</f>
        <v>TIDAK LULUS</v>
      </c>
    </row>
    <row r="5" spans="1:61" s="65" customFormat="1" ht="21.9" customHeight="1" x14ac:dyDescent="0.3">
      <c r="A5" s="37">
        <f t="shared" ref="A5:A11" si="26">A4+1</f>
        <v>2</v>
      </c>
      <c r="B5" s="38">
        <v>2015394141</v>
      </c>
      <c r="C5" s="46" t="s">
        <v>221</v>
      </c>
      <c r="D5" s="54" t="s">
        <v>45</v>
      </c>
      <c r="E5" s="38" t="s">
        <v>160</v>
      </c>
      <c r="F5" s="54" t="s">
        <v>222</v>
      </c>
      <c r="G5" s="46" t="s">
        <v>223</v>
      </c>
      <c r="H5" s="63">
        <v>44929</v>
      </c>
      <c r="I5" s="38" t="s">
        <v>128</v>
      </c>
      <c r="J5" s="38" t="s">
        <v>125</v>
      </c>
      <c r="K5" s="38" t="s">
        <v>125</v>
      </c>
      <c r="L5" s="38" t="s">
        <v>125</v>
      </c>
      <c r="M5" s="38" t="s">
        <v>128</v>
      </c>
      <c r="N5" s="38" t="s">
        <v>128</v>
      </c>
      <c r="O5" s="38" t="s">
        <v>127</v>
      </c>
      <c r="P5" s="38" t="s">
        <v>127</v>
      </c>
      <c r="Q5" s="38" t="s">
        <v>126</v>
      </c>
      <c r="R5" s="38" t="s">
        <v>128</v>
      </c>
      <c r="S5" s="38" t="s">
        <v>127</v>
      </c>
      <c r="T5" s="38" t="s">
        <v>128</v>
      </c>
      <c r="U5" s="38" t="s">
        <v>125</v>
      </c>
      <c r="V5" s="38" t="s">
        <v>128</v>
      </c>
      <c r="W5" s="38" t="s">
        <v>128</v>
      </c>
      <c r="X5" s="38" t="s">
        <v>127</v>
      </c>
      <c r="Y5" s="38" t="s">
        <v>127</v>
      </c>
      <c r="Z5" s="38" t="s">
        <v>127</v>
      </c>
      <c r="AA5" s="38" t="s">
        <v>126</v>
      </c>
      <c r="AB5" s="38" t="s">
        <v>128</v>
      </c>
      <c r="AC5" s="38" t="s">
        <v>126</v>
      </c>
      <c r="AD5" s="38" t="s">
        <v>126</v>
      </c>
      <c r="AE5" s="38" t="s">
        <v>128</v>
      </c>
      <c r="AF5" s="38" t="s">
        <v>127</v>
      </c>
      <c r="AG5" s="38" t="s">
        <v>127</v>
      </c>
      <c r="AH5" s="38">
        <f t="array" ref="AH5">SUM((I5:AG5=$I$2:$AG$2)*(I5:AG5&lt;&gt;""))</f>
        <v>10</v>
      </c>
      <c r="AI5" s="47">
        <f t="shared" si="0"/>
        <v>4</v>
      </c>
      <c r="AJ5" s="64"/>
      <c r="AK5" s="38" t="str">
        <f t="shared" si="1"/>
        <v>TIDAK LULUS</v>
      </c>
      <c r="AL5" s="38" t="str">
        <f t="shared" si="2"/>
        <v>TIDAK LULUS</v>
      </c>
      <c r="AM5" s="38" t="str">
        <f t="shared" si="3"/>
        <v>TIDAK LULUS</v>
      </c>
      <c r="AN5" s="38" t="str">
        <f t="shared" si="4"/>
        <v>LULUS</v>
      </c>
      <c r="AO5" s="38" t="str">
        <f t="shared" si="5"/>
        <v>TIDAK LULUS</v>
      </c>
      <c r="AP5" s="38" t="str">
        <f t="shared" si="6"/>
        <v>TIDAK LULUS</v>
      </c>
      <c r="AQ5" s="38" t="str">
        <f t="shared" si="7"/>
        <v>TIDAK LULUS</v>
      </c>
      <c r="AR5" s="38" t="str">
        <f t="shared" si="8"/>
        <v>LULUS</v>
      </c>
      <c r="AS5" s="38" t="str">
        <f t="shared" si="9"/>
        <v>LULUS</v>
      </c>
      <c r="AT5" s="38" t="str">
        <f t="shared" si="10"/>
        <v>LULUS</v>
      </c>
      <c r="AU5" s="38" t="str">
        <f t="shared" si="11"/>
        <v>TIDAK LULUS</v>
      </c>
      <c r="AV5" s="38" t="str">
        <f t="shared" si="12"/>
        <v>LULUS</v>
      </c>
      <c r="AW5" s="38" t="str">
        <f t="shared" si="13"/>
        <v>TIDAK LULUS</v>
      </c>
      <c r="AX5" s="38" t="str">
        <f t="shared" si="14"/>
        <v>TIDAK LULUS</v>
      </c>
      <c r="AY5" s="38" t="str">
        <f t="shared" si="15"/>
        <v>TIDAK LULUS</v>
      </c>
      <c r="AZ5" s="38" t="str">
        <f t="shared" si="16"/>
        <v>TIDAK LULUS</v>
      </c>
      <c r="BA5" s="38" t="str">
        <f t="shared" si="17"/>
        <v>TIDAK LULUS</v>
      </c>
      <c r="BB5" s="38" t="str">
        <f t="shared" si="18"/>
        <v>LULUS</v>
      </c>
      <c r="BC5" s="38" t="str">
        <f t="shared" si="19"/>
        <v>LULUS</v>
      </c>
      <c r="BD5" s="38" t="str">
        <f t="shared" si="20"/>
        <v>LULUS</v>
      </c>
      <c r="BE5" s="38" t="str">
        <f t="shared" si="21"/>
        <v>LULUS</v>
      </c>
      <c r="BF5" s="38" t="str">
        <f t="shared" si="22"/>
        <v>TIDAK LULUS</v>
      </c>
      <c r="BG5" s="38" t="str">
        <f t="shared" si="23"/>
        <v>TIDAK LULUS</v>
      </c>
      <c r="BH5" s="38" t="str">
        <f t="shared" si="24"/>
        <v>LULUS</v>
      </c>
      <c r="BI5" s="38" t="str">
        <f t="shared" si="25"/>
        <v>TIDAK LULUS</v>
      </c>
    </row>
    <row r="6" spans="1:61" s="65" customFormat="1" ht="21.9" customHeight="1" x14ac:dyDescent="0.3">
      <c r="A6" s="37">
        <f t="shared" si="26"/>
        <v>3</v>
      </c>
      <c r="B6" s="38">
        <v>2015391966</v>
      </c>
      <c r="C6" s="46" t="s">
        <v>190</v>
      </c>
      <c r="D6" s="54" t="s">
        <v>46</v>
      </c>
      <c r="E6" s="38" t="s">
        <v>155</v>
      </c>
      <c r="F6" s="54" t="s">
        <v>191</v>
      </c>
      <c r="G6" s="46" t="s">
        <v>192</v>
      </c>
      <c r="H6" s="63">
        <v>44929</v>
      </c>
      <c r="I6" s="38" t="s">
        <v>126</v>
      </c>
      <c r="J6" s="38" t="s">
        <v>125</v>
      </c>
      <c r="K6" s="38" t="s">
        <v>127</v>
      </c>
      <c r="L6" s="38" t="s">
        <v>125</v>
      </c>
      <c r="M6" s="38" t="s">
        <v>126</v>
      </c>
      <c r="N6" s="38" t="s">
        <v>125</v>
      </c>
      <c r="O6" s="38" t="s">
        <v>128</v>
      </c>
      <c r="P6" s="38" t="s">
        <v>127</v>
      </c>
      <c r="Q6" s="38" t="s">
        <v>126</v>
      </c>
      <c r="R6" s="38" t="s">
        <v>128</v>
      </c>
      <c r="S6" s="38" t="s">
        <v>126</v>
      </c>
      <c r="T6" s="38" t="s">
        <v>128</v>
      </c>
      <c r="U6" s="38" t="s">
        <v>127</v>
      </c>
      <c r="V6" s="38" t="s">
        <v>125</v>
      </c>
      <c r="W6" s="38" t="s">
        <v>128</v>
      </c>
      <c r="X6" s="38" t="s">
        <v>125</v>
      </c>
      <c r="Y6" s="38" t="s">
        <v>127</v>
      </c>
      <c r="Z6" s="38" t="s">
        <v>128</v>
      </c>
      <c r="AA6" s="38" t="s">
        <v>126</v>
      </c>
      <c r="AB6" s="38" t="s">
        <v>127</v>
      </c>
      <c r="AC6" s="38" t="s">
        <v>126</v>
      </c>
      <c r="AD6" s="38" t="s">
        <v>128</v>
      </c>
      <c r="AE6" s="38" t="s">
        <v>128</v>
      </c>
      <c r="AF6" s="38" t="s">
        <v>127</v>
      </c>
      <c r="AG6" s="38" t="s">
        <v>126</v>
      </c>
      <c r="AH6" s="38">
        <f t="array" ref="AH6">SUM((I6:AG6=$I$2:$AG$2)*(I6:AG6&lt;&gt;""))</f>
        <v>19</v>
      </c>
      <c r="AI6" s="47">
        <f t="shared" si="0"/>
        <v>7.6</v>
      </c>
      <c r="AJ6" s="64"/>
      <c r="AK6" s="38" t="str">
        <f t="shared" si="1"/>
        <v>LULUS</v>
      </c>
      <c r="AL6" s="38" t="str">
        <f t="shared" si="2"/>
        <v>TIDAK LULUS</v>
      </c>
      <c r="AM6" s="38" t="str">
        <f t="shared" si="3"/>
        <v>LULUS</v>
      </c>
      <c r="AN6" s="38" t="str">
        <f t="shared" si="4"/>
        <v>LULUS</v>
      </c>
      <c r="AO6" s="38" t="str">
        <f t="shared" si="5"/>
        <v>LULUS</v>
      </c>
      <c r="AP6" s="38" t="str">
        <f t="shared" si="6"/>
        <v>LULUS</v>
      </c>
      <c r="AQ6" s="38" t="str">
        <f t="shared" si="7"/>
        <v>LULUS</v>
      </c>
      <c r="AR6" s="38" t="str">
        <f t="shared" si="8"/>
        <v>LULUS</v>
      </c>
      <c r="AS6" s="38" t="str">
        <f t="shared" si="9"/>
        <v>LULUS</v>
      </c>
      <c r="AT6" s="38" t="str">
        <f t="shared" si="10"/>
        <v>LULUS</v>
      </c>
      <c r="AU6" s="38" t="str">
        <f t="shared" si="11"/>
        <v>LULUS</v>
      </c>
      <c r="AV6" s="38" t="str">
        <f t="shared" si="12"/>
        <v>LULUS</v>
      </c>
      <c r="AW6" s="38" t="str">
        <f t="shared" si="13"/>
        <v>LULUS</v>
      </c>
      <c r="AX6" s="38" t="str">
        <f t="shared" si="14"/>
        <v>LULUS</v>
      </c>
      <c r="AY6" s="38" t="str">
        <f t="shared" si="15"/>
        <v>TIDAK LULUS</v>
      </c>
      <c r="AZ6" s="38" t="str">
        <f t="shared" si="16"/>
        <v>LULUS</v>
      </c>
      <c r="BA6" s="38" t="str">
        <f t="shared" si="17"/>
        <v>TIDAK LULUS</v>
      </c>
      <c r="BB6" s="38" t="str">
        <f t="shared" si="18"/>
        <v>TIDAK LULUS</v>
      </c>
      <c r="BC6" s="38" t="str">
        <f t="shared" si="19"/>
        <v>LULUS</v>
      </c>
      <c r="BD6" s="38" t="str">
        <f t="shared" si="20"/>
        <v>TIDAK LULUS</v>
      </c>
      <c r="BE6" s="38" t="str">
        <f t="shared" si="21"/>
        <v>LULUS</v>
      </c>
      <c r="BF6" s="38" t="str">
        <f t="shared" si="22"/>
        <v>LULUS</v>
      </c>
      <c r="BG6" s="38" t="str">
        <f t="shared" si="23"/>
        <v>TIDAK LULUS</v>
      </c>
      <c r="BH6" s="38" t="str">
        <f t="shared" si="24"/>
        <v>LULUS</v>
      </c>
      <c r="BI6" s="38" t="str">
        <f t="shared" si="25"/>
        <v>LULUS</v>
      </c>
    </row>
    <row r="7" spans="1:61" s="65" customFormat="1" ht="21.9" customHeight="1" x14ac:dyDescent="0.3">
      <c r="A7" s="37">
        <f t="shared" si="26"/>
        <v>4</v>
      </c>
      <c r="B7" s="38">
        <v>2015393439</v>
      </c>
      <c r="C7" s="46" t="s">
        <v>262</v>
      </c>
      <c r="D7" s="54" t="s">
        <v>46</v>
      </c>
      <c r="E7" s="38" t="s">
        <v>155</v>
      </c>
      <c r="F7" s="54" t="s">
        <v>215</v>
      </c>
      <c r="G7" s="46" t="s">
        <v>216</v>
      </c>
      <c r="H7" s="63">
        <v>44929</v>
      </c>
      <c r="I7" s="38" t="s">
        <v>126</v>
      </c>
      <c r="J7" s="38" t="s">
        <v>128</v>
      </c>
      <c r="K7" s="38" t="s">
        <v>127</v>
      </c>
      <c r="L7" s="38" t="s">
        <v>125</v>
      </c>
      <c r="M7" s="38" t="s">
        <v>126</v>
      </c>
      <c r="N7" s="38" t="s">
        <v>125</v>
      </c>
      <c r="O7" s="38" t="s">
        <v>128</v>
      </c>
      <c r="P7" s="38" t="s">
        <v>127</v>
      </c>
      <c r="Q7" s="38" t="s">
        <v>126</v>
      </c>
      <c r="R7" s="38" t="s">
        <v>128</v>
      </c>
      <c r="S7" s="38" t="s">
        <v>126</v>
      </c>
      <c r="T7" s="38" t="s">
        <v>128</v>
      </c>
      <c r="U7" s="38" t="s">
        <v>127</v>
      </c>
      <c r="V7" s="38" t="s">
        <v>125</v>
      </c>
      <c r="W7" s="38" t="s">
        <v>126</v>
      </c>
      <c r="X7" s="38" t="s">
        <v>125</v>
      </c>
      <c r="Y7" s="38" t="s">
        <v>127</v>
      </c>
      <c r="Z7" s="38" t="s">
        <v>126</v>
      </c>
      <c r="AA7" s="38" t="s">
        <v>126</v>
      </c>
      <c r="AB7" s="38" t="s">
        <v>128</v>
      </c>
      <c r="AC7" s="38" t="s">
        <v>126</v>
      </c>
      <c r="AD7" s="38" t="s">
        <v>125</v>
      </c>
      <c r="AE7" s="38" t="s">
        <v>125</v>
      </c>
      <c r="AF7" s="38" t="s">
        <v>127</v>
      </c>
      <c r="AG7" s="38" t="s">
        <v>125</v>
      </c>
      <c r="AH7" s="38">
        <f t="array" ref="AH7">SUM((I7:AG7=$I$2:$AG$2)*(I7:AG7&lt;&gt;""))</f>
        <v>21</v>
      </c>
      <c r="AI7" s="47">
        <f t="shared" si="0"/>
        <v>8.4</v>
      </c>
      <c r="AJ7" s="64"/>
      <c r="AK7" s="38" t="str">
        <f t="shared" si="1"/>
        <v>LULUS</v>
      </c>
      <c r="AL7" s="38" t="str">
        <f t="shared" si="2"/>
        <v>LULUS</v>
      </c>
      <c r="AM7" s="38" t="str">
        <f t="shared" si="3"/>
        <v>LULUS</v>
      </c>
      <c r="AN7" s="38" t="str">
        <f t="shared" si="4"/>
        <v>LULUS</v>
      </c>
      <c r="AO7" s="38" t="str">
        <f t="shared" si="5"/>
        <v>LULUS</v>
      </c>
      <c r="AP7" s="38" t="str">
        <f t="shared" si="6"/>
        <v>LULUS</v>
      </c>
      <c r="AQ7" s="38" t="str">
        <f t="shared" si="7"/>
        <v>LULUS</v>
      </c>
      <c r="AR7" s="38" t="str">
        <f t="shared" si="8"/>
        <v>LULUS</v>
      </c>
      <c r="AS7" s="38" t="str">
        <f t="shared" si="9"/>
        <v>LULUS</v>
      </c>
      <c r="AT7" s="38" t="str">
        <f t="shared" si="10"/>
        <v>LULUS</v>
      </c>
      <c r="AU7" s="38" t="str">
        <f t="shared" si="11"/>
        <v>LULUS</v>
      </c>
      <c r="AV7" s="38" t="str">
        <f t="shared" si="12"/>
        <v>LULUS</v>
      </c>
      <c r="AW7" s="38" t="str">
        <f t="shared" si="13"/>
        <v>LULUS</v>
      </c>
      <c r="AX7" s="38" t="str">
        <f t="shared" si="14"/>
        <v>LULUS</v>
      </c>
      <c r="AY7" s="38" t="str">
        <f t="shared" si="15"/>
        <v>LULUS</v>
      </c>
      <c r="AZ7" s="38" t="str">
        <f t="shared" si="16"/>
        <v>LULUS</v>
      </c>
      <c r="BA7" s="38" t="str">
        <f t="shared" si="17"/>
        <v>TIDAK LULUS</v>
      </c>
      <c r="BB7" s="38" t="str">
        <f t="shared" si="18"/>
        <v>TIDAK LULUS</v>
      </c>
      <c r="BC7" s="38" t="str">
        <f t="shared" si="19"/>
        <v>LULUS</v>
      </c>
      <c r="BD7" s="38" t="str">
        <f t="shared" si="20"/>
        <v>LULUS</v>
      </c>
      <c r="BE7" s="38" t="str">
        <f t="shared" si="21"/>
        <v>LULUS</v>
      </c>
      <c r="BF7" s="38" t="str">
        <f t="shared" si="22"/>
        <v>TIDAK LULUS</v>
      </c>
      <c r="BG7" s="38" t="str">
        <f t="shared" si="23"/>
        <v>LULUS</v>
      </c>
      <c r="BH7" s="38" t="str">
        <f t="shared" si="24"/>
        <v>LULUS</v>
      </c>
      <c r="BI7" s="38" t="str">
        <f t="shared" si="25"/>
        <v>TIDAK LULUS</v>
      </c>
    </row>
    <row r="8" spans="1:61" s="65" customFormat="1" ht="21.9" customHeight="1" x14ac:dyDescent="0.3">
      <c r="A8" s="37">
        <f t="shared" si="26"/>
        <v>5</v>
      </c>
      <c r="B8" s="38">
        <v>2015394235</v>
      </c>
      <c r="C8" s="46" t="s">
        <v>224</v>
      </c>
      <c r="D8" s="54" t="s">
        <v>46</v>
      </c>
      <c r="E8" s="38" t="s">
        <v>155</v>
      </c>
      <c r="F8" s="54" t="s">
        <v>225</v>
      </c>
      <c r="G8" s="46" t="s">
        <v>226</v>
      </c>
      <c r="H8" s="63">
        <v>44929</v>
      </c>
      <c r="I8" s="38" t="s">
        <v>126</v>
      </c>
      <c r="J8" s="38" t="s">
        <v>128</v>
      </c>
      <c r="K8" s="38" t="s">
        <v>127</v>
      </c>
      <c r="L8" s="38" t="s">
        <v>125</v>
      </c>
      <c r="M8" s="38" t="s">
        <v>126</v>
      </c>
      <c r="N8" s="38" t="s">
        <v>125</v>
      </c>
      <c r="O8" s="38" t="s">
        <v>128</v>
      </c>
      <c r="P8" s="38" t="s">
        <v>127</v>
      </c>
      <c r="Q8" s="38" t="s">
        <v>126</v>
      </c>
      <c r="R8" s="38" t="s">
        <v>128</v>
      </c>
      <c r="S8" s="38" t="s">
        <v>126</v>
      </c>
      <c r="T8" s="38" t="s">
        <v>128</v>
      </c>
      <c r="U8" s="38" t="s">
        <v>127</v>
      </c>
      <c r="V8" s="38" t="s">
        <v>125</v>
      </c>
      <c r="W8" s="38" t="s">
        <v>126</v>
      </c>
      <c r="X8" s="38" t="s">
        <v>125</v>
      </c>
      <c r="Y8" s="38" t="s">
        <v>125</v>
      </c>
      <c r="Z8" s="38" t="s">
        <v>128</v>
      </c>
      <c r="AA8" s="38" t="s">
        <v>126</v>
      </c>
      <c r="AB8" s="38" t="s">
        <v>126</v>
      </c>
      <c r="AC8" s="38" t="s">
        <v>126</v>
      </c>
      <c r="AD8" s="38" t="s">
        <v>128</v>
      </c>
      <c r="AE8" s="38" t="s">
        <v>125</v>
      </c>
      <c r="AF8" s="38" t="s">
        <v>127</v>
      </c>
      <c r="AG8" s="38" t="s">
        <v>127</v>
      </c>
      <c r="AH8" s="38">
        <f t="array" ref="AH8">SUM((I8:AG8=$I$2:$AG$2)*(I8:AG8&lt;&gt;""))</f>
        <v>21</v>
      </c>
      <c r="AI8" s="47">
        <f t="shared" si="0"/>
        <v>8.4</v>
      </c>
      <c r="AJ8" s="64"/>
      <c r="AK8" s="38" t="str">
        <f t="shared" si="1"/>
        <v>LULUS</v>
      </c>
      <c r="AL8" s="38" t="str">
        <f t="shared" si="2"/>
        <v>LULUS</v>
      </c>
      <c r="AM8" s="38" t="str">
        <f t="shared" si="3"/>
        <v>LULUS</v>
      </c>
      <c r="AN8" s="38" t="str">
        <f t="shared" si="4"/>
        <v>LULUS</v>
      </c>
      <c r="AO8" s="38" t="str">
        <f t="shared" si="5"/>
        <v>LULUS</v>
      </c>
      <c r="AP8" s="38" t="str">
        <f t="shared" si="6"/>
        <v>LULUS</v>
      </c>
      <c r="AQ8" s="38" t="str">
        <f t="shared" si="7"/>
        <v>LULUS</v>
      </c>
      <c r="AR8" s="38" t="str">
        <f t="shared" si="8"/>
        <v>LULUS</v>
      </c>
      <c r="AS8" s="38" t="str">
        <f t="shared" si="9"/>
        <v>LULUS</v>
      </c>
      <c r="AT8" s="38" t="str">
        <f t="shared" si="10"/>
        <v>LULUS</v>
      </c>
      <c r="AU8" s="38" t="str">
        <f t="shared" si="11"/>
        <v>LULUS</v>
      </c>
      <c r="AV8" s="38" t="str">
        <f t="shared" si="12"/>
        <v>LULUS</v>
      </c>
      <c r="AW8" s="38" t="str">
        <f t="shared" si="13"/>
        <v>LULUS</v>
      </c>
      <c r="AX8" s="38" t="str">
        <f t="shared" si="14"/>
        <v>LULUS</v>
      </c>
      <c r="AY8" s="38" t="str">
        <f t="shared" si="15"/>
        <v>LULUS</v>
      </c>
      <c r="AZ8" s="38" t="str">
        <f t="shared" si="16"/>
        <v>LULUS</v>
      </c>
      <c r="BA8" s="38" t="str">
        <f t="shared" si="17"/>
        <v>TIDAK LULUS</v>
      </c>
      <c r="BB8" s="38" t="str">
        <f t="shared" si="18"/>
        <v>TIDAK LULUS</v>
      </c>
      <c r="BC8" s="38" t="str">
        <f t="shared" si="19"/>
        <v>LULUS</v>
      </c>
      <c r="BD8" s="38" t="str">
        <f t="shared" si="20"/>
        <v>TIDAK LULUS</v>
      </c>
      <c r="BE8" s="38" t="str">
        <f t="shared" si="21"/>
        <v>LULUS</v>
      </c>
      <c r="BF8" s="38" t="str">
        <f t="shared" si="22"/>
        <v>LULUS</v>
      </c>
      <c r="BG8" s="38" t="str">
        <f t="shared" si="23"/>
        <v>LULUS</v>
      </c>
      <c r="BH8" s="38" t="str">
        <f t="shared" si="24"/>
        <v>LULUS</v>
      </c>
      <c r="BI8" s="38" t="str">
        <f t="shared" si="25"/>
        <v>TIDAK LULUS</v>
      </c>
    </row>
    <row r="9" spans="1:61" s="65" customFormat="1" ht="21.9" customHeight="1" x14ac:dyDescent="0.3">
      <c r="A9" s="37">
        <f t="shared" si="26"/>
        <v>6</v>
      </c>
      <c r="B9" s="38">
        <v>2015394244</v>
      </c>
      <c r="C9" s="46" t="s">
        <v>228</v>
      </c>
      <c r="D9" s="54" t="s">
        <v>46</v>
      </c>
      <c r="E9" s="38" t="s">
        <v>155</v>
      </c>
      <c r="F9" s="54" t="s">
        <v>229</v>
      </c>
      <c r="G9" s="46" t="s">
        <v>230</v>
      </c>
      <c r="H9" s="63">
        <v>44929</v>
      </c>
      <c r="I9" s="38" t="s">
        <v>126</v>
      </c>
      <c r="J9" s="38" t="s">
        <v>128</v>
      </c>
      <c r="K9" s="38" t="s">
        <v>127</v>
      </c>
      <c r="L9" s="38" t="s">
        <v>125</v>
      </c>
      <c r="M9" s="38" t="s">
        <v>126</v>
      </c>
      <c r="N9" s="38" t="s">
        <v>125</v>
      </c>
      <c r="O9" s="38" t="s">
        <v>128</v>
      </c>
      <c r="P9" s="38" t="s">
        <v>127</v>
      </c>
      <c r="Q9" s="38" t="s">
        <v>126</v>
      </c>
      <c r="R9" s="38" t="s">
        <v>128</v>
      </c>
      <c r="S9" s="38" t="s">
        <v>126</v>
      </c>
      <c r="T9" s="38" t="s">
        <v>128</v>
      </c>
      <c r="U9" s="38" t="s">
        <v>127</v>
      </c>
      <c r="V9" s="38" t="s">
        <v>125</v>
      </c>
      <c r="W9" s="38" t="s">
        <v>125</v>
      </c>
      <c r="X9" s="38" t="s">
        <v>125</v>
      </c>
      <c r="Y9" s="38" t="s">
        <v>128</v>
      </c>
      <c r="Z9" s="38" t="s">
        <v>128</v>
      </c>
      <c r="AA9" s="38" t="s">
        <v>126</v>
      </c>
      <c r="AB9" s="38" t="s">
        <v>128</v>
      </c>
      <c r="AC9" s="38" t="s">
        <v>126</v>
      </c>
      <c r="AD9" s="38" t="s">
        <v>128</v>
      </c>
      <c r="AE9" s="38" t="s">
        <v>125</v>
      </c>
      <c r="AF9" s="38" t="s">
        <v>127</v>
      </c>
      <c r="AG9" s="38" t="s">
        <v>127</v>
      </c>
      <c r="AH9" s="38">
        <f t="array" ref="AH9">SUM((I9:AG9=$I$2:$AG$2)*(I9:AG9&lt;&gt;""))</f>
        <v>22</v>
      </c>
      <c r="AI9" s="47">
        <f t="shared" si="0"/>
        <v>8.8000000000000007</v>
      </c>
      <c r="AJ9" s="64"/>
      <c r="AK9" s="38" t="str">
        <f t="shared" si="1"/>
        <v>LULUS</v>
      </c>
      <c r="AL9" s="38" t="str">
        <f t="shared" si="2"/>
        <v>LULUS</v>
      </c>
      <c r="AM9" s="38" t="str">
        <f t="shared" si="3"/>
        <v>LULUS</v>
      </c>
      <c r="AN9" s="38" t="str">
        <f t="shared" si="4"/>
        <v>LULUS</v>
      </c>
      <c r="AO9" s="38" t="str">
        <f t="shared" si="5"/>
        <v>LULUS</v>
      </c>
      <c r="AP9" s="38" t="str">
        <f t="shared" si="6"/>
        <v>LULUS</v>
      </c>
      <c r="AQ9" s="38" t="str">
        <f t="shared" si="7"/>
        <v>LULUS</v>
      </c>
      <c r="AR9" s="38" t="str">
        <f t="shared" si="8"/>
        <v>LULUS</v>
      </c>
      <c r="AS9" s="38" t="str">
        <f t="shared" si="9"/>
        <v>LULUS</v>
      </c>
      <c r="AT9" s="38" t="str">
        <f t="shared" si="10"/>
        <v>LULUS</v>
      </c>
      <c r="AU9" s="38" t="str">
        <f t="shared" si="11"/>
        <v>LULUS</v>
      </c>
      <c r="AV9" s="38" t="str">
        <f t="shared" si="12"/>
        <v>LULUS</v>
      </c>
      <c r="AW9" s="38" t="str">
        <f t="shared" si="13"/>
        <v>LULUS</v>
      </c>
      <c r="AX9" s="38" t="str">
        <f t="shared" si="14"/>
        <v>LULUS</v>
      </c>
      <c r="AY9" s="38" t="str">
        <f t="shared" si="15"/>
        <v>TIDAK LULUS</v>
      </c>
      <c r="AZ9" s="38" t="str">
        <f t="shared" si="16"/>
        <v>LULUS</v>
      </c>
      <c r="BA9" s="38" t="str">
        <f t="shared" si="17"/>
        <v>LULUS</v>
      </c>
      <c r="BB9" s="38" t="str">
        <f t="shared" si="18"/>
        <v>TIDAK LULUS</v>
      </c>
      <c r="BC9" s="38" t="str">
        <f t="shared" si="19"/>
        <v>LULUS</v>
      </c>
      <c r="BD9" s="38" t="str">
        <f t="shared" si="20"/>
        <v>LULUS</v>
      </c>
      <c r="BE9" s="38" t="str">
        <f t="shared" si="21"/>
        <v>LULUS</v>
      </c>
      <c r="BF9" s="38" t="str">
        <f t="shared" si="22"/>
        <v>LULUS</v>
      </c>
      <c r="BG9" s="38" t="str">
        <f t="shared" si="23"/>
        <v>LULUS</v>
      </c>
      <c r="BH9" s="38" t="str">
        <f t="shared" si="24"/>
        <v>LULUS</v>
      </c>
      <c r="BI9" s="38" t="str">
        <f t="shared" si="25"/>
        <v>TIDAK LULUS</v>
      </c>
    </row>
    <row r="10" spans="1:61" s="65" customFormat="1" ht="21.9" customHeight="1" x14ac:dyDescent="0.3">
      <c r="A10" s="37">
        <f t="shared" si="26"/>
        <v>7</v>
      </c>
      <c r="B10" s="38">
        <v>2015394249</v>
      </c>
      <c r="C10" s="46" t="s">
        <v>232</v>
      </c>
      <c r="D10" s="54" t="s">
        <v>46</v>
      </c>
      <c r="E10" s="38" t="s">
        <v>155</v>
      </c>
      <c r="F10" s="54" t="s">
        <v>233</v>
      </c>
      <c r="G10" s="46" t="s">
        <v>234</v>
      </c>
      <c r="H10" s="63">
        <v>44929</v>
      </c>
      <c r="I10" s="38" t="s">
        <v>127</v>
      </c>
      <c r="J10" s="38" t="s">
        <v>128</v>
      </c>
      <c r="K10" s="38" t="s">
        <v>127</v>
      </c>
      <c r="L10" s="38" t="s">
        <v>125</v>
      </c>
      <c r="M10" s="38" t="s">
        <v>126</v>
      </c>
      <c r="N10" s="38" t="s">
        <v>125</v>
      </c>
      <c r="O10" s="38" t="s">
        <v>128</v>
      </c>
      <c r="P10" s="38" t="s">
        <v>127</v>
      </c>
      <c r="Q10" s="38" t="s">
        <v>126</v>
      </c>
      <c r="R10" s="38" t="s">
        <v>128</v>
      </c>
      <c r="S10" s="38" t="s">
        <v>126</v>
      </c>
      <c r="T10" s="38" t="s">
        <v>128</v>
      </c>
      <c r="U10" s="38" t="s">
        <v>127</v>
      </c>
      <c r="V10" s="38" t="s">
        <v>125</v>
      </c>
      <c r="W10" s="38" t="s">
        <v>126</v>
      </c>
      <c r="X10" s="38" t="s">
        <v>125</v>
      </c>
      <c r="Y10" s="38" t="s">
        <v>125</v>
      </c>
      <c r="Z10" s="38" t="s">
        <v>128</v>
      </c>
      <c r="AA10" s="38" t="s">
        <v>126</v>
      </c>
      <c r="AB10" s="38" t="s">
        <v>128</v>
      </c>
      <c r="AC10" s="38" t="s">
        <v>126</v>
      </c>
      <c r="AD10" s="38" t="s">
        <v>128</v>
      </c>
      <c r="AE10" s="38" t="s">
        <v>125</v>
      </c>
      <c r="AF10" s="38" t="s">
        <v>127</v>
      </c>
      <c r="AG10" s="38" t="s">
        <v>126</v>
      </c>
      <c r="AH10" s="38">
        <f t="array" ref="AH10">SUM((I10:AG10=$I$2:$AG$2)*(I10:AG10&lt;&gt;""))</f>
        <v>22</v>
      </c>
      <c r="AI10" s="47">
        <f t="shared" si="0"/>
        <v>8.8000000000000007</v>
      </c>
      <c r="AJ10" s="64"/>
      <c r="AK10" s="38" t="str">
        <f t="shared" ref="AK10:AK69" si="27">IF(I10=I$2,"LULUS","TIDAK LULUS")</f>
        <v>TIDAK LULUS</v>
      </c>
      <c r="AL10" s="38" t="str">
        <f t="shared" ref="AL10:AL69" si="28">IF(J10=J$2,"LULUS","TIDAK LULUS")</f>
        <v>LULUS</v>
      </c>
      <c r="AM10" s="38" t="str">
        <f t="shared" ref="AM10:AM69" si="29">IF(K10=K$2,"LULUS","TIDAK LULUS")</f>
        <v>LULUS</v>
      </c>
      <c r="AN10" s="38" t="str">
        <f t="shared" ref="AN10:AN69" si="30">IF(L10=L$2,"LULUS","TIDAK LULUS")</f>
        <v>LULUS</v>
      </c>
      <c r="AO10" s="38" t="str">
        <f t="shared" ref="AO10:AO69" si="31">IF(M10=M$2,"LULUS","TIDAK LULUS")</f>
        <v>LULUS</v>
      </c>
      <c r="AP10" s="38" t="str">
        <f t="shared" ref="AP10:AP69" si="32">IF(N10=N$2,"LULUS","TIDAK LULUS")</f>
        <v>LULUS</v>
      </c>
      <c r="AQ10" s="38" t="str">
        <f t="shared" ref="AQ10:AQ69" si="33">IF(O10=O$2,"LULUS","TIDAK LULUS")</f>
        <v>LULUS</v>
      </c>
      <c r="AR10" s="38" t="str">
        <f t="shared" ref="AR10:AR69" si="34">IF(P10=P$2,"LULUS","TIDAK LULUS")</f>
        <v>LULUS</v>
      </c>
      <c r="AS10" s="38" t="str">
        <f t="shared" ref="AS10:AS69" si="35">IF(Q10=Q$2,"LULUS","TIDAK LULUS")</f>
        <v>LULUS</v>
      </c>
      <c r="AT10" s="38" t="str">
        <f t="shared" ref="AT10:AT69" si="36">IF(R10=R$2,"LULUS","TIDAK LULUS")</f>
        <v>LULUS</v>
      </c>
      <c r="AU10" s="38" t="str">
        <f t="shared" ref="AU10:AU69" si="37">IF(S10=S$2,"LULUS","TIDAK LULUS")</f>
        <v>LULUS</v>
      </c>
      <c r="AV10" s="38" t="str">
        <f t="shared" ref="AV10:AV69" si="38">IF(T10=T$2,"LULUS","TIDAK LULUS")</f>
        <v>LULUS</v>
      </c>
      <c r="AW10" s="38" t="str">
        <f t="shared" ref="AW10:AW69" si="39">IF(U10=U$2,"LULUS","TIDAK LULUS")</f>
        <v>LULUS</v>
      </c>
      <c r="AX10" s="38" t="str">
        <f t="shared" ref="AX10:AX69" si="40">IF(V10=V$2,"LULUS","TIDAK LULUS")</f>
        <v>LULUS</v>
      </c>
      <c r="AY10" s="38" t="str">
        <f t="shared" ref="AY10:AY69" si="41">IF(W10=W$2,"LULUS","TIDAK LULUS")</f>
        <v>LULUS</v>
      </c>
      <c r="AZ10" s="38" t="str">
        <f t="shared" ref="AZ10:AZ69" si="42">IF(X10=X$2,"LULUS","TIDAK LULUS")</f>
        <v>LULUS</v>
      </c>
      <c r="BA10" s="38" t="str">
        <f t="shared" ref="BA10:BA69" si="43">IF(Y10=Y$2,"LULUS","TIDAK LULUS")</f>
        <v>TIDAK LULUS</v>
      </c>
      <c r="BB10" s="38" t="str">
        <f t="shared" ref="BB10:BB69" si="44">IF(Z10=Z$2,"LULUS","TIDAK LULUS")</f>
        <v>TIDAK LULUS</v>
      </c>
      <c r="BC10" s="38" t="str">
        <f t="shared" ref="BC10:BC69" si="45">IF(AA10=AA$2,"LULUS","TIDAK LULUS")</f>
        <v>LULUS</v>
      </c>
      <c r="BD10" s="38" t="str">
        <f t="shared" ref="BD10:BD69" si="46">IF(AB10=AB$2,"LULUS","TIDAK LULUS")</f>
        <v>LULUS</v>
      </c>
      <c r="BE10" s="38" t="str">
        <f t="shared" ref="BE10:BE69" si="47">IF(AC10=AC$2,"LULUS","TIDAK LULUS")</f>
        <v>LULUS</v>
      </c>
      <c r="BF10" s="38" t="str">
        <f t="shared" ref="BF10:BF69" si="48">IF(AD10=AD$2,"LULUS","TIDAK LULUS")</f>
        <v>LULUS</v>
      </c>
      <c r="BG10" s="38" t="str">
        <f t="shared" ref="BG10:BG69" si="49">IF(AE10=AE$2,"LULUS","TIDAK LULUS")</f>
        <v>LULUS</v>
      </c>
      <c r="BH10" s="38" t="str">
        <f t="shared" ref="BH10:BH69" si="50">IF(AF10=AF$2,"LULUS","TIDAK LULUS")</f>
        <v>LULUS</v>
      </c>
      <c r="BI10" s="38" t="str">
        <f t="shared" ref="BI10:BI69" si="51">IF(AG10=AG$2,"LULUS","TIDAK LULUS")</f>
        <v>LULUS</v>
      </c>
    </row>
    <row r="11" spans="1:61" s="65" customFormat="1" ht="21.9" customHeight="1" x14ac:dyDescent="0.3">
      <c r="A11" s="37">
        <f t="shared" si="26"/>
        <v>8</v>
      </c>
      <c r="B11" s="38">
        <v>2015393444</v>
      </c>
      <c r="C11" s="46" t="s">
        <v>263</v>
      </c>
      <c r="D11" s="54" t="s">
        <v>46</v>
      </c>
      <c r="E11" s="38" t="s">
        <v>155</v>
      </c>
      <c r="F11" s="54" t="s">
        <v>264</v>
      </c>
      <c r="G11" s="46" t="s">
        <v>265</v>
      </c>
      <c r="H11" s="63">
        <v>44929</v>
      </c>
      <c r="I11" s="38" t="s">
        <v>126</v>
      </c>
      <c r="J11" s="38" t="s">
        <v>128</v>
      </c>
      <c r="K11" s="38" t="s">
        <v>127</v>
      </c>
      <c r="L11" s="38" t="s">
        <v>125</v>
      </c>
      <c r="M11" s="38" t="s">
        <v>126</v>
      </c>
      <c r="N11" s="38" t="s">
        <v>125</v>
      </c>
      <c r="O11" s="38" t="s">
        <v>128</v>
      </c>
      <c r="P11" s="38" t="s">
        <v>128</v>
      </c>
      <c r="Q11" s="38" t="s">
        <v>126</v>
      </c>
      <c r="R11" s="38" t="s">
        <v>128</v>
      </c>
      <c r="S11" s="38" t="s">
        <v>126</v>
      </c>
      <c r="T11" s="38" t="s">
        <v>128</v>
      </c>
      <c r="U11" s="38" t="s">
        <v>127</v>
      </c>
      <c r="V11" s="38" t="s">
        <v>125</v>
      </c>
      <c r="W11" s="38" t="s">
        <v>125</v>
      </c>
      <c r="X11" s="38" t="s">
        <v>125</v>
      </c>
      <c r="Y11" s="38" t="s">
        <v>127</v>
      </c>
      <c r="Z11" s="38" t="s">
        <v>128</v>
      </c>
      <c r="AA11" s="38" t="s">
        <v>128</v>
      </c>
      <c r="AB11" s="38" t="s">
        <v>128</v>
      </c>
      <c r="AC11" s="38" t="s">
        <v>126</v>
      </c>
      <c r="AD11" s="38" t="s">
        <v>128</v>
      </c>
      <c r="AE11" s="38" t="s">
        <v>126</v>
      </c>
      <c r="AF11" s="38" t="s">
        <v>127</v>
      </c>
      <c r="AG11" s="38" t="s">
        <v>125</v>
      </c>
      <c r="AH11" s="38">
        <f t="array" ref="AH11">SUM((I11:AG11=$I$2:$AG$2)*(I11:AG11&lt;&gt;""))</f>
        <v>18</v>
      </c>
      <c r="AI11" s="47">
        <f t="shared" si="0"/>
        <v>7.2</v>
      </c>
      <c r="AJ11" s="64"/>
      <c r="AK11" s="38" t="str">
        <f t="shared" si="27"/>
        <v>LULUS</v>
      </c>
      <c r="AL11" s="38" t="str">
        <f t="shared" si="28"/>
        <v>LULUS</v>
      </c>
      <c r="AM11" s="38" t="str">
        <f t="shared" si="29"/>
        <v>LULUS</v>
      </c>
      <c r="AN11" s="38" t="str">
        <f t="shared" si="30"/>
        <v>LULUS</v>
      </c>
      <c r="AO11" s="38" t="str">
        <f t="shared" si="31"/>
        <v>LULUS</v>
      </c>
      <c r="AP11" s="38" t="str">
        <f t="shared" si="32"/>
        <v>LULUS</v>
      </c>
      <c r="AQ11" s="38" t="str">
        <f t="shared" si="33"/>
        <v>LULUS</v>
      </c>
      <c r="AR11" s="38" t="str">
        <f t="shared" si="34"/>
        <v>TIDAK LULUS</v>
      </c>
      <c r="AS11" s="38" t="str">
        <f t="shared" si="35"/>
        <v>LULUS</v>
      </c>
      <c r="AT11" s="38" t="str">
        <f t="shared" si="36"/>
        <v>LULUS</v>
      </c>
      <c r="AU11" s="38" t="str">
        <f t="shared" si="37"/>
        <v>LULUS</v>
      </c>
      <c r="AV11" s="38" t="str">
        <f t="shared" si="38"/>
        <v>LULUS</v>
      </c>
      <c r="AW11" s="38" t="str">
        <f t="shared" si="39"/>
        <v>LULUS</v>
      </c>
      <c r="AX11" s="38" t="str">
        <f t="shared" si="40"/>
        <v>LULUS</v>
      </c>
      <c r="AY11" s="38" t="str">
        <f t="shared" si="41"/>
        <v>TIDAK LULUS</v>
      </c>
      <c r="AZ11" s="38" t="str">
        <f t="shared" si="42"/>
        <v>LULUS</v>
      </c>
      <c r="BA11" s="38" t="str">
        <f t="shared" si="43"/>
        <v>TIDAK LULUS</v>
      </c>
      <c r="BB11" s="38" t="str">
        <f t="shared" si="44"/>
        <v>TIDAK LULUS</v>
      </c>
      <c r="BC11" s="38" t="str">
        <f t="shared" si="45"/>
        <v>TIDAK LULUS</v>
      </c>
      <c r="BD11" s="38" t="str">
        <f t="shared" si="46"/>
        <v>LULUS</v>
      </c>
      <c r="BE11" s="38" t="str">
        <f t="shared" si="47"/>
        <v>LULUS</v>
      </c>
      <c r="BF11" s="38" t="str">
        <f t="shared" si="48"/>
        <v>LULUS</v>
      </c>
      <c r="BG11" s="38" t="str">
        <f t="shared" si="49"/>
        <v>TIDAK LULUS</v>
      </c>
      <c r="BH11" s="38" t="str">
        <f t="shared" si="50"/>
        <v>LULUS</v>
      </c>
      <c r="BI11" s="38" t="str">
        <f t="shared" si="51"/>
        <v>TIDAK LULUS</v>
      </c>
    </row>
    <row r="12" spans="1:61" s="65" customFormat="1" ht="21.9" customHeight="1" x14ac:dyDescent="0.3">
      <c r="A12" s="37">
        <f t="shared" ref="A12:A75" si="52">A11+1</f>
        <v>9</v>
      </c>
      <c r="B12" s="38">
        <v>2015394175</v>
      </c>
      <c r="C12" s="46" t="s">
        <v>235</v>
      </c>
      <c r="D12" s="54" t="s">
        <v>45</v>
      </c>
      <c r="E12" s="38" t="s">
        <v>160</v>
      </c>
      <c r="F12" s="54" t="s">
        <v>236</v>
      </c>
      <c r="G12" s="46" t="s">
        <v>237</v>
      </c>
      <c r="H12" s="63">
        <v>44929</v>
      </c>
      <c r="I12" s="38" t="s">
        <v>126</v>
      </c>
      <c r="J12" s="38" t="s">
        <v>128</v>
      </c>
      <c r="K12" s="38" t="s">
        <v>127</v>
      </c>
      <c r="L12" s="38" t="s">
        <v>125</v>
      </c>
      <c r="M12" s="38" t="s">
        <v>126</v>
      </c>
      <c r="N12" s="38" t="s">
        <v>125</v>
      </c>
      <c r="O12" s="38" t="s">
        <v>125</v>
      </c>
      <c r="P12" s="38" t="s">
        <v>127</v>
      </c>
      <c r="Q12" s="38" t="s">
        <v>126</v>
      </c>
      <c r="R12" s="38" t="s">
        <v>128</v>
      </c>
      <c r="S12" s="38" t="s">
        <v>126</v>
      </c>
      <c r="T12" s="38" t="s">
        <v>128</v>
      </c>
      <c r="U12" s="38" t="s">
        <v>127</v>
      </c>
      <c r="V12" s="38" t="s">
        <v>125</v>
      </c>
      <c r="W12" s="38" t="s">
        <v>128</v>
      </c>
      <c r="X12" s="38" t="s">
        <v>125</v>
      </c>
      <c r="Y12" s="38" t="s">
        <v>126</v>
      </c>
      <c r="Z12" s="38" t="s">
        <v>128</v>
      </c>
      <c r="AA12" s="38" t="s">
        <v>126</v>
      </c>
      <c r="AB12" s="38" t="s">
        <v>128</v>
      </c>
      <c r="AC12" s="38" t="s">
        <v>126</v>
      </c>
      <c r="AD12" s="38" t="s">
        <v>128</v>
      </c>
      <c r="AE12" s="38" t="s">
        <v>125</v>
      </c>
      <c r="AF12" s="38" t="s">
        <v>127</v>
      </c>
      <c r="AG12" s="38" t="s">
        <v>127</v>
      </c>
      <c r="AH12" s="38">
        <f t="array" ref="AH12">SUM((I12:AG12=$I$2:$AG$2)*(I12:AG12&lt;&gt;""))</f>
        <v>20</v>
      </c>
      <c r="AI12" s="47">
        <f t="shared" si="0"/>
        <v>8</v>
      </c>
      <c r="AJ12" s="64"/>
      <c r="AK12" s="38" t="str">
        <f t="shared" si="27"/>
        <v>LULUS</v>
      </c>
      <c r="AL12" s="38" t="str">
        <f t="shared" si="28"/>
        <v>LULUS</v>
      </c>
      <c r="AM12" s="38" t="str">
        <f t="shared" si="29"/>
        <v>LULUS</v>
      </c>
      <c r="AN12" s="38" t="str">
        <f t="shared" si="30"/>
        <v>LULUS</v>
      </c>
      <c r="AO12" s="38" t="str">
        <f t="shared" si="31"/>
        <v>LULUS</v>
      </c>
      <c r="AP12" s="38" t="str">
        <f t="shared" si="32"/>
        <v>LULUS</v>
      </c>
      <c r="AQ12" s="38" t="str">
        <f t="shared" si="33"/>
        <v>TIDAK LULUS</v>
      </c>
      <c r="AR12" s="38" t="str">
        <f t="shared" si="34"/>
        <v>LULUS</v>
      </c>
      <c r="AS12" s="38" t="str">
        <f t="shared" si="35"/>
        <v>LULUS</v>
      </c>
      <c r="AT12" s="38" t="str">
        <f t="shared" si="36"/>
        <v>LULUS</v>
      </c>
      <c r="AU12" s="38" t="str">
        <f t="shared" si="37"/>
        <v>LULUS</v>
      </c>
      <c r="AV12" s="38" t="str">
        <f t="shared" si="38"/>
        <v>LULUS</v>
      </c>
      <c r="AW12" s="38" t="str">
        <f t="shared" si="39"/>
        <v>LULUS</v>
      </c>
      <c r="AX12" s="38" t="str">
        <f t="shared" si="40"/>
        <v>LULUS</v>
      </c>
      <c r="AY12" s="38" t="str">
        <f t="shared" si="41"/>
        <v>TIDAK LULUS</v>
      </c>
      <c r="AZ12" s="38" t="str">
        <f t="shared" si="42"/>
        <v>LULUS</v>
      </c>
      <c r="BA12" s="38" t="str">
        <f t="shared" si="43"/>
        <v>TIDAK LULUS</v>
      </c>
      <c r="BB12" s="38" t="str">
        <f t="shared" si="44"/>
        <v>TIDAK LULUS</v>
      </c>
      <c r="BC12" s="38" t="str">
        <f t="shared" si="45"/>
        <v>LULUS</v>
      </c>
      <c r="BD12" s="38" t="str">
        <f t="shared" si="46"/>
        <v>LULUS</v>
      </c>
      <c r="BE12" s="38" t="str">
        <f t="shared" si="47"/>
        <v>LULUS</v>
      </c>
      <c r="BF12" s="38" t="str">
        <f t="shared" si="48"/>
        <v>LULUS</v>
      </c>
      <c r="BG12" s="38" t="str">
        <f t="shared" si="49"/>
        <v>LULUS</v>
      </c>
      <c r="BH12" s="38" t="str">
        <f t="shared" si="50"/>
        <v>LULUS</v>
      </c>
      <c r="BI12" s="38" t="str">
        <f t="shared" si="51"/>
        <v>TIDAK LULUS</v>
      </c>
    </row>
    <row r="13" spans="1:61" s="65" customFormat="1" ht="21.9" customHeight="1" x14ac:dyDescent="0.3">
      <c r="A13" s="37">
        <f t="shared" si="52"/>
        <v>10</v>
      </c>
      <c r="B13" s="38">
        <v>2015391969</v>
      </c>
      <c r="C13" s="46" t="s">
        <v>194</v>
      </c>
      <c r="D13" s="54" t="s">
        <v>46</v>
      </c>
      <c r="E13" s="38" t="s">
        <v>155</v>
      </c>
      <c r="F13" s="54" t="s">
        <v>195</v>
      </c>
      <c r="G13" s="46" t="s">
        <v>196</v>
      </c>
      <c r="H13" s="63">
        <v>44929</v>
      </c>
      <c r="I13" s="38" t="s">
        <v>126</v>
      </c>
      <c r="J13" s="38" t="s">
        <v>128</v>
      </c>
      <c r="K13" s="38" t="s">
        <v>127</v>
      </c>
      <c r="L13" s="38" t="s">
        <v>125</v>
      </c>
      <c r="M13" s="38" t="s">
        <v>126</v>
      </c>
      <c r="N13" s="38" t="s">
        <v>125</v>
      </c>
      <c r="O13" s="38" t="s">
        <v>128</v>
      </c>
      <c r="P13" s="38" t="s">
        <v>127</v>
      </c>
      <c r="Q13" s="38" t="s">
        <v>126</v>
      </c>
      <c r="R13" s="38" t="s">
        <v>128</v>
      </c>
      <c r="S13" s="38" t="s">
        <v>126</v>
      </c>
      <c r="T13" s="38" t="s">
        <v>128</v>
      </c>
      <c r="U13" s="38" t="s">
        <v>127</v>
      </c>
      <c r="V13" s="38" t="s">
        <v>125</v>
      </c>
      <c r="W13" s="38" t="s">
        <v>126</v>
      </c>
      <c r="X13" s="38" t="s">
        <v>125</v>
      </c>
      <c r="Y13" s="38" t="s">
        <v>128</v>
      </c>
      <c r="Z13" s="38" t="s">
        <v>128</v>
      </c>
      <c r="AA13" s="38" t="s">
        <v>126</v>
      </c>
      <c r="AB13" s="38" t="s">
        <v>128</v>
      </c>
      <c r="AC13" s="38" t="s">
        <v>126</v>
      </c>
      <c r="AD13" s="38" t="s">
        <v>128</v>
      </c>
      <c r="AE13" s="38" t="s">
        <v>125</v>
      </c>
      <c r="AF13" s="38" t="s">
        <v>127</v>
      </c>
      <c r="AG13" s="38" t="s">
        <v>126</v>
      </c>
      <c r="AH13" s="38">
        <f t="array" ref="AH13">SUM((I13:AG13=$I$2:$AG$2)*(I13:AG13&lt;&gt;""))</f>
        <v>24</v>
      </c>
      <c r="AI13" s="47">
        <f t="shared" ref="AI13:AI76" si="53">AH13/2.5</f>
        <v>9.6</v>
      </c>
      <c r="AJ13" s="64"/>
      <c r="AK13" s="38" t="str">
        <f t="shared" si="27"/>
        <v>LULUS</v>
      </c>
      <c r="AL13" s="38" t="str">
        <f t="shared" si="28"/>
        <v>LULUS</v>
      </c>
      <c r="AM13" s="38" t="str">
        <f t="shared" si="29"/>
        <v>LULUS</v>
      </c>
      <c r="AN13" s="38" t="str">
        <f t="shared" si="30"/>
        <v>LULUS</v>
      </c>
      <c r="AO13" s="38" t="str">
        <f t="shared" si="31"/>
        <v>LULUS</v>
      </c>
      <c r="AP13" s="38" t="str">
        <f t="shared" si="32"/>
        <v>LULUS</v>
      </c>
      <c r="AQ13" s="38" t="str">
        <f t="shared" si="33"/>
        <v>LULUS</v>
      </c>
      <c r="AR13" s="38" t="str">
        <f t="shared" si="34"/>
        <v>LULUS</v>
      </c>
      <c r="AS13" s="38" t="str">
        <f t="shared" si="35"/>
        <v>LULUS</v>
      </c>
      <c r="AT13" s="38" t="str">
        <f t="shared" si="36"/>
        <v>LULUS</v>
      </c>
      <c r="AU13" s="38" t="str">
        <f t="shared" si="37"/>
        <v>LULUS</v>
      </c>
      <c r="AV13" s="38" t="str">
        <f t="shared" si="38"/>
        <v>LULUS</v>
      </c>
      <c r="AW13" s="38" t="str">
        <f t="shared" si="39"/>
        <v>LULUS</v>
      </c>
      <c r="AX13" s="38" t="str">
        <f t="shared" si="40"/>
        <v>LULUS</v>
      </c>
      <c r="AY13" s="38" t="str">
        <f t="shared" si="41"/>
        <v>LULUS</v>
      </c>
      <c r="AZ13" s="38" t="str">
        <f t="shared" si="42"/>
        <v>LULUS</v>
      </c>
      <c r="BA13" s="38" t="str">
        <f t="shared" si="43"/>
        <v>LULUS</v>
      </c>
      <c r="BB13" s="38" t="str">
        <f t="shared" si="44"/>
        <v>TIDAK LULUS</v>
      </c>
      <c r="BC13" s="38" t="str">
        <f t="shared" si="45"/>
        <v>LULUS</v>
      </c>
      <c r="BD13" s="38" t="str">
        <f t="shared" si="46"/>
        <v>LULUS</v>
      </c>
      <c r="BE13" s="38" t="str">
        <f t="shared" si="47"/>
        <v>LULUS</v>
      </c>
      <c r="BF13" s="38" t="str">
        <f t="shared" si="48"/>
        <v>LULUS</v>
      </c>
      <c r="BG13" s="38" t="str">
        <f t="shared" si="49"/>
        <v>LULUS</v>
      </c>
      <c r="BH13" s="38" t="str">
        <f t="shared" si="50"/>
        <v>LULUS</v>
      </c>
      <c r="BI13" s="38" t="str">
        <f t="shared" si="51"/>
        <v>LULUS</v>
      </c>
    </row>
    <row r="14" spans="1:61" s="65" customFormat="1" ht="21.9" customHeight="1" x14ac:dyDescent="0.3">
      <c r="A14" s="37">
        <f t="shared" si="52"/>
        <v>11</v>
      </c>
      <c r="B14" s="38">
        <v>2015394256</v>
      </c>
      <c r="C14" s="46" t="s">
        <v>238</v>
      </c>
      <c r="D14" s="54" t="s">
        <v>46</v>
      </c>
      <c r="E14" s="38" t="s">
        <v>155</v>
      </c>
      <c r="F14" s="54" t="s">
        <v>239</v>
      </c>
      <c r="G14" s="46" t="s">
        <v>240</v>
      </c>
      <c r="H14" s="63">
        <v>44929</v>
      </c>
      <c r="I14" s="38" t="s">
        <v>126</v>
      </c>
      <c r="J14" s="38" t="s">
        <v>128</v>
      </c>
      <c r="K14" s="38" t="s">
        <v>127</v>
      </c>
      <c r="L14" s="38" t="s">
        <v>125</v>
      </c>
      <c r="M14" s="38" t="s">
        <v>126</v>
      </c>
      <c r="N14" s="38" t="s">
        <v>125</v>
      </c>
      <c r="O14" s="38" t="s">
        <v>128</v>
      </c>
      <c r="P14" s="38" t="s">
        <v>127</v>
      </c>
      <c r="Q14" s="38" t="s">
        <v>126</v>
      </c>
      <c r="R14" s="38" t="s">
        <v>128</v>
      </c>
      <c r="S14" s="38" t="s">
        <v>126</v>
      </c>
      <c r="T14" s="38" t="s">
        <v>128</v>
      </c>
      <c r="U14" s="38" t="s">
        <v>127</v>
      </c>
      <c r="V14" s="38" t="s">
        <v>125</v>
      </c>
      <c r="W14" s="38" t="s">
        <v>128</v>
      </c>
      <c r="X14" s="38" t="s">
        <v>125</v>
      </c>
      <c r="Y14" s="38" t="s">
        <v>127</v>
      </c>
      <c r="Z14" s="38" t="s">
        <v>128</v>
      </c>
      <c r="AA14" s="38" t="s">
        <v>126</v>
      </c>
      <c r="AB14" s="38" t="s">
        <v>128</v>
      </c>
      <c r="AC14" s="38" t="s">
        <v>126</v>
      </c>
      <c r="AD14" s="38" t="s">
        <v>128</v>
      </c>
      <c r="AE14" s="38" t="s">
        <v>125</v>
      </c>
      <c r="AF14" s="38" t="s">
        <v>127</v>
      </c>
      <c r="AG14" s="38" t="s">
        <v>127</v>
      </c>
      <c r="AH14" s="38">
        <f t="array" ref="AH14">SUM((I14:AG14=$I$2:$AG$2)*(I14:AG14&lt;&gt;""))</f>
        <v>21</v>
      </c>
      <c r="AI14" s="47">
        <f t="shared" si="53"/>
        <v>8.4</v>
      </c>
      <c r="AJ14" s="64"/>
      <c r="AK14" s="38" t="str">
        <f t="shared" si="27"/>
        <v>LULUS</v>
      </c>
      <c r="AL14" s="38" t="str">
        <f t="shared" si="28"/>
        <v>LULUS</v>
      </c>
      <c r="AM14" s="38" t="str">
        <f t="shared" si="29"/>
        <v>LULUS</v>
      </c>
      <c r="AN14" s="38" t="str">
        <f t="shared" si="30"/>
        <v>LULUS</v>
      </c>
      <c r="AO14" s="38" t="str">
        <f t="shared" si="31"/>
        <v>LULUS</v>
      </c>
      <c r="AP14" s="38" t="str">
        <f t="shared" si="32"/>
        <v>LULUS</v>
      </c>
      <c r="AQ14" s="38" t="str">
        <f t="shared" si="33"/>
        <v>LULUS</v>
      </c>
      <c r="AR14" s="38" t="str">
        <f t="shared" si="34"/>
        <v>LULUS</v>
      </c>
      <c r="AS14" s="38" t="str">
        <f t="shared" si="35"/>
        <v>LULUS</v>
      </c>
      <c r="AT14" s="38" t="str">
        <f t="shared" si="36"/>
        <v>LULUS</v>
      </c>
      <c r="AU14" s="38" t="str">
        <f t="shared" si="37"/>
        <v>LULUS</v>
      </c>
      <c r="AV14" s="38" t="str">
        <f t="shared" si="38"/>
        <v>LULUS</v>
      </c>
      <c r="AW14" s="38" t="str">
        <f t="shared" si="39"/>
        <v>LULUS</v>
      </c>
      <c r="AX14" s="38" t="str">
        <f t="shared" si="40"/>
        <v>LULUS</v>
      </c>
      <c r="AY14" s="38" t="str">
        <f t="shared" si="41"/>
        <v>TIDAK LULUS</v>
      </c>
      <c r="AZ14" s="38" t="str">
        <f t="shared" si="42"/>
        <v>LULUS</v>
      </c>
      <c r="BA14" s="38" t="str">
        <f t="shared" si="43"/>
        <v>TIDAK LULUS</v>
      </c>
      <c r="BB14" s="38" t="str">
        <f t="shared" si="44"/>
        <v>TIDAK LULUS</v>
      </c>
      <c r="BC14" s="38" t="str">
        <f t="shared" si="45"/>
        <v>LULUS</v>
      </c>
      <c r="BD14" s="38" t="str">
        <f t="shared" si="46"/>
        <v>LULUS</v>
      </c>
      <c r="BE14" s="38" t="str">
        <f t="shared" si="47"/>
        <v>LULUS</v>
      </c>
      <c r="BF14" s="38" t="str">
        <f t="shared" si="48"/>
        <v>LULUS</v>
      </c>
      <c r="BG14" s="38" t="str">
        <f t="shared" si="49"/>
        <v>LULUS</v>
      </c>
      <c r="BH14" s="38" t="str">
        <f t="shared" si="50"/>
        <v>LULUS</v>
      </c>
      <c r="BI14" s="38" t="str">
        <f t="shared" si="51"/>
        <v>TIDAK LULUS</v>
      </c>
    </row>
    <row r="15" spans="1:61" s="65" customFormat="1" ht="21.9" customHeight="1" x14ac:dyDescent="0.3">
      <c r="A15" s="37">
        <f t="shared" si="52"/>
        <v>12</v>
      </c>
      <c r="B15" s="38">
        <v>2015393414</v>
      </c>
      <c r="C15" s="46" t="s">
        <v>266</v>
      </c>
      <c r="D15" s="54" t="s">
        <v>45</v>
      </c>
      <c r="E15" s="38" t="s">
        <v>160</v>
      </c>
      <c r="F15" s="54" t="s">
        <v>267</v>
      </c>
      <c r="G15" s="46" t="s">
        <v>268</v>
      </c>
      <c r="H15" s="63">
        <v>44929</v>
      </c>
      <c r="I15" s="38" t="s">
        <v>126</v>
      </c>
      <c r="J15" s="38" t="s">
        <v>128</v>
      </c>
      <c r="K15" s="38" t="s">
        <v>127</v>
      </c>
      <c r="L15" s="38" t="s">
        <v>125</v>
      </c>
      <c r="M15" s="38" t="s">
        <v>126</v>
      </c>
      <c r="N15" s="38" t="s">
        <v>125</v>
      </c>
      <c r="O15" s="38" t="s">
        <v>128</v>
      </c>
      <c r="P15" s="38" t="s">
        <v>127</v>
      </c>
      <c r="Q15" s="38" t="s">
        <v>126</v>
      </c>
      <c r="R15" s="38" t="s">
        <v>128</v>
      </c>
      <c r="S15" s="38" t="s">
        <v>126</v>
      </c>
      <c r="T15" s="38" t="s">
        <v>128</v>
      </c>
      <c r="U15" s="38" t="s">
        <v>125</v>
      </c>
      <c r="V15" s="38" t="s">
        <v>125</v>
      </c>
      <c r="W15" s="38" t="s">
        <v>126</v>
      </c>
      <c r="X15" s="38" t="s">
        <v>125</v>
      </c>
      <c r="Y15" s="38" t="s">
        <v>128</v>
      </c>
      <c r="Z15" s="38" t="s">
        <v>127</v>
      </c>
      <c r="AA15" s="38" t="s">
        <v>126</v>
      </c>
      <c r="AB15" s="38" t="s">
        <v>126</v>
      </c>
      <c r="AC15" s="38" t="s">
        <v>126</v>
      </c>
      <c r="AD15" s="38" t="s">
        <v>126</v>
      </c>
      <c r="AE15" s="38" t="s">
        <v>125</v>
      </c>
      <c r="AF15" s="38" t="s">
        <v>127</v>
      </c>
      <c r="AG15" s="38" t="s">
        <v>125</v>
      </c>
      <c r="AH15" s="38">
        <f t="array" ref="AH15">SUM((I15:AG15=$I$2:$AG$2)*(I15:AG15&lt;&gt;""))</f>
        <v>21</v>
      </c>
      <c r="AI15" s="47">
        <f t="shared" si="53"/>
        <v>8.4</v>
      </c>
      <c r="AJ15" s="64"/>
      <c r="AK15" s="38" t="str">
        <f t="shared" si="27"/>
        <v>LULUS</v>
      </c>
      <c r="AL15" s="38" t="str">
        <f t="shared" si="28"/>
        <v>LULUS</v>
      </c>
      <c r="AM15" s="38" t="str">
        <f t="shared" si="29"/>
        <v>LULUS</v>
      </c>
      <c r="AN15" s="38" t="str">
        <f t="shared" si="30"/>
        <v>LULUS</v>
      </c>
      <c r="AO15" s="38" t="str">
        <f t="shared" si="31"/>
        <v>LULUS</v>
      </c>
      <c r="AP15" s="38" t="str">
        <f t="shared" si="32"/>
        <v>LULUS</v>
      </c>
      <c r="AQ15" s="38" t="str">
        <f t="shared" si="33"/>
        <v>LULUS</v>
      </c>
      <c r="AR15" s="38" t="str">
        <f t="shared" si="34"/>
        <v>LULUS</v>
      </c>
      <c r="AS15" s="38" t="str">
        <f t="shared" si="35"/>
        <v>LULUS</v>
      </c>
      <c r="AT15" s="38" t="str">
        <f t="shared" si="36"/>
        <v>LULUS</v>
      </c>
      <c r="AU15" s="38" t="str">
        <f t="shared" si="37"/>
        <v>LULUS</v>
      </c>
      <c r="AV15" s="38" t="str">
        <f t="shared" si="38"/>
        <v>LULUS</v>
      </c>
      <c r="AW15" s="38" t="str">
        <f t="shared" si="39"/>
        <v>TIDAK LULUS</v>
      </c>
      <c r="AX15" s="38" t="str">
        <f t="shared" si="40"/>
        <v>LULUS</v>
      </c>
      <c r="AY15" s="38" t="str">
        <f t="shared" si="41"/>
        <v>LULUS</v>
      </c>
      <c r="AZ15" s="38" t="str">
        <f t="shared" si="42"/>
        <v>LULUS</v>
      </c>
      <c r="BA15" s="38" t="str">
        <f t="shared" si="43"/>
        <v>LULUS</v>
      </c>
      <c r="BB15" s="38" t="str">
        <f t="shared" si="44"/>
        <v>LULUS</v>
      </c>
      <c r="BC15" s="38" t="str">
        <f t="shared" si="45"/>
        <v>LULUS</v>
      </c>
      <c r="BD15" s="38" t="str">
        <f t="shared" si="46"/>
        <v>TIDAK LULUS</v>
      </c>
      <c r="BE15" s="38" t="str">
        <f t="shared" si="47"/>
        <v>LULUS</v>
      </c>
      <c r="BF15" s="38" t="str">
        <f t="shared" si="48"/>
        <v>TIDAK LULUS</v>
      </c>
      <c r="BG15" s="38" t="str">
        <f t="shared" si="49"/>
        <v>LULUS</v>
      </c>
      <c r="BH15" s="38" t="str">
        <f t="shared" si="50"/>
        <v>LULUS</v>
      </c>
      <c r="BI15" s="38" t="str">
        <f t="shared" si="51"/>
        <v>TIDAK LULUS</v>
      </c>
    </row>
    <row r="16" spans="1:61" s="65" customFormat="1" ht="21.9" customHeight="1" x14ac:dyDescent="0.3">
      <c r="A16" s="37">
        <f t="shared" si="52"/>
        <v>13</v>
      </c>
      <c r="B16" s="38">
        <v>2015394197</v>
      </c>
      <c r="C16" s="46" t="s">
        <v>241</v>
      </c>
      <c r="D16" s="54" t="s">
        <v>45</v>
      </c>
      <c r="E16" s="38" t="s">
        <v>160</v>
      </c>
      <c r="F16" s="54" t="s">
        <v>242</v>
      </c>
      <c r="G16" s="46" t="s">
        <v>243</v>
      </c>
      <c r="H16" s="63">
        <v>44929</v>
      </c>
      <c r="I16" s="38" t="s">
        <v>126</v>
      </c>
      <c r="J16" s="38" t="s">
        <v>125</v>
      </c>
      <c r="K16" s="38" t="s">
        <v>127</v>
      </c>
      <c r="L16" s="38" t="s">
        <v>125</v>
      </c>
      <c r="M16" s="38" t="s">
        <v>126</v>
      </c>
      <c r="N16" s="38" t="s">
        <v>125</v>
      </c>
      <c r="O16" s="38" t="s">
        <v>128</v>
      </c>
      <c r="P16" s="38" t="s">
        <v>127</v>
      </c>
      <c r="Q16" s="38" t="s">
        <v>126</v>
      </c>
      <c r="R16" s="38" t="s">
        <v>125</v>
      </c>
      <c r="S16" s="38" t="s">
        <v>126</v>
      </c>
      <c r="T16" s="38" t="s">
        <v>126</v>
      </c>
      <c r="U16" s="38" t="s">
        <v>127</v>
      </c>
      <c r="V16" s="38" t="s">
        <v>125</v>
      </c>
      <c r="W16" s="38" t="s">
        <v>126</v>
      </c>
      <c r="X16" s="38" t="s">
        <v>125</v>
      </c>
      <c r="Y16" s="38" t="s">
        <v>128</v>
      </c>
      <c r="Z16" s="38" t="s">
        <v>128</v>
      </c>
      <c r="AA16" s="38" t="s">
        <v>126</v>
      </c>
      <c r="AB16" s="38" t="s">
        <v>126</v>
      </c>
      <c r="AC16" s="38" t="s">
        <v>126</v>
      </c>
      <c r="AD16" s="38" t="s">
        <v>127</v>
      </c>
      <c r="AE16" s="38" t="s">
        <v>125</v>
      </c>
      <c r="AF16" s="38" t="s">
        <v>127</v>
      </c>
      <c r="AG16" s="38" t="s">
        <v>127</v>
      </c>
      <c r="AH16" s="38">
        <f t="array" ref="AH16">SUM((I16:AG16=$I$2:$AG$2)*(I16:AG16&lt;&gt;""))</f>
        <v>18</v>
      </c>
      <c r="AI16" s="47">
        <f t="shared" si="53"/>
        <v>7.2</v>
      </c>
      <c r="AJ16" s="64"/>
      <c r="AK16" s="38" t="str">
        <f t="shared" si="27"/>
        <v>LULUS</v>
      </c>
      <c r="AL16" s="38" t="str">
        <f t="shared" si="28"/>
        <v>TIDAK LULUS</v>
      </c>
      <c r="AM16" s="38" t="str">
        <f t="shared" si="29"/>
        <v>LULUS</v>
      </c>
      <c r="AN16" s="38" t="str">
        <f t="shared" si="30"/>
        <v>LULUS</v>
      </c>
      <c r="AO16" s="38" t="str">
        <f t="shared" si="31"/>
        <v>LULUS</v>
      </c>
      <c r="AP16" s="38" t="str">
        <f t="shared" si="32"/>
        <v>LULUS</v>
      </c>
      <c r="AQ16" s="38" t="str">
        <f t="shared" si="33"/>
        <v>LULUS</v>
      </c>
      <c r="AR16" s="38" t="str">
        <f t="shared" si="34"/>
        <v>LULUS</v>
      </c>
      <c r="AS16" s="38" t="str">
        <f t="shared" si="35"/>
        <v>LULUS</v>
      </c>
      <c r="AT16" s="38" t="str">
        <f t="shared" si="36"/>
        <v>TIDAK LULUS</v>
      </c>
      <c r="AU16" s="38" t="str">
        <f t="shared" si="37"/>
        <v>LULUS</v>
      </c>
      <c r="AV16" s="38" t="str">
        <f t="shared" si="38"/>
        <v>TIDAK LULUS</v>
      </c>
      <c r="AW16" s="38" t="str">
        <f t="shared" si="39"/>
        <v>LULUS</v>
      </c>
      <c r="AX16" s="38" t="str">
        <f t="shared" si="40"/>
        <v>LULUS</v>
      </c>
      <c r="AY16" s="38" t="str">
        <f t="shared" si="41"/>
        <v>LULUS</v>
      </c>
      <c r="AZ16" s="38" t="str">
        <f t="shared" si="42"/>
        <v>LULUS</v>
      </c>
      <c r="BA16" s="38" t="str">
        <f t="shared" si="43"/>
        <v>LULUS</v>
      </c>
      <c r="BB16" s="38" t="str">
        <f t="shared" si="44"/>
        <v>TIDAK LULUS</v>
      </c>
      <c r="BC16" s="38" t="str">
        <f t="shared" si="45"/>
        <v>LULUS</v>
      </c>
      <c r="BD16" s="38" t="str">
        <f t="shared" si="46"/>
        <v>TIDAK LULUS</v>
      </c>
      <c r="BE16" s="38" t="str">
        <f t="shared" si="47"/>
        <v>LULUS</v>
      </c>
      <c r="BF16" s="38" t="str">
        <f t="shared" si="48"/>
        <v>TIDAK LULUS</v>
      </c>
      <c r="BG16" s="38" t="str">
        <f t="shared" si="49"/>
        <v>LULUS</v>
      </c>
      <c r="BH16" s="38" t="str">
        <f t="shared" si="50"/>
        <v>LULUS</v>
      </c>
      <c r="BI16" s="38" t="str">
        <f t="shared" si="51"/>
        <v>TIDAK LULUS</v>
      </c>
    </row>
    <row r="17" spans="1:61" s="65" customFormat="1" ht="21.9" customHeight="1" x14ac:dyDescent="0.3">
      <c r="A17" s="37">
        <f t="shared" si="52"/>
        <v>14</v>
      </c>
      <c r="B17" s="38">
        <v>2015393419</v>
      </c>
      <c r="C17" s="46" t="s">
        <v>269</v>
      </c>
      <c r="D17" s="54" t="s">
        <v>45</v>
      </c>
      <c r="E17" s="38" t="s">
        <v>160</v>
      </c>
      <c r="F17" s="54" t="s">
        <v>270</v>
      </c>
      <c r="G17" s="46" t="s">
        <v>271</v>
      </c>
      <c r="H17" s="63">
        <v>44929</v>
      </c>
      <c r="I17" s="38" t="s">
        <v>126</v>
      </c>
      <c r="J17" s="38" t="s">
        <v>128</v>
      </c>
      <c r="K17" s="38" t="s">
        <v>127</v>
      </c>
      <c r="L17" s="38" t="s">
        <v>125</v>
      </c>
      <c r="M17" s="38" t="s">
        <v>126</v>
      </c>
      <c r="N17" s="38" t="s">
        <v>125</v>
      </c>
      <c r="O17" s="38" t="s">
        <v>128</v>
      </c>
      <c r="P17" s="38" t="s">
        <v>127</v>
      </c>
      <c r="Q17" s="38" t="s">
        <v>126</v>
      </c>
      <c r="R17" s="38" t="s">
        <v>128</v>
      </c>
      <c r="S17" s="38" t="s">
        <v>126</v>
      </c>
      <c r="T17" s="38" t="s">
        <v>128</v>
      </c>
      <c r="U17" s="38" t="s">
        <v>127</v>
      </c>
      <c r="V17" s="38" t="s">
        <v>125</v>
      </c>
      <c r="W17" s="38" t="s">
        <v>126</v>
      </c>
      <c r="X17" s="38" t="s">
        <v>125</v>
      </c>
      <c r="Y17" s="38" t="s">
        <v>127</v>
      </c>
      <c r="Z17" s="38" t="s">
        <v>128</v>
      </c>
      <c r="AA17" s="38" t="s">
        <v>126</v>
      </c>
      <c r="AB17" s="38" t="s">
        <v>126</v>
      </c>
      <c r="AC17" s="38" t="s">
        <v>127</v>
      </c>
      <c r="AD17" s="38" t="s">
        <v>128</v>
      </c>
      <c r="AE17" s="38" t="s">
        <v>125</v>
      </c>
      <c r="AF17" s="38" t="s">
        <v>127</v>
      </c>
      <c r="AG17" s="38" t="s">
        <v>125</v>
      </c>
      <c r="AH17" s="38">
        <f t="array" ref="AH17">SUM((I17:AG17=$I$2:$AG$2)*(I17:AG17&lt;&gt;""))</f>
        <v>20</v>
      </c>
      <c r="AI17" s="47">
        <f t="shared" si="53"/>
        <v>8</v>
      </c>
      <c r="AJ17" s="64"/>
      <c r="AK17" s="38" t="str">
        <f t="shared" si="27"/>
        <v>LULUS</v>
      </c>
      <c r="AL17" s="38" t="str">
        <f t="shared" si="28"/>
        <v>LULUS</v>
      </c>
      <c r="AM17" s="38" t="str">
        <f t="shared" si="29"/>
        <v>LULUS</v>
      </c>
      <c r="AN17" s="38" t="str">
        <f t="shared" si="30"/>
        <v>LULUS</v>
      </c>
      <c r="AO17" s="38" t="str">
        <f t="shared" si="31"/>
        <v>LULUS</v>
      </c>
      <c r="AP17" s="38" t="str">
        <f t="shared" si="32"/>
        <v>LULUS</v>
      </c>
      <c r="AQ17" s="38" t="str">
        <f t="shared" si="33"/>
        <v>LULUS</v>
      </c>
      <c r="AR17" s="38" t="str">
        <f t="shared" si="34"/>
        <v>LULUS</v>
      </c>
      <c r="AS17" s="38" t="str">
        <f t="shared" si="35"/>
        <v>LULUS</v>
      </c>
      <c r="AT17" s="38" t="str">
        <f t="shared" si="36"/>
        <v>LULUS</v>
      </c>
      <c r="AU17" s="38" t="str">
        <f t="shared" si="37"/>
        <v>LULUS</v>
      </c>
      <c r="AV17" s="38" t="str">
        <f t="shared" si="38"/>
        <v>LULUS</v>
      </c>
      <c r="AW17" s="38" t="str">
        <f t="shared" si="39"/>
        <v>LULUS</v>
      </c>
      <c r="AX17" s="38" t="str">
        <f t="shared" si="40"/>
        <v>LULUS</v>
      </c>
      <c r="AY17" s="38" t="str">
        <f t="shared" si="41"/>
        <v>LULUS</v>
      </c>
      <c r="AZ17" s="38" t="str">
        <f t="shared" si="42"/>
        <v>LULUS</v>
      </c>
      <c r="BA17" s="38" t="str">
        <f t="shared" si="43"/>
        <v>TIDAK LULUS</v>
      </c>
      <c r="BB17" s="38" t="str">
        <f t="shared" si="44"/>
        <v>TIDAK LULUS</v>
      </c>
      <c r="BC17" s="38" t="str">
        <f t="shared" si="45"/>
        <v>LULUS</v>
      </c>
      <c r="BD17" s="38" t="str">
        <f t="shared" si="46"/>
        <v>TIDAK LULUS</v>
      </c>
      <c r="BE17" s="38" t="str">
        <f t="shared" si="47"/>
        <v>TIDAK LULUS</v>
      </c>
      <c r="BF17" s="38" t="str">
        <f t="shared" si="48"/>
        <v>LULUS</v>
      </c>
      <c r="BG17" s="38" t="str">
        <f t="shared" si="49"/>
        <v>LULUS</v>
      </c>
      <c r="BH17" s="38" t="str">
        <f t="shared" si="50"/>
        <v>LULUS</v>
      </c>
      <c r="BI17" s="38" t="str">
        <f t="shared" si="51"/>
        <v>TIDAK LULUS</v>
      </c>
    </row>
    <row r="18" spans="1:61" s="65" customFormat="1" ht="21.9" customHeight="1" x14ac:dyDescent="0.3">
      <c r="A18" s="37">
        <f t="shared" si="52"/>
        <v>15</v>
      </c>
      <c r="B18" s="38">
        <v>2015391974</v>
      </c>
      <c r="C18" s="46" t="s">
        <v>201</v>
      </c>
      <c r="D18" s="54" t="s">
        <v>46</v>
      </c>
      <c r="E18" s="38" t="s">
        <v>155</v>
      </c>
      <c r="F18" s="54" t="s">
        <v>202</v>
      </c>
      <c r="G18" s="46" t="s">
        <v>203</v>
      </c>
      <c r="H18" s="63">
        <v>44929</v>
      </c>
      <c r="I18" s="38" t="s">
        <v>126</v>
      </c>
      <c r="J18" s="38" t="s">
        <v>128</v>
      </c>
      <c r="K18" s="38" t="s">
        <v>127</v>
      </c>
      <c r="L18" s="38" t="s">
        <v>125</v>
      </c>
      <c r="M18" s="38" t="s">
        <v>126</v>
      </c>
      <c r="N18" s="38" t="s">
        <v>125</v>
      </c>
      <c r="O18" s="38" t="s">
        <v>128</v>
      </c>
      <c r="P18" s="38" t="s">
        <v>127</v>
      </c>
      <c r="Q18" s="38" t="s">
        <v>126</v>
      </c>
      <c r="R18" s="38" t="s">
        <v>128</v>
      </c>
      <c r="S18" s="38" t="s">
        <v>126</v>
      </c>
      <c r="T18" s="38" t="s">
        <v>128</v>
      </c>
      <c r="U18" s="38" t="s">
        <v>127</v>
      </c>
      <c r="V18" s="38" t="s">
        <v>125</v>
      </c>
      <c r="W18" s="38" t="s">
        <v>126</v>
      </c>
      <c r="X18" s="38" t="s">
        <v>125</v>
      </c>
      <c r="Y18" s="38" t="s">
        <v>127</v>
      </c>
      <c r="Z18" s="38" t="s">
        <v>128</v>
      </c>
      <c r="AA18" s="38" t="s">
        <v>126</v>
      </c>
      <c r="AB18" s="38" t="s">
        <v>128</v>
      </c>
      <c r="AC18" s="38" t="s">
        <v>126</v>
      </c>
      <c r="AD18" s="38" t="s">
        <v>128</v>
      </c>
      <c r="AE18" s="38" t="s">
        <v>125</v>
      </c>
      <c r="AF18" s="38" t="s">
        <v>127</v>
      </c>
      <c r="AG18" s="38" t="s">
        <v>126</v>
      </c>
      <c r="AH18" s="38">
        <f t="array" ref="AH18">SUM((I18:AG18=$I$2:$AG$2)*(I18:AG18&lt;&gt;""))</f>
        <v>23</v>
      </c>
      <c r="AI18" s="47">
        <f t="shared" si="53"/>
        <v>9.1999999999999993</v>
      </c>
      <c r="AJ18" s="64"/>
      <c r="AK18" s="38" t="str">
        <f t="shared" si="27"/>
        <v>LULUS</v>
      </c>
      <c r="AL18" s="38" t="str">
        <f t="shared" si="28"/>
        <v>LULUS</v>
      </c>
      <c r="AM18" s="38" t="str">
        <f t="shared" si="29"/>
        <v>LULUS</v>
      </c>
      <c r="AN18" s="38" t="str">
        <f t="shared" si="30"/>
        <v>LULUS</v>
      </c>
      <c r="AO18" s="38" t="str">
        <f t="shared" si="31"/>
        <v>LULUS</v>
      </c>
      <c r="AP18" s="38" t="str">
        <f t="shared" si="32"/>
        <v>LULUS</v>
      </c>
      <c r="AQ18" s="38" t="str">
        <f t="shared" si="33"/>
        <v>LULUS</v>
      </c>
      <c r="AR18" s="38" t="str">
        <f t="shared" si="34"/>
        <v>LULUS</v>
      </c>
      <c r="AS18" s="38" t="str">
        <f t="shared" si="35"/>
        <v>LULUS</v>
      </c>
      <c r="AT18" s="38" t="str">
        <f t="shared" si="36"/>
        <v>LULUS</v>
      </c>
      <c r="AU18" s="38" t="str">
        <f t="shared" si="37"/>
        <v>LULUS</v>
      </c>
      <c r="AV18" s="38" t="str">
        <f t="shared" si="38"/>
        <v>LULUS</v>
      </c>
      <c r="AW18" s="38" t="str">
        <f t="shared" si="39"/>
        <v>LULUS</v>
      </c>
      <c r="AX18" s="38" t="str">
        <f t="shared" si="40"/>
        <v>LULUS</v>
      </c>
      <c r="AY18" s="38" t="str">
        <f t="shared" si="41"/>
        <v>LULUS</v>
      </c>
      <c r="AZ18" s="38" t="str">
        <f t="shared" si="42"/>
        <v>LULUS</v>
      </c>
      <c r="BA18" s="38" t="str">
        <f t="shared" si="43"/>
        <v>TIDAK LULUS</v>
      </c>
      <c r="BB18" s="38" t="str">
        <f t="shared" si="44"/>
        <v>TIDAK LULUS</v>
      </c>
      <c r="BC18" s="38" t="str">
        <f t="shared" si="45"/>
        <v>LULUS</v>
      </c>
      <c r="BD18" s="38" t="str">
        <f t="shared" si="46"/>
        <v>LULUS</v>
      </c>
      <c r="BE18" s="38" t="str">
        <f t="shared" si="47"/>
        <v>LULUS</v>
      </c>
      <c r="BF18" s="38" t="str">
        <f t="shared" si="48"/>
        <v>LULUS</v>
      </c>
      <c r="BG18" s="38" t="str">
        <f t="shared" si="49"/>
        <v>LULUS</v>
      </c>
      <c r="BH18" s="38" t="str">
        <f t="shared" si="50"/>
        <v>LULUS</v>
      </c>
      <c r="BI18" s="38" t="str">
        <f t="shared" si="51"/>
        <v>LULUS</v>
      </c>
    </row>
    <row r="19" spans="1:61" s="65" customFormat="1" ht="21.9" customHeight="1" x14ac:dyDescent="0.3">
      <c r="A19" s="37">
        <f t="shared" si="52"/>
        <v>16</v>
      </c>
      <c r="B19" s="38">
        <v>2015391413</v>
      </c>
      <c r="C19" s="46" t="s">
        <v>218</v>
      </c>
      <c r="D19" s="54" t="s">
        <v>45</v>
      </c>
      <c r="E19" s="38" t="s">
        <v>160</v>
      </c>
      <c r="F19" s="54" t="s">
        <v>219</v>
      </c>
      <c r="G19" s="46" t="s">
        <v>220</v>
      </c>
      <c r="H19" s="63">
        <v>44929</v>
      </c>
      <c r="I19" s="38" t="s">
        <v>128</v>
      </c>
      <c r="J19" s="38" t="s">
        <v>125</v>
      </c>
      <c r="K19" s="38" t="s">
        <v>127</v>
      </c>
      <c r="L19" s="38" t="s">
        <v>125</v>
      </c>
      <c r="M19" s="38" t="s">
        <v>126</v>
      </c>
      <c r="N19" s="38" t="s">
        <v>125</v>
      </c>
      <c r="O19" s="38" t="s">
        <v>128</v>
      </c>
      <c r="P19" s="38" t="s">
        <v>127</v>
      </c>
      <c r="Q19" s="38" t="s">
        <v>126</v>
      </c>
      <c r="R19" s="38" t="s">
        <v>128</v>
      </c>
      <c r="S19" s="38" t="s">
        <v>126</v>
      </c>
      <c r="T19" s="38" t="s">
        <v>128</v>
      </c>
      <c r="U19" s="38" t="s">
        <v>127</v>
      </c>
      <c r="V19" s="38" t="s">
        <v>125</v>
      </c>
      <c r="W19" s="38" t="s">
        <v>126</v>
      </c>
      <c r="X19" s="38" t="s">
        <v>126</v>
      </c>
      <c r="Y19" s="38" t="s">
        <v>128</v>
      </c>
      <c r="Z19" s="38" t="s">
        <v>128</v>
      </c>
      <c r="AA19" s="38" t="s">
        <v>125</v>
      </c>
      <c r="AB19" s="38" t="s">
        <v>128</v>
      </c>
      <c r="AC19" s="38" t="s">
        <v>126</v>
      </c>
      <c r="AD19" s="38" t="s">
        <v>126</v>
      </c>
      <c r="AE19" s="38" t="s">
        <v>128</v>
      </c>
      <c r="AF19" s="38" t="s">
        <v>127</v>
      </c>
      <c r="AG19" s="38" t="s">
        <v>127</v>
      </c>
      <c r="AH19" s="38">
        <f t="array" ref="AH19">SUM((I19:AG19=$I$2:$AG$2)*(I19:AG19&lt;&gt;""))</f>
        <v>17</v>
      </c>
      <c r="AI19" s="47">
        <f t="shared" si="53"/>
        <v>6.8</v>
      </c>
      <c r="AJ19" s="64"/>
      <c r="AK19" s="38" t="str">
        <f t="shared" si="27"/>
        <v>TIDAK LULUS</v>
      </c>
      <c r="AL19" s="38" t="str">
        <f t="shared" si="28"/>
        <v>TIDAK LULUS</v>
      </c>
      <c r="AM19" s="38" t="str">
        <f t="shared" si="29"/>
        <v>LULUS</v>
      </c>
      <c r="AN19" s="38" t="str">
        <f t="shared" si="30"/>
        <v>LULUS</v>
      </c>
      <c r="AO19" s="38" t="str">
        <f t="shared" si="31"/>
        <v>LULUS</v>
      </c>
      <c r="AP19" s="38" t="str">
        <f t="shared" si="32"/>
        <v>LULUS</v>
      </c>
      <c r="AQ19" s="38" t="str">
        <f t="shared" si="33"/>
        <v>LULUS</v>
      </c>
      <c r="AR19" s="38" t="str">
        <f t="shared" si="34"/>
        <v>LULUS</v>
      </c>
      <c r="AS19" s="38" t="str">
        <f t="shared" si="35"/>
        <v>LULUS</v>
      </c>
      <c r="AT19" s="38" t="str">
        <f t="shared" si="36"/>
        <v>LULUS</v>
      </c>
      <c r="AU19" s="38" t="str">
        <f t="shared" si="37"/>
        <v>LULUS</v>
      </c>
      <c r="AV19" s="38" t="str">
        <f t="shared" si="38"/>
        <v>LULUS</v>
      </c>
      <c r="AW19" s="38" t="str">
        <f t="shared" si="39"/>
        <v>LULUS</v>
      </c>
      <c r="AX19" s="38" t="str">
        <f t="shared" si="40"/>
        <v>LULUS</v>
      </c>
      <c r="AY19" s="38" t="str">
        <f t="shared" si="41"/>
        <v>LULUS</v>
      </c>
      <c r="AZ19" s="38" t="str">
        <f t="shared" si="42"/>
        <v>TIDAK LULUS</v>
      </c>
      <c r="BA19" s="38" t="str">
        <f t="shared" si="43"/>
        <v>LULUS</v>
      </c>
      <c r="BB19" s="38" t="str">
        <f t="shared" si="44"/>
        <v>TIDAK LULUS</v>
      </c>
      <c r="BC19" s="38" t="str">
        <f t="shared" si="45"/>
        <v>TIDAK LULUS</v>
      </c>
      <c r="BD19" s="38" t="str">
        <f t="shared" si="46"/>
        <v>LULUS</v>
      </c>
      <c r="BE19" s="38" t="str">
        <f t="shared" si="47"/>
        <v>LULUS</v>
      </c>
      <c r="BF19" s="38" t="str">
        <f t="shared" si="48"/>
        <v>TIDAK LULUS</v>
      </c>
      <c r="BG19" s="38" t="str">
        <f t="shared" si="49"/>
        <v>TIDAK LULUS</v>
      </c>
      <c r="BH19" s="38" t="str">
        <f t="shared" si="50"/>
        <v>LULUS</v>
      </c>
      <c r="BI19" s="38" t="str">
        <f t="shared" si="51"/>
        <v>TIDAK LULUS</v>
      </c>
    </row>
    <row r="20" spans="1:61" s="65" customFormat="1" ht="21.9" customHeight="1" x14ac:dyDescent="0.3">
      <c r="A20" s="37">
        <f t="shared" si="52"/>
        <v>17</v>
      </c>
      <c r="B20" s="38">
        <v>2015394271</v>
      </c>
      <c r="C20" s="46" t="s">
        <v>244</v>
      </c>
      <c r="D20" s="54" t="s">
        <v>46</v>
      </c>
      <c r="E20" s="38" t="s">
        <v>155</v>
      </c>
      <c r="F20" s="54" t="s">
        <v>245</v>
      </c>
      <c r="G20" s="46" t="s">
        <v>246</v>
      </c>
      <c r="H20" s="63">
        <v>44929</v>
      </c>
      <c r="I20" s="38" t="s">
        <v>125</v>
      </c>
      <c r="J20" s="38" t="s">
        <v>128</v>
      </c>
      <c r="K20" s="38" t="s">
        <v>127</v>
      </c>
      <c r="L20" s="38" t="s">
        <v>125</v>
      </c>
      <c r="M20" s="38" t="s">
        <v>126</v>
      </c>
      <c r="N20" s="38" t="s">
        <v>125</v>
      </c>
      <c r="O20" s="38" t="s">
        <v>128</v>
      </c>
      <c r="P20" s="38" t="s">
        <v>127</v>
      </c>
      <c r="Q20" s="38" t="s">
        <v>126</v>
      </c>
      <c r="R20" s="38" t="s">
        <v>128</v>
      </c>
      <c r="S20" s="38" t="s">
        <v>126</v>
      </c>
      <c r="T20" s="38" t="s">
        <v>128</v>
      </c>
      <c r="U20" s="38" t="s">
        <v>127</v>
      </c>
      <c r="V20" s="38" t="s">
        <v>125</v>
      </c>
      <c r="W20" s="38" t="s">
        <v>126</v>
      </c>
      <c r="X20" s="38" t="s">
        <v>125</v>
      </c>
      <c r="Y20" s="38" t="s">
        <v>125</v>
      </c>
      <c r="Z20" s="38" t="s">
        <v>128</v>
      </c>
      <c r="AA20" s="38" t="s">
        <v>126</v>
      </c>
      <c r="AB20" s="38" t="s">
        <v>128</v>
      </c>
      <c r="AC20" s="38" t="s">
        <v>126</v>
      </c>
      <c r="AD20" s="38" t="s">
        <v>125</v>
      </c>
      <c r="AE20" s="38" t="s">
        <v>125</v>
      </c>
      <c r="AF20" s="38" t="s">
        <v>127</v>
      </c>
      <c r="AG20" s="38" t="s">
        <v>127</v>
      </c>
      <c r="AH20" s="38">
        <f t="array" ref="AH20">SUM((I20:AG20=$I$2:$AG$2)*(I20:AG20&lt;&gt;""))</f>
        <v>20</v>
      </c>
      <c r="AI20" s="47">
        <f t="shared" si="53"/>
        <v>8</v>
      </c>
      <c r="AJ20" s="64"/>
      <c r="AK20" s="38" t="str">
        <f t="shared" si="27"/>
        <v>TIDAK LULUS</v>
      </c>
      <c r="AL20" s="38" t="str">
        <f t="shared" si="28"/>
        <v>LULUS</v>
      </c>
      <c r="AM20" s="38" t="str">
        <f t="shared" si="29"/>
        <v>LULUS</v>
      </c>
      <c r="AN20" s="38" t="str">
        <f t="shared" si="30"/>
        <v>LULUS</v>
      </c>
      <c r="AO20" s="38" t="str">
        <f t="shared" si="31"/>
        <v>LULUS</v>
      </c>
      <c r="AP20" s="38" t="str">
        <f t="shared" si="32"/>
        <v>LULUS</v>
      </c>
      <c r="AQ20" s="38" t="str">
        <f t="shared" si="33"/>
        <v>LULUS</v>
      </c>
      <c r="AR20" s="38" t="str">
        <f t="shared" si="34"/>
        <v>LULUS</v>
      </c>
      <c r="AS20" s="38" t="str">
        <f t="shared" si="35"/>
        <v>LULUS</v>
      </c>
      <c r="AT20" s="38" t="str">
        <f t="shared" si="36"/>
        <v>LULUS</v>
      </c>
      <c r="AU20" s="38" t="str">
        <f t="shared" si="37"/>
        <v>LULUS</v>
      </c>
      <c r="AV20" s="38" t="str">
        <f t="shared" si="38"/>
        <v>LULUS</v>
      </c>
      <c r="AW20" s="38" t="str">
        <f t="shared" si="39"/>
        <v>LULUS</v>
      </c>
      <c r="AX20" s="38" t="str">
        <f t="shared" si="40"/>
        <v>LULUS</v>
      </c>
      <c r="AY20" s="38" t="str">
        <f t="shared" si="41"/>
        <v>LULUS</v>
      </c>
      <c r="AZ20" s="38" t="str">
        <f t="shared" si="42"/>
        <v>LULUS</v>
      </c>
      <c r="BA20" s="38" t="str">
        <f t="shared" si="43"/>
        <v>TIDAK LULUS</v>
      </c>
      <c r="BB20" s="38" t="str">
        <f t="shared" si="44"/>
        <v>TIDAK LULUS</v>
      </c>
      <c r="BC20" s="38" t="str">
        <f t="shared" si="45"/>
        <v>LULUS</v>
      </c>
      <c r="BD20" s="38" t="str">
        <f t="shared" si="46"/>
        <v>LULUS</v>
      </c>
      <c r="BE20" s="38" t="str">
        <f t="shared" si="47"/>
        <v>LULUS</v>
      </c>
      <c r="BF20" s="38" t="str">
        <f t="shared" si="48"/>
        <v>TIDAK LULUS</v>
      </c>
      <c r="BG20" s="38" t="str">
        <f t="shared" si="49"/>
        <v>LULUS</v>
      </c>
      <c r="BH20" s="38" t="str">
        <f t="shared" si="50"/>
        <v>LULUS</v>
      </c>
      <c r="BI20" s="38" t="str">
        <f t="shared" si="51"/>
        <v>TIDAK LULUS</v>
      </c>
    </row>
    <row r="21" spans="1:61" s="65" customFormat="1" ht="21.9" customHeight="1" x14ac:dyDescent="0.3">
      <c r="A21" s="37">
        <f t="shared" si="52"/>
        <v>18</v>
      </c>
      <c r="B21" s="38">
        <v>2015393449</v>
      </c>
      <c r="C21" s="46" t="s">
        <v>272</v>
      </c>
      <c r="D21" s="54" t="s">
        <v>46</v>
      </c>
      <c r="E21" s="38" t="s">
        <v>155</v>
      </c>
      <c r="F21" s="54" t="s">
        <v>273</v>
      </c>
      <c r="G21" s="46" t="s">
        <v>274</v>
      </c>
      <c r="H21" s="63">
        <v>44929</v>
      </c>
      <c r="I21" s="38" t="s">
        <v>126</v>
      </c>
      <c r="J21" s="38" t="s">
        <v>128</v>
      </c>
      <c r="K21" s="38" t="s">
        <v>127</v>
      </c>
      <c r="L21" s="38" t="s">
        <v>125</v>
      </c>
      <c r="M21" s="38" t="s">
        <v>126</v>
      </c>
      <c r="N21" s="38" t="s">
        <v>125</v>
      </c>
      <c r="O21" s="38" t="s">
        <v>128</v>
      </c>
      <c r="P21" s="38" t="s">
        <v>127</v>
      </c>
      <c r="Q21" s="38" t="s">
        <v>126</v>
      </c>
      <c r="R21" s="38" t="s">
        <v>128</v>
      </c>
      <c r="S21" s="38" t="s">
        <v>126</v>
      </c>
      <c r="T21" s="38" t="s">
        <v>128</v>
      </c>
      <c r="U21" s="38" t="s">
        <v>127</v>
      </c>
      <c r="V21" s="38" t="s">
        <v>125</v>
      </c>
      <c r="W21" s="38" t="s">
        <v>126</v>
      </c>
      <c r="X21" s="38" t="s">
        <v>125</v>
      </c>
      <c r="Y21" s="38" t="s">
        <v>128</v>
      </c>
      <c r="Z21" s="38" t="s">
        <v>127</v>
      </c>
      <c r="AA21" s="38" t="s">
        <v>126</v>
      </c>
      <c r="AB21" s="38" t="s">
        <v>128</v>
      </c>
      <c r="AC21" s="38" t="s">
        <v>126</v>
      </c>
      <c r="AD21" s="38" t="s">
        <v>128</v>
      </c>
      <c r="AE21" s="38" t="s">
        <v>128</v>
      </c>
      <c r="AF21" s="38" t="s">
        <v>127</v>
      </c>
      <c r="AG21" s="38" t="s">
        <v>128</v>
      </c>
      <c r="AH21" s="38">
        <f t="array" ref="AH21">SUM((I21:AG21=$I$2:$AG$2)*(I21:AG21&lt;&gt;""))</f>
        <v>23</v>
      </c>
      <c r="AI21" s="47">
        <f t="shared" si="53"/>
        <v>9.1999999999999993</v>
      </c>
      <c r="AJ21" s="64"/>
      <c r="AK21" s="38" t="str">
        <f t="shared" si="27"/>
        <v>LULUS</v>
      </c>
      <c r="AL21" s="38" t="str">
        <f t="shared" si="28"/>
        <v>LULUS</v>
      </c>
      <c r="AM21" s="38" t="str">
        <f t="shared" si="29"/>
        <v>LULUS</v>
      </c>
      <c r="AN21" s="38" t="str">
        <f t="shared" si="30"/>
        <v>LULUS</v>
      </c>
      <c r="AO21" s="38" t="str">
        <f t="shared" si="31"/>
        <v>LULUS</v>
      </c>
      <c r="AP21" s="38" t="str">
        <f t="shared" si="32"/>
        <v>LULUS</v>
      </c>
      <c r="AQ21" s="38" t="str">
        <f t="shared" si="33"/>
        <v>LULUS</v>
      </c>
      <c r="AR21" s="38" t="str">
        <f t="shared" si="34"/>
        <v>LULUS</v>
      </c>
      <c r="AS21" s="38" t="str">
        <f t="shared" si="35"/>
        <v>LULUS</v>
      </c>
      <c r="AT21" s="38" t="str">
        <f t="shared" si="36"/>
        <v>LULUS</v>
      </c>
      <c r="AU21" s="38" t="str">
        <f t="shared" si="37"/>
        <v>LULUS</v>
      </c>
      <c r="AV21" s="38" t="str">
        <f t="shared" si="38"/>
        <v>LULUS</v>
      </c>
      <c r="AW21" s="38" t="str">
        <f t="shared" si="39"/>
        <v>LULUS</v>
      </c>
      <c r="AX21" s="38" t="str">
        <f t="shared" si="40"/>
        <v>LULUS</v>
      </c>
      <c r="AY21" s="38" t="str">
        <f t="shared" si="41"/>
        <v>LULUS</v>
      </c>
      <c r="AZ21" s="38" t="str">
        <f t="shared" si="42"/>
        <v>LULUS</v>
      </c>
      <c r="BA21" s="38" t="str">
        <f t="shared" si="43"/>
        <v>LULUS</v>
      </c>
      <c r="BB21" s="38" t="str">
        <f t="shared" si="44"/>
        <v>LULUS</v>
      </c>
      <c r="BC21" s="38" t="str">
        <f t="shared" si="45"/>
        <v>LULUS</v>
      </c>
      <c r="BD21" s="38" t="str">
        <f t="shared" si="46"/>
        <v>LULUS</v>
      </c>
      <c r="BE21" s="38" t="str">
        <f t="shared" si="47"/>
        <v>LULUS</v>
      </c>
      <c r="BF21" s="38" t="str">
        <f t="shared" si="48"/>
        <v>LULUS</v>
      </c>
      <c r="BG21" s="38" t="str">
        <f t="shared" si="49"/>
        <v>TIDAK LULUS</v>
      </c>
      <c r="BH21" s="38" t="str">
        <f t="shared" si="50"/>
        <v>LULUS</v>
      </c>
      <c r="BI21" s="38" t="str">
        <f t="shared" si="51"/>
        <v>TIDAK LULUS</v>
      </c>
    </row>
    <row r="22" spans="1:61" s="65" customFormat="1" ht="21.9" customHeight="1" x14ac:dyDescent="0.3">
      <c r="A22" s="37">
        <f t="shared" si="52"/>
        <v>19</v>
      </c>
      <c r="B22" s="38">
        <v>2015394274</v>
      </c>
      <c r="C22" s="46" t="s">
        <v>248</v>
      </c>
      <c r="D22" s="54" t="s">
        <v>46</v>
      </c>
      <c r="E22" s="38" t="s">
        <v>155</v>
      </c>
      <c r="F22" s="54" t="s">
        <v>249</v>
      </c>
      <c r="G22" s="46" t="s">
        <v>250</v>
      </c>
      <c r="H22" s="63">
        <v>44929</v>
      </c>
      <c r="I22" s="38" t="s">
        <v>126</v>
      </c>
      <c r="J22" s="38" t="s">
        <v>128</v>
      </c>
      <c r="K22" s="38" t="s">
        <v>127</v>
      </c>
      <c r="L22" s="38" t="s">
        <v>125</v>
      </c>
      <c r="M22" s="38" t="s">
        <v>126</v>
      </c>
      <c r="N22" s="38" t="s">
        <v>126</v>
      </c>
      <c r="O22" s="38" t="s">
        <v>127</v>
      </c>
      <c r="P22" s="38" t="s">
        <v>127</v>
      </c>
      <c r="Q22" s="38" t="s">
        <v>126</v>
      </c>
      <c r="R22" s="38" t="s">
        <v>125</v>
      </c>
      <c r="S22" s="38" t="s">
        <v>126</v>
      </c>
      <c r="T22" s="38" t="s">
        <v>128</v>
      </c>
      <c r="U22" s="38" t="s">
        <v>127</v>
      </c>
      <c r="V22" s="38" t="s">
        <v>125</v>
      </c>
      <c r="W22" s="38" t="s">
        <v>128</v>
      </c>
      <c r="X22" s="38" t="s">
        <v>125</v>
      </c>
      <c r="Y22" s="38" t="s">
        <v>127</v>
      </c>
      <c r="Z22" s="38" t="s">
        <v>128</v>
      </c>
      <c r="AA22" s="38" t="s">
        <v>128</v>
      </c>
      <c r="AB22" s="38" t="s">
        <v>128</v>
      </c>
      <c r="AC22" s="38" t="s">
        <v>126</v>
      </c>
      <c r="AD22" s="38" t="s">
        <v>128</v>
      </c>
      <c r="AE22" s="38" t="s">
        <v>125</v>
      </c>
      <c r="AF22" s="38" t="s">
        <v>127</v>
      </c>
      <c r="AG22" s="38" t="s">
        <v>126</v>
      </c>
      <c r="AH22" s="38">
        <f t="array" ref="AH22">SUM((I22:AG22=$I$2:$AG$2)*(I22:AG22&lt;&gt;""))</f>
        <v>18</v>
      </c>
      <c r="AI22" s="47">
        <f t="shared" si="53"/>
        <v>7.2</v>
      </c>
      <c r="AJ22" s="64"/>
      <c r="AK22" s="38" t="str">
        <f t="shared" si="27"/>
        <v>LULUS</v>
      </c>
      <c r="AL22" s="38" t="str">
        <f t="shared" si="28"/>
        <v>LULUS</v>
      </c>
      <c r="AM22" s="38" t="str">
        <f t="shared" si="29"/>
        <v>LULUS</v>
      </c>
      <c r="AN22" s="38" t="str">
        <f t="shared" si="30"/>
        <v>LULUS</v>
      </c>
      <c r="AO22" s="38" t="str">
        <f t="shared" si="31"/>
        <v>LULUS</v>
      </c>
      <c r="AP22" s="38" t="str">
        <f t="shared" si="32"/>
        <v>TIDAK LULUS</v>
      </c>
      <c r="AQ22" s="38" t="str">
        <f t="shared" si="33"/>
        <v>TIDAK LULUS</v>
      </c>
      <c r="AR22" s="38" t="str">
        <f t="shared" si="34"/>
        <v>LULUS</v>
      </c>
      <c r="AS22" s="38" t="str">
        <f t="shared" si="35"/>
        <v>LULUS</v>
      </c>
      <c r="AT22" s="38" t="str">
        <f t="shared" si="36"/>
        <v>TIDAK LULUS</v>
      </c>
      <c r="AU22" s="38" t="str">
        <f t="shared" si="37"/>
        <v>LULUS</v>
      </c>
      <c r="AV22" s="38" t="str">
        <f t="shared" si="38"/>
        <v>LULUS</v>
      </c>
      <c r="AW22" s="38" t="str">
        <f t="shared" si="39"/>
        <v>LULUS</v>
      </c>
      <c r="AX22" s="38" t="str">
        <f t="shared" si="40"/>
        <v>LULUS</v>
      </c>
      <c r="AY22" s="38" t="str">
        <f t="shared" si="41"/>
        <v>TIDAK LULUS</v>
      </c>
      <c r="AZ22" s="38" t="str">
        <f t="shared" si="42"/>
        <v>LULUS</v>
      </c>
      <c r="BA22" s="38" t="str">
        <f t="shared" si="43"/>
        <v>TIDAK LULUS</v>
      </c>
      <c r="BB22" s="38" t="str">
        <f t="shared" si="44"/>
        <v>TIDAK LULUS</v>
      </c>
      <c r="BC22" s="38" t="str">
        <f t="shared" si="45"/>
        <v>TIDAK LULUS</v>
      </c>
      <c r="BD22" s="38" t="str">
        <f t="shared" si="46"/>
        <v>LULUS</v>
      </c>
      <c r="BE22" s="38" t="str">
        <f t="shared" si="47"/>
        <v>LULUS</v>
      </c>
      <c r="BF22" s="38" t="str">
        <f t="shared" si="48"/>
        <v>LULUS</v>
      </c>
      <c r="BG22" s="38" t="str">
        <f t="shared" si="49"/>
        <v>LULUS</v>
      </c>
      <c r="BH22" s="38" t="str">
        <f t="shared" si="50"/>
        <v>LULUS</v>
      </c>
      <c r="BI22" s="38" t="str">
        <f t="shared" si="51"/>
        <v>LULUS</v>
      </c>
    </row>
    <row r="23" spans="1:61" s="65" customFormat="1" ht="21.9" customHeight="1" x14ac:dyDescent="0.3">
      <c r="A23" s="37">
        <f t="shared" si="52"/>
        <v>20</v>
      </c>
      <c r="B23" s="38">
        <v>2015394278</v>
      </c>
      <c r="C23" s="46" t="s">
        <v>251</v>
      </c>
      <c r="D23" s="54" t="s">
        <v>46</v>
      </c>
      <c r="E23" s="38" t="s">
        <v>155</v>
      </c>
      <c r="F23" s="54" t="s">
        <v>252</v>
      </c>
      <c r="G23" s="46" t="s">
        <v>253</v>
      </c>
      <c r="H23" s="63">
        <v>44929</v>
      </c>
      <c r="I23" s="38" t="s">
        <v>126</v>
      </c>
      <c r="J23" s="38" t="s">
        <v>128</v>
      </c>
      <c r="K23" s="38" t="s">
        <v>127</v>
      </c>
      <c r="L23" s="38" t="s">
        <v>125</v>
      </c>
      <c r="M23" s="38" t="s">
        <v>127</v>
      </c>
      <c r="N23" s="38" t="s">
        <v>125</v>
      </c>
      <c r="O23" s="38" t="s">
        <v>128</v>
      </c>
      <c r="P23" s="38" t="s">
        <v>127</v>
      </c>
      <c r="Q23" s="38" t="s">
        <v>126</v>
      </c>
      <c r="R23" s="38" t="s">
        <v>128</v>
      </c>
      <c r="S23" s="38" t="s">
        <v>126</v>
      </c>
      <c r="T23" s="38" t="s">
        <v>128</v>
      </c>
      <c r="U23" s="38" t="s">
        <v>127</v>
      </c>
      <c r="V23" s="38" t="s">
        <v>125</v>
      </c>
      <c r="W23" s="38" t="s">
        <v>126</v>
      </c>
      <c r="X23" s="38" t="s">
        <v>125</v>
      </c>
      <c r="Y23" s="38" t="s">
        <v>127</v>
      </c>
      <c r="Z23" s="38" t="s">
        <v>128</v>
      </c>
      <c r="AA23" s="38" t="s">
        <v>126</v>
      </c>
      <c r="AB23" s="38" t="s">
        <v>128</v>
      </c>
      <c r="AC23" s="38" t="s">
        <v>126</v>
      </c>
      <c r="AD23" s="38" t="s">
        <v>128</v>
      </c>
      <c r="AE23" s="38" t="s">
        <v>127</v>
      </c>
      <c r="AF23" s="38" t="s">
        <v>127</v>
      </c>
      <c r="AG23" s="38" t="s">
        <v>127</v>
      </c>
      <c r="AH23" s="38">
        <f t="array" ref="AH23">SUM((I23:AG23=$I$2:$AG$2)*(I23:AG23&lt;&gt;""))</f>
        <v>20</v>
      </c>
      <c r="AI23" s="47">
        <f t="shared" si="53"/>
        <v>8</v>
      </c>
      <c r="AJ23" s="64"/>
      <c r="AK23" s="38" t="str">
        <f t="shared" si="27"/>
        <v>LULUS</v>
      </c>
      <c r="AL23" s="38" t="str">
        <f t="shared" si="28"/>
        <v>LULUS</v>
      </c>
      <c r="AM23" s="38" t="str">
        <f t="shared" si="29"/>
        <v>LULUS</v>
      </c>
      <c r="AN23" s="38" t="str">
        <f t="shared" si="30"/>
        <v>LULUS</v>
      </c>
      <c r="AO23" s="38" t="str">
        <f t="shared" si="31"/>
        <v>TIDAK LULUS</v>
      </c>
      <c r="AP23" s="38" t="str">
        <f t="shared" si="32"/>
        <v>LULUS</v>
      </c>
      <c r="AQ23" s="38" t="str">
        <f t="shared" si="33"/>
        <v>LULUS</v>
      </c>
      <c r="AR23" s="38" t="str">
        <f t="shared" si="34"/>
        <v>LULUS</v>
      </c>
      <c r="AS23" s="38" t="str">
        <f t="shared" si="35"/>
        <v>LULUS</v>
      </c>
      <c r="AT23" s="38" t="str">
        <f t="shared" si="36"/>
        <v>LULUS</v>
      </c>
      <c r="AU23" s="38" t="str">
        <f t="shared" si="37"/>
        <v>LULUS</v>
      </c>
      <c r="AV23" s="38" t="str">
        <f t="shared" si="38"/>
        <v>LULUS</v>
      </c>
      <c r="AW23" s="38" t="str">
        <f t="shared" si="39"/>
        <v>LULUS</v>
      </c>
      <c r="AX23" s="38" t="str">
        <f t="shared" si="40"/>
        <v>LULUS</v>
      </c>
      <c r="AY23" s="38" t="str">
        <f t="shared" si="41"/>
        <v>LULUS</v>
      </c>
      <c r="AZ23" s="38" t="str">
        <f t="shared" si="42"/>
        <v>LULUS</v>
      </c>
      <c r="BA23" s="38" t="str">
        <f t="shared" si="43"/>
        <v>TIDAK LULUS</v>
      </c>
      <c r="BB23" s="38" t="str">
        <f t="shared" si="44"/>
        <v>TIDAK LULUS</v>
      </c>
      <c r="BC23" s="38" t="str">
        <f t="shared" si="45"/>
        <v>LULUS</v>
      </c>
      <c r="BD23" s="38" t="str">
        <f t="shared" si="46"/>
        <v>LULUS</v>
      </c>
      <c r="BE23" s="38" t="str">
        <f t="shared" si="47"/>
        <v>LULUS</v>
      </c>
      <c r="BF23" s="38" t="str">
        <f t="shared" si="48"/>
        <v>LULUS</v>
      </c>
      <c r="BG23" s="38" t="str">
        <f t="shared" si="49"/>
        <v>TIDAK LULUS</v>
      </c>
      <c r="BH23" s="38" t="str">
        <f t="shared" si="50"/>
        <v>LULUS</v>
      </c>
      <c r="BI23" s="38" t="str">
        <f t="shared" si="51"/>
        <v>TIDAK LULUS</v>
      </c>
    </row>
    <row r="24" spans="1:61" s="65" customFormat="1" ht="21.9" customHeight="1" x14ac:dyDescent="0.3">
      <c r="A24" s="37">
        <f t="shared" si="52"/>
        <v>21</v>
      </c>
      <c r="B24" s="38">
        <v>2015394287</v>
      </c>
      <c r="C24" s="46" t="s">
        <v>254</v>
      </c>
      <c r="D24" s="54" t="s">
        <v>46</v>
      </c>
      <c r="E24" s="38" t="s">
        <v>155</v>
      </c>
      <c r="F24" s="54" t="s">
        <v>255</v>
      </c>
      <c r="G24" s="46" t="s">
        <v>256</v>
      </c>
      <c r="H24" s="63">
        <v>44929</v>
      </c>
      <c r="I24" s="38" t="s">
        <v>126</v>
      </c>
      <c r="J24" s="38" t="s">
        <v>128</v>
      </c>
      <c r="K24" s="38" t="s">
        <v>127</v>
      </c>
      <c r="L24" s="38" t="s">
        <v>125</v>
      </c>
      <c r="M24" s="38" t="s">
        <v>126</v>
      </c>
      <c r="N24" s="38" t="s">
        <v>125</v>
      </c>
      <c r="O24" s="38" t="s">
        <v>128</v>
      </c>
      <c r="P24" s="38" t="s">
        <v>127</v>
      </c>
      <c r="Q24" s="38" t="s">
        <v>126</v>
      </c>
      <c r="R24" s="38" t="s">
        <v>128</v>
      </c>
      <c r="S24" s="38" t="s">
        <v>126</v>
      </c>
      <c r="T24" s="38" t="s">
        <v>128</v>
      </c>
      <c r="U24" s="38" t="s">
        <v>127</v>
      </c>
      <c r="V24" s="38" t="s">
        <v>125</v>
      </c>
      <c r="W24" s="38" t="s">
        <v>126</v>
      </c>
      <c r="X24" s="38" t="s">
        <v>125</v>
      </c>
      <c r="Y24" s="38" t="s">
        <v>127</v>
      </c>
      <c r="Z24" s="38" t="s">
        <v>126</v>
      </c>
      <c r="AA24" s="38" t="s">
        <v>126</v>
      </c>
      <c r="AB24" s="38" t="s">
        <v>128</v>
      </c>
      <c r="AC24" s="38" t="s">
        <v>126</v>
      </c>
      <c r="AD24" s="38" t="s">
        <v>128</v>
      </c>
      <c r="AE24" s="38" t="s">
        <v>125</v>
      </c>
      <c r="AF24" s="38" t="s">
        <v>127</v>
      </c>
      <c r="AG24" s="38" t="s">
        <v>127</v>
      </c>
      <c r="AH24" s="38">
        <f t="array" ref="AH24">SUM((I24:AG24=$I$2:$AG$2)*(I24:AG24&lt;&gt;""))</f>
        <v>22</v>
      </c>
      <c r="AI24" s="47">
        <f t="shared" si="53"/>
        <v>8.8000000000000007</v>
      </c>
      <c r="AJ24" s="64"/>
      <c r="AK24" s="38" t="str">
        <f t="shared" si="27"/>
        <v>LULUS</v>
      </c>
      <c r="AL24" s="38" t="str">
        <f t="shared" si="28"/>
        <v>LULUS</v>
      </c>
      <c r="AM24" s="38" t="str">
        <f t="shared" si="29"/>
        <v>LULUS</v>
      </c>
      <c r="AN24" s="38" t="str">
        <f t="shared" si="30"/>
        <v>LULUS</v>
      </c>
      <c r="AO24" s="38" t="str">
        <f t="shared" si="31"/>
        <v>LULUS</v>
      </c>
      <c r="AP24" s="38" t="str">
        <f t="shared" si="32"/>
        <v>LULUS</v>
      </c>
      <c r="AQ24" s="38" t="str">
        <f t="shared" si="33"/>
        <v>LULUS</v>
      </c>
      <c r="AR24" s="38" t="str">
        <f t="shared" si="34"/>
        <v>LULUS</v>
      </c>
      <c r="AS24" s="38" t="str">
        <f t="shared" si="35"/>
        <v>LULUS</v>
      </c>
      <c r="AT24" s="38" t="str">
        <f t="shared" si="36"/>
        <v>LULUS</v>
      </c>
      <c r="AU24" s="38" t="str">
        <f t="shared" si="37"/>
        <v>LULUS</v>
      </c>
      <c r="AV24" s="38" t="str">
        <f t="shared" si="38"/>
        <v>LULUS</v>
      </c>
      <c r="AW24" s="38" t="str">
        <f t="shared" si="39"/>
        <v>LULUS</v>
      </c>
      <c r="AX24" s="38" t="str">
        <f t="shared" si="40"/>
        <v>LULUS</v>
      </c>
      <c r="AY24" s="38" t="str">
        <f t="shared" si="41"/>
        <v>LULUS</v>
      </c>
      <c r="AZ24" s="38" t="str">
        <f t="shared" si="42"/>
        <v>LULUS</v>
      </c>
      <c r="BA24" s="38" t="str">
        <f t="shared" si="43"/>
        <v>TIDAK LULUS</v>
      </c>
      <c r="BB24" s="38" t="str">
        <f t="shared" si="44"/>
        <v>TIDAK LULUS</v>
      </c>
      <c r="BC24" s="38" t="str">
        <f t="shared" si="45"/>
        <v>LULUS</v>
      </c>
      <c r="BD24" s="38" t="str">
        <f t="shared" si="46"/>
        <v>LULUS</v>
      </c>
      <c r="BE24" s="38" t="str">
        <f t="shared" si="47"/>
        <v>LULUS</v>
      </c>
      <c r="BF24" s="38" t="str">
        <f t="shared" si="48"/>
        <v>LULUS</v>
      </c>
      <c r="BG24" s="38" t="str">
        <f t="shared" si="49"/>
        <v>LULUS</v>
      </c>
      <c r="BH24" s="38" t="str">
        <f t="shared" si="50"/>
        <v>LULUS</v>
      </c>
      <c r="BI24" s="38" t="str">
        <f t="shared" si="51"/>
        <v>TIDAK LULUS</v>
      </c>
    </row>
    <row r="25" spans="1:61" s="65" customFormat="1" ht="21.9" customHeight="1" x14ac:dyDescent="0.3">
      <c r="A25" s="37">
        <f t="shared" si="52"/>
        <v>22</v>
      </c>
      <c r="B25" s="38">
        <v>2015393433</v>
      </c>
      <c r="C25" s="46" t="s">
        <v>275</v>
      </c>
      <c r="D25" s="54" t="s">
        <v>45</v>
      </c>
      <c r="E25" s="38" t="s">
        <v>160</v>
      </c>
      <c r="F25" s="54" t="s">
        <v>276</v>
      </c>
      <c r="G25" s="46" t="s">
        <v>277</v>
      </c>
      <c r="H25" s="63">
        <v>44929</v>
      </c>
      <c r="I25" s="38" t="s">
        <v>126</v>
      </c>
      <c r="J25" s="38" t="s">
        <v>128</v>
      </c>
      <c r="K25" s="38" t="s">
        <v>127</v>
      </c>
      <c r="L25" s="38" t="s">
        <v>125</v>
      </c>
      <c r="M25" s="38" t="s">
        <v>126</v>
      </c>
      <c r="N25" s="38" t="s">
        <v>125</v>
      </c>
      <c r="O25" s="38" t="s">
        <v>128</v>
      </c>
      <c r="P25" s="38" t="s">
        <v>127</v>
      </c>
      <c r="Q25" s="38" t="s">
        <v>126</v>
      </c>
      <c r="R25" s="38" t="s">
        <v>128</v>
      </c>
      <c r="S25" s="38" t="s">
        <v>126</v>
      </c>
      <c r="T25" s="38" t="s">
        <v>128</v>
      </c>
      <c r="U25" s="38" t="s">
        <v>127</v>
      </c>
      <c r="V25" s="38" t="s">
        <v>125</v>
      </c>
      <c r="W25" s="38" t="s">
        <v>126</v>
      </c>
      <c r="X25" s="38" t="s">
        <v>125</v>
      </c>
      <c r="Y25" s="38" t="s">
        <v>127</v>
      </c>
      <c r="Z25" s="38" t="s">
        <v>128</v>
      </c>
      <c r="AA25" s="38" t="s">
        <v>126</v>
      </c>
      <c r="AB25" s="38" t="s">
        <v>126</v>
      </c>
      <c r="AC25" s="38" t="s">
        <v>127</v>
      </c>
      <c r="AD25" s="38" t="s">
        <v>128</v>
      </c>
      <c r="AE25" s="38" t="s">
        <v>125</v>
      </c>
      <c r="AF25" s="38" t="s">
        <v>127</v>
      </c>
      <c r="AG25" s="38" t="s">
        <v>125</v>
      </c>
      <c r="AH25" s="38">
        <f t="array" ref="AH25">SUM((I25:AG25=$I$2:$AG$2)*(I25:AG25&lt;&gt;""))</f>
        <v>20</v>
      </c>
      <c r="AI25" s="47">
        <f t="shared" si="53"/>
        <v>8</v>
      </c>
      <c r="AJ25" s="64"/>
      <c r="AK25" s="38" t="str">
        <f t="shared" si="27"/>
        <v>LULUS</v>
      </c>
      <c r="AL25" s="38" t="str">
        <f t="shared" si="28"/>
        <v>LULUS</v>
      </c>
      <c r="AM25" s="38" t="str">
        <f t="shared" si="29"/>
        <v>LULUS</v>
      </c>
      <c r="AN25" s="38" t="str">
        <f t="shared" si="30"/>
        <v>LULUS</v>
      </c>
      <c r="AO25" s="38" t="str">
        <f t="shared" si="31"/>
        <v>LULUS</v>
      </c>
      <c r="AP25" s="38" t="str">
        <f t="shared" si="32"/>
        <v>LULUS</v>
      </c>
      <c r="AQ25" s="38" t="str">
        <f t="shared" si="33"/>
        <v>LULUS</v>
      </c>
      <c r="AR25" s="38" t="str">
        <f t="shared" si="34"/>
        <v>LULUS</v>
      </c>
      <c r="AS25" s="38" t="str">
        <f t="shared" si="35"/>
        <v>LULUS</v>
      </c>
      <c r="AT25" s="38" t="str">
        <f t="shared" si="36"/>
        <v>LULUS</v>
      </c>
      <c r="AU25" s="38" t="str">
        <f t="shared" si="37"/>
        <v>LULUS</v>
      </c>
      <c r="AV25" s="38" t="str">
        <f t="shared" si="38"/>
        <v>LULUS</v>
      </c>
      <c r="AW25" s="38" t="str">
        <f t="shared" si="39"/>
        <v>LULUS</v>
      </c>
      <c r="AX25" s="38" t="str">
        <f t="shared" si="40"/>
        <v>LULUS</v>
      </c>
      <c r="AY25" s="38" t="str">
        <f t="shared" si="41"/>
        <v>LULUS</v>
      </c>
      <c r="AZ25" s="38" t="str">
        <f t="shared" si="42"/>
        <v>LULUS</v>
      </c>
      <c r="BA25" s="38" t="str">
        <f t="shared" si="43"/>
        <v>TIDAK LULUS</v>
      </c>
      <c r="BB25" s="38" t="str">
        <f t="shared" si="44"/>
        <v>TIDAK LULUS</v>
      </c>
      <c r="BC25" s="38" t="str">
        <f t="shared" si="45"/>
        <v>LULUS</v>
      </c>
      <c r="BD25" s="38" t="str">
        <f t="shared" si="46"/>
        <v>TIDAK LULUS</v>
      </c>
      <c r="BE25" s="38" t="str">
        <f t="shared" si="47"/>
        <v>TIDAK LULUS</v>
      </c>
      <c r="BF25" s="38" t="str">
        <f t="shared" si="48"/>
        <v>LULUS</v>
      </c>
      <c r="BG25" s="38" t="str">
        <f t="shared" si="49"/>
        <v>LULUS</v>
      </c>
      <c r="BH25" s="38" t="str">
        <f t="shared" si="50"/>
        <v>LULUS</v>
      </c>
      <c r="BI25" s="38" t="str">
        <f t="shared" si="51"/>
        <v>TIDAK LULUS</v>
      </c>
    </row>
    <row r="26" spans="1:61" s="65" customFormat="1" ht="21.9" customHeight="1" x14ac:dyDescent="0.3">
      <c r="A26" s="37">
        <f t="shared" si="52"/>
        <v>23</v>
      </c>
      <c r="B26" s="38">
        <v>2015393437</v>
      </c>
      <c r="C26" s="46" t="s">
        <v>278</v>
      </c>
      <c r="D26" s="54" t="s">
        <v>45</v>
      </c>
      <c r="E26" s="38" t="s">
        <v>160</v>
      </c>
      <c r="F26" s="54" t="s">
        <v>208</v>
      </c>
      <c r="G26" s="46" t="s">
        <v>209</v>
      </c>
      <c r="H26" s="63">
        <v>44929</v>
      </c>
      <c r="I26" s="38" t="s">
        <v>126</v>
      </c>
      <c r="J26" s="38" t="s">
        <v>128</v>
      </c>
      <c r="K26" s="38" t="s">
        <v>127</v>
      </c>
      <c r="L26" s="38" t="s">
        <v>125</v>
      </c>
      <c r="M26" s="38" t="s">
        <v>126</v>
      </c>
      <c r="N26" s="38" t="s">
        <v>125</v>
      </c>
      <c r="O26" s="38" t="s">
        <v>128</v>
      </c>
      <c r="P26" s="38" t="s">
        <v>127</v>
      </c>
      <c r="Q26" s="38" t="s">
        <v>126</v>
      </c>
      <c r="R26" s="38" t="s">
        <v>128</v>
      </c>
      <c r="S26" s="38" t="s">
        <v>126</v>
      </c>
      <c r="T26" s="38" t="s">
        <v>128</v>
      </c>
      <c r="U26" s="38" t="s">
        <v>127</v>
      </c>
      <c r="V26" s="38" t="s">
        <v>125</v>
      </c>
      <c r="W26" s="38" t="s">
        <v>126</v>
      </c>
      <c r="X26" s="38" t="s">
        <v>125</v>
      </c>
      <c r="Y26" s="38" t="s">
        <v>125</v>
      </c>
      <c r="Z26" s="38" t="s">
        <v>128</v>
      </c>
      <c r="AA26" s="38" t="s">
        <v>126</v>
      </c>
      <c r="AB26" s="38" t="s">
        <v>126</v>
      </c>
      <c r="AC26" s="38" t="s">
        <v>126</v>
      </c>
      <c r="AD26" s="38" t="s">
        <v>128</v>
      </c>
      <c r="AE26" s="38" t="s">
        <v>125</v>
      </c>
      <c r="AF26" s="38" t="s">
        <v>127</v>
      </c>
      <c r="AG26" s="38" t="s">
        <v>125</v>
      </c>
      <c r="AH26" s="38">
        <f t="array" ref="AH26">SUM((I26:AG26=$I$2:$AG$2)*(I26:AG26&lt;&gt;""))</f>
        <v>21</v>
      </c>
      <c r="AI26" s="47">
        <f t="shared" si="53"/>
        <v>8.4</v>
      </c>
      <c r="AJ26" s="64"/>
      <c r="AK26" s="38" t="str">
        <f t="shared" si="27"/>
        <v>LULUS</v>
      </c>
      <c r="AL26" s="38" t="str">
        <f t="shared" si="28"/>
        <v>LULUS</v>
      </c>
      <c r="AM26" s="38" t="str">
        <f t="shared" si="29"/>
        <v>LULUS</v>
      </c>
      <c r="AN26" s="38" t="str">
        <f t="shared" si="30"/>
        <v>LULUS</v>
      </c>
      <c r="AO26" s="38" t="str">
        <f t="shared" si="31"/>
        <v>LULUS</v>
      </c>
      <c r="AP26" s="38" t="str">
        <f t="shared" si="32"/>
        <v>LULUS</v>
      </c>
      <c r="AQ26" s="38" t="str">
        <f t="shared" si="33"/>
        <v>LULUS</v>
      </c>
      <c r="AR26" s="38" t="str">
        <f t="shared" si="34"/>
        <v>LULUS</v>
      </c>
      <c r="AS26" s="38" t="str">
        <f t="shared" si="35"/>
        <v>LULUS</v>
      </c>
      <c r="AT26" s="38" t="str">
        <f t="shared" si="36"/>
        <v>LULUS</v>
      </c>
      <c r="AU26" s="38" t="str">
        <f t="shared" si="37"/>
        <v>LULUS</v>
      </c>
      <c r="AV26" s="38" t="str">
        <f t="shared" si="38"/>
        <v>LULUS</v>
      </c>
      <c r="AW26" s="38" t="str">
        <f t="shared" si="39"/>
        <v>LULUS</v>
      </c>
      <c r="AX26" s="38" t="str">
        <f t="shared" si="40"/>
        <v>LULUS</v>
      </c>
      <c r="AY26" s="38" t="str">
        <f t="shared" si="41"/>
        <v>LULUS</v>
      </c>
      <c r="AZ26" s="38" t="str">
        <f t="shared" si="42"/>
        <v>LULUS</v>
      </c>
      <c r="BA26" s="38" t="str">
        <f t="shared" si="43"/>
        <v>TIDAK LULUS</v>
      </c>
      <c r="BB26" s="38" t="str">
        <f t="shared" si="44"/>
        <v>TIDAK LULUS</v>
      </c>
      <c r="BC26" s="38" t="str">
        <f t="shared" si="45"/>
        <v>LULUS</v>
      </c>
      <c r="BD26" s="38" t="str">
        <f t="shared" si="46"/>
        <v>TIDAK LULUS</v>
      </c>
      <c r="BE26" s="38" t="str">
        <f t="shared" si="47"/>
        <v>LULUS</v>
      </c>
      <c r="BF26" s="38" t="str">
        <f t="shared" si="48"/>
        <v>LULUS</v>
      </c>
      <c r="BG26" s="38" t="str">
        <f t="shared" si="49"/>
        <v>LULUS</v>
      </c>
      <c r="BH26" s="38" t="str">
        <f t="shared" si="50"/>
        <v>LULUS</v>
      </c>
      <c r="BI26" s="38" t="str">
        <f t="shared" si="51"/>
        <v>TIDAK LULUS</v>
      </c>
    </row>
    <row r="27" spans="1:61" s="65" customFormat="1" ht="21.9" customHeight="1" x14ac:dyDescent="0.3">
      <c r="A27" s="37">
        <f t="shared" si="52"/>
        <v>24</v>
      </c>
      <c r="B27" s="38">
        <v>2015395290</v>
      </c>
      <c r="C27" s="46" t="s">
        <v>279</v>
      </c>
      <c r="D27" s="54" t="s">
        <v>46</v>
      </c>
      <c r="E27" s="38" t="s">
        <v>155</v>
      </c>
      <c r="F27" s="54" t="s">
        <v>280</v>
      </c>
      <c r="G27" s="46" t="s">
        <v>281</v>
      </c>
      <c r="H27" s="63">
        <v>44931</v>
      </c>
      <c r="I27" s="38" t="s">
        <v>126</v>
      </c>
      <c r="J27" s="38" t="s">
        <v>125</v>
      </c>
      <c r="K27" s="38" t="s">
        <v>125</v>
      </c>
      <c r="L27" s="38" t="s">
        <v>125</v>
      </c>
      <c r="M27" s="38" t="s">
        <v>126</v>
      </c>
      <c r="N27" s="38" t="s">
        <v>127</v>
      </c>
      <c r="O27" s="38" t="s">
        <v>125</v>
      </c>
      <c r="P27" s="38" t="s">
        <v>127</v>
      </c>
      <c r="Q27" s="38" t="s">
        <v>126</v>
      </c>
      <c r="R27" s="38" t="s">
        <v>125</v>
      </c>
      <c r="S27" s="38" t="s">
        <v>126</v>
      </c>
      <c r="T27" s="38" t="s">
        <v>128</v>
      </c>
      <c r="U27" s="38" t="s">
        <v>126</v>
      </c>
      <c r="V27" s="38" t="s">
        <v>125</v>
      </c>
      <c r="W27" s="38" t="s">
        <v>126</v>
      </c>
      <c r="X27" s="38" t="s">
        <v>125</v>
      </c>
      <c r="Y27" s="38" t="s">
        <v>127</v>
      </c>
      <c r="Z27" s="38" t="s">
        <v>128</v>
      </c>
      <c r="AA27" s="38" t="s">
        <v>126</v>
      </c>
      <c r="AB27" s="38" t="s">
        <v>126</v>
      </c>
      <c r="AC27" s="38" t="s">
        <v>126</v>
      </c>
      <c r="AD27" s="38" t="s">
        <v>126</v>
      </c>
      <c r="AE27" s="38" t="s">
        <v>125</v>
      </c>
      <c r="AF27" s="38" t="s">
        <v>127</v>
      </c>
      <c r="AG27" s="38" t="s">
        <v>128</v>
      </c>
      <c r="AH27" s="38">
        <f t="array" ref="AH27">SUM((I27:AG27=$I$2:$AG$2)*(I27:AG27&lt;&gt;""))</f>
        <v>14</v>
      </c>
      <c r="AI27" s="47">
        <f t="shared" si="53"/>
        <v>5.6</v>
      </c>
      <c r="AJ27" s="64"/>
      <c r="AK27" s="38" t="str">
        <f t="shared" si="27"/>
        <v>LULUS</v>
      </c>
      <c r="AL27" s="38" t="str">
        <f t="shared" si="28"/>
        <v>TIDAK LULUS</v>
      </c>
      <c r="AM27" s="38" t="str">
        <f t="shared" si="29"/>
        <v>TIDAK LULUS</v>
      </c>
      <c r="AN27" s="38" t="str">
        <f t="shared" si="30"/>
        <v>LULUS</v>
      </c>
      <c r="AO27" s="38" t="str">
        <f t="shared" si="31"/>
        <v>LULUS</v>
      </c>
      <c r="AP27" s="38" t="str">
        <f t="shared" si="32"/>
        <v>TIDAK LULUS</v>
      </c>
      <c r="AQ27" s="38" t="str">
        <f t="shared" si="33"/>
        <v>TIDAK LULUS</v>
      </c>
      <c r="AR27" s="38" t="str">
        <f t="shared" si="34"/>
        <v>LULUS</v>
      </c>
      <c r="AS27" s="38" t="str">
        <f t="shared" si="35"/>
        <v>LULUS</v>
      </c>
      <c r="AT27" s="38" t="str">
        <f t="shared" si="36"/>
        <v>TIDAK LULUS</v>
      </c>
      <c r="AU27" s="38" t="str">
        <f t="shared" si="37"/>
        <v>LULUS</v>
      </c>
      <c r="AV27" s="38" t="str">
        <f t="shared" si="38"/>
        <v>LULUS</v>
      </c>
      <c r="AW27" s="38" t="str">
        <f t="shared" si="39"/>
        <v>TIDAK LULUS</v>
      </c>
      <c r="AX27" s="38" t="str">
        <f t="shared" si="40"/>
        <v>LULUS</v>
      </c>
      <c r="AY27" s="38" t="str">
        <f t="shared" si="41"/>
        <v>LULUS</v>
      </c>
      <c r="AZ27" s="38" t="str">
        <f t="shared" si="42"/>
        <v>LULUS</v>
      </c>
      <c r="BA27" s="38" t="str">
        <f t="shared" si="43"/>
        <v>TIDAK LULUS</v>
      </c>
      <c r="BB27" s="38" t="str">
        <f t="shared" si="44"/>
        <v>TIDAK LULUS</v>
      </c>
      <c r="BC27" s="38" t="str">
        <f t="shared" si="45"/>
        <v>LULUS</v>
      </c>
      <c r="BD27" s="38" t="str">
        <f t="shared" si="46"/>
        <v>TIDAK LULUS</v>
      </c>
      <c r="BE27" s="38" t="str">
        <f t="shared" si="47"/>
        <v>LULUS</v>
      </c>
      <c r="BF27" s="38" t="str">
        <f t="shared" si="48"/>
        <v>TIDAK LULUS</v>
      </c>
      <c r="BG27" s="38" t="str">
        <f t="shared" si="49"/>
        <v>LULUS</v>
      </c>
      <c r="BH27" s="38" t="str">
        <f t="shared" si="50"/>
        <v>LULUS</v>
      </c>
      <c r="BI27" s="38" t="str">
        <f t="shared" si="51"/>
        <v>TIDAK LULUS</v>
      </c>
    </row>
    <row r="28" spans="1:61" s="65" customFormat="1" ht="21.9" customHeight="1" x14ac:dyDescent="0.3">
      <c r="A28" s="37">
        <f t="shared" si="52"/>
        <v>25</v>
      </c>
      <c r="B28" s="38">
        <v>2015395244</v>
      </c>
      <c r="C28" s="46" t="s">
        <v>283</v>
      </c>
      <c r="D28" s="54" t="s">
        <v>45</v>
      </c>
      <c r="E28" s="38" t="s">
        <v>160</v>
      </c>
      <c r="F28" s="54" t="s">
        <v>284</v>
      </c>
      <c r="G28" s="46" t="s">
        <v>285</v>
      </c>
      <c r="H28" s="63">
        <v>44931</v>
      </c>
      <c r="I28" s="38" t="s">
        <v>127</v>
      </c>
      <c r="J28" s="38" t="s">
        <v>127</v>
      </c>
      <c r="K28" s="38" t="s">
        <v>127</v>
      </c>
      <c r="L28" s="38" t="s">
        <v>125</v>
      </c>
      <c r="M28" s="38" t="s">
        <v>127</v>
      </c>
      <c r="N28" s="38" t="s">
        <v>127</v>
      </c>
      <c r="O28" s="38" t="s">
        <v>128</v>
      </c>
      <c r="P28" s="38" t="s">
        <v>127</v>
      </c>
      <c r="Q28" s="38" t="s">
        <v>126</v>
      </c>
      <c r="R28" s="38" t="s">
        <v>125</v>
      </c>
      <c r="S28" s="38" t="s">
        <v>126</v>
      </c>
      <c r="T28" s="38" t="s">
        <v>128</v>
      </c>
      <c r="U28" s="38" t="s">
        <v>128</v>
      </c>
      <c r="V28" s="38" t="s">
        <v>125</v>
      </c>
      <c r="W28" s="38" t="s">
        <v>126</v>
      </c>
      <c r="X28" s="38" t="s">
        <v>125</v>
      </c>
      <c r="Y28" s="38" t="s">
        <v>128</v>
      </c>
      <c r="Z28" s="38" t="s">
        <v>128</v>
      </c>
      <c r="AA28" s="38" t="s">
        <v>126</v>
      </c>
      <c r="AB28" s="38" t="s">
        <v>126</v>
      </c>
      <c r="AC28" s="38" t="s">
        <v>126</v>
      </c>
      <c r="AD28" s="38" t="s">
        <v>128</v>
      </c>
      <c r="AE28" s="38" t="s">
        <v>128</v>
      </c>
      <c r="AF28" s="38" t="s">
        <v>127</v>
      </c>
      <c r="AG28" s="38" t="s">
        <v>126</v>
      </c>
      <c r="AH28" s="38">
        <f t="array" ref="AH28">SUM((I28:AG28=$I$2:$AG$2)*(I28:AG28&lt;&gt;""))</f>
        <v>16</v>
      </c>
      <c r="AI28" s="47">
        <f t="shared" si="53"/>
        <v>6.4</v>
      </c>
      <c r="AJ28" s="64"/>
      <c r="AK28" s="38" t="str">
        <f t="shared" si="27"/>
        <v>TIDAK LULUS</v>
      </c>
      <c r="AL28" s="38" t="str">
        <f t="shared" si="28"/>
        <v>TIDAK LULUS</v>
      </c>
      <c r="AM28" s="38" t="str">
        <f t="shared" si="29"/>
        <v>LULUS</v>
      </c>
      <c r="AN28" s="38" t="str">
        <f t="shared" si="30"/>
        <v>LULUS</v>
      </c>
      <c r="AO28" s="38" t="str">
        <f t="shared" si="31"/>
        <v>TIDAK LULUS</v>
      </c>
      <c r="AP28" s="38" t="str">
        <f t="shared" si="32"/>
        <v>TIDAK LULUS</v>
      </c>
      <c r="AQ28" s="38" t="str">
        <f t="shared" si="33"/>
        <v>LULUS</v>
      </c>
      <c r="AR28" s="38" t="str">
        <f t="shared" si="34"/>
        <v>LULUS</v>
      </c>
      <c r="AS28" s="38" t="str">
        <f t="shared" si="35"/>
        <v>LULUS</v>
      </c>
      <c r="AT28" s="38" t="str">
        <f t="shared" si="36"/>
        <v>TIDAK LULUS</v>
      </c>
      <c r="AU28" s="38" t="str">
        <f t="shared" si="37"/>
        <v>LULUS</v>
      </c>
      <c r="AV28" s="38" t="str">
        <f t="shared" si="38"/>
        <v>LULUS</v>
      </c>
      <c r="AW28" s="38" t="str">
        <f t="shared" si="39"/>
        <v>TIDAK LULUS</v>
      </c>
      <c r="AX28" s="38" t="str">
        <f t="shared" si="40"/>
        <v>LULUS</v>
      </c>
      <c r="AY28" s="38" t="str">
        <f t="shared" si="41"/>
        <v>LULUS</v>
      </c>
      <c r="AZ28" s="38" t="str">
        <f t="shared" si="42"/>
        <v>LULUS</v>
      </c>
      <c r="BA28" s="38" t="str">
        <f t="shared" si="43"/>
        <v>LULUS</v>
      </c>
      <c r="BB28" s="38" t="str">
        <f t="shared" si="44"/>
        <v>TIDAK LULUS</v>
      </c>
      <c r="BC28" s="38" t="str">
        <f t="shared" si="45"/>
        <v>LULUS</v>
      </c>
      <c r="BD28" s="38" t="str">
        <f t="shared" si="46"/>
        <v>TIDAK LULUS</v>
      </c>
      <c r="BE28" s="38" t="str">
        <f t="shared" si="47"/>
        <v>LULUS</v>
      </c>
      <c r="BF28" s="38" t="str">
        <f t="shared" si="48"/>
        <v>LULUS</v>
      </c>
      <c r="BG28" s="38" t="str">
        <f t="shared" si="49"/>
        <v>TIDAK LULUS</v>
      </c>
      <c r="BH28" s="38" t="str">
        <f t="shared" si="50"/>
        <v>LULUS</v>
      </c>
      <c r="BI28" s="38" t="str">
        <f t="shared" si="51"/>
        <v>LULUS</v>
      </c>
    </row>
    <row r="29" spans="1:61" s="65" customFormat="1" ht="21.9" customHeight="1" x14ac:dyDescent="0.3">
      <c r="A29" s="37">
        <f t="shared" si="52"/>
        <v>26</v>
      </c>
      <c r="B29" s="38">
        <v>2015395247</v>
      </c>
      <c r="C29" s="46" t="s">
        <v>287</v>
      </c>
      <c r="D29" s="54" t="s">
        <v>45</v>
      </c>
      <c r="E29" s="38" t="s">
        <v>160</v>
      </c>
      <c r="F29" s="54" t="s">
        <v>288</v>
      </c>
      <c r="G29" s="46" t="s">
        <v>289</v>
      </c>
      <c r="H29" s="63">
        <v>44931</v>
      </c>
      <c r="I29" s="38" t="s">
        <v>126</v>
      </c>
      <c r="J29" s="38" t="s">
        <v>128</v>
      </c>
      <c r="K29" s="38" t="s">
        <v>127</v>
      </c>
      <c r="L29" s="38" t="s">
        <v>125</v>
      </c>
      <c r="M29" s="38" t="s">
        <v>126</v>
      </c>
      <c r="N29" s="38" t="s">
        <v>125</v>
      </c>
      <c r="O29" s="38" t="s">
        <v>128</v>
      </c>
      <c r="P29" s="38" t="s">
        <v>127</v>
      </c>
      <c r="Q29" s="38" t="s">
        <v>126</v>
      </c>
      <c r="R29" s="38" t="s">
        <v>127</v>
      </c>
      <c r="S29" s="38" t="s">
        <v>126</v>
      </c>
      <c r="T29" s="38" t="s">
        <v>128</v>
      </c>
      <c r="U29" s="38" t="s">
        <v>127</v>
      </c>
      <c r="V29" s="38" t="s">
        <v>125</v>
      </c>
      <c r="W29" s="38" t="s">
        <v>126</v>
      </c>
      <c r="X29" s="38" t="s">
        <v>125</v>
      </c>
      <c r="Y29" s="38" t="s">
        <v>128</v>
      </c>
      <c r="Z29" s="38" t="s">
        <v>128</v>
      </c>
      <c r="AA29" s="38" t="s">
        <v>126</v>
      </c>
      <c r="AB29" s="38" t="s">
        <v>128</v>
      </c>
      <c r="AC29" s="38" t="s">
        <v>126</v>
      </c>
      <c r="AD29" s="38" t="s">
        <v>126</v>
      </c>
      <c r="AE29" s="38" t="s">
        <v>128</v>
      </c>
      <c r="AF29" s="38" t="s">
        <v>125</v>
      </c>
      <c r="AG29" s="38" t="s">
        <v>125</v>
      </c>
      <c r="AH29" s="38">
        <f t="array" ref="AH29">SUM((I29:AG29=$I$2:$AG$2)*(I29:AG29&lt;&gt;""))</f>
        <v>19</v>
      </c>
      <c r="AI29" s="47">
        <f t="shared" si="53"/>
        <v>7.6</v>
      </c>
      <c r="AJ29" s="64"/>
      <c r="AK29" s="38" t="str">
        <f t="shared" si="27"/>
        <v>LULUS</v>
      </c>
      <c r="AL29" s="38" t="str">
        <f t="shared" si="28"/>
        <v>LULUS</v>
      </c>
      <c r="AM29" s="38" t="str">
        <f t="shared" si="29"/>
        <v>LULUS</v>
      </c>
      <c r="AN29" s="38" t="str">
        <f t="shared" si="30"/>
        <v>LULUS</v>
      </c>
      <c r="AO29" s="38" t="str">
        <f t="shared" si="31"/>
        <v>LULUS</v>
      </c>
      <c r="AP29" s="38" t="str">
        <f t="shared" si="32"/>
        <v>LULUS</v>
      </c>
      <c r="AQ29" s="38" t="str">
        <f t="shared" si="33"/>
        <v>LULUS</v>
      </c>
      <c r="AR29" s="38" t="str">
        <f t="shared" si="34"/>
        <v>LULUS</v>
      </c>
      <c r="AS29" s="38" t="str">
        <f t="shared" si="35"/>
        <v>LULUS</v>
      </c>
      <c r="AT29" s="38" t="str">
        <f t="shared" si="36"/>
        <v>TIDAK LULUS</v>
      </c>
      <c r="AU29" s="38" t="str">
        <f t="shared" si="37"/>
        <v>LULUS</v>
      </c>
      <c r="AV29" s="38" t="str">
        <f t="shared" si="38"/>
        <v>LULUS</v>
      </c>
      <c r="AW29" s="38" t="str">
        <f t="shared" si="39"/>
        <v>LULUS</v>
      </c>
      <c r="AX29" s="38" t="str">
        <f t="shared" si="40"/>
        <v>LULUS</v>
      </c>
      <c r="AY29" s="38" t="str">
        <f t="shared" si="41"/>
        <v>LULUS</v>
      </c>
      <c r="AZ29" s="38" t="str">
        <f t="shared" si="42"/>
        <v>LULUS</v>
      </c>
      <c r="BA29" s="38" t="str">
        <f t="shared" si="43"/>
        <v>LULUS</v>
      </c>
      <c r="BB29" s="38" t="str">
        <f t="shared" si="44"/>
        <v>TIDAK LULUS</v>
      </c>
      <c r="BC29" s="38" t="str">
        <f t="shared" si="45"/>
        <v>LULUS</v>
      </c>
      <c r="BD29" s="38" t="str">
        <f t="shared" si="46"/>
        <v>LULUS</v>
      </c>
      <c r="BE29" s="38" t="str">
        <f t="shared" si="47"/>
        <v>LULUS</v>
      </c>
      <c r="BF29" s="38" t="str">
        <f t="shared" si="48"/>
        <v>TIDAK LULUS</v>
      </c>
      <c r="BG29" s="38" t="str">
        <f t="shared" si="49"/>
        <v>TIDAK LULUS</v>
      </c>
      <c r="BH29" s="38" t="str">
        <f t="shared" si="50"/>
        <v>TIDAK LULUS</v>
      </c>
      <c r="BI29" s="38" t="str">
        <f t="shared" si="51"/>
        <v>TIDAK LULUS</v>
      </c>
    </row>
    <row r="30" spans="1:61" s="65" customFormat="1" ht="21.9" customHeight="1" x14ac:dyDescent="0.3">
      <c r="A30" s="37">
        <f t="shared" si="52"/>
        <v>27</v>
      </c>
      <c r="B30" s="38">
        <v>2015395248</v>
      </c>
      <c r="C30" s="46" t="s">
        <v>291</v>
      </c>
      <c r="D30" s="54" t="s">
        <v>45</v>
      </c>
      <c r="E30" s="38" t="s">
        <v>160</v>
      </c>
      <c r="F30" s="54" t="s">
        <v>292</v>
      </c>
      <c r="G30" s="46" t="s">
        <v>293</v>
      </c>
      <c r="H30" s="63">
        <v>44931</v>
      </c>
      <c r="I30" s="38" t="s">
        <v>126</v>
      </c>
      <c r="J30" s="38" t="s">
        <v>128</v>
      </c>
      <c r="K30" s="38" t="s">
        <v>127</v>
      </c>
      <c r="L30" s="38" t="s">
        <v>125</v>
      </c>
      <c r="M30" s="38" t="s">
        <v>126</v>
      </c>
      <c r="N30" s="38" t="s">
        <v>125</v>
      </c>
      <c r="O30" s="38" t="s">
        <v>128</v>
      </c>
      <c r="P30" s="38" t="s">
        <v>126</v>
      </c>
      <c r="Q30" s="38" t="s">
        <v>126</v>
      </c>
      <c r="R30" s="38" t="s">
        <v>125</v>
      </c>
      <c r="S30" s="38" t="s">
        <v>126</v>
      </c>
      <c r="T30" s="38" t="s">
        <v>128</v>
      </c>
      <c r="U30" s="38" t="s">
        <v>127</v>
      </c>
      <c r="V30" s="38" t="s">
        <v>125</v>
      </c>
      <c r="W30" s="38" t="s">
        <v>126</v>
      </c>
      <c r="X30" s="38" t="s">
        <v>125</v>
      </c>
      <c r="Y30" s="38" t="s">
        <v>127</v>
      </c>
      <c r="Z30" s="38" t="s">
        <v>128</v>
      </c>
      <c r="AA30" s="38" t="s">
        <v>126</v>
      </c>
      <c r="AB30" s="38" t="s">
        <v>128</v>
      </c>
      <c r="AC30" s="38" t="s">
        <v>126</v>
      </c>
      <c r="AD30" s="38" t="s">
        <v>126</v>
      </c>
      <c r="AE30" s="38" t="s">
        <v>125</v>
      </c>
      <c r="AF30" s="38" t="s">
        <v>127</v>
      </c>
      <c r="AG30" s="38" t="s">
        <v>125</v>
      </c>
      <c r="AH30" s="38">
        <f t="array" ref="AH30">SUM((I30:AG30=$I$2:$AG$2)*(I30:AG30&lt;&gt;""))</f>
        <v>19</v>
      </c>
      <c r="AI30" s="47">
        <f t="shared" si="53"/>
        <v>7.6</v>
      </c>
      <c r="AJ30" s="64"/>
      <c r="AK30" s="38" t="str">
        <f t="shared" si="27"/>
        <v>LULUS</v>
      </c>
      <c r="AL30" s="38" t="str">
        <f t="shared" si="28"/>
        <v>LULUS</v>
      </c>
      <c r="AM30" s="38" t="str">
        <f t="shared" si="29"/>
        <v>LULUS</v>
      </c>
      <c r="AN30" s="38" t="str">
        <f t="shared" si="30"/>
        <v>LULUS</v>
      </c>
      <c r="AO30" s="38" t="str">
        <f t="shared" si="31"/>
        <v>LULUS</v>
      </c>
      <c r="AP30" s="38" t="str">
        <f t="shared" si="32"/>
        <v>LULUS</v>
      </c>
      <c r="AQ30" s="38" t="str">
        <f t="shared" si="33"/>
        <v>LULUS</v>
      </c>
      <c r="AR30" s="38" t="str">
        <f t="shared" si="34"/>
        <v>TIDAK LULUS</v>
      </c>
      <c r="AS30" s="38" t="str">
        <f t="shared" si="35"/>
        <v>LULUS</v>
      </c>
      <c r="AT30" s="38" t="str">
        <f t="shared" si="36"/>
        <v>TIDAK LULUS</v>
      </c>
      <c r="AU30" s="38" t="str">
        <f t="shared" si="37"/>
        <v>LULUS</v>
      </c>
      <c r="AV30" s="38" t="str">
        <f t="shared" si="38"/>
        <v>LULUS</v>
      </c>
      <c r="AW30" s="38" t="str">
        <f t="shared" si="39"/>
        <v>LULUS</v>
      </c>
      <c r="AX30" s="38" t="str">
        <f t="shared" si="40"/>
        <v>LULUS</v>
      </c>
      <c r="AY30" s="38" t="str">
        <f t="shared" si="41"/>
        <v>LULUS</v>
      </c>
      <c r="AZ30" s="38" t="str">
        <f t="shared" si="42"/>
        <v>LULUS</v>
      </c>
      <c r="BA30" s="38" t="str">
        <f t="shared" si="43"/>
        <v>TIDAK LULUS</v>
      </c>
      <c r="BB30" s="38" t="str">
        <f t="shared" si="44"/>
        <v>TIDAK LULUS</v>
      </c>
      <c r="BC30" s="38" t="str">
        <f t="shared" si="45"/>
        <v>LULUS</v>
      </c>
      <c r="BD30" s="38" t="str">
        <f t="shared" si="46"/>
        <v>LULUS</v>
      </c>
      <c r="BE30" s="38" t="str">
        <f t="shared" si="47"/>
        <v>LULUS</v>
      </c>
      <c r="BF30" s="38" t="str">
        <f t="shared" si="48"/>
        <v>TIDAK LULUS</v>
      </c>
      <c r="BG30" s="38" t="str">
        <f t="shared" si="49"/>
        <v>LULUS</v>
      </c>
      <c r="BH30" s="38" t="str">
        <f t="shared" si="50"/>
        <v>LULUS</v>
      </c>
      <c r="BI30" s="38" t="str">
        <f t="shared" si="51"/>
        <v>TIDAK LULUS</v>
      </c>
    </row>
    <row r="31" spans="1:61" s="65" customFormat="1" ht="21.9" customHeight="1" x14ac:dyDescent="0.3">
      <c r="A31" s="37">
        <f t="shared" si="52"/>
        <v>28</v>
      </c>
      <c r="B31" s="38">
        <v>2015395253</v>
      </c>
      <c r="C31" s="46" t="s">
        <v>294</v>
      </c>
      <c r="D31" s="54" t="s">
        <v>45</v>
      </c>
      <c r="E31" s="38" t="s">
        <v>160</v>
      </c>
      <c r="F31" s="54" t="s">
        <v>295</v>
      </c>
      <c r="G31" s="46" t="s">
        <v>296</v>
      </c>
      <c r="H31" s="63">
        <v>44931</v>
      </c>
      <c r="I31" s="38" t="s">
        <v>126</v>
      </c>
      <c r="J31" s="38" t="s">
        <v>125</v>
      </c>
      <c r="K31" s="38" t="s">
        <v>127</v>
      </c>
      <c r="L31" s="38" t="s">
        <v>125</v>
      </c>
      <c r="M31" s="38" t="s">
        <v>126</v>
      </c>
      <c r="N31" s="38" t="s">
        <v>125</v>
      </c>
      <c r="O31" s="38" t="s">
        <v>125</v>
      </c>
      <c r="P31" s="38" t="s">
        <v>127</v>
      </c>
      <c r="Q31" s="38" t="s">
        <v>126</v>
      </c>
      <c r="R31" s="38" t="s">
        <v>125</v>
      </c>
      <c r="S31" s="38" t="s">
        <v>126</v>
      </c>
      <c r="T31" s="38" t="s">
        <v>128</v>
      </c>
      <c r="U31" s="38" t="s">
        <v>126</v>
      </c>
      <c r="V31" s="38" t="s">
        <v>125</v>
      </c>
      <c r="W31" s="38" t="s">
        <v>126</v>
      </c>
      <c r="X31" s="38" t="s">
        <v>125</v>
      </c>
      <c r="Y31" s="38" t="s">
        <v>127</v>
      </c>
      <c r="Z31" s="38" t="s">
        <v>128</v>
      </c>
      <c r="AA31" s="38" t="s">
        <v>126</v>
      </c>
      <c r="AB31" s="38" t="s">
        <v>128</v>
      </c>
      <c r="AC31" s="38" t="s">
        <v>126</v>
      </c>
      <c r="AD31" s="38" t="s">
        <v>128</v>
      </c>
      <c r="AE31" s="38" t="s">
        <v>125</v>
      </c>
      <c r="AF31" s="38" t="s">
        <v>127</v>
      </c>
      <c r="AG31" s="38" t="s">
        <v>128</v>
      </c>
      <c r="AH31" s="38">
        <f t="array" ref="AH31">SUM((I31:AG31=$I$2:$AG$2)*(I31:AG31&lt;&gt;""))</f>
        <v>18</v>
      </c>
      <c r="AI31" s="47">
        <f t="shared" si="53"/>
        <v>7.2</v>
      </c>
      <c r="AJ31" s="64"/>
      <c r="AK31" s="38" t="str">
        <f t="shared" si="27"/>
        <v>LULUS</v>
      </c>
      <c r="AL31" s="38" t="str">
        <f t="shared" si="28"/>
        <v>TIDAK LULUS</v>
      </c>
      <c r="AM31" s="38" t="str">
        <f t="shared" si="29"/>
        <v>LULUS</v>
      </c>
      <c r="AN31" s="38" t="str">
        <f t="shared" si="30"/>
        <v>LULUS</v>
      </c>
      <c r="AO31" s="38" t="str">
        <f t="shared" si="31"/>
        <v>LULUS</v>
      </c>
      <c r="AP31" s="38" t="str">
        <f t="shared" si="32"/>
        <v>LULUS</v>
      </c>
      <c r="AQ31" s="38" t="str">
        <f t="shared" si="33"/>
        <v>TIDAK LULUS</v>
      </c>
      <c r="AR31" s="38" t="str">
        <f t="shared" si="34"/>
        <v>LULUS</v>
      </c>
      <c r="AS31" s="38" t="str">
        <f t="shared" si="35"/>
        <v>LULUS</v>
      </c>
      <c r="AT31" s="38" t="str">
        <f t="shared" si="36"/>
        <v>TIDAK LULUS</v>
      </c>
      <c r="AU31" s="38" t="str">
        <f t="shared" si="37"/>
        <v>LULUS</v>
      </c>
      <c r="AV31" s="38" t="str">
        <f t="shared" si="38"/>
        <v>LULUS</v>
      </c>
      <c r="AW31" s="38" t="str">
        <f t="shared" si="39"/>
        <v>TIDAK LULUS</v>
      </c>
      <c r="AX31" s="38" t="str">
        <f t="shared" si="40"/>
        <v>LULUS</v>
      </c>
      <c r="AY31" s="38" t="str">
        <f t="shared" si="41"/>
        <v>LULUS</v>
      </c>
      <c r="AZ31" s="38" t="str">
        <f t="shared" si="42"/>
        <v>LULUS</v>
      </c>
      <c r="BA31" s="38" t="str">
        <f t="shared" si="43"/>
        <v>TIDAK LULUS</v>
      </c>
      <c r="BB31" s="38" t="str">
        <f t="shared" si="44"/>
        <v>TIDAK LULUS</v>
      </c>
      <c r="BC31" s="38" t="str">
        <f t="shared" si="45"/>
        <v>LULUS</v>
      </c>
      <c r="BD31" s="38" t="str">
        <f t="shared" si="46"/>
        <v>LULUS</v>
      </c>
      <c r="BE31" s="38" t="str">
        <f t="shared" si="47"/>
        <v>LULUS</v>
      </c>
      <c r="BF31" s="38" t="str">
        <f t="shared" si="48"/>
        <v>LULUS</v>
      </c>
      <c r="BG31" s="38" t="str">
        <f t="shared" si="49"/>
        <v>LULUS</v>
      </c>
      <c r="BH31" s="38" t="str">
        <f t="shared" si="50"/>
        <v>LULUS</v>
      </c>
      <c r="BI31" s="38" t="str">
        <f t="shared" si="51"/>
        <v>TIDAK LULUS</v>
      </c>
    </row>
    <row r="32" spans="1:61" s="65" customFormat="1" ht="21.9" customHeight="1" x14ac:dyDescent="0.3">
      <c r="A32" s="37">
        <f t="shared" si="52"/>
        <v>29</v>
      </c>
      <c r="B32" s="38">
        <v>2015395295</v>
      </c>
      <c r="C32" s="46" t="s">
        <v>297</v>
      </c>
      <c r="D32" s="54" t="s">
        <v>46</v>
      </c>
      <c r="E32" s="38" t="s">
        <v>155</v>
      </c>
      <c r="F32" s="54" t="s">
        <v>298</v>
      </c>
      <c r="G32" s="46" t="s">
        <v>299</v>
      </c>
      <c r="H32" s="63">
        <v>44931</v>
      </c>
      <c r="I32" s="38" t="s">
        <v>126</v>
      </c>
      <c r="J32" s="38" t="s">
        <v>125</v>
      </c>
      <c r="K32" s="38" t="s">
        <v>127</v>
      </c>
      <c r="L32" s="38" t="s">
        <v>127</v>
      </c>
      <c r="M32" s="38" t="s">
        <v>126</v>
      </c>
      <c r="N32" s="38" t="s">
        <v>125</v>
      </c>
      <c r="O32" s="38" t="s">
        <v>128</v>
      </c>
      <c r="P32" s="38" t="s">
        <v>127</v>
      </c>
      <c r="Q32" s="38" t="s">
        <v>126</v>
      </c>
      <c r="R32" s="38" t="s">
        <v>125</v>
      </c>
      <c r="S32" s="38" t="s">
        <v>128</v>
      </c>
      <c r="T32" s="38" t="s">
        <v>128</v>
      </c>
      <c r="U32" s="38" t="s">
        <v>126</v>
      </c>
      <c r="V32" s="38" t="s">
        <v>125</v>
      </c>
      <c r="W32" s="38" t="s">
        <v>126</v>
      </c>
      <c r="X32" s="38" t="s">
        <v>125</v>
      </c>
      <c r="Y32" s="38" t="s">
        <v>127</v>
      </c>
      <c r="Z32" s="38" t="s">
        <v>128</v>
      </c>
      <c r="AA32" s="38" t="s">
        <v>126</v>
      </c>
      <c r="AB32" s="38" t="s">
        <v>128</v>
      </c>
      <c r="AC32" s="38" t="s">
        <v>126</v>
      </c>
      <c r="AD32" s="38" t="s">
        <v>126</v>
      </c>
      <c r="AE32" s="38" t="s">
        <v>128</v>
      </c>
      <c r="AF32" s="38" t="s">
        <v>127</v>
      </c>
      <c r="AG32" s="38" t="s">
        <v>125</v>
      </c>
      <c r="AH32" s="38">
        <f t="array" ref="AH32">SUM((I32:AG32=$I$2:$AG$2)*(I32:AG32&lt;&gt;""))</f>
        <v>15</v>
      </c>
      <c r="AI32" s="47">
        <f t="shared" si="53"/>
        <v>6</v>
      </c>
      <c r="AJ32" s="64"/>
      <c r="AK32" s="38" t="str">
        <f t="shared" si="27"/>
        <v>LULUS</v>
      </c>
      <c r="AL32" s="38" t="str">
        <f t="shared" si="28"/>
        <v>TIDAK LULUS</v>
      </c>
      <c r="AM32" s="38" t="str">
        <f t="shared" si="29"/>
        <v>LULUS</v>
      </c>
      <c r="AN32" s="38" t="str">
        <f t="shared" si="30"/>
        <v>TIDAK LULUS</v>
      </c>
      <c r="AO32" s="38" t="str">
        <f t="shared" si="31"/>
        <v>LULUS</v>
      </c>
      <c r="AP32" s="38" t="str">
        <f t="shared" si="32"/>
        <v>LULUS</v>
      </c>
      <c r="AQ32" s="38" t="str">
        <f t="shared" si="33"/>
        <v>LULUS</v>
      </c>
      <c r="AR32" s="38" t="str">
        <f t="shared" si="34"/>
        <v>LULUS</v>
      </c>
      <c r="AS32" s="38" t="str">
        <f t="shared" si="35"/>
        <v>LULUS</v>
      </c>
      <c r="AT32" s="38" t="str">
        <f t="shared" si="36"/>
        <v>TIDAK LULUS</v>
      </c>
      <c r="AU32" s="38" t="str">
        <f t="shared" si="37"/>
        <v>TIDAK LULUS</v>
      </c>
      <c r="AV32" s="38" t="str">
        <f t="shared" si="38"/>
        <v>LULUS</v>
      </c>
      <c r="AW32" s="38" t="str">
        <f t="shared" si="39"/>
        <v>TIDAK LULUS</v>
      </c>
      <c r="AX32" s="38" t="str">
        <f t="shared" si="40"/>
        <v>LULUS</v>
      </c>
      <c r="AY32" s="38" t="str">
        <f t="shared" si="41"/>
        <v>LULUS</v>
      </c>
      <c r="AZ32" s="38" t="str">
        <f t="shared" si="42"/>
        <v>LULUS</v>
      </c>
      <c r="BA32" s="38" t="str">
        <f t="shared" si="43"/>
        <v>TIDAK LULUS</v>
      </c>
      <c r="BB32" s="38" t="str">
        <f t="shared" si="44"/>
        <v>TIDAK LULUS</v>
      </c>
      <c r="BC32" s="38" t="str">
        <f t="shared" si="45"/>
        <v>LULUS</v>
      </c>
      <c r="BD32" s="38" t="str">
        <f t="shared" si="46"/>
        <v>LULUS</v>
      </c>
      <c r="BE32" s="38" t="str">
        <f t="shared" si="47"/>
        <v>LULUS</v>
      </c>
      <c r="BF32" s="38" t="str">
        <f t="shared" si="48"/>
        <v>TIDAK LULUS</v>
      </c>
      <c r="BG32" s="38" t="str">
        <f t="shared" si="49"/>
        <v>TIDAK LULUS</v>
      </c>
      <c r="BH32" s="38" t="str">
        <f t="shared" si="50"/>
        <v>LULUS</v>
      </c>
      <c r="BI32" s="38" t="str">
        <f t="shared" si="51"/>
        <v>TIDAK LULUS</v>
      </c>
    </row>
    <row r="33" spans="1:61" s="65" customFormat="1" ht="21.9" customHeight="1" x14ac:dyDescent="0.3">
      <c r="A33" s="37">
        <f t="shared" si="52"/>
        <v>30</v>
      </c>
      <c r="B33" s="38">
        <v>2015395258</v>
      </c>
      <c r="C33" s="46" t="s">
        <v>300</v>
      </c>
      <c r="D33" s="54" t="s">
        <v>45</v>
      </c>
      <c r="E33" s="38" t="s">
        <v>160</v>
      </c>
      <c r="F33" s="54" t="s">
        <v>301</v>
      </c>
      <c r="G33" s="46" t="s">
        <v>302</v>
      </c>
      <c r="H33" s="63">
        <v>44931</v>
      </c>
      <c r="I33" s="38" t="s">
        <v>127</v>
      </c>
      <c r="J33" s="38" t="s">
        <v>125</v>
      </c>
      <c r="K33" s="38" t="s">
        <v>127</v>
      </c>
      <c r="L33" s="38" t="s">
        <v>125</v>
      </c>
      <c r="M33" s="38" t="s">
        <v>127</v>
      </c>
      <c r="N33" s="38" t="s">
        <v>126</v>
      </c>
      <c r="O33" s="38" t="s">
        <v>128</v>
      </c>
      <c r="P33" s="38" t="s">
        <v>127</v>
      </c>
      <c r="Q33" s="38" t="s">
        <v>126</v>
      </c>
      <c r="R33" s="38" t="s">
        <v>125</v>
      </c>
      <c r="S33" s="38" t="s">
        <v>126</v>
      </c>
      <c r="T33" s="38" t="s">
        <v>128</v>
      </c>
      <c r="U33" s="38" t="s">
        <v>128</v>
      </c>
      <c r="V33" s="38" t="s">
        <v>125</v>
      </c>
      <c r="W33" s="38" t="s">
        <v>126</v>
      </c>
      <c r="X33" s="38" t="s">
        <v>125</v>
      </c>
      <c r="Y33" s="38" t="s">
        <v>125</v>
      </c>
      <c r="Z33" s="38" t="s">
        <v>128</v>
      </c>
      <c r="AA33" s="38" t="s">
        <v>126</v>
      </c>
      <c r="AB33" s="38" t="s">
        <v>128</v>
      </c>
      <c r="AC33" s="38" t="s">
        <v>126</v>
      </c>
      <c r="AD33" s="38" t="s">
        <v>128</v>
      </c>
      <c r="AE33" s="38" t="s">
        <v>128</v>
      </c>
      <c r="AF33" s="38" t="s">
        <v>127</v>
      </c>
      <c r="AG33" s="38" t="s">
        <v>126</v>
      </c>
      <c r="AH33" s="38">
        <f t="array" ref="AH33">SUM((I33:AG33=$I$2:$AG$2)*(I33:AG33&lt;&gt;""))</f>
        <v>16</v>
      </c>
      <c r="AI33" s="47">
        <f t="shared" si="53"/>
        <v>6.4</v>
      </c>
      <c r="AJ33" s="64"/>
      <c r="AK33" s="38" t="str">
        <f t="shared" si="27"/>
        <v>TIDAK LULUS</v>
      </c>
      <c r="AL33" s="38" t="str">
        <f t="shared" si="28"/>
        <v>TIDAK LULUS</v>
      </c>
      <c r="AM33" s="38" t="str">
        <f t="shared" si="29"/>
        <v>LULUS</v>
      </c>
      <c r="AN33" s="38" t="str">
        <f t="shared" si="30"/>
        <v>LULUS</v>
      </c>
      <c r="AO33" s="38" t="str">
        <f t="shared" si="31"/>
        <v>TIDAK LULUS</v>
      </c>
      <c r="AP33" s="38" t="str">
        <f t="shared" si="32"/>
        <v>TIDAK LULUS</v>
      </c>
      <c r="AQ33" s="38" t="str">
        <f t="shared" si="33"/>
        <v>LULUS</v>
      </c>
      <c r="AR33" s="38" t="str">
        <f t="shared" si="34"/>
        <v>LULUS</v>
      </c>
      <c r="AS33" s="38" t="str">
        <f t="shared" si="35"/>
        <v>LULUS</v>
      </c>
      <c r="AT33" s="38" t="str">
        <f t="shared" si="36"/>
        <v>TIDAK LULUS</v>
      </c>
      <c r="AU33" s="38" t="str">
        <f t="shared" si="37"/>
        <v>LULUS</v>
      </c>
      <c r="AV33" s="38" t="str">
        <f t="shared" si="38"/>
        <v>LULUS</v>
      </c>
      <c r="AW33" s="38" t="str">
        <f t="shared" si="39"/>
        <v>TIDAK LULUS</v>
      </c>
      <c r="AX33" s="38" t="str">
        <f t="shared" si="40"/>
        <v>LULUS</v>
      </c>
      <c r="AY33" s="38" t="str">
        <f t="shared" si="41"/>
        <v>LULUS</v>
      </c>
      <c r="AZ33" s="38" t="str">
        <f t="shared" si="42"/>
        <v>LULUS</v>
      </c>
      <c r="BA33" s="38" t="str">
        <f t="shared" si="43"/>
        <v>TIDAK LULUS</v>
      </c>
      <c r="BB33" s="38" t="str">
        <f t="shared" si="44"/>
        <v>TIDAK LULUS</v>
      </c>
      <c r="BC33" s="38" t="str">
        <f t="shared" si="45"/>
        <v>LULUS</v>
      </c>
      <c r="BD33" s="38" t="str">
        <f t="shared" si="46"/>
        <v>LULUS</v>
      </c>
      <c r="BE33" s="38" t="str">
        <f t="shared" si="47"/>
        <v>LULUS</v>
      </c>
      <c r="BF33" s="38" t="str">
        <f t="shared" si="48"/>
        <v>LULUS</v>
      </c>
      <c r="BG33" s="38" t="str">
        <f t="shared" si="49"/>
        <v>TIDAK LULUS</v>
      </c>
      <c r="BH33" s="38" t="str">
        <f t="shared" si="50"/>
        <v>LULUS</v>
      </c>
      <c r="BI33" s="38" t="str">
        <f t="shared" si="51"/>
        <v>LULUS</v>
      </c>
    </row>
    <row r="34" spans="1:61" s="65" customFormat="1" ht="21.9" customHeight="1" x14ac:dyDescent="0.3">
      <c r="A34" s="37">
        <f t="shared" si="52"/>
        <v>31</v>
      </c>
      <c r="B34" s="38">
        <v>2015395262</v>
      </c>
      <c r="C34" s="46" t="s">
        <v>304</v>
      </c>
      <c r="D34" s="54" t="s">
        <v>45</v>
      </c>
      <c r="E34" s="38" t="s">
        <v>160</v>
      </c>
      <c r="F34" s="54" t="s">
        <v>305</v>
      </c>
      <c r="G34" s="46" t="s">
        <v>306</v>
      </c>
      <c r="H34" s="63">
        <v>44931</v>
      </c>
      <c r="I34" s="38" t="s">
        <v>126</v>
      </c>
      <c r="J34" s="38" t="s">
        <v>125</v>
      </c>
      <c r="K34" s="38" t="s">
        <v>127</v>
      </c>
      <c r="L34" s="38" t="s">
        <v>125</v>
      </c>
      <c r="M34" s="38" t="s">
        <v>126</v>
      </c>
      <c r="N34" s="38" t="s">
        <v>125</v>
      </c>
      <c r="O34" s="38" t="s">
        <v>125</v>
      </c>
      <c r="P34" s="38" t="s">
        <v>127</v>
      </c>
      <c r="Q34" s="38" t="s">
        <v>126</v>
      </c>
      <c r="R34" s="38" t="s">
        <v>125</v>
      </c>
      <c r="S34" s="38" t="s">
        <v>126</v>
      </c>
      <c r="T34" s="38" t="s">
        <v>128</v>
      </c>
      <c r="U34" s="38" t="s">
        <v>126</v>
      </c>
      <c r="V34" s="38" t="s">
        <v>125</v>
      </c>
      <c r="W34" s="38" t="s">
        <v>126</v>
      </c>
      <c r="X34" s="38" t="s">
        <v>125</v>
      </c>
      <c r="Y34" s="38" t="s">
        <v>127</v>
      </c>
      <c r="Z34" s="38" t="s">
        <v>128</v>
      </c>
      <c r="AA34" s="38" t="s">
        <v>126</v>
      </c>
      <c r="AB34" s="38" t="s">
        <v>128</v>
      </c>
      <c r="AC34" s="38" t="s">
        <v>126</v>
      </c>
      <c r="AD34" s="38" t="s">
        <v>128</v>
      </c>
      <c r="AE34" s="38" t="s">
        <v>125</v>
      </c>
      <c r="AF34" s="38" t="s">
        <v>127</v>
      </c>
      <c r="AG34" s="38" t="s">
        <v>128</v>
      </c>
      <c r="AH34" s="38">
        <f t="array" ref="AH34">SUM((I34:AG34=$I$2:$AG$2)*(I34:AG34&lt;&gt;""))</f>
        <v>18</v>
      </c>
      <c r="AI34" s="47">
        <f t="shared" si="53"/>
        <v>7.2</v>
      </c>
      <c r="AJ34" s="64"/>
      <c r="AK34" s="38" t="str">
        <f t="shared" si="27"/>
        <v>LULUS</v>
      </c>
      <c r="AL34" s="38" t="str">
        <f t="shared" si="28"/>
        <v>TIDAK LULUS</v>
      </c>
      <c r="AM34" s="38" t="str">
        <f t="shared" si="29"/>
        <v>LULUS</v>
      </c>
      <c r="AN34" s="38" t="str">
        <f t="shared" si="30"/>
        <v>LULUS</v>
      </c>
      <c r="AO34" s="38" t="str">
        <f t="shared" si="31"/>
        <v>LULUS</v>
      </c>
      <c r="AP34" s="38" t="str">
        <f t="shared" si="32"/>
        <v>LULUS</v>
      </c>
      <c r="AQ34" s="38" t="str">
        <f t="shared" si="33"/>
        <v>TIDAK LULUS</v>
      </c>
      <c r="AR34" s="38" t="str">
        <f t="shared" si="34"/>
        <v>LULUS</v>
      </c>
      <c r="AS34" s="38" t="str">
        <f t="shared" si="35"/>
        <v>LULUS</v>
      </c>
      <c r="AT34" s="38" t="str">
        <f t="shared" si="36"/>
        <v>TIDAK LULUS</v>
      </c>
      <c r="AU34" s="38" t="str">
        <f t="shared" si="37"/>
        <v>LULUS</v>
      </c>
      <c r="AV34" s="38" t="str">
        <f t="shared" si="38"/>
        <v>LULUS</v>
      </c>
      <c r="AW34" s="38" t="str">
        <f t="shared" si="39"/>
        <v>TIDAK LULUS</v>
      </c>
      <c r="AX34" s="38" t="str">
        <f t="shared" si="40"/>
        <v>LULUS</v>
      </c>
      <c r="AY34" s="38" t="str">
        <f t="shared" si="41"/>
        <v>LULUS</v>
      </c>
      <c r="AZ34" s="38" t="str">
        <f t="shared" si="42"/>
        <v>LULUS</v>
      </c>
      <c r="BA34" s="38" t="str">
        <f t="shared" si="43"/>
        <v>TIDAK LULUS</v>
      </c>
      <c r="BB34" s="38" t="str">
        <f t="shared" si="44"/>
        <v>TIDAK LULUS</v>
      </c>
      <c r="BC34" s="38" t="str">
        <f t="shared" si="45"/>
        <v>LULUS</v>
      </c>
      <c r="BD34" s="38" t="str">
        <f t="shared" si="46"/>
        <v>LULUS</v>
      </c>
      <c r="BE34" s="38" t="str">
        <f t="shared" si="47"/>
        <v>LULUS</v>
      </c>
      <c r="BF34" s="38" t="str">
        <f t="shared" si="48"/>
        <v>LULUS</v>
      </c>
      <c r="BG34" s="38" t="str">
        <f t="shared" si="49"/>
        <v>LULUS</v>
      </c>
      <c r="BH34" s="38" t="str">
        <f t="shared" si="50"/>
        <v>LULUS</v>
      </c>
      <c r="BI34" s="38" t="str">
        <f t="shared" si="51"/>
        <v>TIDAK LULUS</v>
      </c>
    </row>
    <row r="35" spans="1:61" s="65" customFormat="1" ht="21.9" customHeight="1" x14ac:dyDescent="0.3">
      <c r="A35" s="37">
        <f t="shared" si="52"/>
        <v>32</v>
      </c>
      <c r="B35" s="38">
        <v>2015395298</v>
      </c>
      <c r="C35" s="46" t="s">
        <v>307</v>
      </c>
      <c r="D35" s="54" t="s">
        <v>46</v>
      </c>
      <c r="E35" s="38" t="s">
        <v>155</v>
      </c>
      <c r="F35" s="54" t="s">
        <v>308</v>
      </c>
      <c r="G35" s="46" t="s">
        <v>309</v>
      </c>
      <c r="H35" s="63">
        <v>44931</v>
      </c>
      <c r="I35" s="38" t="s">
        <v>126</v>
      </c>
      <c r="J35" s="38" t="s">
        <v>128</v>
      </c>
      <c r="K35" s="38" t="s">
        <v>127</v>
      </c>
      <c r="L35" s="38" t="s">
        <v>127</v>
      </c>
      <c r="M35" s="38" t="s">
        <v>126</v>
      </c>
      <c r="N35" s="38" t="s">
        <v>125</v>
      </c>
      <c r="O35" s="38" t="s">
        <v>128</v>
      </c>
      <c r="P35" s="38" t="s">
        <v>126</v>
      </c>
      <c r="Q35" s="38" t="s">
        <v>126</v>
      </c>
      <c r="R35" s="38" t="s">
        <v>126</v>
      </c>
      <c r="S35" s="38" t="s">
        <v>126</v>
      </c>
      <c r="T35" s="38" t="s">
        <v>128</v>
      </c>
      <c r="U35" s="38" t="s">
        <v>128</v>
      </c>
      <c r="V35" s="38" t="s">
        <v>125</v>
      </c>
      <c r="W35" s="38" t="s">
        <v>126</v>
      </c>
      <c r="X35" s="38" t="s">
        <v>125</v>
      </c>
      <c r="Y35" s="38" t="s">
        <v>128</v>
      </c>
      <c r="Z35" s="38" t="s">
        <v>128</v>
      </c>
      <c r="AA35" s="38" t="s">
        <v>126</v>
      </c>
      <c r="AB35" s="38" t="s">
        <v>127</v>
      </c>
      <c r="AC35" s="38" t="s">
        <v>126</v>
      </c>
      <c r="AD35" s="38" t="s">
        <v>127</v>
      </c>
      <c r="AE35" s="38" t="s">
        <v>128</v>
      </c>
      <c r="AF35" s="38" t="s">
        <v>127</v>
      </c>
      <c r="AG35" s="38" t="s">
        <v>125</v>
      </c>
      <c r="AH35" s="38">
        <f t="array" ref="AH35">SUM((I35:AG35=$I$2:$AG$2)*(I35:AG35&lt;&gt;""))</f>
        <v>16</v>
      </c>
      <c r="AI35" s="47">
        <f t="shared" si="53"/>
        <v>6.4</v>
      </c>
      <c r="AJ35" s="64"/>
      <c r="AK35" s="38" t="str">
        <f t="shared" si="27"/>
        <v>LULUS</v>
      </c>
      <c r="AL35" s="38" t="str">
        <f t="shared" si="28"/>
        <v>LULUS</v>
      </c>
      <c r="AM35" s="38" t="str">
        <f t="shared" si="29"/>
        <v>LULUS</v>
      </c>
      <c r="AN35" s="38" t="str">
        <f t="shared" si="30"/>
        <v>TIDAK LULUS</v>
      </c>
      <c r="AO35" s="38" t="str">
        <f t="shared" si="31"/>
        <v>LULUS</v>
      </c>
      <c r="AP35" s="38" t="str">
        <f t="shared" si="32"/>
        <v>LULUS</v>
      </c>
      <c r="AQ35" s="38" t="str">
        <f t="shared" si="33"/>
        <v>LULUS</v>
      </c>
      <c r="AR35" s="38" t="str">
        <f t="shared" si="34"/>
        <v>TIDAK LULUS</v>
      </c>
      <c r="AS35" s="38" t="str">
        <f t="shared" si="35"/>
        <v>LULUS</v>
      </c>
      <c r="AT35" s="38" t="str">
        <f t="shared" si="36"/>
        <v>TIDAK LULUS</v>
      </c>
      <c r="AU35" s="38" t="str">
        <f t="shared" si="37"/>
        <v>LULUS</v>
      </c>
      <c r="AV35" s="38" t="str">
        <f t="shared" si="38"/>
        <v>LULUS</v>
      </c>
      <c r="AW35" s="38" t="str">
        <f t="shared" si="39"/>
        <v>TIDAK LULUS</v>
      </c>
      <c r="AX35" s="38" t="str">
        <f t="shared" si="40"/>
        <v>LULUS</v>
      </c>
      <c r="AY35" s="38" t="str">
        <f t="shared" si="41"/>
        <v>LULUS</v>
      </c>
      <c r="AZ35" s="38" t="str">
        <f t="shared" si="42"/>
        <v>LULUS</v>
      </c>
      <c r="BA35" s="38" t="str">
        <f t="shared" si="43"/>
        <v>LULUS</v>
      </c>
      <c r="BB35" s="38" t="str">
        <f t="shared" si="44"/>
        <v>TIDAK LULUS</v>
      </c>
      <c r="BC35" s="38" t="str">
        <f t="shared" si="45"/>
        <v>LULUS</v>
      </c>
      <c r="BD35" s="38" t="str">
        <f t="shared" si="46"/>
        <v>TIDAK LULUS</v>
      </c>
      <c r="BE35" s="38" t="str">
        <f t="shared" si="47"/>
        <v>LULUS</v>
      </c>
      <c r="BF35" s="38" t="str">
        <f t="shared" si="48"/>
        <v>TIDAK LULUS</v>
      </c>
      <c r="BG35" s="38" t="str">
        <f t="shared" si="49"/>
        <v>TIDAK LULUS</v>
      </c>
      <c r="BH35" s="38" t="str">
        <f t="shared" si="50"/>
        <v>LULUS</v>
      </c>
      <c r="BI35" s="38" t="str">
        <f t="shared" si="51"/>
        <v>TIDAK LULUS</v>
      </c>
    </row>
    <row r="36" spans="1:61" s="65" customFormat="1" ht="21.9" customHeight="1" x14ac:dyDescent="0.3">
      <c r="A36" s="37">
        <f t="shared" si="52"/>
        <v>33</v>
      </c>
      <c r="B36" s="38">
        <v>2015395300</v>
      </c>
      <c r="C36" s="46" t="s">
        <v>311</v>
      </c>
      <c r="D36" s="54" t="s">
        <v>46</v>
      </c>
      <c r="E36" s="38" t="s">
        <v>155</v>
      </c>
      <c r="F36" s="54" t="s">
        <v>312</v>
      </c>
      <c r="G36" s="46" t="s">
        <v>313</v>
      </c>
      <c r="H36" s="63">
        <v>44931</v>
      </c>
      <c r="I36" s="38" t="s">
        <v>126</v>
      </c>
      <c r="J36" s="38" t="s">
        <v>128</v>
      </c>
      <c r="K36" s="38" t="s">
        <v>127</v>
      </c>
      <c r="L36" s="38" t="s">
        <v>125</v>
      </c>
      <c r="M36" s="38" t="s">
        <v>126</v>
      </c>
      <c r="N36" s="38" t="s">
        <v>125</v>
      </c>
      <c r="O36" s="38" t="s">
        <v>128</v>
      </c>
      <c r="P36" s="38" t="s">
        <v>128</v>
      </c>
      <c r="Q36" s="38" t="s">
        <v>126</v>
      </c>
      <c r="R36" s="38" t="s">
        <v>125</v>
      </c>
      <c r="S36" s="38" t="s">
        <v>126</v>
      </c>
      <c r="T36" s="38" t="s">
        <v>128</v>
      </c>
      <c r="U36" s="38" t="s">
        <v>126</v>
      </c>
      <c r="V36" s="38" t="s">
        <v>125</v>
      </c>
      <c r="W36" s="38" t="s">
        <v>126</v>
      </c>
      <c r="X36" s="38" t="s">
        <v>125</v>
      </c>
      <c r="Y36" s="38" t="s">
        <v>126</v>
      </c>
      <c r="Z36" s="38" t="s">
        <v>128</v>
      </c>
      <c r="AA36" s="38" t="s">
        <v>126</v>
      </c>
      <c r="AB36" s="38" t="s">
        <v>128</v>
      </c>
      <c r="AC36" s="38" t="s">
        <v>126</v>
      </c>
      <c r="AD36" s="38" t="s">
        <v>126</v>
      </c>
      <c r="AE36" s="38" t="s">
        <v>126</v>
      </c>
      <c r="AF36" s="38" t="s">
        <v>127</v>
      </c>
      <c r="AG36" s="38" t="s">
        <v>125</v>
      </c>
      <c r="AH36" s="38">
        <f t="array" ref="AH36">SUM((I36:AG36=$I$2:$AG$2)*(I36:AG36&lt;&gt;""))</f>
        <v>17</v>
      </c>
      <c r="AI36" s="47">
        <f t="shared" si="53"/>
        <v>6.8</v>
      </c>
      <c r="AJ36" s="64"/>
      <c r="AK36" s="38" t="str">
        <f t="shared" si="27"/>
        <v>LULUS</v>
      </c>
      <c r="AL36" s="38" t="str">
        <f t="shared" si="28"/>
        <v>LULUS</v>
      </c>
      <c r="AM36" s="38" t="str">
        <f t="shared" si="29"/>
        <v>LULUS</v>
      </c>
      <c r="AN36" s="38" t="str">
        <f t="shared" si="30"/>
        <v>LULUS</v>
      </c>
      <c r="AO36" s="38" t="str">
        <f t="shared" si="31"/>
        <v>LULUS</v>
      </c>
      <c r="AP36" s="38" t="str">
        <f t="shared" si="32"/>
        <v>LULUS</v>
      </c>
      <c r="AQ36" s="38" t="str">
        <f t="shared" si="33"/>
        <v>LULUS</v>
      </c>
      <c r="AR36" s="38" t="str">
        <f t="shared" si="34"/>
        <v>TIDAK LULUS</v>
      </c>
      <c r="AS36" s="38" t="str">
        <f t="shared" si="35"/>
        <v>LULUS</v>
      </c>
      <c r="AT36" s="38" t="str">
        <f t="shared" si="36"/>
        <v>TIDAK LULUS</v>
      </c>
      <c r="AU36" s="38" t="str">
        <f t="shared" si="37"/>
        <v>LULUS</v>
      </c>
      <c r="AV36" s="38" t="str">
        <f t="shared" si="38"/>
        <v>LULUS</v>
      </c>
      <c r="AW36" s="38" t="str">
        <f t="shared" si="39"/>
        <v>TIDAK LULUS</v>
      </c>
      <c r="AX36" s="38" t="str">
        <f t="shared" si="40"/>
        <v>LULUS</v>
      </c>
      <c r="AY36" s="38" t="str">
        <f t="shared" si="41"/>
        <v>LULUS</v>
      </c>
      <c r="AZ36" s="38" t="str">
        <f t="shared" si="42"/>
        <v>LULUS</v>
      </c>
      <c r="BA36" s="38" t="str">
        <f t="shared" si="43"/>
        <v>TIDAK LULUS</v>
      </c>
      <c r="BB36" s="38" t="str">
        <f t="shared" si="44"/>
        <v>TIDAK LULUS</v>
      </c>
      <c r="BC36" s="38" t="str">
        <f t="shared" si="45"/>
        <v>LULUS</v>
      </c>
      <c r="BD36" s="38" t="str">
        <f t="shared" si="46"/>
        <v>LULUS</v>
      </c>
      <c r="BE36" s="38" t="str">
        <f t="shared" si="47"/>
        <v>LULUS</v>
      </c>
      <c r="BF36" s="38" t="str">
        <f t="shared" si="48"/>
        <v>TIDAK LULUS</v>
      </c>
      <c r="BG36" s="38" t="str">
        <f t="shared" si="49"/>
        <v>TIDAK LULUS</v>
      </c>
      <c r="BH36" s="38" t="str">
        <f t="shared" si="50"/>
        <v>LULUS</v>
      </c>
      <c r="BI36" s="38" t="str">
        <f t="shared" si="51"/>
        <v>TIDAK LULUS</v>
      </c>
    </row>
    <row r="37" spans="1:61" s="65" customFormat="1" ht="21.9" customHeight="1" x14ac:dyDescent="0.3">
      <c r="A37" s="37">
        <f t="shared" si="52"/>
        <v>34</v>
      </c>
      <c r="B37" s="38">
        <v>2015395303</v>
      </c>
      <c r="C37" s="46" t="s">
        <v>314</v>
      </c>
      <c r="D37" s="54" t="s">
        <v>46</v>
      </c>
      <c r="E37" s="38" t="s">
        <v>155</v>
      </c>
      <c r="F37" s="54" t="s">
        <v>315</v>
      </c>
      <c r="G37" s="46" t="s">
        <v>316</v>
      </c>
      <c r="H37" s="63">
        <v>44931</v>
      </c>
      <c r="I37" s="38" t="s">
        <v>126</v>
      </c>
      <c r="J37" s="38" t="s">
        <v>125</v>
      </c>
      <c r="K37" s="38" t="s">
        <v>127</v>
      </c>
      <c r="L37" s="38" t="s">
        <v>125</v>
      </c>
      <c r="M37" s="38" t="s">
        <v>126</v>
      </c>
      <c r="N37" s="38" t="s">
        <v>125</v>
      </c>
      <c r="O37" s="38" t="s">
        <v>128</v>
      </c>
      <c r="P37" s="38" t="s">
        <v>127</v>
      </c>
      <c r="Q37" s="38" t="s">
        <v>126</v>
      </c>
      <c r="R37" s="38" t="s">
        <v>125</v>
      </c>
      <c r="S37" s="38" t="s">
        <v>126</v>
      </c>
      <c r="T37" s="38" t="s">
        <v>128</v>
      </c>
      <c r="U37" s="38" t="s">
        <v>127</v>
      </c>
      <c r="V37" s="38" t="s">
        <v>125</v>
      </c>
      <c r="W37" s="38" t="s">
        <v>126</v>
      </c>
      <c r="X37" s="38" t="s">
        <v>125</v>
      </c>
      <c r="Y37" s="38" t="s">
        <v>128</v>
      </c>
      <c r="Z37" s="38" t="s">
        <v>128</v>
      </c>
      <c r="AA37" s="38" t="s">
        <v>126</v>
      </c>
      <c r="AB37" s="38" t="s">
        <v>128</v>
      </c>
      <c r="AC37" s="38" t="s">
        <v>126</v>
      </c>
      <c r="AD37" s="38" t="s">
        <v>128</v>
      </c>
      <c r="AE37" s="38" t="s">
        <v>125</v>
      </c>
      <c r="AF37" s="38" t="s">
        <v>127</v>
      </c>
      <c r="AG37" s="38" t="s">
        <v>125</v>
      </c>
      <c r="AH37" s="38">
        <f t="array" ref="AH37">SUM((I37:AG37=$I$2:$AG$2)*(I37:AG37&lt;&gt;""))</f>
        <v>21</v>
      </c>
      <c r="AI37" s="47">
        <f t="shared" si="53"/>
        <v>8.4</v>
      </c>
      <c r="AJ37" s="64"/>
      <c r="AK37" s="38" t="str">
        <f t="shared" si="27"/>
        <v>LULUS</v>
      </c>
      <c r="AL37" s="38" t="str">
        <f t="shared" si="28"/>
        <v>TIDAK LULUS</v>
      </c>
      <c r="AM37" s="38" t="str">
        <f t="shared" si="29"/>
        <v>LULUS</v>
      </c>
      <c r="AN37" s="38" t="str">
        <f t="shared" si="30"/>
        <v>LULUS</v>
      </c>
      <c r="AO37" s="38" t="str">
        <f t="shared" si="31"/>
        <v>LULUS</v>
      </c>
      <c r="AP37" s="38" t="str">
        <f t="shared" si="32"/>
        <v>LULUS</v>
      </c>
      <c r="AQ37" s="38" t="str">
        <f t="shared" si="33"/>
        <v>LULUS</v>
      </c>
      <c r="AR37" s="38" t="str">
        <f t="shared" si="34"/>
        <v>LULUS</v>
      </c>
      <c r="AS37" s="38" t="str">
        <f t="shared" si="35"/>
        <v>LULUS</v>
      </c>
      <c r="AT37" s="38" t="str">
        <f t="shared" si="36"/>
        <v>TIDAK LULUS</v>
      </c>
      <c r="AU37" s="38" t="str">
        <f t="shared" si="37"/>
        <v>LULUS</v>
      </c>
      <c r="AV37" s="38" t="str">
        <f t="shared" si="38"/>
        <v>LULUS</v>
      </c>
      <c r="AW37" s="38" t="str">
        <f t="shared" si="39"/>
        <v>LULUS</v>
      </c>
      <c r="AX37" s="38" t="str">
        <f t="shared" si="40"/>
        <v>LULUS</v>
      </c>
      <c r="AY37" s="38" t="str">
        <f t="shared" si="41"/>
        <v>LULUS</v>
      </c>
      <c r="AZ37" s="38" t="str">
        <f t="shared" si="42"/>
        <v>LULUS</v>
      </c>
      <c r="BA37" s="38" t="str">
        <f t="shared" si="43"/>
        <v>LULUS</v>
      </c>
      <c r="BB37" s="38" t="str">
        <f t="shared" si="44"/>
        <v>TIDAK LULUS</v>
      </c>
      <c r="BC37" s="38" t="str">
        <f t="shared" si="45"/>
        <v>LULUS</v>
      </c>
      <c r="BD37" s="38" t="str">
        <f t="shared" si="46"/>
        <v>LULUS</v>
      </c>
      <c r="BE37" s="38" t="str">
        <f t="shared" si="47"/>
        <v>LULUS</v>
      </c>
      <c r="BF37" s="38" t="str">
        <f t="shared" si="48"/>
        <v>LULUS</v>
      </c>
      <c r="BG37" s="38" t="str">
        <f t="shared" si="49"/>
        <v>LULUS</v>
      </c>
      <c r="BH37" s="38" t="str">
        <f t="shared" si="50"/>
        <v>LULUS</v>
      </c>
      <c r="BI37" s="38" t="str">
        <f t="shared" si="51"/>
        <v>TIDAK LULUS</v>
      </c>
    </row>
    <row r="38" spans="1:61" s="65" customFormat="1" ht="21.9" customHeight="1" x14ac:dyDescent="0.3">
      <c r="A38" s="37">
        <f t="shared" si="52"/>
        <v>35</v>
      </c>
      <c r="B38" s="38">
        <v>2015395264</v>
      </c>
      <c r="C38" s="46" t="s">
        <v>317</v>
      </c>
      <c r="D38" s="54" t="s">
        <v>45</v>
      </c>
      <c r="E38" s="38" t="s">
        <v>160</v>
      </c>
      <c r="F38" s="54" t="s">
        <v>318</v>
      </c>
      <c r="G38" s="46" t="s">
        <v>319</v>
      </c>
      <c r="H38" s="63">
        <v>44931</v>
      </c>
      <c r="I38" s="38" t="s">
        <v>126</v>
      </c>
      <c r="J38" s="38" t="s">
        <v>128</v>
      </c>
      <c r="K38" s="38" t="s">
        <v>127</v>
      </c>
      <c r="L38" s="38" t="s">
        <v>125</v>
      </c>
      <c r="M38" s="38" t="s">
        <v>126</v>
      </c>
      <c r="N38" s="38" t="s">
        <v>125</v>
      </c>
      <c r="O38" s="38" t="s">
        <v>128</v>
      </c>
      <c r="P38" s="38" t="s">
        <v>127</v>
      </c>
      <c r="Q38" s="38" t="s">
        <v>126</v>
      </c>
      <c r="R38" s="38" t="s">
        <v>125</v>
      </c>
      <c r="S38" s="38" t="s">
        <v>126</v>
      </c>
      <c r="T38" s="38" t="s">
        <v>128</v>
      </c>
      <c r="U38" s="38" t="s">
        <v>127</v>
      </c>
      <c r="V38" s="38" t="s">
        <v>125</v>
      </c>
      <c r="W38" s="38" t="s">
        <v>126</v>
      </c>
      <c r="X38" s="38" t="s">
        <v>125</v>
      </c>
      <c r="Y38" s="38" t="s">
        <v>128</v>
      </c>
      <c r="Z38" s="38" t="s">
        <v>128</v>
      </c>
      <c r="AA38" s="38" t="s">
        <v>126</v>
      </c>
      <c r="AB38" s="38" t="s">
        <v>128</v>
      </c>
      <c r="AC38" s="38" t="s">
        <v>126</v>
      </c>
      <c r="AD38" s="38" t="s">
        <v>128</v>
      </c>
      <c r="AE38" s="38" t="s">
        <v>125</v>
      </c>
      <c r="AF38" s="38" t="s">
        <v>127</v>
      </c>
      <c r="AG38" s="38" t="s">
        <v>125</v>
      </c>
      <c r="AH38" s="38">
        <f t="array" ref="AH38">SUM((I38:AG38=$I$2:$AG$2)*(I38:AG38&lt;&gt;""))</f>
        <v>22</v>
      </c>
      <c r="AI38" s="47">
        <f t="shared" si="53"/>
        <v>8.8000000000000007</v>
      </c>
      <c r="AJ38" s="64"/>
      <c r="AK38" s="38" t="str">
        <f t="shared" si="27"/>
        <v>LULUS</v>
      </c>
      <c r="AL38" s="38" t="str">
        <f t="shared" si="28"/>
        <v>LULUS</v>
      </c>
      <c r="AM38" s="38" t="str">
        <f t="shared" si="29"/>
        <v>LULUS</v>
      </c>
      <c r="AN38" s="38" t="str">
        <f t="shared" si="30"/>
        <v>LULUS</v>
      </c>
      <c r="AO38" s="38" t="str">
        <f t="shared" si="31"/>
        <v>LULUS</v>
      </c>
      <c r="AP38" s="38" t="str">
        <f t="shared" si="32"/>
        <v>LULUS</v>
      </c>
      <c r="AQ38" s="38" t="str">
        <f t="shared" si="33"/>
        <v>LULUS</v>
      </c>
      <c r="AR38" s="38" t="str">
        <f t="shared" si="34"/>
        <v>LULUS</v>
      </c>
      <c r="AS38" s="38" t="str">
        <f t="shared" si="35"/>
        <v>LULUS</v>
      </c>
      <c r="AT38" s="38" t="str">
        <f t="shared" si="36"/>
        <v>TIDAK LULUS</v>
      </c>
      <c r="AU38" s="38" t="str">
        <f t="shared" si="37"/>
        <v>LULUS</v>
      </c>
      <c r="AV38" s="38" t="str">
        <f t="shared" si="38"/>
        <v>LULUS</v>
      </c>
      <c r="AW38" s="38" t="str">
        <f t="shared" si="39"/>
        <v>LULUS</v>
      </c>
      <c r="AX38" s="38" t="str">
        <f t="shared" si="40"/>
        <v>LULUS</v>
      </c>
      <c r="AY38" s="38" t="str">
        <f t="shared" si="41"/>
        <v>LULUS</v>
      </c>
      <c r="AZ38" s="38" t="str">
        <f t="shared" si="42"/>
        <v>LULUS</v>
      </c>
      <c r="BA38" s="38" t="str">
        <f t="shared" si="43"/>
        <v>LULUS</v>
      </c>
      <c r="BB38" s="38" t="str">
        <f t="shared" si="44"/>
        <v>TIDAK LULUS</v>
      </c>
      <c r="BC38" s="38" t="str">
        <f t="shared" si="45"/>
        <v>LULUS</v>
      </c>
      <c r="BD38" s="38" t="str">
        <f t="shared" si="46"/>
        <v>LULUS</v>
      </c>
      <c r="BE38" s="38" t="str">
        <f t="shared" si="47"/>
        <v>LULUS</v>
      </c>
      <c r="BF38" s="38" t="str">
        <f t="shared" si="48"/>
        <v>LULUS</v>
      </c>
      <c r="BG38" s="38" t="str">
        <f t="shared" si="49"/>
        <v>LULUS</v>
      </c>
      <c r="BH38" s="38" t="str">
        <f t="shared" si="50"/>
        <v>LULUS</v>
      </c>
      <c r="BI38" s="38" t="str">
        <f t="shared" si="51"/>
        <v>TIDAK LULUS</v>
      </c>
    </row>
    <row r="39" spans="1:61" s="65" customFormat="1" ht="21.9" customHeight="1" x14ac:dyDescent="0.3">
      <c r="A39" s="37">
        <f t="shared" si="52"/>
        <v>36</v>
      </c>
      <c r="B39" s="38">
        <v>2015395268</v>
      </c>
      <c r="C39" s="46" t="s">
        <v>321</v>
      </c>
      <c r="D39" s="54" t="s">
        <v>45</v>
      </c>
      <c r="E39" s="38" t="s">
        <v>160</v>
      </c>
      <c r="F39" s="54" t="s">
        <v>322</v>
      </c>
      <c r="G39" s="46" t="s">
        <v>323</v>
      </c>
      <c r="H39" s="63">
        <v>44931</v>
      </c>
      <c r="I39" s="38" t="s">
        <v>126</v>
      </c>
      <c r="J39" s="38" t="s">
        <v>128</v>
      </c>
      <c r="K39" s="38" t="s">
        <v>127</v>
      </c>
      <c r="L39" s="38" t="s">
        <v>125</v>
      </c>
      <c r="M39" s="38" t="s">
        <v>126</v>
      </c>
      <c r="N39" s="38" t="s">
        <v>126</v>
      </c>
      <c r="O39" s="38" t="s">
        <v>128</v>
      </c>
      <c r="P39" s="38" t="s">
        <v>127</v>
      </c>
      <c r="Q39" s="38" t="s">
        <v>126</v>
      </c>
      <c r="R39" s="38" t="s">
        <v>125</v>
      </c>
      <c r="S39" s="38" t="s">
        <v>126</v>
      </c>
      <c r="T39" s="38" t="s">
        <v>128</v>
      </c>
      <c r="U39" s="38" t="s">
        <v>128</v>
      </c>
      <c r="V39" s="38" t="s">
        <v>125</v>
      </c>
      <c r="W39" s="38" t="s">
        <v>126</v>
      </c>
      <c r="X39" s="38" t="s">
        <v>125</v>
      </c>
      <c r="Y39" s="38" t="s">
        <v>125</v>
      </c>
      <c r="Z39" s="38" t="s">
        <v>128</v>
      </c>
      <c r="AA39" s="38" t="s">
        <v>126</v>
      </c>
      <c r="AB39" s="38" t="s">
        <v>128</v>
      </c>
      <c r="AC39" s="38" t="s">
        <v>126</v>
      </c>
      <c r="AD39" s="38" t="s">
        <v>128</v>
      </c>
      <c r="AE39" s="38" t="s">
        <v>128</v>
      </c>
      <c r="AF39" s="38" t="s">
        <v>127</v>
      </c>
      <c r="AG39" s="38" t="s">
        <v>127</v>
      </c>
      <c r="AH39" s="38">
        <f t="array" ref="AH39">SUM((I39:AG39=$I$2:$AG$2)*(I39:AG39&lt;&gt;""))</f>
        <v>18</v>
      </c>
      <c r="AI39" s="47">
        <f t="shared" si="53"/>
        <v>7.2</v>
      </c>
      <c r="AJ39" s="64"/>
      <c r="AK39" s="38" t="str">
        <f t="shared" si="27"/>
        <v>LULUS</v>
      </c>
      <c r="AL39" s="38" t="str">
        <f t="shared" si="28"/>
        <v>LULUS</v>
      </c>
      <c r="AM39" s="38" t="str">
        <f t="shared" si="29"/>
        <v>LULUS</v>
      </c>
      <c r="AN39" s="38" t="str">
        <f t="shared" si="30"/>
        <v>LULUS</v>
      </c>
      <c r="AO39" s="38" t="str">
        <f t="shared" si="31"/>
        <v>LULUS</v>
      </c>
      <c r="AP39" s="38" t="str">
        <f t="shared" si="32"/>
        <v>TIDAK LULUS</v>
      </c>
      <c r="AQ39" s="38" t="str">
        <f t="shared" si="33"/>
        <v>LULUS</v>
      </c>
      <c r="AR39" s="38" t="str">
        <f t="shared" si="34"/>
        <v>LULUS</v>
      </c>
      <c r="AS39" s="38" t="str">
        <f t="shared" si="35"/>
        <v>LULUS</v>
      </c>
      <c r="AT39" s="38" t="str">
        <f t="shared" si="36"/>
        <v>TIDAK LULUS</v>
      </c>
      <c r="AU39" s="38" t="str">
        <f t="shared" si="37"/>
        <v>LULUS</v>
      </c>
      <c r="AV39" s="38" t="str">
        <f t="shared" si="38"/>
        <v>LULUS</v>
      </c>
      <c r="AW39" s="38" t="str">
        <f t="shared" si="39"/>
        <v>TIDAK LULUS</v>
      </c>
      <c r="AX39" s="38" t="str">
        <f t="shared" si="40"/>
        <v>LULUS</v>
      </c>
      <c r="AY39" s="38" t="str">
        <f t="shared" si="41"/>
        <v>LULUS</v>
      </c>
      <c r="AZ39" s="38" t="str">
        <f t="shared" si="42"/>
        <v>LULUS</v>
      </c>
      <c r="BA39" s="38" t="str">
        <f t="shared" si="43"/>
        <v>TIDAK LULUS</v>
      </c>
      <c r="BB39" s="38" t="str">
        <f t="shared" si="44"/>
        <v>TIDAK LULUS</v>
      </c>
      <c r="BC39" s="38" t="str">
        <f t="shared" si="45"/>
        <v>LULUS</v>
      </c>
      <c r="BD39" s="38" t="str">
        <f t="shared" si="46"/>
        <v>LULUS</v>
      </c>
      <c r="BE39" s="38" t="str">
        <f t="shared" si="47"/>
        <v>LULUS</v>
      </c>
      <c r="BF39" s="38" t="str">
        <f t="shared" si="48"/>
        <v>LULUS</v>
      </c>
      <c r="BG39" s="38" t="str">
        <f t="shared" si="49"/>
        <v>TIDAK LULUS</v>
      </c>
      <c r="BH39" s="38" t="str">
        <f t="shared" si="50"/>
        <v>LULUS</v>
      </c>
      <c r="BI39" s="38" t="str">
        <f t="shared" si="51"/>
        <v>TIDAK LULUS</v>
      </c>
    </row>
    <row r="40" spans="1:61" s="65" customFormat="1" ht="21.9" customHeight="1" x14ac:dyDescent="0.3">
      <c r="A40" s="37">
        <f t="shared" si="52"/>
        <v>37</v>
      </c>
      <c r="B40" s="38">
        <v>2015395271</v>
      </c>
      <c r="C40" s="46" t="s">
        <v>324</v>
      </c>
      <c r="D40" s="54" t="s">
        <v>45</v>
      </c>
      <c r="E40" s="38" t="s">
        <v>160</v>
      </c>
      <c r="F40" s="54" t="s">
        <v>325</v>
      </c>
      <c r="G40" s="46" t="s">
        <v>326</v>
      </c>
      <c r="H40" s="63">
        <v>44931</v>
      </c>
      <c r="I40" s="38" t="s">
        <v>126</v>
      </c>
      <c r="J40" s="38" t="s">
        <v>125</v>
      </c>
      <c r="K40" s="38" t="s">
        <v>127</v>
      </c>
      <c r="L40" s="38" t="s">
        <v>125</v>
      </c>
      <c r="M40" s="38" t="s">
        <v>127</v>
      </c>
      <c r="N40" s="38" t="s">
        <v>127</v>
      </c>
      <c r="O40" s="38" t="s">
        <v>125</v>
      </c>
      <c r="P40" s="38" t="s">
        <v>127</v>
      </c>
      <c r="Q40" s="38" t="s">
        <v>126</v>
      </c>
      <c r="R40" s="38" t="s">
        <v>125</v>
      </c>
      <c r="S40" s="38" t="s">
        <v>126</v>
      </c>
      <c r="T40" s="38" t="s">
        <v>128</v>
      </c>
      <c r="U40" s="38" t="s">
        <v>128</v>
      </c>
      <c r="V40" s="38" t="s">
        <v>125</v>
      </c>
      <c r="W40" s="38" t="s">
        <v>125</v>
      </c>
      <c r="X40" s="38" t="s">
        <v>125</v>
      </c>
      <c r="Y40" s="38" t="s">
        <v>128</v>
      </c>
      <c r="Z40" s="38" t="s">
        <v>128</v>
      </c>
      <c r="AA40" s="38" t="s">
        <v>128</v>
      </c>
      <c r="AB40" s="38" t="s">
        <v>128</v>
      </c>
      <c r="AC40" s="38" t="s">
        <v>126</v>
      </c>
      <c r="AD40" s="38" t="s">
        <v>126</v>
      </c>
      <c r="AE40" s="38" t="s">
        <v>125</v>
      </c>
      <c r="AF40" s="38" t="s">
        <v>125</v>
      </c>
      <c r="AG40" s="38" t="s">
        <v>126</v>
      </c>
      <c r="AH40" s="38">
        <f t="array" ref="AH40">SUM((I40:AG40=$I$2:$AG$2)*(I40:AG40&lt;&gt;""))</f>
        <v>14</v>
      </c>
      <c r="AI40" s="47">
        <f t="shared" si="53"/>
        <v>5.6</v>
      </c>
      <c r="AJ40" s="64"/>
      <c r="AK40" s="38" t="str">
        <f t="shared" si="27"/>
        <v>LULUS</v>
      </c>
      <c r="AL40" s="38" t="str">
        <f t="shared" si="28"/>
        <v>TIDAK LULUS</v>
      </c>
      <c r="AM40" s="38" t="str">
        <f t="shared" si="29"/>
        <v>LULUS</v>
      </c>
      <c r="AN40" s="38" t="str">
        <f t="shared" si="30"/>
        <v>LULUS</v>
      </c>
      <c r="AO40" s="38" t="str">
        <f t="shared" si="31"/>
        <v>TIDAK LULUS</v>
      </c>
      <c r="AP40" s="38" t="str">
        <f t="shared" si="32"/>
        <v>TIDAK LULUS</v>
      </c>
      <c r="AQ40" s="38" t="str">
        <f t="shared" si="33"/>
        <v>TIDAK LULUS</v>
      </c>
      <c r="AR40" s="38" t="str">
        <f t="shared" si="34"/>
        <v>LULUS</v>
      </c>
      <c r="AS40" s="38" t="str">
        <f t="shared" si="35"/>
        <v>LULUS</v>
      </c>
      <c r="AT40" s="38" t="str">
        <f t="shared" si="36"/>
        <v>TIDAK LULUS</v>
      </c>
      <c r="AU40" s="38" t="str">
        <f t="shared" si="37"/>
        <v>LULUS</v>
      </c>
      <c r="AV40" s="38" t="str">
        <f t="shared" si="38"/>
        <v>LULUS</v>
      </c>
      <c r="AW40" s="38" t="str">
        <f t="shared" si="39"/>
        <v>TIDAK LULUS</v>
      </c>
      <c r="AX40" s="38" t="str">
        <f t="shared" si="40"/>
        <v>LULUS</v>
      </c>
      <c r="AY40" s="38" t="str">
        <f t="shared" si="41"/>
        <v>TIDAK LULUS</v>
      </c>
      <c r="AZ40" s="38" t="str">
        <f t="shared" si="42"/>
        <v>LULUS</v>
      </c>
      <c r="BA40" s="38" t="str">
        <f t="shared" si="43"/>
        <v>LULUS</v>
      </c>
      <c r="BB40" s="38" t="str">
        <f t="shared" si="44"/>
        <v>TIDAK LULUS</v>
      </c>
      <c r="BC40" s="38" t="str">
        <f t="shared" si="45"/>
        <v>TIDAK LULUS</v>
      </c>
      <c r="BD40" s="38" t="str">
        <f t="shared" si="46"/>
        <v>LULUS</v>
      </c>
      <c r="BE40" s="38" t="str">
        <f t="shared" si="47"/>
        <v>LULUS</v>
      </c>
      <c r="BF40" s="38" t="str">
        <f t="shared" si="48"/>
        <v>TIDAK LULUS</v>
      </c>
      <c r="BG40" s="38" t="str">
        <f t="shared" si="49"/>
        <v>LULUS</v>
      </c>
      <c r="BH40" s="38" t="str">
        <f t="shared" si="50"/>
        <v>TIDAK LULUS</v>
      </c>
      <c r="BI40" s="38" t="str">
        <f t="shared" si="51"/>
        <v>LULUS</v>
      </c>
    </row>
    <row r="41" spans="1:61" s="65" customFormat="1" ht="21.9" customHeight="1" x14ac:dyDescent="0.3">
      <c r="A41" s="37">
        <f t="shared" si="52"/>
        <v>38</v>
      </c>
      <c r="B41" s="38">
        <v>2015393418</v>
      </c>
      <c r="C41" s="46" t="s">
        <v>327</v>
      </c>
      <c r="D41" s="54" t="s">
        <v>45</v>
      </c>
      <c r="E41" s="38" t="s">
        <v>160</v>
      </c>
      <c r="F41" s="54" t="s">
        <v>328</v>
      </c>
      <c r="G41" s="46" t="s">
        <v>329</v>
      </c>
      <c r="H41" s="63">
        <v>44931</v>
      </c>
      <c r="I41" s="38" t="s">
        <v>126</v>
      </c>
      <c r="J41" s="38" t="s">
        <v>128</v>
      </c>
      <c r="K41" s="38" t="s">
        <v>127</v>
      </c>
      <c r="L41" s="38" t="s">
        <v>125</v>
      </c>
      <c r="M41" s="38" t="s">
        <v>126</v>
      </c>
      <c r="N41" s="38" t="s">
        <v>127</v>
      </c>
      <c r="O41" s="38" t="s">
        <v>128</v>
      </c>
      <c r="P41" s="38" t="s">
        <v>127</v>
      </c>
      <c r="Q41" s="38" t="s">
        <v>128</v>
      </c>
      <c r="R41" s="38" t="s">
        <v>125</v>
      </c>
      <c r="S41" s="38" t="s">
        <v>126</v>
      </c>
      <c r="T41" s="38" t="s">
        <v>128</v>
      </c>
      <c r="U41" s="38" t="s">
        <v>127</v>
      </c>
      <c r="V41" s="38" t="s">
        <v>125</v>
      </c>
      <c r="W41" s="38" t="s">
        <v>128</v>
      </c>
      <c r="X41" s="38" t="s">
        <v>125</v>
      </c>
      <c r="Y41" s="38" t="s">
        <v>128</v>
      </c>
      <c r="Z41" s="38" t="s">
        <v>128</v>
      </c>
      <c r="AA41" s="38" t="s">
        <v>126</v>
      </c>
      <c r="AB41" s="38" t="s">
        <v>126</v>
      </c>
      <c r="AC41" s="38" t="s">
        <v>126</v>
      </c>
      <c r="AD41" s="38" t="s">
        <v>125</v>
      </c>
      <c r="AE41" s="38" t="s">
        <v>128</v>
      </c>
      <c r="AF41" s="38" t="s">
        <v>127</v>
      </c>
      <c r="AG41" s="38" t="s">
        <v>126</v>
      </c>
      <c r="AH41" s="38">
        <f t="array" ref="AH41">SUM((I41:AG41=$I$2:$AG$2)*(I41:AG41&lt;&gt;""))</f>
        <v>17</v>
      </c>
      <c r="AI41" s="47">
        <f t="shared" si="53"/>
        <v>6.8</v>
      </c>
      <c r="AJ41" s="64"/>
      <c r="AK41" s="38" t="str">
        <f t="shared" si="27"/>
        <v>LULUS</v>
      </c>
      <c r="AL41" s="38" t="str">
        <f t="shared" si="28"/>
        <v>LULUS</v>
      </c>
      <c r="AM41" s="38" t="str">
        <f t="shared" si="29"/>
        <v>LULUS</v>
      </c>
      <c r="AN41" s="38" t="str">
        <f t="shared" si="30"/>
        <v>LULUS</v>
      </c>
      <c r="AO41" s="38" t="str">
        <f t="shared" si="31"/>
        <v>LULUS</v>
      </c>
      <c r="AP41" s="38" t="str">
        <f t="shared" si="32"/>
        <v>TIDAK LULUS</v>
      </c>
      <c r="AQ41" s="38" t="str">
        <f t="shared" si="33"/>
        <v>LULUS</v>
      </c>
      <c r="AR41" s="38" t="str">
        <f t="shared" si="34"/>
        <v>LULUS</v>
      </c>
      <c r="AS41" s="38" t="str">
        <f t="shared" si="35"/>
        <v>TIDAK LULUS</v>
      </c>
      <c r="AT41" s="38" t="str">
        <f t="shared" si="36"/>
        <v>TIDAK LULUS</v>
      </c>
      <c r="AU41" s="38" t="str">
        <f t="shared" si="37"/>
        <v>LULUS</v>
      </c>
      <c r="AV41" s="38" t="str">
        <f t="shared" si="38"/>
        <v>LULUS</v>
      </c>
      <c r="AW41" s="38" t="str">
        <f t="shared" si="39"/>
        <v>LULUS</v>
      </c>
      <c r="AX41" s="38" t="str">
        <f t="shared" si="40"/>
        <v>LULUS</v>
      </c>
      <c r="AY41" s="38" t="str">
        <f t="shared" si="41"/>
        <v>TIDAK LULUS</v>
      </c>
      <c r="AZ41" s="38" t="str">
        <f t="shared" si="42"/>
        <v>LULUS</v>
      </c>
      <c r="BA41" s="38" t="str">
        <f t="shared" si="43"/>
        <v>LULUS</v>
      </c>
      <c r="BB41" s="38" t="str">
        <f t="shared" si="44"/>
        <v>TIDAK LULUS</v>
      </c>
      <c r="BC41" s="38" t="str">
        <f t="shared" si="45"/>
        <v>LULUS</v>
      </c>
      <c r="BD41" s="38" t="str">
        <f t="shared" si="46"/>
        <v>TIDAK LULUS</v>
      </c>
      <c r="BE41" s="38" t="str">
        <f t="shared" si="47"/>
        <v>LULUS</v>
      </c>
      <c r="BF41" s="38" t="str">
        <f t="shared" si="48"/>
        <v>TIDAK LULUS</v>
      </c>
      <c r="BG41" s="38" t="str">
        <f t="shared" si="49"/>
        <v>TIDAK LULUS</v>
      </c>
      <c r="BH41" s="38" t="str">
        <f t="shared" si="50"/>
        <v>LULUS</v>
      </c>
      <c r="BI41" s="38" t="str">
        <f t="shared" si="51"/>
        <v>LULUS</v>
      </c>
    </row>
    <row r="42" spans="1:61" s="65" customFormat="1" ht="21.9" customHeight="1" x14ac:dyDescent="0.3">
      <c r="A42" s="37">
        <f t="shared" si="52"/>
        <v>39</v>
      </c>
      <c r="B42" s="38">
        <v>2015395274</v>
      </c>
      <c r="C42" s="46" t="s">
        <v>330</v>
      </c>
      <c r="D42" s="54" t="s">
        <v>45</v>
      </c>
      <c r="E42" s="38" t="s">
        <v>160</v>
      </c>
      <c r="F42" s="54" t="s">
        <v>331</v>
      </c>
      <c r="G42" s="46" t="s">
        <v>332</v>
      </c>
      <c r="H42" s="63">
        <v>44931</v>
      </c>
      <c r="I42" s="38" t="s">
        <v>126</v>
      </c>
      <c r="J42" s="38" t="s">
        <v>128</v>
      </c>
      <c r="K42" s="38" t="s">
        <v>128</v>
      </c>
      <c r="L42" s="38" t="s">
        <v>125</v>
      </c>
      <c r="M42" s="38" t="s">
        <v>126</v>
      </c>
      <c r="N42" s="38" t="s">
        <v>127</v>
      </c>
      <c r="O42" s="38" t="s">
        <v>128</v>
      </c>
      <c r="P42" s="38" t="s">
        <v>127</v>
      </c>
      <c r="Q42" s="38" t="s">
        <v>126</v>
      </c>
      <c r="R42" s="38" t="s">
        <v>127</v>
      </c>
      <c r="S42" s="38" t="s">
        <v>127</v>
      </c>
      <c r="T42" s="38" t="s">
        <v>128</v>
      </c>
      <c r="U42" s="38" t="s">
        <v>127</v>
      </c>
      <c r="V42" s="38" t="s">
        <v>125</v>
      </c>
      <c r="W42" s="38" t="s">
        <v>125</v>
      </c>
      <c r="X42" s="38" t="s">
        <v>127</v>
      </c>
      <c r="Y42" s="38" t="s">
        <v>127</v>
      </c>
      <c r="Z42" s="38" t="s">
        <v>128</v>
      </c>
      <c r="AA42" s="38" t="s">
        <v>128</v>
      </c>
      <c r="AB42" s="38" t="s">
        <v>125</v>
      </c>
      <c r="AC42" s="38" t="s">
        <v>126</v>
      </c>
      <c r="AD42" s="38" t="s">
        <v>127</v>
      </c>
      <c r="AE42" s="38" t="s">
        <v>125</v>
      </c>
      <c r="AF42" s="38" t="s">
        <v>125</v>
      </c>
      <c r="AG42" s="38" t="s">
        <v>125</v>
      </c>
      <c r="AH42" s="38">
        <f t="array" ref="AH42">SUM((I42:AG42=$I$2:$AG$2)*(I42:AG42&lt;&gt;""))</f>
        <v>12</v>
      </c>
      <c r="AI42" s="47">
        <f t="shared" si="53"/>
        <v>4.8</v>
      </c>
      <c r="AJ42" s="64"/>
      <c r="AK42" s="38" t="str">
        <f t="shared" si="27"/>
        <v>LULUS</v>
      </c>
      <c r="AL42" s="38" t="str">
        <f t="shared" si="28"/>
        <v>LULUS</v>
      </c>
      <c r="AM42" s="38" t="str">
        <f t="shared" si="29"/>
        <v>TIDAK LULUS</v>
      </c>
      <c r="AN42" s="38" t="str">
        <f t="shared" si="30"/>
        <v>LULUS</v>
      </c>
      <c r="AO42" s="38" t="str">
        <f t="shared" si="31"/>
        <v>LULUS</v>
      </c>
      <c r="AP42" s="38" t="str">
        <f t="shared" si="32"/>
        <v>TIDAK LULUS</v>
      </c>
      <c r="AQ42" s="38" t="str">
        <f t="shared" si="33"/>
        <v>LULUS</v>
      </c>
      <c r="AR42" s="38" t="str">
        <f t="shared" si="34"/>
        <v>LULUS</v>
      </c>
      <c r="AS42" s="38" t="str">
        <f t="shared" si="35"/>
        <v>LULUS</v>
      </c>
      <c r="AT42" s="38" t="str">
        <f t="shared" si="36"/>
        <v>TIDAK LULUS</v>
      </c>
      <c r="AU42" s="38" t="str">
        <f t="shared" si="37"/>
        <v>TIDAK LULUS</v>
      </c>
      <c r="AV42" s="38" t="str">
        <f t="shared" si="38"/>
        <v>LULUS</v>
      </c>
      <c r="AW42" s="38" t="str">
        <f t="shared" si="39"/>
        <v>LULUS</v>
      </c>
      <c r="AX42" s="38" t="str">
        <f t="shared" si="40"/>
        <v>LULUS</v>
      </c>
      <c r="AY42" s="38" t="str">
        <f t="shared" si="41"/>
        <v>TIDAK LULUS</v>
      </c>
      <c r="AZ42" s="38" t="str">
        <f t="shared" si="42"/>
        <v>TIDAK LULUS</v>
      </c>
      <c r="BA42" s="38" t="str">
        <f t="shared" si="43"/>
        <v>TIDAK LULUS</v>
      </c>
      <c r="BB42" s="38" t="str">
        <f t="shared" si="44"/>
        <v>TIDAK LULUS</v>
      </c>
      <c r="BC42" s="38" t="str">
        <f t="shared" si="45"/>
        <v>TIDAK LULUS</v>
      </c>
      <c r="BD42" s="38" t="str">
        <f t="shared" si="46"/>
        <v>TIDAK LULUS</v>
      </c>
      <c r="BE42" s="38" t="str">
        <f t="shared" si="47"/>
        <v>LULUS</v>
      </c>
      <c r="BF42" s="38" t="str">
        <f t="shared" si="48"/>
        <v>TIDAK LULUS</v>
      </c>
      <c r="BG42" s="38" t="str">
        <f t="shared" si="49"/>
        <v>LULUS</v>
      </c>
      <c r="BH42" s="38" t="str">
        <f t="shared" si="50"/>
        <v>TIDAK LULUS</v>
      </c>
      <c r="BI42" s="38" t="str">
        <f t="shared" si="51"/>
        <v>TIDAK LULUS</v>
      </c>
    </row>
    <row r="43" spans="1:61" s="65" customFormat="1" ht="21.9" customHeight="1" x14ac:dyDescent="0.3">
      <c r="A43" s="37">
        <f t="shared" si="52"/>
        <v>40</v>
      </c>
      <c r="B43" s="38">
        <v>2015394188</v>
      </c>
      <c r="C43" s="46" t="s">
        <v>333</v>
      </c>
      <c r="D43" s="54" t="s">
        <v>45</v>
      </c>
      <c r="E43" s="38" t="s">
        <v>160</v>
      </c>
      <c r="F43" s="54" t="s">
        <v>206</v>
      </c>
      <c r="G43" s="46" t="s">
        <v>207</v>
      </c>
      <c r="H43" s="63">
        <v>44931</v>
      </c>
      <c r="I43" s="38" t="s">
        <v>126</v>
      </c>
      <c r="J43" s="38" t="s">
        <v>128</v>
      </c>
      <c r="K43" s="38" t="s">
        <v>127</v>
      </c>
      <c r="L43" s="38" t="s">
        <v>126</v>
      </c>
      <c r="M43" s="38" t="s">
        <v>126</v>
      </c>
      <c r="N43" s="38" t="s">
        <v>125</v>
      </c>
      <c r="O43" s="38" t="s">
        <v>128</v>
      </c>
      <c r="P43" s="38" t="s">
        <v>127</v>
      </c>
      <c r="Q43" s="38" t="s">
        <v>128</v>
      </c>
      <c r="R43" s="38" t="s">
        <v>125</v>
      </c>
      <c r="S43" s="38" t="s">
        <v>126</v>
      </c>
      <c r="T43" s="38" t="s">
        <v>128</v>
      </c>
      <c r="U43" s="38" t="s">
        <v>128</v>
      </c>
      <c r="V43" s="38" t="s">
        <v>125</v>
      </c>
      <c r="W43" s="38" t="s">
        <v>126</v>
      </c>
      <c r="X43" s="38" t="s">
        <v>128</v>
      </c>
      <c r="Y43" s="38" t="s">
        <v>128</v>
      </c>
      <c r="Z43" s="38" t="s">
        <v>128</v>
      </c>
      <c r="AA43" s="38" t="s">
        <v>126</v>
      </c>
      <c r="AB43" s="38" t="s">
        <v>128</v>
      </c>
      <c r="AC43" s="38" t="s">
        <v>126</v>
      </c>
      <c r="AD43" s="38" t="s">
        <v>127</v>
      </c>
      <c r="AE43" s="38" t="s">
        <v>128</v>
      </c>
      <c r="AF43" s="38" t="s">
        <v>127</v>
      </c>
      <c r="AG43" s="38" t="s">
        <v>127</v>
      </c>
      <c r="AH43" s="38">
        <f t="array" ref="AH43">SUM((I43:AG43=$I$2:$AG$2)*(I43:AG43&lt;&gt;""))</f>
        <v>16</v>
      </c>
      <c r="AI43" s="47">
        <f t="shared" si="53"/>
        <v>6.4</v>
      </c>
      <c r="AJ43" s="64"/>
      <c r="AK43" s="38" t="str">
        <f t="shared" si="27"/>
        <v>LULUS</v>
      </c>
      <c r="AL43" s="38" t="str">
        <f t="shared" si="28"/>
        <v>LULUS</v>
      </c>
      <c r="AM43" s="38" t="str">
        <f t="shared" si="29"/>
        <v>LULUS</v>
      </c>
      <c r="AN43" s="38" t="str">
        <f t="shared" si="30"/>
        <v>TIDAK LULUS</v>
      </c>
      <c r="AO43" s="38" t="str">
        <f t="shared" si="31"/>
        <v>LULUS</v>
      </c>
      <c r="AP43" s="38" t="str">
        <f t="shared" si="32"/>
        <v>LULUS</v>
      </c>
      <c r="AQ43" s="38" t="str">
        <f t="shared" si="33"/>
        <v>LULUS</v>
      </c>
      <c r="AR43" s="38" t="str">
        <f t="shared" si="34"/>
        <v>LULUS</v>
      </c>
      <c r="AS43" s="38" t="str">
        <f t="shared" si="35"/>
        <v>TIDAK LULUS</v>
      </c>
      <c r="AT43" s="38" t="str">
        <f t="shared" si="36"/>
        <v>TIDAK LULUS</v>
      </c>
      <c r="AU43" s="38" t="str">
        <f t="shared" si="37"/>
        <v>LULUS</v>
      </c>
      <c r="AV43" s="38" t="str">
        <f t="shared" si="38"/>
        <v>LULUS</v>
      </c>
      <c r="AW43" s="38" t="str">
        <f t="shared" si="39"/>
        <v>TIDAK LULUS</v>
      </c>
      <c r="AX43" s="38" t="str">
        <f t="shared" si="40"/>
        <v>LULUS</v>
      </c>
      <c r="AY43" s="38" t="str">
        <f t="shared" si="41"/>
        <v>LULUS</v>
      </c>
      <c r="AZ43" s="38" t="str">
        <f t="shared" si="42"/>
        <v>TIDAK LULUS</v>
      </c>
      <c r="BA43" s="38" t="str">
        <f t="shared" si="43"/>
        <v>LULUS</v>
      </c>
      <c r="BB43" s="38" t="str">
        <f t="shared" si="44"/>
        <v>TIDAK LULUS</v>
      </c>
      <c r="BC43" s="38" t="str">
        <f t="shared" si="45"/>
        <v>LULUS</v>
      </c>
      <c r="BD43" s="38" t="str">
        <f t="shared" si="46"/>
        <v>LULUS</v>
      </c>
      <c r="BE43" s="38" t="str">
        <f t="shared" si="47"/>
        <v>LULUS</v>
      </c>
      <c r="BF43" s="38" t="str">
        <f t="shared" si="48"/>
        <v>TIDAK LULUS</v>
      </c>
      <c r="BG43" s="38" t="str">
        <f t="shared" si="49"/>
        <v>TIDAK LULUS</v>
      </c>
      <c r="BH43" s="38" t="str">
        <f t="shared" si="50"/>
        <v>LULUS</v>
      </c>
      <c r="BI43" s="38" t="str">
        <f t="shared" si="51"/>
        <v>TIDAK LULUS</v>
      </c>
    </row>
    <row r="44" spans="1:61" s="65" customFormat="1" ht="21.9" customHeight="1" x14ac:dyDescent="0.3">
      <c r="A44" s="37">
        <f t="shared" si="52"/>
        <v>41</v>
      </c>
      <c r="B44" s="38">
        <v>2015395276</v>
      </c>
      <c r="C44" s="46" t="s">
        <v>334</v>
      </c>
      <c r="D44" s="54" t="s">
        <v>45</v>
      </c>
      <c r="E44" s="38" t="s">
        <v>160</v>
      </c>
      <c r="F44" s="54" t="s">
        <v>335</v>
      </c>
      <c r="G44" s="46" t="s">
        <v>336</v>
      </c>
      <c r="H44" s="63">
        <v>44931</v>
      </c>
      <c r="I44" s="38" t="s">
        <v>126</v>
      </c>
      <c r="J44" s="38" t="s">
        <v>128</v>
      </c>
      <c r="K44" s="38" t="s">
        <v>128</v>
      </c>
      <c r="L44" s="38" t="s">
        <v>125</v>
      </c>
      <c r="M44" s="38" t="s">
        <v>127</v>
      </c>
      <c r="N44" s="38" t="s">
        <v>126</v>
      </c>
      <c r="O44" s="38" t="s">
        <v>128</v>
      </c>
      <c r="P44" s="38" t="s">
        <v>127</v>
      </c>
      <c r="Q44" s="38" t="s">
        <v>126</v>
      </c>
      <c r="R44" s="38" t="s">
        <v>125</v>
      </c>
      <c r="S44" s="38" t="s">
        <v>126</v>
      </c>
      <c r="T44" s="38" t="s">
        <v>128</v>
      </c>
      <c r="U44" s="38" t="s">
        <v>128</v>
      </c>
      <c r="V44" s="38" t="s">
        <v>125</v>
      </c>
      <c r="W44" s="38" t="s">
        <v>126</v>
      </c>
      <c r="X44" s="38" t="s">
        <v>125</v>
      </c>
      <c r="Y44" s="38" t="s">
        <v>128</v>
      </c>
      <c r="Z44" s="38" t="s">
        <v>128</v>
      </c>
      <c r="AA44" s="38" t="s">
        <v>126</v>
      </c>
      <c r="AB44" s="38" t="s">
        <v>128</v>
      </c>
      <c r="AC44" s="38" t="s">
        <v>126</v>
      </c>
      <c r="AD44" s="38" t="s">
        <v>128</v>
      </c>
      <c r="AE44" s="38" t="s">
        <v>127</v>
      </c>
      <c r="AF44" s="38" t="s">
        <v>127</v>
      </c>
      <c r="AG44" s="38" t="s">
        <v>127</v>
      </c>
      <c r="AH44" s="38">
        <f t="array" ref="AH44">SUM((I44:AG44=$I$2:$AG$2)*(I44:AG44&lt;&gt;""))</f>
        <v>17</v>
      </c>
      <c r="AI44" s="47">
        <f t="shared" si="53"/>
        <v>6.8</v>
      </c>
      <c r="AJ44" s="64"/>
      <c r="AK44" s="38" t="str">
        <f t="shared" si="27"/>
        <v>LULUS</v>
      </c>
      <c r="AL44" s="38" t="str">
        <f t="shared" si="28"/>
        <v>LULUS</v>
      </c>
      <c r="AM44" s="38" t="str">
        <f t="shared" si="29"/>
        <v>TIDAK LULUS</v>
      </c>
      <c r="AN44" s="38" t="str">
        <f t="shared" si="30"/>
        <v>LULUS</v>
      </c>
      <c r="AO44" s="38" t="str">
        <f t="shared" si="31"/>
        <v>TIDAK LULUS</v>
      </c>
      <c r="AP44" s="38" t="str">
        <f t="shared" si="32"/>
        <v>TIDAK LULUS</v>
      </c>
      <c r="AQ44" s="38" t="str">
        <f t="shared" si="33"/>
        <v>LULUS</v>
      </c>
      <c r="AR44" s="38" t="str">
        <f t="shared" si="34"/>
        <v>LULUS</v>
      </c>
      <c r="AS44" s="38" t="str">
        <f t="shared" si="35"/>
        <v>LULUS</v>
      </c>
      <c r="AT44" s="38" t="str">
        <f t="shared" si="36"/>
        <v>TIDAK LULUS</v>
      </c>
      <c r="AU44" s="38" t="str">
        <f t="shared" si="37"/>
        <v>LULUS</v>
      </c>
      <c r="AV44" s="38" t="str">
        <f t="shared" si="38"/>
        <v>LULUS</v>
      </c>
      <c r="AW44" s="38" t="str">
        <f t="shared" si="39"/>
        <v>TIDAK LULUS</v>
      </c>
      <c r="AX44" s="38" t="str">
        <f t="shared" si="40"/>
        <v>LULUS</v>
      </c>
      <c r="AY44" s="38" t="str">
        <f t="shared" si="41"/>
        <v>LULUS</v>
      </c>
      <c r="AZ44" s="38" t="str">
        <f t="shared" si="42"/>
        <v>LULUS</v>
      </c>
      <c r="BA44" s="38" t="str">
        <f t="shared" si="43"/>
        <v>LULUS</v>
      </c>
      <c r="BB44" s="38" t="str">
        <f t="shared" si="44"/>
        <v>TIDAK LULUS</v>
      </c>
      <c r="BC44" s="38" t="str">
        <f t="shared" si="45"/>
        <v>LULUS</v>
      </c>
      <c r="BD44" s="38" t="str">
        <f t="shared" si="46"/>
        <v>LULUS</v>
      </c>
      <c r="BE44" s="38" t="str">
        <f t="shared" si="47"/>
        <v>LULUS</v>
      </c>
      <c r="BF44" s="38" t="str">
        <f t="shared" si="48"/>
        <v>LULUS</v>
      </c>
      <c r="BG44" s="38" t="str">
        <f t="shared" si="49"/>
        <v>TIDAK LULUS</v>
      </c>
      <c r="BH44" s="38" t="str">
        <f t="shared" si="50"/>
        <v>LULUS</v>
      </c>
      <c r="BI44" s="38" t="str">
        <f t="shared" si="51"/>
        <v>TIDAK LULUS</v>
      </c>
    </row>
    <row r="45" spans="1:61" s="65" customFormat="1" ht="21.9" customHeight="1" x14ac:dyDescent="0.3">
      <c r="A45" s="37">
        <f t="shared" si="52"/>
        <v>42</v>
      </c>
      <c r="B45" s="38">
        <v>2015393422</v>
      </c>
      <c r="C45" s="46" t="s">
        <v>337</v>
      </c>
      <c r="D45" s="54" t="s">
        <v>45</v>
      </c>
      <c r="E45" s="38" t="s">
        <v>160</v>
      </c>
      <c r="F45" s="54" t="s">
        <v>338</v>
      </c>
      <c r="G45" s="46" t="s">
        <v>339</v>
      </c>
      <c r="H45" s="63">
        <v>44931</v>
      </c>
      <c r="I45" s="38" t="s">
        <v>126</v>
      </c>
      <c r="J45" s="38" t="s">
        <v>128</v>
      </c>
      <c r="K45" s="38" t="s">
        <v>127</v>
      </c>
      <c r="L45" s="38" t="s">
        <v>126</v>
      </c>
      <c r="M45" s="38" t="s">
        <v>127</v>
      </c>
      <c r="N45" s="38" t="s">
        <v>125</v>
      </c>
      <c r="O45" s="38" t="s">
        <v>128</v>
      </c>
      <c r="P45" s="38" t="s">
        <v>127</v>
      </c>
      <c r="Q45" s="38" t="s">
        <v>126</v>
      </c>
      <c r="R45" s="38" t="s">
        <v>125</v>
      </c>
      <c r="S45" s="38" t="s">
        <v>126</v>
      </c>
      <c r="T45" s="38" t="s">
        <v>128</v>
      </c>
      <c r="U45" s="38" t="s">
        <v>128</v>
      </c>
      <c r="V45" s="38" t="s">
        <v>125</v>
      </c>
      <c r="W45" s="38" t="s">
        <v>127</v>
      </c>
      <c r="X45" s="38" t="s">
        <v>125</v>
      </c>
      <c r="Y45" s="38" t="s">
        <v>128</v>
      </c>
      <c r="Z45" s="38" t="s">
        <v>127</v>
      </c>
      <c r="AA45" s="38" t="s">
        <v>126</v>
      </c>
      <c r="AB45" s="38" t="s">
        <v>127</v>
      </c>
      <c r="AC45" s="38" t="s">
        <v>126</v>
      </c>
      <c r="AD45" s="38" t="s">
        <v>126</v>
      </c>
      <c r="AE45" s="38" t="s">
        <v>127</v>
      </c>
      <c r="AF45" s="38" t="s">
        <v>127</v>
      </c>
      <c r="AG45" s="38" t="s">
        <v>126</v>
      </c>
      <c r="AH45" s="38">
        <f t="array" ref="AH45">SUM((I45:AG45=$I$2:$AG$2)*(I45:AG45&lt;&gt;""))</f>
        <v>17</v>
      </c>
      <c r="AI45" s="47">
        <f t="shared" si="53"/>
        <v>6.8</v>
      </c>
      <c r="AJ45" s="64"/>
      <c r="AK45" s="38" t="str">
        <f t="shared" si="27"/>
        <v>LULUS</v>
      </c>
      <c r="AL45" s="38" t="str">
        <f t="shared" si="28"/>
        <v>LULUS</v>
      </c>
      <c r="AM45" s="38" t="str">
        <f t="shared" si="29"/>
        <v>LULUS</v>
      </c>
      <c r="AN45" s="38" t="str">
        <f t="shared" si="30"/>
        <v>TIDAK LULUS</v>
      </c>
      <c r="AO45" s="38" t="str">
        <f t="shared" si="31"/>
        <v>TIDAK LULUS</v>
      </c>
      <c r="AP45" s="38" t="str">
        <f t="shared" si="32"/>
        <v>LULUS</v>
      </c>
      <c r="AQ45" s="38" t="str">
        <f t="shared" si="33"/>
        <v>LULUS</v>
      </c>
      <c r="AR45" s="38" t="str">
        <f t="shared" si="34"/>
        <v>LULUS</v>
      </c>
      <c r="AS45" s="38" t="str">
        <f t="shared" si="35"/>
        <v>LULUS</v>
      </c>
      <c r="AT45" s="38" t="str">
        <f t="shared" si="36"/>
        <v>TIDAK LULUS</v>
      </c>
      <c r="AU45" s="38" t="str">
        <f t="shared" si="37"/>
        <v>LULUS</v>
      </c>
      <c r="AV45" s="38" t="str">
        <f t="shared" si="38"/>
        <v>LULUS</v>
      </c>
      <c r="AW45" s="38" t="str">
        <f t="shared" si="39"/>
        <v>TIDAK LULUS</v>
      </c>
      <c r="AX45" s="38" t="str">
        <f t="shared" si="40"/>
        <v>LULUS</v>
      </c>
      <c r="AY45" s="38" t="str">
        <f t="shared" si="41"/>
        <v>TIDAK LULUS</v>
      </c>
      <c r="AZ45" s="38" t="str">
        <f t="shared" si="42"/>
        <v>LULUS</v>
      </c>
      <c r="BA45" s="38" t="str">
        <f t="shared" si="43"/>
        <v>LULUS</v>
      </c>
      <c r="BB45" s="38" t="str">
        <f t="shared" si="44"/>
        <v>LULUS</v>
      </c>
      <c r="BC45" s="38" t="str">
        <f t="shared" si="45"/>
        <v>LULUS</v>
      </c>
      <c r="BD45" s="38" t="str">
        <f t="shared" si="46"/>
        <v>TIDAK LULUS</v>
      </c>
      <c r="BE45" s="38" t="str">
        <f t="shared" si="47"/>
        <v>LULUS</v>
      </c>
      <c r="BF45" s="38" t="str">
        <f t="shared" si="48"/>
        <v>TIDAK LULUS</v>
      </c>
      <c r="BG45" s="38" t="str">
        <f t="shared" si="49"/>
        <v>TIDAK LULUS</v>
      </c>
      <c r="BH45" s="38" t="str">
        <f t="shared" si="50"/>
        <v>LULUS</v>
      </c>
      <c r="BI45" s="38" t="str">
        <f t="shared" si="51"/>
        <v>LULUS</v>
      </c>
    </row>
    <row r="46" spans="1:61" s="65" customFormat="1" ht="21.9" customHeight="1" x14ac:dyDescent="0.3">
      <c r="A46" s="37">
        <f t="shared" si="52"/>
        <v>43</v>
      </c>
      <c r="B46" s="38">
        <v>2015395306</v>
      </c>
      <c r="C46" s="46" t="s">
        <v>340</v>
      </c>
      <c r="D46" s="54" t="s">
        <v>46</v>
      </c>
      <c r="E46" s="38" t="s">
        <v>155</v>
      </c>
      <c r="F46" s="54" t="s">
        <v>341</v>
      </c>
      <c r="G46" s="46" t="s">
        <v>342</v>
      </c>
      <c r="H46" s="63">
        <v>44931</v>
      </c>
      <c r="I46" s="38" t="s">
        <v>126</v>
      </c>
      <c r="J46" s="38" t="s">
        <v>125</v>
      </c>
      <c r="K46" s="38" t="s">
        <v>125</v>
      </c>
      <c r="L46" s="38" t="s">
        <v>125</v>
      </c>
      <c r="M46" s="38" t="s">
        <v>125</v>
      </c>
      <c r="N46" s="38" t="s">
        <v>127</v>
      </c>
      <c r="O46" s="38" t="s">
        <v>125</v>
      </c>
      <c r="P46" s="38" t="s">
        <v>127</v>
      </c>
      <c r="Q46" s="38" t="s">
        <v>126</v>
      </c>
      <c r="R46" s="38" t="s">
        <v>125</v>
      </c>
      <c r="S46" s="38" t="s">
        <v>126</v>
      </c>
      <c r="T46" s="38" t="s">
        <v>128</v>
      </c>
      <c r="U46" s="38" t="s">
        <v>126</v>
      </c>
      <c r="V46" s="38" t="s">
        <v>125</v>
      </c>
      <c r="W46" s="38" t="s">
        <v>126</v>
      </c>
      <c r="X46" s="38" t="s">
        <v>125</v>
      </c>
      <c r="Y46" s="38" t="s">
        <v>127</v>
      </c>
      <c r="Z46" s="38" t="s">
        <v>128</v>
      </c>
      <c r="AA46" s="38" t="s">
        <v>126</v>
      </c>
      <c r="AB46" s="38" t="s">
        <v>126</v>
      </c>
      <c r="AC46" s="38" t="s">
        <v>126</v>
      </c>
      <c r="AD46" s="38" t="s">
        <v>126</v>
      </c>
      <c r="AE46" s="38" t="s">
        <v>125</v>
      </c>
      <c r="AF46" s="38" t="s">
        <v>127</v>
      </c>
      <c r="AG46" s="38" t="s">
        <v>128</v>
      </c>
      <c r="AH46" s="38">
        <f t="array" ref="AH46">SUM((I46:AG46=$I$2:$AG$2)*(I46:AG46&lt;&gt;""))</f>
        <v>13</v>
      </c>
      <c r="AI46" s="47">
        <f t="shared" si="53"/>
        <v>5.2</v>
      </c>
      <c r="AJ46" s="64"/>
      <c r="AK46" s="38" t="str">
        <f t="shared" si="27"/>
        <v>LULUS</v>
      </c>
      <c r="AL46" s="38" t="str">
        <f t="shared" si="28"/>
        <v>TIDAK LULUS</v>
      </c>
      <c r="AM46" s="38" t="str">
        <f t="shared" si="29"/>
        <v>TIDAK LULUS</v>
      </c>
      <c r="AN46" s="38" t="str">
        <f t="shared" si="30"/>
        <v>LULUS</v>
      </c>
      <c r="AO46" s="38" t="str">
        <f t="shared" si="31"/>
        <v>TIDAK LULUS</v>
      </c>
      <c r="AP46" s="38" t="str">
        <f t="shared" si="32"/>
        <v>TIDAK LULUS</v>
      </c>
      <c r="AQ46" s="38" t="str">
        <f t="shared" si="33"/>
        <v>TIDAK LULUS</v>
      </c>
      <c r="AR46" s="38" t="str">
        <f t="shared" si="34"/>
        <v>LULUS</v>
      </c>
      <c r="AS46" s="38" t="str">
        <f t="shared" si="35"/>
        <v>LULUS</v>
      </c>
      <c r="AT46" s="38" t="str">
        <f t="shared" si="36"/>
        <v>TIDAK LULUS</v>
      </c>
      <c r="AU46" s="38" t="str">
        <f t="shared" si="37"/>
        <v>LULUS</v>
      </c>
      <c r="AV46" s="38" t="str">
        <f t="shared" si="38"/>
        <v>LULUS</v>
      </c>
      <c r="AW46" s="38" t="str">
        <f t="shared" si="39"/>
        <v>TIDAK LULUS</v>
      </c>
      <c r="AX46" s="38" t="str">
        <f t="shared" si="40"/>
        <v>LULUS</v>
      </c>
      <c r="AY46" s="38" t="str">
        <f t="shared" si="41"/>
        <v>LULUS</v>
      </c>
      <c r="AZ46" s="38" t="str">
        <f t="shared" si="42"/>
        <v>LULUS</v>
      </c>
      <c r="BA46" s="38" t="str">
        <f t="shared" si="43"/>
        <v>TIDAK LULUS</v>
      </c>
      <c r="BB46" s="38" t="str">
        <f t="shared" si="44"/>
        <v>TIDAK LULUS</v>
      </c>
      <c r="BC46" s="38" t="str">
        <f t="shared" si="45"/>
        <v>LULUS</v>
      </c>
      <c r="BD46" s="38" t="str">
        <f t="shared" si="46"/>
        <v>TIDAK LULUS</v>
      </c>
      <c r="BE46" s="38" t="str">
        <f t="shared" si="47"/>
        <v>LULUS</v>
      </c>
      <c r="BF46" s="38" t="str">
        <f t="shared" si="48"/>
        <v>TIDAK LULUS</v>
      </c>
      <c r="BG46" s="38" t="str">
        <f t="shared" si="49"/>
        <v>LULUS</v>
      </c>
      <c r="BH46" s="38" t="str">
        <f t="shared" si="50"/>
        <v>LULUS</v>
      </c>
      <c r="BI46" s="38" t="str">
        <f t="shared" si="51"/>
        <v>TIDAK LULUS</v>
      </c>
    </row>
    <row r="47" spans="1:61" s="65" customFormat="1" ht="21.9" customHeight="1" x14ac:dyDescent="0.3">
      <c r="A47" s="37">
        <f t="shared" si="52"/>
        <v>44</v>
      </c>
      <c r="B47" s="38">
        <v>2015395315</v>
      </c>
      <c r="C47" s="46" t="s">
        <v>343</v>
      </c>
      <c r="D47" s="54" t="s">
        <v>46</v>
      </c>
      <c r="E47" s="38" t="s">
        <v>155</v>
      </c>
      <c r="F47" s="54" t="s">
        <v>344</v>
      </c>
      <c r="G47" s="46" t="s">
        <v>345</v>
      </c>
      <c r="H47" s="63">
        <v>44931</v>
      </c>
      <c r="I47" s="38" t="s">
        <v>126</v>
      </c>
      <c r="J47" s="38" t="s">
        <v>128</v>
      </c>
      <c r="K47" s="38" t="s">
        <v>128</v>
      </c>
      <c r="L47" s="38" t="s">
        <v>125</v>
      </c>
      <c r="M47" s="38" t="s">
        <v>126</v>
      </c>
      <c r="N47" s="38" t="s">
        <v>125</v>
      </c>
      <c r="O47" s="38" t="s">
        <v>128</v>
      </c>
      <c r="P47" s="38" t="s">
        <v>127</v>
      </c>
      <c r="Q47" s="38" t="s">
        <v>127</v>
      </c>
      <c r="R47" s="38" t="s">
        <v>126</v>
      </c>
      <c r="S47" s="38" t="s">
        <v>126</v>
      </c>
      <c r="T47" s="38" t="s">
        <v>128</v>
      </c>
      <c r="U47" s="38" t="s">
        <v>127</v>
      </c>
      <c r="V47" s="38" t="s">
        <v>125</v>
      </c>
      <c r="W47" s="38" t="s">
        <v>126</v>
      </c>
      <c r="X47" s="38" t="s">
        <v>125</v>
      </c>
      <c r="Y47" s="38" t="s">
        <v>128</v>
      </c>
      <c r="Z47" s="38" t="s">
        <v>128</v>
      </c>
      <c r="AA47" s="38" t="s">
        <v>126</v>
      </c>
      <c r="AB47" s="38" t="s">
        <v>128</v>
      </c>
      <c r="AC47" s="38" t="s">
        <v>126</v>
      </c>
      <c r="AD47" s="38" t="s">
        <v>126</v>
      </c>
      <c r="AE47" s="38" t="s">
        <v>125</v>
      </c>
      <c r="AF47" s="38" t="s">
        <v>127</v>
      </c>
      <c r="AG47" s="38" t="s">
        <v>125</v>
      </c>
      <c r="AH47" s="38">
        <f t="array" ref="AH47">SUM((I47:AG47=$I$2:$AG$2)*(I47:AG47&lt;&gt;""))</f>
        <v>19</v>
      </c>
      <c r="AI47" s="47">
        <f t="shared" si="53"/>
        <v>7.6</v>
      </c>
      <c r="AJ47" s="64"/>
      <c r="AK47" s="38" t="str">
        <f t="shared" si="27"/>
        <v>LULUS</v>
      </c>
      <c r="AL47" s="38" t="str">
        <f t="shared" si="28"/>
        <v>LULUS</v>
      </c>
      <c r="AM47" s="38" t="str">
        <f t="shared" si="29"/>
        <v>TIDAK LULUS</v>
      </c>
      <c r="AN47" s="38" t="str">
        <f t="shared" si="30"/>
        <v>LULUS</v>
      </c>
      <c r="AO47" s="38" t="str">
        <f t="shared" si="31"/>
        <v>LULUS</v>
      </c>
      <c r="AP47" s="38" t="str">
        <f t="shared" si="32"/>
        <v>LULUS</v>
      </c>
      <c r="AQ47" s="38" t="str">
        <f t="shared" si="33"/>
        <v>LULUS</v>
      </c>
      <c r="AR47" s="38" t="str">
        <f t="shared" si="34"/>
        <v>LULUS</v>
      </c>
      <c r="AS47" s="38" t="str">
        <f t="shared" si="35"/>
        <v>TIDAK LULUS</v>
      </c>
      <c r="AT47" s="38" t="str">
        <f t="shared" si="36"/>
        <v>TIDAK LULUS</v>
      </c>
      <c r="AU47" s="38" t="str">
        <f t="shared" si="37"/>
        <v>LULUS</v>
      </c>
      <c r="AV47" s="38" t="str">
        <f t="shared" si="38"/>
        <v>LULUS</v>
      </c>
      <c r="AW47" s="38" t="str">
        <f t="shared" si="39"/>
        <v>LULUS</v>
      </c>
      <c r="AX47" s="38" t="str">
        <f t="shared" si="40"/>
        <v>LULUS</v>
      </c>
      <c r="AY47" s="38" t="str">
        <f t="shared" si="41"/>
        <v>LULUS</v>
      </c>
      <c r="AZ47" s="38" t="str">
        <f t="shared" si="42"/>
        <v>LULUS</v>
      </c>
      <c r="BA47" s="38" t="str">
        <f t="shared" si="43"/>
        <v>LULUS</v>
      </c>
      <c r="BB47" s="38" t="str">
        <f t="shared" si="44"/>
        <v>TIDAK LULUS</v>
      </c>
      <c r="BC47" s="38" t="str">
        <f t="shared" si="45"/>
        <v>LULUS</v>
      </c>
      <c r="BD47" s="38" t="str">
        <f t="shared" si="46"/>
        <v>LULUS</v>
      </c>
      <c r="BE47" s="38" t="str">
        <f t="shared" si="47"/>
        <v>LULUS</v>
      </c>
      <c r="BF47" s="38" t="str">
        <f t="shared" si="48"/>
        <v>TIDAK LULUS</v>
      </c>
      <c r="BG47" s="38" t="str">
        <f t="shared" si="49"/>
        <v>LULUS</v>
      </c>
      <c r="BH47" s="38" t="str">
        <f t="shared" si="50"/>
        <v>LULUS</v>
      </c>
      <c r="BI47" s="38" t="str">
        <f t="shared" si="51"/>
        <v>TIDAK LULUS</v>
      </c>
    </row>
    <row r="48" spans="1:61" s="65" customFormat="1" ht="21.9" customHeight="1" x14ac:dyDescent="0.3">
      <c r="A48" s="37">
        <f t="shared" si="52"/>
        <v>45</v>
      </c>
      <c r="B48" s="38">
        <v>2015393426</v>
      </c>
      <c r="C48" s="46" t="s">
        <v>346</v>
      </c>
      <c r="D48" s="54" t="s">
        <v>45</v>
      </c>
      <c r="E48" s="38" t="s">
        <v>160</v>
      </c>
      <c r="F48" s="54" t="s">
        <v>270</v>
      </c>
      <c r="G48" s="46" t="s">
        <v>347</v>
      </c>
      <c r="H48" s="63">
        <v>44931</v>
      </c>
      <c r="I48" s="38" t="s">
        <v>126</v>
      </c>
      <c r="J48" s="38" t="s">
        <v>125</v>
      </c>
      <c r="K48" s="38" t="s">
        <v>127</v>
      </c>
      <c r="L48" s="38" t="s">
        <v>125</v>
      </c>
      <c r="M48" s="38" t="s">
        <v>127</v>
      </c>
      <c r="N48" s="38" t="s">
        <v>125</v>
      </c>
      <c r="O48" s="38" t="s">
        <v>125</v>
      </c>
      <c r="P48" s="38" t="s">
        <v>127</v>
      </c>
      <c r="Q48" s="38" t="s">
        <v>128</v>
      </c>
      <c r="R48" s="38" t="s">
        <v>127</v>
      </c>
      <c r="S48" s="38" t="s">
        <v>126</v>
      </c>
      <c r="T48" s="38" t="s">
        <v>128</v>
      </c>
      <c r="U48" s="38" t="s">
        <v>128</v>
      </c>
      <c r="V48" s="38" t="s">
        <v>125</v>
      </c>
      <c r="W48" s="38" t="s">
        <v>126</v>
      </c>
      <c r="X48" s="38" t="s">
        <v>125</v>
      </c>
      <c r="Y48" s="38" t="s">
        <v>125</v>
      </c>
      <c r="Z48" s="38" t="s">
        <v>128</v>
      </c>
      <c r="AA48" s="38" t="s">
        <v>126</v>
      </c>
      <c r="AB48" s="38" t="s">
        <v>126</v>
      </c>
      <c r="AC48" s="38" t="s">
        <v>126</v>
      </c>
      <c r="AD48" s="38" t="s">
        <v>128</v>
      </c>
      <c r="AE48" s="38" t="s">
        <v>128</v>
      </c>
      <c r="AF48" s="38" t="s">
        <v>127</v>
      </c>
      <c r="AG48" s="38" t="s">
        <v>126</v>
      </c>
      <c r="AH48" s="38">
        <f t="array" ref="AH48">SUM((I48:AG48=$I$2:$AG$2)*(I48:AG48&lt;&gt;""))</f>
        <v>15</v>
      </c>
      <c r="AI48" s="47">
        <f t="shared" si="53"/>
        <v>6</v>
      </c>
      <c r="AJ48" s="64"/>
      <c r="AK48" s="38" t="str">
        <f t="shared" si="27"/>
        <v>LULUS</v>
      </c>
      <c r="AL48" s="38" t="str">
        <f t="shared" si="28"/>
        <v>TIDAK LULUS</v>
      </c>
      <c r="AM48" s="38" t="str">
        <f t="shared" si="29"/>
        <v>LULUS</v>
      </c>
      <c r="AN48" s="38" t="str">
        <f t="shared" si="30"/>
        <v>LULUS</v>
      </c>
      <c r="AO48" s="38" t="str">
        <f t="shared" si="31"/>
        <v>TIDAK LULUS</v>
      </c>
      <c r="AP48" s="38" t="str">
        <f t="shared" si="32"/>
        <v>LULUS</v>
      </c>
      <c r="AQ48" s="38" t="str">
        <f t="shared" si="33"/>
        <v>TIDAK LULUS</v>
      </c>
      <c r="AR48" s="38" t="str">
        <f t="shared" si="34"/>
        <v>LULUS</v>
      </c>
      <c r="AS48" s="38" t="str">
        <f t="shared" si="35"/>
        <v>TIDAK LULUS</v>
      </c>
      <c r="AT48" s="38" t="str">
        <f t="shared" si="36"/>
        <v>TIDAK LULUS</v>
      </c>
      <c r="AU48" s="38" t="str">
        <f t="shared" si="37"/>
        <v>LULUS</v>
      </c>
      <c r="AV48" s="38" t="str">
        <f t="shared" si="38"/>
        <v>LULUS</v>
      </c>
      <c r="AW48" s="38" t="str">
        <f t="shared" si="39"/>
        <v>TIDAK LULUS</v>
      </c>
      <c r="AX48" s="38" t="str">
        <f t="shared" si="40"/>
        <v>LULUS</v>
      </c>
      <c r="AY48" s="38" t="str">
        <f t="shared" si="41"/>
        <v>LULUS</v>
      </c>
      <c r="AZ48" s="38" t="str">
        <f t="shared" si="42"/>
        <v>LULUS</v>
      </c>
      <c r="BA48" s="38" t="str">
        <f t="shared" si="43"/>
        <v>TIDAK LULUS</v>
      </c>
      <c r="BB48" s="38" t="str">
        <f t="shared" si="44"/>
        <v>TIDAK LULUS</v>
      </c>
      <c r="BC48" s="38" t="str">
        <f t="shared" si="45"/>
        <v>LULUS</v>
      </c>
      <c r="BD48" s="38" t="str">
        <f t="shared" si="46"/>
        <v>TIDAK LULUS</v>
      </c>
      <c r="BE48" s="38" t="str">
        <f t="shared" si="47"/>
        <v>LULUS</v>
      </c>
      <c r="BF48" s="38" t="str">
        <f t="shared" si="48"/>
        <v>LULUS</v>
      </c>
      <c r="BG48" s="38" t="str">
        <f t="shared" si="49"/>
        <v>TIDAK LULUS</v>
      </c>
      <c r="BH48" s="38" t="str">
        <f t="shared" si="50"/>
        <v>LULUS</v>
      </c>
      <c r="BI48" s="38" t="str">
        <f t="shared" si="51"/>
        <v>LULUS</v>
      </c>
    </row>
    <row r="49" spans="1:61" s="65" customFormat="1" ht="21.9" customHeight="1" x14ac:dyDescent="0.3">
      <c r="A49" s="37">
        <f t="shared" si="52"/>
        <v>46</v>
      </c>
      <c r="B49" s="38">
        <v>2015395278</v>
      </c>
      <c r="C49" s="46" t="s">
        <v>348</v>
      </c>
      <c r="D49" s="54" t="s">
        <v>45</v>
      </c>
      <c r="E49" s="38" t="s">
        <v>160</v>
      </c>
      <c r="F49" s="54" t="s">
        <v>349</v>
      </c>
      <c r="G49" s="46" t="s">
        <v>350</v>
      </c>
      <c r="H49" s="63">
        <v>44931</v>
      </c>
      <c r="I49" s="38" t="s">
        <v>128</v>
      </c>
      <c r="J49" s="38" t="s">
        <v>128</v>
      </c>
      <c r="K49" s="38" t="s">
        <v>127</v>
      </c>
      <c r="L49" s="38" t="s">
        <v>125</v>
      </c>
      <c r="M49" s="38" t="s">
        <v>126</v>
      </c>
      <c r="N49" s="38" t="s">
        <v>125</v>
      </c>
      <c r="O49" s="38" t="s">
        <v>128</v>
      </c>
      <c r="P49" s="38" t="s">
        <v>127</v>
      </c>
      <c r="Q49" s="38" t="s">
        <v>128</v>
      </c>
      <c r="R49" s="38" t="s">
        <v>125</v>
      </c>
      <c r="S49" s="38" t="s">
        <v>126</v>
      </c>
      <c r="T49" s="38" t="s">
        <v>128</v>
      </c>
      <c r="U49" s="38" t="s">
        <v>127</v>
      </c>
      <c r="V49" s="38" t="s">
        <v>125</v>
      </c>
      <c r="W49" s="38" t="s">
        <v>128</v>
      </c>
      <c r="X49" s="38" t="s">
        <v>125</v>
      </c>
      <c r="Y49" s="38" t="s">
        <v>128</v>
      </c>
      <c r="Z49" s="38" t="s">
        <v>128</v>
      </c>
      <c r="AA49" s="38" t="s">
        <v>126</v>
      </c>
      <c r="AB49" s="38" t="s">
        <v>128</v>
      </c>
      <c r="AC49" s="38" t="s">
        <v>126</v>
      </c>
      <c r="AD49" s="38" t="s">
        <v>126</v>
      </c>
      <c r="AE49" s="38" t="s">
        <v>128</v>
      </c>
      <c r="AF49" s="38" t="s">
        <v>127</v>
      </c>
      <c r="AG49" s="38" t="s">
        <v>128</v>
      </c>
      <c r="AH49" s="38">
        <f t="array" ref="AH49">SUM((I49:AG49=$I$2:$AG$2)*(I49:AG49&lt;&gt;""))</f>
        <v>17</v>
      </c>
      <c r="AI49" s="47">
        <f t="shared" si="53"/>
        <v>6.8</v>
      </c>
      <c r="AJ49" s="64"/>
      <c r="AK49" s="38" t="str">
        <f t="shared" si="27"/>
        <v>TIDAK LULUS</v>
      </c>
      <c r="AL49" s="38" t="str">
        <f t="shared" si="28"/>
        <v>LULUS</v>
      </c>
      <c r="AM49" s="38" t="str">
        <f t="shared" si="29"/>
        <v>LULUS</v>
      </c>
      <c r="AN49" s="38" t="str">
        <f t="shared" si="30"/>
        <v>LULUS</v>
      </c>
      <c r="AO49" s="38" t="str">
        <f t="shared" si="31"/>
        <v>LULUS</v>
      </c>
      <c r="AP49" s="38" t="str">
        <f t="shared" si="32"/>
        <v>LULUS</v>
      </c>
      <c r="AQ49" s="38" t="str">
        <f t="shared" si="33"/>
        <v>LULUS</v>
      </c>
      <c r="AR49" s="38" t="str">
        <f t="shared" si="34"/>
        <v>LULUS</v>
      </c>
      <c r="AS49" s="38" t="str">
        <f t="shared" si="35"/>
        <v>TIDAK LULUS</v>
      </c>
      <c r="AT49" s="38" t="str">
        <f t="shared" si="36"/>
        <v>TIDAK LULUS</v>
      </c>
      <c r="AU49" s="38" t="str">
        <f t="shared" si="37"/>
        <v>LULUS</v>
      </c>
      <c r="AV49" s="38" t="str">
        <f t="shared" si="38"/>
        <v>LULUS</v>
      </c>
      <c r="AW49" s="38" t="str">
        <f t="shared" si="39"/>
        <v>LULUS</v>
      </c>
      <c r="AX49" s="38" t="str">
        <f t="shared" si="40"/>
        <v>LULUS</v>
      </c>
      <c r="AY49" s="38" t="str">
        <f t="shared" si="41"/>
        <v>TIDAK LULUS</v>
      </c>
      <c r="AZ49" s="38" t="str">
        <f t="shared" si="42"/>
        <v>LULUS</v>
      </c>
      <c r="BA49" s="38" t="str">
        <f t="shared" si="43"/>
        <v>LULUS</v>
      </c>
      <c r="BB49" s="38" t="str">
        <f t="shared" si="44"/>
        <v>TIDAK LULUS</v>
      </c>
      <c r="BC49" s="38" t="str">
        <f t="shared" si="45"/>
        <v>LULUS</v>
      </c>
      <c r="BD49" s="38" t="str">
        <f t="shared" si="46"/>
        <v>LULUS</v>
      </c>
      <c r="BE49" s="38" t="str">
        <f t="shared" si="47"/>
        <v>LULUS</v>
      </c>
      <c r="BF49" s="38" t="str">
        <f t="shared" si="48"/>
        <v>TIDAK LULUS</v>
      </c>
      <c r="BG49" s="38" t="str">
        <f t="shared" si="49"/>
        <v>TIDAK LULUS</v>
      </c>
      <c r="BH49" s="38" t="str">
        <f t="shared" si="50"/>
        <v>LULUS</v>
      </c>
      <c r="BI49" s="38" t="str">
        <f t="shared" si="51"/>
        <v>TIDAK LULUS</v>
      </c>
    </row>
    <row r="50" spans="1:61" s="65" customFormat="1" ht="21.9" customHeight="1" x14ac:dyDescent="0.3">
      <c r="A50" s="37">
        <f t="shared" si="52"/>
        <v>47</v>
      </c>
      <c r="B50" s="38">
        <v>2015395280</v>
      </c>
      <c r="C50" s="46" t="s">
        <v>352</v>
      </c>
      <c r="D50" s="54" t="s">
        <v>45</v>
      </c>
      <c r="E50" s="38" t="s">
        <v>160</v>
      </c>
      <c r="F50" s="54" t="s">
        <v>353</v>
      </c>
      <c r="G50" s="46" t="s">
        <v>354</v>
      </c>
      <c r="H50" s="63">
        <v>44931</v>
      </c>
      <c r="I50" s="38" t="s">
        <v>126</v>
      </c>
      <c r="J50" s="38" t="s">
        <v>128</v>
      </c>
      <c r="K50" s="38" t="s">
        <v>127</v>
      </c>
      <c r="L50" s="38" t="s">
        <v>125</v>
      </c>
      <c r="M50" s="38" t="s">
        <v>126</v>
      </c>
      <c r="N50" s="38" t="s">
        <v>125</v>
      </c>
      <c r="O50" s="38" t="s">
        <v>128</v>
      </c>
      <c r="P50" s="38" t="s">
        <v>127</v>
      </c>
      <c r="Q50" s="38" t="s">
        <v>126</v>
      </c>
      <c r="R50" s="38" t="s">
        <v>125</v>
      </c>
      <c r="S50" s="38" t="s">
        <v>128</v>
      </c>
      <c r="T50" s="38" t="s">
        <v>128</v>
      </c>
      <c r="U50" s="38" t="s">
        <v>126</v>
      </c>
      <c r="V50" s="38" t="s">
        <v>125</v>
      </c>
      <c r="W50" s="38" t="s">
        <v>126</v>
      </c>
      <c r="X50" s="38" t="s">
        <v>126</v>
      </c>
      <c r="Y50" s="38" t="s">
        <v>128</v>
      </c>
      <c r="Z50" s="38" t="s">
        <v>128</v>
      </c>
      <c r="AA50" s="38" t="s">
        <v>126</v>
      </c>
      <c r="AB50" s="38" t="s">
        <v>126</v>
      </c>
      <c r="AC50" s="38" t="s">
        <v>126</v>
      </c>
      <c r="AD50" s="38" t="s">
        <v>128</v>
      </c>
      <c r="AE50" s="38" t="s">
        <v>128</v>
      </c>
      <c r="AF50" s="38" t="s">
        <v>127</v>
      </c>
      <c r="AG50" s="38" t="s">
        <v>125</v>
      </c>
      <c r="AH50" s="38">
        <f t="array" ref="AH50">SUM((I50:AG50=$I$2:$AG$2)*(I50:AG50&lt;&gt;""))</f>
        <v>17</v>
      </c>
      <c r="AI50" s="47">
        <f t="shared" si="53"/>
        <v>6.8</v>
      </c>
      <c r="AJ50" s="64"/>
      <c r="AK50" s="38" t="str">
        <f t="shared" si="27"/>
        <v>LULUS</v>
      </c>
      <c r="AL50" s="38" t="str">
        <f t="shared" si="28"/>
        <v>LULUS</v>
      </c>
      <c r="AM50" s="38" t="str">
        <f t="shared" si="29"/>
        <v>LULUS</v>
      </c>
      <c r="AN50" s="38" t="str">
        <f t="shared" si="30"/>
        <v>LULUS</v>
      </c>
      <c r="AO50" s="38" t="str">
        <f t="shared" si="31"/>
        <v>LULUS</v>
      </c>
      <c r="AP50" s="38" t="str">
        <f t="shared" si="32"/>
        <v>LULUS</v>
      </c>
      <c r="AQ50" s="38" t="str">
        <f t="shared" si="33"/>
        <v>LULUS</v>
      </c>
      <c r="AR50" s="38" t="str">
        <f t="shared" si="34"/>
        <v>LULUS</v>
      </c>
      <c r="AS50" s="38" t="str">
        <f t="shared" si="35"/>
        <v>LULUS</v>
      </c>
      <c r="AT50" s="38" t="str">
        <f t="shared" si="36"/>
        <v>TIDAK LULUS</v>
      </c>
      <c r="AU50" s="38" t="str">
        <f t="shared" si="37"/>
        <v>TIDAK LULUS</v>
      </c>
      <c r="AV50" s="38" t="str">
        <f t="shared" si="38"/>
        <v>LULUS</v>
      </c>
      <c r="AW50" s="38" t="str">
        <f t="shared" si="39"/>
        <v>TIDAK LULUS</v>
      </c>
      <c r="AX50" s="38" t="str">
        <f t="shared" si="40"/>
        <v>LULUS</v>
      </c>
      <c r="AY50" s="38" t="str">
        <f t="shared" si="41"/>
        <v>LULUS</v>
      </c>
      <c r="AZ50" s="38" t="str">
        <f t="shared" si="42"/>
        <v>TIDAK LULUS</v>
      </c>
      <c r="BA50" s="38" t="str">
        <f t="shared" si="43"/>
        <v>LULUS</v>
      </c>
      <c r="BB50" s="38" t="str">
        <f t="shared" si="44"/>
        <v>TIDAK LULUS</v>
      </c>
      <c r="BC50" s="38" t="str">
        <f t="shared" si="45"/>
        <v>LULUS</v>
      </c>
      <c r="BD50" s="38" t="str">
        <f t="shared" si="46"/>
        <v>TIDAK LULUS</v>
      </c>
      <c r="BE50" s="38" t="str">
        <f t="shared" si="47"/>
        <v>LULUS</v>
      </c>
      <c r="BF50" s="38" t="str">
        <f t="shared" si="48"/>
        <v>LULUS</v>
      </c>
      <c r="BG50" s="38" t="str">
        <f t="shared" si="49"/>
        <v>TIDAK LULUS</v>
      </c>
      <c r="BH50" s="38" t="str">
        <f t="shared" si="50"/>
        <v>LULUS</v>
      </c>
      <c r="BI50" s="38" t="str">
        <f t="shared" si="51"/>
        <v>TIDAK LULUS</v>
      </c>
    </row>
    <row r="51" spans="1:61" s="65" customFormat="1" ht="21.9" customHeight="1" x14ac:dyDescent="0.3">
      <c r="A51" s="37">
        <f t="shared" si="52"/>
        <v>48</v>
      </c>
      <c r="B51" s="38">
        <v>2015394281</v>
      </c>
      <c r="C51" s="46" t="s">
        <v>355</v>
      </c>
      <c r="D51" s="54" t="s">
        <v>46</v>
      </c>
      <c r="E51" s="38" t="s">
        <v>155</v>
      </c>
      <c r="F51" s="54" t="s">
        <v>206</v>
      </c>
      <c r="G51" s="46" t="s">
        <v>207</v>
      </c>
      <c r="H51" s="63">
        <v>44931</v>
      </c>
      <c r="I51" s="38" t="s">
        <v>126</v>
      </c>
      <c r="J51" s="38" t="s">
        <v>128</v>
      </c>
      <c r="K51" s="38" t="s">
        <v>127</v>
      </c>
      <c r="L51" s="38" t="s">
        <v>125</v>
      </c>
      <c r="M51" s="38" t="s">
        <v>126</v>
      </c>
      <c r="N51" s="38" t="s">
        <v>125</v>
      </c>
      <c r="O51" s="38" t="s">
        <v>128</v>
      </c>
      <c r="P51" s="38" t="s">
        <v>127</v>
      </c>
      <c r="Q51" s="38" t="s">
        <v>126</v>
      </c>
      <c r="R51" s="38" t="s">
        <v>125</v>
      </c>
      <c r="S51" s="38" t="s">
        <v>126</v>
      </c>
      <c r="T51" s="38" t="s">
        <v>128</v>
      </c>
      <c r="U51" s="38" t="s">
        <v>127</v>
      </c>
      <c r="V51" s="38" t="s">
        <v>125</v>
      </c>
      <c r="W51" s="38" t="s">
        <v>126</v>
      </c>
      <c r="X51" s="38" t="s">
        <v>125</v>
      </c>
      <c r="Y51" s="38" t="s">
        <v>127</v>
      </c>
      <c r="Z51" s="38" t="s">
        <v>128</v>
      </c>
      <c r="AA51" s="38" t="s">
        <v>128</v>
      </c>
      <c r="AB51" s="38" t="s">
        <v>126</v>
      </c>
      <c r="AC51" s="38" t="s">
        <v>126</v>
      </c>
      <c r="AD51" s="38" t="s">
        <v>126</v>
      </c>
      <c r="AE51" s="38" t="s">
        <v>126</v>
      </c>
      <c r="AF51" s="38" t="s">
        <v>125</v>
      </c>
      <c r="AG51" s="38" t="s">
        <v>125</v>
      </c>
      <c r="AH51" s="38">
        <f t="array" ref="AH51">SUM((I51:AG51=$I$2:$AG$2)*(I51:AG51&lt;&gt;""))</f>
        <v>16</v>
      </c>
      <c r="AI51" s="47">
        <f t="shared" si="53"/>
        <v>6.4</v>
      </c>
      <c r="AJ51" s="64"/>
      <c r="AK51" s="38" t="str">
        <f t="shared" si="27"/>
        <v>LULUS</v>
      </c>
      <c r="AL51" s="38" t="str">
        <f t="shared" si="28"/>
        <v>LULUS</v>
      </c>
      <c r="AM51" s="38" t="str">
        <f t="shared" si="29"/>
        <v>LULUS</v>
      </c>
      <c r="AN51" s="38" t="str">
        <f t="shared" si="30"/>
        <v>LULUS</v>
      </c>
      <c r="AO51" s="38" t="str">
        <f t="shared" si="31"/>
        <v>LULUS</v>
      </c>
      <c r="AP51" s="38" t="str">
        <f t="shared" si="32"/>
        <v>LULUS</v>
      </c>
      <c r="AQ51" s="38" t="str">
        <f t="shared" si="33"/>
        <v>LULUS</v>
      </c>
      <c r="AR51" s="38" t="str">
        <f t="shared" si="34"/>
        <v>LULUS</v>
      </c>
      <c r="AS51" s="38" t="str">
        <f t="shared" si="35"/>
        <v>LULUS</v>
      </c>
      <c r="AT51" s="38" t="str">
        <f t="shared" si="36"/>
        <v>TIDAK LULUS</v>
      </c>
      <c r="AU51" s="38" t="str">
        <f t="shared" si="37"/>
        <v>LULUS</v>
      </c>
      <c r="AV51" s="38" t="str">
        <f t="shared" si="38"/>
        <v>LULUS</v>
      </c>
      <c r="AW51" s="38" t="str">
        <f t="shared" si="39"/>
        <v>LULUS</v>
      </c>
      <c r="AX51" s="38" t="str">
        <f t="shared" si="40"/>
        <v>LULUS</v>
      </c>
      <c r="AY51" s="38" t="str">
        <f t="shared" si="41"/>
        <v>LULUS</v>
      </c>
      <c r="AZ51" s="38" t="str">
        <f t="shared" si="42"/>
        <v>LULUS</v>
      </c>
      <c r="BA51" s="38" t="str">
        <f t="shared" si="43"/>
        <v>TIDAK LULUS</v>
      </c>
      <c r="BB51" s="38" t="str">
        <f t="shared" si="44"/>
        <v>TIDAK LULUS</v>
      </c>
      <c r="BC51" s="38" t="str">
        <f t="shared" si="45"/>
        <v>TIDAK LULUS</v>
      </c>
      <c r="BD51" s="38" t="str">
        <f t="shared" si="46"/>
        <v>TIDAK LULUS</v>
      </c>
      <c r="BE51" s="38" t="str">
        <f t="shared" si="47"/>
        <v>LULUS</v>
      </c>
      <c r="BF51" s="38" t="str">
        <f t="shared" si="48"/>
        <v>TIDAK LULUS</v>
      </c>
      <c r="BG51" s="38" t="str">
        <f t="shared" si="49"/>
        <v>TIDAK LULUS</v>
      </c>
      <c r="BH51" s="38" t="str">
        <f t="shared" si="50"/>
        <v>TIDAK LULUS</v>
      </c>
      <c r="BI51" s="38" t="str">
        <f t="shared" si="51"/>
        <v>TIDAK LULUS</v>
      </c>
    </row>
    <row r="52" spans="1:61" s="65" customFormat="1" ht="21.9" customHeight="1" x14ac:dyDescent="0.3">
      <c r="A52" s="37">
        <f t="shared" si="52"/>
        <v>49</v>
      </c>
      <c r="B52" s="38">
        <v>2015395326</v>
      </c>
      <c r="C52" s="46" t="s">
        <v>356</v>
      </c>
      <c r="D52" s="54" t="s">
        <v>46</v>
      </c>
      <c r="E52" s="38" t="s">
        <v>155</v>
      </c>
      <c r="F52" s="54" t="s">
        <v>357</v>
      </c>
      <c r="G52" s="46" t="s">
        <v>358</v>
      </c>
      <c r="H52" s="63">
        <v>44931</v>
      </c>
      <c r="I52" s="38" t="s">
        <v>126</v>
      </c>
      <c r="J52" s="38" t="s">
        <v>128</v>
      </c>
      <c r="K52" s="38" t="s">
        <v>127</v>
      </c>
      <c r="L52" s="38" t="s">
        <v>125</v>
      </c>
      <c r="M52" s="38" t="s">
        <v>126</v>
      </c>
      <c r="N52" s="38" t="s">
        <v>125</v>
      </c>
      <c r="O52" s="38" t="s">
        <v>128</v>
      </c>
      <c r="P52" s="38" t="s">
        <v>127</v>
      </c>
      <c r="Q52" s="38" t="s">
        <v>126</v>
      </c>
      <c r="R52" s="38" t="s">
        <v>125</v>
      </c>
      <c r="S52" s="38" t="s">
        <v>126</v>
      </c>
      <c r="T52" s="38" t="s">
        <v>128</v>
      </c>
      <c r="U52" s="38" t="s">
        <v>127</v>
      </c>
      <c r="V52" s="38" t="s">
        <v>125</v>
      </c>
      <c r="W52" s="38" t="s">
        <v>126</v>
      </c>
      <c r="X52" s="38" t="s">
        <v>125</v>
      </c>
      <c r="Y52" s="38" t="s">
        <v>128</v>
      </c>
      <c r="Z52" s="38" t="s">
        <v>128</v>
      </c>
      <c r="AA52" s="38" t="s">
        <v>126</v>
      </c>
      <c r="AB52" s="38" t="s">
        <v>128</v>
      </c>
      <c r="AC52" s="38" t="s">
        <v>126</v>
      </c>
      <c r="AD52" s="38" t="s">
        <v>126</v>
      </c>
      <c r="AE52" s="38" t="s">
        <v>125</v>
      </c>
      <c r="AF52" s="38" t="s">
        <v>127</v>
      </c>
      <c r="AG52" s="38" t="s">
        <v>125</v>
      </c>
      <c r="AH52" s="38">
        <f t="array" ref="AH52">SUM((I52:AG52=$I$2:$AG$2)*(I52:AG52&lt;&gt;""))</f>
        <v>21</v>
      </c>
      <c r="AI52" s="47">
        <f t="shared" si="53"/>
        <v>8.4</v>
      </c>
      <c r="AJ52" s="64"/>
      <c r="AK52" s="38" t="str">
        <f t="shared" si="27"/>
        <v>LULUS</v>
      </c>
      <c r="AL52" s="38" t="str">
        <f t="shared" si="28"/>
        <v>LULUS</v>
      </c>
      <c r="AM52" s="38" t="str">
        <f t="shared" si="29"/>
        <v>LULUS</v>
      </c>
      <c r="AN52" s="38" t="str">
        <f t="shared" si="30"/>
        <v>LULUS</v>
      </c>
      <c r="AO52" s="38" t="str">
        <f t="shared" si="31"/>
        <v>LULUS</v>
      </c>
      <c r="AP52" s="38" t="str">
        <f t="shared" si="32"/>
        <v>LULUS</v>
      </c>
      <c r="AQ52" s="38" t="str">
        <f t="shared" si="33"/>
        <v>LULUS</v>
      </c>
      <c r="AR52" s="38" t="str">
        <f t="shared" si="34"/>
        <v>LULUS</v>
      </c>
      <c r="AS52" s="38" t="str">
        <f t="shared" si="35"/>
        <v>LULUS</v>
      </c>
      <c r="AT52" s="38" t="str">
        <f t="shared" si="36"/>
        <v>TIDAK LULUS</v>
      </c>
      <c r="AU52" s="38" t="str">
        <f t="shared" si="37"/>
        <v>LULUS</v>
      </c>
      <c r="AV52" s="38" t="str">
        <f t="shared" si="38"/>
        <v>LULUS</v>
      </c>
      <c r="AW52" s="38" t="str">
        <f t="shared" si="39"/>
        <v>LULUS</v>
      </c>
      <c r="AX52" s="38" t="str">
        <f t="shared" si="40"/>
        <v>LULUS</v>
      </c>
      <c r="AY52" s="38" t="str">
        <f t="shared" si="41"/>
        <v>LULUS</v>
      </c>
      <c r="AZ52" s="38" t="str">
        <f t="shared" si="42"/>
        <v>LULUS</v>
      </c>
      <c r="BA52" s="38" t="str">
        <f t="shared" si="43"/>
        <v>LULUS</v>
      </c>
      <c r="BB52" s="38" t="str">
        <f t="shared" si="44"/>
        <v>TIDAK LULUS</v>
      </c>
      <c r="BC52" s="38" t="str">
        <f t="shared" si="45"/>
        <v>LULUS</v>
      </c>
      <c r="BD52" s="38" t="str">
        <f t="shared" si="46"/>
        <v>LULUS</v>
      </c>
      <c r="BE52" s="38" t="str">
        <f t="shared" si="47"/>
        <v>LULUS</v>
      </c>
      <c r="BF52" s="38" t="str">
        <f t="shared" si="48"/>
        <v>TIDAK LULUS</v>
      </c>
      <c r="BG52" s="38" t="str">
        <f t="shared" si="49"/>
        <v>LULUS</v>
      </c>
      <c r="BH52" s="38" t="str">
        <f t="shared" si="50"/>
        <v>LULUS</v>
      </c>
      <c r="BI52" s="38" t="str">
        <f t="shared" si="51"/>
        <v>TIDAK LULUS</v>
      </c>
    </row>
    <row r="53" spans="1:61" s="65" customFormat="1" ht="21.9" customHeight="1" x14ac:dyDescent="0.3">
      <c r="A53" s="37">
        <f t="shared" si="52"/>
        <v>50</v>
      </c>
      <c r="B53" s="38">
        <v>2015395282</v>
      </c>
      <c r="C53" s="46" t="s">
        <v>360</v>
      </c>
      <c r="D53" s="54" t="s">
        <v>45</v>
      </c>
      <c r="E53" s="38" t="s">
        <v>160</v>
      </c>
      <c r="F53" s="54" t="s">
        <v>361</v>
      </c>
      <c r="G53" s="46" t="s">
        <v>362</v>
      </c>
      <c r="H53" s="63">
        <v>44931</v>
      </c>
      <c r="I53" s="38" t="s">
        <v>126</v>
      </c>
      <c r="J53" s="38" t="s">
        <v>128</v>
      </c>
      <c r="K53" s="38" t="s">
        <v>125</v>
      </c>
      <c r="L53" s="38" t="s">
        <v>125</v>
      </c>
      <c r="M53" s="38" t="s">
        <v>127</v>
      </c>
      <c r="N53" s="38" t="s">
        <v>125</v>
      </c>
      <c r="O53" s="38" t="s">
        <v>128</v>
      </c>
      <c r="P53" s="38" t="s">
        <v>127</v>
      </c>
      <c r="Q53" s="38" t="s">
        <v>126</v>
      </c>
      <c r="R53" s="38" t="s">
        <v>125</v>
      </c>
      <c r="S53" s="38" t="s">
        <v>126</v>
      </c>
      <c r="T53" s="38" t="s">
        <v>128</v>
      </c>
      <c r="U53" s="38" t="s">
        <v>127</v>
      </c>
      <c r="V53" s="38" t="s">
        <v>125</v>
      </c>
      <c r="W53" s="38" t="s">
        <v>126</v>
      </c>
      <c r="X53" s="38" t="s">
        <v>125</v>
      </c>
      <c r="Y53" s="38" t="s">
        <v>127</v>
      </c>
      <c r="Z53" s="38" t="s">
        <v>128</v>
      </c>
      <c r="AA53" s="38" t="s">
        <v>128</v>
      </c>
      <c r="AB53" s="38" t="s">
        <v>128</v>
      </c>
      <c r="AC53" s="38" t="s">
        <v>126</v>
      </c>
      <c r="AD53" s="38" t="s">
        <v>128</v>
      </c>
      <c r="AE53" s="38" t="s">
        <v>125</v>
      </c>
      <c r="AF53" s="38" t="s">
        <v>127</v>
      </c>
      <c r="AG53" s="38" t="s">
        <v>125</v>
      </c>
      <c r="AH53" s="38">
        <f t="array" ref="AH53">SUM((I53:AG53=$I$2:$AG$2)*(I53:AG53&lt;&gt;""))</f>
        <v>18</v>
      </c>
      <c r="AI53" s="47">
        <f t="shared" si="53"/>
        <v>7.2</v>
      </c>
      <c r="AJ53" s="64"/>
      <c r="AK53" s="38" t="str">
        <f t="shared" si="27"/>
        <v>LULUS</v>
      </c>
      <c r="AL53" s="38" t="str">
        <f t="shared" si="28"/>
        <v>LULUS</v>
      </c>
      <c r="AM53" s="38" t="str">
        <f t="shared" si="29"/>
        <v>TIDAK LULUS</v>
      </c>
      <c r="AN53" s="38" t="str">
        <f t="shared" si="30"/>
        <v>LULUS</v>
      </c>
      <c r="AO53" s="38" t="str">
        <f t="shared" si="31"/>
        <v>TIDAK LULUS</v>
      </c>
      <c r="AP53" s="38" t="str">
        <f t="shared" si="32"/>
        <v>LULUS</v>
      </c>
      <c r="AQ53" s="38" t="str">
        <f t="shared" si="33"/>
        <v>LULUS</v>
      </c>
      <c r="AR53" s="38" t="str">
        <f t="shared" si="34"/>
        <v>LULUS</v>
      </c>
      <c r="AS53" s="38" t="str">
        <f t="shared" si="35"/>
        <v>LULUS</v>
      </c>
      <c r="AT53" s="38" t="str">
        <f t="shared" si="36"/>
        <v>TIDAK LULUS</v>
      </c>
      <c r="AU53" s="38" t="str">
        <f t="shared" si="37"/>
        <v>LULUS</v>
      </c>
      <c r="AV53" s="38" t="str">
        <f t="shared" si="38"/>
        <v>LULUS</v>
      </c>
      <c r="AW53" s="38" t="str">
        <f t="shared" si="39"/>
        <v>LULUS</v>
      </c>
      <c r="AX53" s="38" t="str">
        <f t="shared" si="40"/>
        <v>LULUS</v>
      </c>
      <c r="AY53" s="38" t="str">
        <f t="shared" si="41"/>
        <v>LULUS</v>
      </c>
      <c r="AZ53" s="38" t="str">
        <f t="shared" si="42"/>
        <v>LULUS</v>
      </c>
      <c r="BA53" s="38" t="str">
        <f t="shared" si="43"/>
        <v>TIDAK LULUS</v>
      </c>
      <c r="BB53" s="38" t="str">
        <f t="shared" si="44"/>
        <v>TIDAK LULUS</v>
      </c>
      <c r="BC53" s="38" t="str">
        <f t="shared" si="45"/>
        <v>TIDAK LULUS</v>
      </c>
      <c r="BD53" s="38" t="str">
        <f t="shared" si="46"/>
        <v>LULUS</v>
      </c>
      <c r="BE53" s="38" t="str">
        <f t="shared" si="47"/>
        <v>LULUS</v>
      </c>
      <c r="BF53" s="38" t="str">
        <f t="shared" si="48"/>
        <v>LULUS</v>
      </c>
      <c r="BG53" s="38" t="str">
        <f t="shared" si="49"/>
        <v>LULUS</v>
      </c>
      <c r="BH53" s="38" t="str">
        <f t="shared" si="50"/>
        <v>LULUS</v>
      </c>
      <c r="BI53" s="38" t="str">
        <f t="shared" si="51"/>
        <v>TIDAK LULUS</v>
      </c>
    </row>
    <row r="54" spans="1:61" s="65" customFormat="1" ht="21.9" customHeight="1" x14ac:dyDescent="0.3">
      <c r="A54" s="37">
        <f t="shared" si="52"/>
        <v>51</v>
      </c>
      <c r="B54" s="38">
        <v>2015397515</v>
      </c>
      <c r="C54" s="46" t="s">
        <v>363</v>
      </c>
      <c r="D54" s="54" t="s">
        <v>46</v>
      </c>
      <c r="E54" s="38" t="s">
        <v>155</v>
      </c>
      <c r="F54" s="54" t="s">
        <v>364</v>
      </c>
      <c r="G54" s="46" t="s">
        <v>365</v>
      </c>
      <c r="H54" s="63">
        <v>44935</v>
      </c>
      <c r="I54" s="38" t="s">
        <v>127</v>
      </c>
      <c r="J54" s="38" t="s">
        <v>125</v>
      </c>
      <c r="K54" s="38" t="s">
        <v>127</v>
      </c>
      <c r="L54" s="38" t="s">
        <v>125</v>
      </c>
      <c r="M54" s="38" t="s">
        <v>126</v>
      </c>
      <c r="N54" s="38" t="s">
        <v>125</v>
      </c>
      <c r="O54" s="38" t="s">
        <v>128</v>
      </c>
      <c r="P54" s="38" t="s">
        <v>127</v>
      </c>
      <c r="Q54" s="38" t="s">
        <v>126</v>
      </c>
      <c r="R54" s="38" t="s">
        <v>128</v>
      </c>
      <c r="S54" s="38" t="s">
        <v>126</v>
      </c>
      <c r="T54" s="38" t="s">
        <v>128</v>
      </c>
      <c r="U54" s="38" t="s">
        <v>127</v>
      </c>
      <c r="V54" s="38" t="s">
        <v>125</v>
      </c>
      <c r="W54" s="38" t="s">
        <v>126</v>
      </c>
      <c r="X54" s="38" t="s">
        <v>125</v>
      </c>
      <c r="Y54" s="38" t="s">
        <v>127</v>
      </c>
      <c r="Z54" s="38" t="s">
        <v>128</v>
      </c>
      <c r="AA54" s="38" t="s">
        <v>126</v>
      </c>
      <c r="AB54" s="38" t="s">
        <v>128</v>
      </c>
      <c r="AC54" s="38" t="s">
        <v>126</v>
      </c>
      <c r="AD54" s="38" t="s">
        <v>128</v>
      </c>
      <c r="AE54" s="38" t="s">
        <v>125</v>
      </c>
      <c r="AF54" s="38" t="s">
        <v>127</v>
      </c>
      <c r="AG54" s="38" t="s">
        <v>127</v>
      </c>
      <c r="AH54" s="38">
        <f t="array" ref="AH54">SUM((I54:AG54=$I$2:$AG$2)*(I54:AG54&lt;&gt;""))</f>
        <v>20</v>
      </c>
      <c r="AI54" s="47">
        <f t="shared" si="53"/>
        <v>8</v>
      </c>
      <c r="AJ54" s="64"/>
      <c r="AK54" s="38" t="str">
        <f t="shared" si="27"/>
        <v>TIDAK LULUS</v>
      </c>
      <c r="AL54" s="38" t="str">
        <f t="shared" si="28"/>
        <v>TIDAK LULUS</v>
      </c>
      <c r="AM54" s="38" t="str">
        <f t="shared" si="29"/>
        <v>LULUS</v>
      </c>
      <c r="AN54" s="38" t="str">
        <f t="shared" si="30"/>
        <v>LULUS</v>
      </c>
      <c r="AO54" s="38" t="str">
        <f t="shared" si="31"/>
        <v>LULUS</v>
      </c>
      <c r="AP54" s="38" t="str">
        <f t="shared" si="32"/>
        <v>LULUS</v>
      </c>
      <c r="AQ54" s="38" t="str">
        <f t="shared" si="33"/>
        <v>LULUS</v>
      </c>
      <c r="AR54" s="38" t="str">
        <f t="shared" si="34"/>
        <v>LULUS</v>
      </c>
      <c r="AS54" s="38" t="str">
        <f t="shared" si="35"/>
        <v>LULUS</v>
      </c>
      <c r="AT54" s="38" t="str">
        <f t="shared" si="36"/>
        <v>LULUS</v>
      </c>
      <c r="AU54" s="38" t="str">
        <f t="shared" si="37"/>
        <v>LULUS</v>
      </c>
      <c r="AV54" s="38" t="str">
        <f t="shared" si="38"/>
        <v>LULUS</v>
      </c>
      <c r="AW54" s="38" t="str">
        <f t="shared" si="39"/>
        <v>LULUS</v>
      </c>
      <c r="AX54" s="38" t="str">
        <f t="shared" si="40"/>
        <v>LULUS</v>
      </c>
      <c r="AY54" s="38" t="str">
        <f t="shared" si="41"/>
        <v>LULUS</v>
      </c>
      <c r="AZ54" s="38" t="str">
        <f t="shared" si="42"/>
        <v>LULUS</v>
      </c>
      <c r="BA54" s="38" t="str">
        <f t="shared" si="43"/>
        <v>TIDAK LULUS</v>
      </c>
      <c r="BB54" s="38" t="str">
        <f t="shared" si="44"/>
        <v>TIDAK LULUS</v>
      </c>
      <c r="BC54" s="38" t="str">
        <f t="shared" si="45"/>
        <v>LULUS</v>
      </c>
      <c r="BD54" s="38" t="str">
        <f t="shared" si="46"/>
        <v>LULUS</v>
      </c>
      <c r="BE54" s="38" t="str">
        <f t="shared" si="47"/>
        <v>LULUS</v>
      </c>
      <c r="BF54" s="38" t="str">
        <f t="shared" si="48"/>
        <v>LULUS</v>
      </c>
      <c r="BG54" s="38" t="str">
        <f t="shared" si="49"/>
        <v>LULUS</v>
      </c>
      <c r="BH54" s="38" t="str">
        <f t="shared" si="50"/>
        <v>LULUS</v>
      </c>
      <c r="BI54" s="38" t="str">
        <f t="shared" si="51"/>
        <v>TIDAK LULUS</v>
      </c>
    </row>
    <row r="55" spans="1:61" s="65" customFormat="1" ht="21.9" customHeight="1" x14ac:dyDescent="0.3">
      <c r="A55" s="37">
        <f t="shared" si="52"/>
        <v>52</v>
      </c>
      <c r="B55" s="38">
        <v>2015397488</v>
      </c>
      <c r="C55" s="46" t="s">
        <v>366</v>
      </c>
      <c r="D55" s="54" t="s">
        <v>45</v>
      </c>
      <c r="E55" s="38" t="s">
        <v>160</v>
      </c>
      <c r="F55" s="54" t="s">
        <v>367</v>
      </c>
      <c r="G55" s="46" t="s">
        <v>368</v>
      </c>
      <c r="H55" s="63">
        <v>44935</v>
      </c>
      <c r="I55" s="38" t="s">
        <v>126</v>
      </c>
      <c r="J55" s="38" t="s">
        <v>125</v>
      </c>
      <c r="K55" s="38" t="s">
        <v>127</v>
      </c>
      <c r="L55" s="38" t="s">
        <v>125</v>
      </c>
      <c r="M55" s="38" t="s">
        <v>127</v>
      </c>
      <c r="N55" s="38" t="s">
        <v>125</v>
      </c>
      <c r="O55" s="38" t="s">
        <v>128</v>
      </c>
      <c r="P55" s="38" t="s">
        <v>127</v>
      </c>
      <c r="Q55" s="38" t="s">
        <v>126</v>
      </c>
      <c r="R55" s="38" t="s">
        <v>128</v>
      </c>
      <c r="S55" s="38" t="s">
        <v>128</v>
      </c>
      <c r="T55" s="38" t="s">
        <v>128</v>
      </c>
      <c r="U55" s="38" t="s">
        <v>127</v>
      </c>
      <c r="V55" s="38" t="s">
        <v>125</v>
      </c>
      <c r="W55" s="38" t="s">
        <v>126</v>
      </c>
      <c r="X55" s="38" t="s">
        <v>125</v>
      </c>
      <c r="Y55" s="38" t="s">
        <v>128</v>
      </c>
      <c r="Z55" s="38" t="s">
        <v>128</v>
      </c>
      <c r="AA55" s="38" t="s">
        <v>126</v>
      </c>
      <c r="AB55" s="38" t="s">
        <v>128</v>
      </c>
      <c r="AC55" s="38" t="s">
        <v>126</v>
      </c>
      <c r="AD55" s="38" t="s">
        <v>128</v>
      </c>
      <c r="AE55" s="38" t="s">
        <v>125</v>
      </c>
      <c r="AF55" s="38" t="s">
        <v>127</v>
      </c>
      <c r="AG55" s="38" t="s">
        <v>127</v>
      </c>
      <c r="AH55" s="38">
        <f t="array" ref="AH55">SUM((I55:AG55=$I$2:$AG$2)*(I55:AG55&lt;&gt;""))</f>
        <v>20</v>
      </c>
      <c r="AI55" s="47">
        <f t="shared" si="53"/>
        <v>8</v>
      </c>
      <c r="AJ55" s="64"/>
      <c r="AK55" s="38" t="str">
        <f t="shared" si="27"/>
        <v>LULUS</v>
      </c>
      <c r="AL55" s="38" t="str">
        <f t="shared" si="28"/>
        <v>TIDAK LULUS</v>
      </c>
      <c r="AM55" s="38" t="str">
        <f t="shared" si="29"/>
        <v>LULUS</v>
      </c>
      <c r="AN55" s="38" t="str">
        <f t="shared" si="30"/>
        <v>LULUS</v>
      </c>
      <c r="AO55" s="38" t="str">
        <f t="shared" si="31"/>
        <v>TIDAK LULUS</v>
      </c>
      <c r="AP55" s="38" t="str">
        <f t="shared" si="32"/>
        <v>LULUS</v>
      </c>
      <c r="AQ55" s="38" t="str">
        <f t="shared" si="33"/>
        <v>LULUS</v>
      </c>
      <c r="AR55" s="38" t="str">
        <f t="shared" si="34"/>
        <v>LULUS</v>
      </c>
      <c r="AS55" s="38" t="str">
        <f t="shared" si="35"/>
        <v>LULUS</v>
      </c>
      <c r="AT55" s="38" t="str">
        <f t="shared" si="36"/>
        <v>LULUS</v>
      </c>
      <c r="AU55" s="38" t="str">
        <f t="shared" si="37"/>
        <v>TIDAK LULUS</v>
      </c>
      <c r="AV55" s="38" t="str">
        <f t="shared" si="38"/>
        <v>LULUS</v>
      </c>
      <c r="AW55" s="38" t="str">
        <f t="shared" si="39"/>
        <v>LULUS</v>
      </c>
      <c r="AX55" s="38" t="str">
        <f t="shared" si="40"/>
        <v>LULUS</v>
      </c>
      <c r="AY55" s="38" t="str">
        <f t="shared" si="41"/>
        <v>LULUS</v>
      </c>
      <c r="AZ55" s="38" t="str">
        <f t="shared" si="42"/>
        <v>LULUS</v>
      </c>
      <c r="BA55" s="38" t="str">
        <f t="shared" si="43"/>
        <v>LULUS</v>
      </c>
      <c r="BB55" s="38" t="str">
        <f t="shared" si="44"/>
        <v>TIDAK LULUS</v>
      </c>
      <c r="BC55" s="38" t="str">
        <f t="shared" si="45"/>
        <v>LULUS</v>
      </c>
      <c r="BD55" s="38" t="str">
        <f t="shared" si="46"/>
        <v>LULUS</v>
      </c>
      <c r="BE55" s="38" t="str">
        <f t="shared" si="47"/>
        <v>LULUS</v>
      </c>
      <c r="BF55" s="38" t="str">
        <f t="shared" si="48"/>
        <v>LULUS</v>
      </c>
      <c r="BG55" s="38" t="str">
        <f t="shared" si="49"/>
        <v>LULUS</v>
      </c>
      <c r="BH55" s="38" t="str">
        <f t="shared" si="50"/>
        <v>LULUS</v>
      </c>
      <c r="BI55" s="38" t="str">
        <f t="shared" si="51"/>
        <v>TIDAK LULUS</v>
      </c>
    </row>
    <row r="56" spans="1:61" s="65" customFormat="1" ht="21.9" customHeight="1" x14ac:dyDescent="0.3">
      <c r="A56" s="37">
        <f t="shared" si="52"/>
        <v>53</v>
      </c>
      <c r="B56" s="38">
        <v>2015397491</v>
      </c>
      <c r="C56" s="46" t="s">
        <v>369</v>
      </c>
      <c r="D56" s="54" t="s">
        <v>45</v>
      </c>
      <c r="E56" s="38" t="s">
        <v>160</v>
      </c>
      <c r="F56" s="54" t="s">
        <v>370</v>
      </c>
      <c r="G56" s="46" t="s">
        <v>371</v>
      </c>
      <c r="H56" s="63">
        <v>44935</v>
      </c>
      <c r="I56" s="38" t="s">
        <v>126</v>
      </c>
      <c r="J56" s="38" t="s">
        <v>128</v>
      </c>
      <c r="K56" s="38" t="s">
        <v>127</v>
      </c>
      <c r="L56" s="38" t="s">
        <v>125</v>
      </c>
      <c r="M56" s="38" t="s">
        <v>127</v>
      </c>
      <c r="N56" s="38" t="s">
        <v>126</v>
      </c>
      <c r="O56" s="38" t="s">
        <v>128</v>
      </c>
      <c r="P56" s="38" t="s">
        <v>127</v>
      </c>
      <c r="Q56" s="38" t="s">
        <v>126</v>
      </c>
      <c r="R56" s="38" t="s">
        <v>128</v>
      </c>
      <c r="S56" s="38" t="s">
        <v>126</v>
      </c>
      <c r="T56" s="38" t="s">
        <v>128</v>
      </c>
      <c r="U56" s="38" t="s">
        <v>127</v>
      </c>
      <c r="V56" s="38" t="s">
        <v>125</v>
      </c>
      <c r="W56" s="38" t="s">
        <v>128</v>
      </c>
      <c r="X56" s="38" t="s">
        <v>125</v>
      </c>
      <c r="Y56" s="38" t="s">
        <v>128</v>
      </c>
      <c r="Z56" s="38" t="s">
        <v>128</v>
      </c>
      <c r="AA56" s="38" t="s">
        <v>126</v>
      </c>
      <c r="AB56" s="38" t="s">
        <v>128</v>
      </c>
      <c r="AC56" s="38" t="s">
        <v>126</v>
      </c>
      <c r="AD56" s="38" t="s">
        <v>128</v>
      </c>
      <c r="AE56" s="38" t="s">
        <v>128</v>
      </c>
      <c r="AF56" s="38" t="s">
        <v>127</v>
      </c>
      <c r="AG56" s="38" t="s">
        <v>127</v>
      </c>
      <c r="AH56" s="38">
        <f t="array" ref="AH56">SUM((I56:AG56=$I$2:$AG$2)*(I56:AG56&lt;&gt;""))</f>
        <v>19</v>
      </c>
      <c r="AI56" s="47">
        <f t="shared" si="53"/>
        <v>7.6</v>
      </c>
      <c r="AJ56" s="64"/>
      <c r="AK56" s="38" t="str">
        <f t="shared" si="27"/>
        <v>LULUS</v>
      </c>
      <c r="AL56" s="38" t="str">
        <f t="shared" si="28"/>
        <v>LULUS</v>
      </c>
      <c r="AM56" s="38" t="str">
        <f t="shared" si="29"/>
        <v>LULUS</v>
      </c>
      <c r="AN56" s="38" t="str">
        <f t="shared" si="30"/>
        <v>LULUS</v>
      </c>
      <c r="AO56" s="38" t="str">
        <f t="shared" si="31"/>
        <v>TIDAK LULUS</v>
      </c>
      <c r="AP56" s="38" t="str">
        <f t="shared" si="32"/>
        <v>TIDAK LULUS</v>
      </c>
      <c r="AQ56" s="38" t="str">
        <f t="shared" si="33"/>
        <v>LULUS</v>
      </c>
      <c r="AR56" s="38" t="str">
        <f t="shared" si="34"/>
        <v>LULUS</v>
      </c>
      <c r="AS56" s="38" t="str">
        <f t="shared" si="35"/>
        <v>LULUS</v>
      </c>
      <c r="AT56" s="38" t="str">
        <f t="shared" si="36"/>
        <v>LULUS</v>
      </c>
      <c r="AU56" s="38" t="str">
        <f t="shared" si="37"/>
        <v>LULUS</v>
      </c>
      <c r="AV56" s="38" t="str">
        <f t="shared" si="38"/>
        <v>LULUS</v>
      </c>
      <c r="AW56" s="38" t="str">
        <f t="shared" si="39"/>
        <v>LULUS</v>
      </c>
      <c r="AX56" s="38" t="str">
        <f t="shared" si="40"/>
        <v>LULUS</v>
      </c>
      <c r="AY56" s="38" t="str">
        <f t="shared" si="41"/>
        <v>TIDAK LULUS</v>
      </c>
      <c r="AZ56" s="38" t="str">
        <f t="shared" si="42"/>
        <v>LULUS</v>
      </c>
      <c r="BA56" s="38" t="str">
        <f t="shared" si="43"/>
        <v>LULUS</v>
      </c>
      <c r="BB56" s="38" t="str">
        <f t="shared" si="44"/>
        <v>TIDAK LULUS</v>
      </c>
      <c r="BC56" s="38" t="str">
        <f t="shared" si="45"/>
        <v>LULUS</v>
      </c>
      <c r="BD56" s="38" t="str">
        <f t="shared" si="46"/>
        <v>LULUS</v>
      </c>
      <c r="BE56" s="38" t="str">
        <f t="shared" si="47"/>
        <v>LULUS</v>
      </c>
      <c r="BF56" s="38" t="str">
        <f t="shared" si="48"/>
        <v>LULUS</v>
      </c>
      <c r="BG56" s="38" t="str">
        <f t="shared" si="49"/>
        <v>TIDAK LULUS</v>
      </c>
      <c r="BH56" s="38" t="str">
        <f t="shared" si="50"/>
        <v>LULUS</v>
      </c>
      <c r="BI56" s="38" t="str">
        <f t="shared" si="51"/>
        <v>TIDAK LULUS</v>
      </c>
    </row>
    <row r="57" spans="1:61" s="65" customFormat="1" ht="21.9" customHeight="1" x14ac:dyDescent="0.3">
      <c r="A57" s="37">
        <f t="shared" si="52"/>
        <v>54</v>
      </c>
      <c r="B57" s="38">
        <v>2015397519</v>
      </c>
      <c r="C57" s="46" t="s">
        <v>373</v>
      </c>
      <c r="D57" s="54" t="s">
        <v>46</v>
      </c>
      <c r="E57" s="38" t="s">
        <v>155</v>
      </c>
      <c r="F57" s="54" t="s">
        <v>374</v>
      </c>
      <c r="G57" s="46" t="s">
        <v>375</v>
      </c>
      <c r="H57" s="63">
        <v>44935</v>
      </c>
      <c r="I57" s="38" t="s">
        <v>127</v>
      </c>
      <c r="J57" s="38" t="s">
        <v>128</v>
      </c>
      <c r="K57" s="38" t="s">
        <v>127</v>
      </c>
      <c r="L57" s="38" t="s">
        <v>125</v>
      </c>
      <c r="M57" s="38" t="s">
        <v>127</v>
      </c>
      <c r="N57" s="38" t="s">
        <v>127</v>
      </c>
      <c r="O57" s="38" t="s">
        <v>128</v>
      </c>
      <c r="P57" s="38" t="s">
        <v>127</v>
      </c>
      <c r="Q57" s="38" t="s">
        <v>126</v>
      </c>
      <c r="R57" s="38" t="s">
        <v>128</v>
      </c>
      <c r="S57" s="38" t="s">
        <v>126</v>
      </c>
      <c r="T57" s="38" t="s">
        <v>128</v>
      </c>
      <c r="U57" s="38" t="s">
        <v>127</v>
      </c>
      <c r="V57" s="38" t="s">
        <v>125</v>
      </c>
      <c r="W57" s="38" t="s">
        <v>126</v>
      </c>
      <c r="X57" s="38" t="s">
        <v>125</v>
      </c>
      <c r="Y57" s="38" t="s">
        <v>128</v>
      </c>
      <c r="Z57" s="38" t="s">
        <v>127</v>
      </c>
      <c r="AA57" s="38" t="s">
        <v>126</v>
      </c>
      <c r="AB57" s="38" t="s">
        <v>128</v>
      </c>
      <c r="AC57" s="38" t="s">
        <v>126</v>
      </c>
      <c r="AD57" s="38" t="s">
        <v>125</v>
      </c>
      <c r="AE57" s="38" t="s">
        <v>128</v>
      </c>
      <c r="AF57" s="38" t="s">
        <v>127</v>
      </c>
      <c r="AG57" s="38" t="s">
        <v>125</v>
      </c>
      <c r="AH57" s="38">
        <f t="array" ref="AH57">SUM((I57:AG57=$I$2:$AG$2)*(I57:AG57&lt;&gt;""))</f>
        <v>19</v>
      </c>
      <c r="AI57" s="47">
        <f t="shared" si="53"/>
        <v>7.6</v>
      </c>
      <c r="AJ57" s="64"/>
      <c r="AK57" s="38" t="str">
        <f t="shared" si="27"/>
        <v>TIDAK LULUS</v>
      </c>
      <c r="AL57" s="38" t="str">
        <f t="shared" si="28"/>
        <v>LULUS</v>
      </c>
      <c r="AM57" s="38" t="str">
        <f t="shared" si="29"/>
        <v>LULUS</v>
      </c>
      <c r="AN57" s="38" t="str">
        <f t="shared" si="30"/>
        <v>LULUS</v>
      </c>
      <c r="AO57" s="38" t="str">
        <f t="shared" si="31"/>
        <v>TIDAK LULUS</v>
      </c>
      <c r="AP57" s="38" t="str">
        <f t="shared" si="32"/>
        <v>TIDAK LULUS</v>
      </c>
      <c r="AQ57" s="38" t="str">
        <f t="shared" si="33"/>
        <v>LULUS</v>
      </c>
      <c r="AR57" s="38" t="str">
        <f t="shared" si="34"/>
        <v>LULUS</v>
      </c>
      <c r="AS57" s="38" t="str">
        <f t="shared" si="35"/>
        <v>LULUS</v>
      </c>
      <c r="AT57" s="38" t="str">
        <f t="shared" si="36"/>
        <v>LULUS</v>
      </c>
      <c r="AU57" s="38" t="str">
        <f t="shared" si="37"/>
        <v>LULUS</v>
      </c>
      <c r="AV57" s="38" t="str">
        <f t="shared" si="38"/>
        <v>LULUS</v>
      </c>
      <c r="AW57" s="38" t="str">
        <f t="shared" si="39"/>
        <v>LULUS</v>
      </c>
      <c r="AX57" s="38" t="str">
        <f t="shared" si="40"/>
        <v>LULUS</v>
      </c>
      <c r="AY57" s="38" t="str">
        <f t="shared" si="41"/>
        <v>LULUS</v>
      </c>
      <c r="AZ57" s="38" t="str">
        <f t="shared" si="42"/>
        <v>LULUS</v>
      </c>
      <c r="BA57" s="38" t="str">
        <f t="shared" si="43"/>
        <v>LULUS</v>
      </c>
      <c r="BB57" s="38" t="str">
        <f t="shared" si="44"/>
        <v>LULUS</v>
      </c>
      <c r="BC57" s="38" t="str">
        <f t="shared" si="45"/>
        <v>LULUS</v>
      </c>
      <c r="BD57" s="38" t="str">
        <f t="shared" si="46"/>
        <v>LULUS</v>
      </c>
      <c r="BE57" s="38" t="str">
        <f t="shared" si="47"/>
        <v>LULUS</v>
      </c>
      <c r="BF57" s="38" t="str">
        <f t="shared" si="48"/>
        <v>TIDAK LULUS</v>
      </c>
      <c r="BG57" s="38" t="str">
        <f t="shared" si="49"/>
        <v>TIDAK LULUS</v>
      </c>
      <c r="BH57" s="38" t="str">
        <f t="shared" si="50"/>
        <v>LULUS</v>
      </c>
      <c r="BI57" s="38" t="str">
        <f t="shared" si="51"/>
        <v>TIDAK LULUS</v>
      </c>
    </row>
    <row r="58" spans="1:61" s="65" customFormat="1" ht="21.9" customHeight="1" x14ac:dyDescent="0.3">
      <c r="A58" s="37">
        <f t="shared" si="52"/>
        <v>55</v>
      </c>
      <c r="B58" s="38">
        <v>2015393441</v>
      </c>
      <c r="C58" s="46" t="s">
        <v>376</v>
      </c>
      <c r="D58" s="54" t="s">
        <v>46</v>
      </c>
      <c r="E58" s="38" t="s">
        <v>155</v>
      </c>
      <c r="F58" s="54" t="s">
        <v>377</v>
      </c>
      <c r="G58" s="46" t="s">
        <v>378</v>
      </c>
      <c r="H58" s="63">
        <v>44935</v>
      </c>
      <c r="I58" s="38" t="s">
        <v>126</v>
      </c>
      <c r="J58" s="38" t="s">
        <v>128</v>
      </c>
      <c r="K58" s="38" t="s">
        <v>127</v>
      </c>
      <c r="L58" s="38" t="s">
        <v>125</v>
      </c>
      <c r="M58" s="38" t="s">
        <v>127</v>
      </c>
      <c r="N58" s="38" t="s">
        <v>127</v>
      </c>
      <c r="O58" s="38" t="s">
        <v>128</v>
      </c>
      <c r="P58" s="38" t="s">
        <v>127</v>
      </c>
      <c r="Q58" s="38" t="s">
        <v>126</v>
      </c>
      <c r="R58" s="38" t="s">
        <v>125</v>
      </c>
      <c r="S58" s="38" t="s">
        <v>126</v>
      </c>
      <c r="T58" s="38" t="s">
        <v>128</v>
      </c>
      <c r="U58" s="38" t="s">
        <v>125</v>
      </c>
      <c r="V58" s="38" t="s">
        <v>125</v>
      </c>
      <c r="W58" s="38" t="s">
        <v>126</v>
      </c>
      <c r="X58" s="38" t="s">
        <v>125</v>
      </c>
      <c r="Y58" s="38" t="s">
        <v>127</v>
      </c>
      <c r="Z58" s="38" t="s">
        <v>128</v>
      </c>
      <c r="AA58" s="38" t="s">
        <v>126</v>
      </c>
      <c r="AB58" s="38" t="s">
        <v>128</v>
      </c>
      <c r="AC58" s="38" t="s">
        <v>126</v>
      </c>
      <c r="AD58" s="38" t="s">
        <v>128</v>
      </c>
      <c r="AE58" s="38" t="s">
        <v>128</v>
      </c>
      <c r="AF58" s="38" t="s">
        <v>127</v>
      </c>
      <c r="AG58" s="38" t="s">
        <v>127</v>
      </c>
      <c r="AH58" s="38">
        <f t="array" ref="AH58">SUM((I58:AG58=$I$2:$AG$2)*(I58:AG58&lt;&gt;""))</f>
        <v>17</v>
      </c>
      <c r="AI58" s="47">
        <f t="shared" si="53"/>
        <v>6.8</v>
      </c>
      <c r="AJ58" s="64"/>
      <c r="AK58" s="38" t="str">
        <f t="shared" si="27"/>
        <v>LULUS</v>
      </c>
      <c r="AL58" s="38" t="str">
        <f t="shared" si="28"/>
        <v>LULUS</v>
      </c>
      <c r="AM58" s="38" t="str">
        <f t="shared" si="29"/>
        <v>LULUS</v>
      </c>
      <c r="AN58" s="38" t="str">
        <f t="shared" si="30"/>
        <v>LULUS</v>
      </c>
      <c r="AO58" s="38" t="str">
        <f t="shared" si="31"/>
        <v>TIDAK LULUS</v>
      </c>
      <c r="AP58" s="38" t="str">
        <f t="shared" si="32"/>
        <v>TIDAK LULUS</v>
      </c>
      <c r="AQ58" s="38" t="str">
        <f t="shared" si="33"/>
        <v>LULUS</v>
      </c>
      <c r="AR58" s="38" t="str">
        <f t="shared" si="34"/>
        <v>LULUS</v>
      </c>
      <c r="AS58" s="38" t="str">
        <f t="shared" si="35"/>
        <v>LULUS</v>
      </c>
      <c r="AT58" s="38" t="str">
        <f t="shared" si="36"/>
        <v>TIDAK LULUS</v>
      </c>
      <c r="AU58" s="38" t="str">
        <f t="shared" si="37"/>
        <v>LULUS</v>
      </c>
      <c r="AV58" s="38" t="str">
        <f t="shared" si="38"/>
        <v>LULUS</v>
      </c>
      <c r="AW58" s="38" t="str">
        <f t="shared" si="39"/>
        <v>TIDAK LULUS</v>
      </c>
      <c r="AX58" s="38" t="str">
        <f t="shared" si="40"/>
        <v>LULUS</v>
      </c>
      <c r="AY58" s="38" t="str">
        <f t="shared" si="41"/>
        <v>LULUS</v>
      </c>
      <c r="AZ58" s="38" t="str">
        <f t="shared" si="42"/>
        <v>LULUS</v>
      </c>
      <c r="BA58" s="38" t="str">
        <f t="shared" si="43"/>
        <v>TIDAK LULUS</v>
      </c>
      <c r="BB58" s="38" t="str">
        <f t="shared" si="44"/>
        <v>TIDAK LULUS</v>
      </c>
      <c r="BC58" s="38" t="str">
        <f t="shared" si="45"/>
        <v>LULUS</v>
      </c>
      <c r="BD58" s="38" t="str">
        <f t="shared" si="46"/>
        <v>LULUS</v>
      </c>
      <c r="BE58" s="38" t="str">
        <f t="shared" si="47"/>
        <v>LULUS</v>
      </c>
      <c r="BF58" s="38" t="str">
        <f t="shared" si="48"/>
        <v>LULUS</v>
      </c>
      <c r="BG58" s="38" t="str">
        <f t="shared" si="49"/>
        <v>TIDAK LULUS</v>
      </c>
      <c r="BH58" s="38" t="str">
        <f t="shared" si="50"/>
        <v>LULUS</v>
      </c>
      <c r="BI58" s="38" t="str">
        <f t="shared" si="51"/>
        <v>TIDAK LULUS</v>
      </c>
    </row>
    <row r="59" spans="1:61" s="65" customFormat="1" ht="21.9" customHeight="1" x14ac:dyDescent="0.3">
      <c r="A59" s="37">
        <f t="shared" si="52"/>
        <v>56</v>
      </c>
      <c r="B59" s="38">
        <v>2015397493</v>
      </c>
      <c r="C59" s="46" t="s">
        <v>379</v>
      </c>
      <c r="D59" s="54" t="s">
        <v>45</v>
      </c>
      <c r="E59" s="38" t="s">
        <v>160</v>
      </c>
      <c r="F59" s="54" t="s">
        <v>380</v>
      </c>
      <c r="G59" s="46" t="s">
        <v>381</v>
      </c>
      <c r="H59" s="63">
        <v>44935</v>
      </c>
      <c r="I59" s="38" t="s">
        <v>126</v>
      </c>
      <c r="J59" s="38" t="s">
        <v>125</v>
      </c>
      <c r="K59" s="38" t="s">
        <v>127</v>
      </c>
      <c r="L59" s="38" t="s">
        <v>125</v>
      </c>
      <c r="M59" s="38" t="s">
        <v>126</v>
      </c>
      <c r="N59" s="38" t="s">
        <v>125</v>
      </c>
      <c r="O59" s="38" t="s">
        <v>128</v>
      </c>
      <c r="P59" s="38" t="s">
        <v>128</v>
      </c>
      <c r="Q59" s="38" t="s">
        <v>126</v>
      </c>
      <c r="R59" s="38" t="s">
        <v>128</v>
      </c>
      <c r="S59" s="38" t="s">
        <v>126</v>
      </c>
      <c r="T59" s="38" t="s">
        <v>128</v>
      </c>
      <c r="U59" s="38" t="s">
        <v>125</v>
      </c>
      <c r="V59" s="38" t="s">
        <v>125</v>
      </c>
      <c r="W59" s="38" t="s">
        <v>126</v>
      </c>
      <c r="X59" s="38" t="s">
        <v>126</v>
      </c>
      <c r="Y59" s="38" t="s">
        <v>125</v>
      </c>
      <c r="Z59" s="38" t="s">
        <v>128</v>
      </c>
      <c r="AA59" s="38" t="s">
        <v>126</v>
      </c>
      <c r="AB59" s="38" t="s">
        <v>128</v>
      </c>
      <c r="AC59" s="38" t="s">
        <v>126</v>
      </c>
      <c r="AD59" s="38" t="s">
        <v>128</v>
      </c>
      <c r="AE59" s="38" t="s">
        <v>127</v>
      </c>
      <c r="AF59" s="38" t="s">
        <v>127</v>
      </c>
      <c r="AG59" s="38" t="s">
        <v>128</v>
      </c>
      <c r="AH59" s="38">
        <f t="array" ref="AH59">SUM((I59:AG59=$I$2:$AG$2)*(I59:AG59&lt;&gt;""))</f>
        <v>17</v>
      </c>
      <c r="AI59" s="47">
        <f t="shared" si="53"/>
        <v>6.8</v>
      </c>
      <c r="AJ59" s="64"/>
      <c r="AK59" s="38" t="str">
        <f t="shared" si="27"/>
        <v>LULUS</v>
      </c>
      <c r="AL59" s="38" t="str">
        <f t="shared" si="28"/>
        <v>TIDAK LULUS</v>
      </c>
      <c r="AM59" s="38" t="str">
        <f t="shared" si="29"/>
        <v>LULUS</v>
      </c>
      <c r="AN59" s="38" t="str">
        <f t="shared" si="30"/>
        <v>LULUS</v>
      </c>
      <c r="AO59" s="38" t="str">
        <f t="shared" si="31"/>
        <v>LULUS</v>
      </c>
      <c r="AP59" s="38" t="str">
        <f t="shared" si="32"/>
        <v>LULUS</v>
      </c>
      <c r="AQ59" s="38" t="str">
        <f t="shared" si="33"/>
        <v>LULUS</v>
      </c>
      <c r="AR59" s="38" t="str">
        <f t="shared" si="34"/>
        <v>TIDAK LULUS</v>
      </c>
      <c r="AS59" s="38" t="str">
        <f t="shared" si="35"/>
        <v>LULUS</v>
      </c>
      <c r="AT59" s="38" t="str">
        <f t="shared" si="36"/>
        <v>LULUS</v>
      </c>
      <c r="AU59" s="38" t="str">
        <f t="shared" si="37"/>
        <v>LULUS</v>
      </c>
      <c r="AV59" s="38" t="str">
        <f t="shared" si="38"/>
        <v>LULUS</v>
      </c>
      <c r="AW59" s="38" t="str">
        <f t="shared" si="39"/>
        <v>TIDAK LULUS</v>
      </c>
      <c r="AX59" s="38" t="str">
        <f t="shared" si="40"/>
        <v>LULUS</v>
      </c>
      <c r="AY59" s="38" t="str">
        <f t="shared" si="41"/>
        <v>LULUS</v>
      </c>
      <c r="AZ59" s="38" t="str">
        <f t="shared" si="42"/>
        <v>TIDAK LULUS</v>
      </c>
      <c r="BA59" s="38" t="str">
        <f t="shared" si="43"/>
        <v>TIDAK LULUS</v>
      </c>
      <c r="BB59" s="38" t="str">
        <f t="shared" si="44"/>
        <v>TIDAK LULUS</v>
      </c>
      <c r="BC59" s="38" t="str">
        <f t="shared" si="45"/>
        <v>LULUS</v>
      </c>
      <c r="BD59" s="38" t="str">
        <f t="shared" si="46"/>
        <v>LULUS</v>
      </c>
      <c r="BE59" s="38" t="str">
        <f t="shared" si="47"/>
        <v>LULUS</v>
      </c>
      <c r="BF59" s="38" t="str">
        <f t="shared" si="48"/>
        <v>LULUS</v>
      </c>
      <c r="BG59" s="38" t="str">
        <f t="shared" si="49"/>
        <v>TIDAK LULUS</v>
      </c>
      <c r="BH59" s="38" t="str">
        <f t="shared" si="50"/>
        <v>LULUS</v>
      </c>
      <c r="BI59" s="38" t="str">
        <f t="shared" si="51"/>
        <v>TIDAK LULUS</v>
      </c>
    </row>
    <row r="60" spans="1:61" s="65" customFormat="1" ht="21.9" customHeight="1" x14ac:dyDescent="0.3">
      <c r="A60" s="37">
        <f t="shared" si="52"/>
        <v>57</v>
      </c>
      <c r="B60" s="38">
        <v>2015397525</v>
      </c>
      <c r="C60" s="46" t="s">
        <v>382</v>
      </c>
      <c r="D60" s="54" t="s">
        <v>46</v>
      </c>
      <c r="E60" s="38" t="s">
        <v>155</v>
      </c>
      <c r="F60" s="54" t="s">
        <v>383</v>
      </c>
      <c r="G60" s="46" t="s">
        <v>384</v>
      </c>
      <c r="H60" s="63">
        <v>44935</v>
      </c>
      <c r="I60" s="38" t="s">
        <v>126</v>
      </c>
      <c r="J60" s="38" t="s">
        <v>127</v>
      </c>
      <c r="K60" s="38" t="s">
        <v>127</v>
      </c>
      <c r="L60" s="38" t="s">
        <v>125</v>
      </c>
      <c r="M60" s="38" t="s">
        <v>127</v>
      </c>
      <c r="N60" s="38" t="s">
        <v>127</v>
      </c>
      <c r="O60" s="38" t="s">
        <v>128</v>
      </c>
      <c r="P60" s="38" t="s">
        <v>127</v>
      </c>
      <c r="Q60" s="38" t="s">
        <v>126</v>
      </c>
      <c r="R60" s="38" t="s">
        <v>128</v>
      </c>
      <c r="S60" s="38" t="s">
        <v>127</v>
      </c>
      <c r="T60" s="38" t="s">
        <v>128</v>
      </c>
      <c r="U60" s="38" t="s">
        <v>128</v>
      </c>
      <c r="V60" s="38" t="s">
        <v>125</v>
      </c>
      <c r="W60" s="38" t="s">
        <v>126</v>
      </c>
      <c r="X60" s="38" t="s">
        <v>125</v>
      </c>
      <c r="Y60" s="38" t="s">
        <v>127</v>
      </c>
      <c r="Z60" s="38" t="s">
        <v>128</v>
      </c>
      <c r="AA60" s="38" t="s">
        <v>126</v>
      </c>
      <c r="AB60" s="38" t="s">
        <v>128</v>
      </c>
      <c r="AC60" s="38" t="s">
        <v>126</v>
      </c>
      <c r="AD60" s="38" t="s">
        <v>128</v>
      </c>
      <c r="AE60" s="38" t="s">
        <v>128</v>
      </c>
      <c r="AF60" s="38" t="s">
        <v>127</v>
      </c>
      <c r="AG60" s="38" t="s">
        <v>126</v>
      </c>
      <c r="AH60" s="38">
        <f t="array" ref="AH60">SUM((I60:AG60=$I$2:$AG$2)*(I60:AG60&lt;&gt;""))</f>
        <v>17</v>
      </c>
      <c r="AI60" s="47">
        <f t="shared" si="53"/>
        <v>6.8</v>
      </c>
      <c r="AJ60" s="64"/>
      <c r="AK60" s="38" t="str">
        <f t="shared" si="27"/>
        <v>LULUS</v>
      </c>
      <c r="AL60" s="38" t="str">
        <f t="shared" si="28"/>
        <v>TIDAK LULUS</v>
      </c>
      <c r="AM60" s="38" t="str">
        <f t="shared" si="29"/>
        <v>LULUS</v>
      </c>
      <c r="AN60" s="38" t="str">
        <f t="shared" si="30"/>
        <v>LULUS</v>
      </c>
      <c r="AO60" s="38" t="str">
        <f t="shared" si="31"/>
        <v>TIDAK LULUS</v>
      </c>
      <c r="AP60" s="38" t="str">
        <f t="shared" si="32"/>
        <v>TIDAK LULUS</v>
      </c>
      <c r="AQ60" s="38" t="str">
        <f t="shared" si="33"/>
        <v>LULUS</v>
      </c>
      <c r="AR60" s="38" t="str">
        <f t="shared" si="34"/>
        <v>LULUS</v>
      </c>
      <c r="AS60" s="38" t="str">
        <f t="shared" si="35"/>
        <v>LULUS</v>
      </c>
      <c r="AT60" s="38" t="str">
        <f t="shared" si="36"/>
        <v>LULUS</v>
      </c>
      <c r="AU60" s="38" t="str">
        <f t="shared" si="37"/>
        <v>TIDAK LULUS</v>
      </c>
      <c r="AV60" s="38" t="str">
        <f t="shared" si="38"/>
        <v>LULUS</v>
      </c>
      <c r="AW60" s="38" t="str">
        <f t="shared" si="39"/>
        <v>TIDAK LULUS</v>
      </c>
      <c r="AX60" s="38" t="str">
        <f t="shared" si="40"/>
        <v>LULUS</v>
      </c>
      <c r="AY60" s="38" t="str">
        <f t="shared" si="41"/>
        <v>LULUS</v>
      </c>
      <c r="AZ60" s="38" t="str">
        <f t="shared" si="42"/>
        <v>LULUS</v>
      </c>
      <c r="BA60" s="38" t="str">
        <f t="shared" si="43"/>
        <v>TIDAK LULUS</v>
      </c>
      <c r="BB60" s="38" t="str">
        <f t="shared" si="44"/>
        <v>TIDAK LULUS</v>
      </c>
      <c r="BC60" s="38" t="str">
        <f t="shared" si="45"/>
        <v>LULUS</v>
      </c>
      <c r="BD60" s="38" t="str">
        <f t="shared" si="46"/>
        <v>LULUS</v>
      </c>
      <c r="BE60" s="38" t="str">
        <f t="shared" si="47"/>
        <v>LULUS</v>
      </c>
      <c r="BF60" s="38" t="str">
        <f t="shared" si="48"/>
        <v>LULUS</v>
      </c>
      <c r="BG60" s="38" t="str">
        <f t="shared" si="49"/>
        <v>TIDAK LULUS</v>
      </c>
      <c r="BH60" s="38" t="str">
        <f t="shared" si="50"/>
        <v>LULUS</v>
      </c>
      <c r="BI60" s="38" t="str">
        <f t="shared" si="51"/>
        <v>LULUS</v>
      </c>
    </row>
    <row r="61" spans="1:61" s="65" customFormat="1" ht="21.9" customHeight="1" x14ac:dyDescent="0.3">
      <c r="A61" s="37">
        <f t="shared" si="52"/>
        <v>58</v>
      </c>
      <c r="B61" s="38">
        <v>2015397501</v>
      </c>
      <c r="C61" s="46" t="s">
        <v>385</v>
      </c>
      <c r="D61" s="54" t="s">
        <v>45</v>
      </c>
      <c r="E61" s="38" t="s">
        <v>160</v>
      </c>
      <c r="F61" s="54" t="s">
        <v>386</v>
      </c>
      <c r="G61" s="46" t="s">
        <v>387</v>
      </c>
      <c r="H61" s="63">
        <v>44935</v>
      </c>
      <c r="I61" s="38" t="s">
        <v>126</v>
      </c>
      <c r="J61" s="38" t="s">
        <v>125</v>
      </c>
      <c r="K61" s="38" t="s">
        <v>127</v>
      </c>
      <c r="L61" s="38" t="s">
        <v>125</v>
      </c>
      <c r="M61" s="38" t="s">
        <v>127</v>
      </c>
      <c r="N61" s="38" t="s">
        <v>125</v>
      </c>
      <c r="O61" s="38" t="s">
        <v>128</v>
      </c>
      <c r="P61" s="38" t="s">
        <v>127</v>
      </c>
      <c r="Q61" s="38" t="s">
        <v>126</v>
      </c>
      <c r="R61" s="38" t="s">
        <v>128</v>
      </c>
      <c r="S61" s="38" t="s">
        <v>126</v>
      </c>
      <c r="T61" s="38" t="s">
        <v>128</v>
      </c>
      <c r="U61" s="38" t="s">
        <v>128</v>
      </c>
      <c r="V61" s="38" t="s">
        <v>125</v>
      </c>
      <c r="W61" s="38" t="s">
        <v>126</v>
      </c>
      <c r="X61" s="38" t="s">
        <v>125</v>
      </c>
      <c r="Y61" s="38" t="s">
        <v>128</v>
      </c>
      <c r="Z61" s="38" t="s">
        <v>128</v>
      </c>
      <c r="AA61" s="38" t="s">
        <v>126</v>
      </c>
      <c r="AB61" s="38" t="s">
        <v>128</v>
      </c>
      <c r="AC61" s="38" t="s">
        <v>125</v>
      </c>
      <c r="AD61" s="38" t="s">
        <v>128</v>
      </c>
      <c r="AE61" s="38" t="s">
        <v>125</v>
      </c>
      <c r="AF61" s="38" t="s">
        <v>127</v>
      </c>
      <c r="AG61" s="38" t="s">
        <v>127</v>
      </c>
      <c r="AH61" s="38">
        <f t="array" ref="AH61">SUM((I61:AG61=$I$2:$AG$2)*(I61:AG61&lt;&gt;""))</f>
        <v>19</v>
      </c>
      <c r="AI61" s="47">
        <f t="shared" si="53"/>
        <v>7.6</v>
      </c>
      <c r="AJ61" s="64"/>
      <c r="AK61" s="38" t="str">
        <f t="shared" si="27"/>
        <v>LULUS</v>
      </c>
      <c r="AL61" s="38" t="str">
        <f t="shared" si="28"/>
        <v>TIDAK LULUS</v>
      </c>
      <c r="AM61" s="38" t="str">
        <f t="shared" si="29"/>
        <v>LULUS</v>
      </c>
      <c r="AN61" s="38" t="str">
        <f t="shared" si="30"/>
        <v>LULUS</v>
      </c>
      <c r="AO61" s="38" t="str">
        <f t="shared" si="31"/>
        <v>TIDAK LULUS</v>
      </c>
      <c r="AP61" s="38" t="str">
        <f t="shared" si="32"/>
        <v>LULUS</v>
      </c>
      <c r="AQ61" s="38" t="str">
        <f t="shared" si="33"/>
        <v>LULUS</v>
      </c>
      <c r="AR61" s="38" t="str">
        <f t="shared" si="34"/>
        <v>LULUS</v>
      </c>
      <c r="AS61" s="38" t="str">
        <f t="shared" si="35"/>
        <v>LULUS</v>
      </c>
      <c r="AT61" s="38" t="str">
        <f t="shared" si="36"/>
        <v>LULUS</v>
      </c>
      <c r="AU61" s="38" t="str">
        <f t="shared" si="37"/>
        <v>LULUS</v>
      </c>
      <c r="AV61" s="38" t="str">
        <f t="shared" si="38"/>
        <v>LULUS</v>
      </c>
      <c r="AW61" s="38" t="str">
        <f t="shared" si="39"/>
        <v>TIDAK LULUS</v>
      </c>
      <c r="AX61" s="38" t="str">
        <f t="shared" si="40"/>
        <v>LULUS</v>
      </c>
      <c r="AY61" s="38" t="str">
        <f t="shared" si="41"/>
        <v>LULUS</v>
      </c>
      <c r="AZ61" s="38" t="str">
        <f t="shared" si="42"/>
        <v>LULUS</v>
      </c>
      <c r="BA61" s="38" t="str">
        <f t="shared" si="43"/>
        <v>LULUS</v>
      </c>
      <c r="BB61" s="38" t="str">
        <f t="shared" si="44"/>
        <v>TIDAK LULUS</v>
      </c>
      <c r="BC61" s="38" t="str">
        <f t="shared" si="45"/>
        <v>LULUS</v>
      </c>
      <c r="BD61" s="38" t="str">
        <f t="shared" si="46"/>
        <v>LULUS</v>
      </c>
      <c r="BE61" s="38" t="str">
        <f t="shared" si="47"/>
        <v>TIDAK LULUS</v>
      </c>
      <c r="BF61" s="38" t="str">
        <f t="shared" si="48"/>
        <v>LULUS</v>
      </c>
      <c r="BG61" s="38" t="str">
        <f t="shared" si="49"/>
        <v>LULUS</v>
      </c>
      <c r="BH61" s="38" t="str">
        <f t="shared" si="50"/>
        <v>LULUS</v>
      </c>
      <c r="BI61" s="38" t="str">
        <f t="shared" si="51"/>
        <v>TIDAK LULUS</v>
      </c>
    </row>
    <row r="62" spans="1:61" s="65" customFormat="1" ht="21.9" customHeight="1" x14ac:dyDescent="0.3">
      <c r="A62" s="37">
        <f t="shared" si="52"/>
        <v>59</v>
      </c>
      <c r="B62" s="38">
        <v>2015397506</v>
      </c>
      <c r="C62" s="46" t="s">
        <v>388</v>
      </c>
      <c r="D62" s="54" t="s">
        <v>45</v>
      </c>
      <c r="E62" s="38" t="s">
        <v>160</v>
      </c>
      <c r="F62" s="54" t="s">
        <v>389</v>
      </c>
      <c r="G62" s="46" t="s">
        <v>390</v>
      </c>
      <c r="H62" s="63">
        <v>44935</v>
      </c>
      <c r="I62" s="38" t="s">
        <v>126</v>
      </c>
      <c r="J62" s="38" t="s">
        <v>128</v>
      </c>
      <c r="K62" s="38" t="s">
        <v>127</v>
      </c>
      <c r="L62" s="38" t="s">
        <v>125</v>
      </c>
      <c r="M62" s="38" t="s">
        <v>127</v>
      </c>
      <c r="N62" s="38" t="s">
        <v>125</v>
      </c>
      <c r="O62" s="38" t="s">
        <v>128</v>
      </c>
      <c r="P62" s="38" t="s">
        <v>127</v>
      </c>
      <c r="Q62" s="38" t="s">
        <v>126</v>
      </c>
      <c r="R62" s="38" t="s">
        <v>128</v>
      </c>
      <c r="S62" s="38" t="s">
        <v>126</v>
      </c>
      <c r="T62" s="38" t="s">
        <v>128</v>
      </c>
      <c r="U62" s="38" t="s">
        <v>126</v>
      </c>
      <c r="V62" s="38" t="s">
        <v>125</v>
      </c>
      <c r="W62" s="38" t="s">
        <v>125</v>
      </c>
      <c r="X62" s="38" t="s">
        <v>125</v>
      </c>
      <c r="Y62" s="38" t="s">
        <v>128</v>
      </c>
      <c r="Z62" s="38" t="s">
        <v>128</v>
      </c>
      <c r="AA62" s="38" t="s">
        <v>126</v>
      </c>
      <c r="AB62" s="38" t="s">
        <v>128</v>
      </c>
      <c r="AC62" s="38" t="s">
        <v>126</v>
      </c>
      <c r="AD62" s="38" t="s">
        <v>128</v>
      </c>
      <c r="AE62" s="38" t="s">
        <v>125</v>
      </c>
      <c r="AF62" s="38" t="s">
        <v>127</v>
      </c>
      <c r="AG62" s="38" t="s">
        <v>127</v>
      </c>
      <c r="AH62" s="38">
        <f t="array" ref="AH62">SUM((I62:AG62=$I$2:$AG$2)*(I62:AG62&lt;&gt;""))</f>
        <v>20</v>
      </c>
      <c r="AI62" s="47">
        <f t="shared" si="53"/>
        <v>8</v>
      </c>
      <c r="AJ62" s="64"/>
      <c r="AK62" s="38" t="str">
        <f t="shared" si="27"/>
        <v>LULUS</v>
      </c>
      <c r="AL62" s="38" t="str">
        <f t="shared" si="28"/>
        <v>LULUS</v>
      </c>
      <c r="AM62" s="38" t="str">
        <f t="shared" si="29"/>
        <v>LULUS</v>
      </c>
      <c r="AN62" s="38" t="str">
        <f t="shared" si="30"/>
        <v>LULUS</v>
      </c>
      <c r="AO62" s="38" t="str">
        <f t="shared" si="31"/>
        <v>TIDAK LULUS</v>
      </c>
      <c r="AP62" s="38" t="str">
        <f t="shared" si="32"/>
        <v>LULUS</v>
      </c>
      <c r="AQ62" s="38" t="str">
        <f t="shared" si="33"/>
        <v>LULUS</v>
      </c>
      <c r="AR62" s="38" t="str">
        <f t="shared" si="34"/>
        <v>LULUS</v>
      </c>
      <c r="AS62" s="38" t="str">
        <f t="shared" si="35"/>
        <v>LULUS</v>
      </c>
      <c r="AT62" s="38" t="str">
        <f t="shared" si="36"/>
        <v>LULUS</v>
      </c>
      <c r="AU62" s="38" t="str">
        <f t="shared" si="37"/>
        <v>LULUS</v>
      </c>
      <c r="AV62" s="38" t="str">
        <f t="shared" si="38"/>
        <v>LULUS</v>
      </c>
      <c r="AW62" s="38" t="str">
        <f t="shared" si="39"/>
        <v>TIDAK LULUS</v>
      </c>
      <c r="AX62" s="38" t="str">
        <f t="shared" si="40"/>
        <v>LULUS</v>
      </c>
      <c r="AY62" s="38" t="str">
        <f t="shared" si="41"/>
        <v>TIDAK LULUS</v>
      </c>
      <c r="AZ62" s="38" t="str">
        <f t="shared" si="42"/>
        <v>LULUS</v>
      </c>
      <c r="BA62" s="38" t="str">
        <f t="shared" si="43"/>
        <v>LULUS</v>
      </c>
      <c r="BB62" s="38" t="str">
        <f t="shared" si="44"/>
        <v>TIDAK LULUS</v>
      </c>
      <c r="BC62" s="38" t="str">
        <f t="shared" si="45"/>
        <v>LULUS</v>
      </c>
      <c r="BD62" s="38" t="str">
        <f t="shared" si="46"/>
        <v>LULUS</v>
      </c>
      <c r="BE62" s="38" t="str">
        <f t="shared" si="47"/>
        <v>LULUS</v>
      </c>
      <c r="BF62" s="38" t="str">
        <f t="shared" si="48"/>
        <v>LULUS</v>
      </c>
      <c r="BG62" s="38" t="str">
        <f t="shared" si="49"/>
        <v>LULUS</v>
      </c>
      <c r="BH62" s="38" t="str">
        <f t="shared" si="50"/>
        <v>LULUS</v>
      </c>
      <c r="BI62" s="38" t="str">
        <f t="shared" si="51"/>
        <v>TIDAK LULUS</v>
      </c>
    </row>
    <row r="63" spans="1:61" s="65" customFormat="1" ht="21.9" customHeight="1" x14ac:dyDescent="0.3">
      <c r="A63" s="37">
        <f t="shared" si="52"/>
        <v>60</v>
      </c>
      <c r="B63" s="38">
        <v>2015397508</v>
      </c>
      <c r="C63" s="46" t="s">
        <v>392</v>
      </c>
      <c r="D63" s="54" t="s">
        <v>45</v>
      </c>
      <c r="E63" s="38" t="s">
        <v>160</v>
      </c>
      <c r="F63" s="54" t="s">
        <v>276</v>
      </c>
      <c r="G63" s="46" t="s">
        <v>277</v>
      </c>
      <c r="H63" s="63">
        <v>44935</v>
      </c>
      <c r="I63" s="38" t="s">
        <v>126</v>
      </c>
      <c r="J63" s="38" t="s">
        <v>125</v>
      </c>
      <c r="K63" s="38" t="s">
        <v>127</v>
      </c>
      <c r="L63" s="38" t="s">
        <v>125</v>
      </c>
      <c r="M63" s="38" t="s">
        <v>127</v>
      </c>
      <c r="N63" s="38" t="s">
        <v>125</v>
      </c>
      <c r="O63" s="38" t="s">
        <v>128</v>
      </c>
      <c r="P63" s="38" t="s">
        <v>127</v>
      </c>
      <c r="Q63" s="38" t="s">
        <v>126</v>
      </c>
      <c r="R63" s="38" t="s">
        <v>128</v>
      </c>
      <c r="S63" s="38" t="s">
        <v>126</v>
      </c>
      <c r="T63" s="38" t="s">
        <v>128</v>
      </c>
      <c r="U63" s="38" t="s">
        <v>128</v>
      </c>
      <c r="V63" s="38" t="s">
        <v>125</v>
      </c>
      <c r="W63" s="38" t="s">
        <v>126</v>
      </c>
      <c r="X63" s="38" t="s">
        <v>125</v>
      </c>
      <c r="Y63" s="38" t="s">
        <v>125</v>
      </c>
      <c r="Z63" s="38" t="s">
        <v>128</v>
      </c>
      <c r="AA63" s="38" t="s">
        <v>126</v>
      </c>
      <c r="AB63" s="38" t="s">
        <v>128</v>
      </c>
      <c r="AC63" s="38" t="s">
        <v>126</v>
      </c>
      <c r="AD63" s="38" t="s">
        <v>128</v>
      </c>
      <c r="AE63" s="38" t="s">
        <v>128</v>
      </c>
      <c r="AF63" s="38" t="s">
        <v>127</v>
      </c>
      <c r="AG63" s="38" t="s">
        <v>127</v>
      </c>
      <c r="AH63" s="38">
        <f t="array" ref="AH63">SUM((I63:AG63=$I$2:$AG$2)*(I63:AG63&lt;&gt;""))</f>
        <v>18</v>
      </c>
      <c r="AI63" s="47">
        <f t="shared" si="53"/>
        <v>7.2</v>
      </c>
      <c r="AJ63" s="64"/>
      <c r="AK63" s="38" t="str">
        <f t="shared" si="27"/>
        <v>LULUS</v>
      </c>
      <c r="AL63" s="38" t="str">
        <f t="shared" si="28"/>
        <v>TIDAK LULUS</v>
      </c>
      <c r="AM63" s="38" t="str">
        <f t="shared" si="29"/>
        <v>LULUS</v>
      </c>
      <c r="AN63" s="38" t="str">
        <f t="shared" si="30"/>
        <v>LULUS</v>
      </c>
      <c r="AO63" s="38" t="str">
        <f t="shared" si="31"/>
        <v>TIDAK LULUS</v>
      </c>
      <c r="AP63" s="38" t="str">
        <f t="shared" si="32"/>
        <v>LULUS</v>
      </c>
      <c r="AQ63" s="38" t="str">
        <f t="shared" si="33"/>
        <v>LULUS</v>
      </c>
      <c r="AR63" s="38" t="str">
        <f t="shared" si="34"/>
        <v>LULUS</v>
      </c>
      <c r="AS63" s="38" t="str">
        <f t="shared" si="35"/>
        <v>LULUS</v>
      </c>
      <c r="AT63" s="38" t="str">
        <f t="shared" si="36"/>
        <v>LULUS</v>
      </c>
      <c r="AU63" s="38" t="str">
        <f t="shared" si="37"/>
        <v>LULUS</v>
      </c>
      <c r="AV63" s="38" t="str">
        <f t="shared" si="38"/>
        <v>LULUS</v>
      </c>
      <c r="AW63" s="38" t="str">
        <f t="shared" si="39"/>
        <v>TIDAK LULUS</v>
      </c>
      <c r="AX63" s="38" t="str">
        <f t="shared" si="40"/>
        <v>LULUS</v>
      </c>
      <c r="AY63" s="38" t="str">
        <f t="shared" si="41"/>
        <v>LULUS</v>
      </c>
      <c r="AZ63" s="38" t="str">
        <f t="shared" si="42"/>
        <v>LULUS</v>
      </c>
      <c r="BA63" s="38" t="str">
        <f t="shared" si="43"/>
        <v>TIDAK LULUS</v>
      </c>
      <c r="BB63" s="38" t="str">
        <f t="shared" si="44"/>
        <v>TIDAK LULUS</v>
      </c>
      <c r="BC63" s="38" t="str">
        <f t="shared" si="45"/>
        <v>LULUS</v>
      </c>
      <c r="BD63" s="38" t="str">
        <f t="shared" si="46"/>
        <v>LULUS</v>
      </c>
      <c r="BE63" s="38" t="str">
        <f t="shared" si="47"/>
        <v>LULUS</v>
      </c>
      <c r="BF63" s="38" t="str">
        <f t="shared" si="48"/>
        <v>LULUS</v>
      </c>
      <c r="BG63" s="38" t="str">
        <f t="shared" si="49"/>
        <v>TIDAK LULUS</v>
      </c>
      <c r="BH63" s="38" t="str">
        <f t="shared" si="50"/>
        <v>LULUS</v>
      </c>
      <c r="BI63" s="38" t="str">
        <f t="shared" si="51"/>
        <v>TIDAK LULUS</v>
      </c>
    </row>
    <row r="64" spans="1:61" s="65" customFormat="1" ht="21.9" customHeight="1" x14ac:dyDescent="0.3">
      <c r="A64" s="37">
        <f t="shared" si="52"/>
        <v>61</v>
      </c>
      <c r="B64" s="38">
        <v>2015397527</v>
      </c>
      <c r="C64" s="46" t="s">
        <v>393</v>
      </c>
      <c r="D64" s="54" t="s">
        <v>46</v>
      </c>
      <c r="E64" s="38" t="s">
        <v>155</v>
      </c>
      <c r="F64" s="54" t="s">
        <v>394</v>
      </c>
      <c r="G64" s="46" t="s">
        <v>395</v>
      </c>
      <c r="H64" s="63">
        <v>44935</v>
      </c>
      <c r="I64" s="38" t="s">
        <v>126</v>
      </c>
      <c r="J64" s="38" t="s">
        <v>128</v>
      </c>
      <c r="K64" s="38" t="s">
        <v>127</v>
      </c>
      <c r="L64" s="38" t="s">
        <v>125</v>
      </c>
      <c r="M64" s="38" t="s">
        <v>127</v>
      </c>
      <c r="N64" s="38" t="s">
        <v>127</v>
      </c>
      <c r="O64" s="38" t="s">
        <v>128</v>
      </c>
      <c r="P64" s="38" t="s">
        <v>127</v>
      </c>
      <c r="Q64" s="38" t="s">
        <v>126</v>
      </c>
      <c r="R64" s="38" t="s">
        <v>128</v>
      </c>
      <c r="S64" s="38" t="s">
        <v>126</v>
      </c>
      <c r="T64" s="38" t="s">
        <v>128</v>
      </c>
      <c r="U64" s="38" t="s">
        <v>127</v>
      </c>
      <c r="V64" s="38" t="s">
        <v>125</v>
      </c>
      <c r="W64" s="38" t="s">
        <v>126</v>
      </c>
      <c r="X64" s="38" t="s">
        <v>126</v>
      </c>
      <c r="Y64" s="38" t="s">
        <v>128</v>
      </c>
      <c r="Z64" s="38" t="s">
        <v>128</v>
      </c>
      <c r="AA64" s="38" t="s">
        <v>126</v>
      </c>
      <c r="AB64" s="38" t="s">
        <v>128</v>
      </c>
      <c r="AC64" s="38" t="s">
        <v>126</v>
      </c>
      <c r="AD64" s="38" t="s">
        <v>126</v>
      </c>
      <c r="AE64" s="38" t="s">
        <v>127</v>
      </c>
      <c r="AF64" s="38" t="s">
        <v>127</v>
      </c>
      <c r="AG64" s="38" t="s">
        <v>127</v>
      </c>
      <c r="AH64" s="38">
        <f t="array" ref="AH64">SUM((I64:AG64=$I$2:$AG$2)*(I64:AG64&lt;&gt;""))</f>
        <v>18</v>
      </c>
      <c r="AI64" s="47">
        <f t="shared" si="53"/>
        <v>7.2</v>
      </c>
      <c r="AJ64" s="64"/>
      <c r="AK64" s="38" t="str">
        <f t="shared" si="27"/>
        <v>LULUS</v>
      </c>
      <c r="AL64" s="38" t="str">
        <f t="shared" si="28"/>
        <v>LULUS</v>
      </c>
      <c r="AM64" s="38" t="str">
        <f t="shared" si="29"/>
        <v>LULUS</v>
      </c>
      <c r="AN64" s="38" t="str">
        <f t="shared" si="30"/>
        <v>LULUS</v>
      </c>
      <c r="AO64" s="38" t="str">
        <f t="shared" si="31"/>
        <v>TIDAK LULUS</v>
      </c>
      <c r="AP64" s="38" t="str">
        <f t="shared" si="32"/>
        <v>TIDAK LULUS</v>
      </c>
      <c r="AQ64" s="38" t="str">
        <f t="shared" si="33"/>
        <v>LULUS</v>
      </c>
      <c r="AR64" s="38" t="str">
        <f t="shared" si="34"/>
        <v>LULUS</v>
      </c>
      <c r="AS64" s="38" t="str">
        <f t="shared" si="35"/>
        <v>LULUS</v>
      </c>
      <c r="AT64" s="38" t="str">
        <f t="shared" si="36"/>
        <v>LULUS</v>
      </c>
      <c r="AU64" s="38" t="str">
        <f t="shared" si="37"/>
        <v>LULUS</v>
      </c>
      <c r="AV64" s="38" t="str">
        <f t="shared" si="38"/>
        <v>LULUS</v>
      </c>
      <c r="AW64" s="38" t="str">
        <f t="shared" si="39"/>
        <v>LULUS</v>
      </c>
      <c r="AX64" s="38" t="str">
        <f t="shared" si="40"/>
        <v>LULUS</v>
      </c>
      <c r="AY64" s="38" t="str">
        <f t="shared" si="41"/>
        <v>LULUS</v>
      </c>
      <c r="AZ64" s="38" t="str">
        <f t="shared" si="42"/>
        <v>TIDAK LULUS</v>
      </c>
      <c r="BA64" s="38" t="str">
        <f t="shared" si="43"/>
        <v>LULUS</v>
      </c>
      <c r="BB64" s="38" t="str">
        <f t="shared" si="44"/>
        <v>TIDAK LULUS</v>
      </c>
      <c r="BC64" s="38" t="str">
        <f t="shared" si="45"/>
        <v>LULUS</v>
      </c>
      <c r="BD64" s="38" t="str">
        <f t="shared" si="46"/>
        <v>LULUS</v>
      </c>
      <c r="BE64" s="38" t="str">
        <f t="shared" si="47"/>
        <v>LULUS</v>
      </c>
      <c r="BF64" s="38" t="str">
        <f t="shared" si="48"/>
        <v>TIDAK LULUS</v>
      </c>
      <c r="BG64" s="38" t="str">
        <f t="shared" si="49"/>
        <v>TIDAK LULUS</v>
      </c>
      <c r="BH64" s="38" t="str">
        <f t="shared" si="50"/>
        <v>LULUS</v>
      </c>
      <c r="BI64" s="38" t="str">
        <f t="shared" si="51"/>
        <v>TIDAK LULUS</v>
      </c>
    </row>
    <row r="65" spans="1:61" s="65" customFormat="1" ht="21.9" customHeight="1" x14ac:dyDescent="0.3">
      <c r="A65" s="37">
        <f t="shared" si="52"/>
        <v>62</v>
      </c>
      <c r="B65" s="38">
        <v>2015397530</v>
      </c>
      <c r="C65" s="46" t="s">
        <v>397</v>
      </c>
      <c r="D65" s="54" t="s">
        <v>46</v>
      </c>
      <c r="E65" s="38" t="s">
        <v>155</v>
      </c>
      <c r="F65" s="54" t="s">
        <v>398</v>
      </c>
      <c r="G65" s="46" t="s">
        <v>399</v>
      </c>
      <c r="H65" s="63">
        <v>44935</v>
      </c>
      <c r="I65" s="38" t="s">
        <v>126</v>
      </c>
      <c r="J65" s="38" t="s">
        <v>125</v>
      </c>
      <c r="K65" s="38" t="s">
        <v>125</v>
      </c>
      <c r="L65" s="38" t="s">
        <v>125</v>
      </c>
      <c r="M65" s="38" t="s">
        <v>126</v>
      </c>
      <c r="N65" s="38" t="s">
        <v>127</v>
      </c>
      <c r="O65" s="38" t="s">
        <v>128</v>
      </c>
      <c r="P65" s="38" t="s">
        <v>126</v>
      </c>
      <c r="Q65" s="38" t="s">
        <v>126</v>
      </c>
      <c r="R65" s="38" t="s">
        <v>128</v>
      </c>
      <c r="S65" s="38" t="s">
        <v>128</v>
      </c>
      <c r="T65" s="38" t="s">
        <v>128</v>
      </c>
      <c r="U65" s="38" t="s">
        <v>128</v>
      </c>
      <c r="V65" s="38" t="s">
        <v>125</v>
      </c>
      <c r="W65" s="38" t="s">
        <v>126</v>
      </c>
      <c r="X65" s="38" t="s">
        <v>125</v>
      </c>
      <c r="Y65" s="38" t="s">
        <v>125</v>
      </c>
      <c r="Z65" s="38" t="s">
        <v>128</v>
      </c>
      <c r="AA65" s="38" t="s">
        <v>127</v>
      </c>
      <c r="AB65" s="38" t="s">
        <v>128</v>
      </c>
      <c r="AC65" s="38" t="s">
        <v>126</v>
      </c>
      <c r="AD65" s="38" t="s">
        <v>126</v>
      </c>
      <c r="AE65" s="38" t="s">
        <v>126</v>
      </c>
      <c r="AF65" s="38" t="s">
        <v>127</v>
      </c>
      <c r="AG65" s="38" t="s">
        <v>127</v>
      </c>
      <c r="AH65" s="38">
        <f t="array" ref="AH65">SUM((I65:AG65=$I$2:$AG$2)*(I65:AG65&lt;&gt;""))</f>
        <v>13</v>
      </c>
      <c r="AI65" s="47">
        <f t="shared" si="53"/>
        <v>5.2</v>
      </c>
      <c r="AJ65" s="64"/>
      <c r="AK65" s="38" t="str">
        <f t="shared" si="27"/>
        <v>LULUS</v>
      </c>
      <c r="AL65" s="38" t="str">
        <f t="shared" si="28"/>
        <v>TIDAK LULUS</v>
      </c>
      <c r="AM65" s="38" t="str">
        <f t="shared" si="29"/>
        <v>TIDAK LULUS</v>
      </c>
      <c r="AN65" s="38" t="str">
        <f t="shared" si="30"/>
        <v>LULUS</v>
      </c>
      <c r="AO65" s="38" t="str">
        <f t="shared" si="31"/>
        <v>LULUS</v>
      </c>
      <c r="AP65" s="38" t="str">
        <f t="shared" si="32"/>
        <v>TIDAK LULUS</v>
      </c>
      <c r="AQ65" s="38" t="str">
        <f t="shared" si="33"/>
        <v>LULUS</v>
      </c>
      <c r="AR65" s="38" t="str">
        <f t="shared" si="34"/>
        <v>TIDAK LULUS</v>
      </c>
      <c r="AS65" s="38" t="str">
        <f t="shared" si="35"/>
        <v>LULUS</v>
      </c>
      <c r="AT65" s="38" t="str">
        <f t="shared" si="36"/>
        <v>LULUS</v>
      </c>
      <c r="AU65" s="38" t="str">
        <f t="shared" si="37"/>
        <v>TIDAK LULUS</v>
      </c>
      <c r="AV65" s="38" t="str">
        <f t="shared" si="38"/>
        <v>LULUS</v>
      </c>
      <c r="AW65" s="38" t="str">
        <f t="shared" si="39"/>
        <v>TIDAK LULUS</v>
      </c>
      <c r="AX65" s="38" t="str">
        <f t="shared" si="40"/>
        <v>LULUS</v>
      </c>
      <c r="AY65" s="38" t="str">
        <f t="shared" si="41"/>
        <v>LULUS</v>
      </c>
      <c r="AZ65" s="38" t="str">
        <f t="shared" si="42"/>
        <v>LULUS</v>
      </c>
      <c r="BA65" s="38" t="str">
        <f t="shared" si="43"/>
        <v>TIDAK LULUS</v>
      </c>
      <c r="BB65" s="38" t="str">
        <f t="shared" si="44"/>
        <v>TIDAK LULUS</v>
      </c>
      <c r="BC65" s="38" t="str">
        <f t="shared" si="45"/>
        <v>TIDAK LULUS</v>
      </c>
      <c r="BD65" s="38" t="str">
        <f t="shared" si="46"/>
        <v>LULUS</v>
      </c>
      <c r="BE65" s="38" t="str">
        <f t="shared" si="47"/>
        <v>LULUS</v>
      </c>
      <c r="BF65" s="38" t="str">
        <f t="shared" si="48"/>
        <v>TIDAK LULUS</v>
      </c>
      <c r="BG65" s="38" t="str">
        <f t="shared" si="49"/>
        <v>TIDAK LULUS</v>
      </c>
      <c r="BH65" s="38" t="str">
        <f t="shared" si="50"/>
        <v>LULUS</v>
      </c>
      <c r="BI65" s="38" t="str">
        <f t="shared" si="51"/>
        <v>TIDAK LULUS</v>
      </c>
    </row>
    <row r="66" spans="1:61" s="65" customFormat="1" ht="21.9" customHeight="1" x14ac:dyDescent="0.3">
      <c r="A66" s="37">
        <f t="shared" si="52"/>
        <v>63</v>
      </c>
      <c r="B66" s="38">
        <v>2015395319</v>
      </c>
      <c r="C66" s="46" t="s">
        <v>400</v>
      </c>
      <c r="D66" s="54" t="s">
        <v>46</v>
      </c>
      <c r="E66" s="38" t="s">
        <v>155</v>
      </c>
      <c r="F66" s="54" t="s">
        <v>288</v>
      </c>
      <c r="G66" s="46" t="s">
        <v>289</v>
      </c>
      <c r="H66" s="63">
        <v>44935</v>
      </c>
      <c r="I66" s="38" t="s">
        <v>126</v>
      </c>
      <c r="J66" s="38" t="s">
        <v>128</v>
      </c>
      <c r="K66" s="38" t="s">
        <v>127</v>
      </c>
      <c r="L66" s="38" t="s">
        <v>125</v>
      </c>
      <c r="M66" s="38" t="s">
        <v>127</v>
      </c>
      <c r="N66" s="38" t="s">
        <v>127</v>
      </c>
      <c r="O66" s="38" t="s">
        <v>128</v>
      </c>
      <c r="P66" s="38" t="s">
        <v>127</v>
      </c>
      <c r="Q66" s="38" t="s">
        <v>126</v>
      </c>
      <c r="R66" s="38" t="s">
        <v>128</v>
      </c>
      <c r="S66" s="38" t="s">
        <v>126</v>
      </c>
      <c r="T66" s="38" t="s">
        <v>128</v>
      </c>
      <c r="U66" s="38" t="s">
        <v>126</v>
      </c>
      <c r="V66" s="38" t="s">
        <v>125</v>
      </c>
      <c r="W66" s="38" t="s">
        <v>126</v>
      </c>
      <c r="X66" s="38" t="s">
        <v>125</v>
      </c>
      <c r="Y66" s="38" t="s">
        <v>125</v>
      </c>
      <c r="Z66" s="38" t="s">
        <v>126</v>
      </c>
      <c r="AA66" s="38" t="s">
        <v>126</v>
      </c>
      <c r="AB66" s="38" t="s">
        <v>128</v>
      </c>
      <c r="AC66" s="38" t="s">
        <v>126</v>
      </c>
      <c r="AD66" s="38" t="s">
        <v>126</v>
      </c>
      <c r="AE66" s="38" t="s">
        <v>126</v>
      </c>
      <c r="AF66" s="38" t="s">
        <v>127</v>
      </c>
      <c r="AG66" s="38" t="s">
        <v>125</v>
      </c>
      <c r="AH66" s="38">
        <f t="array" ref="AH66">SUM((I66:AG66=$I$2:$AG$2)*(I66:AG66&lt;&gt;""))</f>
        <v>17</v>
      </c>
      <c r="AI66" s="47">
        <f t="shared" si="53"/>
        <v>6.8</v>
      </c>
      <c r="AJ66" s="64"/>
      <c r="AK66" s="38" t="str">
        <f t="shared" si="27"/>
        <v>LULUS</v>
      </c>
      <c r="AL66" s="38" t="str">
        <f t="shared" si="28"/>
        <v>LULUS</v>
      </c>
      <c r="AM66" s="38" t="str">
        <f t="shared" si="29"/>
        <v>LULUS</v>
      </c>
      <c r="AN66" s="38" t="str">
        <f t="shared" si="30"/>
        <v>LULUS</v>
      </c>
      <c r="AO66" s="38" t="str">
        <f t="shared" si="31"/>
        <v>TIDAK LULUS</v>
      </c>
      <c r="AP66" s="38" t="str">
        <f t="shared" si="32"/>
        <v>TIDAK LULUS</v>
      </c>
      <c r="AQ66" s="38" t="str">
        <f t="shared" si="33"/>
        <v>LULUS</v>
      </c>
      <c r="AR66" s="38" t="str">
        <f t="shared" si="34"/>
        <v>LULUS</v>
      </c>
      <c r="AS66" s="38" t="str">
        <f t="shared" si="35"/>
        <v>LULUS</v>
      </c>
      <c r="AT66" s="38" t="str">
        <f t="shared" si="36"/>
        <v>LULUS</v>
      </c>
      <c r="AU66" s="38" t="str">
        <f t="shared" si="37"/>
        <v>LULUS</v>
      </c>
      <c r="AV66" s="38" t="str">
        <f t="shared" si="38"/>
        <v>LULUS</v>
      </c>
      <c r="AW66" s="38" t="str">
        <f t="shared" si="39"/>
        <v>TIDAK LULUS</v>
      </c>
      <c r="AX66" s="38" t="str">
        <f t="shared" si="40"/>
        <v>LULUS</v>
      </c>
      <c r="AY66" s="38" t="str">
        <f t="shared" si="41"/>
        <v>LULUS</v>
      </c>
      <c r="AZ66" s="38" t="str">
        <f t="shared" si="42"/>
        <v>LULUS</v>
      </c>
      <c r="BA66" s="38" t="str">
        <f t="shared" si="43"/>
        <v>TIDAK LULUS</v>
      </c>
      <c r="BB66" s="38" t="str">
        <f t="shared" si="44"/>
        <v>TIDAK LULUS</v>
      </c>
      <c r="BC66" s="38" t="str">
        <f t="shared" si="45"/>
        <v>LULUS</v>
      </c>
      <c r="BD66" s="38" t="str">
        <f t="shared" si="46"/>
        <v>LULUS</v>
      </c>
      <c r="BE66" s="38" t="str">
        <f t="shared" si="47"/>
        <v>LULUS</v>
      </c>
      <c r="BF66" s="38" t="str">
        <f t="shared" si="48"/>
        <v>TIDAK LULUS</v>
      </c>
      <c r="BG66" s="38" t="str">
        <f t="shared" si="49"/>
        <v>TIDAK LULUS</v>
      </c>
      <c r="BH66" s="38" t="str">
        <f t="shared" si="50"/>
        <v>LULUS</v>
      </c>
      <c r="BI66" s="38" t="str">
        <f t="shared" si="51"/>
        <v>TIDAK LULUS</v>
      </c>
    </row>
    <row r="67" spans="1:61" s="65" customFormat="1" ht="21.9" customHeight="1" x14ac:dyDescent="0.3">
      <c r="A67" s="37">
        <f t="shared" si="52"/>
        <v>64</v>
      </c>
      <c r="B67" s="38">
        <v>2015397535</v>
      </c>
      <c r="C67" s="46" t="s">
        <v>401</v>
      </c>
      <c r="D67" s="54" t="s">
        <v>46</v>
      </c>
      <c r="E67" s="38" t="s">
        <v>155</v>
      </c>
      <c r="F67" s="54" t="s">
        <v>402</v>
      </c>
      <c r="G67" s="46" t="s">
        <v>403</v>
      </c>
      <c r="H67" s="63">
        <v>44935</v>
      </c>
      <c r="I67" s="38" t="s">
        <v>127</v>
      </c>
      <c r="J67" s="38" t="s">
        <v>128</v>
      </c>
      <c r="K67" s="38" t="s">
        <v>127</v>
      </c>
      <c r="L67" s="38" t="s">
        <v>125</v>
      </c>
      <c r="M67" s="38" t="s">
        <v>126</v>
      </c>
      <c r="N67" s="38" t="s">
        <v>125</v>
      </c>
      <c r="O67" s="38" t="s">
        <v>128</v>
      </c>
      <c r="P67" s="38" t="s">
        <v>127</v>
      </c>
      <c r="Q67" s="38" t="s">
        <v>126</v>
      </c>
      <c r="R67" s="38" t="s">
        <v>128</v>
      </c>
      <c r="S67" s="38" t="s">
        <v>126</v>
      </c>
      <c r="T67" s="38" t="s">
        <v>128</v>
      </c>
      <c r="U67" s="38" t="s">
        <v>127</v>
      </c>
      <c r="V67" s="38" t="s">
        <v>125</v>
      </c>
      <c r="W67" s="38" t="s">
        <v>126</v>
      </c>
      <c r="X67" s="38" t="s">
        <v>125</v>
      </c>
      <c r="Y67" s="38" t="s">
        <v>127</v>
      </c>
      <c r="Z67" s="38" t="s">
        <v>128</v>
      </c>
      <c r="AA67" s="38" t="s">
        <v>126</v>
      </c>
      <c r="AB67" s="38" t="s">
        <v>128</v>
      </c>
      <c r="AC67" s="38" t="s">
        <v>126</v>
      </c>
      <c r="AD67" s="38" t="s">
        <v>126</v>
      </c>
      <c r="AE67" s="38" t="s">
        <v>125</v>
      </c>
      <c r="AF67" s="38" t="s">
        <v>125</v>
      </c>
      <c r="AG67" s="38" t="s">
        <v>125</v>
      </c>
      <c r="AH67" s="38">
        <f t="array" ref="AH67">SUM((I67:AG67=$I$2:$AG$2)*(I67:AG67&lt;&gt;""))</f>
        <v>19</v>
      </c>
      <c r="AI67" s="47">
        <f t="shared" si="53"/>
        <v>7.6</v>
      </c>
      <c r="AJ67" s="64"/>
      <c r="AK67" s="38" t="str">
        <f t="shared" si="27"/>
        <v>TIDAK LULUS</v>
      </c>
      <c r="AL67" s="38" t="str">
        <f t="shared" si="28"/>
        <v>LULUS</v>
      </c>
      <c r="AM67" s="38" t="str">
        <f t="shared" si="29"/>
        <v>LULUS</v>
      </c>
      <c r="AN67" s="38" t="str">
        <f t="shared" si="30"/>
        <v>LULUS</v>
      </c>
      <c r="AO67" s="38" t="str">
        <f t="shared" si="31"/>
        <v>LULUS</v>
      </c>
      <c r="AP67" s="38" t="str">
        <f t="shared" si="32"/>
        <v>LULUS</v>
      </c>
      <c r="AQ67" s="38" t="str">
        <f t="shared" si="33"/>
        <v>LULUS</v>
      </c>
      <c r="AR67" s="38" t="str">
        <f t="shared" si="34"/>
        <v>LULUS</v>
      </c>
      <c r="AS67" s="38" t="str">
        <f t="shared" si="35"/>
        <v>LULUS</v>
      </c>
      <c r="AT67" s="38" t="str">
        <f t="shared" si="36"/>
        <v>LULUS</v>
      </c>
      <c r="AU67" s="38" t="str">
        <f t="shared" si="37"/>
        <v>LULUS</v>
      </c>
      <c r="AV67" s="38" t="str">
        <f t="shared" si="38"/>
        <v>LULUS</v>
      </c>
      <c r="AW67" s="38" t="str">
        <f t="shared" si="39"/>
        <v>LULUS</v>
      </c>
      <c r="AX67" s="38" t="str">
        <f t="shared" si="40"/>
        <v>LULUS</v>
      </c>
      <c r="AY67" s="38" t="str">
        <f t="shared" si="41"/>
        <v>LULUS</v>
      </c>
      <c r="AZ67" s="38" t="str">
        <f t="shared" si="42"/>
        <v>LULUS</v>
      </c>
      <c r="BA67" s="38" t="str">
        <f t="shared" si="43"/>
        <v>TIDAK LULUS</v>
      </c>
      <c r="BB67" s="38" t="str">
        <f t="shared" si="44"/>
        <v>TIDAK LULUS</v>
      </c>
      <c r="BC67" s="38" t="str">
        <f t="shared" si="45"/>
        <v>LULUS</v>
      </c>
      <c r="BD67" s="38" t="str">
        <f t="shared" si="46"/>
        <v>LULUS</v>
      </c>
      <c r="BE67" s="38" t="str">
        <f t="shared" si="47"/>
        <v>LULUS</v>
      </c>
      <c r="BF67" s="38" t="str">
        <f t="shared" si="48"/>
        <v>TIDAK LULUS</v>
      </c>
      <c r="BG67" s="38" t="str">
        <f t="shared" si="49"/>
        <v>LULUS</v>
      </c>
      <c r="BH67" s="38" t="str">
        <f t="shared" si="50"/>
        <v>TIDAK LULUS</v>
      </c>
      <c r="BI67" s="38" t="str">
        <f t="shared" si="51"/>
        <v>TIDAK LULUS</v>
      </c>
    </row>
    <row r="68" spans="1:61" s="65" customFormat="1" ht="21.9" customHeight="1" x14ac:dyDescent="0.3">
      <c r="A68" s="37">
        <f t="shared" si="52"/>
        <v>65</v>
      </c>
      <c r="B68" s="38">
        <v>2015394207</v>
      </c>
      <c r="C68" s="46" t="s">
        <v>404</v>
      </c>
      <c r="D68" s="54" t="s">
        <v>45</v>
      </c>
      <c r="E68" s="38" t="s">
        <v>160</v>
      </c>
      <c r="F68" s="54" t="s">
        <v>405</v>
      </c>
      <c r="G68" s="46" t="s">
        <v>406</v>
      </c>
      <c r="H68" s="63">
        <v>44935</v>
      </c>
      <c r="I68" s="38" t="s">
        <v>128</v>
      </c>
      <c r="J68" s="38" t="s">
        <v>125</v>
      </c>
      <c r="K68" s="38" t="s">
        <v>127</v>
      </c>
      <c r="L68" s="38" t="s">
        <v>126</v>
      </c>
      <c r="M68" s="38" t="s">
        <v>126</v>
      </c>
      <c r="N68" s="38" t="s">
        <v>127</v>
      </c>
      <c r="O68" s="38" t="s">
        <v>128</v>
      </c>
      <c r="P68" s="38" t="s">
        <v>127</v>
      </c>
      <c r="Q68" s="38" t="s">
        <v>126</v>
      </c>
      <c r="R68" s="38" t="s">
        <v>126</v>
      </c>
      <c r="S68" s="38" t="s">
        <v>128</v>
      </c>
      <c r="T68" s="38" t="s">
        <v>125</v>
      </c>
      <c r="U68" s="38" t="s">
        <v>125</v>
      </c>
      <c r="V68" s="38" t="s">
        <v>125</v>
      </c>
      <c r="W68" s="38" t="s">
        <v>128</v>
      </c>
      <c r="X68" s="38" t="s">
        <v>125</v>
      </c>
      <c r="Y68" s="38" t="s">
        <v>127</v>
      </c>
      <c r="Z68" s="38" t="s">
        <v>128</v>
      </c>
      <c r="AA68" s="38" t="s">
        <v>126</v>
      </c>
      <c r="AB68" s="38" t="s">
        <v>127</v>
      </c>
      <c r="AC68" s="38" t="s">
        <v>126</v>
      </c>
      <c r="AD68" s="38" t="s">
        <v>128</v>
      </c>
      <c r="AE68" s="38" t="s">
        <v>127</v>
      </c>
      <c r="AF68" s="38" t="s">
        <v>127</v>
      </c>
      <c r="AG68" s="38" t="s">
        <v>126</v>
      </c>
      <c r="AH68" s="38">
        <f t="array" ref="AH68">SUM((I68:AG68=$I$2:$AG$2)*(I68:AG68&lt;&gt;""))</f>
        <v>12</v>
      </c>
      <c r="AI68" s="47">
        <f t="shared" si="53"/>
        <v>4.8</v>
      </c>
      <c r="AJ68" s="64"/>
      <c r="AK68" s="38" t="str">
        <f t="shared" si="27"/>
        <v>TIDAK LULUS</v>
      </c>
      <c r="AL68" s="38" t="str">
        <f t="shared" si="28"/>
        <v>TIDAK LULUS</v>
      </c>
      <c r="AM68" s="38" t="str">
        <f t="shared" si="29"/>
        <v>LULUS</v>
      </c>
      <c r="AN68" s="38" t="str">
        <f t="shared" si="30"/>
        <v>TIDAK LULUS</v>
      </c>
      <c r="AO68" s="38" t="str">
        <f t="shared" si="31"/>
        <v>LULUS</v>
      </c>
      <c r="AP68" s="38" t="str">
        <f t="shared" si="32"/>
        <v>TIDAK LULUS</v>
      </c>
      <c r="AQ68" s="38" t="str">
        <f t="shared" si="33"/>
        <v>LULUS</v>
      </c>
      <c r="AR68" s="38" t="str">
        <f t="shared" si="34"/>
        <v>LULUS</v>
      </c>
      <c r="AS68" s="38" t="str">
        <f t="shared" si="35"/>
        <v>LULUS</v>
      </c>
      <c r="AT68" s="38" t="str">
        <f t="shared" si="36"/>
        <v>TIDAK LULUS</v>
      </c>
      <c r="AU68" s="38" t="str">
        <f t="shared" si="37"/>
        <v>TIDAK LULUS</v>
      </c>
      <c r="AV68" s="38" t="str">
        <f t="shared" si="38"/>
        <v>TIDAK LULUS</v>
      </c>
      <c r="AW68" s="38" t="str">
        <f t="shared" si="39"/>
        <v>TIDAK LULUS</v>
      </c>
      <c r="AX68" s="38" t="str">
        <f t="shared" si="40"/>
        <v>LULUS</v>
      </c>
      <c r="AY68" s="38" t="str">
        <f t="shared" si="41"/>
        <v>TIDAK LULUS</v>
      </c>
      <c r="AZ68" s="38" t="str">
        <f t="shared" si="42"/>
        <v>LULUS</v>
      </c>
      <c r="BA68" s="38" t="str">
        <f t="shared" si="43"/>
        <v>TIDAK LULUS</v>
      </c>
      <c r="BB68" s="38" t="str">
        <f t="shared" si="44"/>
        <v>TIDAK LULUS</v>
      </c>
      <c r="BC68" s="38" t="str">
        <f t="shared" si="45"/>
        <v>LULUS</v>
      </c>
      <c r="BD68" s="38" t="str">
        <f t="shared" si="46"/>
        <v>TIDAK LULUS</v>
      </c>
      <c r="BE68" s="38" t="str">
        <f t="shared" si="47"/>
        <v>LULUS</v>
      </c>
      <c r="BF68" s="38" t="str">
        <f t="shared" si="48"/>
        <v>LULUS</v>
      </c>
      <c r="BG68" s="38" t="str">
        <f t="shared" si="49"/>
        <v>TIDAK LULUS</v>
      </c>
      <c r="BH68" s="38" t="str">
        <f t="shared" si="50"/>
        <v>LULUS</v>
      </c>
      <c r="BI68" s="38" t="str">
        <f t="shared" si="51"/>
        <v>LULUS</v>
      </c>
    </row>
    <row r="69" spans="1:61" s="65" customFormat="1" ht="21.9" customHeight="1" x14ac:dyDescent="0.3">
      <c r="A69" s="37">
        <f t="shared" si="52"/>
        <v>66</v>
      </c>
      <c r="B69" s="38">
        <v>2015397510</v>
      </c>
      <c r="C69" s="46" t="s">
        <v>407</v>
      </c>
      <c r="D69" s="54" t="s">
        <v>45</v>
      </c>
      <c r="E69" s="38" t="s">
        <v>160</v>
      </c>
      <c r="F69" s="54" t="s">
        <v>408</v>
      </c>
      <c r="G69" s="46" t="s">
        <v>409</v>
      </c>
      <c r="H69" s="63">
        <v>44935</v>
      </c>
      <c r="I69" s="38" t="s">
        <v>126</v>
      </c>
      <c r="J69" s="38" t="s">
        <v>128</v>
      </c>
      <c r="K69" s="38" t="s">
        <v>127</v>
      </c>
      <c r="L69" s="38" t="s">
        <v>125</v>
      </c>
      <c r="M69" s="38" t="s">
        <v>126</v>
      </c>
      <c r="N69" s="38" t="s">
        <v>125</v>
      </c>
      <c r="O69" s="38" t="s">
        <v>127</v>
      </c>
      <c r="P69" s="38" t="s">
        <v>127</v>
      </c>
      <c r="Q69" s="38" t="s">
        <v>126</v>
      </c>
      <c r="R69" s="38" t="s">
        <v>128</v>
      </c>
      <c r="S69" s="38" t="s">
        <v>126</v>
      </c>
      <c r="T69" s="38" t="s">
        <v>128</v>
      </c>
      <c r="U69" s="38" t="s">
        <v>125</v>
      </c>
      <c r="V69" s="38" t="s">
        <v>125</v>
      </c>
      <c r="W69" s="38" t="s">
        <v>125</v>
      </c>
      <c r="X69" s="38" t="s">
        <v>125</v>
      </c>
      <c r="Y69" s="38" t="s">
        <v>127</v>
      </c>
      <c r="Z69" s="38" t="s">
        <v>128</v>
      </c>
      <c r="AA69" s="38" t="s">
        <v>126</v>
      </c>
      <c r="AB69" s="38" t="s">
        <v>128</v>
      </c>
      <c r="AC69" s="38" t="s">
        <v>126</v>
      </c>
      <c r="AD69" s="38" t="s">
        <v>128</v>
      </c>
      <c r="AE69" s="38" t="s">
        <v>128</v>
      </c>
      <c r="AF69" s="38" t="s">
        <v>127</v>
      </c>
      <c r="AG69" s="38" t="s">
        <v>127</v>
      </c>
      <c r="AH69" s="38">
        <f t="array" ref="AH69">SUM((I69:AG69=$I$2:$AG$2)*(I69:AG69&lt;&gt;""))</f>
        <v>18</v>
      </c>
      <c r="AI69" s="47">
        <f t="shared" si="53"/>
        <v>7.2</v>
      </c>
      <c r="AJ69" s="64"/>
      <c r="AK69" s="38" t="str">
        <f t="shared" si="27"/>
        <v>LULUS</v>
      </c>
      <c r="AL69" s="38" t="str">
        <f t="shared" si="28"/>
        <v>LULUS</v>
      </c>
      <c r="AM69" s="38" t="str">
        <f t="shared" si="29"/>
        <v>LULUS</v>
      </c>
      <c r="AN69" s="38" t="str">
        <f t="shared" si="30"/>
        <v>LULUS</v>
      </c>
      <c r="AO69" s="38" t="str">
        <f t="shared" si="31"/>
        <v>LULUS</v>
      </c>
      <c r="AP69" s="38" t="str">
        <f t="shared" si="32"/>
        <v>LULUS</v>
      </c>
      <c r="AQ69" s="38" t="str">
        <f t="shared" si="33"/>
        <v>TIDAK LULUS</v>
      </c>
      <c r="AR69" s="38" t="str">
        <f t="shared" si="34"/>
        <v>LULUS</v>
      </c>
      <c r="AS69" s="38" t="str">
        <f t="shared" si="35"/>
        <v>LULUS</v>
      </c>
      <c r="AT69" s="38" t="str">
        <f t="shared" si="36"/>
        <v>LULUS</v>
      </c>
      <c r="AU69" s="38" t="str">
        <f t="shared" si="37"/>
        <v>LULUS</v>
      </c>
      <c r="AV69" s="38" t="str">
        <f t="shared" si="38"/>
        <v>LULUS</v>
      </c>
      <c r="AW69" s="38" t="str">
        <f t="shared" si="39"/>
        <v>TIDAK LULUS</v>
      </c>
      <c r="AX69" s="38" t="str">
        <f t="shared" si="40"/>
        <v>LULUS</v>
      </c>
      <c r="AY69" s="38" t="str">
        <f t="shared" si="41"/>
        <v>TIDAK LULUS</v>
      </c>
      <c r="AZ69" s="38" t="str">
        <f t="shared" si="42"/>
        <v>LULUS</v>
      </c>
      <c r="BA69" s="38" t="str">
        <f t="shared" si="43"/>
        <v>TIDAK LULUS</v>
      </c>
      <c r="BB69" s="38" t="str">
        <f t="shared" si="44"/>
        <v>TIDAK LULUS</v>
      </c>
      <c r="BC69" s="38" t="str">
        <f t="shared" si="45"/>
        <v>LULUS</v>
      </c>
      <c r="BD69" s="38" t="str">
        <f t="shared" si="46"/>
        <v>LULUS</v>
      </c>
      <c r="BE69" s="38" t="str">
        <f t="shared" si="47"/>
        <v>LULUS</v>
      </c>
      <c r="BF69" s="38" t="str">
        <f t="shared" si="48"/>
        <v>LULUS</v>
      </c>
      <c r="BG69" s="38" t="str">
        <f t="shared" si="49"/>
        <v>TIDAK LULUS</v>
      </c>
      <c r="BH69" s="38" t="str">
        <f t="shared" si="50"/>
        <v>LULUS</v>
      </c>
      <c r="BI69" s="38" t="str">
        <f t="shared" si="51"/>
        <v>TIDAK LULUS</v>
      </c>
    </row>
    <row r="70" spans="1:61" s="65" customFormat="1" ht="21.9" customHeight="1" x14ac:dyDescent="0.3">
      <c r="A70" s="37">
        <f t="shared" si="52"/>
        <v>67</v>
      </c>
      <c r="B70" s="38">
        <v>2015399155</v>
      </c>
      <c r="C70" s="46" t="s">
        <v>433</v>
      </c>
      <c r="D70" s="54" t="s">
        <v>45</v>
      </c>
      <c r="E70" s="38" t="s">
        <v>160</v>
      </c>
      <c r="F70" s="54" t="s">
        <v>1882</v>
      </c>
      <c r="G70" s="46" t="s">
        <v>1881</v>
      </c>
      <c r="H70" s="63">
        <v>44938</v>
      </c>
      <c r="I70" s="38" t="s">
        <v>126</v>
      </c>
      <c r="J70" s="38" t="s">
        <v>128</v>
      </c>
      <c r="K70" s="38" t="s">
        <v>128</v>
      </c>
      <c r="L70" s="38" t="s">
        <v>125</v>
      </c>
      <c r="M70" s="38" t="s">
        <v>126</v>
      </c>
      <c r="N70" s="38" t="s">
        <v>125</v>
      </c>
      <c r="O70" s="38" t="s">
        <v>128</v>
      </c>
      <c r="P70" s="38" t="s">
        <v>126</v>
      </c>
      <c r="Q70" s="38" t="s">
        <v>126</v>
      </c>
      <c r="R70" s="38" t="s">
        <v>128</v>
      </c>
      <c r="S70" s="38" t="s">
        <v>126</v>
      </c>
      <c r="T70" s="38" t="s">
        <v>128</v>
      </c>
      <c r="U70" s="38" t="s">
        <v>127</v>
      </c>
      <c r="V70" s="38" t="s">
        <v>125</v>
      </c>
      <c r="W70" s="38" t="s">
        <v>125</v>
      </c>
      <c r="X70" s="38" t="s">
        <v>125</v>
      </c>
      <c r="Y70" s="38" t="s">
        <v>126</v>
      </c>
      <c r="Z70" s="38" t="s">
        <v>128</v>
      </c>
      <c r="AA70" s="38" t="s">
        <v>126</v>
      </c>
      <c r="AB70" s="38" t="s">
        <v>128</v>
      </c>
      <c r="AC70" s="38" t="s">
        <v>127</v>
      </c>
      <c r="AD70" s="38" t="s">
        <v>128</v>
      </c>
      <c r="AE70" s="38" t="s">
        <v>128</v>
      </c>
      <c r="AF70" s="38" t="s">
        <v>127</v>
      </c>
      <c r="AG70" s="38" t="s">
        <v>126</v>
      </c>
      <c r="AH70" s="38">
        <f t="array" ref="AH70">SUM((I70:AG70=$I$2:$AG$2)*(I70:AG70&lt;&gt;""))</f>
        <v>18</v>
      </c>
      <c r="AI70" s="47">
        <f t="shared" si="53"/>
        <v>7.2</v>
      </c>
      <c r="AJ70" s="64"/>
      <c r="AK70" s="38" t="str">
        <f t="shared" ref="AK70:AK87" si="54">IF(I70=I$2,"LULUS","TIDAK LULUS")</f>
        <v>LULUS</v>
      </c>
      <c r="AL70" s="38" t="str">
        <f t="shared" ref="AL70:AL87" si="55">IF(J70=J$2,"LULUS","TIDAK LULUS")</f>
        <v>LULUS</v>
      </c>
      <c r="AM70" s="38" t="str">
        <f t="shared" ref="AM70:AM87" si="56">IF(K70=K$2,"LULUS","TIDAK LULUS")</f>
        <v>TIDAK LULUS</v>
      </c>
      <c r="AN70" s="38" t="str">
        <f t="shared" ref="AN70:AN87" si="57">IF(L70=L$2,"LULUS","TIDAK LULUS")</f>
        <v>LULUS</v>
      </c>
      <c r="AO70" s="38" t="str">
        <f t="shared" ref="AO70:AO87" si="58">IF(M70=M$2,"LULUS","TIDAK LULUS")</f>
        <v>LULUS</v>
      </c>
      <c r="AP70" s="38" t="str">
        <f t="shared" ref="AP70:AP87" si="59">IF(N70=N$2,"LULUS","TIDAK LULUS")</f>
        <v>LULUS</v>
      </c>
      <c r="AQ70" s="38" t="str">
        <f t="shared" ref="AQ70:AQ87" si="60">IF(O70=O$2,"LULUS","TIDAK LULUS")</f>
        <v>LULUS</v>
      </c>
      <c r="AR70" s="38" t="str">
        <f t="shared" ref="AR70:AR87" si="61">IF(P70=P$2,"LULUS","TIDAK LULUS")</f>
        <v>TIDAK LULUS</v>
      </c>
      <c r="AS70" s="38" t="str">
        <f t="shared" ref="AS70:AS87" si="62">IF(Q70=Q$2,"LULUS","TIDAK LULUS")</f>
        <v>LULUS</v>
      </c>
      <c r="AT70" s="38" t="str">
        <f t="shared" ref="AT70:AT87" si="63">IF(R70=R$2,"LULUS","TIDAK LULUS")</f>
        <v>LULUS</v>
      </c>
      <c r="AU70" s="38" t="str">
        <f t="shared" ref="AU70:AU87" si="64">IF(S70=S$2,"LULUS","TIDAK LULUS")</f>
        <v>LULUS</v>
      </c>
      <c r="AV70" s="38" t="str">
        <f t="shared" ref="AV70:AV87" si="65">IF(T70=T$2,"LULUS","TIDAK LULUS")</f>
        <v>LULUS</v>
      </c>
      <c r="AW70" s="38" t="str">
        <f t="shared" ref="AW70:AW87" si="66">IF(U70=U$2,"LULUS","TIDAK LULUS")</f>
        <v>LULUS</v>
      </c>
      <c r="AX70" s="38" t="str">
        <f t="shared" ref="AX70:AX87" si="67">IF(V70=V$2,"LULUS","TIDAK LULUS")</f>
        <v>LULUS</v>
      </c>
      <c r="AY70" s="38" t="str">
        <f t="shared" ref="AY70:AY87" si="68">IF(W70=W$2,"LULUS","TIDAK LULUS")</f>
        <v>TIDAK LULUS</v>
      </c>
      <c r="AZ70" s="38" t="str">
        <f t="shared" ref="AZ70:AZ87" si="69">IF(X70=X$2,"LULUS","TIDAK LULUS")</f>
        <v>LULUS</v>
      </c>
      <c r="BA70" s="38" t="str">
        <f t="shared" ref="BA70:BA87" si="70">IF(Y70=Y$2,"LULUS","TIDAK LULUS")</f>
        <v>TIDAK LULUS</v>
      </c>
      <c r="BB70" s="38" t="str">
        <f t="shared" ref="BB70:BB87" si="71">IF(Z70=Z$2,"LULUS","TIDAK LULUS")</f>
        <v>TIDAK LULUS</v>
      </c>
      <c r="BC70" s="38" t="str">
        <f t="shared" ref="BC70:BC87" si="72">IF(AA70=AA$2,"LULUS","TIDAK LULUS")</f>
        <v>LULUS</v>
      </c>
      <c r="BD70" s="38" t="str">
        <f t="shared" ref="BD70:BD87" si="73">IF(AB70=AB$2,"LULUS","TIDAK LULUS")</f>
        <v>LULUS</v>
      </c>
      <c r="BE70" s="38" t="str">
        <f t="shared" ref="BE70:BE87" si="74">IF(AC70=AC$2,"LULUS","TIDAK LULUS")</f>
        <v>TIDAK LULUS</v>
      </c>
      <c r="BF70" s="38" t="str">
        <f t="shared" ref="BF70:BF87" si="75">IF(AD70=AD$2,"LULUS","TIDAK LULUS")</f>
        <v>LULUS</v>
      </c>
      <c r="BG70" s="38" t="str">
        <f t="shared" ref="BG70:BG87" si="76">IF(AE70=AE$2,"LULUS","TIDAK LULUS")</f>
        <v>TIDAK LULUS</v>
      </c>
      <c r="BH70" s="38" t="str">
        <f t="shared" ref="BH70:BH87" si="77">IF(AF70=AF$2,"LULUS","TIDAK LULUS")</f>
        <v>LULUS</v>
      </c>
      <c r="BI70" s="38" t="str">
        <f t="shared" ref="BI70:BI87" si="78">IF(AG70=AG$2,"LULUS","TIDAK LULUS")</f>
        <v>LULUS</v>
      </c>
    </row>
    <row r="71" spans="1:61" s="65" customFormat="1" ht="21.9" customHeight="1" x14ac:dyDescent="0.3">
      <c r="A71" s="37">
        <f t="shared" si="52"/>
        <v>68</v>
      </c>
      <c r="B71" s="38">
        <v>2015399156</v>
      </c>
      <c r="C71" s="46" t="s">
        <v>437</v>
      </c>
      <c r="D71" s="54" t="s">
        <v>45</v>
      </c>
      <c r="E71" s="38" t="s">
        <v>160</v>
      </c>
      <c r="F71" s="54" t="s">
        <v>1883</v>
      </c>
      <c r="G71" s="46" t="s">
        <v>1884</v>
      </c>
      <c r="H71" s="63">
        <v>44938</v>
      </c>
      <c r="I71" s="38" t="s">
        <v>126</v>
      </c>
      <c r="J71" s="38" t="s">
        <v>127</v>
      </c>
      <c r="K71" s="38" t="s">
        <v>127</v>
      </c>
      <c r="L71" s="38" t="s">
        <v>125</v>
      </c>
      <c r="M71" s="38" t="s">
        <v>126</v>
      </c>
      <c r="N71" s="38" t="s">
        <v>125</v>
      </c>
      <c r="O71" s="38" t="s">
        <v>128</v>
      </c>
      <c r="P71" s="38" t="s">
        <v>126</v>
      </c>
      <c r="Q71" s="38" t="s">
        <v>126</v>
      </c>
      <c r="R71" s="38" t="s">
        <v>128</v>
      </c>
      <c r="S71" s="38" t="s">
        <v>126</v>
      </c>
      <c r="T71" s="38" t="s">
        <v>128</v>
      </c>
      <c r="U71" s="38" t="s">
        <v>127</v>
      </c>
      <c r="V71" s="38" t="s">
        <v>125</v>
      </c>
      <c r="W71" s="38" t="s">
        <v>125</v>
      </c>
      <c r="X71" s="38" t="s">
        <v>125</v>
      </c>
      <c r="Y71" s="38" t="s">
        <v>127</v>
      </c>
      <c r="Z71" s="38" t="s">
        <v>128</v>
      </c>
      <c r="AA71" s="38" t="s">
        <v>126</v>
      </c>
      <c r="AB71" s="38" t="s">
        <v>128</v>
      </c>
      <c r="AC71" s="38" t="s">
        <v>126</v>
      </c>
      <c r="AD71" s="38" t="s">
        <v>128</v>
      </c>
      <c r="AE71" s="38" t="s">
        <v>128</v>
      </c>
      <c r="AF71" s="38" t="s">
        <v>127</v>
      </c>
      <c r="AG71" s="38" t="s">
        <v>126</v>
      </c>
      <c r="AH71" s="38">
        <f t="array" ref="AH71">SUM((I71:AG71=$I$2:$AG$2)*(I71:AG71&lt;&gt;""))</f>
        <v>19</v>
      </c>
      <c r="AI71" s="47">
        <f t="shared" si="53"/>
        <v>7.6</v>
      </c>
      <c r="AJ71" s="64"/>
      <c r="AK71" s="38" t="str">
        <f t="shared" si="54"/>
        <v>LULUS</v>
      </c>
      <c r="AL71" s="38" t="str">
        <f t="shared" si="55"/>
        <v>TIDAK LULUS</v>
      </c>
      <c r="AM71" s="38" t="str">
        <f t="shared" si="56"/>
        <v>LULUS</v>
      </c>
      <c r="AN71" s="38" t="str">
        <f t="shared" si="57"/>
        <v>LULUS</v>
      </c>
      <c r="AO71" s="38" t="str">
        <f t="shared" si="58"/>
        <v>LULUS</v>
      </c>
      <c r="AP71" s="38" t="str">
        <f t="shared" si="59"/>
        <v>LULUS</v>
      </c>
      <c r="AQ71" s="38" t="str">
        <f t="shared" si="60"/>
        <v>LULUS</v>
      </c>
      <c r="AR71" s="38" t="str">
        <f t="shared" si="61"/>
        <v>TIDAK LULUS</v>
      </c>
      <c r="AS71" s="38" t="str">
        <f t="shared" si="62"/>
        <v>LULUS</v>
      </c>
      <c r="AT71" s="38" t="str">
        <f t="shared" si="63"/>
        <v>LULUS</v>
      </c>
      <c r="AU71" s="38" t="str">
        <f t="shared" si="64"/>
        <v>LULUS</v>
      </c>
      <c r="AV71" s="38" t="str">
        <f t="shared" si="65"/>
        <v>LULUS</v>
      </c>
      <c r="AW71" s="38" t="str">
        <f t="shared" si="66"/>
        <v>LULUS</v>
      </c>
      <c r="AX71" s="38" t="str">
        <f t="shared" si="67"/>
        <v>LULUS</v>
      </c>
      <c r="AY71" s="38" t="str">
        <f t="shared" si="68"/>
        <v>TIDAK LULUS</v>
      </c>
      <c r="AZ71" s="38" t="str">
        <f t="shared" si="69"/>
        <v>LULUS</v>
      </c>
      <c r="BA71" s="38" t="str">
        <f t="shared" si="70"/>
        <v>TIDAK LULUS</v>
      </c>
      <c r="BB71" s="38" t="str">
        <f t="shared" si="71"/>
        <v>TIDAK LULUS</v>
      </c>
      <c r="BC71" s="38" t="str">
        <f t="shared" si="72"/>
        <v>LULUS</v>
      </c>
      <c r="BD71" s="38" t="str">
        <f t="shared" si="73"/>
        <v>LULUS</v>
      </c>
      <c r="BE71" s="38" t="str">
        <f t="shared" si="74"/>
        <v>LULUS</v>
      </c>
      <c r="BF71" s="38" t="str">
        <f t="shared" si="75"/>
        <v>LULUS</v>
      </c>
      <c r="BG71" s="38" t="str">
        <f t="shared" si="76"/>
        <v>TIDAK LULUS</v>
      </c>
      <c r="BH71" s="38" t="str">
        <f t="shared" si="77"/>
        <v>LULUS</v>
      </c>
      <c r="BI71" s="38" t="str">
        <f t="shared" si="78"/>
        <v>LULUS</v>
      </c>
    </row>
    <row r="72" spans="1:61" s="65" customFormat="1" ht="21.9" customHeight="1" x14ac:dyDescent="0.3">
      <c r="A72" s="37">
        <f t="shared" si="52"/>
        <v>69</v>
      </c>
      <c r="B72" s="38">
        <v>2015399134</v>
      </c>
      <c r="C72" s="46" t="s">
        <v>438</v>
      </c>
      <c r="D72" s="54" t="s">
        <v>46</v>
      </c>
      <c r="E72" s="38" t="s">
        <v>155</v>
      </c>
      <c r="F72" s="54" t="s">
        <v>206</v>
      </c>
      <c r="G72" s="46" t="s">
        <v>207</v>
      </c>
      <c r="H72" s="63">
        <v>44938</v>
      </c>
      <c r="I72" s="38" t="s">
        <v>126</v>
      </c>
      <c r="J72" s="38" t="s">
        <v>128</v>
      </c>
      <c r="K72" s="38" t="s">
        <v>127</v>
      </c>
      <c r="L72" s="38" t="s">
        <v>125</v>
      </c>
      <c r="M72" s="38" t="s">
        <v>126</v>
      </c>
      <c r="N72" s="38" t="s">
        <v>125</v>
      </c>
      <c r="O72" s="38" t="s">
        <v>128</v>
      </c>
      <c r="P72" s="38" t="s">
        <v>127</v>
      </c>
      <c r="Q72" s="38" t="s">
        <v>126</v>
      </c>
      <c r="R72" s="38" t="s">
        <v>125</v>
      </c>
      <c r="S72" s="38" t="s">
        <v>126</v>
      </c>
      <c r="T72" s="38" t="s">
        <v>128</v>
      </c>
      <c r="U72" s="38" t="s">
        <v>127</v>
      </c>
      <c r="V72" s="38" t="s">
        <v>125</v>
      </c>
      <c r="W72" s="38" t="s">
        <v>126</v>
      </c>
      <c r="X72" s="38" t="s">
        <v>125</v>
      </c>
      <c r="Y72" s="38" t="s">
        <v>128</v>
      </c>
      <c r="Z72" s="38" t="s">
        <v>128</v>
      </c>
      <c r="AA72" s="38" t="s">
        <v>126</v>
      </c>
      <c r="AB72" s="38" t="s">
        <v>128</v>
      </c>
      <c r="AC72" s="38" t="s">
        <v>126</v>
      </c>
      <c r="AD72" s="38" t="s">
        <v>128</v>
      </c>
      <c r="AE72" s="38" t="s">
        <v>128</v>
      </c>
      <c r="AF72" s="38" t="s">
        <v>127</v>
      </c>
      <c r="AG72" s="38" t="s">
        <v>126</v>
      </c>
      <c r="AH72" s="38">
        <f t="array" ref="AH72">SUM((I72:AG72=$I$2:$AG$2)*(I72:AG72&lt;&gt;""))</f>
        <v>22</v>
      </c>
      <c r="AI72" s="47">
        <f t="shared" si="53"/>
        <v>8.8000000000000007</v>
      </c>
      <c r="AJ72" s="64"/>
      <c r="AK72" s="38" t="str">
        <f t="shared" si="54"/>
        <v>LULUS</v>
      </c>
      <c r="AL72" s="38" t="str">
        <f t="shared" si="55"/>
        <v>LULUS</v>
      </c>
      <c r="AM72" s="38" t="str">
        <f t="shared" si="56"/>
        <v>LULUS</v>
      </c>
      <c r="AN72" s="38" t="str">
        <f t="shared" si="57"/>
        <v>LULUS</v>
      </c>
      <c r="AO72" s="38" t="str">
        <f t="shared" si="58"/>
        <v>LULUS</v>
      </c>
      <c r="AP72" s="38" t="str">
        <f t="shared" si="59"/>
        <v>LULUS</v>
      </c>
      <c r="AQ72" s="38" t="str">
        <f t="shared" si="60"/>
        <v>LULUS</v>
      </c>
      <c r="AR72" s="38" t="str">
        <f t="shared" si="61"/>
        <v>LULUS</v>
      </c>
      <c r="AS72" s="38" t="str">
        <f t="shared" si="62"/>
        <v>LULUS</v>
      </c>
      <c r="AT72" s="38" t="str">
        <f t="shared" si="63"/>
        <v>TIDAK LULUS</v>
      </c>
      <c r="AU72" s="38" t="str">
        <f t="shared" si="64"/>
        <v>LULUS</v>
      </c>
      <c r="AV72" s="38" t="str">
        <f t="shared" si="65"/>
        <v>LULUS</v>
      </c>
      <c r="AW72" s="38" t="str">
        <f t="shared" si="66"/>
        <v>LULUS</v>
      </c>
      <c r="AX72" s="38" t="str">
        <f t="shared" si="67"/>
        <v>LULUS</v>
      </c>
      <c r="AY72" s="38" t="str">
        <f t="shared" si="68"/>
        <v>LULUS</v>
      </c>
      <c r="AZ72" s="38" t="str">
        <f t="shared" si="69"/>
        <v>LULUS</v>
      </c>
      <c r="BA72" s="38" t="str">
        <f t="shared" si="70"/>
        <v>LULUS</v>
      </c>
      <c r="BB72" s="38" t="str">
        <f t="shared" si="71"/>
        <v>TIDAK LULUS</v>
      </c>
      <c r="BC72" s="38" t="str">
        <f t="shared" si="72"/>
        <v>LULUS</v>
      </c>
      <c r="BD72" s="38" t="str">
        <f t="shared" si="73"/>
        <v>LULUS</v>
      </c>
      <c r="BE72" s="38" t="str">
        <f t="shared" si="74"/>
        <v>LULUS</v>
      </c>
      <c r="BF72" s="38" t="str">
        <f t="shared" si="75"/>
        <v>LULUS</v>
      </c>
      <c r="BG72" s="38" t="str">
        <f t="shared" si="76"/>
        <v>TIDAK LULUS</v>
      </c>
      <c r="BH72" s="38" t="str">
        <f t="shared" si="77"/>
        <v>LULUS</v>
      </c>
      <c r="BI72" s="38" t="str">
        <f t="shared" si="78"/>
        <v>LULUS</v>
      </c>
    </row>
    <row r="73" spans="1:61" s="65" customFormat="1" ht="21.9" customHeight="1" x14ac:dyDescent="0.3">
      <c r="A73" s="37">
        <f t="shared" si="52"/>
        <v>70</v>
      </c>
      <c r="B73" s="38">
        <v>2015399137</v>
      </c>
      <c r="C73" s="46" t="s">
        <v>439</v>
      </c>
      <c r="D73" s="54" t="s">
        <v>46</v>
      </c>
      <c r="E73" s="38" t="s">
        <v>155</v>
      </c>
      <c r="F73" s="54" t="s">
        <v>1879</v>
      </c>
      <c r="G73" s="46" t="s">
        <v>1880</v>
      </c>
      <c r="H73" s="63">
        <v>44938</v>
      </c>
      <c r="I73" s="38" t="s">
        <v>126</v>
      </c>
      <c r="J73" s="38" t="s">
        <v>125</v>
      </c>
      <c r="K73" s="38" t="s">
        <v>127</v>
      </c>
      <c r="L73" s="38" t="s">
        <v>125</v>
      </c>
      <c r="M73" s="38" t="s">
        <v>126</v>
      </c>
      <c r="N73" s="38" t="s">
        <v>125</v>
      </c>
      <c r="O73" s="38" t="s">
        <v>128</v>
      </c>
      <c r="P73" s="38" t="s">
        <v>127</v>
      </c>
      <c r="Q73" s="38" t="s">
        <v>126</v>
      </c>
      <c r="R73" s="38" t="s">
        <v>128</v>
      </c>
      <c r="S73" s="38" t="s">
        <v>126</v>
      </c>
      <c r="T73" s="38" t="s">
        <v>128</v>
      </c>
      <c r="U73" s="38" t="s">
        <v>127</v>
      </c>
      <c r="V73" s="38" t="s">
        <v>125</v>
      </c>
      <c r="W73" s="38" t="s">
        <v>126</v>
      </c>
      <c r="X73" s="38" t="s">
        <v>125</v>
      </c>
      <c r="Y73" s="38" t="s">
        <v>127</v>
      </c>
      <c r="Z73" s="38" t="s">
        <v>128</v>
      </c>
      <c r="AA73" s="38" t="s">
        <v>126</v>
      </c>
      <c r="AB73" s="38" t="s">
        <v>128</v>
      </c>
      <c r="AC73" s="38" t="s">
        <v>126</v>
      </c>
      <c r="AD73" s="38" t="s">
        <v>128</v>
      </c>
      <c r="AE73" s="38" t="s">
        <v>128</v>
      </c>
      <c r="AF73" s="38" t="s">
        <v>127</v>
      </c>
      <c r="AG73" s="38" t="s">
        <v>126</v>
      </c>
      <c r="AH73" s="38">
        <f t="array" ref="AH73">SUM((I73:AG73=$I$2:$AG$2)*(I73:AG73&lt;&gt;""))</f>
        <v>21</v>
      </c>
      <c r="AI73" s="47">
        <f t="shared" si="53"/>
        <v>8.4</v>
      </c>
      <c r="AJ73" s="64"/>
      <c r="AK73" s="38" t="str">
        <f t="shared" si="54"/>
        <v>LULUS</v>
      </c>
      <c r="AL73" s="38" t="str">
        <f t="shared" si="55"/>
        <v>TIDAK LULUS</v>
      </c>
      <c r="AM73" s="38" t="str">
        <f t="shared" si="56"/>
        <v>LULUS</v>
      </c>
      <c r="AN73" s="38" t="str">
        <f t="shared" si="57"/>
        <v>LULUS</v>
      </c>
      <c r="AO73" s="38" t="str">
        <f t="shared" si="58"/>
        <v>LULUS</v>
      </c>
      <c r="AP73" s="38" t="str">
        <f t="shared" si="59"/>
        <v>LULUS</v>
      </c>
      <c r="AQ73" s="38" t="str">
        <f t="shared" si="60"/>
        <v>LULUS</v>
      </c>
      <c r="AR73" s="38" t="str">
        <f t="shared" si="61"/>
        <v>LULUS</v>
      </c>
      <c r="AS73" s="38" t="str">
        <f t="shared" si="62"/>
        <v>LULUS</v>
      </c>
      <c r="AT73" s="38" t="str">
        <f t="shared" si="63"/>
        <v>LULUS</v>
      </c>
      <c r="AU73" s="38" t="str">
        <f t="shared" si="64"/>
        <v>LULUS</v>
      </c>
      <c r="AV73" s="38" t="str">
        <f t="shared" si="65"/>
        <v>LULUS</v>
      </c>
      <c r="AW73" s="38" t="str">
        <f t="shared" si="66"/>
        <v>LULUS</v>
      </c>
      <c r="AX73" s="38" t="str">
        <f t="shared" si="67"/>
        <v>LULUS</v>
      </c>
      <c r="AY73" s="38" t="str">
        <f t="shared" si="68"/>
        <v>LULUS</v>
      </c>
      <c r="AZ73" s="38" t="str">
        <f t="shared" si="69"/>
        <v>LULUS</v>
      </c>
      <c r="BA73" s="38" t="str">
        <f t="shared" si="70"/>
        <v>TIDAK LULUS</v>
      </c>
      <c r="BB73" s="38" t="str">
        <f t="shared" si="71"/>
        <v>TIDAK LULUS</v>
      </c>
      <c r="BC73" s="38" t="str">
        <f t="shared" si="72"/>
        <v>LULUS</v>
      </c>
      <c r="BD73" s="38" t="str">
        <f t="shared" si="73"/>
        <v>LULUS</v>
      </c>
      <c r="BE73" s="38" t="str">
        <f t="shared" si="74"/>
        <v>LULUS</v>
      </c>
      <c r="BF73" s="38" t="str">
        <f t="shared" si="75"/>
        <v>LULUS</v>
      </c>
      <c r="BG73" s="38" t="str">
        <f t="shared" si="76"/>
        <v>TIDAK LULUS</v>
      </c>
      <c r="BH73" s="38" t="str">
        <f t="shared" si="77"/>
        <v>LULUS</v>
      </c>
      <c r="BI73" s="38" t="str">
        <f t="shared" si="78"/>
        <v>LULUS</v>
      </c>
    </row>
    <row r="74" spans="1:61" s="65" customFormat="1" ht="21.9" customHeight="1" x14ac:dyDescent="0.3">
      <c r="A74" s="37">
        <f t="shared" si="52"/>
        <v>71</v>
      </c>
      <c r="B74" s="38">
        <v>2015399092</v>
      </c>
      <c r="C74" s="46" t="s">
        <v>440</v>
      </c>
      <c r="D74" s="54" t="s">
        <v>45</v>
      </c>
      <c r="E74" s="38" t="s">
        <v>160</v>
      </c>
      <c r="F74" s="54" t="s">
        <v>441</v>
      </c>
      <c r="G74" s="46" t="s">
        <v>442</v>
      </c>
      <c r="H74" s="63">
        <v>44938</v>
      </c>
      <c r="I74" s="38" t="s">
        <v>126</v>
      </c>
      <c r="J74" s="38" t="s">
        <v>127</v>
      </c>
      <c r="K74" s="38" t="s">
        <v>127</v>
      </c>
      <c r="L74" s="38" t="s">
        <v>125</v>
      </c>
      <c r="M74" s="38" t="s">
        <v>126</v>
      </c>
      <c r="N74" s="38" t="s">
        <v>125</v>
      </c>
      <c r="O74" s="38" t="s">
        <v>128</v>
      </c>
      <c r="P74" s="38" t="s">
        <v>126</v>
      </c>
      <c r="Q74" s="38" t="s">
        <v>126</v>
      </c>
      <c r="R74" s="38" t="s">
        <v>128</v>
      </c>
      <c r="S74" s="38" t="s">
        <v>126</v>
      </c>
      <c r="T74" s="38" t="s">
        <v>128</v>
      </c>
      <c r="U74" s="38" t="s">
        <v>127</v>
      </c>
      <c r="V74" s="38" t="s">
        <v>125</v>
      </c>
      <c r="W74" s="38" t="s">
        <v>125</v>
      </c>
      <c r="X74" s="38" t="s">
        <v>125</v>
      </c>
      <c r="Y74" s="38" t="s">
        <v>127</v>
      </c>
      <c r="Z74" s="38" t="s">
        <v>128</v>
      </c>
      <c r="AA74" s="38" t="s">
        <v>126</v>
      </c>
      <c r="AB74" s="38" t="s">
        <v>128</v>
      </c>
      <c r="AC74" s="38" t="s">
        <v>126</v>
      </c>
      <c r="AD74" s="38" t="s">
        <v>128</v>
      </c>
      <c r="AE74" s="38" t="s">
        <v>128</v>
      </c>
      <c r="AF74" s="38" t="s">
        <v>127</v>
      </c>
      <c r="AG74" s="38" t="s">
        <v>126</v>
      </c>
      <c r="AH74" s="38">
        <f t="array" ref="AH74">SUM((I74:AG74=$I$2:$AG$2)*(I74:AG74&lt;&gt;""))</f>
        <v>19</v>
      </c>
      <c r="AI74" s="47">
        <f t="shared" si="53"/>
        <v>7.6</v>
      </c>
      <c r="AJ74" s="64"/>
      <c r="AK74" s="38" t="str">
        <f t="shared" si="54"/>
        <v>LULUS</v>
      </c>
      <c r="AL74" s="38" t="str">
        <f t="shared" si="55"/>
        <v>TIDAK LULUS</v>
      </c>
      <c r="AM74" s="38" t="str">
        <f t="shared" si="56"/>
        <v>LULUS</v>
      </c>
      <c r="AN74" s="38" t="str">
        <f t="shared" si="57"/>
        <v>LULUS</v>
      </c>
      <c r="AO74" s="38" t="str">
        <f t="shared" si="58"/>
        <v>LULUS</v>
      </c>
      <c r="AP74" s="38" t="str">
        <f t="shared" si="59"/>
        <v>LULUS</v>
      </c>
      <c r="AQ74" s="38" t="str">
        <f t="shared" si="60"/>
        <v>LULUS</v>
      </c>
      <c r="AR74" s="38" t="str">
        <f t="shared" si="61"/>
        <v>TIDAK LULUS</v>
      </c>
      <c r="AS74" s="38" t="str">
        <f t="shared" si="62"/>
        <v>LULUS</v>
      </c>
      <c r="AT74" s="38" t="str">
        <f t="shared" si="63"/>
        <v>LULUS</v>
      </c>
      <c r="AU74" s="38" t="str">
        <f t="shared" si="64"/>
        <v>LULUS</v>
      </c>
      <c r="AV74" s="38" t="str">
        <f t="shared" si="65"/>
        <v>LULUS</v>
      </c>
      <c r="AW74" s="38" t="str">
        <f t="shared" si="66"/>
        <v>LULUS</v>
      </c>
      <c r="AX74" s="38" t="str">
        <f t="shared" si="67"/>
        <v>LULUS</v>
      </c>
      <c r="AY74" s="38" t="str">
        <f t="shared" si="68"/>
        <v>TIDAK LULUS</v>
      </c>
      <c r="AZ74" s="38" t="str">
        <f t="shared" si="69"/>
        <v>LULUS</v>
      </c>
      <c r="BA74" s="38" t="str">
        <f t="shared" si="70"/>
        <v>TIDAK LULUS</v>
      </c>
      <c r="BB74" s="38" t="str">
        <f t="shared" si="71"/>
        <v>TIDAK LULUS</v>
      </c>
      <c r="BC74" s="38" t="str">
        <f t="shared" si="72"/>
        <v>LULUS</v>
      </c>
      <c r="BD74" s="38" t="str">
        <f t="shared" si="73"/>
        <v>LULUS</v>
      </c>
      <c r="BE74" s="38" t="str">
        <f t="shared" si="74"/>
        <v>LULUS</v>
      </c>
      <c r="BF74" s="38" t="str">
        <f t="shared" si="75"/>
        <v>LULUS</v>
      </c>
      <c r="BG74" s="38" t="str">
        <f t="shared" si="76"/>
        <v>TIDAK LULUS</v>
      </c>
      <c r="BH74" s="38" t="str">
        <f t="shared" si="77"/>
        <v>LULUS</v>
      </c>
      <c r="BI74" s="38" t="str">
        <f t="shared" si="78"/>
        <v>LULUS</v>
      </c>
    </row>
    <row r="75" spans="1:61" s="65" customFormat="1" ht="21.9" customHeight="1" x14ac:dyDescent="0.3">
      <c r="A75" s="37">
        <f t="shared" si="52"/>
        <v>72</v>
      </c>
      <c r="B75" s="38">
        <v>2015399141</v>
      </c>
      <c r="C75" s="46" t="s">
        <v>443</v>
      </c>
      <c r="D75" s="54" t="s">
        <v>46</v>
      </c>
      <c r="E75" s="38" t="s">
        <v>155</v>
      </c>
      <c r="F75" s="54" t="s">
        <v>444</v>
      </c>
      <c r="G75" s="46" t="s">
        <v>445</v>
      </c>
      <c r="H75" s="63">
        <v>44938</v>
      </c>
      <c r="I75" s="38" t="s">
        <v>126</v>
      </c>
      <c r="J75" s="38" t="s">
        <v>125</v>
      </c>
      <c r="K75" s="38" t="s">
        <v>127</v>
      </c>
      <c r="L75" s="38" t="s">
        <v>125</v>
      </c>
      <c r="M75" s="38" t="s">
        <v>126</v>
      </c>
      <c r="N75" s="38" t="s">
        <v>125</v>
      </c>
      <c r="O75" s="38" t="s">
        <v>128</v>
      </c>
      <c r="P75" s="38" t="s">
        <v>127</v>
      </c>
      <c r="Q75" s="38" t="s">
        <v>126</v>
      </c>
      <c r="R75" s="38" t="s">
        <v>128</v>
      </c>
      <c r="S75" s="38" t="s">
        <v>126</v>
      </c>
      <c r="T75" s="38" t="s">
        <v>128</v>
      </c>
      <c r="U75" s="38" t="s">
        <v>127</v>
      </c>
      <c r="V75" s="38" t="s">
        <v>125</v>
      </c>
      <c r="W75" s="38" t="s">
        <v>126</v>
      </c>
      <c r="X75" s="38" t="s">
        <v>125</v>
      </c>
      <c r="Y75" s="38" t="s">
        <v>127</v>
      </c>
      <c r="Z75" s="38" t="s">
        <v>128</v>
      </c>
      <c r="AA75" s="38" t="s">
        <v>126</v>
      </c>
      <c r="AB75" s="38" t="s">
        <v>128</v>
      </c>
      <c r="AC75" s="38" t="s">
        <v>126</v>
      </c>
      <c r="AD75" s="38" t="s">
        <v>128</v>
      </c>
      <c r="AE75" s="38" t="s">
        <v>128</v>
      </c>
      <c r="AF75" s="38" t="s">
        <v>127</v>
      </c>
      <c r="AG75" s="38" t="s">
        <v>126</v>
      </c>
      <c r="AH75" s="38">
        <f t="array" ref="AH75">SUM((I75:AG75=$I$2:$AG$2)*(I75:AG75&lt;&gt;""))</f>
        <v>21</v>
      </c>
      <c r="AI75" s="47">
        <f t="shared" si="53"/>
        <v>8.4</v>
      </c>
      <c r="AJ75" s="64"/>
      <c r="AK75" s="38" t="str">
        <f t="shared" si="54"/>
        <v>LULUS</v>
      </c>
      <c r="AL75" s="38" t="str">
        <f t="shared" si="55"/>
        <v>TIDAK LULUS</v>
      </c>
      <c r="AM75" s="38" t="str">
        <f t="shared" si="56"/>
        <v>LULUS</v>
      </c>
      <c r="AN75" s="38" t="str">
        <f t="shared" si="57"/>
        <v>LULUS</v>
      </c>
      <c r="AO75" s="38" t="str">
        <f t="shared" si="58"/>
        <v>LULUS</v>
      </c>
      <c r="AP75" s="38" t="str">
        <f t="shared" si="59"/>
        <v>LULUS</v>
      </c>
      <c r="AQ75" s="38" t="str">
        <f t="shared" si="60"/>
        <v>LULUS</v>
      </c>
      <c r="AR75" s="38" t="str">
        <f t="shared" si="61"/>
        <v>LULUS</v>
      </c>
      <c r="AS75" s="38" t="str">
        <f t="shared" si="62"/>
        <v>LULUS</v>
      </c>
      <c r="AT75" s="38" t="str">
        <f t="shared" si="63"/>
        <v>LULUS</v>
      </c>
      <c r="AU75" s="38" t="str">
        <f t="shared" si="64"/>
        <v>LULUS</v>
      </c>
      <c r="AV75" s="38" t="str">
        <f t="shared" si="65"/>
        <v>LULUS</v>
      </c>
      <c r="AW75" s="38" t="str">
        <f t="shared" si="66"/>
        <v>LULUS</v>
      </c>
      <c r="AX75" s="38" t="str">
        <f t="shared" si="67"/>
        <v>LULUS</v>
      </c>
      <c r="AY75" s="38" t="str">
        <f t="shared" si="68"/>
        <v>LULUS</v>
      </c>
      <c r="AZ75" s="38" t="str">
        <f t="shared" si="69"/>
        <v>LULUS</v>
      </c>
      <c r="BA75" s="38" t="str">
        <f t="shared" si="70"/>
        <v>TIDAK LULUS</v>
      </c>
      <c r="BB75" s="38" t="str">
        <f t="shared" si="71"/>
        <v>TIDAK LULUS</v>
      </c>
      <c r="BC75" s="38" t="str">
        <f t="shared" si="72"/>
        <v>LULUS</v>
      </c>
      <c r="BD75" s="38" t="str">
        <f t="shared" si="73"/>
        <v>LULUS</v>
      </c>
      <c r="BE75" s="38" t="str">
        <f t="shared" si="74"/>
        <v>LULUS</v>
      </c>
      <c r="BF75" s="38" t="str">
        <f t="shared" si="75"/>
        <v>LULUS</v>
      </c>
      <c r="BG75" s="38" t="str">
        <f t="shared" si="76"/>
        <v>TIDAK LULUS</v>
      </c>
      <c r="BH75" s="38" t="str">
        <f t="shared" si="77"/>
        <v>LULUS</v>
      </c>
      <c r="BI75" s="38" t="str">
        <f t="shared" si="78"/>
        <v>LULUS</v>
      </c>
    </row>
    <row r="76" spans="1:61" s="65" customFormat="1" ht="21.9" customHeight="1" x14ac:dyDescent="0.3">
      <c r="A76" s="37">
        <f t="shared" ref="A76:A135" si="79">A75+1</f>
        <v>73</v>
      </c>
      <c r="B76" s="38">
        <v>2015397522</v>
      </c>
      <c r="C76" s="46" t="s">
        <v>416</v>
      </c>
      <c r="D76" s="54" t="s">
        <v>46</v>
      </c>
      <c r="E76" s="38" t="s">
        <v>155</v>
      </c>
      <c r="F76" s="54" t="s">
        <v>417</v>
      </c>
      <c r="G76" s="46" t="s">
        <v>418</v>
      </c>
      <c r="H76" s="63">
        <v>44938</v>
      </c>
      <c r="I76" s="38" t="s">
        <v>126</v>
      </c>
      <c r="J76" s="38" t="s">
        <v>127</v>
      </c>
      <c r="K76" s="38" t="s">
        <v>127</v>
      </c>
      <c r="L76" s="38" t="s">
        <v>125</v>
      </c>
      <c r="M76" s="38" t="s">
        <v>126</v>
      </c>
      <c r="N76" s="38" t="s">
        <v>125</v>
      </c>
      <c r="O76" s="38" t="s">
        <v>128</v>
      </c>
      <c r="P76" s="38" t="s">
        <v>127</v>
      </c>
      <c r="Q76" s="38" t="s">
        <v>126</v>
      </c>
      <c r="R76" s="38" t="s">
        <v>128</v>
      </c>
      <c r="S76" s="38" t="s">
        <v>126</v>
      </c>
      <c r="T76" s="38" t="s">
        <v>128</v>
      </c>
      <c r="U76" s="38" t="s">
        <v>127</v>
      </c>
      <c r="V76" s="38" t="s">
        <v>125</v>
      </c>
      <c r="W76" s="38" t="s">
        <v>126</v>
      </c>
      <c r="X76" s="38" t="s">
        <v>125</v>
      </c>
      <c r="Y76" s="38" t="s">
        <v>127</v>
      </c>
      <c r="Z76" s="38" t="s">
        <v>128</v>
      </c>
      <c r="AA76" s="38" t="s">
        <v>126</v>
      </c>
      <c r="AB76" s="38" t="s">
        <v>128</v>
      </c>
      <c r="AC76" s="38" t="s">
        <v>126</v>
      </c>
      <c r="AD76" s="38" t="s">
        <v>128</v>
      </c>
      <c r="AE76" s="38" t="s">
        <v>128</v>
      </c>
      <c r="AF76" s="38" t="s">
        <v>127</v>
      </c>
      <c r="AG76" s="38" t="s">
        <v>126</v>
      </c>
      <c r="AH76" s="38">
        <f t="array" ref="AH76">SUM((I76:AG76=$I$2:$AG$2)*(I76:AG76&lt;&gt;""))</f>
        <v>21</v>
      </c>
      <c r="AI76" s="47">
        <f t="shared" si="53"/>
        <v>8.4</v>
      </c>
      <c r="AJ76" s="64"/>
      <c r="AK76" s="38" t="str">
        <f t="shared" si="54"/>
        <v>LULUS</v>
      </c>
      <c r="AL76" s="38" t="str">
        <f t="shared" si="55"/>
        <v>TIDAK LULUS</v>
      </c>
      <c r="AM76" s="38" t="str">
        <f t="shared" si="56"/>
        <v>LULUS</v>
      </c>
      <c r="AN76" s="38" t="str">
        <f t="shared" si="57"/>
        <v>LULUS</v>
      </c>
      <c r="AO76" s="38" t="str">
        <f t="shared" si="58"/>
        <v>LULUS</v>
      </c>
      <c r="AP76" s="38" t="str">
        <f t="shared" si="59"/>
        <v>LULUS</v>
      </c>
      <c r="AQ76" s="38" t="str">
        <f t="shared" si="60"/>
        <v>LULUS</v>
      </c>
      <c r="AR76" s="38" t="str">
        <f t="shared" si="61"/>
        <v>LULUS</v>
      </c>
      <c r="AS76" s="38" t="str">
        <f t="shared" si="62"/>
        <v>LULUS</v>
      </c>
      <c r="AT76" s="38" t="str">
        <f t="shared" si="63"/>
        <v>LULUS</v>
      </c>
      <c r="AU76" s="38" t="str">
        <f t="shared" si="64"/>
        <v>LULUS</v>
      </c>
      <c r="AV76" s="38" t="str">
        <f t="shared" si="65"/>
        <v>LULUS</v>
      </c>
      <c r="AW76" s="38" t="str">
        <f t="shared" si="66"/>
        <v>LULUS</v>
      </c>
      <c r="AX76" s="38" t="str">
        <f t="shared" si="67"/>
        <v>LULUS</v>
      </c>
      <c r="AY76" s="38" t="str">
        <f t="shared" si="68"/>
        <v>LULUS</v>
      </c>
      <c r="AZ76" s="38" t="str">
        <f t="shared" si="69"/>
        <v>LULUS</v>
      </c>
      <c r="BA76" s="38" t="str">
        <f t="shared" si="70"/>
        <v>TIDAK LULUS</v>
      </c>
      <c r="BB76" s="38" t="str">
        <f t="shared" si="71"/>
        <v>TIDAK LULUS</v>
      </c>
      <c r="BC76" s="38" t="str">
        <f t="shared" si="72"/>
        <v>LULUS</v>
      </c>
      <c r="BD76" s="38" t="str">
        <f t="shared" si="73"/>
        <v>LULUS</v>
      </c>
      <c r="BE76" s="38" t="str">
        <f t="shared" si="74"/>
        <v>LULUS</v>
      </c>
      <c r="BF76" s="38" t="str">
        <f t="shared" si="75"/>
        <v>LULUS</v>
      </c>
      <c r="BG76" s="38" t="str">
        <f t="shared" si="76"/>
        <v>TIDAK LULUS</v>
      </c>
      <c r="BH76" s="38" t="str">
        <f t="shared" si="77"/>
        <v>LULUS</v>
      </c>
      <c r="BI76" s="38" t="str">
        <f t="shared" si="78"/>
        <v>LULUS</v>
      </c>
    </row>
    <row r="77" spans="1:61" s="65" customFormat="1" ht="21.9" customHeight="1" x14ac:dyDescent="0.3">
      <c r="A77" s="37">
        <f t="shared" si="79"/>
        <v>74</v>
      </c>
      <c r="B77" s="38">
        <v>2015397495</v>
      </c>
      <c r="C77" s="46" t="s">
        <v>419</v>
      </c>
      <c r="D77" s="54" t="s">
        <v>45</v>
      </c>
      <c r="E77" s="38" t="s">
        <v>160</v>
      </c>
      <c r="F77" s="54" t="s">
        <v>1885</v>
      </c>
      <c r="G77" s="46" t="s">
        <v>1886</v>
      </c>
      <c r="H77" s="63">
        <v>44938</v>
      </c>
      <c r="I77" s="38" t="s">
        <v>126</v>
      </c>
      <c r="J77" s="38" t="s">
        <v>127</v>
      </c>
      <c r="K77" s="38" t="s">
        <v>127</v>
      </c>
      <c r="L77" s="38" t="s">
        <v>125</v>
      </c>
      <c r="M77" s="38" t="s">
        <v>126</v>
      </c>
      <c r="N77" s="38" t="s">
        <v>125</v>
      </c>
      <c r="O77" s="38" t="s">
        <v>128</v>
      </c>
      <c r="P77" s="38" t="s">
        <v>126</v>
      </c>
      <c r="Q77" s="38" t="s">
        <v>126</v>
      </c>
      <c r="R77" s="38" t="s">
        <v>128</v>
      </c>
      <c r="S77" s="38" t="s">
        <v>126</v>
      </c>
      <c r="T77" s="38" t="s">
        <v>128</v>
      </c>
      <c r="U77" s="38" t="s">
        <v>127</v>
      </c>
      <c r="V77" s="38" t="s">
        <v>125</v>
      </c>
      <c r="W77" s="38" t="s">
        <v>125</v>
      </c>
      <c r="X77" s="38" t="s">
        <v>128</v>
      </c>
      <c r="Y77" s="38" t="s">
        <v>127</v>
      </c>
      <c r="Z77" s="38" t="s">
        <v>128</v>
      </c>
      <c r="AA77" s="38" t="s">
        <v>126</v>
      </c>
      <c r="AB77" s="38" t="s">
        <v>128</v>
      </c>
      <c r="AC77" s="38" t="s">
        <v>126</v>
      </c>
      <c r="AD77" s="38" t="s">
        <v>128</v>
      </c>
      <c r="AE77" s="38" t="s">
        <v>128</v>
      </c>
      <c r="AF77" s="38" t="s">
        <v>127</v>
      </c>
      <c r="AG77" s="38" t="s">
        <v>126</v>
      </c>
      <c r="AH77" s="38">
        <f t="array" ref="AH77">SUM((I77:AG77=$I$2:$AG$2)*(I77:AG77&lt;&gt;""))</f>
        <v>18</v>
      </c>
      <c r="AI77" s="47">
        <f t="shared" ref="AI77:AI87" si="80">AH77/2.5</f>
        <v>7.2</v>
      </c>
      <c r="AJ77" s="64"/>
      <c r="AK77" s="38" t="str">
        <f t="shared" si="54"/>
        <v>LULUS</v>
      </c>
      <c r="AL77" s="38" t="str">
        <f t="shared" si="55"/>
        <v>TIDAK LULUS</v>
      </c>
      <c r="AM77" s="38" t="str">
        <f t="shared" si="56"/>
        <v>LULUS</v>
      </c>
      <c r="AN77" s="38" t="str">
        <f t="shared" si="57"/>
        <v>LULUS</v>
      </c>
      <c r="AO77" s="38" t="str">
        <f t="shared" si="58"/>
        <v>LULUS</v>
      </c>
      <c r="AP77" s="38" t="str">
        <f t="shared" si="59"/>
        <v>LULUS</v>
      </c>
      <c r="AQ77" s="38" t="str">
        <f t="shared" si="60"/>
        <v>LULUS</v>
      </c>
      <c r="AR77" s="38" t="str">
        <f t="shared" si="61"/>
        <v>TIDAK LULUS</v>
      </c>
      <c r="AS77" s="38" t="str">
        <f t="shared" si="62"/>
        <v>LULUS</v>
      </c>
      <c r="AT77" s="38" t="str">
        <f t="shared" si="63"/>
        <v>LULUS</v>
      </c>
      <c r="AU77" s="38" t="str">
        <f t="shared" si="64"/>
        <v>LULUS</v>
      </c>
      <c r="AV77" s="38" t="str">
        <f t="shared" si="65"/>
        <v>LULUS</v>
      </c>
      <c r="AW77" s="38" t="str">
        <f t="shared" si="66"/>
        <v>LULUS</v>
      </c>
      <c r="AX77" s="38" t="str">
        <f t="shared" si="67"/>
        <v>LULUS</v>
      </c>
      <c r="AY77" s="38" t="str">
        <f t="shared" si="68"/>
        <v>TIDAK LULUS</v>
      </c>
      <c r="AZ77" s="38" t="str">
        <f t="shared" si="69"/>
        <v>TIDAK LULUS</v>
      </c>
      <c r="BA77" s="38" t="str">
        <f t="shared" si="70"/>
        <v>TIDAK LULUS</v>
      </c>
      <c r="BB77" s="38" t="str">
        <f t="shared" si="71"/>
        <v>TIDAK LULUS</v>
      </c>
      <c r="BC77" s="38" t="str">
        <f t="shared" si="72"/>
        <v>LULUS</v>
      </c>
      <c r="BD77" s="38" t="str">
        <f t="shared" si="73"/>
        <v>LULUS</v>
      </c>
      <c r="BE77" s="38" t="str">
        <f t="shared" si="74"/>
        <v>LULUS</v>
      </c>
      <c r="BF77" s="38" t="str">
        <f t="shared" si="75"/>
        <v>LULUS</v>
      </c>
      <c r="BG77" s="38" t="str">
        <f t="shared" si="76"/>
        <v>TIDAK LULUS</v>
      </c>
      <c r="BH77" s="38" t="str">
        <f t="shared" si="77"/>
        <v>LULUS</v>
      </c>
      <c r="BI77" s="38" t="str">
        <f t="shared" si="78"/>
        <v>LULUS</v>
      </c>
    </row>
    <row r="78" spans="1:61" s="65" customFormat="1" ht="21.9" customHeight="1" x14ac:dyDescent="0.3">
      <c r="A78" s="37">
        <f t="shared" si="79"/>
        <v>75</v>
      </c>
      <c r="B78" s="38">
        <v>2015399148</v>
      </c>
      <c r="C78" s="46" t="s">
        <v>450</v>
      </c>
      <c r="D78" s="54" t="s">
        <v>46</v>
      </c>
      <c r="E78" s="38" t="s">
        <v>155</v>
      </c>
      <c r="F78" s="54" t="s">
        <v>451</v>
      </c>
      <c r="G78" s="46" t="s">
        <v>452</v>
      </c>
      <c r="H78" s="63">
        <v>44938</v>
      </c>
      <c r="I78" s="38" t="s">
        <v>126</v>
      </c>
      <c r="J78" s="38" t="s">
        <v>125</v>
      </c>
      <c r="K78" s="38" t="s">
        <v>127</v>
      </c>
      <c r="L78" s="38" t="s">
        <v>125</v>
      </c>
      <c r="M78" s="38" t="s">
        <v>126</v>
      </c>
      <c r="N78" s="38" t="s">
        <v>125</v>
      </c>
      <c r="O78" s="38" t="s">
        <v>128</v>
      </c>
      <c r="P78" s="38" t="s">
        <v>127</v>
      </c>
      <c r="Q78" s="38" t="s">
        <v>126</v>
      </c>
      <c r="R78" s="38" t="s">
        <v>128</v>
      </c>
      <c r="S78" s="38" t="s">
        <v>126</v>
      </c>
      <c r="T78" s="38" t="s">
        <v>128</v>
      </c>
      <c r="U78" s="38" t="s">
        <v>127</v>
      </c>
      <c r="V78" s="38" t="s">
        <v>125</v>
      </c>
      <c r="W78" s="38" t="s">
        <v>126</v>
      </c>
      <c r="X78" s="38" t="s">
        <v>125</v>
      </c>
      <c r="Y78" s="38" t="s">
        <v>127</v>
      </c>
      <c r="Z78" s="38" t="s">
        <v>128</v>
      </c>
      <c r="AA78" s="38" t="s">
        <v>126</v>
      </c>
      <c r="AB78" s="38" t="s">
        <v>128</v>
      </c>
      <c r="AC78" s="38" t="s">
        <v>126</v>
      </c>
      <c r="AD78" s="38" t="s">
        <v>128</v>
      </c>
      <c r="AE78" s="38" t="s">
        <v>128</v>
      </c>
      <c r="AF78" s="38" t="s">
        <v>127</v>
      </c>
      <c r="AG78" s="38" t="s">
        <v>126</v>
      </c>
      <c r="AH78" s="38">
        <f t="array" ref="AH78">SUM((I78:AG78=$I$2:$AG$2)*(I78:AG78&lt;&gt;""))</f>
        <v>21</v>
      </c>
      <c r="AI78" s="47">
        <f t="shared" si="80"/>
        <v>8.4</v>
      </c>
      <c r="AJ78" s="64"/>
      <c r="AK78" s="38" t="str">
        <f t="shared" si="54"/>
        <v>LULUS</v>
      </c>
      <c r="AL78" s="38" t="str">
        <f t="shared" si="55"/>
        <v>TIDAK LULUS</v>
      </c>
      <c r="AM78" s="38" t="str">
        <f t="shared" si="56"/>
        <v>LULUS</v>
      </c>
      <c r="AN78" s="38" t="str">
        <f t="shared" si="57"/>
        <v>LULUS</v>
      </c>
      <c r="AO78" s="38" t="str">
        <f t="shared" si="58"/>
        <v>LULUS</v>
      </c>
      <c r="AP78" s="38" t="str">
        <f t="shared" si="59"/>
        <v>LULUS</v>
      </c>
      <c r="AQ78" s="38" t="str">
        <f t="shared" si="60"/>
        <v>LULUS</v>
      </c>
      <c r="AR78" s="38" t="str">
        <f t="shared" si="61"/>
        <v>LULUS</v>
      </c>
      <c r="AS78" s="38" t="str">
        <f t="shared" si="62"/>
        <v>LULUS</v>
      </c>
      <c r="AT78" s="38" t="str">
        <f t="shared" si="63"/>
        <v>LULUS</v>
      </c>
      <c r="AU78" s="38" t="str">
        <f t="shared" si="64"/>
        <v>LULUS</v>
      </c>
      <c r="AV78" s="38" t="str">
        <f t="shared" si="65"/>
        <v>LULUS</v>
      </c>
      <c r="AW78" s="38" t="str">
        <f t="shared" si="66"/>
        <v>LULUS</v>
      </c>
      <c r="AX78" s="38" t="str">
        <f t="shared" si="67"/>
        <v>LULUS</v>
      </c>
      <c r="AY78" s="38" t="str">
        <f t="shared" si="68"/>
        <v>LULUS</v>
      </c>
      <c r="AZ78" s="38" t="str">
        <f t="shared" si="69"/>
        <v>LULUS</v>
      </c>
      <c r="BA78" s="38" t="str">
        <f t="shared" si="70"/>
        <v>TIDAK LULUS</v>
      </c>
      <c r="BB78" s="38" t="str">
        <f t="shared" si="71"/>
        <v>TIDAK LULUS</v>
      </c>
      <c r="BC78" s="38" t="str">
        <f t="shared" si="72"/>
        <v>LULUS</v>
      </c>
      <c r="BD78" s="38" t="str">
        <f t="shared" si="73"/>
        <v>LULUS</v>
      </c>
      <c r="BE78" s="38" t="str">
        <f t="shared" si="74"/>
        <v>LULUS</v>
      </c>
      <c r="BF78" s="38" t="str">
        <f t="shared" si="75"/>
        <v>LULUS</v>
      </c>
      <c r="BG78" s="38" t="str">
        <f t="shared" si="76"/>
        <v>TIDAK LULUS</v>
      </c>
      <c r="BH78" s="38" t="str">
        <f t="shared" si="77"/>
        <v>LULUS</v>
      </c>
      <c r="BI78" s="38" t="str">
        <f t="shared" si="78"/>
        <v>LULUS</v>
      </c>
    </row>
    <row r="79" spans="1:61" s="65" customFormat="1" ht="21.9" customHeight="1" x14ac:dyDescent="0.3">
      <c r="A79" s="37">
        <f t="shared" si="79"/>
        <v>76</v>
      </c>
      <c r="B79" s="38">
        <v>2015399150</v>
      </c>
      <c r="C79" s="46" t="s">
        <v>454</v>
      </c>
      <c r="D79" s="54" t="s">
        <v>46</v>
      </c>
      <c r="E79" s="38" t="s">
        <v>155</v>
      </c>
      <c r="F79" s="54" t="s">
        <v>455</v>
      </c>
      <c r="G79" s="46" t="s">
        <v>456</v>
      </c>
      <c r="H79" s="63">
        <v>44938</v>
      </c>
      <c r="I79" s="38" t="s">
        <v>126</v>
      </c>
      <c r="J79" s="38" t="s">
        <v>125</v>
      </c>
      <c r="K79" s="38" t="s">
        <v>127</v>
      </c>
      <c r="L79" s="38" t="s">
        <v>125</v>
      </c>
      <c r="M79" s="38" t="s">
        <v>126</v>
      </c>
      <c r="N79" s="38" t="s">
        <v>125</v>
      </c>
      <c r="O79" s="38" t="s">
        <v>128</v>
      </c>
      <c r="P79" s="38" t="s">
        <v>127</v>
      </c>
      <c r="Q79" s="38" t="s">
        <v>126</v>
      </c>
      <c r="R79" s="38" t="s">
        <v>128</v>
      </c>
      <c r="S79" s="38" t="s">
        <v>126</v>
      </c>
      <c r="T79" s="38" t="s">
        <v>128</v>
      </c>
      <c r="U79" s="38" t="s">
        <v>127</v>
      </c>
      <c r="V79" s="38" t="s">
        <v>125</v>
      </c>
      <c r="W79" s="38" t="s">
        <v>126</v>
      </c>
      <c r="X79" s="38" t="s">
        <v>125</v>
      </c>
      <c r="Y79" s="38" t="s">
        <v>126</v>
      </c>
      <c r="Z79" s="38" t="s">
        <v>128</v>
      </c>
      <c r="AA79" s="38" t="s">
        <v>126</v>
      </c>
      <c r="AB79" s="38" t="s">
        <v>128</v>
      </c>
      <c r="AC79" s="38" t="s">
        <v>126</v>
      </c>
      <c r="AD79" s="38" t="s">
        <v>128</v>
      </c>
      <c r="AE79" s="38" t="s">
        <v>128</v>
      </c>
      <c r="AF79" s="38" t="s">
        <v>127</v>
      </c>
      <c r="AG79" s="38" t="s">
        <v>126</v>
      </c>
      <c r="AH79" s="38">
        <f t="array" ref="AH79">SUM((I79:AG79=$I$2:$AG$2)*(I79:AG79&lt;&gt;""))</f>
        <v>21</v>
      </c>
      <c r="AI79" s="47">
        <f t="shared" si="80"/>
        <v>8.4</v>
      </c>
      <c r="AJ79" s="64"/>
      <c r="AK79" s="38" t="str">
        <f t="shared" si="54"/>
        <v>LULUS</v>
      </c>
      <c r="AL79" s="38" t="str">
        <f t="shared" si="55"/>
        <v>TIDAK LULUS</v>
      </c>
      <c r="AM79" s="38" t="str">
        <f t="shared" si="56"/>
        <v>LULUS</v>
      </c>
      <c r="AN79" s="38" t="str">
        <f t="shared" si="57"/>
        <v>LULUS</v>
      </c>
      <c r="AO79" s="38" t="str">
        <f t="shared" si="58"/>
        <v>LULUS</v>
      </c>
      <c r="AP79" s="38" t="str">
        <f t="shared" si="59"/>
        <v>LULUS</v>
      </c>
      <c r="AQ79" s="38" t="str">
        <f t="shared" si="60"/>
        <v>LULUS</v>
      </c>
      <c r="AR79" s="38" t="str">
        <f t="shared" si="61"/>
        <v>LULUS</v>
      </c>
      <c r="AS79" s="38" t="str">
        <f t="shared" si="62"/>
        <v>LULUS</v>
      </c>
      <c r="AT79" s="38" t="str">
        <f t="shared" si="63"/>
        <v>LULUS</v>
      </c>
      <c r="AU79" s="38" t="str">
        <f t="shared" si="64"/>
        <v>LULUS</v>
      </c>
      <c r="AV79" s="38" t="str">
        <f t="shared" si="65"/>
        <v>LULUS</v>
      </c>
      <c r="AW79" s="38" t="str">
        <f t="shared" si="66"/>
        <v>LULUS</v>
      </c>
      <c r="AX79" s="38" t="str">
        <f t="shared" si="67"/>
        <v>LULUS</v>
      </c>
      <c r="AY79" s="38" t="str">
        <f t="shared" si="68"/>
        <v>LULUS</v>
      </c>
      <c r="AZ79" s="38" t="str">
        <f t="shared" si="69"/>
        <v>LULUS</v>
      </c>
      <c r="BA79" s="38" t="str">
        <f t="shared" si="70"/>
        <v>TIDAK LULUS</v>
      </c>
      <c r="BB79" s="38" t="str">
        <f t="shared" si="71"/>
        <v>TIDAK LULUS</v>
      </c>
      <c r="BC79" s="38" t="str">
        <f t="shared" si="72"/>
        <v>LULUS</v>
      </c>
      <c r="BD79" s="38" t="str">
        <f t="shared" si="73"/>
        <v>LULUS</v>
      </c>
      <c r="BE79" s="38" t="str">
        <f t="shared" si="74"/>
        <v>LULUS</v>
      </c>
      <c r="BF79" s="38" t="str">
        <f t="shared" si="75"/>
        <v>LULUS</v>
      </c>
      <c r="BG79" s="38" t="str">
        <f t="shared" si="76"/>
        <v>TIDAK LULUS</v>
      </c>
      <c r="BH79" s="38" t="str">
        <f t="shared" si="77"/>
        <v>LULUS</v>
      </c>
      <c r="BI79" s="38" t="str">
        <f t="shared" si="78"/>
        <v>LULUS</v>
      </c>
    </row>
    <row r="80" spans="1:61" s="65" customFormat="1" ht="21.9" customHeight="1" x14ac:dyDescent="0.3">
      <c r="A80" s="37">
        <f t="shared" si="79"/>
        <v>77</v>
      </c>
      <c r="B80" s="38">
        <v>2015399106</v>
      </c>
      <c r="C80" s="46" t="s">
        <v>457</v>
      </c>
      <c r="D80" s="54" t="s">
        <v>45</v>
      </c>
      <c r="E80" s="38" t="s">
        <v>160</v>
      </c>
      <c r="F80" s="54" t="s">
        <v>458</v>
      </c>
      <c r="G80" s="46" t="s">
        <v>459</v>
      </c>
      <c r="H80" s="63">
        <v>44938</v>
      </c>
      <c r="I80" s="38" t="s">
        <v>126</v>
      </c>
      <c r="J80" s="38" t="s">
        <v>125</v>
      </c>
      <c r="K80" s="38" t="s">
        <v>127</v>
      </c>
      <c r="L80" s="38" t="s">
        <v>125</v>
      </c>
      <c r="M80" s="38" t="s">
        <v>126</v>
      </c>
      <c r="N80" s="38" t="s">
        <v>127</v>
      </c>
      <c r="O80" s="38" t="s">
        <v>125</v>
      </c>
      <c r="P80" s="38" t="s">
        <v>127</v>
      </c>
      <c r="Q80" s="38" t="s">
        <v>126</v>
      </c>
      <c r="R80" s="38" t="s">
        <v>127</v>
      </c>
      <c r="S80" s="38" t="s">
        <v>126</v>
      </c>
      <c r="T80" s="38" t="s">
        <v>128</v>
      </c>
      <c r="U80" s="38" t="s">
        <v>127</v>
      </c>
      <c r="V80" s="38" t="s">
        <v>125</v>
      </c>
      <c r="W80" s="38" t="s">
        <v>126</v>
      </c>
      <c r="X80" s="38" t="s">
        <v>125</v>
      </c>
      <c r="Y80" s="38" t="s">
        <v>125</v>
      </c>
      <c r="Z80" s="38" t="s">
        <v>128</v>
      </c>
      <c r="AA80" s="38" t="s">
        <v>126</v>
      </c>
      <c r="AB80" s="38" t="s">
        <v>128</v>
      </c>
      <c r="AC80" s="38" t="s">
        <v>126</v>
      </c>
      <c r="AD80" s="38" t="s">
        <v>128</v>
      </c>
      <c r="AE80" s="38" t="s">
        <v>127</v>
      </c>
      <c r="AF80" s="38" t="s">
        <v>127</v>
      </c>
      <c r="AG80" s="38" t="s">
        <v>126</v>
      </c>
      <c r="AH80" s="38">
        <f t="array" ref="AH80">SUM((I80:AG80=$I$2:$AG$2)*(I80:AG80&lt;&gt;""))</f>
        <v>18</v>
      </c>
      <c r="AI80" s="47">
        <f t="shared" si="80"/>
        <v>7.2</v>
      </c>
      <c r="AJ80" s="64"/>
      <c r="AK80" s="38" t="str">
        <f t="shared" si="54"/>
        <v>LULUS</v>
      </c>
      <c r="AL80" s="38" t="str">
        <f t="shared" si="55"/>
        <v>TIDAK LULUS</v>
      </c>
      <c r="AM80" s="38" t="str">
        <f t="shared" si="56"/>
        <v>LULUS</v>
      </c>
      <c r="AN80" s="38" t="str">
        <f t="shared" si="57"/>
        <v>LULUS</v>
      </c>
      <c r="AO80" s="38" t="str">
        <f t="shared" si="58"/>
        <v>LULUS</v>
      </c>
      <c r="AP80" s="38" t="str">
        <f t="shared" si="59"/>
        <v>TIDAK LULUS</v>
      </c>
      <c r="AQ80" s="38" t="str">
        <f t="shared" si="60"/>
        <v>TIDAK LULUS</v>
      </c>
      <c r="AR80" s="38" t="str">
        <f t="shared" si="61"/>
        <v>LULUS</v>
      </c>
      <c r="AS80" s="38" t="str">
        <f t="shared" si="62"/>
        <v>LULUS</v>
      </c>
      <c r="AT80" s="38" t="str">
        <f t="shared" si="63"/>
        <v>TIDAK LULUS</v>
      </c>
      <c r="AU80" s="38" t="str">
        <f t="shared" si="64"/>
        <v>LULUS</v>
      </c>
      <c r="AV80" s="38" t="str">
        <f t="shared" si="65"/>
        <v>LULUS</v>
      </c>
      <c r="AW80" s="38" t="str">
        <f t="shared" si="66"/>
        <v>LULUS</v>
      </c>
      <c r="AX80" s="38" t="str">
        <f t="shared" si="67"/>
        <v>LULUS</v>
      </c>
      <c r="AY80" s="38" t="str">
        <f t="shared" si="68"/>
        <v>LULUS</v>
      </c>
      <c r="AZ80" s="38" t="str">
        <f t="shared" si="69"/>
        <v>LULUS</v>
      </c>
      <c r="BA80" s="38" t="str">
        <f t="shared" si="70"/>
        <v>TIDAK LULUS</v>
      </c>
      <c r="BB80" s="38" t="str">
        <f t="shared" si="71"/>
        <v>TIDAK LULUS</v>
      </c>
      <c r="BC80" s="38" t="str">
        <f t="shared" si="72"/>
        <v>LULUS</v>
      </c>
      <c r="BD80" s="38" t="str">
        <f t="shared" si="73"/>
        <v>LULUS</v>
      </c>
      <c r="BE80" s="38" t="str">
        <f t="shared" si="74"/>
        <v>LULUS</v>
      </c>
      <c r="BF80" s="38" t="str">
        <f t="shared" si="75"/>
        <v>LULUS</v>
      </c>
      <c r="BG80" s="38" t="str">
        <f t="shared" si="76"/>
        <v>TIDAK LULUS</v>
      </c>
      <c r="BH80" s="38" t="str">
        <f t="shared" si="77"/>
        <v>LULUS</v>
      </c>
      <c r="BI80" s="38" t="str">
        <f t="shared" si="78"/>
        <v>LULUS</v>
      </c>
    </row>
    <row r="81" spans="1:61" s="65" customFormat="1" ht="21.9" customHeight="1" x14ac:dyDescent="0.3">
      <c r="A81" s="37">
        <f t="shared" si="79"/>
        <v>78</v>
      </c>
      <c r="B81" s="38">
        <v>2015399108</v>
      </c>
      <c r="C81" s="46" t="s">
        <v>460</v>
      </c>
      <c r="D81" s="54" t="s">
        <v>45</v>
      </c>
      <c r="E81" s="38" t="s">
        <v>160</v>
      </c>
      <c r="F81" s="54" t="s">
        <v>461</v>
      </c>
      <c r="G81" s="46" t="s">
        <v>462</v>
      </c>
      <c r="H81" s="63">
        <v>44938</v>
      </c>
      <c r="I81" s="38" t="s">
        <v>126</v>
      </c>
      <c r="J81" s="38" t="s">
        <v>128</v>
      </c>
      <c r="K81" s="38" t="s">
        <v>127</v>
      </c>
      <c r="L81" s="38" t="s">
        <v>125</v>
      </c>
      <c r="M81" s="38" t="s">
        <v>126</v>
      </c>
      <c r="N81" s="38" t="s">
        <v>125</v>
      </c>
      <c r="O81" s="38" t="s">
        <v>125</v>
      </c>
      <c r="P81" s="38" t="s">
        <v>128</v>
      </c>
      <c r="Q81" s="38" t="s">
        <v>126</v>
      </c>
      <c r="R81" s="38" t="s">
        <v>128</v>
      </c>
      <c r="S81" s="38" t="s">
        <v>126</v>
      </c>
      <c r="T81" s="38" t="s">
        <v>128</v>
      </c>
      <c r="U81" s="38" t="s">
        <v>127</v>
      </c>
      <c r="V81" s="38" t="s">
        <v>125</v>
      </c>
      <c r="W81" s="38" t="s">
        <v>126</v>
      </c>
      <c r="X81" s="38" t="s">
        <v>125</v>
      </c>
      <c r="Y81" s="38" t="s">
        <v>128</v>
      </c>
      <c r="Z81" s="38" t="s">
        <v>127</v>
      </c>
      <c r="AA81" s="38" t="s">
        <v>126</v>
      </c>
      <c r="AB81" s="38" t="s">
        <v>128</v>
      </c>
      <c r="AC81" s="38" t="s">
        <v>126</v>
      </c>
      <c r="AD81" s="38" t="s">
        <v>126</v>
      </c>
      <c r="AE81" s="38" t="s">
        <v>128</v>
      </c>
      <c r="AF81" s="38" t="s">
        <v>127</v>
      </c>
      <c r="AG81" s="38" t="s">
        <v>127</v>
      </c>
      <c r="AH81" s="38">
        <f t="array" ref="AH81">SUM((I81:AG81=$I$2:$AG$2)*(I81:AG81&lt;&gt;""))</f>
        <v>20</v>
      </c>
      <c r="AI81" s="47">
        <f t="shared" si="80"/>
        <v>8</v>
      </c>
      <c r="AJ81" s="64"/>
      <c r="AK81" s="38" t="str">
        <f t="shared" si="54"/>
        <v>LULUS</v>
      </c>
      <c r="AL81" s="38" t="str">
        <f t="shared" si="55"/>
        <v>LULUS</v>
      </c>
      <c r="AM81" s="38" t="str">
        <f t="shared" si="56"/>
        <v>LULUS</v>
      </c>
      <c r="AN81" s="38" t="str">
        <f t="shared" si="57"/>
        <v>LULUS</v>
      </c>
      <c r="AO81" s="38" t="str">
        <f t="shared" si="58"/>
        <v>LULUS</v>
      </c>
      <c r="AP81" s="38" t="str">
        <f t="shared" si="59"/>
        <v>LULUS</v>
      </c>
      <c r="AQ81" s="38" t="str">
        <f t="shared" si="60"/>
        <v>TIDAK LULUS</v>
      </c>
      <c r="AR81" s="38" t="str">
        <f t="shared" si="61"/>
        <v>TIDAK LULUS</v>
      </c>
      <c r="AS81" s="38" t="str">
        <f t="shared" si="62"/>
        <v>LULUS</v>
      </c>
      <c r="AT81" s="38" t="str">
        <f t="shared" si="63"/>
        <v>LULUS</v>
      </c>
      <c r="AU81" s="38" t="str">
        <f t="shared" si="64"/>
        <v>LULUS</v>
      </c>
      <c r="AV81" s="38" t="str">
        <f t="shared" si="65"/>
        <v>LULUS</v>
      </c>
      <c r="AW81" s="38" t="str">
        <f t="shared" si="66"/>
        <v>LULUS</v>
      </c>
      <c r="AX81" s="38" t="str">
        <f t="shared" si="67"/>
        <v>LULUS</v>
      </c>
      <c r="AY81" s="38" t="str">
        <f t="shared" si="68"/>
        <v>LULUS</v>
      </c>
      <c r="AZ81" s="38" t="str">
        <f t="shared" si="69"/>
        <v>LULUS</v>
      </c>
      <c r="BA81" s="38" t="str">
        <f t="shared" si="70"/>
        <v>LULUS</v>
      </c>
      <c r="BB81" s="38" t="str">
        <f t="shared" si="71"/>
        <v>LULUS</v>
      </c>
      <c r="BC81" s="38" t="str">
        <f t="shared" si="72"/>
        <v>LULUS</v>
      </c>
      <c r="BD81" s="38" t="str">
        <f t="shared" si="73"/>
        <v>LULUS</v>
      </c>
      <c r="BE81" s="38" t="str">
        <f t="shared" si="74"/>
        <v>LULUS</v>
      </c>
      <c r="BF81" s="38" t="str">
        <f t="shared" si="75"/>
        <v>TIDAK LULUS</v>
      </c>
      <c r="BG81" s="38" t="str">
        <f t="shared" si="76"/>
        <v>TIDAK LULUS</v>
      </c>
      <c r="BH81" s="38" t="str">
        <f t="shared" si="77"/>
        <v>LULUS</v>
      </c>
      <c r="BI81" s="38" t="str">
        <f t="shared" si="78"/>
        <v>TIDAK LULUS</v>
      </c>
    </row>
    <row r="82" spans="1:61" s="65" customFormat="1" ht="21.9" customHeight="1" x14ac:dyDescent="0.3">
      <c r="A82" s="37">
        <f t="shared" si="79"/>
        <v>79</v>
      </c>
      <c r="B82" s="38">
        <v>2015399111</v>
      </c>
      <c r="C82" s="46" t="s">
        <v>463</v>
      </c>
      <c r="D82" s="54" t="s">
        <v>45</v>
      </c>
      <c r="E82" s="38" t="s">
        <v>160</v>
      </c>
      <c r="F82" s="54" t="s">
        <v>464</v>
      </c>
      <c r="G82" s="46" t="s">
        <v>465</v>
      </c>
      <c r="H82" s="63">
        <v>44938</v>
      </c>
      <c r="I82" s="38" t="s">
        <v>126</v>
      </c>
      <c r="J82" s="38" t="s">
        <v>128</v>
      </c>
      <c r="K82" s="38" t="s">
        <v>127</v>
      </c>
      <c r="L82" s="38" t="s">
        <v>125</v>
      </c>
      <c r="M82" s="38" t="s">
        <v>126</v>
      </c>
      <c r="N82" s="38" t="s">
        <v>125</v>
      </c>
      <c r="O82" s="38" t="s">
        <v>128</v>
      </c>
      <c r="P82" s="38" t="s">
        <v>127</v>
      </c>
      <c r="Q82" s="38" t="s">
        <v>128</v>
      </c>
      <c r="R82" s="38" t="s">
        <v>128</v>
      </c>
      <c r="S82" s="38" t="s">
        <v>126</v>
      </c>
      <c r="T82" s="38" t="s">
        <v>128</v>
      </c>
      <c r="U82" s="38" t="s">
        <v>127</v>
      </c>
      <c r="V82" s="38" t="s">
        <v>125</v>
      </c>
      <c r="W82" s="38" t="s">
        <v>126</v>
      </c>
      <c r="X82" s="38" t="s">
        <v>125</v>
      </c>
      <c r="Y82" s="38" t="s">
        <v>128</v>
      </c>
      <c r="Z82" s="38" t="s">
        <v>128</v>
      </c>
      <c r="AA82" s="38" t="s">
        <v>126</v>
      </c>
      <c r="AB82" s="38" t="s">
        <v>128</v>
      </c>
      <c r="AC82" s="38" t="s">
        <v>126</v>
      </c>
      <c r="AD82" s="38" t="s">
        <v>128</v>
      </c>
      <c r="AE82" s="38" t="s">
        <v>125</v>
      </c>
      <c r="AF82" s="38" t="s">
        <v>127</v>
      </c>
      <c r="AG82" s="38" t="s">
        <v>126</v>
      </c>
      <c r="AH82" s="38">
        <f t="array" ref="AH82">SUM((I82:AG82=$I$2:$AG$2)*(I82:AG82&lt;&gt;""))</f>
        <v>23</v>
      </c>
      <c r="AI82" s="47">
        <f t="shared" si="80"/>
        <v>9.1999999999999993</v>
      </c>
      <c r="AJ82" s="64"/>
      <c r="AK82" s="38" t="str">
        <f t="shared" si="54"/>
        <v>LULUS</v>
      </c>
      <c r="AL82" s="38" t="str">
        <f t="shared" si="55"/>
        <v>LULUS</v>
      </c>
      <c r="AM82" s="38" t="str">
        <f t="shared" si="56"/>
        <v>LULUS</v>
      </c>
      <c r="AN82" s="38" t="str">
        <f t="shared" si="57"/>
        <v>LULUS</v>
      </c>
      <c r="AO82" s="38" t="str">
        <f t="shared" si="58"/>
        <v>LULUS</v>
      </c>
      <c r="AP82" s="38" t="str">
        <f t="shared" si="59"/>
        <v>LULUS</v>
      </c>
      <c r="AQ82" s="38" t="str">
        <f t="shared" si="60"/>
        <v>LULUS</v>
      </c>
      <c r="AR82" s="38" t="str">
        <f t="shared" si="61"/>
        <v>LULUS</v>
      </c>
      <c r="AS82" s="38" t="str">
        <f t="shared" si="62"/>
        <v>TIDAK LULUS</v>
      </c>
      <c r="AT82" s="38" t="str">
        <f t="shared" si="63"/>
        <v>LULUS</v>
      </c>
      <c r="AU82" s="38" t="str">
        <f t="shared" si="64"/>
        <v>LULUS</v>
      </c>
      <c r="AV82" s="38" t="str">
        <f t="shared" si="65"/>
        <v>LULUS</v>
      </c>
      <c r="AW82" s="38" t="str">
        <f t="shared" si="66"/>
        <v>LULUS</v>
      </c>
      <c r="AX82" s="38" t="str">
        <f t="shared" si="67"/>
        <v>LULUS</v>
      </c>
      <c r="AY82" s="38" t="str">
        <f t="shared" si="68"/>
        <v>LULUS</v>
      </c>
      <c r="AZ82" s="38" t="str">
        <f t="shared" si="69"/>
        <v>LULUS</v>
      </c>
      <c r="BA82" s="38" t="str">
        <f t="shared" si="70"/>
        <v>LULUS</v>
      </c>
      <c r="BB82" s="38" t="str">
        <f t="shared" si="71"/>
        <v>TIDAK LULUS</v>
      </c>
      <c r="BC82" s="38" t="str">
        <f t="shared" si="72"/>
        <v>LULUS</v>
      </c>
      <c r="BD82" s="38" t="str">
        <f t="shared" si="73"/>
        <v>LULUS</v>
      </c>
      <c r="BE82" s="38" t="str">
        <f t="shared" si="74"/>
        <v>LULUS</v>
      </c>
      <c r="BF82" s="38" t="str">
        <f t="shared" si="75"/>
        <v>LULUS</v>
      </c>
      <c r="BG82" s="38" t="str">
        <f t="shared" si="76"/>
        <v>LULUS</v>
      </c>
      <c r="BH82" s="38" t="str">
        <f t="shared" si="77"/>
        <v>LULUS</v>
      </c>
      <c r="BI82" s="38" t="str">
        <f t="shared" si="78"/>
        <v>LULUS</v>
      </c>
    </row>
    <row r="83" spans="1:61" s="65" customFormat="1" ht="21.9" customHeight="1" x14ac:dyDescent="0.3">
      <c r="A83" s="37">
        <f t="shared" si="79"/>
        <v>80</v>
      </c>
      <c r="B83" s="38">
        <v>2015399120</v>
      </c>
      <c r="C83" s="46" t="s">
        <v>467</v>
      </c>
      <c r="D83" s="54" t="s">
        <v>45</v>
      </c>
      <c r="E83" s="38" t="s">
        <v>160</v>
      </c>
      <c r="F83" s="54" t="s">
        <v>468</v>
      </c>
      <c r="G83" s="46" t="s">
        <v>469</v>
      </c>
      <c r="H83" s="63">
        <v>44938</v>
      </c>
      <c r="I83" s="38" t="s">
        <v>127</v>
      </c>
      <c r="J83" s="38" t="s">
        <v>128</v>
      </c>
      <c r="K83" s="38" t="s">
        <v>127</v>
      </c>
      <c r="L83" s="38" t="s">
        <v>125</v>
      </c>
      <c r="M83" s="38" t="s">
        <v>126</v>
      </c>
      <c r="N83" s="38" t="s">
        <v>125</v>
      </c>
      <c r="O83" s="38" t="s">
        <v>125</v>
      </c>
      <c r="P83" s="38" t="s">
        <v>127</v>
      </c>
      <c r="Q83" s="38" t="s">
        <v>126</v>
      </c>
      <c r="R83" s="38" t="s">
        <v>128</v>
      </c>
      <c r="S83" s="38" t="s">
        <v>126</v>
      </c>
      <c r="T83" s="38" t="s">
        <v>128</v>
      </c>
      <c r="U83" s="38" t="s">
        <v>127</v>
      </c>
      <c r="V83" s="38" t="s">
        <v>125</v>
      </c>
      <c r="W83" s="38" t="s">
        <v>126</v>
      </c>
      <c r="X83" s="38" t="s">
        <v>125</v>
      </c>
      <c r="Y83" s="38" t="s">
        <v>128</v>
      </c>
      <c r="Z83" s="38" t="s">
        <v>127</v>
      </c>
      <c r="AA83" s="38" t="s">
        <v>126</v>
      </c>
      <c r="AB83" s="38" t="s">
        <v>128</v>
      </c>
      <c r="AC83" s="38" t="s">
        <v>126</v>
      </c>
      <c r="AD83" s="38" t="s">
        <v>126</v>
      </c>
      <c r="AE83" s="38" t="s">
        <v>125</v>
      </c>
      <c r="AF83" s="38" t="s">
        <v>127</v>
      </c>
      <c r="AG83" s="38" t="s">
        <v>127</v>
      </c>
      <c r="AH83" s="38">
        <f t="array" ref="AH83">SUM((I83:AG83=$I$2:$AG$2)*(I83:AG83&lt;&gt;""))</f>
        <v>21</v>
      </c>
      <c r="AI83" s="47">
        <f t="shared" si="80"/>
        <v>8.4</v>
      </c>
      <c r="AJ83" s="64"/>
      <c r="AK83" s="38" t="str">
        <f t="shared" si="54"/>
        <v>TIDAK LULUS</v>
      </c>
      <c r="AL83" s="38" t="str">
        <f t="shared" si="55"/>
        <v>LULUS</v>
      </c>
      <c r="AM83" s="38" t="str">
        <f t="shared" si="56"/>
        <v>LULUS</v>
      </c>
      <c r="AN83" s="38" t="str">
        <f t="shared" si="57"/>
        <v>LULUS</v>
      </c>
      <c r="AO83" s="38" t="str">
        <f t="shared" si="58"/>
        <v>LULUS</v>
      </c>
      <c r="AP83" s="38" t="str">
        <f t="shared" si="59"/>
        <v>LULUS</v>
      </c>
      <c r="AQ83" s="38" t="str">
        <f t="shared" si="60"/>
        <v>TIDAK LULUS</v>
      </c>
      <c r="AR83" s="38" t="str">
        <f t="shared" si="61"/>
        <v>LULUS</v>
      </c>
      <c r="AS83" s="38" t="str">
        <f t="shared" si="62"/>
        <v>LULUS</v>
      </c>
      <c r="AT83" s="38" t="str">
        <f t="shared" si="63"/>
        <v>LULUS</v>
      </c>
      <c r="AU83" s="38" t="str">
        <f t="shared" si="64"/>
        <v>LULUS</v>
      </c>
      <c r="AV83" s="38" t="str">
        <f t="shared" si="65"/>
        <v>LULUS</v>
      </c>
      <c r="AW83" s="38" t="str">
        <f t="shared" si="66"/>
        <v>LULUS</v>
      </c>
      <c r="AX83" s="38" t="str">
        <f t="shared" si="67"/>
        <v>LULUS</v>
      </c>
      <c r="AY83" s="38" t="str">
        <f t="shared" si="68"/>
        <v>LULUS</v>
      </c>
      <c r="AZ83" s="38" t="str">
        <f t="shared" si="69"/>
        <v>LULUS</v>
      </c>
      <c r="BA83" s="38" t="str">
        <f t="shared" si="70"/>
        <v>LULUS</v>
      </c>
      <c r="BB83" s="38" t="str">
        <f t="shared" si="71"/>
        <v>LULUS</v>
      </c>
      <c r="BC83" s="38" t="str">
        <f t="shared" si="72"/>
        <v>LULUS</v>
      </c>
      <c r="BD83" s="38" t="str">
        <f t="shared" si="73"/>
        <v>LULUS</v>
      </c>
      <c r="BE83" s="38" t="str">
        <f t="shared" si="74"/>
        <v>LULUS</v>
      </c>
      <c r="BF83" s="38" t="str">
        <f t="shared" si="75"/>
        <v>TIDAK LULUS</v>
      </c>
      <c r="BG83" s="38" t="str">
        <f t="shared" si="76"/>
        <v>LULUS</v>
      </c>
      <c r="BH83" s="38" t="str">
        <f t="shared" si="77"/>
        <v>LULUS</v>
      </c>
      <c r="BI83" s="38" t="str">
        <f t="shared" si="78"/>
        <v>TIDAK LULUS</v>
      </c>
    </row>
    <row r="84" spans="1:61" s="65" customFormat="1" ht="21.9" customHeight="1" x14ac:dyDescent="0.3">
      <c r="A84" s="37">
        <f t="shared" si="79"/>
        <v>81</v>
      </c>
      <c r="B84" s="38">
        <v>2015399123</v>
      </c>
      <c r="C84" s="46" t="s">
        <v>470</v>
      </c>
      <c r="D84" s="54" t="s">
        <v>45</v>
      </c>
      <c r="E84" s="38" t="s">
        <v>160</v>
      </c>
      <c r="F84" s="54" t="s">
        <v>1888</v>
      </c>
      <c r="G84" s="46" t="s">
        <v>1887</v>
      </c>
      <c r="H84" s="63">
        <v>44938</v>
      </c>
      <c r="I84" s="38" t="s">
        <v>126</v>
      </c>
      <c r="J84" s="38" t="s">
        <v>128</v>
      </c>
      <c r="K84" s="38" t="s">
        <v>127</v>
      </c>
      <c r="L84" s="38" t="s">
        <v>125</v>
      </c>
      <c r="M84" s="38" t="s">
        <v>126</v>
      </c>
      <c r="N84" s="38" t="s">
        <v>125</v>
      </c>
      <c r="O84" s="38" t="s">
        <v>127</v>
      </c>
      <c r="P84" s="38" t="s">
        <v>126</v>
      </c>
      <c r="Q84" s="38" t="s">
        <v>126</v>
      </c>
      <c r="R84" s="38" t="s">
        <v>128</v>
      </c>
      <c r="S84" s="38" t="s">
        <v>126</v>
      </c>
      <c r="T84" s="38" t="s">
        <v>128</v>
      </c>
      <c r="U84" s="38" t="s">
        <v>127</v>
      </c>
      <c r="V84" s="38" t="s">
        <v>125</v>
      </c>
      <c r="W84" s="38" t="s">
        <v>126</v>
      </c>
      <c r="X84" s="38" t="s">
        <v>125</v>
      </c>
      <c r="Y84" s="38" t="s">
        <v>127</v>
      </c>
      <c r="Z84" s="38" t="s">
        <v>128</v>
      </c>
      <c r="AA84" s="38" t="s">
        <v>126</v>
      </c>
      <c r="AB84" s="38" t="s">
        <v>128</v>
      </c>
      <c r="AC84" s="38" t="s">
        <v>126</v>
      </c>
      <c r="AD84" s="38" t="s">
        <v>128</v>
      </c>
      <c r="AE84" s="38" t="s">
        <v>128</v>
      </c>
      <c r="AF84" s="38" t="s">
        <v>127</v>
      </c>
      <c r="AG84" s="38" t="s">
        <v>126</v>
      </c>
      <c r="AH84" s="38">
        <f t="array" ref="AH84">SUM((I84:AG84=$I$2:$AG$2)*(I84:AG84&lt;&gt;""))</f>
        <v>20</v>
      </c>
      <c r="AI84" s="47">
        <f t="shared" si="80"/>
        <v>8</v>
      </c>
      <c r="AJ84" s="64"/>
      <c r="AK84" s="38" t="str">
        <f t="shared" si="54"/>
        <v>LULUS</v>
      </c>
      <c r="AL84" s="38" t="str">
        <f t="shared" si="55"/>
        <v>LULUS</v>
      </c>
      <c r="AM84" s="38" t="str">
        <f t="shared" si="56"/>
        <v>LULUS</v>
      </c>
      <c r="AN84" s="38" t="str">
        <f t="shared" si="57"/>
        <v>LULUS</v>
      </c>
      <c r="AO84" s="38" t="str">
        <f t="shared" si="58"/>
        <v>LULUS</v>
      </c>
      <c r="AP84" s="38" t="str">
        <f t="shared" si="59"/>
        <v>LULUS</v>
      </c>
      <c r="AQ84" s="38" t="str">
        <f t="shared" si="60"/>
        <v>TIDAK LULUS</v>
      </c>
      <c r="AR84" s="38" t="str">
        <f t="shared" si="61"/>
        <v>TIDAK LULUS</v>
      </c>
      <c r="AS84" s="38" t="str">
        <f t="shared" si="62"/>
        <v>LULUS</v>
      </c>
      <c r="AT84" s="38" t="str">
        <f t="shared" si="63"/>
        <v>LULUS</v>
      </c>
      <c r="AU84" s="38" t="str">
        <f t="shared" si="64"/>
        <v>LULUS</v>
      </c>
      <c r="AV84" s="38" t="str">
        <f t="shared" si="65"/>
        <v>LULUS</v>
      </c>
      <c r="AW84" s="38" t="str">
        <f t="shared" si="66"/>
        <v>LULUS</v>
      </c>
      <c r="AX84" s="38" t="str">
        <f t="shared" si="67"/>
        <v>LULUS</v>
      </c>
      <c r="AY84" s="38" t="str">
        <f t="shared" si="68"/>
        <v>LULUS</v>
      </c>
      <c r="AZ84" s="38" t="str">
        <f t="shared" si="69"/>
        <v>LULUS</v>
      </c>
      <c r="BA84" s="38" t="str">
        <f t="shared" si="70"/>
        <v>TIDAK LULUS</v>
      </c>
      <c r="BB84" s="38" t="str">
        <f t="shared" si="71"/>
        <v>TIDAK LULUS</v>
      </c>
      <c r="BC84" s="38" t="str">
        <f t="shared" si="72"/>
        <v>LULUS</v>
      </c>
      <c r="BD84" s="38" t="str">
        <f t="shared" si="73"/>
        <v>LULUS</v>
      </c>
      <c r="BE84" s="38" t="str">
        <f t="shared" si="74"/>
        <v>LULUS</v>
      </c>
      <c r="BF84" s="38" t="str">
        <f t="shared" si="75"/>
        <v>LULUS</v>
      </c>
      <c r="BG84" s="38" t="str">
        <f t="shared" si="76"/>
        <v>TIDAK LULUS</v>
      </c>
      <c r="BH84" s="38" t="str">
        <f t="shared" si="77"/>
        <v>LULUS</v>
      </c>
      <c r="BI84" s="38" t="str">
        <f t="shared" si="78"/>
        <v>LULUS</v>
      </c>
    </row>
    <row r="85" spans="1:61" s="65" customFormat="1" ht="21.9" customHeight="1" x14ac:dyDescent="0.3">
      <c r="A85" s="37">
        <f t="shared" si="79"/>
        <v>82</v>
      </c>
      <c r="B85" s="38">
        <v>2015399125</v>
      </c>
      <c r="C85" s="46" t="s">
        <v>476</v>
      </c>
      <c r="D85" s="54" t="s">
        <v>45</v>
      </c>
      <c r="E85" s="38" t="s">
        <v>160</v>
      </c>
      <c r="F85" s="54" t="s">
        <v>477</v>
      </c>
      <c r="G85" s="46" t="s">
        <v>478</v>
      </c>
      <c r="H85" s="63">
        <v>44938</v>
      </c>
      <c r="I85" s="38" t="s">
        <v>128</v>
      </c>
      <c r="J85" s="38" t="s">
        <v>125</v>
      </c>
      <c r="K85" s="38" t="s">
        <v>127</v>
      </c>
      <c r="L85" s="38" t="s">
        <v>125</v>
      </c>
      <c r="M85" s="38" t="s">
        <v>126</v>
      </c>
      <c r="N85" s="38" t="s">
        <v>125</v>
      </c>
      <c r="O85" s="38" t="s">
        <v>128</v>
      </c>
      <c r="P85" s="38" t="s">
        <v>127</v>
      </c>
      <c r="Q85" s="38" t="s">
        <v>126</v>
      </c>
      <c r="R85" s="38" t="s">
        <v>128</v>
      </c>
      <c r="S85" s="38" t="s">
        <v>126</v>
      </c>
      <c r="T85" s="38" t="s">
        <v>128</v>
      </c>
      <c r="U85" s="38" t="s">
        <v>127</v>
      </c>
      <c r="V85" s="38" t="s">
        <v>125</v>
      </c>
      <c r="W85" s="38" t="s">
        <v>126</v>
      </c>
      <c r="X85" s="38" t="s">
        <v>125</v>
      </c>
      <c r="Y85" s="38" t="s">
        <v>128</v>
      </c>
      <c r="Z85" s="38" t="s">
        <v>127</v>
      </c>
      <c r="AA85" s="38" t="s">
        <v>126</v>
      </c>
      <c r="AB85" s="38" t="s">
        <v>128</v>
      </c>
      <c r="AC85" s="38" t="s">
        <v>126</v>
      </c>
      <c r="AD85" s="38" t="s">
        <v>128</v>
      </c>
      <c r="AE85" s="38" t="s">
        <v>128</v>
      </c>
      <c r="AF85" s="38" t="s">
        <v>127</v>
      </c>
      <c r="AG85" s="38" t="s">
        <v>125</v>
      </c>
      <c r="AH85" s="38">
        <f t="array" ref="AH85">SUM((I85:AG85=$I$2:$AG$2)*(I85:AG85&lt;&gt;""))</f>
        <v>21</v>
      </c>
      <c r="AI85" s="47">
        <f t="shared" si="80"/>
        <v>8.4</v>
      </c>
      <c r="AJ85" s="64"/>
      <c r="AK85" s="38" t="str">
        <f t="shared" si="54"/>
        <v>TIDAK LULUS</v>
      </c>
      <c r="AL85" s="38" t="str">
        <f t="shared" si="55"/>
        <v>TIDAK LULUS</v>
      </c>
      <c r="AM85" s="38" t="str">
        <f t="shared" si="56"/>
        <v>LULUS</v>
      </c>
      <c r="AN85" s="38" t="str">
        <f t="shared" si="57"/>
        <v>LULUS</v>
      </c>
      <c r="AO85" s="38" t="str">
        <f t="shared" si="58"/>
        <v>LULUS</v>
      </c>
      <c r="AP85" s="38" t="str">
        <f t="shared" si="59"/>
        <v>LULUS</v>
      </c>
      <c r="AQ85" s="38" t="str">
        <f t="shared" si="60"/>
        <v>LULUS</v>
      </c>
      <c r="AR85" s="38" t="str">
        <f t="shared" si="61"/>
        <v>LULUS</v>
      </c>
      <c r="AS85" s="38" t="str">
        <f t="shared" si="62"/>
        <v>LULUS</v>
      </c>
      <c r="AT85" s="38" t="str">
        <f t="shared" si="63"/>
        <v>LULUS</v>
      </c>
      <c r="AU85" s="38" t="str">
        <f t="shared" si="64"/>
        <v>LULUS</v>
      </c>
      <c r="AV85" s="38" t="str">
        <f t="shared" si="65"/>
        <v>LULUS</v>
      </c>
      <c r="AW85" s="38" t="str">
        <f t="shared" si="66"/>
        <v>LULUS</v>
      </c>
      <c r="AX85" s="38" t="str">
        <f t="shared" si="67"/>
        <v>LULUS</v>
      </c>
      <c r="AY85" s="38" t="str">
        <f t="shared" si="68"/>
        <v>LULUS</v>
      </c>
      <c r="AZ85" s="38" t="str">
        <f t="shared" si="69"/>
        <v>LULUS</v>
      </c>
      <c r="BA85" s="38" t="str">
        <f t="shared" si="70"/>
        <v>LULUS</v>
      </c>
      <c r="BB85" s="38" t="str">
        <f t="shared" si="71"/>
        <v>LULUS</v>
      </c>
      <c r="BC85" s="38" t="str">
        <f t="shared" si="72"/>
        <v>LULUS</v>
      </c>
      <c r="BD85" s="38" t="str">
        <f t="shared" si="73"/>
        <v>LULUS</v>
      </c>
      <c r="BE85" s="38" t="str">
        <f t="shared" si="74"/>
        <v>LULUS</v>
      </c>
      <c r="BF85" s="38" t="str">
        <f t="shared" si="75"/>
        <v>LULUS</v>
      </c>
      <c r="BG85" s="38" t="str">
        <f t="shared" si="76"/>
        <v>TIDAK LULUS</v>
      </c>
      <c r="BH85" s="38" t="str">
        <f t="shared" si="77"/>
        <v>LULUS</v>
      </c>
      <c r="BI85" s="38" t="str">
        <f t="shared" si="78"/>
        <v>TIDAK LULUS</v>
      </c>
    </row>
    <row r="86" spans="1:61" s="65" customFormat="1" ht="21.9" customHeight="1" x14ac:dyDescent="0.3">
      <c r="A86" s="37">
        <f t="shared" si="79"/>
        <v>83</v>
      </c>
      <c r="B86" s="38">
        <v>2015399154</v>
      </c>
      <c r="C86" s="46" t="s">
        <v>480</v>
      </c>
      <c r="D86" s="54" t="s">
        <v>46</v>
      </c>
      <c r="E86" s="38" t="s">
        <v>155</v>
      </c>
      <c r="F86" s="54" t="s">
        <v>481</v>
      </c>
      <c r="G86" s="46" t="s">
        <v>482</v>
      </c>
      <c r="H86" s="63">
        <v>44938</v>
      </c>
      <c r="I86" s="38" t="s">
        <v>127</v>
      </c>
      <c r="J86" s="38" t="s">
        <v>128</v>
      </c>
      <c r="K86" s="38" t="s">
        <v>127</v>
      </c>
      <c r="L86" s="38" t="s">
        <v>125</v>
      </c>
      <c r="M86" s="38" t="s">
        <v>126</v>
      </c>
      <c r="N86" s="38" t="s">
        <v>125</v>
      </c>
      <c r="O86" s="38" t="s">
        <v>128</v>
      </c>
      <c r="P86" s="38" t="s">
        <v>127</v>
      </c>
      <c r="Q86" s="38" t="s">
        <v>126</v>
      </c>
      <c r="R86" s="38" t="s">
        <v>125</v>
      </c>
      <c r="S86" s="38" t="s">
        <v>126</v>
      </c>
      <c r="T86" s="38" t="s">
        <v>128</v>
      </c>
      <c r="U86" s="38" t="s">
        <v>128</v>
      </c>
      <c r="V86" s="38" t="s">
        <v>125</v>
      </c>
      <c r="W86" s="38" t="s">
        <v>126</v>
      </c>
      <c r="X86" s="38" t="s">
        <v>128</v>
      </c>
      <c r="Y86" s="38" t="s">
        <v>128</v>
      </c>
      <c r="Z86" s="38" t="s">
        <v>128</v>
      </c>
      <c r="AA86" s="38" t="s">
        <v>126</v>
      </c>
      <c r="AB86" s="38" t="s">
        <v>128</v>
      </c>
      <c r="AC86" s="38" t="s">
        <v>126</v>
      </c>
      <c r="AD86" s="38" t="s">
        <v>128</v>
      </c>
      <c r="AE86" s="38" t="s">
        <v>128</v>
      </c>
      <c r="AF86" s="38" t="s">
        <v>127</v>
      </c>
      <c r="AG86" s="38" t="s">
        <v>126</v>
      </c>
      <c r="AH86" s="38">
        <f t="array" ref="AH86">SUM((I86:AG86=$I$2:$AG$2)*(I86:AG86&lt;&gt;""))</f>
        <v>19</v>
      </c>
      <c r="AI86" s="47">
        <f t="shared" si="80"/>
        <v>7.6</v>
      </c>
      <c r="AJ86" s="64"/>
      <c r="AK86" s="38" t="str">
        <f t="shared" si="54"/>
        <v>TIDAK LULUS</v>
      </c>
      <c r="AL86" s="38" t="str">
        <f t="shared" si="55"/>
        <v>LULUS</v>
      </c>
      <c r="AM86" s="38" t="str">
        <f t="shared" si="56"/>
        <v>LULUS</v>
      </c>
      <c r="AN86" s="38" t="str">
        <f t="shared" si="57"/>
        <v>LULUS</v>
      </c>
      <c r="AO86" s="38" t="str">
        <f t="shared" si="58"/>
        <v>LULUS</v>
      </c>
      <c r="AP86" s="38" t="str">
        <f t="shared" si="59"/>
        <v>LULUS</v>
      </c>
      <c r="AQ86" s="38" t="str">
        <f t="shared" si="60"/>
        <v>LULUS</v>
      </c>
      <c r="AR86" s="38" t="str">
        <f t="shared" si="61"/>
        <v>LULUS</v>
      </c>
      <c r="AS86" s="38" t="str">
        <f t="shared" si="62"/>
        <v>LULUS</v>
      </c>
      <c r="AT86" s="38" t="str">
        <f t="shared" si="63"/>
        <v>TIDAK LULUS</v>
      </c>
      <c r="AU86" s="38" t="str">
        <f t="shared" si="64"/>
        <v>LULUS</v>
      </c>
      <c r="AV86" s="38" t="str">
        <f t="shared" si="65"/>
        <v>LULUS</v>
      </c>
      <c r="AW86" s="38" t="str">
        <f t="shared" si="66"/>
        <v>TIDAK LULUS</v>
      </c>
      <c r="AX86" s="38" t="str">
        <f t="shared" si="67"/>
        <v>LULUS</v>
      </c>
      <c r="AY86" s="38" t="str">
        <f t="shared" si="68"/>
        <v>LULUS</v>
      </c>
      <c r="AZ86" s="38" t="str">
        <f t="shared" si="69"/>
        <v>TIDAK LULUS</v>
      </c>
      <c r="BA86" s="38" t="str">
        <f t="shared" si="70"/>
        <v>LULUS</v>
      </c>
      <c r="BB86" s="38" t="str">
        <f t="shared" si="71"/>
        <v>TIDAK LULUS</v>
      </c>
      <c r="BC86" s="38" t="str">
        <f t="shared" si="72"/>
        <v>LULUS</v>
      </c>
      <c r="BD86" s="38" t="str">
        <f t="shared" si="73"/>
        <v>LULUS</v>
      </c>
      <c r="BE86" s="38" t="str">
        <f t="shared" si="74"/>
        <v>LULUS</v>
      </c>
      <c r="BF86" s="38" t="str">
        <f t="shared" si="75"/>
        <v>LULUS</v>
      </c>
      <c r="BG86" s="38" t="str">
        <f t="shared" si="76"/>
        <v>TIDAK LULUS</v>
      </c>
      <c r="BH86" s="38" t="str">
        <f t="shared" si="77"/>
        <v>LULUS</v>
      </c>
      <c r="BI86" s="38" t="str">
        <f t="shared" si="78"/>
        <v>LULUS</v>
      </c>
    </row>
    <row r="87" spans="1:61" s="65" customFormat="1" ht="21.9" customHeight="1" x14ac:dyDescent="0.3">
      <c r="A87" s="37">
        <f t="shared" si="79"/>
        <v>84</v>
      </c>
      <c r="B87" s="38">
        <v>2015399128</v>
      </c>
      <c r="C87" s="46" t="s">
        <v>483</v>
      </c>
      <c r="D87" s="54" t="s">
        <v>45</v>
      </c>
      <c r="E87" s="38" t="s">
        <v>160</v>
      </c>
      <c r="F87" s="54" t="s">
        <v>484</v>
      </c>
      <c r="G87" s="46" t="s">
        <v>485</v>
      </c>
      <c r="H87" s="63">
        <v>44938</v>
      </c>
      <c r="I87" s="38" t="s">
        <v>126</v>
      </c>
      <c r="J87" s="38" t="s">
        <v>127</v>
      </c>
      <c r="K87" s="38" t="s">
        <v>127</v>
      </c>
      <c r="L87" s="38" t="s">
        <v>125</v>
      </c>
      <c r="M87" s="38" t="s">
        <v>126</v>
      </c>
      <c r="N87" s="38" t="s">
        <v>125</v>
      </c>
      <c r="O87" s="38" t="s">
        <v>128</v>
      </c>
      <c r="P87" s="38" t="s">
        <v>127</v>
      </c>
      <c r="Q87" s="38" t="s">
        <v>126</v>
      </c>
      <c r="R87" s="38" t="s">
        <v>128</v>
      </c>
      <c r="S87" s="38" t="s">
        <v>126</v>
      </c>
      <c r="T87" s="38" t="s">
        <v>128</v>
      </c>
      <c r="U87" s="38" t="s">
        <v>127</v>
      </c>
      <c r="V87" s="38" t="s">
        <v>125</v>
      </c>
      <c r="W87" s="38" t="s">
        <v>125</v>
      </c>
      <c r="X87" s="38" t="s">
        <v>125</v>
      </c>
      <c r="Y87" s="38" t="s">
        <v>127</v>
      </c>
      <c r="Z87" s="38" t="s">
        <v>128</v>
      </c>
      <c r="AA87" s="38" t="s">
        <v>126</v>
      </c>
      <c r="AB87" s="38" t="s">
        <v>128</v>
      </c>
      <c r="AC87" s="38" t="s">
        <v>126</v>
      </c>
      <c r="AD87" s="38" t="s">
        <v>128</v>
      </c>
      <c r="AE87" s="38" t="s">
        <v>128</v>
      </c>
      <c r="AF87" s="38" t="s">
        <v>127</v>
      </c>
      <c r="AG87" s="38" t="s">
        <v>126</v>
      </c>
      <c r="AH87" s="38">
        <f t="array" ref="AH87">SUM((I87:AG87=$I$2:$AG$2)*(I87:AG87&lt;&gt;""))</f>
        <v>20</v>
      </c>
      <c r="AI87" s="47">
        <f t="shared" si="80"/>
        <v>8</v>
      </c>
      <c r="AJ87" s="64"/>
      <c r="AK87" s="38" t="str">
        <f t="shared" si="54"/>
        <v>LULUS</v>
      </c>
      <c r="AL87" s="38" t="str">
        <f t="shared" si="55"/>
        <v>TIDAK LULUS</v>
      </c>
      <c r="AM87" s="38" t="str">
        <f t="shared" si="56"/>
        <v>LULUS</v>
      </c>
      <c r="AN87" s="38" t="str">
        <f t="shared" si="57"/>
        <v>LULUS</v>
      </c>
      <c r="AO87" s="38" t="str">
        <f t="shared" si="58"/>
        <v>LULUS</v>
      </c>
      <c r="AP87" s="38" t="str">
        <f t="shared" si="59"/>
        <v>LULUS</v>
      </c>
      <c r="AQ87" s="38" t="str">
        <f t="shared" si="60"/>
        <v>LULUS</v>
      </c>
      <c r="AR87" s="38" t="str">
        <f t="shared" si="61"/>
        <v>LULUS</v>
      </c>
      <c r="AS87" s="38" t="str">
        <f t="shared" si="62"/>
        <v>LULUS</v>
      </c>
      <c r="AT87" s="38" t="str">
        <f t="shared" si="63"/>
        <v>LULUS</v>
      </c>
      <c r="AU87" s="38" t="str">
        <f t="shared" si="64"/>
        <v>LULUS</v>
      </c>
      <c r="AV87" s="38" t="str">
        <f t="shared" si="65"/>
        <v>LULUS</v>
      </c>
      <c r="AW87" s="38" t="str">
        <f t="shared" si="66"/>
        <v>LULUS</v>
      </c>
      <c r="AX87" s="38" t="str">
        <f t="shared" si="67"/>
        <v>LULUS</v>
      </c>
      <c r="AY87" s="38" t="str">
        <f t="shared" si="68"/>
        <v>TIDAK LULUS</v>
      </c>
      <c r="AZ87" s="38" t="str">
        <f t="shared" si="69"/>
        <v>LULUS</v>
      </c>
      <c r="BA87" s="38" t="str">
        <f t="shared" si="70"/>
        <v>TIDAK LULUS</v>
      </c>
      <c r="BB87" s="38" t="str">
        <f t="shared" si="71"/>
        <v>TIDAK LULUS</v>
      </c>
      <c r="BC87" s="38" t="str">
        <f t="shared" si="72"/>
        <v>LULUS</v>
      </c>
      <c r="BD87" s="38" t="str">
        <f t="shared" si="73"/>
        <v>LULUS</v>
      </c>
      <c r="BE87" s="38" t="str">
        <f t="shared" si="74"/>
        <v>LULUS</v>
      </c>
      <c r="BF87" s="38" t="str">
        <f t="shared" si="75"/>
        <v>LULUS</v>
      </c>
      <c r="BG87" s="38" t="str">
        <f t="shared" si="76"/>
        <v>TIDAK LULUS</v>
      </c>
      <c r="BH87" s="38" t="str">
        <f t="shared" si="77"/>
        <v>LULUS</v>
      </c>
      <c r="BI87" s="38" t="str">
        <f t="shared" si="78"/>
        <v>LULUS</v>
      </c>
    </row>
    <row r="88" spans="1:61" s="65" customFormat="1" ht="21.9" customHeight="1" x14ac:dyDescent="0.3">
      <c r="A88" s="37">
        <f t="shared" si="79"/>
        <v>85</v>
      </c>
      <c r="B88" s="38">
        <v>2015399028</v>
      </c>
      <c r="C88" s="46" t="s">
        <v>424</v>
      </c>
      <c r="D88" s="54" t="s">
        <v>45</v>
      </c>
      <c r="E88" s="38" t="s">
        <v>160</v>
      </c>
      <c r="F88" s="54" t="s">
        <v>425</v>
      </c>
      <c r="G88" s="46" t="s">
        <v>426</v>
      </c>
      <c r="H88" s="63">
        <v>44942</v>
      </c>
      <c r="I88" s="38" t="s">
        <v>127</v>
      </c>
      <c r="J88" s="38" t="s">
        <v>125</v>
      </c>
      <c r="K88" s="38" t="s">
        <v>127</v>
      </c>
      <c r="L88" s="38" t="s">
        <v>126</v>
      </c>
      <c r="M88" s="38" t="s">
        <v>127</v>
      </c>
      <c r="N88" s="38" t="s">
        <v>127</v>
      </c>
      <c r="O88" s="38" t="s">
        <v>128</v>
      </c>
      <c r="P88" s="38" t="s">
        <v>126</v>
      </c>
      <c r="Q88" s="38" t="s">
        <v>126</v>
      </c>
      <c r="R88" s="38" t="s">
        <v>125</v>
      </c>
      <c r="S88" s="38" t="s">
        <v>126</v>
      </c>
      <c r="T88" s="38" t="s">
        <v>128</v>
      </c>
      <c r="U88" s="38" t="s">
        <v>125</v>
      </c>
      <c r="V88" s="38" t="s">
        <v>125</v>
      </c>
      <c r="W88" s="38" t="s">
        <v>125</v>
      </c>
      <c r="X88" s="38" t="s">
        <v>127</v>
      </c>
      <c r="Y88" s="38" t="s">
        <v>127</v>
      </c>
      <c r="Z88" s="38" t="s">
        <v>127</v>
      </c>
      <c r="AA88" s="38" t="s">
        <v>126</v>
      </c>
      <c r="AB88" s="38" t="s">
        <v>126</v>
      </c>
      <c r="AC88" s="38" t="s">
        <v>126</v>
      </c>
      <c r="AD88" s="38" t="s">
        <v>127</v>
      </c>
      <c r="AE88" s="38" t="s">
        <v>128</v>
      </c>
      <c r="AF88" s="38" t="s">
        <v>127</v>
      </c>
      <c r="AG88" s="38" t="s">
        <v>126</v>
      </c>
      <c r="AH88" s="38">
        <f t="array" ref="AH88">SUM((I88:AG88=$I$2:$AG$2)*(I88:AG88&lt;&gt;""))</f>
        <v>11</v>
      </c>
      <c r="AI88" s="47">
        <f t="shared" ref="AI88:AI125" si="81">AH88/2.5</f>
        <v>4.4000000000000004</v>
      </c>
      <c r="AJ88" s="64"/>
      <c r="AK88" s="38" t="str">
        <f t="shared" ref="AK88:AK108" si="82">IF(I88=I$2,"LULUS","TIDAK LULUS")</f>
        <v>TIDAK LULUS</v>
      </c>
      <c r="AL88" s="38" t="str">
        <f t="shared" ref="AL88:AL108" si="83">IF(J88=J$2,"LULUS","TIDAK LULUS")</f>
        <v>TIDAK LULUS</v>
      </c>
      <c r="AM88" s="38" t="str">
        <f t="shared" ref="AM88:AM108" si="84">IF(K88=K$2,"LULUS","TIDAK LULUS")</f>
        <v>LULUS</v>
      </c>
      <c r="AN88" s="38" t="str">
        <f t="shared" ref="AN88:AN108" si="85">IF(L88=L$2,"LULUS","TIDAK LULUS")</f>
        <v>TIDAK LULUS</v>
      </c>
      <c r="AO88" s="38" t="str">
        <f t="shared" ref="AO88:AO108" si="86">IF(M88=M$2,"LULUS","TIDAK LULUS")</f>
        <v>TIDAK LULUS</v>
      </c>
      <c r="AP88" s="38" t="str">
        <f t="shared" ref="AP88:AP108" si="87">IF(N88=N$2,"LULUS","TIDAK LULUS")</f>
        <v>TIDAK LULUS</v>
      </c>
      <c r="AQ88" s="38" t="str">
        <f t="shared" ref="AQ88:AQ108" si="88">IF(O88=O$2,"LULUS","TIDAK LULUS")</f>
        <v>LULUS</v>
      </c>
      <c r="AR88" s="38" t="str">
        <f t="shared" ref="AR88:AR108" si="89">IF(P88=P$2,"LULUS","TIDAK LULUS")</f>
        <v>TIDAK LULUS</v>
      </c>
      <c r="AS88" s="38" t="str">
        <f t="shared" ref="AS88:AS108" si="90">IF(Q88=Q$2,"LULUS","TIDAK LULUS")</f>
        <v>LULUS</v>
      </c>
      <c r="AT88" s="38" t="str">
        <f t="shared" ref="AT88:AT108" si="91">IF(R88=R$2,"LULUS","TIDAK LULUS")</f>
        <v>TIDAK LULUS</v>
      </c>
      <c r="AU88" s="38" t="str">
        <f t="shared" ref="AU88:AU108" si="92">IF(S88=S$2,"LULUS","TIDAK LULUS")</f>
        <v>LULUS</v>
      </c>
      <c r="AV88" s="38" t="str">
        <f t="shared" ref="AV88:AV108" si="93">IF(T88=T$2,"LULUS","TIDAK LULUS")</f>
        <v>LULUS</v>
      </c>
      <c r="AW88" s="38" t="str">
        <f t="shared" ref="AW88:AW108" si="94">IF(U88=U$2,"LULUS","TIDAK LULUS")</f>
        <v>TIDAK LULUS</v>
      </c>
      <c r="AX88" s="38" t="str">
        <f t="shared" ref="AX88:AX108" si="95">IF(V88=V$2,"LULUS","TIDAK LULUS")</f>
        <v>LULUS</v>
      </c>
      <c r="AY88" s="38" t="str">
        <f t="shared" ref="AY88:AY108" si="96">IF(W88=W$2,"LULUS","TIDAK LULUS")</f>
        <v>TIDAK LULUS</v>
      </c>
      <c r="AZ88" s="38" t="str">
        <f t="shared" ref="AZ88:AZ108" si="97">IF(X88=X$2,"LULUS","TIDAK LULUS")</f>
        <v>TIDAK LULUS</v>
      </c>
      <c r="BA88" s="38" t="str">
        <f t="shared" ref="BA88:BA108" si="98">IF(Y88=Y$2,"LULUS","TIDAK LULUS")</f>
        <v>TIDAK LULUS</v>
      </c>
      <c r="BB88" s="38" t="str">
        <f t="shared" ref="BB88:BB108" si="99">IF(Z88=Z$2,"LULUS","TIDAK LULUS")</f>
        <v>LULUS</v>
      </c>
      <c r="BC88" s="38" t="str">
        <f t="shared" ref="BC88:BC108" si="100">IF(AA88=AA$2,"LULUS","TIDAK LULUS")</f>
        <v>LULUS</v>
      </c>
      <c r="BD88" s="38" t="str">
        <f t="shared" ref="BD88:BD108" si="101">IF(AB88=AB$2,"LULUS","TIDAK LULUS")</f>
        <v>TIDAK LULUS</v>
      </c>
      <c r="BE88" s="38" t="str">
        <f t="shared" ref="BE88:BE108" si="102">IF(AC88=AC$2,"LULUS","TIDAK LULUS")</f>
        <v>LULUS</v>
      </c>
      <c r="BF88" s="38" t="str">
        <f t="shared" ref="BF88:BF108" si="103">IF(AD88=AD$2,"LULUS","TIDAK LULUS")</f>
        <v>TIDAK LULUS</v>
      </c>
      <c r="BG88" s="38" t="str">
        <f t="shared" ref="BG88:BG108" si="104">IF(AE88=AE$2,"LULUS","TIDAK LULUS")</f>
        <v>TIDAK LULUS</v>
      </c>
      <c r="BH88" s="38" t="str">
        <f t="shared" ref="BH88:BH108" si="105">IF(AF88=AF$2,"LULUS","TIDAK LULUS")</f>
        <v>LULUS</v>
      </c>
      <c r="BI88" s="38" t="str">
        <f t="shared" ref="BI88:BI108" si="106">IF(AG88=AG$2,"LULUS","TIDAK LULUS")</f>
        <v>LULUS</v>
      </c>
    </row>
    <row r="89" spans="1:61" s="65" customFormat="1" ht="21.9" customHeight="1" x14ac:dyDescent="0.3">
      <c r="A89" s="37">
        <f t="shared" si="79"/>
        <v>86</v>
      </c>
      <c r="B89" s="38">
        <v>2015399160</v>
      </c>
      <c r="C89" s="46" t="s">
        <v>427</v>
      </c>
      <c r="D89" s="54" t="s">
        <v>45</v>
      </c>
      <c r="E89" s="38" t="s">
        <v>160</v>
      </c>
      <c r="F89" s="54" t="s">
        <v>428</v>
      </c>
      <c r="G89" s="46" t="s">
        <v>429</v>
      </c>
      <c r="H89" s="63">
        <v>44942</v>
      </c>
      <c r="I89" s="38" t="s">
        <v>126</v>
      </c>
      <c r="J89" s="38" t="s">
        <v>127</v>
      </c>
      <c r="K89" s="38" t="s">
        <v>128</v>
      </c>
      <c r="L89" s="38" t="s">
        <v>125</v>
      </c>
      <c r="M89" s="38" t="s">
        <v>126</v>
      </c>
      <c r="N89" s="38" t="s">
        <v>125</v>
      </c>
      <c r="O89" s="38" t="s">
        <v>128</v>
      </c>
      <c r="P89" s="38" t="s">
        <v>127</v>
      </c>
      <c r="Q89" s="38" t="s">
        <v>126</v>
      </c>
      <c r="R89" s="38" t="s">
        <v>125</v>
      </c>
      <c r="S89" s="38" t="s">
        <v>126</v>
      </c>
      <c r="T89" s="38" t="s">
        <v>128</v>
      </c>
      <c r="U89" s="38" t="s">
        <v>127</v>
      </c>
      <c r="V89" s="38" t="s">
        <v>125</v>
      </c>
      <c r="W89" s="38" t="s">
        <v>126</v>
      </c>
      <c r="X89" s="38" t="s">
        <v>125</v>
      </c>
      <c r="Y89" s="38" t="s">
        <v>128</v>
      </c>
      <c r="Z89" s="38" t="s">
        <v>127</v>
      </c>
      <c r="AA89" s="38" t="s">
        <v>126</v>
      </c>
      <c r="AB89" s="38" t="s">
        <v>128</v>
      </c>
      <c r="AC89" s="38" t="s">
        <v>126</v>
      </c>
      <c r="AD89" s="38" t="s">
        <v>128</v>
      </c>
      <c r="AE89" s="38" t="s">
        <v>128</v>
      </c>
      <c r="AF89" s="38" t="s">
        <v>127</v>
      </c>
      <c r="AG89" s="38" t="s">
        <v>125</v>
      </c>
      <c r="AH89" s="38">
        <f t="array" ref="AH89">SUM((I89:AG89=$I$2:$AG$2)*(I89:AG89&lt;&gt;""))</f>
        <v>20</v>
      </c>
      <c r="AI89" s="47">
        <f t="shared" si="81"/>
        <v>8</v>
      </c>
      <c r="AJ89" s="64"/>
      <c r="AK89" s="38" t="str">
        <f t="shared" si="82"/>
        <v>LULUS</v>
      </c>
      <c r="AL89" s="38" t="str">
        <f t="shared" si="83"/>
        <v>TIDAK LULUS</v>
      </c>
      <c r="AM89" s="38" t="str">
        <f t="shared" si="84"/>
        <v>TIDAK LULUS</v>
      </c>
      <c r="AN89" s="38" t="str">
        <f t="shared" si="85"/>
        <v>LULUS</v>
      </c>
      <c r="AO89" s="38" t="str">
        <f t="shared" si="86"/>
        <v>LULUS</v>
      </c>
      <c r="AP89" s="38" t="str">
        <f t="shared" si="87"/>
        <v>LULUS</v>
      </c>
      <c r="AQ89" s="38" t="str">
        <f t="shared" si="88"/>
        <v>LULUS</v>
      </c>
      <c r="AR89" s="38" t="str">
        <f t="shared" si="89"/>
        <v>LULUS</v>
      </c>
      <c r="AS89" s="38" t="str">
        <f t="shared" si="90"/>
        <v>LULUS</v>
      </c>
      <c r="AT89" s="38" t="str">
        <f t="shared" si="91"/>
        <v>TIDAK LULUS</v>
      </c>
      <c r="AU89" s="38" t="str">
        <f t="shared" si="92"/>
        <v>LULUS</v>
      </c>
      <c r="AV89" s="38" t="str">
        <f t="shared" si="93"/>
        <v>LULUS</v>
      </c>
      <c r="AW89" s="38" t="str">
        <f t="shared" si="94"/>
        <v>LULUS</v>
      </c>
      <c r="AX89" s="38" t="str">
        <f t="shared" si="95"/>
        <v>LULUS</v>
      </c>
      <c r="AY89" s="38" t="str">
        <f t="shared" si="96"/>
        <v>LULUS</v>
      </c>
      <c r="AZ89" s="38" t="str">
        <f t="shared" si="97"/>
        <v>LULUS</v>
      </c>
      <c r="BA89" s="38" t="str">
        <f t="shared" si="98"/>
        <v>LULUS</v>
      </c>
      <c r="BB89" s="38" t="str">
        <f t="shared" si="99"/>
        <v>LULUS</v>
      </c>
      <c r="BC89" s="38" t="str">
        <f t="shared" si="100"/>
        <v>LULUS</v>
      </c>
      <c r="BD89" s="38" t="str">
        <f t="shared" si="101"/>
        <v>LULUS</v>
      </c>
      <c r="BE89" s="38" t="str">
        <f t="shared" si="102"/>
        <v>LULUS</v>
      </c>
      <c r="BF89" s="38" t="str">
        <f t="shared" si="103"/>
        <v>LULUS</v>
      </c>
      <c r="BG89" s="38" t="str">
        <f t="shared" si="104"/>
        <v>TIDAK LULUS</v>
      </c>
      <c r="BH89" s="38" t="str">
        <f t="shared" si="105"/>
        <v>LULUS</v>
      </c>
      <c r="BI89" s="38" t="str">
        <f t="shared" si="106"/>
        <v>TIDAK LULUS</v>
      </c>
    </row>
    <row r="90" spans="1:61" s="65" customFormat="1" ht="21.9" customHeight="1" x14ac:dyDescent="0.3">
      <c r="A90" s="37">
        <f t="shared" si="79"/>
        <v>87</v>
      </c>
      <c r="B90" s="38">
        <v>2015400921</v>
      </c>
      <c r="C90" s="46" t="s">
        <v>486</v>
      </c>
      <c r="D90" s="54" t="s">
        <v>46</v>
      </c>
      <c r="E90" s="38" t="s">
        <v>155</v>
      </c>
      <c r="F90" s="54" t="s">
        <v>487</v>
      </c>
      <c r="G90" s="46" t="s">
        <v>488</v>
      </c>
      <c r="H90" s="63">
        <v>44942</v>
      </c>
      <c r="I90" s="38" t="s">
        <v>126</v>
      </c>
      <c r="J90" s="38" t="s">
        <v>125</v>
      </c>
      <c r="K90" s="38" t="s">
        <v>127</v>
      </c>
      <c r="L90" s="38" t="s">
        <v>125</v>
      </c>
      <c r="M90" s="38" t="s">
        <v>125</v>
      </c>
      <c r="N90" s="38" t="s">
        <v>125</v>
      </c>
      <c r="O90" s="38" t="s">
        <v>125</v>
      </c>
      <c r="P90" s="38" t="s">
        <v>127</v>
      </c>
      <c r="Q90" s="38" t="s">
        <v>126</v>
      </c>
      <c r="R90" s="38" t="s">
        <v>127</v>
      </c>
      <c r="S90" s="38" t="s">
        <v>128</v>
      </c>
      <c r="T90" s="38" t="s">
        <v>126</v>
      </c>
      <c r="U90" s="38" t="s">
        <v>127</v>
      </c>
      <c r="V90" s="38" t="s">
        <v>125</v>
      </c>
      <c r="W90" s="38" t="s">
        <v>126</v>
      </c>
      <c r="X90" s="38" t="s">
        <v>125</v>
      </c>
      <c r="Y90" s="38" t="s">
        <v>127</v>
      </c>
      <c r="Z90" s="38" t="s">
        <v>127</v>
      </c>
      <c r="AA90" s="38" t="s">
        <v>126</v>
      </c>
      <c r="AB90" s="38" t="s">
        <v>128</v>
      </c>
      <c r="AC90" s="38" t="s">
        <v>126</v>
      </c>
      <c r="AD90" s="38" t="s">
        <v>128</v>
      </c>
      <c r="AE90" s="38" t="s">
        <v>128</v>
      </c>
      <c r="AF90" s="38" t="s">
        <v>125</v>
      </c>
      <c r="AG90" s="38" t="s">
        <v>128</v>
      </c>
      <c r="AH90" s="38">
        <f t="array" ref="AH90">SUM((I90:AG90=$I$2:$AG$2)*(I90:AG90&lt;&gt;""))</f>
        <v>15</v>
      </c>
      <c r="AI90" s="47">
        <f t="shared" si="81"/>
        <v>6</v>
      </c>
      <c r="AJ90" s="64"/>
      <c r="AK90" s="38" t="str">
        <f t="shared" si="82"/>
        <v>LULUS</v>
      </c>
      <c r="AL90" s="38" t="str">
        <f t="shared" si="83"/>
        <v>TIDAK LULUS</v>
      </c>
      <c r="AM90" s="38" t="str">
        <f t="shared" si="84"/>
        <v>LULUS</v>
      </c>
      <c r="AN90" s="38" t="str">
        <f t="shared" si="85"/>
        <v>LULUS</v>
      </c>
      <c r="AO90" s="38" t="str">
        <f t="shared" si="86"/>
        <v>TIDAK LULUS</v>
      </c>
      <c r="AP90" s="38" t="str">
        <f t="shared" si="87"/>
        <v>LULUS</v>
      </c>
      <c r="AQ90" s="38" t="str">
        <f t="shared" si="88"/>
        <v>TIDAK LULUS</v>
      </c>
      <c r="AR90" s="38" t="str">
        <f t="shared" si="89"/>
        <v>LULUS</v>
      </c>
      <c r="AS90" s="38" t="str">
        <f t="shared" si="90"/>
        <v>LULUS</v>
      </c>
      <c r="AT90" s="38" t="str">
        <f t="shared" si="91"/>
        <v>TIDAK LULUS</v>
      </c>
      <c r="AU90" s="38" t="str">
        <f t="shared" si="92"/>
        <v>TIDAK LULUS</v>
      </c>
      <c r="AV90" s="38" t="str">
        <f t="shared" si="93"/>
        <v>TIDAK LULUS</v>
      </c>
      <c r="AW90" s="38" t="str">
        <f t="shared" si="94"/>
        <v>LULUS</v>
      </c>
      <c r="AX90" s="38" t="str">
        <f t="shared" si="95"/>
        <v>LULUS</v>
      </c>
      <c r="AY90" s="38" t="str">
        <f t="shared" si="96"/>
        <v>LULUS</v>
      </c>
      <c r="AZ90" s="38" t="str">
        <f t="shared" si="97"/>
        <v>LULUS</v>
      </c>
      <c r="BA90" s="38" t="str">
        <f t="shared" si="98"/>
        <v>TIDAK LULUS</v>
      </c>
      <c r="BB90" s="38" t="str">
        <f t="shared" si="99"/>
        <v>LULUS</v>
      </c>
      <c r="BC90" s="38" t="str">
        <f t="shared" si="100"/>
        <v>LULUS</v>
      </c>
      <c r="BD90" s="38" t="str">
        <f t="shared" si="101"/>
        <v>LULUS</v>
      </c>
      <c r="BE90" s="38" t="str">
        <f t="shared" si="102"/>
        <v>LULUS</v>
      </c>
      <c r="BF90" s="38" t="str">
        <f t="shared" si="103"/>
        <v>LULUS</v>
      </c>
      <c r="BG90" s="38" t="str">
        <f t="shared" si="104"/>
        <v>TIDAK LULUS</v>
      </c>
      <c r="BH90" s="38" t="str">
        <f t="shared" si="105"/>
        <v>TIDAK LULUS</v>
      </c>
      <c r="BI90" s="38" t="str">
        <f t="shared" si="106"/>
        <v>TIDAK LULUS</v>
      </c>
    </row>
    <row r="91" spans="1:61" s="65" customFormat="1" ht="21.9" customHeight="1" x14ac:dyDescent="0.3">
      <c r="A91" s="37">
        <f t="shared" si="79"/>
        <v>88</v>
      </c>
      <c r="B91" s="38">
        <v>2015400907</v>
      </c>
      <c r="C91" s="46" t="s">
        <v>489</v>
      </c>
      <c r="D91" s="54" t="s">
        <v>45</v>
      </c>
      <c r="E91" s="38" t="s">
        <v>160</v>
      </c>
      <c r="F91" s="54" t="s">
        <v>490</v>
      </c>
      <c r="G91" s="46" t="s">
        <v>491</v>
      </c>
      <c r="H91" s="63">
        <v>44942</v>
      </c>
      <c r="I91" s="38" t="s">
        <v>127</v>
      </c>
      <c r="J91" s="38" t="s">
        <v>125</v>
      </c>
      <c r="K91" s="38" t="s">
        <v>127</v>
      </c>
      <c r="L91" s="38" t="s">
        <v>125</v>
      </c>
      <c r="M91" s="38" t="s">
        <v>128</v>
      </c>
      <c r="N91" s="38" t="s">
        <v>126</v>
      </c>
      <c r="O91" s="38" t="s">
        <v>128</v>
      </c>
      <c r="P91" s="38" t="s">
        <v>128</v>
      </c>
      <c r="Q91" s="38" t="s">
        <v>126</v>
      </c>
      <c r="R91" s="38" t="s">
        <v>127</v>
      </c>
      <c r="S91" s="38" t="s">
        <v>128</v>
      </c>
      <c r="T91" s="38" t="s">
        <v>128</v>
      </c>
      <c r="U91" s="38" t="s">
        <v>127</v>
      </c>
      <c r="V91" s="38" t="s">
        <v>125</v>
      </c>
      <c r="W91" s="38" t="s">
        <v>125</v>
      </c>
      <c r="X91" s="38" t="s">
        <v>125</v>
      </c>
      <c r="Y91" s="38" t="s">
        <v>127</v>
      </c>
      <c r="Z91" s="38" t="s">
        <v>128</v>
      </c>
      <c r="AA91" s="38" t="s">
        <v>126</v>
      </c>
      <c r="AB91" s="38" t="s">
        <v>128</v>
      </c>
      <c r="AC91" s="38" t="s">
        <v>126</v>
      </c>
      <c r="AD91" s="38" t="s">
        <v>128</v>
      </c>
      <c r="AE91" s="38" t="s">
        <v>125</v>
      </c>
      <c r="AF91" s="38" t="s">
        <v>127</v>
      </c>
      <c r="AG91" s="38" t="s">
        <v>127</v>
      </c>
      <c r="AH91" s="38">
        <f t="array" ref="AH91">SUM((I91:AG91=$I$2:$AG$2)*(I91:AG91&lt;&gt;""))</f>
        <v>14</v>
      </c>
      <c r="AI91" s="47">
        <f t="shared" si="81"/>
        <v>5.6</v>
      </c>
      <c r="AJ91" s="64"/>
      <c r="AK91" s="38" t="str">
        <f t="shared" si="82"/>
        <v>TIDAK LULUS</v>
      </c>
      <c r="AL91" s="38" t="str">
        <f t="shared" si="83"/>
        <v>TIDAK LULUS</v>
      </c>
      <c r="AM91" s="38" t="str">
        <f t="shared" si="84"/>
        <v>LULUS</v>
      </c>
      <c r="AN91" s="38" t="str">
        <f t="shared" si="85"/>
        <v>LULUS</v>
      </c>
      <c r="AO91" s="38" t="str">
        <f t="shared" si="86"/>
        <v>TIDAK LULUS</v>
      </c>
      <c r="AP91" s="38" t="str">
        <f t="shared" si="87"/>
        <v>TIDAK LULUS</v>
      </c>
      <c r="AQ91" s="38" t="str">
        <f t="shared" si="88"/>
        <v>LULUS</v>
      </c>
      <c r="AR91" s="38" t="str">
        <f t="shared" si="89"/>
        <v>TIDAK LULUS</v>
      </c>
      <c r="AS91" s="38" t="str">
        <f t="shared" si="90"/>
        <v>LULUS</v>
      </c>
      <c r="AT91" s="38" t="str">
        <f t="shared" si="91"/>
        <v>TIDAK LULUS</v>
      </c>
      <c r="AU91" s="38" t="str">
        <f t="shared" si="92"/>
        <v>TIDAK LULUS</v>
      </c>
      <c r="AV91" s="38" t="str">
        <f t="shared" si="93"/>
        <v>LULUS</v>
      </c>
      <c r="AW91" s="38" t="str">
        <f t="shared" si="94"/>
        <v>LULUS</v>
      </c>
      <c r="AX91" s="38" t="str">
        <f t="shared" si="95"/>
        <v>LULUS</v>
      </c>
      <c r="AY91" s="38" t="str">
        <f t="shared" si="96"/>
        <v>TIDAK LULUS</v>
      </c>
      <c r="AZ91" s="38" t="str">
        <f t="shared" si="97"/>
        <v>LULUS</v>
      </c>
      <c r="BA91" s="38" t="str">
        <f t="shared" si="98"/>
        <v>TIDAK LULUS</v>
      </c>
      <c r="BB91" s="38" t="str">
        <f t="shared" si="99"/>
        <v>TIDAK LULUS</v>
      </c>
      <c r="BC91" s="38" t="str">
        <f t="shared" si="100"/>
        <v>LULUS</v>
      </c>
      <c r="BD91" s="38" t="str">
        <f t="shared" si="101"/>
        <v>LULUS</v>
      </c>
      <c r="BE91" s="38" t="str">
        <f t="shared" si="102"/>
        <v>LULUS</v>
      </c>
      <c r="BF91" s="38" t="str">
        <f t="shared" si="103"/>
        <v>LULUS</v>
      </c>
      <c r="BG91" s="38" t="str">
        <f t="shared" si="104"/>
        <v>LULUS</v>
      </c>
      <c r="BH91" s="38" t="str">
        <f t="shared" si="105"/>
        <v>LULUS</v>
      </c>
      <c r="BI91" s="38" t="str">
        <f t="shared" si="106"/>
        <v>TIDAK LULUS</v>
      </c>
    </row>
    <row r="92" spans="1:61" s="65" customFormat="1" ht="21.9" customHeight="1" x14ac:dyDescent="0.3">
      <c r="A92" s="37">
        <f t="shared" si="79"/>
        <v>89</v>
      </c>
      <c r="B92" s="38">
        <v>2015400923</v>
      </c>
      <c r="C92" s="46" t="s">
        <v>496</v>
      </c>
      <c r="D92" s="54" t="s">
        <v>46</v>
      </c>
      <c r="E92" s="38" t="s">
        <v>155</v>
      </c>
      <c r="F92" s="54" t="s">
        <v>497</v>
      </c>
      <c r="G92" s="46" t="s">
        <v>498</v>
      </c>
      <c r="H92" s="63">
        <v>44942</v>
      </c>
      <c r="I92" s="38" t="s">
        <v>126</v>
      </c>
      <c r="J92" s="38" t="s">
        <v>125</v>
      </c>
      <c r="K92" s="38" t="s">
        <v>127</v>
      </c>
      <c r="L92" s="38" t="s">
        <v>125</v>
      </c>
      <c r="M92" s="38" t="s">
        <v>127</v>
      </c>
      <c r="N92" s="38" t="s">
        <v>126</v>
      </c>
      <c r="O92" s="38" t="s">
        <v>128</v>
      </c>
      <c r="P92" s="38" t="s">
        <v>128</v>
      </c>
      <c r="Q92" s="38" t="s">
        <v>126</v>
      </c>
      <c r="R92" s="38" t="s">
        <v>127</v>
      </c>
      <c r="S92" s="38" t="s">
        <v>128</v>
      </c>
      <c r="T92" s="38" t="s">
        <v>128</v>
      </c>
      <c r="U92" s="38" t="s">
        <v>127</v>
      </c>
      <c r="V92" s="38" t="s">
        <v>125</v>
      </c>
      <c r="W92" s="38" t="s">
        <v>125</v>
      </c>
      <c r="X92" s="38" t="s">
        <v>125</v>
      </c>
      <c r="Y92" s="38" t="s">
        <v>127</v>
      </c>
      <c r="Z92" s="38" t="s">
        <v>128</v>
      </c>
      <c r="AA92" s="38" t="s">
        <v>126</v>
      </c>
      <c r="AB92" s="38" t="s">
        <v>128</v>
      </c>
      <c r="AC92" s="38" t="s">
        <v>126</v>
      </c>
      <c r="AD92" s="38" t="s">
        <v>128</v>
      </c>
      <c r="AE92" s="38" t="s">
        <v>125</v>
      </c>
      <c r="AF92" s="38" t="s">
        <v>127</v>
      </c>
      <c r="AG92" s="38" t="s">
        <v>127</v>
      </c>
      <c r="AH92" s="38">
        <f t="array" ref="AH92">SUM((I92:AG92=$I$2:$AG$2)*(I92:AG92&lt;&gt;""))</f>
        <v>15</v>
      </c>
      <c r="AI92" s="47">
        <f t="shared" si="81"/>
        <v>6</v>
      </c>
      <c r="AJ92" s="64"/>
      <c r="AK92" s="38" t="str">
        <f t="shared" si="82"/>
        <v>LULUS</v>
      </c>
      <c r="AL92" s="38" t="str">
        <f t="shared" si="83"/>
        <v>TIDAK LULUS</v>
      </c>
      <c r="AM92" s="38" t="str">
        <f t="shared" si="84"/>
        <v>LULUS</v>
      </c>
      <c r="AN92" s="38" t="str">
        <f t="shared" si="85"/>
        <v>LULUS</v>
      </c>
      <c r="AO92" s="38" t="str">
        <f t="shared" si="86"/>
        <v>TIDAK LULUS</v>
      </c>
      <c r="AP92" s="38" t="str">
        <f t="shared" si="87"/>
        <v>TIDAK LULUS</v>
      </c>
      <c r="AQ92" s="38" t="str">
        <f t="shared" si="88"/>
        <v>LULUS</v>
      </c>
      <c r="AR92" s="38" t="str">
        <f t="shared" si="89"/>
        <v>TIDAK LULUS</v>
      </c>
      <c r="AS92" s="38" t="str">
        <f t="shared" si="90"/>
        <v>LULUS</v>
      </c>
      <c r="AT92" s="38" t="str">
        <f t="shared" si="91"/>
        <v>TIDAK LULUS</v>
      </c>
      <c r="AU92" s="38" t="str">
        <f t="shared" si="92"/>
        <v>TIDAK LULUS</v>
      </c>
      <c r="AV92" s="38" t="str">
        <f t="shared" si="93"/>
        <v>LULUS</v>
      </c>
      <c r="AW92" s="38" t="str">
        <f t="shared" si="94"/>
        <v>LULUS</v>
      </c>
      <c r="AX92" s="38" t="str">
        <f t="shared" si="95"/>
        <v>LULUS</v>
      </c>
      <c r="AY92" s="38" t="str">
        <f t="shared" si="96"/>
        <v>TIDAK LULUS</v>
      </c>
      <c r="AZ92" s="38" t="str">
        <f t="shared" si="97"/>
        <v>LULUS</v>
      </c>
      <c r="BA92" s="38" t="str">
        <f t="shared" si="98"/>
        <v>TIDAK LULUS</v>
      </c>
      <c r="BB92" s="38" t="str">
        <f t="shared" si="99"/>
        <v>TIDAK LULUS</v>
      </c>
      <c r="BC92" s="38" t="str">
        <f t="shared" si="100"/>
        <v>LULUS</v>
      </c>
      <c r="BD92" s="38" t="str">
        <f t="shared" si="101"/>
        <v>LULUS</v>
      </c>
      <c r="BE92" s="38" t="str">
        <f t="shared" si="102"/>
        <v>LULUS</v>
      </c>
      <c r="BF92" s="38" t="str">
        <f t="shared" si="103"/>
        <v>LULUS</v>
      </c>
      <c r="BG92" s="38" t="str">
        <f t="shared" si="104"/>
        <v>LULUS</v>
      </c>
      <c r="BH92" s="38" t="str">
        <f t="shared" si="105"/>
        <v>LULUS</v>
      </c>
      <c r="BI92" s="38" t="str">
        <f t="shared" si="106"/>
        <v>TIDAK LULUS</v>
      </c>
    </row>
    <row r="93" spans="1:61" s="65" customFormat="1" ht="21.9" customHeight="1" x14ac:dyDescent="0.3">
      <c r="A93" s="37">
        <f t="shared" si="79"/>
        <v>90</v>
      </c>
      <c r="B93" s="38">
        <v>2015400540</v>
      </c>
      <c r="C93" s="46" t="s">
        <v>520</v>
      </c>
      <c r="D93" s="54" t="s">
        <v>45</v>
      </c>
      <c r="E93" s="38" t="s">
        <v>160</v>
      </c>
      <c r="F93" s="54" t="s">
        <v>501</v>
      </c>
      <c r="G93" s="46" t="s">
        <v>502</v>
      </c>
      <c r="H93" s="63">
        <v>44942</v>
      </c>
      <c r="I93" s="38" t="s">
        <v>126</v>
      </c>
      <c r="J93" s="38" t="s">
        <v>128</v>
      </c>
      <c r="K93" s="38" t="s">
        <v>127</v>
      </c>
      <c r="L93" s="38" t="s">
        <v>125</v>
      </c>
      <c r="M93" s="38" t="s">
        <v>127</v>
      </c>
      <c r="N93" s="38" t="s">
        <v>125</v>
      </c>
      <c r="O93" s="38" t="s">
        <v>128</v>
      </c>
      <c r="P93" s="38" t="s">
        <v>127</v>
      </c>
      <c r="Q93" s="38" t="s">
        <v>126</v>
      </c>
      <c r="R93" s="38" t="s">
        <v>127</v>
      </c>
      <c r="S93" s="38" t="s">
        <v>126</v>
      </c>
      <c r="T93" s="38" t="s">
        <v>128</v>
      </c>
      <c r="U93" s="38" t="s">
        <v>127</v>
      </c>
      <c r="V93" s="38" t="s">
        <v>125</v>
      </c>
      <c r="W93" s="38" t="s">
        <v>127</v>
      </c>
      <c r="X93" s="38" t="s">
        <v>125</v>
      </c>
      <c r="Y93" s="38" t="s">
        <v>128</v>
      </c>
      <c r="Z93" s="38" t="s">
        <v>128</v>
      </c>
      <c r="AA93" s="38" t="s">
        <v>126</v>
      </c>
      <c r="AB93" s="38" t="s">
        <v>128</v>
      </c>
      <c r="AC93" s="38" t="s">
        <v>126</v>
      </c>
      <c r="AD93" s="38" t="s">
        <v>128</v>
      </c>
      <c r="AE93" s="38" t="s">
        <v>128</v>
      </c>
      <c r="AF93" s="38" t="s">
        <v>127</v>
      </c>
      <c r="AG93" s="38" t="s">
        <v>127</v>
      </c>
      <c r="AH93" s="38">
        <f t="array" ref="AH93">SUM((I93:AG93=$I$2:$AG$2)*(I93:AG93&lt;&gt;""))</f>
        <v>19</v>
      </c>
      <c r="AI93" s="47">
        <f t="shared" si="81"/>
        <v>7.6</v>
      </c>
      <c r="AJ93" s="64"/>
      <c r="AK93" s="38" t="str">
        <f t="shared" si="82"/>
        <v>LULUS</v>
      </c>
      <c r="AL93" s="38" t="str">
        <f t="shared" si="83"/>
        <v>LULUS</v>
      </c>
      <c r="AM93" s="38" t="str">
        <f t="shared" si="84"/>
        <v>LULUS</v>
      </c>
      <c r="AN93" s="38" t="str">
        <f t="shared" si="85"/>
        <v>LULUS</v>
      </c>
      <c r="AO93" s="38" t="str">
        <f t="shared" si="86"/>
        <v>TIDAK LULUS</v>
      </c>
      <c r="AP93" s="38" t="str">
        <f t="shared" si="87"/>
        <v>LULUS</v>
      </c>
      <c r="AQ93" s="38" t="str">
        <f t="shared" si="88"/>
        <v>LULUS</v>
      </c>
      <c r="AR93" s="38" t="str">
        <f t="shared" si="89"/>
        <v>LULUS</v>
      </c>
      <c r="AS93" s="38" t="str">
        <f t="shared" si="90"/>
        <v>LULUS</v>
      </c>
      <c r="AT93" s="38" t="str">
        <f t="shared" si="91"/>
        <v>TIDAK LULUS</v>
      </c>
      <c r="AU93" s="38" t="str">
        <f t="shared" si="92"/>
        <v>LULUS</v>
      </c>
      <c r="AV93" s="38" t="str">
        <f t="shared" si="93"/>
        <v>LULUS</v>
      </c>
      <c r="AW93" s="38" t="str">
        <f t="shared" si="94"/>
        <v>LULUS</v>
      </c>
      <c r="AX93" s="38" t="str">
        <f t="shared" si="95"/>
        <v>LULUS</v>
      </c>
      <c r="AY93" s="38" t="str">
        <f t="shared" si="96"/>
        <v>TIDAK LULUS</v>
      </c>
      <c r="AZ93" s="38" t="str">
        <f t="shared" si="97"/>
        <v>LULUS</v>
      </c>
      <c r="BA93" s="38" t="str">
        <f t="shared" si="98"/>
        <v>LULUS</v>
      </c>
      <c r="BB93" s="38" t="str">
        <f t="shared" si="99"/>
        <v>TIDAK LULUS</v>
      </c>
      <c r="BC93" s="38" t="str">
        <f t="shared" si="100"/>
        <v>LULUS</v>
      </c>
      <c r="BD93" s="38" t="str">
        <f t="shared" si="101"/>
        <v>LULUS</v>
      </c>
      <c r="BE93" s="38" t="str">
        <f t="shared" si="102"/>
        <v>LULUS</v>
      </c>
      <c r="BF93" s="38" t="str">
        <f t="shared" si="103"/>
        <v>LULUS</v>
      </c>
      <c r="BG93" s="38" t="str">
        <f t="shared" si="104"/>
        <v>TIDAK LULUS</v>
      </c>
      <c r="BH93" s="38" t="str">
        <f t="shared" si="105"/>
        <v>LULUS</v>
      </c>
      <c r="BI93" s="38" t="str">
        <f t="shared" si="106"/>
        <v>TIDAK LULUS</v>
      </c>
    </row>
    <row r="94" spans="1:61" s="65" customFormat="1" ht="21.9" customHeight="1" x14ac:dyDescent="0.3">
      <c r="A94" s="37">
        <f t="shared" si="79"/>
        <v>91</v>
      </c>
      <c r="B94" s="38">
        <v>2015400563</v>
      </c>
      <c r="C94" s="46" t="s">
        <v>521</v>
      </c>
      <c r="D94" s="54" t="s">
        <v>46</v>
      </c>
      <c r="E94" s="38" t="s">
        <v>155</v>
      </c>
      <c r="F94" s="54" t="s">
        <v>522</v>
      </c>
      <c r="G94" s="46" t="s">
        <v>523</v>
      </c>
      <c r="H94" s="63">
        <v>44942</v>
      </c>
      <c r="I94" s="38" t="s">
        <v>126</v>
      </c>
      <c r="J94" s="38" t="s">
        <v>128</v>
      </c>
      <c r="K94" s="38" t="s">
        <v>127</v>
      </c>
      <c r="L94" s="38" t="s">
        <v>125</v>
      </c>
      <c r="M94" s="38" t="s">
        <v>126</v>
      </c>
      <c r="N94" s="38" t="s">
        <v>125</v>
      </c>
      <c r="O94" s="38" t="s">
        <v>128</v>
      </c>
      <c r="P94" s="38" t="s">
        <v>128</v>
      </c>
      <c r="Q94" s="38" t="s">
        <v>126</v>
      </c>
      <c r="R94" s="38" t="s">
        <v>127</v>
      </c>
      <c r="S94" s="38" t="s">
        <v>128</v>
      </c>
      <c r="T94" s="38" t="s">
        <v>125</v>
      </c>
      <c r="U94" s="38" t="s">
        <v>127</v>
      </c>
      <c r="V94" s="38" t="s">
        <v>125</v>
      </c>
      <c r="W94" s="38" t="s">
        <v>126</v>
      </c>
      <c r="X94" s="38" t="s">
        <v>125</v>
      </c>
      <c r="Y94" s="38" t="s">
        <v>128</v>
      </c>
      <c r="Z94" s="38" t="s">
        <v>128</v>
      </c>
      <c r="AA94" s="38" t="s">
        <v>126</v>
      </c>
      <c r="AB94" s="38" t="s">
        <v>128</v>
      </c>
      <c r="AC94" s="38" t="s">
        <v>126</v>
      </c>
      <c r="AD94" s="38" t="s">
        <v>126</v>
      </c>
      <c r="AE94" s="38" t="s">
        <v>128</v>
      </c>
      <c r="AF94" s="38" t="s">
        <v>127</v>
      </c>
      <c r="AG94" s="38" t="s">
        <v>127</v>
      </c>
      <c r="AH94" s="38">
        <f t="array" ref="AH94">SUM((I94:AG94=$I$2:$AG$2)*(I94:AG94&lt;&gt;""))</f>
        <v>17</v>
      </c>
      <c r="AI94" s="47">
        <f t="shared" si="81"/>
        <v>6.8</v>
      </c>
      <c r="AJ94" s="64"/>
      <c r="AK94" s="38" t="str">
        <f t="shared" si="82"/>
        <v>LULUS</v>
      </c>
      <c r="AL94" s="38" t="str">
        <f t="shared" si="83"/>
        <v>LULUS</v>
      </c>
      <c r="AM94" s="38" t="str">
        <f t="shared" si="84"/>
        <v>LULUS</v>
      </c>
      <c r="AN94" s="38" t="str">
        <f t="shared" si="85"/>
        <v>LULUS</v>
      </c>
      <c r="AO94" s="38" t="str">
        <f t="shared" si="86"/>
        <v>LULUS</v>
      </c>
      <c r="AP94" s="38" t="str">
        <f t="shared" si="87"/>
        <v>LULUS</v>
      </c>
      <c r="AQ94" s="38" t="str">
        <f t="shared" si="88"/>
        <v>LULUS</v>
      </c>
      <c r="AR94" s="38" t="str">
        <f t="shared" si="89"/>
        <v>TIDAK LULUS</v>
      </c>
      <c r="AS94" s="38" t="str">
        <f t="shared" si="90"/>
        <v>LULUS</v>
      </c>
      <c r="AT94" s="38" t="str">
        <f t="shared" si="91"/>
        <v>TIDAK LULUS</v>
      </c>
      <c r="AU94" s="38" t="str">
        <f t="shared" si="92"/>
        <v>TIDAK LULUS</v>
      </c>
      <c r="AV94" s="38" t="str">
        <f t="shared" si="93"/>
        <v>TIDAK LULUS</v>
      </c>
      <c r="AW94" s="38" t="str">
        <f t="shared" si="94"/>
        <v>LULUS</v>
      </c>
      <c r="AX94" s="38" t="str">
        <f t="shared" si="95"/>
        <v>LULUS</v>
      </c>
      <c r="AY94" s="38" t="str">
        <f t="shared" si="96"/>
        <v>LULUS</v>
      </c>
      <c r="AZ94" s="38" t="str">
        <f t="shared" si="97"/>
        <v>LULUS</v>
      </c>
      <c r="BA94" s="38" t="str">
        <f t="shared" si="98"/>
        <v>LULUS</v>
      </c>
      <c r="BB94" s="38" t="str">
        <f t="shared" si="99"/>
        <v>TIDAK LULUS</v>
      </c>
      <c r="BC94" s="38" t="str">
        <f t="shared" si="100"/>
        <v>LULUS</v>
      </c>
      <c r="BD94" s="38" t="str">
        <f t="shared" si="101"/>
        <v>LULUS</v>
      </c>
      <c r="BE94" s="38" t="str">
        <f t="shared" si="102"/>
        <v>LULUS</v>
      </c>
      <c r="BF94" s="38" t="str">
        <f t="shared" si="103"/>
        <v>TIDAK LULUS</v>
      </c>
      <c r="BG94" s="38" t="str">
        <f t="shared" si="104"/>
        <v>TIDAK LULUS</v>
      </c>
      <c r="BH94" s="38" t="str">
        <f t="shared" si="105"/>
        <v>LULUS</v>
      </c>
      <c r="BI94" s="38" t="str">
        <f t="shared" si="106"/>
        <v>TIDAK LULUS</v>
      </c>
    </row>
    <row r="95" spans="1:61" s="65" customFormat="1" ht="21.9" customHeight="1" x14ac:dyDescent="0.3">
      <c r="A95" s="37">
        <f t="shared" si="79"/>
        <v>92</v>
      </c>
      <c r="B95" s="38">
        <v>2015399105</v>
      </c>
      <c r="C95" s="46" t="s">
        <v>446</v>
      </c>
      <c r="D95" s="54" t="s">
        <v>45</v>
      </c>
      <c r="E95" s="38" t="s">
        <v>160</v>
      </c>
      <c r="F95" s="54" t="s">
        <v>447</v>
      </c>
      <c r="G95" s="46" t="s">
        <v>448</v>
      </c>
      <c r="H95" s="63">
        <v>44942</v>
      </c>
      <c r="I95" s="38" t="s">
        <v>126</v>
      </c>
      <c r="J95" s="38" t="s">
        <v>125</v>
      </c>
      <c r="K95" s="38" t="s">
        <v>127</v>
      </c>
      <c r="L95" s="38" t="s">
        <v>125</v>
      </c>
      <c r="M95" s="38" t="s">
        <v>126</v>
      </c>
      <c r="N95" s="38" t="s">
        <v>125</v>
      </c>
      <c r="O95" s="38" t="s">
        <v>128</v>
      </c>
      <c r="P95" s="38" t="s">
        <v>127</v>
      </c>
      <c r="Q95" s="38" t="s">
        <v>127</v>
      </c>
      <c r="R95" s="38" t="s">
        <v>127</v>
      </c>
      <c r="S95" s="38" t="s">
        <v>126</v>
      </c>
      <c r="T95" s="38" t="s">
        <v>127</v>
      </c>
      <c r="U95" s="38" t="s">
        <v>127</v>
      </c>
      <c r="V95" s="38" t="s">
        <v>125</v>
      </c>
      <c r="W95" s="38" t="s">
        <v>126</v>
      </c>
      <c r="X95" s="38" t="s">
        <v>125</v>
      </c>
      <c r="Y95" s="38" t="s">
        <v>126</v>
      </c>
      <c r="Z95" s="38" t="s">
        <v>128</v>
      </c>
      <c r="AA95" s="38" t="s">
        <v>126</v>
      </c>
      <c r="AB95" s="38" t="s">
        <v>126</v>
      </c>
      <c r="AC95" s="38" t="s">
        <v>126</v>
      </c>
      <c r="AD95" s="38" t="s">
        <v>125</v>
      </c>
      <c r="AE95" s="38" t="s">
        <v>125</v>
      </c>
      <c r="AF95" s="38" t="s">
        <v>127</v>
      </c>
      <c r="AG95" s="38" t="s">
        <v>127</v>
      </c>
      <c r="AH95" s="38">
        <f t="array" ref="AH95">SUM((I95:AG95=$I$2:$AG$2)*(I95:AG95&lt;&gt;""))</f>
        <v>16</v>
      </c>
      <c r="AI95" s="47">
        <f t="shared" si="81"/>
        <v>6.4</v>
      </c>
      <c r="AJ95" s="64"/>
      <c r="AK95" s="38" t="str">
        <f t="shared" si="82"/>
        <v>LULUS</v>
      </c>
      <c r="AL95" s="38" t="str">
        <f t="shared" si="83"/>
        <v>TIDAK LULUS</v>
      </c>
      <c r="AM95" s="38" t="str">
        <f t="shared" si="84"/>
        <v>LULUS</v>
      </c>
      <c r="AN95" s="38" t="str">
        <f t="shared" si="85"/>
        <v>LULUS</v>
      </c>
      <c r="AO95" s="38" t="str">
        <f t="shared" si="86"/>
        <v>LULUS</v>
      </c>
      <c r="AP95" s="38" t="str">
        <f t="shared" si="87"/>
        <v>LULUS</v>
      </c>
      <c r="AQ95" s="38" t="str">
        <f t="shared" si="88"/>
        <v>LULUS</v>
      </c>
      <c r="AR95" s="38" t="str">
        <f t="shared" si="89"/>
        <v>LULUS</v>
      </c>
      <c r="AS95" s="38" t="str">
        <f t="shared" si="90"/>
        <v>TIDAK LULUS</v>
      </c>
      <c r="AT95" s="38" t="str">
        <f t="shared" si="91"/>
        <v>TIDAK LULUS</v>
      </c>
      <c r="AU95" s="38" t="str">
        <f t="shared" si="92"/>
        <v>LULUS</v>
      </c>
      <c r="AV95" s="38" t="str">
        <f t="shared" si="93"/>
        <v>TIDAK LULUS</v>
      </c>
      <c r="AW95" s="38" t="str">
        <f t="shared" si="94"/>
        <v>LULUS</v>
      </c>
      <c r="AX95" s="38" t="str">
        <f t="shared" si="95"/>
        <v>LULUS</v>
      </c>
      <c r="AY95" s="38" t="str">
        <f t="shared" si="96"/>
        <v>LULUS</v>
      </c>
      <c r="AZ95" s="38" t="str">
        <f t="shared" si="97"/>
        <v>LULUS</v>
      </c>
      <c r="BA95" s="38" t="str">
        <f t="shared" si="98"/>
        <v>TIDAK LULUS</v>
      </c>
      <c r="BB95" s="38" t="str">
        <f t="shared" si="99"/>
        <v>TIDAK LULUS</v>
      </c>
      <c r="BC95" s="38" t="str">
        <f t="shared" si="100"/>
        <v>LULUS</v>
      </c>
      <c r="BD95" s="38" t="str">
        <f t="shared" si="101"/>
        <v>TIDAK LULUS</v>
      </c>
      <c r="BE95" s="38" t="str">
        <f t="shared" si="102"/>
        <v>LULUS</v>
      </c>
      <c r="BF95" s="38" t="str">
        <f t="shared" si="103"/>
        <v>TIDAK LULUS</v>
      </c>
      <c r="BG95" s="38" t="str">
        <f t="shared" si="104"/>
        <v>LULUS</v>
      </c>
      <c r="BH95" s="38" t="str">
        <f t="shared" si="105"/>
        <v>LULUS</v>
      </c>
      <c r="BI95" s="38" t="str">
        <f t="shared" si="106"/>
        <v>TIDAK LULUS</v>
      </c>
    </row>
    <row r="96" spans="1:61" s="65" customFormat="1" ht="21.9" customHeight="1" x14ac:dyDescent="0.3">
      <c r="A96" s="37">
        <f t="shared" si="79"/>
        <v>93</v>
      </c>
      <c r="B96" s="38">
        <v>2015400546</v>
      </c>
      <c r="C96" s="46" t="s">
        <v>525</v>
      </c>
      <c r="D96" s="54" t="s">
        <v>45</v>
      </c>
      <c r="E96" s="38" t="s">
        <v>160</v>
      </c>
      <c r="F96" s="54" t="s">
        <v>526</v>
      </c>
      <c r="G96" s="46" t="s">
        <v>527</v>
      </c>
      <c r="H96" s="63">
        <v>44942</v>
      </c>
      <c r="I96" s="38" t="s">
        <v>128</v>
      </c>
      <c r="J96" s="38" t="s">
        <v>127</v>
      </c>
      <c r="K96" s="38" t="s">
        <v>127</v>
      </c>
      <c r="L96" s="38" t="s">
        <v>125</v>
      </c>
      <c r="M96" s="38" t="s">
        <v>126</v>
      </c>
      <c r="N96" s="38" t="s">
        <v>125</v>
      </c>
      <c r="O96" s="38" t="s">
        <v>125</v>
      </c>
      <c r="P96" s="38" t="s">
        <v>127</v>
      </c>
      <c r="Q96" s="38" t="s">
        <v>126</v>
      </c>
      <c r="R96" s="38" t="s">
        <v>127</v>
      </c>
      <c r="S96" s="38" t="s">
        <v>126</v>
      </c>
      <c r="T96" s="38" t="s">
        <v>128</v>
      </c>
      <c r="U96" s="38" t="s">
        <v>128</v>
      </c>
      <c r="V96" s="38" t="s">
        <v>125</v>
      </c>
      <c r="W96" s="38" t="s">
        <v>125</v>
      </c>
      <c r="X96" s="38" t="s">
        <v>128</v>
      </c>
      <c r="Y96" s="38" t="s">
        <v>128</v>
      </c>
      <c r="Z96" s="38" t="s">
        <v>128</v>
      </c>
      <c r="AA96" s="38" t="s">
        <v>126</v>
      </c>
      <c r="AB96" s="38" t="s">
        <v>128</v>
      </c>
      <c r="AC96" s="38" t="s">
        <v>126</v>
      </c>
      <c r="AD96" s="38" t="s">
        <v>128</v>
      </c>
      <c r="AE96" s="38" t="s">
        <v>128</v>
      </c>
      <c r="AF96" s="38" t="s">
        <v>127</v>
      </c>
      <c r="AG96" s="38" t="s">
        <v>127</v>
      </c>
      <c r="AH96" s="38">
        <f t="array" ref="AH96">SUM((I96:AG96=$I$2:$AG$2)*(I96:AG96&lt;&gt;""))</f>
        <v>15</v>
      </c>
      <c r="AI96" s="47">
        <f t="shared" si="81"/>
        <v>6</v>
      </c>
      <c r="AJ96" s="64"/>
      <c r="AK96" s="38" t="str">
        <f t="shared" si="82"/>
        <v>TIDAK LULUS</v>
      </c>
      <c r="AL96" s="38" t="str">
        <f t="shared" si="83"/>
        <v>TIDAK LULUS</v>
      </c>
      <c r="AM96" s="38" t="str">
        <f t="shared" si="84"/>
        <v>LULUS</v>
      </c>
      <c r="AN96" s="38" t="str">
        <f t="shared" si="85"/>
        <v>LULUS</v>
      </c>
      <c r="AO96" s="38" t="str">
        <f t="shared" si="86"/>
        <v>LULUS</v>
      </c>
      <c r="AP96" s="38" t="str">
        <f t="shared" si="87"/>
        <v>LULUS</v>
      </c>
      <c r="AQ96" s="38" t="str">
        <f t="shared" si="88"/>
        <v>TIDAK LULUS</v>
      </c>
      <c r="AR96" s="38" t="str">
        <f t="shared" si="89"/>
        <v>LULUS</v>
      </c>
      <c r="AS96" s="38" t="str">
        <f t="shared" si="90"/>
        <v>LULUS</v>
      </c>
      <c r="AT96" s="38" t="str">
        <f t="shared" si="91"/>
        <v>TIDAK LULUS</v>
      </c>
      <c r="AU96" s="38" t="str">
        <f t="shared" si="92"/>
        <v>LULUS</v>
      </c>
      <c r="AV96" s="38" t="str">
        <f t="shared" si="93"/>
        <v>LULUS</v>
      </c>
      <c r="AW96" s="38" t="str">
        <f t="shared" si="94"/>
        <v>TIDAK LULUS</v>
      </c>
      <c r="AX96" s="38" t="str">
        <f t="shared" si="95"/>
        <v>LULUS</v>
      </c>
      <c r="AY96" s="38" t="str">
        <f t="shared" si="96"/>
        <v>TIDAK LULUS</v>
      </c>
      <c r="AZ96" s="38" t="str">
        <f t="shared" si="97"/>
        <v>TIDAK LULUS</v>
      </c>
      <c r="BA96" s="38" t="str">
        <f t="shared" si="98"/>
        <v>LULUS</v>
      </c>
      <c r="BB96" s="38" t="str">
        <f t="shared" si="99"/>
        <v>TIDAK LULUS</v>
      </c>
      <c r="BC96" s="38" t="str">
        <f t="shared" si="100"/>
        <v>LULUS</v>
      </c>
      <c r="BD96" s="38" t="str">
        <f t="shared" si="101"/>
        <v>LULUS</v>
      </c>
      <c r="BE96" s="38" t="str">
        <f t="shared" si="102"/>
        <v>LULUS</v>
      </c>
      <c r="BF96" s="38" t="str">
        <f t="shared" si="103"/>
        <v>LULUS</v>
      </c>
      <c r="BG96" s="38" t="str">
        <f t="shared" si="104"/>
        <v>TIDAK LULUS</v>
      </c>
      <c r="BH96" s="38" t="str">
        <f t="shared" si="105"/>
        <v>LULUS</v>
      </c>
      <c r="BI96" s="38" t="str">
        <f t="shared" si="106"/>
        <v>TIDAK LULUS</v>
      </c>
    </row>
    <row r="97" spans="1:61" s="65" customFormat="1" ht="21.9" customHeight="1" x14ac:dyDescent="0.3">
      <c r="A97" s="37">
        <f t="shared" si="79"/>
        <v>94</v>
      </c>
      <c r="B97" s="38">
        <v>2015400568</v>
      </c>
      <c r="C97" s="46" t="s">
        <v>528</v>
      </c>
      <c r="D97" s="54" t="s">
        <v>46</v>
      </c>
      <c r="E97" s="38" t="s">
        <v>155</v>
      </c>
      <c r="F97" s="54" t="s">
        <v>529</v>
      </c>
      <c r="G97" s="46" t="s">
        <v>530</v>
      </c>
      <c r="H97" s="63">
        <v>44942</v>
      </c>
      <c r="I97" s="38" t="s">
        <v>126</v>
      </c>
      <c r="J97" s="38" t="s">
        <v>128</v>
      </c>
      <c r="K97" s="38" t="s">
        <v>127</v>
      </c>
      <c r="L97" s="38" t="s">
        <v>125</v>
      </c>
      <c r="M97" s="38" t="s">
        <v>126</v>
      </c>
      <c r="N97" s="38" t="s">
        <v>125</v>
      </c>
      <c r="O97" s="38" t="s">
        <v>128</v>
      </c>
      <c r="P97" s="38" t="s">
        <v>128</v>
      </c>
      <c r="Q97" s="38" t="s">
        <v>126</v>
      </c>
      <c r="R97" s="38" t="s">
        <v>127</v>
      </c>
      <c r="S97" s="38" t="s">
        <v>126</v>
      </c>
      <c r="T97" s="38" t="s">
        <v>128</v>
      </c>
      <c r="U97" s="38" t="s">
        <v>127</v>
      </c>
      <c r="V97" s="38" t="s">
        <v>125</v>
      </c>
      <c r="W97" s="38" t="s">
        <v>126</v>
      </c>
      <c r="X97" s="38" t="s">
        <v>127</v>
      </c>
      <c r="Y97" s="38" t="s">
        <v>127</v>
      </c>
      <c r="Z97" s="38" t="s">
        <v>128</v>
      </c>
      <c r="AA97" s="38" t="s">
        <v>126</v>
      </c>
      <c r="AB97" s="38" t="s">
        <v>128</v>
      </c>
      <c r="AC97" s="38" t="s">
        <v>126</v>
      </c>
      <c r="AD97" s="38" t="s">
        <v>126</v>
      </c>
      <c r="AE97" s="38" t="s">
        <v>128</v>
      </c>
      <c r="AF97" s="38" t="s">
        <v>127</v>
      </c>
      <c r="AG97" s="38" t="s">
        <v>127</v>
      </c>
      <c r="AH97" s="38">
        <f t="array" ref="AH97">SUM((I97:AG97=$I$2:$AG$2)*(I97:AG97&lt;&gt;""))</f>
        <v>17</v>
      </c>
      <c r="AI97" s="47">
        <f t="shared" si="81"/>
        <v>6.8</v>
      </c>
      <c r="AJ97" s="64"/>
      <c r="AK97" s="38" t="str">
        <f t="shared" si="82"/>
        <v>LULUS</v>
      </c>
      <c r="AL97" s="38" t="str">
        <f t="shared" si="83"/>
        <v>LULUS</v>
      </c>
      <c r="AM97" s="38" t="str">
        <f t="shared" si="84"/>
        <v>LULUS</v>
      </c>
      <c r="AN97" s="38" t="str">
        <f t="shared" si="85"/>
        <v>LULUS</v>
      </c>
      <c r="AO97" s="38" t="str">
        <f t="shared" si="86"/>
        <v>LULUS</v>
      </c>
      <c r="AP97" s="38" t="str">
        <f t="shared" si="87"/>
        <v>LULUS</v>
      </c>
      <c r="AQ97" s="38" t="str">
        <f t="shared" si="88"/>
        <v>LULUS</v>
      </c>
      <c r="AR97" s="38" t="str">
        <f t="shared" si="89"/>
        <v>TIDAK LULUS</v>
      </c>
      <c r="AS97" s="38" t="str">
        <f t="shared" si="90"/>
        <v>LULUS</v>
      </c>
      <c r="AT97" s="38" t="str">
        <f t="shared" si="91"/>
        <v>TIDAK LULUS</v>
      </c>
      <c r="AU97" s="38" t="str">
        <f t="shared" si="92"/>
        <v>LULUS</v>
      </c>
      <c r="AV97" s="38" t="str">
        <f t="shared" si="93"/>
        <v>LULUS</v>
      </c>
      <c r="AW97" s="38" t="str">
        <f t="shared" si="94"/>
        <v>LULUS</v>
      </c>
      <c r="AX97" s="38" t="str">
        <f t="shared" si="95"/>
        <v>LULUS</v>
      </c>
      <c r="AY97" s="38" t="str">
        <f t="shared" si="96"/>
        <v>LULUS</v>
      </c>
      <c r="AZ97" s="38" t="str">
        <f t="shared" si="97"/>
        <v>TIDAK LULUS</v>
      </c>
      <c r="BA97" s="38" t="str">
        <f t="shared" si="98"/>
        <v>TIDAK LULUS</v>
      </c>
      <c r="BB97" s="38" t="str">
        <f t="shared" si="99"/>
        <v>TIDAK LULUS</v>
      </c>
      <c r="BC97" s="38" t="str">
        <f t="shared" si="100"/>
        <v>LULUS</v>
      </c>
      <c r="BD97" s="38" t="str">
        <f t="shared" si="101"/>
        <v>LULUS</v>
      </c>
      <c r="BE97" s="38" t="str">
        <f t="shared" si="102"/>
        <v>LULUS</v>
      </c>
      <c r="BF97" s="38" t="str">
        <f t="shared" si="103"/>
        <v>TIDAK LULUS</v>
      </c>
      <c r="BG97" s="38" t="str">
        <f t="shared" si="104"/>
        <v>TIDAK LULUS</v>
      </c>
      <c r="BH97" s="38" t="str">
        <f t="shared" si="105"/>
        <v>LULUS</v>
      </c>
      <c r="BI97" s="38" t="str">
        <f t="shared" si="106"/>
        <v>TIDAK LULUS</v>
      </c>
    </row>
    <row r="98" spans="1:61" s="65" customFormat="1" ht="21.9" customHeight="1" x14ac:dyDescent="0.3">
      <c r="A98" s="37">
        <f t="shared" si="79"/>
        <v>95</v>
      </c>
      <c r="B98" s="38">
        <v>2015400552</v>
      </c>
      <c r="C98" s="46" t="s">
        <v>531</v>
      </c>
      <c r="D98" s="54" t="s">
        <v>45</v>
      </c>
      <c r="E98" s="38" t="s">
        <v>160</v>
      </c>
      <c r="F98" s="54" t="s">
        <v>532</v>
      </c>
      <c r="G98" s="46" t="s">
        <v>533</v>
      </c>
      <c r="H98" s="63">
        <v>44942</v>
      </c>
      <c r="I98" s="38" t="s">
        <v>126</v>
      </c>
      <c r="J98" s="38" t="s">
        <v>128</v>
      </c>
      <c r="K98" s="38" t="s">
        <v>127</v>
      </c>
      <c r="L98" s="38" t="s">
        <v>125</v>
      </c>
      <c r="M98" s="38" t="s">
        <v>127</v>
      </c>
      <c r="N98" s="38" t="s">
        <v>125</v>
      </c>
      <c r="O98" s="38" t="s">
        <v>128</v>
      </c>
      <c r="P98" s="38" t="s">
        <v>127</v>
      </c>
      <c r="Q98" s="38" t="s">
        <v>126</v>
      </c>
      <c r="R98" s="38" t="s">
        <v>127</v>
      </c>
      <c r="S98" s="38" t="s">
        <v>126</v>
      </c>
      <c r="T98" s="38" t="s">
        <v>128</v>
      </c>
      <c r="U98" s="38" t="s">
        <v>127</v>
      </c>
      <c r="V98" s="38" t="s">
        <v>125</v>
      </c>
      <c r="W98" s="38" t="s">
        <v>127</v>
      </c>
      <c r="X98" s="38" t="s">
        <v>125</v>
      </c>
      <c r="Y98" s="38" t="s">
        <v>128</v>
      </c>
      <c r="Z98" s="38" t="s">
        <v>128</v>
      </c>
      <c r="AA98" s="38" t="s">
        <v>126</v>
      </c>
      <c r="AB98" s="38" t="s">
        <v>128</v>
      </c>
      <c r="AC98" s="38" t="s">
        <v>126</v>
      </c>
      <c r="AD98" s="38" t="s">
        <v>128</v>
      </c>
      <c r="AE98" s="38" t="s">
        <v>125</v>
      </c>
      <c r="AF98" s="38" t="s">
        <v>126</v>
      </c>
      <c r="AG98" s="38" t="s">
        <v>126</v>
      </c>
      <c r="AH98" s="38">
        <f t="array" ref="AH98">SUM((I98:AG98=$I$2:$AG$2)*(I98:AG98&lt;&gt;""))</f>
        <v>20</v>
      </c>
      <c r="AI98" s="47">
        <f t="shared" si="81"/>
        <v>8</v>
      </c>
      <c r="AJ98" s="64"/>
      <c r="AK98" s="38" t="str">
        <f t="shared" si="82"/>
        <v>LULUS</v>
      </c>
      <c r="AL98" s="38" t="str">
        <f t="shared" si="83"/>
        <v>LULUS</v>
      </c>
      <c r="AM98" s="38" t="str">
        <f t="shared" si="84"/>
        <v>LULUS</v>
      </c>
      <c r="AN98" s="38" t="str">
        <f t="shared" si="85"/>
        <v>LULUS</v>
      </c>
      <c r="AO98" s="38" t="str">
        <f t="shared" si="86"/>
        <v>TIDAK LULUS</v>
      </c>
      <c r="AP98" s="38" t="str">
        <f t="shared" si="87"/>
        <v>LULUS</v>
      </c>
      <c r="AQ98" s="38" t="str">
        <f t="shared" si="88"/>
        <v>LULUS</v>
      </c>
      <c r="AR98" s="38" t="str">
        <f t="shared" si="89"/>
        <v>LULUS</v>
      </c>
      <c r="AS98" s="38" t="str">
        <f t="shared" si="90"/>
        <v>LULUS</v>
      </c>
      <c r="AT98" s="38" t="str">
        <f t="shared" si="91"/>
        <v>TIDAK LULUS</v>
      </c>
      <c r="AU98" s="38" t="str">
        <f t="shared" si="92"/>
        <v>LULUS</v>
      </c>
      <c r="AV98" s="38" t="str">
        <f t="shared" si="93"/>
        <v>LULUS</v>
      </c>
      <c r="AW98" s="38" t="str">
        <f t="shared" si="94"/>
        <v>LULUS</v>
      </c>
      <c r="AX98" s="38" t="str">
        <f t="shared" si="95"/>
        <v>LULUS</v>
      </c>
      <c r="AY98" s="38" t="str">
        <f t="shared" si="96"/>
        <v>TIDAK LULUS</v>
      </c>
      <c r="AZ98" s="38" t="str">
        <f t="shared" si="97"/>
        <v>LULUS</v>
      </c>
      <c r="BA98" s="38" t="str">
        <f t="shared" si="98"/>
        <v>LULUS</v>
      </c>
      <c r="BB98" s="38" t="str">
        <f t="shared" si="99"/>
        <v>TIDAK LULUS</v>
      </c>
      <c r="BC98" s="38" t="str">
        <f t="shared" si="100"/>
        <v>LULUS</v>
      </c>
      <c r="BD98" s="38" t="str">
        <f t="shared" si="101"/>
        <v>LULUS</v>
      </c>
      <c r="BE98" s="38" t="str">
        <f t="shared" si="102"/>
        <v>LULUS</v>
      </c>
      <c r="BF98" s="38" t="str">
        <f t="shared" si="103"/>
        <v>LULUS</v>
      </c>
      <c r="BG98" s="38" t="str">
        <f t="shared" si="104"/>
        <v>LULUS</v>
      </c>
      <c r="BH98" s="38" t="str">
        <f t="shared" si="105"/>
        <v>TIDAK LULUS</v>
      </c>
      <c r="BI98" s="38" t="str">
        <f t="shared" si="106"/>
        <v>LULUS</v>
      </c>
    </row>
    <row r="99" spans="1:61" s="65" customFormat="1" ht="21.9" customHeight="1" x14ac:dyDescent="0.3">
      <c r="A99" s="37">
        <f t="shared" si="79"/>
        <v>96</v>
      </c>
      <c r="B99" s="38">
        <v>2015397505</v>
      </c>
      <c r="C99" s="46" t="s">
        <v>423</v>
      </c>
      <c r="D99" s="54" t="s">
        <v>45</v>
      </c>
      <c r="E99" s="38" t="s">
        <v>160</v>
      </c>
      <c r="F99" s="54" t="s">
        <v>367</v>
      </c>
      <c r="G99" s="46" t="s">
        <v>368</v>
      </c>
      <c r="H99" s="63">
        <v>44942</v>
      </c>
      <c r="I99" s="38" t="s">
        <v>126</v>
      </c>
      <c r="J99" s="38" t="s">
        <v>128</v>
      </c>
      <c r="K99" s="38" t="s">
        <v>127</v>
      </c>
      <c r="L99" s="38" t="s">
        <v>125</v>
      </c>
      <c r="M99" s="38" t="s">
        <v>127</v>
      </c>
      <c r="N99" s="38" t="s">
        <v>125</v>
      </c>
      <c r="O99" s="38" t="s">
        <v>128</v>
      </c>
      <c r="P99" s="38" t="s">
        <v>127</v>
      </c>
      <c r="Q99" s="38" t="s">
        <v>126</v>
      </c>
      <c r="R99" s="38" t="s">
        <v>126</v>
      </c>
      <c r="S99" s="38" t="s">
        <v>126</v>
      </c>
      <c r="T99" s="38" t="s">
        <v>128</v>
      </c>
      <c r="U99" s="38" t="s">
        <v>127</v>
      </c>
      <c r="V99" s="38" t="s">
        <v>125</v>
      </c>
      <c r="W99" s="38" t="s">
        <v>126</v>
      </c>
      <c r="X99" s="38" t="s">
        <v>125</v>
      </c>
      <c r="Y99" s="38" t="s">
        <v>127</v>
      </c>
      <c r="Z99" s="38" t="s">
        <v>128</v>
      </c>
      <c r="AA99" s="38" t="s">
        <v>126</v>
      </c>
      <c r="AB99" s="38" t="s">
        <v>128</v>
      </c>
      <c r="AC99" s="38" t="s">
        <v>128</v>
      </c>
      <c r="AD99" s="38" t="s">
        <v>128</v>
      </c>
      <c r="AE99" s="38" t="s">
        <v>125</v>
      </c>
      <c r="AF99" s="38" t="s">
        <v>127</v>
      </c>
      <c r="AG99" s="38" t="s">
        <v>126</v>
      </c>
      <c r="AH99" s="38">
        <f t="array" ref="AH99">SUM((I99:AG99=$I$2:$AG$2)*(I99:AG99&lt;&gt;""))</f>
        <v>20</v>
      </c>
      <c r="AI99" s="47">
        <f t="shared" si="81"/>
        <v>8</v>
      </c>
      <c r="AJ99" s="64"/>
      <c r="AK99" s="38" t="str">
        <f t="shared" si="82"/>
        <v>LULUS</v>
      </c>
      <c r="AL99" s="38" t="str">
        <f t="shared" si="83"/>
        <v>LULUS</v>
      </c>
      <c r="AM99" s="38" t="str">
        <f t="shared" si="84"/>
        <v>LULUS</v>
      </c>
      <c r="AN99" s="38" t="str">
        <f t="shared" si="85"/>
        <v>LULUS</v>
      </c>
      <c r="AO99" s="38" t="str">
        <f t="shared" si="86"/>
        <v>TIDAK LULUS</v>
      </c>
      <c r="AP99" s="38" t="str">
        <f t="shared" si="87"/>
        <v>LULUS</v>
      </c>
      <c r="AQ99" s="38" t="str">
        <f t="shared" si="88"/>
        <v>LULUS</v>
      </c>
      <c r="AR99" s="38" t="str">
        <f t="shared" si="89"/>
        <v>LULUS</v>
      </c>
      <c r="AS99" s="38" t="str">
        <f t="shared" si="90"/>
        <v>LULUS</v>
      </c>
      <c r="AT99" s="38" t="str">
        <f t="shared" si="91"/>
        <v>TIDAK LULUS</v>
      </c>
      <c r="AU99" s="38" t="str">
        <f t="shared" si="92"/>
        <v>LULUS</v>
      </c>
      <c r="AV99" s="38" t="str">
        <f t="shared" si="93"/>
        <v>LULUS</v>
      </c>
      <c r="AW99" s="38" t="str">
        <f t="shared" si="94"/>
        <v>LULUS</v>
      </c>
      <c r="AX99" s="38" t="str">
        <f t="shared" si="95"/>
        <v>LULUS</v>
      </c>
      <c r="AY99" s="38" t="str">
        <f t="shared" si="96"/>
        <v>LULUS</v>
      </c>
      <c r="AZ99" s="38" t="str">
        <f t="shared" si="97"/>
        <v>LULUS</v>
      </c>
      <c r="BA99" s="38" t="str">
        <f t="shared" si="98"/>
        <v>TIDAK LULUS</v>
      </c>
      <c r="BB99" s="38" t="str">
        <f t="shared" si="99"/>
        <v>TIDAK LULUS</v>
      </c>
      <c r="BC99" s="38" t="str">
        <f t="shared" si="100"/>
        <v>LULUS</v>
      </c>
      <c r="BD99" s="38" t="str">
        <f t="shared" si="101"/>
        <v>LULUS</v>
      </c>
      <c r="BE99" s="38" t="str">
        <f t="shared" si="102"/>
        <v>TIDAK LULUS</v>
      </c>
      <c r="BF99" s="38" t="str">
        <f t="shared" si="103"/>
        <v>LULUS</v>
      </c>
      <c r="BG99" s="38" t="str">
        <f t="shared" si="104"/>
        <v>LULUS</v>
      </c>
      <c r="BH99" s="38" t="str">
        <f t="shared" si="105"/>
        <v>LULUS</v>
      </c>
      <c r="BI99" s="38" t="str">
        <f t="shared" si="106"/>
        <v>LULUS</v>
      </c>
    </row>
    <row r="100" spans="1:61" s="65" customFormat="1" ht="21.9" customHeight="1" x14ac:dyDescent="0.3">
      <c r="A100" s="37">
        <f t="shared" si="79"/>
        <v>97</v>
      </c>
      <c r="B100" s="38">
        <v>2015399118</v>
      </c>
      <c r="C100" s="46" t="s">
        <v>466</v>
      </c>
      <c r="D100" s="54" t="s">
        <v>45</v>
      </c>
      <c r="E100" s="38" t="s">
        <v>160</v>
      </c>
      <c r="F100" s="54" t="s">
        <v>417</v>
      </c>
      <c r="G100" s="46" t="s">
        <v>418</v>
      </c>
      <c r="H100" s="63">
        <v>44942</v>
      </c>
      <c r="I100" s="38" t="s">
        <v>126</v>
      </c>
      <c r="J100" s="38" t="s">
        <v>128</v>
      </c>
      <c r="K100" s="38" t="s">
        <v>127</v>
      </c>
      <c r="L100" s="38" t="s">
        <v>125</v>
      </c>
      <c r="M100" s="38" t="s">
        <v>126</v>
      </c>
      <c r="N100" s="38" t="s">
        <v>125</v>
      </c>
      <c r="O100" s="38" t="s">
        <v>128</v>
      </c>
      <c r="P100" s="38" t="s">
        <v>127</v>
      </c>
      <c r="Q100" s="38" t="s">
        <v>126</v>
      </c>
      <c r="R100" s="38" t="s">
        <v>127</v>
      </c>
      <c r="S100" s="38" t="s">
        <v>126</v>
      </c>
      <c r="T100" s="38" t="s">
        <v>128</v>
      </c>
      <c r="U100" s="38" t="s">
        <v>127</v>
      </c>
      <c r="V100" s="38" t="s">
        <v>125</v>
      </c>
      <c r="W100" s="38" t="s">
        <v>126</v>
      </c>
      <c r="X100" s="38" t="s">
        <v>125</v>
      </c>
      <c r="Y100" s="38" t="s">
        <v>127</v>
      </c>
      <c r="Z100" s="38" t="s">
        <v>127</v>
      </c>
      <c r="AA100" s="38" t="s">
        <v>126</v>
      </c>
      <c r="AB100" s="38" t="s">
        <v>128</v>
      </c>
      <c r="AC100" s="38" t="s">
        <v>126</v>
      </c>
      <c r="AD100" s="38" t="s">
        <v>128</v>
      </c>
      <c r="AE100" s="38" t="s">
        <v>125</v>
      </c>
      <c r="AF100" s="38" t="s">
        <v>127</v>
      </c>
      <c r="AG100" s="38" t="s">
        <v>127</v>
      </c>
      <c r="AH100" s="38">
        <f t="array" ref="AH100">SUM((I100:AG100=$I$2:$AG$2)*(I100:AG100&lt;&gt;""))</f>
        <v>22</v>
      </c>
      <c r="AI100" s="47">
        <f t="shared" si="81"/>
        <v>8.8000000000000007</v>
      </c>
      <c r="AJ100" s="64"/>
      <c r="AK100" s="38" t="str">
        <f t="shared" si="82"/>
        <v>LULUS</v>
      </c>
      <c r="AL100" s="38" t="str">
        <f t="shared" si="83"/>
        <v>LULUS</v>
      </c>
      <c r="AM100" s="38" t="str">
        <f t="shared" si="84"/>
        <v>LULUS</v>
      </c>
      <c r="AN100" s="38" t="str">
        <f t="shared" si="85"/>
        <v>LULUS</v>
      </c>
      <c r="AO100" s="38" t="str">
        <f t="shared" si="86"/>
        <v>LULUS</v>
      </c>
      <c r="AP100" s="38" t="str">
        <f t="shared" si="87"/>
        <v>LULUS</v>
      </c>
      <c r="AQ100" s="38" t="str">
        <f t="shared" si="88"/>
        <v>LULUS</v>
      </c>
      <c r="AR100" s="38" t="str">
        <f t="shared" si="89"/>
        <v>LULUS</v>
      </c>
      <c r="AS100" s="38" t="str">
        <f t="shared" si="90"/>
        <v>LULUS</v>
      </c>
      <c r="AT100" s="38" t="str">
        <f t="shared" si="91"/>
        <v>TIDAK LULUS</v>
      </c>
      <c r="AU100" s="38" t="str">
        <f t="shared" si="92"/>
        <v>LULUS</v>
      </c>
      <c r="AV100" s="38" t="str">
        <f t="shared" si="93"/>
        <v>LULUS</v>
      </c>
      <c r="AW100" s="38" t="str">
        <f t="shared" si="94"/>
        <v>LULUS</v>
      </c>
      <c r="AX100" s="38" t="str">
        <f t="shared" si="95"/>
        <v>LULUS</v>
      </c>
      <c r="AY100" s="38" t="str">
        <f t="shared" si="96"/>
        <v>LULUS</v>
      </c>
      <c r="AZ100" s="38" t="str">
        <f t="shared" si="97"/>
        <v>LULUS</v>
      </c>
      <c r="BA100" s="38" t="str">
        <f t="shared" si="98"/>
        <v>TIDAK LULUS</v>
      </c>
      <c r="BB100" s="38" t="str">
        <f t="shared" si="99"/>
        <v>LULUS</v>
      </c>
      <c r="BC100" s="38" t="str">
        <f t="shared" si="100"/>
        <v>LULUS</v>
      </c>
      <c r="BD100" s="38" t="str">
        <f t="shared" si="101"/>
        <v>LULUS</v>
      </c>
      <c r="BE100" s="38" t="str">
        <f t="shared" si="102"/>
        <v>LULUS</v>
      </c>
      <c r="BF100" s="38" t="str">
        <f t="shared" si="103"/>
        <v>LULUS</v>
      </c>
      <c r="BG100" s="38" t="str">
        <f t="shared" si="104"/>
        <v>LULUS</v>
      </c>
      <c r="BH100" s="38" t="str">
        <f t="shared" si="105"/>
        <v>LULUS</v>
      </c>
      <c r="BI100" s="38" t="str">
        <f t="shared" si="106"/>
        <v>TIDAK LULUS</v>
      </c>
    </row>
    <row r="101" spans="1:61" s="65" customFormat="1" ht="21.9" customHeight="1" x14ac:dyDescent="0.3">
      <c r="A101" s="37">
        <f t="shared" si="79"/>
        <v>98</v>
      </c>
      <c r="B101" s="38">
        <v>2015400555</v>
      </c>
      <c r="C101" s="46" t="s">
        <v>534</v>
      </c>
      <c r="D101" s="54" t="s">
        <v>45</v>
      </c>
      <c r="E101" s="38" t="s">
        <v>160</v>
      </c>
      <c r="F101" s="54" t="s">
        <v>535</v>
      </c>
      <c r="G101" s="46" t="s">
        <v>536</v>
      </c>
      <c r="H101" s="63">
        <v>44942</v>
      </c>
      <c r="I101" s="38" t="s">
        <v>126</v>
      </c>
      <c r="J101" s="38" t="s">
        <v>128</v>
      </c>
      <c r="K101" s="38" t="s">
        <v>127</v>
      </c>
      <c r="L101" s="38" t="s">
        <v>125</v>
      </c>
      <c r="M101" s="38" t="s">
        <v>126</v>
      </c>
      <c r="N101" s="38" t="s">
        <v>125</v>
      </c>
      <c r="O101" s="38" t="s">
        <v>128</v>
      </c>
      <c r="P101" s="38" t="s">
        <v>128</v>
      </c>
      <c r="Q101" s="38" t="s">
        <v>126</v>
      </c>
      <c r="R101" s="38" t="s">
        <v>127</v>
      </c>
      <c r="S101" s="38" t="s">
        <v>128</v>
      </c>
      <c r="T101" s="38" t="s">
        <v>125</v>
      </c>
      <c r="U101" s="38" t="s">
        <v>125</v>
      </c>
      <c r="V101" s="38" t="s">
        <v>125</v>
      </c>
      <c r="W101" s="38" t="s">
        <v>127</v>
      </c>
      <c r="X101" s="38" t="s">
        <v>125</v>
      </c>
      <c r="Y101" s="38" t="s">
        <v>128</v>
      </c>
      <c r="Z101" s="38" t="s">
        <v>128</v>
      </c>
      <c r="AA101" s="38" t="s">
        <v>126</v>
      </c>
      <c r="AB101" s="38" t="s">
        <v>128</v>
      </c>
      <c r="AC101" s="38" t="s">
        <v>126</v>
      </c>
      <c r="AD101" s="38" t="s">
        <v>128</v>
      </c>
      <c r="AE101" s="38" t="s">
        <v>128</v>
      </c>
      <c r="AF101" s="38" t="s">
        <v>127</v>
      </c>
      <c r="AG101" s="38" t="s">
        <v>128</v>
      </c>
      <c r="AH101" s="38">
        <f t="array" ref="AH101">SUM((I101:AG101=$I$2:$AG$2)*(I101:AG101&lt;&gt;""))</f>
        <v>16</v>
      </c>
      <c r="AI101" s="47">
        <f t="shared" si="81"/>
        <v>6.4</v>
      </c>
      <c r="AJ101" s="64"/>
      <c r="AK101" s="38" t="str">
        <f t="shared" si="82"/>
        <v>LULUS</v>
      </c>
      <c r="AL101" s="38" t="str">
        <f t="shared" si="83"/>
        <v>LULUS</v>
      </c>
      <c r="AM101" s="38" t="str">
        <f t="shared" si="84"/>
        <v>LULUS</v>
      </c>
      <c r="AN101" s="38" t="str">
        <f t="shared" si="85"/>
        <v>LULUS</v>
      </c>
      <c r="AO101" s="38" t="str">
        <f t="shared" si="86"/>
        <v>LULUS</v>
      </c>
      <c r="AP101" s="38" t="str">
        <f t="shared" si="87"/>
        <v>LULUS</v>
      </c>
      <c r="AQ101" s="38" t="str">
        <f t="shared" si="88"/>
        <v>LULUS</v>
      </c>
      <c r="AR101" s="38" t="str">
        <f t="shared" si="89"/>
        <v>TIDAK LULUS</v>
      </c>
      <c r="AS101" s="38" t="str">
        <f t="shared" si="90"/>
        <v>LULUS</v>
      </c>
      <c r="AT101" s="38" t="str">
        <f t="shared" si="91"/>
        <v>TIDAK LULUS</v>
      </c>
      <c r="AU101" s="38" t="str">
        <f t="shared" si="92"/>
        <v>TIDAK LULUS</v>
      </c>
      <c r="AV101" s="38" t="str">
        <f t="shared" si="93"/>
        <v>TIDAK LULUS</v>
      </c>
      <c r="AW101" s="38" t="str">
        <f t="shared" si="94"/>
        <v>TIDAK LULUS</v>
      </c>
      <c r="AX101" s="38" t="str">
        <f t="shared" si="95"/>
        <v>LULUS</v>
      </c>
      <c r="AY101" s="38" t="str">
        <f t="shared" si="96"/>
        <v>TIDAK LULUS</v>
      </c>
      <c r="AZ101" s="38" t="str">
        <f t="shared" si="97"/>
        <v>LULUS</v>
      </c>
      <c r="BA101" s="38" t="str">
        <f t="shared" si="98"/>
        <v>LULUS</v>
      </c>
      <c r="BB101" s="38" t="str">
        <f t="shared" si="99"/>
        <v>TIDAK LULUS</v>
      </c>
      <c r="BC101" s="38" t="str">
        <f t="shared" si="100"/>
        <v>LULUS</v>
      </c>
      <c r="BD101" s="38" t="str">
        <f t="shared" si="101"/>
        <v>LULUS</v>
      </c>
      <c r="BE101" s="38" t="str">
        <f t="shared" si="102"/>
        <v>LULUS</v>
      </c>
      <c r="BF101" s="38" t="str">
        <f t="shared" si="103"/>
        <v>LULUS</v>
      </c>
      <c r="BG101" s="38" t="str">
        <f t="shared" si="104"/>
        <v>TIDAK LULUS</v>
      </c>
      <c r="BH101" s="38" t="str">
        <f t="shared" si="105"/>
        <v>LULUS</v>
      </c>
      <c r="BI101" s="38" t="str">
        <f t="shared" si="106"/>
        <v>TIDAK LULUS</v>
      </c>
    </row>
    <row r="102" spans="1:61" s="65" customFormat="1" ht="21.9" customHeight="1" x14ac:dyDescent="0.3">
      <c r="A102" s="37">
        <f t="shared" si="79"/>
        <v>99</v>
      </c>
      <c r="B102" s="38">
        <v>2015400569</v>
      </c>
      <c r="C102" s="46" t="s">
        <v>537</v>
      </c>
      <c r="D102" s="54" t="s">
        <v>46</v>
      </c>
      <c r="E102" s="38" t="s">
        <v>155</v>
      </c>
      <c r="F102" s="54" t="s">
        <v>538</v>
      </c>
      <c r="G102" s="46" t="s">
        <v>539</v>
      </c>
      <c r="H102" s="63">
        <v>44942</v>
      </c>
      <c r="I102" s="38" t="s">
        <v>125</v>
      </c>
      <c r="J102" s="38" t="s">
        <v>125</v>
      </c>
      <c r="K102" s="38" t="s">
        <v>127</v>
      </c>
      <c r="L102" s="38" t="s">
        <v>125</v>
      </c>
      <c r="M102" s="38" t="s">
        <v>127</v>
      </c>
      <c r="N102" s="38" t="s">
        <v>127</v>
      </c>
      <c r="O102" s="38" t="s">
        <v>128</v>
      </c>
      <c r="P102" s="38" t="s">
        <v>128</v>
      </c>
      <c r="Q102" s="38" t="s">
        <v>126</v>
      </c>
      <c r="R102" s="38" t="s">
        <v>127</v>
      </c>
      <c r="S102" s="38" t="s">
        <v>126</v>
      </c>
      <c r="T102" s="38" t="s">
        <v>128</v>
      </c>
      <c r="U102" s="38" t="s">
        <v>127</v>
      </c>
      <c r="V102" s="38" t="s">
        <v>125</v>
      </c>
      <c r="W102" s="38" t="s">
        <v>126</v>
      </c>
      <c r="X102" s="38" t="s">
        <v>125</v>
      </c>
      <c r="Y102" s="38" t="s">
        <v>127</v>
      </c>
      <c r="Z102" s="38" t="s">
        <v>127</v>
      </c>
      <c r="AA102" s="38" t="s">
        <v>126</v>
      </c>
      <c r="AB102" s="38" t="s">
        <v>128</v>
      </c>
      <c r="AC102" s="38" t="s">
        <v>126</v>
      </c>
      <c r="AD102" s="38" t="s">
        <v>128</v>
      </c>
      <c r="AE102" s="38" t="s">
        <v>128</v>
      </c>
      <c r="AF102" s="38" t="s">
        <v>127</v>
      </c>
      <c r="AG102" s="38" t="s">
        <v>125</v>
      </c>
      <c r="AH102" s="38">
        <f t="array" ref="AH102">SUM((I102:AG102=$I$2:$AG$2)*(I102:AG102&lt;&gt;""))</f>
        <v>16</v>
      </c>
      <c r="AI102" s="47">
        <f t="shared" si="81"/>
        <v>6.4</v>
      </c>
      <c r="AJ102" s="64"/>
      <c r="AK102" s="38" t="str">
        <f t="shared" si="82"/>
        <v>TIDAK LULUS</v>
      </c>
      <c r="AL102" s="38" t="str">
        <f t="shared" si="83"/>
        <v>TIDAK LULUS</v>
      </c>
      <c r="AM102" s="38" t="str">
        <f t="shared" si="84"/>
        <v>LULUS</v>
      </c>
      <c r="AN102" s="38" t="str">
        <f t="shared" si="85"/>
        <v>LULUS</v>
      </c>
      <c r="AO102" s="38" t="str">
        <f t="shared" si="86"/>
        <v>TIDAK LULUS</v>
      </c>
      <c r="AP102" s="38" t="str">
        <f t="shared" si="87"/>
        <v>TIDAK LULUS</v>
      </c>
      <c r="AQ102" s="38" t="str">
        <f t="shared" si="88"/>
        <v>LULUS</v>
      </c>
      <c r="AR102" s="38" t="str">
        <f t="shared" si="89"/>
        <v>TIDAK LULUS</v>
      </c>
      <c r="AS102" s="38" t="str">
        <f t="shared" si="90"/>
        <v>LULUS</v>
      </c>
      <c r="AT102" s="38" t="str">
        <f t="shared" si="91"/>
        <v>TIDAK LULUS</v>
      </c>
      <c r="AU102" s="38" t="str">
        <f t="shared" si="92"/>
        <v>LULUS</v>
      </c>
      <c r="AV102" s="38" t="str">
        <f t="shared" si="93"/>
        <v>LULUS</v>
      </c>
      <c r="AW102" s="38" t="str">
        <f t="shared" si="94"/>
        <v>LULUS</v>
      </c>
      <c r="AX102" s="38" t="str">
        <f t="shared" si="95"/>
        <v>LULUS</v>
      </c>
      <c r="AY102" s="38" t="str">
        <f t="shared" si="96"/>
        <v>LULUS</v>
      </c>
      <c r="AZ102" s="38" t="str">
        <f t="shared" si="97"/>
        <v>LULUS</v>
      </c>
      <c r="BA102" s="38" t="str">
        <f t="shared" si="98"/>
        <v>TIDAK LULUS</v>
      </c>
      <c r="BB102" s="38" t="str">
        <f t="shared" si="99"/>
        <v>LULUS</v>
      </c>
      <c r="BC102" s="38" t="str">
        <f t="shared" si="100"/>
        <v>LULUS</v>
      </c>
      <c r="BD102" s="38" t="str">
        <f t="shared" si="101"/>
        <v>LULUS</v>
      </c>
      <c r="BE102" s="38" t="str">
        <f t="shared" si="102"/>
        <v>LULUS</v>
      </c>
      <c r="BF102" s="38" t="str">
        <f t="shared" si="103"/>
        <v>LULUS</v>
      </c>
      <c r="BG102" s="38" t="str">
        <f t="shared" si="104"/>
        <v>TIDAK LULUS</v>
      </c>
      <c r="BH102" s="38" t="str">
        <f t="shared" si="105"/>
        <v>LULUS</v>
      </c>
      <c r="BI102" s="38" t="str">
        <f t="shared" si="106"/>
        <v>TIDAK LULUS</v>
      </c>
    </row>
    <row r="103" spans="1:61" s="65" customFormat="1" ht="21.9" customHeight="1" x14ac:dyDescent="0.3">
      <c r="A103" s="37">
        <f t="shared" si="79"/>
        <v>100</v>
      </c>
      <c r="B103" s="38">
        <v>2015400910</v>
      </c>
      <c r="C103" s="46" t="s">
        <v>503</v>
      </c>
      <c r="D103" s="54" t="s">
        <v>45</v>
      </c>
      <c r="E103" s="38" t="s">
        <v>160</v>
      </c>
      <c r="F103" s="54" t="s">
        <v>504</v>
      </c>
      <c r="G103" s="46" t="s">
        <v>505</v>
      </c>
      <c r="H103" s="63">
        <v>44942</v>
      </c>
      <c r="I103" s="38" t="s">
        <v>127</v>
      </c>
      <c r="J103" s="38" t="s">
        <v>125</v>
      </c>
      <c r="K103" s="38" t="s">
        <v>127</v>
      </c>
      <c r="L103" s="38" t="s">
        <v>125</v>
      </c>
      <c r="M103" s="38" t="s">
        <v>128</v>
      </c>
      <c r="N103" s="38" t="s">
        <v>125</v>
      </c>
      <c r="O103" s="38" t="s">
        <v>125</v>
      </c>
      <c r="P103" s="38" t="s">
        <v>126</v>
      </c>
      <c r="Q103" s="38" t="s">
        <v>126</v>
      </c>
      <c r="R103" s="38" t="s">
        <v>127</v>
      </c>
      <c r="S103" s="38" t="s">
        <v>128</v>
      </c>
      <c r="T103" s="38" t="s">
        <v>128</v>
      </c>
      <c r="U103" s="38" t="s">
        <v>127</v>
      </c>
      <c r="V103" s="38" t="s">
        <v>125</v>
      </c>
      <c r="W103" s="38" t="s">
        <v>125</v>
      </c>
      <c r="X103" s="38" t="s">
        <v>125</v>
      </c>
      <c r="Y103" s="38" t="s">
        <v>127</v>
      </c>
      <c r="Z103" s="38" t="s">
        <v>128</v>
      </c>
      <c r="AA103" s="38" t="s">
        <v>126</v>
      </c>
      <c r="AB103" s="38" t="s">
        <v>128</v>
      </c>
      <c r="AC103" s="38" t="s">
        <v>126</v>
      </c>
      <c r="AD103" s="38" t="s">
        <v>128</v>
      </c>
      <c r="AE103" s="38" t="s">
        <v>125</v>
      </c>
      <c r="AF103" s="38" t="s">
        <v>127</v>
      </c>
      <c r="AG103" s="38" t="s">
        <v>127</v>
      </c>
      <c r="AH103" s="38">
        <f t="array" ref="AH103">SUM((I103:AG103=$I$2:$AG$2)*(I103:AG103&lt;&gt;""))</f>
        <v>14</v>
      </c>
      <c r="AI103" s="47">
        <f t="shared" si="81"/>
        <v>5.6</v>
      </c>
      <c r="AJ103" s="64"/>
      <c r="AK103" s="38" t="str">
        <f t="shared" si="82"/>
        <v>TIDAK LULUS</v>
      </c>
      <c r="AL103" s="38" t="str">
        <f t="shared" si="83"/>
        <v>TIDAK LULUS</v>
      </c>
      <c r="AM103" s="38" t="str">
        <f t="shared" si="84"/>
        <v>LULUS</v>
      </c>
      <c r="AN103" s="38" t="str">
        <f t="shared" si="85"/>
        <v>LULUS</v>
      </c>
      <c r="AO103" s="38" t="str">
        <f t="shared" si="86"/>
        <v>TIDAK LULUS</v>
      </c>
      <c r="AP103" s="38" t="str">
        <f t="shared" si="87"/>
        <v>LULUS</v>
      </c>
      <c r="AQ103" s="38" t="str">
        <f t="shared" si="88"/>
        <v>TIDAK LULUS</v>
      </c>
      <c r="AR103" s="38" t="str">
        <f t="shared" si="89"/>
        <v>TIDAK LULUS</v>
      </c>
      <c r="AS103" s="38" t="str">
        <f t="shared" si="90"/>
        <v>LULUS</v>
      </c>
      <c r="AT103" s="38" t="str">
        <f t="shared" si="91"/>
        <v>TIDAK LULUS</v>
      </c>
      <c r="AU103" s="38" t="str">
        <f t="shared" si="92"/>
        <v>TIDAK LULUS</v>
      </c>
      <c r="AV103" s="38" t="str">
        <f t="shared" si="93"/>
        <v>LULUS</v>
      </c>
      <c r="AW103" s="38" t="str">
        <f t="shared" si="94"/>
        <v>LULUS</v>
      </c>
      <c r="AX103" s="38" t="str">
        <f t="shared" si="95"/>
        <v>LULUS</v>
      </c>
      <c r="AY103" s="38" t="str">
        <f t="shared" si="96"/>
        <v>TIDAK LULUS</v>
      </c>
      <c r="AZ103" s="38" t="str">
        <f t="shared" si="97"/>
        <v>LULUS</v>
      </c>
      <c r="BA103" s="38" t="str">
        <f t="shared" si="98"/>
        <v>TIDAK LULUS</v>
      </c>
      <c r="BB103" s="38" t="str">
        <f t="shared" si="99"/>
        <v>TIDAK LULUS</v>
      </c>
      <c r="BC103" s="38" t="str">
        <f t="shared" si="100"/>
        <v>LULUS</v>
      </c>
      <c r="BD103" s="38" t="str">
        <f t="shared" si="101"/>
        <v>LULUS</v>
      </c>
      <c r="BE103" s="38" t="str">
        <f t="shared" si="102"/>
        <v>LULUS</v>
      </c>
      <c r="BF103" s="38" t="str">
        <f t="shared" si="103"/>
        <v>LULUS</v>
      </c>
      <c r="BG103" s="38" t="str">
        <f t="shared" si="104"/>
        <v>LULUS</v>
      </c>
      <c r="BH103" s="38" t="str">
        <f t="shared" si="105"/>
        <v>LULUS</v>
      </c>
      <c r="BI103" s="38" t="str">
        <f t="shared" si="106"/>
        <v>TIDAK LULUS</v>
      </c>
    </row>
    <row r="104" spans="1:61" s="65" customFormat="1" ht="21.9" customHeight="1" x14ac:dyDescent="0.3">
      <c r="A104" s="37">
        <f t="shared" si="79"/>
        <v>101</v>
      </c>
      <c r="B104" s="38">
        <v>2015400911</v>
      </c>
      <c r="C104" s="46" t="s">
        <v>506</v>
      </c>
      <c r="D104" s="54" t="s">
        <v>45</v>
      </c>
      <c r="E104" s="38" t="s">
        <v>160</v>
      </c>
      <c r="F104" s="54" t="s">
        <v>507</v>
      </c>
      <c r="G104" s="46" t="s">
        <v>508</v>
      </c>
      <c r="H104" s="63">
        <v>44942</v>
      </c>
      <c r="I104" s="38" t="s">
        <v>127</v>
      </c>
      <c r="J104" s="38" t="s">
        <v>128</v>
      </c>
      <c r="K104" s="38" t="s">
        <v>127</v>
      </c>
      <c r="L104" s="38" t="s">
        <v>125</v>
      </c>
      <c r="M104" s="38" t="s">
        <v>126</v>
      </c>
      <c r="N104" s="38" t="s">
        <v>125</v>
      </c>
      <c r="O104" s="38" t="s">
        <v>128</v>
      </c>
      <c r="P104" s="38" t="s">
        <v>128</v>
      </c>
      <c r="Q104" s="38" t="s">
        <v>126</v>
      </c>
      <c r="R104" s="38" t="s">
        <v>127</v>
      </c>
      <c r="S104" s="38" t="s">
        <v>128</v>
      </c>
      <c r="T104" s="38" t="s">
        <v>128</v>
      </c>
      <c r="U104" s="38" t="s">
        <v>127</v>
      </c>
      <c r="V104" s="38" t="s">
        <v>125</v>
      </c>
      <c r="W104" s="38" t="s">
        <v>125</v>
      </c>
      <c r="X104" s="38" t="s">
        <v>125</v>
      </c>
      <c r="Y104" s="38" t="s">
        <v>127</v>
      </c>
      <c r="Z104" s="38" t="s">
        <v>128</v>
      </c>
      <c r="AA104" s="38" t="s">
        <v>128</v>
      </c>
      <c r="AB104" s="38" t="s">
        <v>128</v>
      </c>
      <c r="AC104" s="38" t="s">
        <v>126</v>
      </c>
      <c r="AD104" s="38" t="s">
        <v>128</v>
      </c>
      <c r="AE104" s="38" t="s">
        <v>125</v>
      </c>
      <c r="AF104" s="38" t="s">
        <v>127</v>
      </c>
      <c r="AG104" s="38" t="s">
        <v>127</v>
      </c>
      <c r="AH104" s="38">
        <f t="array" ref="AH104">SUM((I104:AG104=$I$2:$AG$2)*(I104:AG104&lt;&gt;""))</f>
        <v>16</v>
      </c>
      <c r="AI104" s="47">
        <f t="shared" si="81"/>
        <v>6.4</v>
      </c>
      <c r="AJ104" s="64"/>
      <c r="AK104" s="38" t="str">
        <f t="shared" si="82"/>
        <v>TIDAK LULUS</v>
      </c>
      <c r="AL104" s="38" t="str">
        <f t="shared" si="83"/>
        <v>LULUS</v>
      </c>
      <c r="AM104" s="38" t="str">
        <f t="shared" si="84"/>
        <v>LULUS</v>
      </c>
      <c r="AN104" s="38" t="str">
        <f t="shared" si="85"/>
        <v>LULUS</v>
      </c>
      <c r="AO104" s="38" t="str">
        <f t="shared" si="86"/>
        <v>LULUS</v>
      </c>
      <c r="AP104" s="38" t="str">
        <f t="shared" si="87"/>
        <v>LULUS</v>
      </c>
      <c r="AQ104" s="38" t="str">
        <f t="shared" si="88"/>
        <v>LULUS</v>
      </c>
      <c r="AR104" s="38" t="str">
        <f t="shared" si="89"/>
        <v>TIDAK LULUS</v>
      </c>
      <c r="AS104" s="38" t="str">
        <f t="shared" si="90"/>
        <v>LULUS</v>
      </c>
      <c r="AT104" s="38" t="str">
        <f t="shared" si="91"/>
        <v>TIDAK LULUS</v>
      </c>
      <c r="AU104" s="38" t="str">
        <f t="shared" si="92"/>
        <v>TIDAK LULUS</v>
      </c>
      <c r="AV104" s="38" t="str">
        <f t="shared" si="93"/>
        <v>LULUS</v>
      </c>
      <c r="AW104" s="38" t="str">
        <f t="shared" si="94"/>
        <v>LULUS</v>
      </c>
      <c r="AX104" s="38" t="str">
        <f t="shared" si="95"/>
        <v>LULUS</v>
      </c>
      <c r="AY104" s="38" t="str">
        <f t="shared" si="96"/>
        <v>TIDAK LULUS</v>
      </c>
      <c r="AZ104" s="38" t="str">
        <f t="shared" si="97"/>
        <v>LULUS</v>
      </c>
      <c r="BA104" s="38" t="str">
        <f t="shared" si="98"/>
        <v>TIDAK LULUS</v>
      </c>
      <c r="BB104" s="38" t="str">
        <f t="shared" si="99"/>
        <v>TIDAK LULUS</v>
      </c>
      <c r="BC104" s="38" t="str">
        <f t="shared" si="100"/>
        <v>TIDAK LULUS</v>
      </c>
      <c r="BD104" s="38" t="str">
        <f t="shared" si="101"/>
        <v>LULUS</v>
      </c>
      <c r="BE104" s="38" t="str">
        <f t="shared" si="102"/>
        <v>LULUS</v>
      </c>
      <c r="BF104" s="38" t="str">
        <f t="shared" si="103"/>
        <v>LULUS</v>
      </c>
      <c r="BG104" s="38" t="str">
        <f t="shared" si="104"/>
        <v>LULUS</v>
      </c>
      <c r="BH104" s="38" t="str">
        <f t="shared" si="105"/>
        <v>LULUS</v>
      </c>
      <c r="BI104" s="38" t="str">
        <f t="shared" si="106"/>
        <v>TIDAK LULUS</v>
      </c>
    </row>
    <row r="105" spans="1:61" s="65" customFormat="1" ht="21.9" customHeight="1" x14ac:dyDescent="0.3">
      <c r="A105" s="37">
        <f t="shared" si="79"/>
        <v>102</v>
      </c>
      <c r="B105" s="38">
        <v>2015400925</v>
      </c>
      <c r="C105" s="46" t="s">
        <v>510</v>
      </c>
      <c r="D105" s="54" t="s">
        <v>46</v>
      </c>
      <c r="E105" s="38" t="s">
        <v>155</v>
      </c>
      <c r="F105" s="54" t="s">
        <v>511</v>
      </c>
      <c r="G105" s="46" t="s">
        <v>512</v>
      </c>
      <c r="H105" s="63">
        <v>44942</v>
      </c>
      <c r="I105" s="38" t="s">
        <v>127</v>
      </c>
      <c r="J105" s="38" t="s">
        <v>125</v>
      </c>
      <c r="K105" s="38" t="s">
        <v>127</v>
      </c>
      <c r="L105" s="38" t="s">
        <v>125</v>
      </c>
      <c r="M105" s="38" t="s">
        <v>128</v>
      </c>
      <c r="N105" s="38" t="s">
        <v>127</v>
      </c>
      <c r="O105" s="38" t="s">
        <v>128</v>
      </c>
      <c r="P105" s="38" t="s">
        <v>128</v>
      </c>
      <c r="Q105" s="38" t="s">
        <v>126</v>
      </c>
      <c r="R105" s="38" t="s">
        <v>127</v>
      </c>
      <c r="S105" s="38" t="s">
        <v>128</v>
      </c>
      <c r="T105" s="38" t="s">
        <v>126</v>
      </c>
      <c r="U105" s="38" t="s">
        <v>127</v>
      </c>
      <c r="V105" s="38" t="s">
        <v>125</v>
      </c>
      <c r="W105" s="38" t="s">
        <v>126</v>
      </c>
      <c r="X105" s="38" t="s">
        <v>125</v>
      </c>
      <c r="Y105" s="38" t="s">
        <v>127</v>
      </c>
      <c r="Z105" s="38" t="s">
        <v>127</v>
      </c>
      <c r="AA105" s="38" t="s">
        <v>128</v>
      </c>
      <c r="AB105" s="38" t="s">
        <v>128</v>
      </c>
      <c r="AC105" s="38" t="s">
        <v>126</v>
      </c>
      <c r="AD105" s="38" t="s">
        <v>126</v>
      </c>
      <c r="AE105" s="38" t="s">
        <v>128</v>
      </c>
      <c r="AF105" s="38" t="s">
        <v>127</v>
      </c>
      <c r="AG105" s="38" t="s">
        <v>125</v>
      </c>
      <c r="AH105" s="38">
        <f t="array" ref="AH105">SUM((I105:AG105=$I$2:$AG$2)*(I105:AG105&lt;&gt;""))</f>
        <v>12</v>
      </c>
      <c r="AI105" s="47">
        <f t="shared" si="81"/>
        <v>4.8</v>
      </c>
      <c r="AJ105" s="64"/>
      <c r="AK105" s="38" t="str">
        <f t="shared" si="82"/>
        <v>TIDAK LULUS</v>
      </c>
      <c r="AL105" s="38" t="str">
        <f t="shared" si="83"/>
        <v>TIDAK LULUS</v>
      </c>
      <c r="AM105" s="38" t="str">
        <f t="shared" si="84"/>
        <v>LULUS</v>
      </c>
      <c r="AN105" s="38" t="str">
        <f t="shared" si="85"/>
        <v>LULUS</v>
      </c>
      <c r="AO105" s="38" t="str">
        <f t="shared" si="86"/>
        <v>TIDAK LULUS</v>
      </c>
      <c r="AP105" s="38" t="str">
        <f t="shared" si="87"/>
        <v>TIDAK LULUS</v>
      </c>
      <c r="AQ105" s="38" t="str">
        <f t="shared" si="88"/>
        <v>LULUS</v>
      </c>
      <c r="AR105" s="38" t="str">
        <f t="shared" si="89"/>
        <v>TIDAK LULUS</v>
      </c>
      <c r="AS105" s="38" t="str">
        <f t="shared" si="90"/>
        <v>LULUS</v>
      </c>
      <c r="AT105" s="38" t="str">
        <f t="shared" si="91"/>
        <v>TIDAK LULUS</v>
      </c>
      <c r="AU105" s="38" t="str">
        <f t="shared" si="92"/>
        <v>TIDAK LULUS</v>
      </c>
      <c r="AV105" s="38" t="str">
        <f t="shared" si="93"/>
        <v>TIDAK LULUS</v>
      </c>
      <c r="AW105" s="38" t="str">
        <f t="shared" si="94"/>
        <v>LULUS</v>
      </c>
      <c r="AX105" s="38" t="str">
        <f t="shared" si="95"/>
        <v>LULUS</v>
      </c>
      <c r="AY105" s="38" t="str">
        <f t="shared" si="96"/>
        <v>LULUS</v>
      </c>
      <c r="AZ105" s="38" t="str">
        <f t="shared" si="97"/>
        <v>LULUS</v>
      </c>
      <c r="BA105" s="38" t="str">
        <f t="shared" si="98"/>
        <v>TIDAK LULUS</v>
      </c>
      <c r="BB105" s="38" t="str">
        <f t="shared" si="99"/>
        <v>LULUS</v>
      </c>
      <c r="BC105" s="38" t="str">
        <f t="shared" si="100"/>
        <v>TIDAK LULUS</v>
      </c>
      <c r="BD105" s="38" t="str">
        <f t="shared" si="101"/>
        <v>LULUS</v>
      </c>
      <c r="BE105" s="38" t="str">
        <f t="shared" si="102"/>
        <v>LULUS</v>
      </c>
      <c r="BF105" s="38" t="str">
        <f t="shared" si="103"/>
        <v>TIDAK LULUS</v>
      </c>
      <c r="BG105" s="38" t="str">
        <f t="shared" si="104"/>
        <v>TIDAK LULUS</v>
      </c>
      <c r="BH105" s="38" t="str">
        <f t="shared" si="105"/>
        <v>LULUS</v>
      </c>
      <c r="BI105" s="38" t="str">
        <f t="shared" si="106"/>
        <v>TIDAK LULUS</v>
      </c>
    </row>
    <row r="106" spans="1:61" s="65" customFormat="1" ht="21.9" customHeight="1" x14ac:dyDescent="0.3">
      <c r="A106" s="37">
        <f t="shared" si="79"/>
        <v>103</v>
      </c>
      <c r="B106" s="38">
        <v>2015400914</v>
      </c>
      <c r="C106" s="46" t="s">
        <v>513</v>
      </c>
      <c r="D106" s="54" t="s">
        <v>45</v>
      </c>
      <c r="E106" s="38" t="s">
        <v>160</v>
      </c>
      <c r="F106" s="54" t="s">
        <v>494</v>
      </c>
      <c r="G106" s="46" t="s">
        <v>495</v>
      </c>
      <c r="H106" s="63">
        <v>44942</v>
      </c>
      <c r="I106" s="38" t="s">
        <v>126</v>
      </c>
      <c r="J106" s="38" t="s">
        <v>128</v>
      </c>
      <c r="K106" s="38" t="s">
        <v>127</v>
      </c>
      <c r="L106" s="38" t="s">
        <v>125</v>
      </c>
      <c r="M106" s="38" t="s">
        <v>126</v>
      </c>
      <c r="N106" s="38" t="s">
        <v>125</v>
      </c>
      <c r="O106" s="38" t="s">
        <v>128</v>
      </c>
      <c r="P106" s="38" t="s">
        <v>127</v>
      </c>
      <c r="Q106" s="38" t="s">
        <v>126</v>
      </c>
      <c r="R106" s="38" t="s">
        <v>127</v>
      </c>
      <c r="S106" s="38" t="s">
        <v>126</v>
      </c>
      <c r="T106" s="38" t="s">
        <v>128</v>
      </c>
      <c r="U106" s="38" t="s">
        <v>127</v>
      </c>
      <c r="V106" s="38" t="s">
        <v>125</v>
      </c>
      <c r="W106" s="38" t="s">
        <v>125</v>
      </c>
      <c r="X106" s="38" t="s">
        <v>125</v>
      </c>
      <c r="Y106" s="38" t="s">
        <v>127</v>
      </c>
      <c r="Z106" s="38" t="s">
        <v>128</v>
      </c>
      <c r="AA106" s="38" t="s">
        <v>126</v>
      </c>
      <c r="AB106" s="38" t="s">
        <v>128</v>
      </c>
      <c r="AC106" s="38" t="s">
        <v>126</v>
      </c>
      <c r="AD106" s="38" t="s">
        <v>128</v>
      </c>
      <c r="AE106" s="38" t="s">
        <v>125</v>
      </c>
      <c r="AF106" s="38" t="s">
        <v>127</v>
      </c>
      <c r="AG106" s="38" t="s">
        <v>126</v>
      </c>
      <c r="AH106" s="38">
        <f t="array" ref="AH106">SUM((I106:AG106=$I$2:$AG$2)*(I106:AG106&lt;&gt;""))</f>
        <v>21</v>
      </c>
      <c r="AI106" s="47">
        <f t="shared" si="81"/>
        <v>8.4</v>
      </c>
      <c r="AJ106" s="64"/>
      <c r="AK106" s="38" t="str">
        <f t="shared" si="82"/>
        <v>LULUS</v>
      </c>
      <c r="AL106" s="38" t="str">
        <f t="shared" si="83"/>
        <v>LULUS</v>
      </c>
      <c r="AM106" s="38" t="str">
        <f t="shared" si="84"/>
        <v>LULUS</v>
      </c>
      <c r="AN106" s="38" t="str">
        <f t="shared" si="85"/>
        <v>LULUS</v>
      </c>
      <c r="AO106" s="38" t="str">
        <f t="shared" si="86"/>
        <v>LULUS</v>
      </c>
      <c r="AP106" s="38" t="str">
        <f t="shared" si="87"/>
        <v>LULUS</v>
      </c>
      <c r="AQ106" s="38" t="str">
        <f t="shared" si="88"/>
        <v>LULUS</v>
      </c>
      <c r="AR106" s="38" t="str">
        <f t="shared" si="89"/>
        <v>LULUS</v>
      </c>
      <c r="AS106" s="38" t="str">
        <f t="shared" si="90"/>
        <v>LULUS</v>
      </c>
      <c r="AT106" s="38" t="str">
        <f t="shared" si="91"/>
        <v>TIDAK LULUS</v>
      </c>
      <c r="AU106" s="38" t="str">
        <f t="shared" si="92"/>
        <v>LULUS</v>
      </c>
      <c r="AV106" s="38" t="str">
        <f t="shared" si="93"/>
        <v>LULUS</v>
      </c>
      <c r="AW106" s="38" t="str">
        <f t="shared" si="94"/>
        <v>LULUS</v>
      </c>
      <c r="AX106" s="38" t="str">
        <f t="shared" si="95"/>
        <v>LULUS</v>
      </c>
      <c r="AY106" s="38" t="str">
        <f t="shared" si="96"/>
        <v>TIDAK LULUS</v>
      </c>
      <c r="AZ106" s="38" t="str">
        <f t="shared" si="97"/>
        <v>LULUS</v>
      </c>
      <c r="BA106" s="38" t="str">
        <f t="shared" si="98"/>
        <v>TIDAK LULUS</v>
      </c>
      <c r="BB106" s="38" t="str">
        <f t="shared" si="99"/>
        <v>TIDAK LULUS</v>
      </c>
      <c r="BC106" s="38" t="str">
        <f t="shared" si="100"/>
        <v>LULUS</v>
      </c>
      <c r="BD106" s="38" t="str">
        <f t="shared" si="101"/>
        <v>LULUS</v>
      </c>
      <c r="BE106" s="38" t="str">
        <f t="shared" si="102"/>
        <v>LULUS</v>
      </c>
      <c r="BF106" s="38" t="str">
        <f t="shared" si="103"/>
        <v>LULUS</v>
      </c>
      <c r="BG106" s="38" t="str">
        <f t="shared" si="104"/>
        <v>LULUS</v>
      </c>
      <c r="BH106" s="38" t="str">
        <f t="shared" si="105"/>
        <v>LULUS</v>
      </c>
      <c r="BI106" s="38" t="str">
        <f t="shared" si="106"/>
        <v>LULUS</v>
      </c>
    </row>
    <row r="107" spans="1:61" s="65" customFormat="1" ht="21.9" customHeight="1" x14ac:dyDescent="0.3">
      <c r="A107" s="37">
        <f t="shared" si="79"/>
        <v>104</v>
      </c>
      <c r="B107" s="38">
        <v>2015400571</v>
      </c>
      <c r="C107" s="46" t="s">
        <v>543</v>
      </c>
      <c r="D107" s="54" t="s">
        <v>46</v>
      </c>
      <c r="E107" s="38" t="s">
        <v>155</v>
      </c>
      <c r="F107" s="54" t="s">
        <v>544</v>
      </c>
      <c r="G107" s="46" t="s">
        <v>545</v>
      </c>
      <c r="H107" s="63">
        <v>44942</v>
      </c>
      <c r="I107" s="38" t="s">
        <v>126</v>
      </c>
      <c r="J107" s="38" t="s">
        <v>128</v>
      </c>
      <c r="K107" s="38" t="s">
        <v>127</v>
      </c>
      <c r="L107" s="38" t="s">
        <v>125</v>
      </c>
      <c r="M107" s="38" t="s">
        <v>126</v>
      </c>
      <c r="N107" s="38" t="s">
        <v>125</v>
      </c>
      <c r="O107" s="38" t="s">
        <v>128</v>
      </c>
      <c r="P107" s="38" t="s">
        <v>128</v>
      </c>
      <c r="Q107" s="38" t="s">
        <v>126</v>
      </c>
      <c r="R107" s="38" t="s">
        <v>127</v>
      </c>
      <c r="S107" s="38" t="s">
        <v>126</v>
      </c>
      <c r="T107" s="38" t="s">
        <v>128</v>
      </c>
      <c r="U107" s="38" t="s">
        <v>127</v>
      </c>
      <c r="V107" s="38" t="s">
        <v>125</v>
      </c>
      <c r="W107" s="38" t="s">
        <v>126</v>
      </c>
      <c r="X107" s="38" t="s">
        <v>127</v>
      </c>
      <c r="Y107" s="38" t="s">
        <v>127</v>
      </c>
      <c r="Z107" s="38" t="s">
        <v>128</v>
      </c>
      <c r="AA107" s="38" t="s">
        <v>126</v>
      </c>
      <c r="AB107" s="38" t="s">
        <v>128</v>
      </c>
      <c r="AC107" s="38" t="s">
        <v>126</v>
      </c>
      <c r="AD107" s="38" t="s">
        <v>126</v>
      </c>
      <c r="AE107" s="38" t="s">
        <v>128</v>
      </c>
      <c r="AF107" s="38" t="s">
        <v>127</v>
      </c>
      <c r="AG107" s="38" t="s">
        <v>127</v>
      </c>
      <c r="AH107" s="38">
        <f t="array" ref="AH107">SUM((I107:AG107=$I$2:$AG$2)*(I107:AG107&lt;&gt;""))</f>
        <v>17</v>
      </c>
      <c r="AI107" s="47">
        <f t="shared" si="81"/>
        <v>6.8</v>
      </c>
      <c r="AJ107" s="64"/>
      <c r="AK107" s="38" t="str">
        <f t="shared" si="82"/>
        <v>LULUS</v>
      </c>
      <c r="AL107" s="38" t="str">
        <f t="shared" si="83"/>
        <v>LULUS</v>
      </c>
      <c r="AM107" s="38" t="str">
        <f t="shared" si="84"/>
        <v>LULUS</v>
      </c>
      <c r="AN107" s="38" t="str">
        <f t="shared" si="85"/>
        <v>LULUS</v>
      </c>
      <c r="AO107" s="38" t="str">
        <f t="shared" si="86"/>
        <v>LULUS</v>
      </c>
      <c r="AP107" s="38" t="str">
        <f t="shared" si="87"/>
        <v>LULUS</v>
      </c>
      <c r="AQ107" s="38" t="str">
        <f t="shared" si="88"/>
        <v>LULUS</v>
      </c>
      <c r="AR107" s="38" t="str">
        <f t="shared" si="89"/>
        <v>TIDAK LULUS</v>
      </c>
      <c r="AS107" s="38" t="str">
        <f t="shared" si="90"/>
        <v>LULUS</v>
      </c>
      <c r="AT107" s="38" t="str">
        <f t="shared" si="91"/>
        <v>TIDAK LULUS</v>
      </c>
      <c r="AU107" s="38" t="str">
        <f t="shared" si="92"/>
        <v>LULUS</v>
      </c>
      <c r="AV107" s="38" t="str">
        <f t="shared" si="93"/>
        <v>LULUS</v>
      </c>
      <c r="AW107" s="38" t="str">
        <f t="shared" si="94"/>
        <v>LULUS</v>
      </c>
      <c r="AX107" s="38" t="str">
        <f t="shared" si="95"/>
        <v>LULUS</v>
      </c>
      <c r="AY107" s="38" t="str">
        <f t="shared" si="96"/>
        <v>LULUS</v>
      </c>
      <c r="AZ107" s="38" t="str">
        <f t="shared" si="97"/>
        <v>TIDAK LULUS</v>
      </c>
      <c r="BA107" s="38" t="str">
        <f t="shared" si="98"/>
        <v>TIDAK LULUS</v>
      </c>
      <c r="BB107" s="38" t="str">
        <f t="shared" si="99"/>
        <v>TIDAK LULUS</v>
      </c>
      <c r="BC107" s="38" t="str">
        <f t="shared" si="100"/>
        <v>LULUS</v>
      </c>
      <c r="BD107" s="38" t="str">
        <f t="shared" si="101"/>
        <v>LULUS</v>
      </c>
      <c r="BE107" s="38" t="str">
        <f t="shared" si="102"/>
        <v>LULUS</v>
      </c>
      <c r="BF107" s="38" t="str">
        <f t="shared" si="103"/>
        <v>TIDAK LULUS</v>
      </c>
      <c r="BG107" s="38" t="str">
        <f t="shared" si="104"/>
        <v>TIDAK LULUS</v>
      </c>
      <c r="BH107" s="38" t="str">
        <f t="shared" si="105"/>
        <v>LULUS</v>
      </c>
      <c r="BI107" s="38" t="str">
        <f t="shared" si="106"/>
        <v>TIDAK LULUS</v>
      </c>
    </row>
    <row r="108" spans="1:61" s="65" customFormat="1" ht="21.9" customHeight="1" x14ac:dyDescent="0.3">
      <c r="A108" s="37">
        <f t="shared" si="79"/>
        <v>105</v>
      </c>
      <c r="B108" s="38">
        <v>2015400919</v>
      </c>
      <c r="C108" s="46" t="s">
        <v>517</v>
      </c>
      <c r="D108" s="54" t="s">
        <v>45</v>
      </c>
      <c r="E108" s="38" t="s">
        <v>160</v>
      </c>
      <c r="F108" s="54" t="s">
        <v>518</v>
      </c>
      <c r="G108" s="46" t="s">
        <v>519</v>
      </c>
      <c r="H108" s="63">
        <v>44942</v>
      </c>
      <c r="I108" s="38" t="s">
        <v>126</v>
      </c>
      <c r="J108" s="38" t="s">
        <v>128</v>
      </c>
      <c r="K108" s="38" t="s">
        <v>127</v>
      </c>
      <c r="L108" s="38" t="s">
        <v>127</v>
      </c>
      <c r="M108" s="38" t="s">
        <v>126</v>
      </c>
      <c r="N108" s="38" t="s">
        <v>125</v>
      </c>
      <c r="O108" s="38" t="s">
        <v>128</v>
      </c>
      <c r="P108" s="38" t="s">
        <v>127</v>
      </c>
      <c r="Q108" s="38" t="s">
        <v>126</v>
      </c>
      <c r="R108" s="38" t="s">
        <v>127</v>
      </c>
      <c r="S108" s="38" t="s">
        <v>126</v>
      </c>
      <c r="T108" s="38" t="s">
        <v>128</v>
      </c>
      <c r="U108" s="38" t="s">
        <v>127</v>
      </c>
      <c r="V108" s="38" t="s">
        <v>125</v>
      </c>
      <c r="W108" s="38" t="s">
        <v>125</v>
      </c>
      <c r="X108" s="38" t="s">
        <v>128</v>
      </c>
      <c r="Y108" s="38" t="s">
        <v>128</v>
      </c>
      <c r="Z108" s="38" t="s">
        <v>128</v>
      </c>
      <c r="AA108" s="38" t="s">
        <v>126</v>
      </c>
      <c r="AB108" s="38" t="s">
        <v>128</v>
      </c>
      <c r="AC108" s="38" t="s">
        <v>126</v>
      </c>
      <c r="AD108" s="38" t="s">
        <v>128</v>
      </c>
      <c r="AE108" s="38" t="s">
        <v>125</v>
      </c>
      <c r="AF108" s="38" t="s">
        <v>127</v>
      </c>
      <c r="AG108" s="38" t="s">
        <v>127</v>
      </c>
      <c r="AH108" s="38">
        <f t="array" ref="AH108">SUM((I108:AG108=$I$2:$AG$2)*(I108:AG108&lt;&gt;""))</f>
        <v>19</v>
      </c>
      <c r="AI108" s="47">
        <f t="shared" si="81"/>
        <v>7.6</v>
      </c>
      <c r="AJ108" s="64"/>
      <c r="AK108" s="38" t="str">
        <f t="shared" si="82"/>
        <v>LULUS</v>
      </c>
      <c r="AL108" s="38" t="str">
        <f t="shared" si="83"/>
        <v>LULUS</v>
      </c>
      <c r="AM108" s="38" t="str">
        <f t="shared" si="84"/>
        <v>LULUS</v>
      </c>
      <c r="AN108" s="38" t="str">
        <f t="shared" si="85"/>
        <v>TIDAK LULUS</v>
      </c>
      <c r="AO108" s="38" t="str">
        <f t="shared" si="86"/>
        <v>LULUS</v>
      </c>
      <c r="AP108" s="38" t="str">
        <f t="shared" si="87"/>
        <v>LULUS</v>
      </c>
      <c r="AQ108" s="38" t="str">
        <f t="shared" si="88"/>
        <v>LULUS</v>
      </c>
      <c r="AR108" s="38" t="str">
        <f t="shared" si="89"/>
        <v>LULUS</v>
      </c>
      <c r="AS108" s="38" t="str">
        <f t="shared" si="90"/>
        <v>LULUS</v>
      </c>
      <c r="AT108" s="38" t="str">
        <f t="shared" si="91"/>
        <v>TIDAK LULUS</v>
      </c>
      <c r="AU108" s="38" t="str">
        <f t="shared" si="92"/>
        <v>LULUS</v>
      </c>
      <c r="AV108" s="38" t="str">
        <f t="shared" si="93"/>
        <v>LULUS</v>
      </c>
      <c r="AW108" s="38" t="str">
        <f t="shared" si="94"/>
        <v>LULUS</v>
      </c>
      <c r="AX108" s="38" t="str">
        <f t="shared" si="95"/>
        <v>LULUS</v>
      </c>
      <c r="AY108" s="38" t="str">
        <f t="shared" si="96"/>
        <v>TIDAK LULUS</v>
      </c>
      <c r="AZ108" s="38" t="str">
        <f t="shared" si="97"/>
        <v>TIDAK LULUS</v>
      </c>
      <c r="BA108" s="38" t="str">
        <f t="shared" si="98"/>
        <v>LULUS</v>
      </c>
      <c r="BB108" s="38" t="str">
        <f t="shared" si="99"/>
        <v>TIDAK LULUS</v>
      </c>
      <c r="BC108" s="38" t="str">
        <f t="shared" si="100"/>
        <v>LULUS</v>
      </c>
      <c r="BD108" s="38" t="str">
        <f t="shared" si="101"/>
        <v>LULUS</v>
      </c>
      <c r="BE108" s="38" t="str">
        <f t="shared" si="102"/>
        <v>LULUS</v>
      </c>
      <c r="BF108" s="38" t="str">
        <f t="shared" si="103"/>
        <v>LULUS</v>
      </c>
      <c r="BG108" s="38" t="str">
        <f t="shared" si="104"/>
        <v>LULUS</v>
      </c>
      <c r="BH108" s="38" t="str">
        <f t="shared" si="105"/>
        <v>LULUS</v>
      </c>
      <c r="BI108" s="38" t="str">
        <f t="shared" si="106"/>
        <v>TIDAK LULUS</v>
      </c>
    </row>
    <row r="109" spans="1:61" s="65" customFormat="1" ht="21.9" customHeight="1" x14ac:dyDescent="0.3">
      <c r="A109" s="37">
        <f t="shared" si="79"/>
        <v>106</v>
      </c>
      <c r="B109" s="38">
        <v>2015402786</v>
      </c>
      <c r="C109" s="46" t="s">
        <v>546</v>
      </c>
      <c r="D109" s="54" t="s">
        <v>46</v>
      </c>
      <c r="E109" s="38" t="s">
        <v>155</v>
      </c>
      <c r="F109" s="54" t="s">
        <v>547</v>
      </c>
      <c r="G109" s="46" t="s">
        <v>548</v>
      </c>
      <c r="H109" s="63">
        <v>44950</v>
      </c>
      <c r="I109" s="38" t="s">
        <v>126</v>
      </c>
      <c r="J109" s="38" t="s">
        <v>128</v>
      </c>
      <c r="K109" s="38" t="s">
        <v>127</v>
      </c>
      <c r="L109" s="38" t="s">
        <v>125</v>
      </c>
      <c r="M109" s="38" t="s">
        <v>126</v>
      </c>
      <c r="N109" s="38" t="s">
        <v>125</v>
      </c>
      <c r="O109" s="38" t="s">
        <v>128</v>
      </c>
      <c r="P109" s="38" t="s">
        <v>127</v>
      </c>
      <c r="Q109" s="38" t="s">
        <v>126</v>
      </c>
      <c r="R109" s="38" t="s">
        <v>128</v>
      </c>
      <c r="S109" s="38" t="s">
        <v>126</v>
      </c>
      <c r="T109" s="38" t="s">
        <v>128</v>
      </c>
      <c r="U109" s="38" t="s">
        <v>125</v>
      </c>
      <c r="V109" s="38" t="s">
        <v>125</v>
      </c>
      <c r="W109" s="38" t="s">
        <v>127</v>
      </c>
      <c r="X109" s="38" t="s">
        <v>125</v>
      </c>
      <c r="Y109" s="38" t="s">
        <v>127</v>
      </c>
      <c r="Z109" s="38" t="s">
        <v>127</v>
      </c>
      <c r="AA109" s="38" t="s">
        <v>126</v>
      </c>
      <c r="AB109" s="38" t="s">
        <v>128</v>
      </c>
      <c r="AC109" s="38" t="s">
        <v>126</v>
      </c>
      <c r="AD109" s="38" t="s">
        <v>128</v>
      </c>
      <c r="AE109" s="38" t="s">
        <v>128</v>
      </c>
      <c r="AF109" s="38" t="s">
        <v>125</v>
      </c>
      <c r="AG109" s="38" t="s">
        <v>126</v>
      </c>
      <c r="AH109" s="38">
        <f t="array" ref="AH109">SUM((I109:AG109=$I$2:$AG$2)*(I109:AG109&lt;&gt;""))</f>
        <v>20</v>
      </c>
      <c r="AI109" s="47">
        <f t="shared" si="81"/>
        <v>8</v>
      </c>
      <c r="AJ109" s="64"/>
      <c r="AK109" s="38" t="str">
        <f t="shared" ref="AK109:AK125" si="107">IF(I109=I$2,"LULUS","TIDAK LULUS")</f>
        <v>LULUS</v>
      </c>
      <c r="AL109" s="38" t="str">
        <f t="shared" ref="AL109:AL125" si="108">IF(J109=J$2,"LULUS","TIDAK LULUS")</f>
        <v>LULUS</v>
      </c>
      <c r="AM109" s="38" t="str">
        <f t="shared" ref="AM109:AM125" si="109">IF(K109=K$2,"LULUS","TIDAK LULUS")</f>
        <v>LULUS</v>
      </c>
      <c r="AN109" s="38" t="str">
        <f t="shared" ref="AN109:AN125" si="110">IF(L109=L$2,"LULUS","TIDAK LULUS")</f>
        <v>LULUS</v>
      </c>
      <c r="AO109" s="38" t="str">
        <f t="shared" ref="AO109:AO125" si="111">IF(M109=M$2,"LULUS","TIDAK LULUS")</f>
        <v>LULUS</v>
      </c>
      <c r="AP109" s="38" t="str">
        <f t="shared" ref="AP109:AP125" si="112">IF(N109=N$2,"LULUS","TIDAK LULUS")</f>
        <v>LULUS</v>
      </c>
      <c r="AQ109" s="38" t="str">
        <f t="shared" ref="AQ109:AQ125" si="113">IF(O109=O$2,"LULUS","TIDAK LULUS")</f>
        <v>LULUS</v>
      </c>
      <c r="AR109" s="38" t="str">
        <f t="shared" ref="AR109:AR125" si="114">IF(P109=P$2,"LULUS","TIDAK LULUS")</f>
        <v>LULUS</v>
      </c>
      <c r="AS109" s="38" t="str">
        <f t="shared" ref="AS109:AS125" si="115">IF(Q109=Q$2,"LULUS","TIDAK LULUS")</f>
        <v>LULUS</v>
      </c>
      <c r="AT109" s="38" t="str">
        <f t="shared" ref="AT109:AT125" si="116">IF(R109=R$2,"LULUS","TIDAK LULUS")</f>
        <v>LULUS</v>
      </c>
      <c r="AU109" s="38" t="str">
        <f t="shared" ref="AU109:AU125" si="117">IF(S109=S$2,"LULUS","TIDAK LULUS")</f>
        <v>LULUS</v>
      </c>
      <c r="AV109" s="38" t="str">
        <f t="shared" ref="AV109:AV125" si="118">IF(T109=T$2,"LULUS","TIDAK LULUS")</f>
        <v>LULUS</v>
      </c>
      <c r="AW109" s="38" t="str">
        <f t="shared" ref="AW109:AW125" si="119">IF(U109=U$2,"LULUS","TIDAK LULUS")</f>
        <v>TIDAK LULUS</v>
      </c>
      <c r="AX109" s="38" t="str">
        <f t="shared" ref="AX109:AX125" si="120">IF(V109=V$2,"LULUS","TIDAK LULUS")</f>
        <v>LULUS</v>
      </c>
      <c r="AY109" s="38" t="str">
        <f t="shared" ref="AY109:AY125" si="121">IF(W109=W$2,"LULUS","TIDAK LULUS")</f>
        <v>TIDAK LULUS</v>
      </c>
      <c r="AZ109" s="38" t="str">
        <f t="shared" ref="AZ109:AZ125" si="122">IF(X109=X$2,"LULUS","TIDAK LULUS")</f>
        <v>LULUS</v>
      </c>
      <c r="BA109" s="38" t="str">
        <f t="shared" ref="BA109:BA125" si="123">IF(Y109=Y$2,"LULUS","TIDAK LULUS")</f>
        <v>TIDAK LULUS</v>
      </c>
      <c r="BB109" s="38" t="str">
        <f t="shared" ref="BB109:BB125" si="124">IF(Z109=Z$2,"LULUS","TIDAK LULUS")</f>
        <v>LULUS</v>
      </c>
      <c r="BC109" s="38" t="str">
        <f t="shared" ref="BC109:BC125" si="125">IF(AA109=AA$2,"LULUS","TIDAK LULUS")</f>
        <v>LULUS</v>
      </c>
      <c r="BD109" s="38" t="str">
        <f t="shared" ref="BD109:BD125" si="126">IF(AB109=AB$2,"LULUS","TIDAK LULUS")</f>
        <v>LULUS</v>
      </c>
      <c r="BE109" s="38" t="str">
        <f t="shared" ref="BE109:BE125" si="127">IF(AC109=AC$2,"LULUS","TIDAK LULUS")</f>
        <v>LULUS</v>
      </c>
      <c r="BF109" s="38" t="str">
        <f t="shared" ref="BF109:BF125" si="128">IF(AD109=AD$2,"LULUS","TIDAK LULUS")</f>
        <v>LULUS</v>
      </c>
      <c r="BG109" s="38" t="str">
        <f t="shared" ref="BG109:BG125" si="129">IF(AE109=AE$2,"LULUS","TIDAK LULUS")</f>
        <v>TIDAK LULUS</v>
      </c>
      <c r="BH109" s="38" t="str">
        <f t="shared" ref="BH109:BH125" si="130">IF(AF109=AF$2,"LULUS","TIDAK LULUS")</f>
        <v>TIDAK LULUS</v>
      </c>
      <c r="BI109" s="38" t="str">
        <f t="shared" ref="BI109:BI125" si="131">IF(AG109=AG$2,"LULUS","TIDAK LULUS")</f>
        <v>LULUS</v>
      </c>
    </row>
    <row r="110" spans="1:61" s="65" customFormat="1" ht="21.9" customHeight="1" x14ac:dyDescent="0.3">
      <c r="A110" s="37">
        <f t="shared" si="79"/>
        <v>107</v>
      </c>
      <c r="B110" s="38">
        <v>2015402762</v>
      </c>
      <c r="C110" s="46" t="s">
        <v>2786</v>
      </c>
      <c r="D110" s="54" t="s">
        <v>45</v>
      </c>
      <c r="E110" s="38" t="s">
        <v>160</v>
      </c>
      <c r="F110" s="54" t="s">
        <v>550</v>
      </c>
      <c r="G110" s="46" t="s">
        <v>551</v>
      </c>
      <c r="H110" s="63">
        <v>44950</v>
      </c>
      <c r="I110" s="38" t="s">
        <v>126</v>
      </c>
      <c r="J110" s="38" t="s">
        <v>128</v>
      </c>
      <c r="K110" s="38" t="s">
        <v>127</v>
      </c>
      <c r="L110" s="38" t="s">
        <v>125</v>
      </c>
      <c r="M110" s="38" t="s">
        <v>126</v>
      </c>
      <c r="N110" s="38" t="s">
        <v>125</v>
      </c>
      <c r="O110" s="38" t="s">
        <v>128</v>
      </c>
      <c r="P110" s="38" t="s">
        <v>127</v>
      </c>
      <c r="Q110" s="38" t="s">
        <v>126</v>
      </c>
      <c r="R110" s="38" t="s">
        <v>127</v>
      </c>
      <c r="S110" s="38" t="s">
        <v>126</v>
      </c>
      <c r="T110" s="38" t="s">
        <v>126</v>
      </c>
      <c r="U110" s="38" t="s">
        <v>128</v>
      </c>
      <c r="V110" s="38" t="s">
        <v>125</v>
      </c>
      <c r="W110" s="38" t="s">
        <v>125</v>
      </c>
      <c r="X110" s="38" t="s">
        <v>125</v>
      </c>
      <c r="Y110" s="38" t="s">
        <v>128</v>
      </c>
      <c r="Z110" s="38" t="s">
        <v>128</v>
      </c>
      <c r="AA110" s="38" t="s">
        <v>126</v>
      </c>
      <c r="AB110" s="38" t="s">
        <v>128</v>
      </c>
      <c r="AC110" s="38" t="s">
        <v>126</v>
      </c>
      <c r="AD110" s="38" t="s">
        <v>126</v>
      </c>
      <c r="AE110" s="38" t="s">
        <v>125</v>
      </c>
      <c r="AF110" s="38" t="s">
        <v>125</v>
      </c>
      <c r="AG110" s="38" t="s">
        <v>125</v>
      </c>
      <c r="AH110" s="38">
        <f t="array" ref="AH110">SUM((I110:AG110=$I$2:$AG$2)*(I110:AG110&lt;&gt;""))</f>
        <v>17</v>
      </c>
      <c r="AI110" s="47">
        <f t="shared" si="81"/>
        <v>6.8</v>
      </c>
      <c r="AJ110" s="64"/>
      <c r="AK110" s="38" t="str">
        <f t="shared" si="107"/>
        <v>LULUS</v>
      </c>
      <c r="AL110" s="38" t="str">
        <f t="shared" si="108"/>
        <v>LULUS</v>
      </c>
      <c r="AM110" s="38" t="str">
        <f t="shared" si="109"/>
        <v>LULUS</v>
      </c>
      <c r="AN110" s="38" t="str">
        <f t="shared" si="110"/>
        <v>LULUS</v>
      </c>
      <c r="AO110" s="38" t="str">
        <f t="shared" si="111"/>
        <v>LULUS</v>
      </c>
      <c r="AP110" s="38" t="str">
        <f t="shared" si="112"/>
        <v>LULUS</v>
      </c>
      <c r="AQ110" s="38" t="str">
        <f t="shared" si="113"/>
        <v>LULUS</v>
      </c>
      <c r="AR110" s="38" t="str">
        <f t="shared" si="114"/>
        <v>LULUS</v>
      </c>
      <c r="AS110" s="38" t="str">
        <f t="shared" si="115"/>
        <v>LULUS</v>
      </c>
      <c r="AT110" s="38" t="str">
        <f t="shared" si="116"/>
        <v>TIDAK LULUS</v>
      </c>
      <c r="AU110" s="38" t="str">
        <f t="shared" si="117"/>
        <v>LULUS</v>
      </c>
      <c r="AV110" s="38" t="str">
        <f t="shared" si="118"/>
        <v>TIDAK LULUS</v>
      </c>
      <c r="AW110" s="38" t="str">
        <f t="shared" si="119"/>
        <v>TIDAK LULUS</v>
      </c>
      <c r="AX110" s="38" t="str">
        <f t="shared" si="120"/>
        <v>LULUS</v>
      </c>
      <c r="AY110" s="38" t="str">
        <f t="shared" si="121"/>
        <v>TIDAK LULUS</v>
      </c>
      <c r="AZ110" s="38" t="str">
        <f t="shared" si="122"/>
        <v>LULUS</v>
      </c>
      <c r="BA110" s="38" t="str">
        <f t="shared" si="123"/>
        <v>LULUS</v>
      </c>
      <c r="BB110" s="38" t="str">
        <f t="shared" si="124"/>
        <v>TIDAK LULUS</v>
      </c>
      <c r="BC110" s="38" t="str">
        <f t="shared" si="125"/>
        <v>LULUS</v>
      </c>
      <c r="BD110" s="38" t="str">
        <f t="shared" si="126"/>
        <v>LULUS</v>
      </c>
      <c r="BE110" s="38" t="str">
        <f t="shared" si="127"/>
        <v>LULUS</v>
      </c>
      <c r="BF110" s="38" t="str">
        <f t="shared" si="128"/>
        <v>TIDAK LULUS</v>
      </c>
      <c r="BG110" s="38" t="str">
        <f t="shared" si="129"/>
        <v>LULUS</v>
      </c>
      <c r="BH110" s="38" t="str">
        <f t="shared" si="130"/>
        <v>TIDAK LULUS</v>
      </c>
      <c r="BI110" s="38" t="str">
        <f t="shared" si="131"/>
        <v>TIDAK LULUS</v>
      </c>
    </row>
    <row r="111" spans="1:61" s="65" customFormat="1" ht="21.9" customHeight="1" x14ac:dyDescent="0.3">
      <c r="A111" s="37">
        <f t="shared" si="79"/>
        <v>108</v>
      </c>
      <c r="B111" s="38">
        <v>2015400922</v>
      </c>
      <c r="C111" s="46" t="s">
        <v>2787</v>
      </c>
      <c r="D111" s="54" t="s">
        <v>46</v>
      </c>
      <c r="E111" s="38" t="s">
        <v>155</v>
      </c>
      <c r="F111" s="54" t="s">
        <v>494</v>
      </c>
      <c r="G111" s="46" t="s">
        <v>495</v>
      </c>
      <c r="H111" s="63">
        <v>44950</v>
      </c>
      <c r="I111" s="38" t="s">
        <v>126</v>
      </c>
      <c r="J111" s="38" t="s">
        <v>128</v>
      </c>
      <c r="K111" s="38" t="s">
        <v>127</v>
      </c>
      <c r="L111" s="38" t="s">
        <v>125</v>
      </c>
      <c r="M111" s="38" t="s">
        <v>126</v>
      </c>
      <c r="N111" s="38" t="s">
        <v>125</v>
      </c>
      <c r="O111" s="38" t="s">
        <v>128</v>
      </c>
      <c r="P111" s="38" t="s">
        <v>127</v>
      </c>
      <c r="Q111" s="38" t="s">
        <v>126</v>
      </c>
      <c r="R111" s="38" t="s">
        <v>128</v>
      </c>
      <c r="S111" s="38" t="s">
        <v>126</v>
      </c>
      <c r="T111" s="38" t="s">
        <v>125</v>
      </c>
      <c r="U111" s="38" t="s">
        <v>127</v>
      </c>
      <c r="V111" s="38" t="s">
        <v>125</v>
      </c>
      <c r="W111" s="38" t="s">
        <v>126</v>
      </c>
      <c r="X111" s="38" t="s">
        <v>125</v>
      </c>
      <c r="Y111" s="38" t="s">
        <v>128</v>
      </c>
      <c r="Z111" s="38" t="s">
        <v>127</v>
      </c>
      <c r="AA111" s="38" t="s">
        <v>126</v>
      </c>
      <c r="AB111" s="38" t="s">
        <v>128</v>
      </c>
      <c r="AC111" s="38" t="s">
        <v>126</v>
      </c>
      <c r="AD111" s="38" t="s">
        <v>128</v>
      </c>
      <c r="AE111" s="38" t="s">
        <v>127</v>
      </c>
      <c r="AF111" s="38" t="s">
        <v>127</v>
      </c>
      <c r="AG111" s="38" t="s">
        <v>126</v>
      </c>
      <c r="AH111" s="38">
        <f t="array" ref="AH111">SUM((I111:AG111=$I$2:$AG$2)*(I111:AG111&lt;&gt;""))</f>
        <v>23</v>
      </c>
      <c r="AI111" s="47">
        <f t="shared" si="81"/>
        <v>9.1999999999999993</v>
      </c>
      <c r="AJ111" s="64"/>
      <c r="AK111" s="38" t="str">
        <f t="shared" si="107"/>
        <v>LULUS</v>
      </c>
      <c r="AL111" s="38" t="str">
        <f t="shared" si="108"/>
        <v>LULUS</v>
      </c>
      <c r="AM111" s="38" t="str">
        <f t="shared" si="109"/>
        <v>LULUS</v>
      </c>
      <c r="AN111" s="38" t="str">
        <f t="shared" si="110"/>
        <v>LULUS</v>
      </c>
      <c r="AO111" s="38" t="str">
        <f t="shared" si="111"/>
        <v>LULUS</v>
      </c>
      <c r="AP111" s="38" t="str">
        <f t="shared" si="112"/>
        <v>LULUS</v>
      </c>
      <c r="AQ111" s="38" t="str">
        <f t="shared" si="113"/>
        <v>LULUS</v>
      </c>
      <c r="AR111" s="38" t="str">
        <f t="shared" si="114"/>
        <v>LULUS</v>
      </c>
      <c r="AS111" s="38" t="str">
        <f t="shared" si="115"/>
        <v>LULUS</v>
      </c>
      <c r="AT111" s="38" t="str">
        <f t="shared" si="116"/>
        <v>LULUS</v>
      </c>
      <c r="AU111" s="38" t="str">
        <f t="shared" si="117"/>
        <v>LULUS</v>
      </c>
      <c r="AV111" s="38" t="str">
        <f t="shared" si="118"/>
        <v>TIDAK LULUS</v>
      </c>
      <c r="AW111" s="38" t="str">
        <f t="shared" si="119"/>
        <v>LULUS</v>
      </c>
      <c r="AX111" s="38" t="str">
        <f t="shared" si="120"/>
        <v>LULUS</v>
      </c>
      <c r="AY111" s="38" t="str">
        <f t="shared" si="121"/>
        <v>LULUS</v>
      </c>
      <c r="AZ111" s="38" t="str">
        <f t="shared" si="122"/>
        <v>LULUS</v>
      </c>
      <c r="BA111" s="38" t="str">
        <f t="shared" si="123"/>
        <v>LULUS</v>
      </c>
      <c r="BB111" s="38" t="str">
        <f t="shared" si="124"/>
        <v>LULUS</v>
      </c>
      <c r="BC111" s="38" t="str">
        <f t="shared" si="125"/>
        <v>LULUS</v>
      </c>
      <c r="BD111" s="38" t="str">
        <f t="shared" si="126"/>
        <v>LULUS</v>
      </c>
      <c r="BE111" s="38" t="str">
        <f t="shared" si="127"/>
        <v>LULUS</v>
      </c>
      <c r="BF111" s="38" t="str">
        <f t="shared" si="128"/>
        <v>LULUS</v>
      </c>
      <c r="BG111" s="38" t="str">
        <f t="shared" si="129"/>
        <v>TIDAK LULUS</v>
      </c>
      <c r="BH111" s="38" t="str">
        <f t="shared" si="130"/>
        <v>LULUS</v>
      </c>
      <c r="BI111" s="38" t="str">
        <f t="shared" si="131"/>
        <v>LULUS</v>
      </c>
    </row>
    <row r="112" spans="1:61" s="65" customFormat="1" ht="21.9" customHeight="1" x14ac:dyDescent="0.3">
      <c r="A112" s="37">
        <f t="shared" si="79"/>
        <v>109</v>
      </c>
      <c r="B112" s="38">
        <v>2015400924</v>
      </c>
      <c r="C112" s="46" t="s">
        <v>2788</v>
      </c>
      <c r="D112" s="54" t="s">
        <v>46</v>
      </c>
      <c r="E112" s="38" t="s">
        <v>155</v>
      </c>
      <c r="F112" s="54" t="s">
        <v>490</v>
      </c>
      <c r="G112" s="46" t="s">
        <v>491</v>
      </c>
      <c r="H112" s="63">
        <v>44950</v>
      </c>
      <c r="I112" s="38" t="s">
        <v>126</v>
      </c>
      <c r="J112" s="38" t="s">
        <v>128</v>
      </c>
      <c r="K112" s="38" t="s">
        <v>127</v>
      </c>
      <c r="L112" s="38" t="s">
        <v>126</v>
      </c>
      <c r="M112" s="38" t="s">
        <v>126</v>
      </c>
      <c r="N112" s="38" t="s">
        <v>125</v>
      </c>
      <c r="O112" s="38" t="s">
        <v>128</v>
      </c>
      <c r="P112" s="38" t="s">
        <v>127</v>
      </c>
      <c r="Q112" s="38" t="s">
        <v>126</v>
      </c>
      <c r="R112" s="38" t="s">
        <v>128</v>
      </c>
      <c r="S112" s="38" t="s">
        <v>126</v>
      </c>
      <c r="T112" s="38" t="s">
        <v>125</v>
      </c>
      <c r="U112" s="38" t="s">
        <v>128</v>
      </c>
      <c r="V112" s="38" t="s">
        <v>125</v>
      </c>
      <c r="W112" s="38" t="s">
        <v>126</v>
      </c>
      <c r="X112" s="38" t="s">
        <v>125</v>
      </c>
      <c r="Y112" s="38" t="s">
        <v>128</v>
      </c>
      <c r="Z112" s="38" t="s">
        <v>127</v>
      </c>
      <c r="AA112" s="38" t="s">
        <v>126</v>
      </c>
      <c r="AB112" s="38" t="s">
        <v>128</v>
      </c>
      <c r="AC112" s="38" t="s">
        <v>126</v>
      </c>
      <c r="AD112" s="38" t="s">
        <v>126</v>
      </c>
      <c r="AE112" s="38" t="s">
        <v>127</v>
      </c>
      <c r="AF112" s="38" t="s">
        <v>127</v>
      </c>
      <c r="AG112" s="38" t="s">
        <v>127</v>
      </c>
      <c r="AH112" s="38">
        <f t="array" ref="AH112">SUM((I112:AG112=$I$2:$AG$2)*(I112:AG112&lt;&gt;""))</f>
        <v>19</v>
      </c>
      <c r="AI112" s="47">
        <f t="shared" si="81"/>
        <v>7.6</v>
      </c>
      <c r="AJ112" s="64"/>
      <c r="AK112" s="38" t="str">
        <f t="shared" si="107"/>
        <v>LULUS</v>
      </c>
      <c r="AL112" s="38" t="str">
        <f t="shared" si="108"/>
        <v>LULUS</v>
      </c>
      <c r="AM112" s="38" t="str">
        <f t="shared" si="109"/>
        <v>LULUS</v>
      </c>
      <c r="AN112" s="38" t="str">
        <f t="shared" si="110"/>
        <v>TIDAK LULUS</v>
      </c>
      <c r="AO112" s="38" t="str">
        <f t="shared" si="111"/>
        <v>LULUS</v>
      </c>
      <c r="AP112" s="38" t="str">
        <f t="shared" si="112"/>
        <v>LULUS</v>
      </c>
      <c r="AQ112" s="38" t="str">
        <f t="shared" si="113"/>
        <v>LULUS</v>
      </c>
      <c r="AR112" s="38" t="str">
        <f t="shared" si="114"/>
        <v>LULUS</v>
      </c>
      <c r="AS112" s="38" t="str">
        <f t="shared" si="115"/>
        <v>LULUS</v>
      </c>
      <c r="AT112" s="38" t="str">
        <f t="shared" si="116"/>
        <v>LULUS</v>
      </c>
      <c r="AU112" s="38" t="str">
        <f t="shared" si="117"/>
        <v>LULUS</v>
      </c>
      <c r="AV112" s="38" t="str">
        <f t="shared" si="118"/>
        <v>TIDAK LULUS</v>
      </c>
      <c r="AW112" s="38" t="str">
        <f t="shared" si="119"/>
        <v>TIDAK LULUS</v>
      </c>
      <c r="AX112" s="38" t="str">
        <f t="shared" si="120"/>
        <v>LULUS</v>
      </c>
      <c r="AY112" s="38" t="str">
        <f t="shared" si="121"/>
        <v>LULUS</v>
      </c>
      <c r="AZ112" s="38" t="str">
        <f t="shared" si="122"/>
        <v>LULUS</v>
      </c>
      <c r="BA112" s="38" t="str">
        <f t="shared" si="123"/>
        <v>LULUS</v>
      </c>
      <c r="BB112" s="38" t="str">
        <f t="shared" si="124"/>
        <v>LULUS</v>
      </c>
      <c r="BC112" s="38" t="str">
        <f t="shared" si="125"/>
        <v>LULUS</v>
      </c>
      <c r="BD112" s="38" t="str">
        <f t="shared" si="126"/>
        <v>LULUS</v>
      </c>
      <c r="BE112" s="38" t="str">
        <f t="shared" si="127"/>
        <v>LULUS</v>
      </c>
      <c r="BF112" s="38" t="str">
        <f t="shared" si="128"/>
        <v>TIDAK LULUS</v>
      </c>
      <c r="BG112" s="38" t="str">
        <f t="shared" si="129"/>
        <v>TIDAK LULUS</v>
      </c>
      <c r="BH112" s="38" t="str">
        <f t="shared" si="130"/>
        <v>LULUS</v>
      </c>
      <c r="BI112" s="38" t="str">
        <f t="shared" si="131"/>
        <v>TIDAK LULUS</v>
      </c>
    </row>
    <row r="113" spans="1:61" s="65" customFormat="1" ht="21.9" customHeight="1" x14ac:dyDescent="0.3">
      <c r="A113" s="37">
        <f t="shared" si="79"/>
        <v>110</v>
      </c>
      <c r="B113" s="38">
        <v>2015402788</v>
      </c>
      <c r="C113" s="46" t="s">
        <v>553</v>
      </c>
      <c r="D113" s="54" t="s">
        <v>46</v>
      </c>
      <c r="E113" s="38" t="s">
        <v>155</v>
      </c>
      <c r="F113" s="54" t="s">
        <v>554</v>
      </c>
      <c r="G113" s="46" t="s">
        <v>555</v>
      </c>
      <c r="H113" s="63">
        <v>44950</v>
      </c>
      <c r="I113" s="38" t="s">
        <v>126</v>
      </c>
      <c r="J113" s="38" t="s">
        <v>128</v>
      </c>
      <c r="K113" s="38" t="s">
        <v>127</v>
      </c>
      <c r="L113" s="38" t="s">
        <v>125</v>
      </c>
      <c r="M113" s="38" t="s">
        <v>126</v>
      </c>
      <c r="N113" s="38" t="s">
        <v>125</v>
      </c>
      <c r="O113" s="38" t="s">
        <v>128</v>
      </c>
      <c r="P113" s="38" t="s">
        <v>127</v>
      </c>
      <c r="Q113" s="38" t="s">
        <v>126</v>
      </c>
      <c r="R113" s="38" t="s">
        <v>128</v>
      </c>
      <c r="S113" s="38" t="s">
        <v>126</v>
      </c>
      <c r="T113" s="38" t="s">
        <v>128</v>
      </c>
      <c r="U113" s="38" t="s">
        <v>127</v>
      </c>
      <c r="V113" s="38" t="s">
        <v>125</v>
      </c>
      <c r="W113" s="38" t="s">
        <v>126</v>
      </c>
      <c r="X113" s="38" t="s">
        <v>125</v>
      </c>
      <c r="Y113" s="38" t="s">
        <v>128</v>
      </c>
      <c r="Z113" s="38" t="s">
        <v>127</v>
      </c>
      <c r="AA113" s="38" t="s">
        <v>128</v>
      </c>
      <c r="AB113" s="38" t="s">
        <v>128</v>
      </c>
      <c r="AC113" s="38" t="s">
        <v>126</v>
      </c>
      <c r="AD113" s="38" t="s">
        <v>126</v>
      </c>
      <c r="AE113" s="38" t="s">
        <v>125</v>
      </c>
      <c r="AF113" s="38" t="s">
        <v>125</v>
      </c>
      <c r="AG113" s="38" t="s">
        <v>127</v>
      </c>
      <c r="AH113" s="38">
        <f t="array" ref="AH113">SUM((I113:AG113=$I$2:$AG$2)*(I113:AG113&lt;&gt;""))</f>
        <v>21</v>
      </c>
      <c r="AI113" s="47">
        <f t="shared" si="81"/>
        <v>8.4</v>
      </c>
      <c r="AJ113" s="64"/>
      <c r="AK113" s="38" t="str">
        <f t="shared" si="107"/>
        <v>LULUS</v>
      </c>
      <c r="AL113" s="38" t="str">
        <f t="shared" si="108"/>
        <v>LULUS</v>
      </c>
      <c r="AM113" s="38" t="str">
        <f t="shared" si="109"/>
        <v>LULUS</v>
      </c>
      <c r="AN113" s="38" t="str">
        <f t="shared" si="110"/>
        <v>LULUS</v>
      </c>
      <c r="AO113" s="38" t="str">
        <f t="shared" si="111"/>
        <v>LULUS</v>
      </c>
      <c r="AP113" s="38" t="str">
        <f t="shared" si="112"/>
        <v>LULUS</v>
      </c>
      <c r="AQ113" s="38" t="str">
        <f t="shared" si="113"/>
        <v>LULUS</v>
      </c>
      <c r="AR113" s="38" t="str">
        <f t="shared" si="114"/>
        <v>LULUS</v>
      </c>
      <c r="AS113" s="38" t="str">
        <f t="shared" si="115"/>
        <v>LULUS</v>
      </c>
      <c r="AT113" s="38" t="str">
        <f t="shared" si="116"/>
        <v>LULUS</v>
      </c>
      <c r="AU113" s="38" t="str">
        <f t="shared" si="117"/>
        <v>LULUS</v>
      </c>
      <c r="AV113" s="38" t="str">
        <f t="shared" si="118"/>
        <v>LULUS</v>
      </c>
      <c r="AW113" s="38" t="str">
        <f t="shared" si="119"/>
        <v>LULUS</v>
      </c>
      <c r="AX113" s="38" t="str">
        <f t="shared" si="120"/>
        <v>LULUS</v>
      </c>
      <c r="AY113" s="38" t="str">
        <f t="shared" si="121"/>
        <v>LULUS</v>
      </c>
      <c r="AZ113" s="38" t="str">
        <f t="shared" si="122"/>
        <v>LULUS</v>
      </c>
      <c r="BA113" s="38" t="str">
        <f t="shared" si="123"/>
        <v>LULUS</v>
      </c>
      <c r="BB113" s="38" t="str">
        <f t="shared" si="124"/>
        <v>LULUS</v>
      </c>
      <c r="BC113" s="38" t="str">
        <f t="shared" si="125"/>
        <v>TIDAK LULUS</v>
      </c>
      <c r="BD113" s="38" t="str">
        <f t="shared" si="126"/>
        <v>LULUS</v>
      </c>
      <c r="BE113" s="38" t="str">
        <f t="shared" si="127"/>
        <v>LULUS</v>
      </c>
      <c r="BF113" s="38" t="str">
        <f t="shared" si="128"/>
        <v>TIDAK LULUS</v>
      </c>
      <c r="BG113" s="38" t="str">
        <f t="shared" si="129"/>
        <v>LULUS</v>
      </c>
      <c r="BH113" s="38" t="str">
        <f t="shared" si="130"/>
        <v>TIDAK LULUS</v>
      </c>
      <c r="BI113" s="38" t="str">
        <f t="shared" si="131"/>
        <v>TIDAK LULUS</v>
      </c>
    </row>
    <row r="114" spans="1:61" s="65" customFormat="1" ht="21.9" customHeight="1" x14ac:dyDescent="0.3">
      <c r="A114" s="37">
        <f t="shared" si="79"/>
        <v>111</v>
      </c>
      <c r="B114" s="38">
        <v>2015400909</v>
      </c>
      <c r="C114" s="46" t="s">
        <v>2789</v>
      </c>
      <c r="D114" s="54" t="s">
        <v>45</v>
      </c>
      <c r="E114" s="38" t="s">
        <v>160</v>
      </c>
      <c r="F114" s="54" t="s">
        <v>501</v>
      </c>
      <c r="G114" s="46" t="s">
        <v>502</v>
      </c>
      <c r="H114" s="63">
        <v>44950</v>
      </c>
      <c r="I114" s="38" t="s">
        <v>126</v>
      </c>
      <c r="J114" s="38" t="s">
        <v>128</v>
      </c>
      <c r="K114" s="38" t="s">
        <v>127</v>
      </c>
      <c r="L114" s="38" t="s">
        <v>125</v>
      </c>
      <c r="M114" s="38" t="s">
        <v>126</v>
      </c>
      <c r="N114" s="38" t="s">
        <v>125</v>
      </c>
      <c r="O114" s="38" t="s">
        <v>128</v>
      </c>
      <c r="P114" s="38" t="s">
        <v>127</v>
      </c>
      <c r="Q114" s="38" t="s">
        <v>126</v>
      </c>
      <c r="R114" s="38" t="s">
        <v>128</v>
      </c>
      <c r="S114" s="38" t="s">
        <v>126</v>
      </c>
      <c r="T114" s="38" t="s">
        <v>128</v>
      </c>
      <c r="U114" s="38" t="s">
        <v>125</v>
      </c>
      <c r="V114" s="38" t="s">
        <v>125</v>
      </c>
      <c r="W114" s="38" t="s">
        <v>126</v>
      </c>
      <c r="X114" s="38" t="s">
        <v>126</v>
      </c>
      <c r="Y114" s="38" t="s">
        <v>128</v>
      </c>
      <c r="Z114" s="38" t="s">
        <v>127</v>
      </c>
      <c r="AA114" s="38" t="s">
        <v>126</v>
      </c>
      <c r="AB114" s="38" t="s">
        <v>128</v>
      </c>
      <c r="AC114" s="38" t="s">
        <v>126</v>
      </c>
      <c r="AD114" s="38" t="s">
        <v>125</v>
      </c>
      <c r="AE114" s="38" t="s">
        <v>125</v>
      </c>
      <c r="AF114" s="38" t="s">
        <v>127</v>
      </c>
      <c r="AG114" s="38" t="s">
        <v>127</v>
      </c>
      <c r="AH114" s="38">
        <f t="array" ref="AH114">SUM((I114:AG114=$I$2:$AG$2)*(I114:AG114&lt;&gt;""))</f>
        <v>21</v>
      </c>
      <c r="AI114" s="47">
        <f t="shared" si="81"/>
        <v>8.4</v>
      </c>
      <c r="AJ114" s="64"/>
      <c r="AK114" s="38" t="str">
        <f t="shared" si="107"/>
        <v>LULUS</v>
      </c>
      <c r="AL114" s="38" t="str">
        <f t="shared" si="108"/>
        <v>LULUS</v>
      </c>
      <c r="AM114" s="38" t="str">
        <f t="shared" si="109"/>
        <v>LULUS</v>
      </c>
      <c r="AN114" s="38" t="str">
        <f t="shared" si="110"/>
        <v>LULUS</v>
      </c>
      <c r="AO114" s="38" t="str">
        <f t="shared" si="111"/>
        <v>LULUS</v>
      </c>
      <c r="AP114" s="38" t="str">
        <f t="shared" si="112"/>
        <v>LULUS</v>
      </c>
      <c r="AQ114" s="38" t="str">
        <f t="shared" si="113"/>
        <v>LULUS</v>
      </c>
      <c r="AR114" s="38" t="str">
        <f t="shared" si="114"/>
        <v>LULUS</v>
      </c>
      <c r="AS114" s="38" t="str">
        <f t="shared" si="115"/>
        <v>LULUS</v>
      </c>
      <c r="AT114" s="38" t="str">
        <f t="shared" si="116"/>
        <v>LULUS</v>
      </c>
      <c r="AU114" s="38" t="str">
        <f t="shared" si="117"/>
        <v>LULUS</v>
      </c>
      <c r="AV114" s="38" t="str">
        <f t="shared" si="118"/>
        <v>LULUS</v>
      </c>
      <c r="AW114" s="38" t="str">
        <f t="shared" si="119"/>
        <v>TIDAK LULUS</v>
      </c>
      <c r="AX114" s="38" t="str">
        <f t="shared" si="120"/>
        <v>LULUS</v>
      </c>
      <c r="AY114" s="38" t="str">
        <f t="shared" si="121"/>
        <v>LULUS</v>
      </c>
      <c r="AZ114" s="38" t="str">
        <f t="shared" si="122"/>
        <v>TIDAK LULUS</v>
      </c>
      <c r="BA114" s="38" t="str">
        <f t="shared" si="123"/>
        <v>LULUS</v>
      </c>
      <c r="BB114" s="38" t="str">
        <f t="shared" si="124"/>
        <v>LULUS</v>
      </c>
      <c r="BC114" s="38" t="str">
        <f t="shared" si="125"/>
        <v>LULUS</v>
      </c>
      <c r="BD114" s="38" t="str">
        <f t="shared" si="126"/>
        <v>LULUS</v>
      </c>
      <c r="BE114" s="38" t="str">
        <f t="shared" si="127"/>
        <v>LULUS</v>
      </c>
      <c r="BF114" s="38" t="str">
        <f t="shared" si="128"/>
        <v>TIDAK LULUS</v>
      </c>
      <c r="BG114" s="38" t="str">
        <f t="shared" si="129"/>
        <v>LULUS</v>
      </c>
      <c r="BH114" s="38" t="str">
        <f t="shared" si="130"/>
        <v>LULUS</v>
      </c>
      <c r="BI114" s="38" t="str">
        <f t="shared" si="131"/>
        <v>TIDAK LULUS</v>
      </c>
    </row>
    <row r="115" spans="1:61" s="65" customFormat="1" ht="21.9" customHeight="1" x14ac:dyDescent="0.3">
      <c r="A115" s="37">
        <f t="shared" si="79"/>
        <v>112</v>
      </c>
      <c r="B115" s="38">
        <v>2015397499</v>
      </c>
      <c r="C115" s="46" t="s">
        <v>420</v>
      </c>
      <c r="D115" s="54" t="s">
        <v>45</v>
      </c>
      <c r="E115" s="38" t="s">
        <v>160</v>
      </c>
      <c r="F115" s="54" t="s">
        <v>421</v>
      </c>
      <c r="G115" s="46" t="s">
        <v>422</v>
      </c>
      <c r="H115" s="63">
        <v>44950</v>
      </c>
      <c r="I115" s="38" t="s">
        <v>126</v>
      </c>
      <c r="J115" s="38" t="s">
        <v>128</v>
      </c>
      <c r="K115" s="38" t="s">
        <v>127</v>
      </c>
      <c r="L115" s="38" t="s">
        <v>125</v>
      </c>
      <c r="M115" s="38" t="s">
        <v>128</v>
      </c>
      <c r="N115" s="38" t="s">
        <v>125</v>
      </c>
      <c r="O115" s="38" t="s">
        <v>128</v>
      </c>
      <c r="P115" s="38" t="s">
        <v>126</v>
      </c>
      <c r="Q115" s="38" t="s">
        <v>126</v>
      </c>
      <c r="R115" s="38" t="s">
        <v>128</v>
      </c>
      <c r="S115" s="38" t="s">
        <v>126</v>
      </c>
      <c r="T115" s="38" t="s">
        <v>126</v>
      </c>
      <c r="U115" s="38" t="s">
        <v>125</v>
      </c>
      <c r="V115" s="38" t="s">
        <v>125</v>
      </c>
      <c r="W115" s="38" t="s">
        <v>126</v>
      </c>
      <c r="X115" s="38" t="s">
        <v>125</v>
      </c>
      <c r="Y115" s="38" t="s">
        <v>128</v>
      </c>
      <c r="Z115" s="38" t="s">
        <v>128</v>
      </c>
      <c r="AA115" s="38" t="s">
        <v>126</v>
      </c>
      <c r="AB115" s="38" t="s">
        <v>128</v>
      </c>
      <c r="AC115" s="38" t="s">
        <v>126</v>
      </c>
      <c r="AD115" s="38" t="s">
        <v>125</v>
      </c>
      <c r="AE115" s="38" t="s">
        <v>128</v>
      </c>
      <c r="AF115" s="38" t="s">
        <v>127</v>
      </c>
      <c r="AG115" s="38" t="s">
        <v>126</v>
      </c>
      <c r="AH115" s="38">
        <f t="array" ref="AH115">SUM((I115:AG115=$I$2:$AG$2)*(I115:AG115&lt;&gt;""))</f>
        <v>18</v>
      </c>
      <c r="AI115" s="47">
        <f t="shared" si="81"/>
        <v>7.2</v>
      </c>
      <c r="AJ115" s="64"/>
      <c r="AK115" s="38" t="str">
        <f t="shared" si="107"/>
        <v>LULUS</v>
      </c>
      <c r="AL115" s="38" t="str">
        <f t="shared" si="108"/>
        <v>LULUS</v>
      </c>
      <c r="AM115" s="38" t="str">
        <f t="shared" si="109"/>
        <v>LULUS</v>
      </c>
      <c r="AN115" s="38" t="str">
        <f t="shared" si="110"/>
        <v>LULUS</v>
      </c>
      <c r="AO115" s="38" t="str">
        <f t="shared" si="111"/>
        <v>TIDAK LULUS</v>
      </c>
      <c r="AP115" s="38" t="str">
        <f t="shared" si="112"/>
        <v>LULUS</v>
      </c>
      <c r="AQ115" s="38" t="str">
        <f t="shared" si="113"/>
        <v>LULUS</v>
      </c>
      <c r="AR115" s="38" t="str">
        <f t="shared" si="114"/>
        <v>TIDAK LULUS</v>
      </c>
      <c r="AS115" s="38" t="str">
        <f t="shared" si="115"/>
        <v>LULUS</v>
      </c>
      <c r="AT115" s="38" t="str">
        <f t="shared" si="116"/>
        <v>LULUS</v>
      </c>
      <c r="AU115" s="38" t="str">
        <f t="shared" si="117"/>
        <v>LULUS</v>
      </c>
      <c r="AV115" s="38" t="str">
        <f t="shared" si="118"/>
        <v>TIDAK LULUS</v>
      </c>
      <c r="AW115" s="38" t="str">
        <f t="shared" si="119"/>
        <v>TIDAK LULUS</v>
      </c>
      <c r="AX115" s="38" t="str">
        <f t="shared" si="120"/>
        <v>LULUS</v>
      </c>
      <c r="AY115" s="38" t="str">
        <f t="shared" si="121"/>
        <v>LULUS</v>
      </c>
      <c r="AZ115" s="38" t="str">
        <f t="shared" si="122"/>
        <v>LULUS</v>
      </c>
      <c r="BA115" s="38" t="str">
        <f t="shared" si="123"/>
        <v>LULUS</v>
      </c>
      <c r="BB115" s="38" t="str">
        <f t="shared" si="124"/>
        <v>TIDAK LULUS</v>
      </c>
      <c r="BC115" s="38" t="str">
        <f t="shared" si="125"/>
        <v>LULUS</v>
      </c>
      <c r="BD115" s="38" t="str">
        <f t="shared" si="126"/>
        <v>LULUS</v>
      </c>
      <c r="BE115" s="38" t="str">
        <f t="shared" si="127"/>
        <v>LULUS</v>
      </c>
      <c r="BF115" s="38" t="str">
        <f t="shared" si="128"/>
        <v>TIDAK LULUS</v>
      </c>
      <c r="BG115" s="38" t="str">
        <f t="shared" si="129"/>
        <v>TIDAK LULUS</v>
      </c>
      <c r="BH115" s="38" t="str">
        <f t="shared" si="130"/>
        <v>LULUS</v>
      </c>
      <c r="BI115" s="38" t="str">
        <f t="shared" si="131"/>
        <v>LULUS</v>
      </c>
    </row>
    <row r="116" spans="1:61" s="65" customFormat="1" ht="21.9" customHeight="1" x14ac:dyDescent="0.3">
      <c r="A116" s="37">
        <f t="shared" si="79"/>
        <v>113</v>
      </c>
      <c r="B116" s="38">
        <v>2015402764</v>
      </c>
      <c r="C116" s="46" t="s">
        <v>2790</v>
      </c>
      <c r="D116" s="54" t="s">
        <v>45</v>
      </c>
      <c r="E116" s="38" t="s">
        <v>160</v>
      </c>
      <c r="F116" s="54" t="s">
        <v>308</v>
      </c>
      <c r="G116" s="46" t="s">
        <v>309</v>
      </c>
      <c r="H116" s="63">
        <v>44950</v>
      </c>
      <c r="I116" s="38" t="s">
        <v>126</v>
      </c>
      <c r="J116" s="38" t="s">
        <v>128</v>
      </c>
      <c r="K116" s="38" t="s">
        <v>127</v>
      </c>
      <c r="L116" s="38" t="s">
        <v>125</v>
      </c>
      <c r="M116" s="38" t="s">
        <v>126</v>
      </c>
      <c r="N116" s="38" t="s">
        <v>125</v>
      </c>
      <c r="O116" s="38" t="s">
        <v>128</v>
      </c>
      <c r="P116" s="38" t="s">
        <v>127</v>
      </c>
      <c r="Q116" s="38" t="s">
        <v>126</v>
      </c>
      <c r="R116" s="38" t="s">
        <v>128</v>
      </c>
      <c r="S116" s="38" t="s">
        <v>126</v>
      </c>
      <c r="T116" s="38" t="s">
        <v>125</v>
      </c>
      <c r="U116" s="38" t="s">
        <v>125</v>
      </c>
      <c r="V116" s="38" t="s">
        <v>125</v>
      </c>
      <c r="W116" s="38" t="s">
        <v>126</v>
      </c>
      <c r="X116" s="38" t="s">
        <v>125</v>
      </c>
      <c r="Y116" s="38" t="s">
        <v>128</v>
      </c>
      <c r="Z116" s="38" t="s">
        <v>128</v>
      </c>
      <c r="AA116" s="38" t="s">
        <v>128</v>
      </c>
      <c r="AB116" s="38" t="s">
        <v>128</v>
      </c>
      <c r="AC116" s="38" t="s">
        <v>126</v>
      </c>
      <c r="AD116" s="38" t="s">
        <v>127</v>
      </c>
      <c r="AE116" s="38" t="s">
        <v>126</v>
      </c>
      <c r="AF116" s="38" t="s">
        <v>127</v>
      </c>
      <c r="AG116" s="38" t="s">
        <v>126</v>
      </c>
      <c r="AH116" s="38">
        <f t="array" ref="AH116">SUM((I116:AG116=$I$2:$AG$2)*(I116:AG116&lt;&gt;""))</f>
        <v>19</v>
      </c>
      <c r="AI116" s="47">
        <f t="shared" si="81"/>
        <v>7.6</v>
      </c>
      <c r="AJ116" s="64"/>
      <c r="AK116" s="38" t="str">
        <f t="shared" si="107"/>
        <v>LULUS</v>
      </c>
      <c r="AL116" s="38" t="str">
        <f t="shared" si="108"/>
        <v>LULUS</v>
      </c>
      <c r="AM116" s="38" t="str">
        <f t="shared" si="109"/>
        <v>LULUS</v>
      </c>
      <c r="AN116" s="38" t="str">
        <f t="shared" si="110"/>
        <v>LULUS</v>
      </c>
      <c r="AO116" s="38" t="str">
        <f t="shared" si="111"/>
        <v>LULUS</v>
      </c>
      <c r="AP116" s="38" t="str">
        <f t="shared" si="112"/>
        <v>LULUS</v>
      </c>
      <c r="AQ116" s="38" t="str">
        <f t="shared" si="113"/>
        <v>LULUS</v>
      </c>
      <c r="AR116" s="38" t="str">
        <f t="shared" si="114"/>
        <v>LULUS</v>
      </c>
      <c r="AS116" s="38" t="str">
        <f t="shared" si="115"/>
        <v>LULUS</v>
      </c>
      <c r="AT116" s="38" t="str">
        <f t="shared" si="116"/>
        <v>LULUS</v>
      </c>
      <c r="AU116" s="38" t="str">
        <f t="shared" si="117"/>
        <v>LULUS</v>
      </c>
      <c r="AV116" s="38" t="str">
        <f t="shared" si="118"/>
        <v>TIDAK LULUS</v>
      </c>
      <c r="AW116" s="38" t="str">
        <f t="shared" si="119"/>
        <v>TIDAK LULUS</v>
      </c>
      <c r="AX116" s="38" t="str">
        <f t="shared" si="120"/>
        <v>LULUS</v>
      </c>
      <c r="AY116" s="38" t="str">
        <f t="shared" si="121"/>
        <v>LULUS</v>
      </c>
      <c r="AZ116" s="38" t="str">
        <f t="shared" si="122"/>
        <v>LULUS</v>
      </c>
      <c r="BA116" s="38" t="str">
        <f t="shared" si="123"/>
        <v>LULUS</v>
      </c>
      <c r="BB116" s="38" t="str">
        <f t="shared" si="124"/>
        <v>TIDAK LULUS</v>
      </c>
      <c r="BC116" s="38" t="str">
        <f t="shared" si="125"/>
        <v>TIDAK LULUS</v>
      </c>
      <c r="BD116" s="38" t="str">
        <f t="shared" si="126"/>
        <v>LULUS</v>
      </c>
      <c r="BE116" s="38" t="str">
        <f t="shared" si="127"/>
        <v>LULUS</v>
      </c>
      <c r="BF116" s="38" t="str">
        <f t="shared" si="128"/>
        <v>TIDAK LULUS</v>
      </c>
      <c r="BG116" s="38" t="str">
        <f t="shared" si="129"/>
        <v>TIDAK LULUS</v>
      </c>
      <c r="BH116" s="38" t="str">
        <f t="shared" si="130"/>
        <v>LULUS</v>
      </c>
      <c r="BI116" s="38" t="str">
        <f t="shared" si="131"/>
        <v>LULUS</v>
      </c>
    </row>
    <row r="117" spans="1:61" s="65" customFormat="1" ht="21.9" customHeight="1" x14ac:dyDescent="0.3">
      <c r="A117" s="37">
        <f t="shared" si="79"/>
        <v>114</v>
      </c>
      <c r="B117" s="38">
        <v>2015402817</v>
      </c>
      <c r="C117" s="46" t="s">
        <v>2791</v>
      </c>
      <c r="D117" s="54" t="s">
        <v>46</v>
      </c>
      <c r="E117" s="38" t="s">
        <v>155</v>
      </c>
      <c r="F117" s="54" t="s">
        <v>558</v>
      </c>
      <c r="G117" s="46" t="s">
        <v>559</v>
      </c>
      <c r="H117" s="63">
        <v>44950</v>
      </c>
      <c r="I117" s="38" t="s">
        <v>127</v>
      </c>
      <c r="J117" s="38" t="s">
        <v>128</v>
      </c>
      <c r="K117" s="38" t="s">
        <v>127</v>
      </c>
      <c r="L117" s="38" t="s">
        <v>127</v>
      </c>
      <c r="M117" s="38" t="s">
        <v>126</v>
      </c>
      <c r="N117" s="38" t="s">
        <v>125</v>
      </c>
      <c r="O117" s="38" t="s">
        <v>128</v>
      </c>
      <c r="P117" s="38" t="s">
        <v>127</v>
      </c>
      <c r="Q117" s="38" t="s">
        <v>126</v>
      </c>
      <c r="R117" s="38" t="s">
        <v>128</v>
      </c>
      <c r="S117" s="38" t="s">
        <v>126</v>
      </c>
      <c r="T117" s="38" t="s">
        <v>125</v>
      </c>
      <c r="U117" s="38" t="s">
        <v>127</v>
      </c>
      <c r="V117" s="38" t="s">
        <v>125</v>
      </c>
      <c r="W117" s="38" t="s">
        <v>126</v>
      </c>
      <c r="X117" s="38" t="s">
        <v>125</v>
      </c>
      <c r="Y117" s="38" t="s">
        <v>128</v>
      </c>
      <c r="Z117" s="38" t="s">
        <v>127</v>
      </c>
      <c r="AA117" s="38" t="s">
        <v>126</v>
      </c>
      <c r="AB117" s="38" t="s">
        <v>128</v>
      </c>
      <c r="AC117" s="38" t="s">
        <v>126</v>
      </c>
      <c r="AD117" s="38" t="s">
        <v>127</v>
      </c>
      <c r="AE117" s="38" t="s">
        <v>128</v>
      </c>
      <c r="AF117" s="38" t="s">
        <v>125</v>
      </c>
      <c r="AG117" s="38" t="s">
        <v>127</v>
      </c>
      <c r="AH117" s="38">
        <f t="array" ref="AH117">SUM((I117:AG117=$I$2:$AG$2)*(I117:AG117&lt;&gt;""))</f>
        <v>18</v>
      </c>
      <c r="AI117" s="47">
        <f t="shared" si="81"/>
        <v>7.2</v>
      </c>
      <c r="AJ117" s="64"/>
      <c r="AK117" s="38" t="str">
        <f t="shared" si="107"/>
        <v>TIDAK LULUS</v>
      </c>
      <c r="AL117" s="38" t="str">
        <f t="shared" si="108"/>
        <v>LULUS</v>
      </c>
      <c r="AM117" s="38" t="str">
        <f t="shared" si="109"/>
        <v>LULUS</v>
      </c>
      <c r="AN117" s="38" t="str">
        <f t="shared" si="110"/>
        <v>TIDAK LULUS</v>
      </c>
      <c r="AO117" s="38" t="str">
        <f t="shared" si="111"/>
        <v>LULUS</v>
      </c>
      <c r="AP117" s="38" t="str">
        <f t="shared" si="112"/>
        <v>LULUS</v>
      </c>
      <c r="AQ117" s="38" t="str">
        <f t="shared" si="113"/>
        <v>LULUS</v>
      </c>
      <c r="AR117" s="38" t="str">
        <f t="shared" si="114"/>
        <v>LULUS</v>
      </c>
      <c r="AS117" s="38" t="str">
        <f t="shared" si="115"/>
        <v>LULUS</v>
      </c>
      <c r="AT117" s="38" t="str">
        <f t="shared" si="116"/>
        <v>LULUS</v>
      </c>
      <c r="AU117" s="38" t="str">
        <f t="shared" si="117"/>
        <v>LULUS</v>
      </c>
      <c r="AV117" s="38" t="str">
        <f t="shared" si="118"/>
        <v>TIDAK LULUS</v>
      </c>
      <c r="AW117" s="38" t="str">
        <f t="shared" si="119"/>
        <v>LULUS</v>
      </c>
      <c r="AX117" s="38" t="str">
        <f t="shared" si="120"/>
        <v>LULUS</v>
      </c>
      <c r="AY117" s="38" t="str">
        <f t="shared" si="121"/>
        <v>LULUS</v>
      </c>
      <c r="AZ117" s="38" t="str">
        <f t="shared" si="122"/>
        <v>LULUS</v>
      </c>
      <c r="BA117" s="38" t="str">
        <f t="shared" si="123"/>
        <v>LULUS</v>
      </c>
      <c r="BB117" s="38" t="str">
        <f t="shared" si="124"/>
        <v>LULUS</v>
      </c>
      <c r="BC117" s="38" t="str">
        <f t="shared" si="125"/>
        <v>LULUS</v>
      </c>
      <c r="BD117" s="38" t="str">
        <f t="shared" si="126"/>
        <v>LULUS</v>
      </c>
      <c r="BE117" s="38" t="str">
        <f t="shared" si="127"/>
        <v>LULUS</v>
      </c>
      <c r="BF117" s="38" t="str">
        <f t="shared" si="128"/>
        <v>TIDAK LULUS</v>
      </c>
      <c r="BG117" s="38" t="str">
        <f t="shared" si="129"/>
        <v>TIDAK LULUS</v>
      </c>
      <c r="BH117" s="38" t="str">
        <f t="shared" si="130"/>
        <v>TIDAK LULUS</v>
      </c>
      <c r="BI117" s="38" t="str">
        <f t="shared" si="131"/>
        <v>TIDAK LULUS</v>
      </c>
    </row>
    <row r="118" spans="1:61" s="65" customFormat="1" ht="21.9" customHeight="1" x14ac:dyDescent="0.3">
      <c r="A118" s="37">
        <f t="shared" si="79"/>
        <v>115</v>
      </c>
      <c r="B118" s="38">
        <v>2015402818</v>
      </c>
      <c r="C118" s="46" t="s">
        <v>2792</v>
      </c>
      <c r="D118" s="54" t="s">
        <v>46</v>
      </c>
      <c r="E118" s="38" t="s">
        <v>155</v>
      </c>
      <c r="F118" s="54" t="s">
        <v>561</v>
      </c>
      <c r="G118" s="46" t="s">
        <v>562</v>
      </c>
      <c r="H118" s="63">
        <v>44950</v>
      </c>
      <c r="I118" s="38" t="s">
        <v>125</v>
      </c>
      <c r="J118" s="38" t="s">
        <v>128</v>
      </c>
      <c r="K118" s="38" t="s">
        <v>127</v>
      </c>
      <c r="L118" s="38" t="s">
        <v>125</v>
      </c>
      <c r="M118" s="38" t="s">
        <v>127</v>
      </c>
      <c r="N118" s="38" t="s">
        <v>125</v>
      </c>
      <c r="O118" s="38" t="s">
        <v>128</v>
      </c>
      <c r="P118" s="38" t="s">
        <v>127</v>
      </c>
      <c r="Q118" s="38" t="s">
        <v>126</v>
      </c>
      <c r="R118" s="38" t="s">
        <v>128</v>
      </c>
      <c r="S118" s="38" t="s">
        <v>126</v>
      </c>
      <c r="T118" s="38" t="s">
        <v>128</v>
      </c>
      <c r="U118" s="38" t="s">
        <v>127</v>
      </c>
      <c r="V118" s="38" t="s">
        <v>125</v>
      </c>
      <c r="W118" s="38" t="s">
        <v>128</v>
      </c>
      <c r="X118" s="38" t="s">
        <v>125</v>
      </c>
      <c r="Y118" s="38" t="s">
        <v>125</v>
      </c>
      <c r="Z118" s="38" t="s">
        <v>127</v>
      </c>
      <c r="AA118" s="38" t="s">
        <v>128</v>
      </c>
      <c r="AB118" s="38" t="s">
        <v>125</v>
      </c>
      <c r="AC118" s="38" t="s">
        <v>126</v>
      </c>
      <c r="AD118" s="38" t="s">
        <v>128</v>
      </c>
      <c r="AE118" s="38" t="s">
        <v>125</v>
      </c>
      <c r="AF118" s="38" t="s">
        <v>125</v>
      </c>
      <c r="AG118" s="38" t="s">
        <v>127</v>
      </c>
      <c r="AH118" s="38">
        <f t="array" ref="AH118">SUM((I118:AG118=$I$2:$AG$2)*(I118:AG118&lt;&gt;""))</f>
        <v>17</v>
      </c>
      <c r="AI118" s="47">
        <f t="shared" si="81"/>
        <v>6.8</v>
      </c>
      <c r="AJ118" s="64"/>
      <c r="AK118" s="38" t="str">
        <f t="shared" si="107"/>
        <v>TIDAK LULUS</v>
      </c>
      <c r="AL118" s="38" t="str">
        <f t="shared" si="108"/>
        <v>LULUS</v>
      </c>
      <c r="AM118" s="38" t="str">
        <f t="shared" si="109"/>
        <v>LULUS</v>
      </c>
      <c r="AN118" s="38" t="str">
        <f t="shared" si="110"/>
        <v>LULUS</v>
      </c>
      <c r="AO118" s="38" t="str">
        <f t="shared" si="111"/>
        <v>TIDAK LULUS</v>
      </c>
      <c r="AP118" s="38" t="str">
        <f t="shared" si="112"/>
        <v>LULUS</v>
      </c>
      <c r="AQ118" s="38" t="str">
        <f t="shared" si="113"/>
        <v>LULUS</v>
      </c>
      <c r="AR118" s="38" t="str">
        <f t="shared" si="114"/>
        <v>LULUS</v>
      </c>
      <c r="AS118" s="38" t="str">
        <f t="shared" si="115"/>
        <v>LULUS</v>
      </c>
      <c r="AT118" s="38" t="str">
        <f t="shared" si="116"/>
        <v>LULUS</v>
      </c>
      <c r="AU118" s="38" t="str">
        <f t="shared" si="117"/>
        <v>LULUS</v>
      </c>
      <c r="AV118" s="38" t="str">
        <f t="shared" si="118"/>
        <v>LULUS</v>
      </c>
      <c r="AW118" s="38" t="str">
        <f t="shared" si="119"/>
        <v>LULUS</v>
      </c>
      <c r="AX118" s="38" t="str">
        <f t="shared" si="120"/>
        <v>LULUS</v>
      </c>
      <c r="AY118" s="38" t="str">
        <f t="shared" si="121"/>
        <v>TIDAK LULUS</v>
      </c>
      <c r="AZ118" s="38" t="str">
        <f t="shared" si="122"/>
        <v>LULUS</v>
      </c>
      <c r="BA118" s="38" t="str">
        <f t="shared" si="123"/>
        <v>TIDAK LULUS</v>
      </c>
      <c r="BB118" s="38" t="str">
        <f t="shared" si="124"/>
        <v>LULUS</v>
      </c>
      <c r="BC118" s="38" t="str">
        <f t="shared" si="125"/>
        <v>TIDAK LULUS</v>
      </c>
      <c r="BD118" s="38" t="str">
        <f t="shared" si="126"/>
        <v>TIDAK LULUS</v>
      </c>
      <c r="BE118" s="38" t="str">
        <f t="shared" si="127"/>
        <v>LULUS</v>
      </c>
      <c r="BF118" s="38" t="str">
        <f t="shared" si="128"/>
        <v>LULUS</v>
      </c>
      <c r="BG118" s="38" t="str">
        <f t="shared" si="129"/>
        <v>LULUS</v>
      </c>
      <c r="BH118" s="38" t="str">
        <f t="shared" si="130"/>
        <v>TIDAK LULUS</v>
      </c>
      <c r="BI118" s="38" t="str">
        <f t="shared" si="131"/>
        <v>TIDAK LULUS</v>
      </c>
    </row>
    <row r="119" spans="1:61" s="65" customFormat="1" ht="21.9" customHeight="1" x14ac:dyDescent="0.3">
      <c r="A119" s="37">
        <f t="shared" si="79"/>
        <v>116</v>
      </c>
      <c r="B119" s="38">
        <v>2015402820</v>
      </c>
      <c r="C119" s="46" t="s">
        <v>563</v>
      </c>
      <c r="D119" s="54" t="s">
        <v>46</v>
      </c>
      <c r="E119" s="38" t="s">
        <v>155</v>
      </c>
      <c r="F119" s="54" t="s">
        <v>564</v>
      </c>
      <c r="G119" s="46" t="s">
        <v>565</v>
      </c>
      <c r="H119" s="63">
        <v>44950</v>
      </c>
      <c r="I119" s="38" t="s">
        <v>126</v>
      </c>
      <c r="J119" s="38" t="s">
        <v>128</v>
      </c>
      <c r="K119" s="38" t="s">
        <v>127</v>
      </c>
      <c r="L119" s="38" t="s">
        <v>125</v>
      </c>
      <c r="M119" s="38" t="s">
        <v>126</v>
      </c>
      <c r="N119" s="38" t="s">
        <v>125</v>
      </c>
      <c r="O119" s="38" t="s">
        <v>128</v>
      </c>
      <c r="P119" s="38" t="s">
        <v>127</v>
      </c>
      <c r="Q119" s="38" t="s">
        <v>126</v>
      </c>
      <c r="R119" s="38" t="s">
        <v>128</v>
      </c>
      <c r="S119" s="38" t="s">
        <v>126</v>
      </c>
      <c r="T119" s="38" t="s">
        <v>128</v>
      </c>
      <c r="U119" s="38" t="s">
        <v>127</v>
      </c>
      <c r="V119" s="38" t="s">
        <v>125</v>
      </c>
      <c r="W119" s="38" t="s">
        <v>126</v>
      </c>
      <c r="X119" s="38" t="s">
        <v>125</v>
      </c>
      <c r="Y119" s="38" t="s">
        <v>128</v>
      </c>
      <c r="Z119" s="38" t="s">
        <v>128</v>
      </c>
      <c r="AA119" s="38" t="s">
        <v>126</v>
      </c>
      <c r="AB119" s="38" t="s">
        <v>128</v>
      </c>
      <c r="AC119" s="38" t="s">
        <v>126</v>
      </c>
      <c r="AD119" s="38" t="s">
        <v>126</v>
      </c>
      <c r="AE119" s="38" t="s">
        <v>128</v>
      </c>
      <c r="AF119" s="38" t="s">
        <v>127</v>
      </c>
      <c r="AG119" s="38" t="s">
        <v>126</v>
      </c>
      <c r="AH119" s="38">
        <f t="array" ref="AH119">SUM((I119:AG119=$I$2:$AG$2)*(I119:AG119&lt;&gt;""))</f>
        <v>22</v>
      </c>
      <c r="AI119" s="47">
        <f t="shared" si="81"/>
        <v>8.8000000000000007</v>
      </c>
      <c r="AJ119" s="64"/>
      <c r="AK119" s="38" t="str">
        <f t="shared" si="107"/>
        <v>LULUS</v>
      </c>
      <c r="AL119" s="38" t="str">
        <f t="shared" si="108"/>
        <v>LULUS</v>
      </c>
      <c r="AM119" s="38" t="str">
        <f t="shared" si="109"/>
        <v>LULUS</v>
      </c>
      <c r="AN119" s="38" t="str">
        <f t="shared" si="110"/>
        <v>LULUS</v>
      </c>
      <c r="AO119" s="38" t="str">
        <f t="shared" si="111"/>
        <v>LULUS</v>
      </c>
      <c r="AP119" s="38" t="str">
        <f t="shared" si="112"/>
        <v>LULUS</v>
      </c>
      <c r="AQ119" s="38" t="str">
        <f t="shared" si="113"/>
        <v>LULUS</v>
      </c>
      <c r="AR119" s="38" t="str">
        <f t="shared" si="114"/>
        <v>LULUS</v>
      </c>
      <c r="AS119" s="38" t="str">
        <f t="shared" si="115"/>
        <v>LULUS</v>
      </c>
      <c r="AT119" s="38" t="str">
        <f t="shared" si="116"/>
        <v>LULUS</v>
      </c>
      <c r="AU119" s="38" t="str">
        <f t="shared" si="117"/>
        <v>LULUS</v>
      </c>
      <c r="AV119" s="38" t="str">
        <f t="shared" si="118"/>
        <v>LULUS</v>
      </c>
      <c r="AW119" s="38" t="str">
        <f t="shared" si="119"/>
        <v>LULUS</v>
      </c>
      <c r="AX119" s="38" t="str">
        <f t="shared" si="120"/>
        <v>LULUS</v>
      </c>
      <c r="AY119" s="38" t="str">
        <f t="shared" si="121"/>
        <v>LULUS</v>
      </c>
      <c r="AZ119" s="38" t="str">
        <f t="shared" si="122"/>
        <v>LULUS</v>
      </c>
      <c r="BA119" s="38" t="str">
        <f t="shared" si="123"/>
        <v>LULUS</v>
      </c>
      <c r="BB119" s="38" t="str">
        <f t="shared" si="124"/>
        <v>TIDAK LULUS</v>
      </c>
      <c r="BC119" s="38" t="str">
        <f t="shared" si="125"/>
        <v>LULUS</v>
      </c>
      <c r="BD119" s="38" t="str">
        <f t="shared" si="126"/>
        <v>LULUS</v>
      </c>
      <c r="BE119" s="38" t="str">
        <f t="shared" si="127"/>
        <v>LULUS</v>
      </c>
      <c r="BF119" s="38" t="str">
        <f t="shared" si="128"/>
        <v>TIDAK LULUS</v>
      </c>
      <c r="BG119" s="38" t="str">
        <f t="shared" si="129"/>
        <v>TIDAK LULUS</v>
      </c>
      <c r="BH119" s="38" t="str">
        <f t="shared" si="130"/>
        <v>LULUS</v>
      </c>
      <c r="BI119" s="38" t="str">
        <f t="shared" si="131"/>
        <v>LULUS</v>
      </c>
    </row>
    <row r="120" spans="1:61" s="65" customFormat="1" ht="21.9" customHeight="1" x14ac:dyDescent="0.3">
      <c r="A120" s="37">
        <f t="shared" si="79"/>
        <v>117</v>
      </c>
      <c r="B120" s="38">
        <v>2015400560</v>
      </c>
      <c r="C120" s="46" t="s">
        <v>540</v>
      </c>
      <c r="D120" s="54" t="s">
        <v>45</v>
      </c>
      <c r="E120" s="38" t="s">
        <v>160</v>
      </c>
      <c r="F120" s="54" t="s">
        <v>541</v>
      </c>
      <c r="G120" s="46" t="s">
        <v>542</v>
      </c>
      <c r="H120" s="63">
        <v>44950</v>
      </c>
      <c r="I120" s="38" t="s">
        <v>126</v>
      </c>
      <c r="J120" s="38" t="s">
        <v>128</v>
      </c>
      <c r="K120" s="38" t="s">
        <v>127</v>
      </c>
      <c r="L120" s="38" t="s">
        <v>125</v>
      </c>
      <c r="M120" s="38" t="s">
        <v>126</v>
      </c>
      <c r="N120" s="38" t="s">
        <v>125</v>
      </c>
      <c r="O120" s="38" t="s">
        <v>128</v>
      </c>
      <c r="P120" s="38" t="s">
        <v>127</v>
      </c>
      <c r="Q120" s="38" t="s">
        <v>126</v>
      </c>
      <c r="R120" s="38" t="s">
        <v>128</v>
      </c>
      <c r="S120" s="38" t="s">
        <v>126</v>
      </c>
      <c r="T120" s="38" t="s">
        <v>128</v>
      </c>
      <c r="U120" s="38" t="s">
        <v>125</v>
      </c>
      <c r="V120" s="38" t="s">
        <v>125</v>
      </c>
      <c r="W120" s="38" t="s">
        <v>127</v>
      </c>
      <c r="X120" s="38" t="s">
        <v>125</v>
      </c>
      <c r="Y120" s="38" t="s">
        <v>127</v>
      </c>
      <c r="Z120" s="38" t="s">
        <v>127</v>
      </c>
      <c r="AA120" s="38" t="s">
        <v>126</v>
      </c>
      <c r="AB120" s="38" t="s">
        <v>126</v>
      </c>
      <c r="AC120" s="38" t="s">
        <v>126</v>
      </c>
      <c r="AD120" s="38" t="s">
        <v>127</v>
      </c>
      <c r="AE120" s="38" t="s">
        <v>128</v>
      </c>
      <c r="AF120" s="38" t="s">
        <v>127</v>
      </c>
      <c r="AG120" s="38" t="s">
        <v>125</v>
      </c>
      <c r="AH120" s="38">
        <f t="array" ref="AH120">SUM((I120:AG120=$I$2:$AG$2)*(I120:AG120&lt;&gt;""))</f>
        <v>18</v>
      </c>
      <c r="AI120" s="47">
        <f t="shared" si="81"/>
        <v>7.2</v>
      </c>
      <c r="AJ120" s="64"/>
      <c r="AK120" s="38" t="str">
        <f t="shared" si="107"/>
        <v>LULUS</v>
      </c>
      <c r="AL120" s="38" t="str">
        <f t="shared" si="108"/>
        <v>LULUS</v>
      </c>
      <c r="AM120" s="38" t="str">
        <f t="shared" si="109"/>
        <v>LULUS</v>
      </c>
      <c r="AN120" s="38" t="str">
        <f t="shared" si="110"/>
        <v>LULUS</v>
      </c>
      <c r="AO120" s="38" t="str">
        <f t="shared" si="111"/>
        <v>LULUS</v>
      </c>
      <c r="AP120" s="38" t="str">
        <f t="shared" si="112"/>
        <v>LULUS</v>
      </c>
      <c r="AQ120" s="38" t="str">
        <f t="shared" si="113"/>
        <v>LULUS</v>
      </c>
      <c r="AR120" s="38" t="str">
        <f t="shared" si="114"/>
        <v>LULUS</v>
      </c>
      <c r="AS120" s="38" t="str">
        <f t="shared" si="115"/>
        <v>LULUS</v>
      </c>
      <c r="AT120" s="38" t="str">
        <f t="shared" si="116"/>
        <v>LULUS</v>
      </c>
      <c r="AU120" s="38" t="str">
        <f t="shared" si="117"/>
        <v>LULUS</v>
      </c>
      <c r="AV120" s="38" t="str">
        <f t="shared" si="118"/>
        <v>LULUS</v>
      </c>
      <c r="AW120" s="38" t="str">
        <f t="shared" si="119"/>
        <v>TIDAK LULUS</v>
      </c>
      <c r="AX120" s="38" t="str">
        <f t="shared" si="120"/>
        <v>LULUS</v>
      </c>
      <c r="AY120" s="38" t="str">
        <f t="shared" si="121"/>
        <v>TIDAK LULUS</v>
      </c>
      <c r="AZ120" s="38" t="str">
        <f t="shared" si="122"/>
        <v>LULUS</v>
      </c>
      <c r="BA120" s="38" t="str">
        <f t="shared" si="123"/>
        <v>TIDAK LULUS</v>
      </c>
      <c r="BB120" s="38" t="str">
        <f t="shared" si="124"/>
        <v>LULUS</v>
      </c>
      <c r="BC120" s="38" t="str">
        <f t="shared" si="125"/>
        <v>LULUS</v>
      </c>
      <c r="BD120" s="38" t="str">
        <f t="shared" si="126"/>
        <v>TIDAK LULUS</v>
      </c>
      <c r="BE120" s="38" t="str">
        <f t="shared" si="127"/>
        <v>LULUS</v>
      </c>
      <c r="BF120" s="38" t="str">
        <f t="shared" si="128"/>
        <v>TIDAK LULUS</v>
      </c>
      <c r="BG120" s="38" t="str">
        <f t="shared" si="129"/>
        <v>TIDAK LULUS</v>
      </c>
      <c r="BH120" s="38" t="str">
        <f t="shared" si="130"/>
        <v>LULUS</v>
      </c>
      <c r="BI120" s="38" t="str">
        <f t="shared" si="131"/>
        <v>TIDAK LULUS</v>
      </c>
    </row>
    <row r="121" spans="1:61" s="65" customFormat="1" ht="21.9" customHeight="1" x14ac:dyDescent="0.3">
      <c r="A121" s="37">
        <f t="shared" si="79"/>
        <v>118</v>
      </c>
      <c r="B121" s="38">
        <v>2015402768</v>
      </c>
      <c r="C121" s="46" t="s">
        <v>571</v>
      </c>
      <c r="D121" s="54" t="s">
        <v>45</v>
      </c>
      <c r="E121" s="38" t="s">
        <v>160</v>
      </c>
      <c r="F121" s="54" t="s">
        <v>572</v>
      </c>
      <c r="G121" s="46" t="s">
        <v>573</v>
      </c>
      <c r="H121" s="63">
        <v>44950</v>
      </c>
      <c r="I121" s="38" t="s">
        <v>126</v>
      </c>
      <c r="J121" s="38" t="s">
        <v>125</v>
      </c>
      <c r="K121" s="38" t="s">
        <v>127</v>
      </c>
      <c r="L121" s="38" t="s">
        <v>125</v>
      </c>
      <c r="M121" s="38" t="s">
        <v>126</v>
      </c>
      <c r="N121" s="38" t="s">
        <v>125</v>
      </c>
      <c r="O121" s="38" t="s">
        <v>128</v>
      </c>
      <c r="P121" s="38" t="s">
        <v>127</v>
      </c>
      <c r="Q121" s="38" t="s">
        <v>126</v>
      </c>
      <c r="R121" s="38" t="s">
        <v>128</v>
      </c>
      <c r="S121" s="38" t="s">
        <v>126</v>
      </c>
      <c r="T121" s="38" t="s">
        <v>126</v>
      </c>
      <c r="U121" s="38" t="s">
        <v>128</v>
      </c>
      <c r="V121" s="38" t="s">
        <v>125</v>
      </c>
      <c r="W121" s="38" t="s">
        <v>125</v>
      </c>
      <c r="X121" s="38" t="s">
        <v>125</v>
      </c>
      <c r="Y121" s="38" t="s">
        <v>126</v>
      </c>
      <c r="Z121" s="38" t="s">
        <v>128</v>
      </c>
      <c r="AA121" s="38" t="s">
        <v>128</v>
      </c>
      <c r="AB121" s="38" t="s">
        <v>128</v>
      </c>
      <c r="AC121" s="38" t="s">
        <v>127</v>
      </c>
      <c r="AD121" s="38" t="s">
        <v>126</v>
      </c>
      <c r="AE121" s="38" t="s">
        <v>128</v>
      </c>
      <c r="AF121" s="38" t="s">
        <v>127</v>
      </c>
      <c r="AG121" s="38" t="s">
        <v>125</v>
      </c>
      <c r="AH121" s="38">
        <f t="array" ref="AH121">SUM((I121:AG121=$I$2:$AG$2)*(I121:AG121&lt;&gt;""))</f>
        <v>14</v>
      </c>
      <c r="AI121" s="47">
        <f t="shared" si="81"/>
        <v>5.6</v>
      </c>
      <c r="AJ121" s="64"/>
      <c r="AK121" s="38" t="str">
        <f t="shared" si="107"/>
        <v>LULUS</v>
      </c>
      <c r="AL121" s="38" t="str">
        <f t="shared" si="108"/>
        <v>TIDAK LULUS</v>
      </c>
      <c r="AM121" s="38" t="str">
        <f t="shared" si="109"/>
        <v>LULUS</v>
      </c>
      <c r="AN121" s="38" t="str">
        <f t="shared" si="110"/>
        <v>LULUS</v>
      </c>
      <c r="AO121" s="38" t="str">
        <f t="shared" si="111"/>
        <v>LULUS</v>
      </c>
      <c r="AP121" s="38" t="str">
        <f t="shared" si="112"/>
        <v>LULUS</v>
      </c>
      <c r="AQ121" s="38" t="str">
        <f t="shared" si="113"/>
        <v>LULUS</v>
      </c>
      <c r="AR121" s="38" t="str">
        <f t="shared" si="114"/>
        <v>LULUS</v>
      </c>
      <c r="AS121" s="38" t="str">
        <f t="shared" si="115"/>
        <v>LULUS</v>
      </c>
      <c r="AT121" s="38" t="str">
        <f t="shared" si="116"/>
        <v>LULUS</v>
      </c>
      <c r="AU121" s="38" t="str">
        <f t="shared" si="117"/>
        <v>LULUS</v>
      </c>
      <c r="AV121" s="38" t="str">
        <f t="shared" si="118"/>
        <v>TIDAK LULUS</v>
      </c>
      <c r="AW121" s="38" t="str">
        <f t="shared" si="119"/>
        <v>TIDAK LULUS</v>
      </c>
      <c r="AX121" s="38" t="str">
        <f t="shared" si="120"/>
        <v>LULUS</v>
      </c>
      <c r="AY121" s="38" t="str">
        <f t="shared" si="121"/>
        <v>TIDAK LULUS</v>
      </c>
      <c r="AZ121" s="38" t="str">
        <f t="shared" si="122"/>
        <v>LULUS</v>
      </c>
      <c r="BA121" s="38" t="str">
        <f t="shared" si="123"/>
        <v>TIDAK LULUS</v>
      </c>
      <c r="BB121" s="38" t="str">
        <f t="shared" si="124"/>
        <v>TIDAK LULUS</v>
      </c>
      <c r="BC121" s="38" t="str">
        <f t="shared" si="125"/>
        <v>TIDAK LULUS</v>
      </c>
      <c r="BD121" s="38" t="str">
        <f t="shared" si="126"/>
        <v>LULUS</v>
      </c>
      <c r="BE121" s="38" t="str">
        <f t="shared" si="127"/>
        <v>TIDAK LULUS</v>
      </c>
      <c r="BF121" s="38" t="str">
        <f t="shared" si="128"/>
        <v>TIDAK LULUS</v>
      </c>
      <c r="BG121" s="38" t="str">
        <f t="shared" si="129"/>
        <v>TIDAK LULUS</v>
      </c>
      <c r="BH121" s="38" t="str">
        <f t="shared" si="130"/>
        <v>LULUS</v>
      </c>
      <c r="BI121" s="38" t="str">
        <f t="shared" si="131"/>
        <v>TIDAK LULUS</v>
      </c>
    </row>
    <row r="122" spans="1:61" s="65" customFormat="1" ht="21.9" customHeight="1" x14ac:dyDescent="0.3">
      <c r="A122" s="37">
        <f t="shared" si="79"/>
        <v>119</v>
      </c>
      <c r="B122" s="38">
        <v>2015402770</v>
      </c>
      <c r="C122" s="46" t="s">
        <v>2793</v>
      </c>
      <c r="D122" s="54" t="s">
        <v>45</v>
      </c>
      <c r="E122" s="38" t="s">
        <v>160</v>
      </c>
      <c r="F122" s="54" t="s">
        <v>575</v>
      </c>
      <c r="G122" s="46" t="s">
        <v>576</v>
      </c>
      <c r="H122" s="63">
        <v>44950</v>
      </c>
      <c r="I122" s="38" t="s">
        <v>126</v>
      </c>
      <c r="J122" s="38" t="s">
        <v>128</v>
      </c>
      <c r="K122" s="38" t="s">
        <v>127</v>
      </c>
      <c r="L122" s="38" t="s">
        <v>125</v>
      </c>
      <c r="M122" s="38" t="s">
        <v>126</v>
      </c>
      <c r="N122" s="38" t="s">
        <v>125</v>
      </c>
      <c r="O122" s="38" t="s">
        <v>128</v>
      </c>
      <c r="P122" s="38" t="s">
        <v>127</v>
      </c>
      <c r="Q122" s="38" t="s">
        <v>126</v>
      </c>
      <c r="R122" s="38" t="s">
        <v>128</v>
      </c>
      <c r="S122" s="38" t="s">
        <v>126</v>
      </c>
      <c r="T122" s="38" t="s">
        <v>128</v>
      </c>
      <c r="U122" s="38" t="s">
        <v>128</v>
      </c>
      <c r="V122" s="38" t="s">
        <v>125</v>
      </c>
      <c r="W122" s="38" t="s">
        <v>127</v>
      </c>
      <c r="X122" s="38" t="s">
        <v>125</v>
      </c>
      <c r="Y122" s="38" t="s">
        <v>128</v>
      </c>
      <c r="Z122" s="38" t="s">
        <v>128</v>
      </c>
      <c r="AA122" s="38" t="s">
        <v>126</v>
      </c>
      <c r="AB122" s="38" t="s">
        <v>128</v>
      </c>
      <c r="AC122" s="38" t="s">
        <v>126</v>
      </c>
      <c r="AD122" s="38" t="s">
        <v>127</v>
      </c>
      <c r="AE122" s="38" t="s">
        <v>127</v>
      </c>
      <c r="AF122" s="38" t="s">
        <v>127</v>
      </c>
      <c r="AG122" s="38" t="s">
        <v>126</v>
      </c>
      <c r="AH122" s="38">
        <f t="array" ref="AH122">SUM((I122:AG122=$I$2:$AG$2)*(I122:AG122&lt;&gt;""))</f>
        <v>20</v>
      </c>
      <c r="AI122" s="47">
        <f t="shared" si="81"/>
        <v>8</v>
      </c>
      <c r="AJ122" s="64"/>
      <c r="AK122" s="38" t="str">
        <f t="shared" si="107"/>
        <v>LULUS</v>
      </c>
      <c r="AL122" s="38" t="str">
        <f t="shared" si="108"/>
        <v>LULUS</v>
      </c>
      <c r="AM122" s="38" t="str">
        <f t="shared" si="109"/>
        <v>LULUS</v>
      </c>
      <c r="AN122" s="38" t="str">
        <f t="shared" si="110"/>
        <v>LULUS</v>
      </c>
      <c r="AO122" s="38" t="str">
        <f t="shared" si="111"/>
        <v>LULUS</v>
      </c>
      <c r="AP122" s="38" t="str">
        <f t="shared" si="112"/>
        <v>LULUS</v>
      </c>
      <c r="AQ122" s="38" t="str">
        <f t="shared" si="113"/>
        <v>LULUS</v>
      </c>
      <c r="AR122" s="38" t="str">
        <f t="shared" si="114"/>
        <v>LULUS</v>
      </c>
      <c r="AS122" s="38" t="str">
        <f t="shared" si="115"/>
        <v>LULUS</v>
      </c>
      <c r="AT122" s="38" t="str">
        <f t="shared" si="116"/>
        <v>LULUS</v>
      </c>
      <c r="AU122" s="38" t="str">
        <f t="shared" si="117"/>
        <v>LULUS</v>
      </c>
      <c r="AV122" s="38" t="str">
        <f t="shared" si="118"/>
        <v>LULUS</v>
      </c>
      <c r="AW122" s="38" t="str">
        <f t="shared" si="119"/>
        <v>TIDAK LULUS</v>
      </c>
      <c r="AX122" s="38" t="str">
        <f t="shared" si="120"/>
        <v>LULUS</v>
      </c>
      <c r="AY122" s="38" t="str">
        <f t="shared" si="121"/>
        <v>TIDAK LULUS</v>
      </c>
      <c r="AZ122" s="38" t="str">
        <f t="shared" si="122"/>
        <v>LULUS</v>
      </c>
      <c r="BA122" s="38" t="str">
        <f t="shared" si="123"/>
        <v>LULUS</v>
      </c>
      <c r="BB122" s="38" t="str">
        <f t="shared" si="124"/>
        <v>TIDAK LULUS</v>
      </c>
      <c r="BC122" s="38" t="str">
        <f t="shared" si="125"/>
        <v>LULUS</v>
      </c>
      <c r="BD122" s="38" t="str">
        <f t="shared" si="126"/>
        <v>LULUS</v>
      </c>
      <c r="BE122" s="38" t="str">
        <f t="shared" si="127"/>
        <v>LULUS</v>
      </c>
      <c r="BF122" s="38" t="str">
        <f t="shared" si="128"/>
        <v>TIDAK LULUS</v>
      </c>
      <c r="BG122" s="38" t="str">
        <f t="shared" si="129"/>
        <v>TIDAK LULUS</v>
      </c>
      <c r="BH122" s="38" t="str">
        <f t="shared" si="130"/>
        <v>LULUS</v>
      </c>
      <c r="BI122" s="38" t="str">
        <f t="shared" si="131"/>
        <v>LULUS</v>
      </c>
    </row>
    <row r="123" spans="1:61" s="65" customFormat="1" ht="21.9" customHeight="1" x14ac:dyDescent="0.3">
      <c r="A123" s="37">
        <f t="shared" si="79"/>
        <v>120</v>
      </c>
      <c r="B123" s="38">
        <v>2015399159</v>
      </c>
      <c r="C123" s="46" t="s">
        <v>2794</v>
      </c>
      <c r="D123" s="54" t="s">
        <v>46</v>
      </c>
      <c r="E123" s="38" t="s">
        <v>155</v>
      </c>
      <c r="F123" s="54" t="s">
        <v>474</v>
      </c>
      <c r="G123" s="46" t="s">
        <v>475</v>
      </c>
      <c r="H123" s="63">
        <v>44950</v>
      </c>
      <c r="I123" s="38" t="s">
        <v>126</v>
      </c>
      <c r="J123" s="38" t="s">
        <v>128</v>
      </c>
      <c r="K123" s="38" t="s">
        <v>127</v>
      </c>
      <c r="L123" s="38" t="s">
        <v>125</v>
      </c>
      <c r="M123" s="38" t="s">
        <v>126</v>
      </c>
      <c r="N123" s="38" t="s">
        <v>125</v>
      </c>
      <c r="O123" s="38" t="s">
        <v>128</v>
      </c>
      <c r="P123" s="38" t="s">
        <v>127</v>
      </c>
      <c r="Q123" s="38" t="s">
        <v>126</v>
      </c>
      <c r="R123" s="38" t="s">
        <v>128</v>
      </c>
      <c r="S123" s="38" t="s">
        <v>126</v>
      </c>
      <c r="T123" s="38" t="s">
        <v>128</v>
      </c>
      <c r="U123" s="38" t="s">
        <v>127</v>
      </c>
      <c r="V123" s="38" t="s">
        <v>125</v>
      </c>
      <c r="W123" s="38" t="s">
        <v>126</v>
      </c>
      <c r="X123" s="38" t="s">
        <v>125</v>
      </c>
      <c r="Y123" s="38" t="s">
        <v>127</v>
      </c>
      <c r="Z123" s="38" t="s">
        <v>128</v>
      </c>
      <c r="AA123" s="38" t="s">
        <v>126</v>
      </c>
      <c r="AB123" s="38" t="s">
        <v>128</v>
      </c>
      <c r="AC123" s="38" t="s">
        <v>126</v>
      </c>
      <c r="AD123" s="38" t="s">
        <v>128</v>
      </c>
      <c r="AE123" s="38" t="s">
        <v>128</v>
      </c>
      <c r="AF123" s="38" t="s">
        <v>127</v>
      </c>
      <c r="AG123" s="38" t="s">
        <v>128</v>
      </c>
      <c r="AH123" s="38">
        <f t="array" ref="AH123">SUM((I123:AG123=$I$2:$AG$2)*(I123:AG123&lt;&gt;""))</f>
        <v>21</v>
      </c>
      <c r="AI123" s="47">
        <f t="shared" si="81"/>
        <v>8.4</v>
      </c>
      <c r="AJ123" s="64"/>
      <c r="AK123" s="38" t="str">
        <f t="shared" si="107"/>
        <v>LULUS</v>
      </c>
      <c r="AL123" s="38" t="str">
        <f t="shared" si="108"/>
        <v>LULUS</v>
      </c>
      <c r="AM123" s="38" t="str">
        <f t="shared" si="109"/>
        <v>LULUS</v>
      </c>
      <c r="AN123" s="38" t="str">
        <f t="shared" si="110"/>
        <v>LULUS</v>
      </c>
      <c r="AO123" s="38" t="str">
        <f t="shared" si="111"/>
        <v>LULUS</v>
      </c>
      <c r="AP123" s="38" t="str">
        <f t="shared" si="112"/>
        <v>LULUS</v>
      </c>
      <c r="AQ123" s="38" t="str">
        <f t="shared" si="113"/>
        <v>LULUS</v>
      </c>
      <c r="AR123" s="38" t="str">
        <f t="shared" si="114"/>
        <v>LULUS</v>
      </c>
      <c r="AS123" s="38" t="str">
        <f t="shared" si="115"/>
        <v>LULUS</v>
      </c>
      <c r="AT123" s="38" t="str">
        <f t="shared" si="116"/>
        <v>LULUS</v>
      </c>
      <c r="AU123" s="38" t="str">
        <f t="shared" si="117"/>
        <v>LULUS</v>
      </c>
      <c r="AV123" s="38" t="str">
        <f t="shared" si="118"/>
        <v>LULUS</v>
      </c>
      <c r="AW123" s="38" t="str">
        <f t="shared" si="119"/>
        <v>LULUS</v>
      </c>
      <c r="AX123" s="38" t="str">
        <f t="shared" si="120"/>
        <v>LULUS</v>
      </c>
      <c r="AY123" s="38" t="str">
        <f t="shared" si="121"/>
        <v>LULUS</v>
      </c>
      <c r="AZ123" s="38" t="str">
        <f t="shared" si="122"/>
        <v>LULUS</v>
      </c>
      <c r="BA123" s="38" t="str">
        <f t="shared" si="123"/>
        <v>TIDAK LULUS</v>
      </c>
      <c r="BB123" s="38" t="str">
        <f t="shared" si="124"/>
        <v>TIDAK LULUS</v>
      </c>
      <c r="BC123" s="38" t="str">
        <f t="shared" si="125"/>
        <v>LULUS</v>
      </c>
      <c r="BD123" s="38" t="str">
        <f t="shared" si="126"/>
        <v>LULUS</v>
      </c>
      <c r="BE123" s="38" t="str">
        <f t="shared" si="127"/>
        <v>LULUS</v>
      </c>
      <c r="BF123" s="38" t="str">
        <f t="shared" si="128"/>
        <v>LULUS</v>
      </c>
      <c r="BG123" s="38" t="str">
        <f t="shared" si="129"/>
        <v>TIDAK LULUS</v>
      </c>
      <c r="BH123" s="38" t="str">
        <f t="shared" si="130"/>
        <v>LULUS</v>
      </c>
      <c r="BI123" s="38" t="str">
        <f t="shared" si="131"/>
        <v>TIDAK LULUS</v>
      </c>
    </row>
    <row r="124" spans="1:61" s="65" customFormat="1" ht="21.9" customHeight="1" x14ac:dyDescent="0.3">
      <c r="A124" s="37">
        <f t="shared" si="79"/>
        <v>121</v>
      </c>
      <c r="B124" s="38">
        <v>2015400926</v>
      </c>
      <c r="C124" s="46" t="s">
        <v>2795</v>
      </c>
      <c r="D124" s="54" t="s">
        <v>46</v>
      </c>
      <c r="E124" s="38" t="s">
        <v>155</v>
      </c>
      <c r="F124" s="54" t="s">
        <v>515</v>
      </c>
      <c r="G124" s="46" t="s">
        <v>516</v>
      </c>
      <c r="H124" s="63">
        <v>44950</v>
      </c>
      <c r="I124" s="38" t="s">
        <v>126</v>
      </c>
      <c r="J124" s="38" t="s">
        <v>128</v>
      </c>
      <c r="K124" s="38" t="s">
        <v>127</v>
      </c>
      <c r="L124" s="38" t="s">
        <v>125</v>
      </c>
      <c r="M124" s="38" t="s">
        <v>126</v>
      </c>
      <c r="N124" s="38" t="s">
        <v>125</v>
      </c>
      <c r="O124" s="38" t="s">
        <v>128</v>
      </c>
      <c r="P124" s="38" t="s">
        <v>127</v>
      </c>
      <c r="Q124" s="38" t="s">
        <v>126</v>
      </c>
      <c r="R124" s="38" t="s">
        <v>128</v>
      </c>
      <c r="S124" s="38" t="s">
        <v>126</v>
      </c>
      <c r="T124" s="38" t="s">
        <v>128</v>
      </c>
      <c r="U124" s="38" t="s">
        <v>127</v>
      </c>
      <c r="V124" s="38" t="s">
        <v>125</v>
      </c>
      <c r="W124" s="38" t="s">
        <v>126</v>
      </c>
      <c r="X124" s="38" t="s">
        <v>125</v>
      </c>
      <c r="Y124" s="38" t="s">
        <v>127</v>
      </c>
      <c r="Z124" s="38" t="s">
        <v>127</v>
      </c>
      <c r="AA124" s="38" t="s">
        <v>126</v>
      </c>
      <c r="AB124" s="38" t="s">
        <v>128</v>
      </c>
      <c r="AC124" s="38" t="s">
        <v>126</v>
      </c>
      <c r="AD124" s="38" t="s">
        <v>128</v>
      </c>
      <c r="AE124" s="38" t="s">
        <v>125</v>
      </c>
      <c r="AF124" s="38" t="s">
        <v>127</v>
      </c>
      <c r="AG124" s="38" t="s">
        <v>126</v>
      </c>
      <c r="AH124" s="38">
        <f t="array" ref="AH124">SUM((I124:AG124=$I$2:$AG$2)*(I124:AG124&lt;&gt;""))</f>
        <v>24</v>
      </c>
      <c r="AI124" s="47">
        <f t="shared" si="81"/>
        <v>9.6</v>
      </c>
      <c r="AJ124" s="64"/>
      <c r="AK124" s="38" t="str">
        <f t="shared" si="107"/>
        <v>LULUS</v>
      </c>
      <c r="AL124" s="38" t="str">
        <f t="shared" si="108"/>
        <v>LULUS</v>
      </c>
      <c r="AM124" s="38" t="str">
        <f t="shared" si="109"/>
        <v>LULUS</v>
      </c>
      <c r="AN124" s="38" t="str">
        <f t="shared" si="110"/>
        <v>LULUS</v>
      </c>
      <c r="AO124" s="38" t="str">
        <f t="shared" si="111"/>
        <v>LULUS</v>
      </c>
      <c r="AP124" s="38" t="str">
        <f t="shared" si="112"/>
        <v>LULUS</v>
      </c>
      <c r="AQ124" s="38" t="str">
        <f t="shared" si="113"/>
        <v>LULUS</v>
      </c>
      <c r="AR124" s="38" t="str">
        <f t="shared" si="114"/>
        <v>LULUS</v>
      </c>
      <c r="AS124" s="38" t="str">
        <f t="shared" si="115"/>
        <v>LULUS</v>
      </c>
      <c r="AT124" s="38" t="str">
        <f t="shared" si="116"/>
        <v>LULUS</v>
      </c>
      <c r="AU124" s="38" t="str">
        <f t="shared" si="117"/>
        <v>LULUS</v>
      </c>
      <c r="AV124" s="38" t="str">
        <f t="shared" si="118"/>
        <v>LULUS</v>
      </c>
      <c r="AW124" s="38" t="str">
        <f t="shared" si="119"/>
        <v>LULUS</v>
      </c>
      <c r="AX124" s="38" t="str">
        <f t="shared" si="120"/>
        <v>LULUS</v>
      </c>
      <c r="AY124" s="38" t="str">
        <f t="shared" si="121"/>
        <v>LULUS</v>
      </c>
      <c r="AZ124" s="38" t="str">
        <f t="shared" si="122"/>
        <v>LULUS</v>
      </c>
      <c r="BA124" s="38" t="str">
        <f t="shared" si="123"/>
        <v>TIDAK LULUS</v>
      </c>
      <c r="BB124" s="38" t="str">
        <f t="shared" si="124"/>
        <v>LULUS</v>
      </c>
      <c r="BC124" s="38" t="str">
        <f t="shared" si="125"/>
        <v>LULUS</v>
      </c>
      <c r="BD124" s="38" t="str">
        <f t="shared" si="126"/>
        <v>LULUS</v>
      </c>
      <c r="BE124" s="38" t="str">
        <f t="shared" si="127"/>
        <v>LULUS</v>
      </c>
      <c r="BF124" s="38" t="str">
        <f t="shared" si="128"/>
        <v>LULUS</v>
      </c>
      <c r="BG124" s="38" t="str">
        <f t="shared" si="129"/>
        <v>LULUS</v>
      </c>
      <c r="BH124" s="38" t="str">
        <f t="shared" si="130"/>
        <v>LULUS</v>
      </c>
      <c r="BI124" s="38" t="str">
        <f t="shared" si="131"/>
        <v>LULUS</v>
      </c>
    </row>
    <row r="125" spans="1:61" s="65" customFormat="1" ht="21.9" customHeight="1" x14ac:dyDescent="0.3">
      <c r="A125" s="37">
        <f t="shared" si="79"/>
        <v>122</v>
      </c>
      <c r="B125" s="38">
        <v>2015402780</v>
      </c>
      <c r="C125" s="46" t="s">
        <v>577</v>
      </c>
      <c r="D125" s="54" t="s">
        <v>45</v>
      </c>
      <c r="E125" s="38" t="s">
        <v>160</v>
      </c>
      <c r="F125" s="54" t="s">
        <v>578</v>
      </c>
      <c r="G125" s="46" t="s">
        <v>579</v>
      </c>
      <c r="H125" s="63">
        <v>44950</v>
      </c>
      <c r="I125" s="38" t="s">
        <v>126</v>
      </c>
      <c r="J125" s="38" t="s">
        <v>128</v>
      </c>
      <c r="K125" s="38" t="s">
        <v>127</v>
      </c>
      <c r="L125" s="38" t="s">
        <v>125</v>
      </c>
      <c r="M125" s="38" t="s">
        <v>126</v>
      </c>
      <c r="N125" s="38" t="s">
        <v>125</v>
      </c>
      <c r="O125" s="38" t="s">
        <v>128</v>
      </c>
      <c r="P125" s="38" t="s">
        <v>127</v>
      </c>
      <c r="Q125" s="38" t="s">
        <v>126</v>
      </c>
      <c r="R125" s="38" t="s">
        <v>128</v>
      </c>
      <c r="S125" s="38" t="s">
        <v>126</v>
      </c>
      <c r="T125" s="38" t="s">
        <v>126</v>
      </c>
      <c r="U125" s="38" t="s">
        <v>127</v>
      </c>
      <c r="V125" s="38" t="s">
        <v>125</v>
      </c>
      <c r="W125" s="38" t="s">
        <v>127</v>
      </c>
      <c r="X125" s="38" t="s">
        <v>125</v>
      </c>
      <c r="Y125" s="38" t="s">
        <v>127</v>
      </c>
      <c r="Z125" s="38" t="s">
        <v>128</v>
      </c>
      <c r="AA125" s="38" t="s">
        <v>126</v>
      </c>
      <c r="AB125" s="38" t="s">
        <v>127</v>
      </c>
      <c r="AC125" s="38" t="s">
        <v>126</v>
      </c>
      <c r="AD125" s="38" t="s">
        <v>128</v>
      </c>
      <c r="AE125" s="38" t="s">
        <v>128</v>
      </c>
      <c r="AF125" s="38" t="s">
        <v>127</v>
      </c>
      <c r="AG125" s="38" t="s">
        <v>125</v>
      </c>
      <c r="AH125" s="38">
        <f t="array" ref="AH125">SUM((I125:AG125=$I$2:$AG$2)*(I125:AG125&lt;&gt;""))</f>
        <v>18</v>
      </c>
      <c r="AI125" s="47">
        <f t="shared" si="81"/>
        <v>7.2</v>
      </c>
      <c r="AJ125" s="64"/>
      <c r="AK125" s="38" t="str">
        <f t="shared" si="107"/>
        <v>LULUS</v>
      </c>
      <c r="AL125" s="38" t="str">
        <f t="shared" si="108"/>
        <v>LULUS</v>
      </c>
      <c r="AM125" s="38" t="str">
        <f t="shared" si="109"/>
        <v>LULUS</v>
      </c>
      <c r="AN125" s="38" t="str">
        <f t="shared" si="110"/>
        <v>LULUS</v>
      </c>
      <c r="AO125" s="38" t="str">
        <f t="shared" si="111"/>
        <v>LULUS</v>
      </c>
      <c r="AP125" s="38" t="str">
        <f t="shared" si="112"/>
        <v>LULUS</v>
      </c>
      <c r="AQ125" s="38" t="str">
        <f t="shared" si="113"/>
        <v>LULUS</v>
      </c>
      <c r="AR125" s="38" t="str">
        <f t="shared" si="114"/>
        <v>LULUS</v>
      </c>
      <c r="AS125" s="38" t="str">
        <f t="shared" si="115"/>
        <v>LULUS</v>
      </c>
      <c r="AT125" s="38" t="str">
        <f t="shared" si="116"/>
        <v>LULUS</v>
      </c>
      <c r="AU125" s="38" t="str">
        <f t="shared" si="117"/>
        <v>LULUS</v>
      </c>
      <c r="AV125" s="38" t="str">
        <f t="shared" si="118"/>
        <v>TIDAK LULUS</v>
      </c>
      <c r="AW125" s="38" t="str">
        <f t="shared" si="119"/>
        <v>LULUS</v>
      </c>
      <c r="AX125" s="38" t="str">
        <f t="shared" si="120"/>
        <v>LULUS</v>
      </c>
      <c r="AY125" s="38" t="str">
        <f t="shared" si="121"/>
        <v>TIDAK LULUS</v>
      </c>
      <c r="AZ125" s="38" t="str">
        <f t="shared" si="122"/>
        <v>LULUS</v>
      </c>
      <c r="BA125" s="38" t="str">
        <f t="shared" si="123"/>
        <v>TIDAK LULUS</v>
      </c>
      <c r="BB125" s="38" t="str">
        <f t="shared" si="124"/>
        <v>TIDAK LULUS</v>
      </c>
      <c r="BC125" s="38" t="str">
        <f t="shared" si="125"/>
        <v>LULUS</v>
      </c>
      <c r="BD125" s="38" t="str">
        <f t="shared" si="126"/>
        <v>TIDAK LULUS</v>
      </c>
      <c r="BE125" s="38" t="str">
        <f t="shared" si="127"/>
        <v>LULUS</v>
      </c>
      <c r="BF125" s="38" t="str">
        <f t="shared" si="128"/>
        <v>LULUS</v>
      </c>
      <c r="BG125" s="38" t="str">
        <f t="shared" si="129"/>
        <v>TIDAK LULUS</v>
      </c>
      <c r="BH125" s="38" t="str">
        <f t="shared" si="130"/>
        <v>LULUS</v>
      </c>
      <c r="BI125" s="38" t="str">
        <f t="shared" si="131"/>
        <v>TIDAK LULUS</v>
      </c>
    </row>
    <row r="126" spans="1:61" s="65" customFormat="1" ht="21.9" customHeight="1" x14ac:dyDescent="0.3">
      <c r="A126" s="37">
        <f t="shared" si="79"/>
        <v>123</v>
      </c>
      <c r="B126" s="38">
        <v>2015403503</v>
      </c>
      <c r="C126" s="46" t="s">
        <v>580</v>
      </c>
      <c r="D126" s="54" t="s">
        <v>45</v>
      </c>
      <c r="E126" s="38" t="s">
        <v>160</v>
      </c>
      <c r="F126" s="54" t="s">
        <v>581</v>
      </c>
      <c r="G126" s="46" t="s">
        <v>582</v>
      </c>
      <c r="H126" s="63">
        <v>44952</v>
      </c>
      <c r="I126" s="38" t="s">
        <v>126</v>
      </c>
      <c r="J126" s="38" t="s">
        <v>125</v>
      </c>
      <c r="K126" s="38" t="s">
        <v>127</v>
      </c>
      <c r="L126" s="38" t="s">
        <v>125</v>
      </c>
      <c r="M126" s="38" t="s">
        <v>126</v>
      </c>
      <c r="N126" s="38" t="s">
        <v>125</v>
      </c>
      <c r="O126" s="38" t="s">
        <v>128</v>
      </c>
      <c r="P126" s="38" t="s">
        <v>127</v>
      </c>
      <c r="Q126" s="38" t="s">
        <v>126</v>
      </c>
      <c r="R126" s="38" t="s">
        <v>125</v>
      </c>
      <c r="S126" s="38" t="s">
        <v>126</v>
      </c>
      <c r="T126" s="38" t="s">
        <v>128</v>
      </c>
      <c r="U126" s="38" t="s">
        <v>125</v>
      </c>
      <c r="V126" s="38" t="s">
        <v>125</v>
      </c>
      <c r="W126" s="38" t="s">
        <v>126</v>
      </c>
      <c r="X126" s="38" t="s">
        <v>125</v>
      </c>
      <c r="Y126" s="38" t="s">
        <v>128</v>
      </c>
      <c r="Z126" s="38" t="s">
        <v>127</v>
      </c>
      <c r="AA126" s="38" t="s">
        <v>128</v>
      </c>
      <c r="AB126" s="38" t="s">
        <v>128</v>
      </c>
      <c r="AC126" s="38" t="s">
        <v>126</v>
      </c>
      <c r="AD126" s="38" t="s">
        <v>126</v>
      </c>
      <c r="AE126" s="38" t="s">
        <v>125</v>
      </c>
      <c r="AF126" s="38" t="s">
        <v>127</v>
      </c>
      <c r="AG126" s="38" t="s">
        <v>127</v>
      </c>
      <c r="AH126" s="38">
        <f t="array" ref="AH126">SUM((I126:AG126=$I$2:$AG$2)*(I126:AG126&lt;&gt;""))</f>
        <v>19</v>
      </c>
      <c r="AI126" s="47">
        <f t="shared" ref="AI126:AI162" si="132">AH126/2.5</f>
        <v>7.6</v>
      </c>
      <c r="AJ126" s="64"/>
      <c r="AK126" s="38" t="str">
        <f t="shared" ref="AK126:AK135" si="133">IF(I126=I$2,"LULUS","TIDAK LULUS")</f>
        <v>LULUS</v>
      </c>
      <c r="AL126" s="38" t="str">
        <f t="shared" ref="AL126:AL135" si="134">IF(J126=J$2,"LULUS","TIDAK LULUS")</f>
        <v>TIDAK LULUS</v>
      </c>
      <c r="AM126" s="38" t="str">
        <f t="shared" ref="AM126:AM135" si="135">IF(K126=K$2,"LULUS","TIDAK LULUS")</f>
        <v>LULUS</v>
      </c>
      <c r="AN126" s="38" t="str">
        <f t="shared" ref="AN126:AN135" si="136">IF(L126=L$2,"LULUS","TIDAK LULUS")</f>
        <v>LULUS</v>
      </c>
      <c r="AO126" s="38" t="str">
        <f t="shared" ref="AO126:AO135" si="137">IF(M126=M$2,"LULUS","TIDAK LULUS")</f>
        <v>LULUS</v>
      </c>
      <c r="AP126" s="38" t="str">
        <f t="shared" ref="AP126:AP135" si="138">IF(N126=N$2,"LULUS","TIDAK LULUS")</f>
        <v>LULUS</v>
      </c>
      <c r="AQ126" s="38" t="str">
        <f t="shared" ref="AQ126:AQ135" si="139">IF(O126=O$2,"LULUS","TIDAK LULUS")</f>
        <v>LULUS</v>
      </c>
      <c r="AR126" s="38" t="str">
        <f t="shared" ref="AR126:AR135" si="140">IF(P126=P$2,"LULUS","TIDAK LULUS")</f>
        <v>LULUS</v>
      </c>
      <c r="AS126" s="38" t="str">
        <f t="shared" ref="AS126:AS135" si="141">IF(Q126=Q$2,"LULUS","TIDAK LULUS")</f>
        <v>LULUS</v>
      </c>
      <c r="AT126" s="38" t="str">
        <f t="shared" ref="AT126:AT135" si="142">IF(R126=R$2,"LULUS","TIDAK LULUS")</f>
        <v>TIDAK LULUS</v>
      </c>
      <c r="AU126" s="38" t="str">
        <f t="shared" ref="AU126:AU135" si="143">IF(S126=S$2,"LULUS","TIDAK LULUS")</f>
        <v>LULUS</v>
      </c>
      <c r="AV126" s="38" t="str">
        <f t="shared" ref="AV126:AV135" si="144">IF(T126=T$2,"LULUS","TIDAK LULUS")</f>
        <v>LULUS</v>
      </c>
      <c r="AW126" s="38" t="str">
        <f t="shared" ref="AW126:AW135" si="145">IF(U126=U$2,"LULUS","TIDAK LULUS")</f>
        <v>TIDAK LULUS</v>
      </c>
      <c r="AX126" s="38" t="str">
        <f t="shared" ref="AX126:AX135" si="146">IF(V126=V$2,"LULUS","TIDAK LULUS")</f>
        <v>LULUS</v>
      </c>
      <c r="AY126" s="38" t="str">
        <f t="shared" ref="AY126:AY135" si="147">IF(W126=W$2,"LULUS","TIDAK LULUS")</f>
        <v>LULUS</v>
      </c>
      <c r="AZ126" s="38" t="str">
        <f t="shared" ref="AZ126:AZ135" si="148">IF(X126=X$2,"LULUS","TIDAK LULUS")</f>
        <v>LULUS</v>
      </c>
      <c r="BA126" s="38" t="str">
        <f t="shared" ref="BA126:BA135" si="149">IF(Y126=Y$2,"LULUS","TIDAK LULUS")</f>
        <v>LULUS</v>
      </c>
      <c r="BB126" s="38" t="str">
        <f t="shared" ref="BB126:BB135" si="150">IF(Z126=Z$2,"LULUS","TIDAK LULUS")</f>
        <v>LULUS</v>
      </c>
      <c r="BC126" s="38" t="str">
        <f t="shared" ref="BC126:BC135" si="151">IF(AA126=AA$2,"LULUS","TIDAK LULUS")</f>
        <v>TIDAK LULUS</v>
      </c>
      <c r="BD126" s="38" t="str">
        <f t="shared" ref="BD126:BD135" si="152">IF(AB126=AB$2,"LULUS","TIDAK LULUS")</f>
        <v>LULUS</v>
      </c>
      <c r="BE126" s="38" t="str">
        <f t="shared" ref="BE126:BE135" si="153">IF(AC126=AC$2,"LULUS","TIDAK LULUS")</f>
        <v>LULUS</v>
      </c>
      <c r="BF126" s="38" t="str">
        <f t="shared" ref="BF126:BF135" si="154">IF(AD126=AD$2,"LULUS","TIDAK LULUS")</f>
        <v>TIDAK LULUS</v>
      </c>
      <c r="BG126" s="38" t="str">
        <f t="shared" ref="BG126:BG135" si="155">IF(AE126=AE$2,"LULUS","TIDAK LULUS")</f>
        <v>LULUS</v>
      </c>
      <c r="BH126" s="38" t="str">
        <f t="shared" ref="BH126:BH135" si="156">IF(AF126=AF$2,"LULUS","TIDAK LULUS")</f>
        <v>LULUS</v>
      </c>
      <c r="BI126" s="38" t="str">
        <f t="shared" ref="BI126:BI135" si="157">IF(AG126=AG$2,"LULUS","TIDAK LULUS")</f>
        <v>TIDAK LULUS</v>
      </c>
    </row>
    <row r="127" spans="1:61" s="65" customFormat="1" ht="21.9" customHeight="1" x14ac:dyDescent="0.3">
      <c r="A127" s="37">
        <f t="shared" si="79"/>
        <v>124</v>
      </c>
      <c r="B127" s="38">
        <v>2015403521</v>
      </c>
      <c r="C127" s="46" t="s">
        <v>584</v>
      </c>
      <c r="D127" s="54" t="s">
        <v>46</v>
      </c>
      <c r="E127" s="38" t="s">
        <v>155</v>
      </c>
      <c r="F127" s="54" t="s">
        <v>484</v>
      </c>
      <c r="G127" s="46" t="s">
        <v>485</v>
      </c>
      <c r="H127" s="63">
        <v>44952</v>
      </c>
      <c r="I127" s="38" t="s">
        <v>126</v>
      </c>
      <c r="J127" s="38" t="s">
        <v>128</v>
      </c>
      <c r="K127" s="38" t="s">
        <v>127</v>
      </c>
      <c r="L127" s="38" t="s">
        <v>125</v>
      </c>
      <c r="M127" s="38" t="s">
        <v>126</v>
      </c>
      <c r="N127" s="38" t="s">
        <v>125</v>
      </c>
      <c r="O127" s="38" t="s">
        <v>128</v>
      </c>
      <c r="P127" s="38" t="s">
        <v>127</v>
      </c>
      <c r="Q127" s="38" t="s">
        <v>126</v>
      </c>
      <c r="R127" s="38" t="s">
        <v>126</v>
      </c>
      <c r="S127" s="38" t="s">
        <v>126</v>
      </c>
      <c r="T127" s="38" t="s">
        <v>128</v>
      </c>
      <c r="U127" s="38" t="s">
        <v>126</v>
      </c>
      <c r="V127" s="38" t="s">
        <v>125</v>
      </c>
      <c r="W127" s="38" t="s">
        <v>126</v>
      </c>
      <c r="X127" s="38" t="s">
        <v>125</v>
      </c>
      <c r="Y127" s="38" t="s">
        <v>128</v>
      </c>
      <c r="Z127" s="38" t="s">
        <v>128</v>
      </c>
      <c r="AA127" s="38" t="s">
        <v>126</v>
      </c>
      <c r="AB127" s="38" t="s">
        <v>128</v>
      </c>
      <c r="AC127" s="38" t="s">
        <v>126</v>
      </c>
      <c r="AD127" s="38" t="s">
        <v>128</v>
      </c>
      <c r="AE127" s="38" t="s">
        <v>127</v>
      </c>
      <c r="AF127" s="38" t="s">
        <v>127</v>
      </c>
      <c r="AG127" s="38" t="s">
        <v>127</v>
      </c>
      <c r="AH127" s="38">
        <f t="array" ref="AH127">SUM((I127:AG127=$I$2:$AG$2)*(I127:AG127&lt;&gt;""))</f>
        <v>20</v>
      </c>
      <c r="AI127" s="47">
        <f t="shared" si="132"/>
        <v>8</v>
      </c>
      <c r="AJ127" s="64"/>
      <c r="AK127" s="38" t="str">
        <f t="shared" si="133"/>
        <v>LULUS</v>
      </c>
      <c r="AL127" s="38" t="str">
        <f t="shared" si="134"/>
        <v>LULUS</v>
      </c>
      <c r="AM127" s="38" t="str">
        <f t="shared" si="135"/>
        <v>LULUS</v>
      </c>
      <c r="AN127" s="38" t="str">
        <f t="shared" si="136"/>
        <v>LULUS</v>
      </c>
      <c r="AO127" s="38" t="str">
        <f t="shared" si="137"/>
        <v>LULUS</v>
      </c>
      <c r="AP127" s="38" t="str">
        <f t="shared" si="138"/>
        <v>LULUS</v>
      </c>
      <c r="AQ127" s="38" t="str">
        <f t="shared" si="139"/>
        <v>LULUS</v>
      </c>
      <c r="AR127" s="38" t="str">
        <f t="shared" si="140"/>
        <v>LULUS</v>
      </c>
      <c r="AS127" s="38" t="str">
        <f t="shared" si="141"/>
        <v>LULUS</v>
      </c>
      <c r="AT127" s="38" t="str">
        <f t="shared" si="142"/>
        <v>TIDAK LULUS</v>
      </c>
      <c r="AU127" s="38" t="str">
        <f t="shared" si="143"/>
        <v>LULUS</v>
      </c>
      <c r="AV127" s="38" t="str">
        <f t="shared" si="144"/>
        <v>LULUS</v>
      </c>
      <c r="AW127" s="38" t="str">
        <f t="shared" si="145"/>
        <v>TIDAK LULUS</v>
      </c>
      <c r="AX127" s="38" t="str">
        <f t="shared" si="146"/>
        <v>LULUS</v>
      </c>
      <c r="AY127" s="38" t="str">
        <f t="shared" si="147"/>
        <v>LULUS</v>
      </c>
      <c r="AZ127" s="38" t="str">
        <f t="shared" si="148"/>
        <v>LULUS</v>
      </c>
      <c r="BA127" s="38" t="str">
        <f t="shared" si="149"/>
        <v>LULUS</v>
      </c>
      <c r="BB127" s="38" t="str">
        <f t="shared" si="150"/>
        <v>TIDAK LULUS</v>
      </c>
      <c r="BC127" s="38" t="str">
        <f t="shared" si="151"/>
        <v>LULUS</v>
      </c>
      <c r="BD127" s="38" t="str">
        <f t="shared" si="152"/>
        <v>LULUS</v>
      </c>
      <c r="BE127" s="38" t="str">
        <f t="shared" si="153"/>
        <v>LULUS</v>
      </c>
      <c r="BF127" s="38" t="str">
        <f t="shared" si="154"/>
        <v>LULUS</v>
      </c>
      <c r="BG127" s="38" t="str">
        <f t="shared" si="155"/>
        <v>TIDAK LULUS</v>
      </c>
      <c r="BH127" s="38" t="str">
        <f t="shared" si="156"/>
        <v>LULUS</v>
      </c>
      <c r="BI127" s="38" t="str">
        <f t="shared" si="157"/>
        <v>TIDAK LULUS</v>
      </c>
    </row>
    <row r="128" spans="1:61" s="65" customFormat="1" ht="21.9" customHeight="1" x14ac:dyDescent="0.3">
      <c r="A128" s="37">
        <f t="shared" si="79"/>
        <v>125</v>
      </c>
      <c r="B128" s="38">
        <v>2015403525</v>
      </c>
      <c r="C128" s="46" t="s">
        <v>585</v>
      </c>
      <c r="D128" s="54" t="s">
        <v>46</v>
      </c>
      <c r="E128" s="38" t="s">
        <v>155</v>
      </c>
      <c r="F128" s="54" t="s">
        <v>586</v>
      </c>
      <c r="G128" s="46" t="s">
        <v>587</v>
      </c>
      <c r="H128" s="63">
        <v>44952</v>
      </c>
      <c r="I128" s="38" t="s">
        <v>126</v>
      </c>
      <c r="J128" s="38" t="s">
        <v>128</v>
      </c>
      <c r="K128" s="38" t="s">
        <v>127</v>
      </c>
      <c r="L128" s="38" t="s">
        <v>125</v>
      </c>
      <c r="M128" s="38" t="s">
        <v>128</v>
      </c>
      <c r="N128" s="38" t="s">
        <v>127</v>
      </c>
      <c r="O128" s="38" t="s">
        <v>128</v>
      </c>
      <c r="P128" s="38" t="s">
        <v>127</v>
      </c>
      <c r="Q128" s="38" t="s">
        <v>126</v>
      </c>
      <c r="R128" s="38" t="s">
        <v>126</v>
      </c>
      <c r="S128" s="38" t="s">
        <v>126</v>
      </c>
      <c r="T128" s="38" t="s">
        <v>128</v>
      </c>
      <c r="U128" s="38" t="s">
        <v>127</v>
      </c>
      <c r="V128" s="38" t="s">
        <v>125</v>
      </c>
      <c r="W128" s="38" t="s">
        <v>126</v>
      </c>
      <c r="X128" s="38" t="s">
        <v>125</v>
      </c>
      <c r="Y128" s="38" t="s">
        <v>128</v>
      </c>
      <c r="Z128" s="38" t="s">
        <v>128</v>
      </c>
      <c r="AA128" s="38" t="s">
        <v>126</v>
      </c>
      <c r="AB128" s="38" t="s">
        <v>128</v>
      </c>
      <c r="AC128" s="38" t="s">
        <v>126</v>
      </c>
      <c r="AD128" s="38" t="s">
        <v>128</v>
      </c>
      <c r="AE128" s="38" t="s">
        <v>127</v>
      </c>
      <c r="AF128" s="38" t="s">
        <v>127</v>
      </c>
      <c r="AG128" s="38" t="s">
        <v>125</v>
      </c>
      <c r="AH128" s="38">
        <f t="array" ref="AH128">SUM((I128:AG128=$I$2:$AG$2)*(I128:AG128&lt;&gt;""))</f>
        <v>19</v>
      </c>
      <c r="AI128" s="47">
        <f t="shared" si="132"/>
        <v>7.6</v>
      </c>
      <c r="AJ128" s="64"/>
      <c r="AK128" s="38" t="str">
        <f t="shared" si="133"/>
        <v>LULUS</v>
      </c>
      <c r="AL128" s="38" t="str">
        <f t="shared" si="134"/>
        <v>LULUS</v>
      </c>
      <c r="AM128" s="38" t="str">
        <f t="shared" si="135"/>
        <v>LULUS</v>
      </c>
      <c r="AN128" s="38" t="str">
        <f t="shared" si="136"/>
        <v>LULUS</v>
      </c>
      <c r="AO128" s="38" t="str">
        <f t="shared" si="137"/>
        <v>TIDAK LULUS</v>
      </c>
      <c r="AP128" s="38" t="str">
        <f t="shared" si="138"/>
        <v>TIDAK LULUS</v>
      </c>
      <c r="AQ128" s="38" t="str">
        <f t="shared" si="139"/>
        <v>LULUS</v>
      </c>
      <c r="AR128" s="38" t="str">
        <f t="shared" si="140"/>
        <v>LULUS</v>
      </c>
      <c r="AS128" s="38" t="str">
        <f t="shared" si="141"/>
        <v>LULUS</v>
      </c>
      <c r="AT128" s="38" t="str">
        <f t="shared" si="142"/>
        <v>TIDAK LULUS</v>
      </c>
      <c r="AU128" s="38" t="str">
        <f t="shared" si="143"/>
        <v>LULUS</v>
      </c>
      <c r="AV128" s="38" t="str">
        <f t="shared" si="144"/>
        <v>LULUS</v>
      </c>
      <c r="AW128" s="38" t="str">
        <f t="shared" si="145"/>
        <v>LULUS</v>
      </c>
      <c r="AX128" s="38" t="str">
        <f t="shared" si="146"/>
        <v>LULUS</v>
      </c>
      <c r="AY128" s="38" t="str">
        <f t="shared" si="147"/>
        <v>LULUS</v>
      </c>
      <c r="AZ128" s="38" t="str">
        <f t="shared" si="148"/>
        <v>LULUS</v>
      </c>
      <c r="BA128" s="38" t="str">
        <f t="shared" si="149"/>
        <v>LULUS</v>
      </c>
      <c r="BB128" s="38" t="str">
        <f t="shared" si="150"/>
        <v>TIDAK LULUS</v>
      </c>
      <c r="BC128" s="38" t="str">
        <f t="shared" si="151"/>
        <v>LULUS</v>
      </c>
      <c r="BD128" s="38" t="str">
        <f t="shared" si="152"/>
        <v>LULUS</v>
      </c>
      <c r="BE128" s="38" t="str">
        <f t="shared" si="153"/>
        <v>LULUS</v>
      </c>
      <c r="BF128" s="38" t="str">
        <f t="shared" si="154"/>
        <v>LULUS</v>
      </c>
      <c r="BG128" s="38" t="str">
        <f t="shared" si="155"/>
        <v>TIDAK LULUS</v>
      </c>
      <c r="BH128" s="38" t="str">
        <f t="shared" si="156"/>
        <v>LULUS</v>
      </c>
      <c r="BI128" s="38" t="str">
        <f t="shared" si="157"/>
        <v>TIDAK LULUS</v>
      </c>
    </row>
    <row r="129" spans="1:61" s="65" customFormat="1" ht="21.9" customHeight="1" x14ac:dyDescent="0.3">
      <c r="A129" s="37">
        <f t="shared" si="79"/>
        <v>126</v>
      </c>
      <c r="B129" s="38">
        <v>2015403506</v>
      </c>
      <c r="C129" s="46" t="s">
        <v>588</v>
      </c>
      <c r="D129" s="54" t="s">
        <v>45</v>
      </c>
      <c r="E129" s="38" t="s">
        <v>160</v>
      </c>
      <c r="F129" s="54" t="s">
        <v>589</v>
      </c>
      <c r="G129" s="46" t="s">
        <v>590</v>
      </c>
      <c r="H129" s="63">
        <v>44952</v>
      </c>
      <c r="I129" s="38" t="s">
        <v>128</v>
      </c>
      <c r="J129" s="38" t="s">
        <v>128</v>
      </c>
      <c r="K129" s="38" t="s">
        <v>127</v>
      </c>
      <c r="L129" s="38" t="s">
        <v>125</v>
      </c>
      <c r="M129" s="38" t="s">
        <v>127</v>
      </c>
      <c r="N129" s="38" t="s">
        <v>125</v>
      </c>
      <c r="O129" s="38" t="s">
        <v>128</v>
      </c>
      <c r="P129" s="38" t="s">
        <v>128</v>
      </c>
      <c r="Q129" s="38" t="s">
        <v>126</v>
      </c>
      <c r="R129" s="38" t="s">
        <v>125</v>
      </c>
      <c r="S129" s="38" t="s">
        <v>126</v>
      </c>
      <c r="T129" s="38" t="s">
        <v>128</v>
      </c>
      <c r="U129" s="38" t="s">
        <v>125</v>
      </c>
      <c r="V129" s="38" t="s">
        <v>125</v>
      </c>
      <c r="W129" s="38" t="s">
        <v>126</v>
      </c>
      <c r="X129" s="38" t="s">
        <v>125</v>
      </c>
      <c r="Y129" s="38" t="s">
        <v>127</v>
      </c>
      <c r="Z129" s="38" t="s">
        <v>128</v>
      </c>
      <c r="AA129" s="38" t="s">
        <v>126</v>
      </c>
      <c r="AB129" s="38" t="s">
        <v>126</v>
      </c>
      <c r="AC129" s="38" t="s">
        <v>126</v>
      </c>
      <c r="AD129" s="38" t="s">
        <v>126</v>
      </c>
      <c r="AE129" s="38" t="s">
        <v>125</v>
      </c>
      <c r="AF129" s="38" t="s">
        <v>127</v>
      </c>
      <c r="AG129" s="38" t="s">
        <v>125</v>
      </c>
      <c r="AH129" s="38">
        <f t="array" ref="AH129">SUM((I129:AG129=$I$2:$AG$2)*(I129:AG129&lt;&gt;""))</f>
        <v>15</v>
      </c>
      <c r="AI129" s="47">
        <f t="shared" si="132"/>
        <v>6</v>
      </c>
      <c r="AJ129" s="64"/>
      <c r="AK129" s="38" t="str">
        <f t="shared" si="133"/>
        <v>TIDAK LULUS</v>
      </c>
      <c r="AL129" s="38" t="str">
        <f t="shared" si="134"/>
        <v>LULUS</v>
      </c>
      <c r="AM129" s="38" t="str">
        <f t="shared" si="135"/>
        <v>LULUS</v>
      </c>
      <c r="AN129" s="38" t="str">
        <f t="shared" si="136"/>
        <v>LULUS</v>
      </c>
      <c r="AO129" s="38" t="str">
        <f t="shared" si="137"/>
        <v>TIDAK LULUS</v>
      </c>
      <c r="AP129" s="38" t="str">
        <f t="shared" si="138"/>
        <v>LULUS</v>
      </c>
      <c r="AQ129" s="38" t="str">
        <f t="shared" si="139"/>
        <v>LULUS</v>
      </c>
      <c r="AR129" s="38" t="str">
        <f t="shared" si="140"/>
        <v>TIDAK LULUS</v>
      </c>
      <c r="AS129" s="38" t="str">
        <f t="shared" si="141"/>
        <v>LULUS</v>
      </c>
      <c r="AT129" s="38" t="str">
        <f t="shared" si="142"/>
        <v>TIDAK LULUS</v>
      </c>
      <c r="AU129" s="38" t="str">
        <f t="shared" si="143"/>
        <v>LULUS</v>
      </c>
      <c r="AV129" s="38" t="str">
        <f t="shared" si="144"/>
        <v>LULUS</v>
      </c>
      <c r="AW129" s="38" t="str">
        <f t="shared" si="145"/>
        <v>TIDAK LULUS</v>
      </c>
      <c r="AX129" s="38" t="str">
        <f t="shared" si="146"/>
        <v>LULUS</v>
      </c>
      <c r="AY129" s="38" t="str">
        <f t="shared" si="147"/>
        <v>LULUS</v>
      </c>
      <c r="AZ129" s="38" t="str">
        <f t="shared" si="148"/>
        <v>LULUS</v>
      </c>
      <c r="BA129" s="38" t="str">
        <f t="shared" si="149"/>
        <v>TIDAK LULUS</v>
      </c>
      <c r="BB129" s="38" t="str">
        <f t="shared" si="150"/>
        <v>TIDAK LULUS</v>
      </c>
      <c r="BC129" s="38" t="str">
        <f t="shared" si="151"/>
        <v>LULUS</v>
      </c>
      <c r="BD129" s="38" t="str">
        <f t="shared" si="152"/>
        <v>TIDAK LULUS</v>
      </c>
      <c r="BE129" s="38" t="str">
        <f t="shared" si="153"/>
        <v>LULUS</v>
      </c>
      <c r="BF129" s="38" t="str">
        <f t="shared" si="154"/>
        <v>TIDAK LULUS</v>
      </c>
      <c r="BG129" s="38" t="str">
        <f t="shared" si="155"/>
        <v>LULUS</v>
      </c>
      <c r="BH129" s="38" t="str">
        <f t="shared" si="156"/>
        <v>LULUS</v>
      </c>
      <c r="BI129" s="38" t="str">
        <f t="shared" si="157"/>
        <v>TIDAK LULUS</v>
      </c>
    </row>
    <row r="130" spans="1:61" s="65" customFormat="1" ht="21.9" customHeight="1" x14ac:dyDescent="0.3">
      <c r="A130" s="37">
        <f t="shared" si="79"/>
        <v>127</v>
      </c>
      <c r="B130" s="38">
        <v>2015403510</v>
      </c>
      <c r="C130" s="46" t="s">
        <v>593</v>
      </c>
      <c r="D130" s="54" t="s">
        <v>45</v>
      </c>
      <c r="E130" s="38" t="s">
        <v>160</v>
      </c>
      <c r="F130" s="54" t="s">
        <v>594</v>
      </c>
      <c r="G130" s="46" t="s">
        <v>595</v>
      </c>
      <c r="H130" s="63">
        <v>44952</v>
      </c>
      <c r="I130" s="38" t="s">
        <v>126</v>
      </c>
      <c r="J130" s="38" t="s">
        <v>128</v>
      </c>
      <c r="K130" s="38" t="s">
        <v>127</v>
      </c>
      <c r="L130" s="38" t="s">
        <v>126</v>
      </c>
      <c r="M130" s="38" t="s">
        <v>127</v>
      </c>
      <c r="N130" s="38" t="s">
        <v>127</v>
      </c>
      <c r="O130" s="38" t="s">
        <v>128</v>
      </c>
      <c r="P130" s="38" t="s">
        <v>127</v>
      </c>
      <c r="Q130" s="38" t="s">
        <v>126</v>
      </c>
      <c r="R130" s="38" t="s">
        <v>125</v>
      </c>
      <c r="S130" s="38" t="s">
        <v>126</v>
      </c>
      <c r="T130" s="38" t="s">
        <v>128</v>
      </c>
      <c r="U130" s="38" t="s">
        <v>127</v>
      </c>
      <c r="V130" s="38" t="s">
        <v>125</v>
      </c>
      <c r="W130" s="38" t="s">
        <v>127</v>
      </c>
      <c r="X130" s="38" t="s">
        <v>125</v>
      </c>
      <c r="Y130" s="38" t="s">
        <v>128</v>
      </c>
      <c r="Z130" s="38" t="s">
        <v>128</v>
      </c>
      <c r="AA130" s="38" t="s">
        <v>126</v>
      </c>
      <c r="AB130" s="38" t="s">
        <v>128</v>
      </c>
      <c r="AC130" s="38" t="s">
        <v>126</v>
      </c>
      <c r="AD130" s="38" t="s">
        <v>128</v>
      </c>
      <c r="AE130" s="38" t="s">
        <v>127</v>
      </c>
      <c r="AF130" s="38" t="s">
        <v>127</v>
      </c>
      <c r="AG130" s="38" t="s">
        <v>127</v>
      </c>
      <c r="AH130" s="38">
        <f t="array" ref="AH130">SUM((I130:AG130=$I$2:$AG$2)*(I130:AG130&lt;&gt;""))</f>
        <v>17</v>
      </c>
      <c r="AI130" s="47">
        <f t="shared" si="132"/>
        <v>6.8</v>
      </c>
      <c r="AJ130" s="64"/>
      <c r="AK130" s="38" t="str">
        <f t="shared" si="133"/>
        <v>LULUS</v>
      </c>
      <c r="AL130" s="38" t="str">
        <f t="shared" si="134"/>
        <v>LULUS</v>
      </c>
      <c r="AM130" s="38" t="str">
        <f t="shared" si="135"/>
        <v>LULUS</v>
      </c>
      <c r="AN130" s="38" t="str">
        <f t="shared" si="136"/>
        <v>TIDAK LULUS</v>
      </c>
      <c r="AO130" s="38" t="str">
        <f t="shared" si="137"/>
        <v>TIDAK LULUS</v>
      </c>
      <c r="AP130" s="38" t="str">
        <f t="shared" si="138"/>
        <v>TIDAK LULUS</v>
      </c>
      <c r="AQ130" s="38" t="str">
        <f t="shared" si="139"/>
        <v>LULUS</v>
      </c>
      <c r="AR130" s="38" t="str">
        <f t="shared" si="140"/>
        <v>LULUS</v>
      </c>
      <c r="AS130" s="38" t="str">
        <f t="shared" si="141"/>
        <v>LULUS</v>
      </c>
      <c r="AT130" s="38" t="str">
        <f t="shared" si="142"/>
        <v>TIDAK LULUS</v>
      </c>
      <c r="AU130" s="38" t="str">
        <f t="shared" si="143"/>
        <v>LULUS</v>
      </c>
      <c r="AV130" s="38" t="str">
        <f t="shared" si="144"/>
        <v>LULUS</v>
      </c>
      <c r="AW130" s="38" t="str">
        <f t="shared" si="145"/>
        <v>LULUS</v>
      </c>
      <c r="AX130" s="38" t="str">
        <f t="shared" si="146"/>
        <v>LULUS</v>
      </c>
      <c r="AY130" s="38" t="str">
        <f t="shared" si="147"/>
        <v>TIDAK LULUS</v>
      </c>
      <c r="AZ130" s="38" t="str">
        <f t="shared" si="148"/>
        <v>LULUS</v>
      </c>
      <c r="BA130" s="38" t="str">
        <f t="shared" si="149"/>
        <v>LULUS</v>
      </c>
      <c r="BB130" s="38" t="str">
        <f t="shared" si="150"/>
        <v>TIDAK LULUS</v>
      </c>
      <c r="BC130" s="38" t="str">
        <f t="shared" si="151"/>
        <v>LULUS</v>
      </c>
      <c r="BD130" s="38" t="str">
        <f t="shared" si="152"/>
        <v>LULUS</v>
      </c>
      <c r="BE130" s="38" t="str">
        <f t="shared" si="153"/>
        <v>LULUS</v>
      </c>
      <c r="BF130" s="38" t="str">
        <f t="shared" si="154"/>
        <v>LULUS</v>
      </c>
      <c r="BG130" s="38" t="str">
        <f t="shared" si="155"/>
        <v>TIDAK LULUS</v>
      </c>
      <c r="BH130" s="38" t="str">
        <f t="shared" si="156"/>
        <v>LULUS</v>
      </c>
      <c r="BI130" s="38" t="str">
        <f t="shared" si="157"/>
        <v>TIDAK LULUS</v>
      </c>
    </row>
    <row r="131" spans="1:61" s="65" customFormat="1" ht="21.9" customHeight="1" x14ac:dyDescent="0.3">
      <c r="A131" s="37">
        <f t="shared" si="79"/>
        <v>128</v>
      </c>
      <c r="B131" s="38">
        <v>2015403536</v>
      </c>
      <c r="C131" s="46" t="s">
        <v>599</v>
      </c>
      <c r="D131" s="54" t="s">
        <v>46</v>
      </c>
      <c r="E131" s="38" t="s">
        <v>155</v>
      </c>
      <c r="F131" s="54" t="s">
        <v>487</v>
      </c>
      <c r="G131" s="46" t="s">
        <v>488</v>
      </c>
      <c r="H131" s="63">
        <v>44952</v>
      </c>
      <c r="I131" s="38" t="s">
        <v>126</v>
      </c>
      <c r="J131" s="38" t="s">
        <v>128</v>
      </c>
      <c r="K131" s="38" t="s">
        <v>127</v>
      </c>
      <c r="L131" s="38" t="s">
        <v>125</v>
      </c>
      <c r="M131" s="38" t="s">
        <v>126</v>
      </c>
      <c r="N131" s="38" t="s">
        <v>125</v>
      </c>
      <c r="O131" s="38" t="s">
        <v>128</v>
      </c>
      <c r="P131" s="38" t="s">
        <v>127</v>
      </c>
      <c r="Q131" s="38" t="s">
        <v>126</v>
      </c>
      <c r="R131" s="38" t="s">
        <v>126</v>
      </c>
      <c r="S131" s="38" t="s">
        <v>127</v>
      </c>
      <c r="T131" s="38" t="s">
        <v>128</v>
      </c>
      <c r="U131" s="38" t="s">
        <v>125</v>
      </c>
      <c r="V131" s="38" t="s">
        <v>125</v>
      </c>
      <c r="W131" s="38" t="s">
        <v>126</v>
      </c>
      <c r="X131" s="38" t="s">
        <v>125</v>
      </c>
      <c r="Y131" s="38" t="s">
        <v>127</v>
      </c>
      <c r="Z131" s="38" t="s">
        <v>128</v>
      </c>
      <c r="AA131" s="38" t="s">
        <v>126</v>
      </c>
      <c r="AB131" s="38" t="s">
        <v>128</v>
      </c>
      <c r="AC131" s="38" t="s">
        <v>126</v>
      </c>
      <c r="AD131" s="38" t="s">
        <v>128</v>
      </c>
      <c r="AE131" s="38" t="s">
        <v>127</v>
      </c>
      <c r="AF131" s="38" t="s">
        <v>127</v>
      </c>
      <c r="AG131" s="38" t="s">
        <v>127</v>
      </c>
      <c r="AH131" s="38">
        <f t="array" ref="AH131">SUM((I131:AG131=$I$2:$AG$2)*(I131:AG131&lt;&gt;""))</f>
        <v>18</v>
      </c>
      <c r="AI131" s="47">
        <f t="shared" si="132"/>
        <v>7.2</v>
      </c>
      <c r="AJ131" s="64"/>
      <c r="AK131" s="38" t="str">
        <f t="shared" si="133"/>
        <v>LULUS</v>
      </c>
      <c r="AL131" s="38" t="str">
        <f t="shared" si="134"/>
        <v>LULUS</v>
      </c>
      <c r="AM131" s="38" t="str">
        <f t="shared" si="135"/>
        <v>LULUS</v>
      </c>
      <c r="AN131" s="38" t="str">
        <f t="shared" si="136"/>
        <v>LULUS</v>
      </c>
      <c r="AO131" s="38" t="str">
        <f t="shared" si="137"/>
        <v>LULUS</v>
      </c>
      <c r="AP131" s="38" t="str">
        <f t="shared" si="138"/>
        <v>LULUS</v>
      </c>
      <c r="AQ131" s="38" t="str">
        <f t="shared" si="139"/>
        <v>LULUS</v>
      </c>
      <c r="AR131" s="38" t="str">
        <f t="shared" si="140"/>
        <v>LULUS</v>
      </c>
      <c r="AS131" s="38" t="str">
        <f t="shared" si="141"/>
        <v>LULUS</v>
      </c>
      <c r="AT131" s="38" t="str">
        <f t="shared" si="142"/>
        <v>TIDAK LULUS</v>
      </c>
      <c r="AU131" s="38" t="str">
        <f t="shared" si="143"/>
        <v>TIDAK LULUS</v>
      </c>
      <c r="AV131" s="38" t="str">
        <f t="shared" si="144"/>
        <v>LULUS</v>
      </c>
      <c r="AW131" s="38" t="str">
        <f t="shared" si="145"/>
        <v>TIDAK LULUS</v>
      </c>
      <c r="AX131" s="38" t="str">
        <f t="shared" si="146"/>
        <v>LULUS</v>
      </c>
      <c r="AY131" s="38" t="str">
        <f t="shared" si="147"/>
        <v>LULUS</v>
      </c>
      <c r="AZ131" s="38" t="str">
        <f t="shared" si="148"/>
        <v>LULUS</v>
      </c>
      <c r="BA131" s="38" t="str">
        <f t="shared" si="149"/>
        <v>TIDAK LULUS</v>
      </c>
      <c r="BB131" s="38" t="str">
        <f t="shared" si="150"/>
        <v>TIDAK LULUS</v>
      </c>
      <c r="BC131" s="38" t="str">
        <f t="shared" si="151"/>
        <v>LULUS</v>
      </c>
      <c r="BD131" s="38" t="str">
        <f t="shared" si="152"/>
        <v>LULUS</v>
      </c>
      <c r="BE131" s="38" t="str">
        <f t="shared" si="153"/>
        <v>LULUS</v>
      </c>
      <c r="BF131" s="38" t="str">
        <f t="shared" si="154"/>
        <v>LULUS</v>
      </c>
      <c r="BG131" s="38" t="str">
        <f t="shared" si="155"/>
        <v>TIDAK LULUS</v>
      </c>
      <c r="BH131" s="38" t="str">
        <f t="shared" si="156"/>
        <v>LULUS</v>
      </c>
      <c r="BI131" s="38" t="str">
        <f t="shared" si="157"/>
        <v>TIDAK LULUS</v>
      </c>
    </row>
    <row r="132" spans="1:61" s="65" customFormat="1" ht="21.9" customHeight="1" x14ac:dyDescent="0.3">
      <c r="A132" s="37">
        <f t="shared" si="79"/>
        <v>129</v>
      </c>
      <c r="B132" s="38">
        <v>2015402765</v>
      </c>
      <c r="C132" s="46" t="s">
        <v>568</v>
      </c>
      <c r="D132" s="54" t="s">
        <v>45</v>
      </c>
      <c r="E132" s="38" t="s">
        <v>160</v>
      </c>
      <c r="F132" s="54" t="s">
        <v>569</v>
      </c>
      <c r="G132" s="46" t="s">
        <v>570</v>
      </c>
      <c r="H132" s="63">
        <v>44952</v>
      </c>
      <c r="I132" s="38" t="s">
        <v>126</v>
      </c>
      <c r="J132" s="38" t="s">
        <v>125</v>
      </c>
      <c r="K132" s="38" t="s">
        <v>127</v>
      </c>
      <c r="L132" s="38" t="s">
        <v>127</v>
      </c>
      <c r="M132" s="38" t="s">
        <v>126</v>
      </c>
      <c r="N132" s="38" t="s">
        <v>125</v>
      </c>
      <c r="O132" s="38" t="s">
        <v>128</v>
      </c>
      <c r="P132" s="38" t="s">
        <v>128</v>
      </c>
      <c r="Q132" s="38" t="s">
        <v>126</v>
      </c>
      <c r="R132" s="38" t="s">
        <v>125</v>
      </c>
      <c r="S132" s="38" t="s">
        <v>126</v>
      </c>
      <c r="T132" s="38" t="s">
        <v>128</v>
      </c>
      <c r="U132" s="38" t="s">
        <v>127</v>
      </c>
      <c r="V132" s="38" t="s">
        <v>125</v>
      </c>
      <c r="W132" s="38" t="s">
        <v>126</v>
      </c>
      <c r="X132" s="38" t="s">
        <v>128</v>
      </c>
      <c r="Y132" s="38" t="s">
        <v>128</v>
      </c>
      <c r="Z132" s="38" t="s">
        <v>127</v>
      </c>
      <c r="AA132" s="38" t="s">
        <v>128</v>
      </c>
      <c r="AB132" s="38" t="s">
        <v>127</v>
      </c>
      <c r="AC132" s="38" t="s">
        <v>126</v>
      </c>
      <c r="AD132" s="38" t="s">
        <v>127</v>
      </c>
      <c r="AE132" s="38" t="s">
        <v>128</v>
      </c>
      <c r="AF132" s="38" t="s">
        <v>127</v>
      </c>
      <c r="AG132" s="38" t="s">
        <v>126</v>
      </c>
      <c r="AH132" s="38">
        <f t="array" ref="AH132">SUM((I132:AG132=$I$2:$AG$2)*(I132:AG132&lt;&gt;""))</f>
        <v>16</v>
      </c>
      <c r="AI132" s="47">
        <f t="shared" si="132"/>
        <v>6.4</v>
      </c>
      <c r="AJ132" s="64"/>
      <c r="AK132" s="38" t="str">
        <f t="shared" si="133"/>
        <v>LULUS</v>
      </c>
      <c r="AL132" s="38" t="str">
        <f t="shared" si="134"/>
        <v>TIDAK LULUS</v>
      </c>
      <c r="AM132" s="38" t="str">
        <f t="shared" si="135"/>
        <v>LULUS</v>
      </c>
      <c r="AN132" s="38" t="str">
        <f t="shared" si="136"/>
        <v>TIDAK LULUS</v>
      </c>
      <c r="AO132" s="38" t="str">
        <f t="shared" si="137"/>
        <v>LULUS</v>
      </c>
      <c r="AP132" s="38" t="str">
        <f t="shared" si="138"/>
        <v>LULUS</v>
      </c>
      <c r="AQ132" s="38" t="str">
        <f t="shared" si="139"/>
        <v>LULUS</v>
      </c>
      <c r="AR132" s="38" t="str">
        <f t="shared" si="140"/>
        <v>TIDAK LULUS</v>
      </c>
      <c r="AS132" s="38" t="str">
        <f t="shared" si="141"/>
        <v>LULUS</v>
      </c>
      <c r="AT132" s="38" t="str">
        <f t="shared" si="142"/>
        <v>TIDAK LULUS</v>
      </c>
      <c r="AU132" s="38" t="str">
        <f t="shared" si="143"/>
        <v>LULUS</v>
      </c>
      <c r="AV132" s="38" t="str">
        <f t="shared" si="144"/>
        <v>LULUS</v>
      </c>
      <c r="AW132" s="38" t="str">
        <f t="shared" si="145"/>
        <v>LULUS</v>
      </c>
      <c r="AX132" s="38" t="str">
        <f t="shared" si="146"/>
        <v>LULUS</v>
      </c>
      <c r="AY132" s="38" t="str">
        <f t="shared" si="147"/>
        <v>LULUS</v>
      </c>
      <c r="AZ132" s="38" t="str">
        <f t="shared" si="148"/>
        <v>TIDAK LULUS</v>
      </c>
      <c r="BA132" s="38" t="str">
        <f t="shared" si="149"/>
        <v>LULUS</v>
      </c>
      <c r="BB132" s="38" t="str">
        <f t="shared" si="150"/>
        <v>LULUS</v>
      </c>
      <c r="BC132" s="38" t="str">
        <f t="shared" si="151"/>
        <v>TIDAK LULUS</v>
      </c>
      <c r="BD132" s="38" t="str">
        <f t="shared" si="152"/>
        <v>TIDAK LULUS</v>
      </c>
      <c r="BE132" s="38" t="str">
        <f t="shared" si="153"/>
        <v>LULUS</v>
      </c>
      <c r="BF132" s="38" t="str">
        <f t="shared" si="154"/>
        <v>TIDAK LULUS</v>
      </c>
      <c r="BG132" s="38" t="str">
        <f t="shared" si="155"/>
        <v>TIDAK LULUS</v>
      </c>
      <c r="BH132" s="38" t="str">
        <f t="shared" si="156"/>
        <v>LULUS</v>
      </c>
      <c r="BI132" s="38" t="str">
        <f t="shared" si="157"/>
        <v>LULUS</v>
      </c>
    </row>
    <row r="133" spans="1:61" s="65" customFormat="1" ht="21.9" customHeight="1" x14ac:dyDescent="0.3">
      <c r="A133" s="37">
        <f t="shared" si="79"/>
        <v>130</v>
      </c>
      <c r="B133" s="38">
        <v>2015403543</v>
      </c>
      <c r="C133" s="46" t="s">
        <v>601</v>
      </c>
      <c r="D133" s="54" t="s">
        <v>46</v>
      </c>
      <c r="E133" s="38" t="s">
        <v>155</v>
      </c>
      <c r="F133" s="54" t="s">
        <v>602</v>
      </c>
      <c r="G133" s="46" t="s">
        <v>603</v>
      </c>
      <c r="H133" s="63">
        <v>44952</v>
      </c>
      <c r="I133" s="38" t="s">
        <v>126</v>
      </c>
      <c r="J133" s="38" t="s">
        <v>125</v>
      </c>
      <c r="K133" s="38" t="s">
        <v>127</v>
      </c>
      <c r="L133" s="38" t="s">
        <v>125</v>
      </c>
      <c r="M133" s="38" t="s">
        <v>127</v>
      </c>
      <c r="N133" s="38" t="s">
        <v>127</v>
      </c>
      <c r="O133" s="38" t="s">
        <v>128</v>
      </c>
      <c r="P133" s="38" t="s">
        <v>128</v>
      </c>
      <c r="Q133" s="38" t="s">
        <v>126</v>
      </c>
      <c r="R133" s="38" t="s">
        <v>125</v>
      </c>
      <c r="S133" s="38" t="s">
        <v>127</v>
      </c>
      <c r="T133" s="38" t="s">
        <v>128</v>
      </c>
      <c r="U133" s="38" t="s">
        <v>128</v>
      </c>
      <c r="V133" s="38" t="s">
        <v>125</v>
      </c>
      <c r="W133" s="38" t="s">
        <v>126</v>
      </c>
      <c r="X133" s="38" t="s">
        <v>125</v>
      </c>
      <c r="Y133" s="38" t="s">
        <v>125</v>
      </c>
      <c r="Z133" s="38" t="s">
        <v>127</v>
      </c>
      <c r="AA133" s="38" t="s">
        <v>126</v>
      </c>
      <c r="AB133" s="38" t="s">
        <v>126</v>
      </c>
      <c r="AC133" s="38" t="s">
        <v>126</v>
      </c>
      <c r="AD133" s="38" t="s">
        <v>127</v>
      </c>
      <c r="AE133" s="38" t="s">
        <v>127</v>
      </c>
      <c r="AF133" s="38" t="s">
        <v>127</v>
      </c>
      <c r="AG133" s="38" t="s">
        <v>125</v>
      </c>
      <c r="AH133" s="38">
        <f t="array" ref="AH133">SUM((I133:AG133=$I$2:$AG$2)*(I133:AG133&lt;&gt;""))</f>
        <v>13</v>
      </c>
      <c r="AI133" s="47">
        <f t="shared" si="132"/>
        <v>5.2</v>
      </c>
      <c r="AJ133" s="64"/>
      <c r="AK133" s="38" t="str">
        <f t="shared" si="133"/>
        <v>LULUS</v>
      </c>
      <c r="AL133" s="38" t="str">
        <f t="shared" si="134"/>
        <v>TIDAK LULUS</v>
      </c>
      <c r="AM133" s="38" t="str">
        <f t="shared" si="135"/>
        <v>LULUS</v>
      </c>
      <c r="AN133" s="38" t="str">
        <f t="shared" si="136"/>
        <v>LULUS</v>
      </c>
      <c r="AO133" s="38" t="str">
        <f t="shared" si="137"/>
        <v>TIDAK LULUS</v>
      </c>
      <c r="AP133" s="38" t="str">
        <f t="shared" si="138"/>
        <v>TIDAK LULUS</v>
      </c>
      <c r="AQ133" s="38" t="str">
        <f t="shared" si="139"/>
        <v>LULUS</v>
      </c>
      <c r="AR133" s="38" t="str">
        <f t="shared" si="140"/>
        <v>TIDAK LULUS</v>
      </c>
      <c r="AS133" s="38" t="str">
        <f t="shared" si="141"/>
        <v>LULUS</v>
      </c>
      <c r="AT133" s="38" t="str">
        <f t="shared" si="142"/>
        <v>TIDAK LULUS</v>
      </c>
      <c r="AU133" s="38" t="str">
        <f t="shared" si="143"/>
        <v>TIDAK LULUS</v>
      </c>
      <c r="AV133" s="38" t="str">
        <f t="shared" si="144"/>
        <v>LULUS</v>
      </c>
      <c r="AW133" s="38" t="str">
        <f t="shared" si="145"/>
        <v>TIDAK LULUS</v>
      </c>
      <c r="AX133" s="38" t="str">
        <f t="shared" si="146"/>
        <v>LULUS</v>
      </c>
      <c r="AY133" s="38" t="str">
        <f t="shared" si="147"/>
        <v>LULUS</v>
      </c>
      <c r="AZ133" s="38" t="str">
        <f t="shared" si="148"/>
        <v>LULUS</v>
      </c>
      <c r="BA133" s="38" t="str">
        <f t="shared" si="149"/>
        <v>TIDAK LULUS</v>
      </c>
      <c r="BB133" s="38" t="str">
        <f t="shared" si="150"/>
        <v>LULUS</v>
      </c>
      <c r="BC133" s="38" t="str">
        <f t="shared" si="151"/>
        <v>LULUS</v>
      </c>
      <c r="BD133" s="38" t="str">
        <f t="shared" si="152"/>
        <v>TIDAK LULUS</v>
      </c>
      <c r="BE133" s="38" t="str">
        <f t="shared" si="153"/>
        <v>LULUS</v>
      </c>
      <c r="BF133" s="38" t="str">
        <f t="shared" si="154"/>
        <v>TIDAK LULUS</v>
      </c>
      <c r="BG133" s="38" t="str">
        <f t="shared" si="155"/>
        <v>TIDAK LULUS</v>
      </c>
      <c r="BH133" s="38" t="str">
        <f t="shared" si="156"/>
        <v>LULUS</v>
      </c>
      <c r="BI133" s="38" t="str">
        <f t="shared" si="157"/>
        <v>TIDAK LULUS</v>
      </c>
    </row>
    <row r="134" spans="1:61" s="65" customFormat="1" ht="21.9" customHeight="1" x14ac:dyDescent="0.3">
      <c r="A134" s="37">
        <f t="shared" si="79"/>
        <v>131</v>
      </c>
      <c r="B134" s="38">
        <v>2015403546</v>
      </c>
      <c r="C134" s="46" t="s">
        <v>604</v>
      </c>
      <c r="D134" s="54" t="s">
        <v>46</v>
      </c>
      <c r="E134" s="38" t="s">
        <v>155</v>
      </c>
      <c r="F134" s="54" t="s">
        <v>210</v>
      </c>
      <c r="G134" s="46" t="s">
        <v>211</v>
      </c>
      <c r="H134" s="63">
        <v>44952</v>
      </c>
      <c r="I134" s="38" t="s">
        <v>126</v>
      </c>
      <c r="J134" s="38" t="s">
        <v>125</v>
      </c>
      <c r="K134" s="38" t="s">
        <v>125</v>
      </c>
      <c r="L134" s="38" t="s">
        <v>125</v>
      </c>
      <c r="M134" s="38" t="s">
        <v>126</v>
      </c>
      <c r="N134" s="38" t="s">
        <v>127</v>
      </c>
      <c r="O134" s="38" t="s">
        <v>128</v>
      </c>
      <c r="P134" s="38" t="s">
        <v>127</v>
      </c>
      <c r="Q134" s="38" t="s">
        <v>126</v>
      </c>
      <c r="R134" s="38" t="s">
        <v>127</v>
      </c>
      <c r="S134" s="38" t="s">
        <v>126</v>
      </c>
      <c r="T134" s="38" t="s">
        <v>128</v>
      </c>
      <c r="U134" s="38" t="s">
        <v>127</v>
      </c>
      <c r="V134" s="38" t="s">
        <v>125</v>
      </c>
      <c r="W134" s="38" t="s">
        <v>126</v>
      </c>
      <c r="X134" s="38" t="s">
        <v>125</v>
      </c>
      <c r="Y134" s="38" t="s">
        <v>125</v>
      </c>
      <c r="Z134" s="38" t="s">
        <v>128</v>
      </c>
      <c r="AA134" s="38" t="s">
        <v>126</v>
      </c>
      <c r="AB134" s="38" t="s">
        <v>127</v>
      </c>
      <c r="AC134" s="38" t="s">
        <v>126</v>
      </c>
      <c r="AD134" s="38" t="s">
        <v>125</v>
      </c>
      <c r="AE134" s="38" t="s">
        <v>125</v>
      </c>
      <c r="AF134" s="38" t="s">
        <v>127</v>
      </c>
      <c r="AG134" s="38" t="s">
        <v>127</v>
      </c>
      <c r="AH134" s="38">
        <f t="array" ref="AH134">SUM((I134:AG134=$I$2:$AG$2)*(I134:AG134&lt;&gt;""))</f>
        <v>16</v>
      </c>
      <c r="AI134" s="47">
        <f t="shared" si="132"/>
        <v>6.4</v>
      </c>
      <c r="AJ134" s="64"/>
      <c r="AK134" s="38" t="str">
        <f t="shared" si="133"/>
        <v>LULUS</v>
      </c>
      <c r="AL134" s="38" t="str">
        <f t="shared" si="134"/>
        <v>TIDAK LULUS</v>
      </c>
      <c r="AM134" s="38" t="str">
        <f t="shared" si="135"/>
        <v>TIDAK LULUS</v>
      </c>
      <c r="AN134" s="38" t="str">
        <f t="shared" si="136"/>
        <v>LULUS</v>
      </c>
      <c r="AO134" s="38" t="str">
        <f t="shared" si="137"/>
        <v>LULUS</v>
      </c>
      <c r="AP134" s="38" t="str">
        <f t="shared" si="138"/>
        <v>TIDAK LULUS</v>
      </c>
      <c r="AQ134" s="38" t="str">
        <f t="shared" si="139"/>
        <v>LULUS</v>
      </c>
      <c r="AR134" s="38" t="str">
        <f t="shared" si="140"/>
        <v>LULUS</v>
      </c>
      <c r="AS134" s="38" t="str">
        <f t="shared" si="141"/>
        <v>LULUS</v>
      </c>
      <c r="AT134" s="38" t="str">
        <f t="shared" si="142"/>
        <v>TIDAK LULUS</v>
      </c>
      <c r="AU134" s="38" t="str">
        <f t="shared" si="143"/>
        <v>LULUS</v>
      </c>
      <c r="AV134" s="38" t="str">
        <f t="shared" si="144"/>
        <v>LULUS</v>
      </c>
      <c r="AW134" s="38" t="str">
        <f t="shared" si="145"/>
        <v>LULUS</v>
      </c>
      <c r="AX134" s="38" t="str">
        <f t="shared" si="146"/>
        <v>LULUS</v>
      </c>
      <c r="AY134" s="38" t="str">
        <f t="shared" si="147"/>
        <v>LULUS</v>
      </c>
      <c r="AZ134" s="38" t="str">
        <f t="shared" si="148"/>
        <v>LULUS</v>
      </c>
      <c r="BA134" s="38" t="str">
        <f t="shared" si="149"/>
        <v>TIDAK LULUS</v>
      </c>
      <c r="BB134" s="38" t="str">
        <f t="shared" si="150"/>
        <v>TIDAK LULUS</v>
      </c>
      <c r="BC134" s="38" t="str">
        <f t="shared" si="151"/>
        <v>LULUS</v>
      </c>
      <c r="BD134" s="38" t="str">
        <f t="shared" si="152"/>
        <v>TIDAK LULUS</v>
      </c>
      <c r="BE134" s="38" t="str">
        <f t="shared" si="153"/>
        <v>LULUS</v>
      </c>
      <c r="BF134" s="38" t="str">
        <f t="shared" si="154"/>
        <v>TIDAK LULUS</v>
      </c>
      <c r="BG134" s="38" t="str">
        <f t="shared" si="155"/>
        <v>LULUS</v>
      </c>
      <c r="BH134" s="38" t="str">
        <f t="shared" si="156"/>
        <v>LULUS</v>
      </c>
      <c r="BI134" s="38" t="str">
        <f t="shared" si="157"/>
        <v>TIDAK LULUS</v>
      </c>
    </row>
    <row r="135" spans="1:61" s="65" customFormat="1" ht="21.9" customHeight="1" x14ac:dyDescent="0.3">
      <c r="A135" s="37">
        <f t="shared" si="79"/>
        <v>132</v>
      </c>
      <c r="B135" s="38">
        <v>2015403516</v>
      </c>
      <c r="C135" s="46" t="s">
        <v>605</v>
      </c>
      <c r="D135" s="54" t="s">
        <v>45</v>
      </c>
      <c r="E135" s="38" t="s">
        <v>160</v>
      </c>
      <c r="F135" s="54" t="s">
        <v>501</v>
      </c>
      <c r="G135" s="46" t="s">
        <v>502</v>
      </c>
      <c r="H135" s="63">
        <v>44952</v>
      </c>
      <c r="I135" s="38" t="s">
        <v>126</v>
      </c>
      <c r="J135" s="38" t="s">
        <v>128</v>
      </c>
      <c r="K135" s="38" t="s">
        <v>127</v>
      </c>
      <c r="L135" s="38" t="s">
        <v>125</v>
      </c>
      <c r="M135" s="38" t="s">
        <v>127</v>
      </c>
      <c r="N135" s="38" t="s">
        <v>125</v>
      </c>
      <c r="O135" s="38" t="s">
        <v>128</v>
      </c>
      <c r="P135" s="38" t="s">
        <v>127</v>
      </c>
      <c r="Q135" s="38" t="s">
        <v>126</v>
      </c>
      <c r="R135" s="38" t="s">
        <v>125</v>
      </c>
      <c r="S135" s="38" t="s">
        <v>126</v>
      </c>
      <c r="T135" s="38" t="s">
        <v>128</v>
      </c>
      <c r="U135" s="38" t="s">
        <v>126</v>
      </c>
      <c r="V135" s="38" t="s">
        <v>125</v>
      </c>
      <c r="W135" s="38" t="s">
        <v>128</v>
      </c>
      <c r="X135" s="38" t="s">
        <v>125</v>
      </c>
      <c r="Y135" s="38" t="s">
        <v>127</v>
      </c>
      <c r="Z135" s="38" t="s">
        <v>128</v>
      </c>
      <c r="AA135" s="38" t="s">
        <v>126</v>
      </c>
      <c r="AB135" s="38" t="s">
        <v>128</v>
      </c>
      <c r="AC135" s="38" t="s">
        <v>126</v>
      </c>
      <c r="AD135" s="38" t="s">
        <v>126</v>
      </c>
      <c r="AE135" s="38" t="s">
        <v>126</v>
      </c>
      <c r="AF135" s="38" t="s">
        <v>127</v>
      </c>
      <c r="AG135" s="38" t="s">
        <v>127</v>
      </c>
      <c r="AH135" s="38">
        <f t="array" ref="AH135">SUM((I135:AG135=$I$2:$AG$2)*(I135:AG135&lt;&gt;""))</f>
        <v>16</v>
      </c>
      <c r="AI135" s="47">
        <f t="shared" si="132"/>
        <v>6.4</v>
      </c>
      <c r="AJ135" s="64"/>
      <c r="AK135" s="38" t="str">
        <f t="shared" si="133"/>
        <v>LULUS</v>
      </c>
      <c r="AL135" s="38" t="str">
        <f t="shared" si="134"/>
        <v>LULUS</v>
      </c>
      <c r="AM135" s="38" t="str">
        <f t="shared" si="135"/>
        <v>LULUS</v>
      </c>
      <c r="AN135" s="38" t="str">
        <f t="shared" si="136"/>
        <v>LULUS</v>
      </c>
      <c r="AO135" s="38" t="str">
        <f t="shared" si="137"/>
        <v>TIDAK LULUS</v>
      </c>
      <c r="AP135" s="38" t="str">
        <f t="shared" si="138"/>
        <v>LULUS</v>
      </c>
      <c r="AQ135" s="38" t="str">
        <f t="shared" si="139"/>
        <v>LULUS</v>
      </c>
      <c r="AR135" s="38" t="str">
        <f t="shared" si="140"/>
        <v>LULUS</v>
      </c>
      <c r="AS135" s="38" t="str">
        <f t="shared" si="141"/>
        <v>LULUS</v>
      </c>
      <c r="AT135" s="38" t="str">
        <f t="shared" si="142"/>
        <v>TIDAK LULUS</v>
      </c>
      <c r="AU135" s="38" t="str">
        <f t="shared" si="143"/>
        <v>LULUS</v>
      </c>
      <c r="AV135" s="38" t="str">
        <f t="shared" si="144"/>
        <v>LULUS</v>
      </c>
      <c r="AW135" s="38" t="str">
        <f t="shared" si="145"/>
        <v>TIDAK LULUS</v>
      </c>
      <c r="AX135" s="38" t="str">
        <f t="shared" si="146"/>
        <v>LULUS</v>
      </c>
      <c r="AY135" s="38" t="str">
        <f t="shared" si="147"/>
        <v>TIDAK LULUS</v>
      </c>
      <c r="AZ135" s="38" t="str">
        <f t="shared" si="148"/>
        <v>LULUS</v>
      </c>
      <c r="BA135" s="38" t="str">
        <f t="shared" si="149"/>
        <v>TIDAK LULUS</v>
      </c>
      <c r="BB135" s="38" t="str">
        <f t="shared" si="150"/>
        <v>TIDAK LULUS</v>
      </c>
      <c r="BC135" s="38" t="str">
        <f t="shared" si="151"/>
        <v>LULUS</v>
      </c>
      <c r="BD135" s="38" t="str">
        <f t="shared" si="152"/>
        <v>LULUS</v>
      </c>
      <c r="BE135" s="38" t="str">
        <f t="shared" si="153"/>
        <v>LULUS</v>
      </c>
      <c r="BF135" s="38" t="str">
        <f t="shared" si="154"/>
        <v>TIDAK LULUS</v>
      </c>
      <c r="BG135" s="38" t="str">
        <f t="shared" si="155"/>
        <v>TIDAK LULUS</v>
      </c>
      <c r="BH135" s="38" t="str">
        <f t="shared" si="156"/>
        <v>LULUS</v>
      </c>
      <c r="BI135" s="38" t="str">
        <f t="shared" si="157"/>
        <v>TIDAK LULUS</v>
      </c>
    </row>
    <row r="136" spans="1:61" s="65" customFormat="1" ht="21.9" customHeight="1" x14ac:dyDescent="0.3">
      <c r="A136" s="37">
        <f>A135+1</f>
        <v>133</v>
      </c>
      <c r="B136" s="38">
        <v>2015404944</v>
      </c>
      <c r="C136" s="46" t="s">
        <v>657</v>
      </c>
      <c r="D136" s="54" t="s">
        <v>45</v>
      </c>
      <c r="E136" s="38" t="s">
        <v>160</v>
      </c>
      <c r="F136" s="54" t="s">
        <v>658</v>
      </c>
      <c r="G136" s="46" t="s">
        <v>659</v>
      </c>
      <c r="H136" s="63">
        <v>44956</v>
      </c>
      <c r="I136" s="38" t="s">
        <v>127</v>
      </c>
      <c r="J136" s="38" t="s">
        <v>125</v>
      </c>
      <c r="K136" s="38" t="s">
        <v>127</v>
      </c>
      <c r="L136" s="38" t="s">
        <v>126</v>
      </c>
      <c r="M136" s="38" t="s">
        <v>127</v>
      </c>
      <c r="N136" s="38" t="s">
        <v>126</v>
      </c>
      <c r="O136" s="38" t="s">
        <v>128</v>
      </c>
      <c r="P136" s="38" t="s">
        <v>127</v>
      </c>
      <c r="Q136" s="38" t="s">
        <v>126</v>
      </c>
      <c r="R136" s="38" t="s">
        <v>127</v>
      </c>
      <c r="S136" s="38" t="s">
        <v>126</v>
      </c>
      <c r="T136" s="38" t="s">
        <v>128</v>
      </c>
      <c r="U136" s="38" t="s">
        <v>127</v>
      </c>
      <c r="V136" s="38" t="s">
        <v>125</v>
      </c>
      <c r="W136" s="38" t="s">
        <v>126</v>
      </c>
      <c r="X136" s="38" t="s">
        <v>125</v>
      </c>
      <c r="Y136" s="38" t="s">
        <v>125</v>
      </c>
      <c r="Z136" s="38" t="s">
        <v>128</v>
      </c>
      <c r="AA136" s="38" t="s">
        <v>126</v>
      </c>
      <c r="AB136" s="38" t="s">
        <v>128</v>
      </c>
      <c r="AC136" s="38" t="s">
        <v>126</v>
      </c>
      <c r="AD136" s="38" t="s">
        <v>125</v>
      </c>
      <c r="AE136" s="38" t="s">
        <v>125</v>
      </c>
      <c r="AF136" s="38" t="s">
        <v>127</v>
      </c>
      <c r="AG136" s="38" t="s">
        <v>127</v>
      </c>
      <c r="AH136" s="38">
        <f t="array" ref="AH136">SUM((I136:AG136=$I$2:$AG$2)*(I136:AG136&lt;&gt;""))</f>
        <v>15</v>
      </c>
      <c r="AI136" s="47">
        <f t="shared" si="132"/>
        <v>6</v>
      </c>
      <c r="AJ136" s="64"/>
      <c r="AK136" s="38" t="str">
        <f t="shared" ref="AK136:AK162" si="158">IF(I136=I$2,"LULUS","TIDAK LULUS")</f>
        <v>TIDAK LULUS</v>
      </c>
      <c r="AL136" s="38" t="str">
        <f t="shared" ref="AL136:AL162" si="159">IF(J136=J$2,"LULUS","TIDAK LULUS")</f>
        <v>TIDAK LULUS</v>
      </c>
      <c r="AM136" s="38" t="str">
        <f t="shared" ref="AM136:AM162" si="160">IF(K136=K$2,"LULUS","TIDAK LULUS")</f>
        <v>LULUS</v>
      </c>
      <c r="AN136" s="38" t="str">
        <f t="shared" ref="AN136:AN162" si="161">IF(L136=L$2,"LULUS","TIDAK LULUS")</f>
        <v>TIDAK LULUS</v>
      </c>
      <c r="AO136" s="38" t="str">
        <f t="shared" ref="AO136:AO162" si="162">IF(M136=M$2,"LULUS","TIDAK LULUS")</f>
        <v>TIDAK LULUS</v>
      </c>
      <c r="AP136" s="38" t="str">
        <f t="shared" ref="AP136:AP162" si="163">IF(N136=N$2,"LULUS","TIDAK LULUS")</f>
        <v>TIDAK LULUS</v>
      </c>
      <c r="AQ136" s="38" t="str">
        <f t="shared" ref="AQ136:AQ162" si="164">IF(O136=O$2,"LULUS","TIDAK LULUS")</f>
        <v>LULUS</v>
      </c>
      <c r="AR136" s="38" t="str">
        <f t="shared" ref="AR136:AR162" si="165">IF(P136=P$2,"LULUS","TIDAK LULUS")</f>
        <v>LULUS</v>
      </c>
      <c r="AS136" s="38" t="str">
        <f t="shared" ref="AS136:AS162" si="166">IF(Q136=Q$2,"LULUS","TIDAK LULUS")</f>
        <v>LULUS</v>
      </c>
      <c r="AT136" s="38" t="str">
        <f t="shared" ref="AT136:AT162" si="167">IF(R136=R$2,"LULUS","TIDAK LULUS")</f>
        <v>TIDAK LULUS</v>
      </c>
      <c r="AU136" s="38" t="str">
        <f t="shared" ref="AU136:AU162" si="168">IF(S136=S$2,"LULUS","TIDAK LULUS")</f>
        <v>LULUS</v>
      </c>
      <c r="AV136" s="38" t="str">
        <f t="shared" ref="AV136:AV162" si="169">IF(T136=T$2,"LULUS","TIDAK LULUS")</f>
        <v>LULUS</v>
      </c>
      <c r="AW136" s="38" t="str">
        <f t="shared" ref="AW136:AW162" si="170">IF(U136=U$2,"LULUS","TIDAK LULUS")</f>
        <v>LULUS</v>
      </c>
      <c r="AX136" s="38" t="str">
        <f t="shared" ref="AX136:AX162" si="171">IF(V136=V$2,"LULUS","TIDAK LULUS")</f>
        <v>LULUS</v>
      </c>
      <c r="AY136" s="38" t="str">
        <f t="shared" ref="AY136:AY162" si="172">IF(W136=W$2,"LULUS","TIDAK LULUS")</f>
        <v>LULUS</v>
      </c>
      <c r="AZ136" s="38" t="str">
        <f t="shared" ref="AZ136:AZ162" si="173">IF(X136=X$2,"LULUS","TIDAK LULUS")</f>
        <v>LULUS</v>
      </c>
      <c r="BA136" s="38" t="str">
        <f t="shared" ref="BA136:BA162" si="174">IF(Y136=Y$2,"LULUS","TIDAK LULUS")</f>
        <v>TIDAK LULUS</v>
      </c>
      <c r="BB136" s="38" t="str">
        <f t="shared" ref="BB136:BB162" si="175">IF(Z136=Z$2,"LULUS","TIDAK LULUS")</f>
        <v>TIDAK LULUS</v>
      </c>
      <c r="BC136" s="38" t="str">
        <f t="shared" ref="BC136:BC162" si="176">IF(AA136=AA$2,"LULUS","TIDAK LULUS")</f>
        <v>LULUS</v>
      </c>
      <c r="BD136" s="38" t="str">
        <f t="shared" ref="BD136:BD162" si="177">IF(AB136=AB$2,"LULUS","TIDAK LULUS")</f>
        <v>LULUS</v>
      </c>
      <c r="BE136" s="38" t="str">
        <f t="shared" ref="BE136:BE162" si="178">IF(AC136=AC$2,"LULUS","TIDAK LULUS")</f>
        <v>LULUS</v>
      </c>
      <c r="BF136" s="38" t="str">
        <f t="shared" ref="BF136:BF162" si="179">IF(AD136=AD$2,"LULUS","TIDAK LULUS")</f>
        <v>TIDAK LULUS</v>
      </c>
      <c r="BG136" s="38" t="str">
        <f t="shared" ref="BG136:BG162" si="180">IF(AE136=AE$2,"LULUS","TIDAK LULUS")</f>
        <v>LULUS</v>
      </c>
      <c r="BH136" s="38" t="str">
        <f t="shared" ref="BH136:BH162" si="181">IF(AF136=AF$2,"LULUS","TIDAK LULUS")</f>
        <v>LULUS</v>
      </c>
      <c r="BI136" s="38" t="str">
        <f t="shared" ref="BI136:BI162" si="182">IF(AG136=AG$2,"LULUS","TIDAK LULUS")</f>
        <v>TIDAK LULUS</v>
      </c>
    </row>
    <row r="137" spans="1:61" s="65" customFormat="1" ht="21.9" customHeight="1" x14ac:dyDescent="0.3">
      <c r="A137" s="37">
        <f t="shared" ref="A137:A200" si="183">A136+1</f>
        <v>134</v>
      </c>
      <c r="B137" s="38">
        <v>2015403517</v>
      </c>
      <c r="C137" s="46" t="s">
        <v>583</v>
      </c>
      <c r="D137" s="54" t="s">
        <v>46</v>
      </c>
      <c r="E137" s="38" t="s">
        <v>155</v>
      </c>
      <c r="F137" s="54" t="s">
        <v>210</v>
      </c>
      <c r="G137" s="46" t="s">
        <v>211</v>
      </c>
      <c r="H137" s="63">
        <v>44956</v>
      </c>
      <c r="I137" s="38" t="s">
        <v>126</v>
      </c>
      <c r="J137" s="38" t="s">
        <v>128</v>
      </c>
      <c r="K137" s="38" t="s">
        <v>127</v>
      </c>
      <c r="L137" s="38" t="s">
        <v>125</v>
      </c>
      <c r="M137" s="38" t="s">
        <v>126</v>
      </c>
      <c r="N137" s="38" t="s">
        <v>125</v>
      </c>
      <c r="O137" s="38" t="s">
        <v>128</v>
      </c>
      <c r="P137" s="38" t="s">
        <v>127</v>
      </c>
      <c r="Q137" s="38" t="s">
        <v>126</v>
      </c>
      <c r="R137" s="38" t="s">
        <v>125</v>
      </c>
      <c r="S137" s="38" t="s">
        <v>126</v>
      </c>
      <c r="T137" s="38" t="s">
        <v>128</v>
      </c>
      <c r="U137" s="38" t="s">
        <v>127</v>
      </c>
      <c r="V137" s="38" t="s">
        <v>128</v>
      </c>
      <c r="W137" s="38" t="s">
        <v>127</v>
      </c>
      <c r="X137" s="38" t="s">
        <v>125</v>
      </c>
      <c r="Y137" s="38" t="s">
        <v>128</v>
      </c>
      <c r="Z137" s="38" t="s">
        <v>128</v>
      </c>
      <c r="AA137" s="38" t="s">
        <v>126</v>
      </c>
      <c r="AB137" s="38" t="s">
        <v>126</v>
      </c>
      <c r="AC137" s="38" t="s">
        <v>126</v>
      </c>
      <c r="AD137" s="38" t="s">
        <v>128</v>
      </c>
      <c r="AE137" s="38" t="s">
        <v>128</v>
      </c>
      <c r="AF137" s="38" t="s">
        <v>125</v>
      </c>
      <c r="AG137" s="38" t="s">
        <v>126</v>
      </c>
      <c r="AH137" s="38">
        <f t="array" ref="AH137">SUM((I137:AG137=$I$2:$AG$2)*(I137:AG137&lt;&gt;""))</f>
        <v>18</v>
      </c>
      <c r="AI137" s="47">
        <f t="shared" si="132"/>
        <v>7.2</v>
      </c>
      <c r="AJ137" s="64"/>
      <c r="AK137" s="38" t="str">
        <f t="shared" si="158"/>
        <v>LULUS</v>
      </c>
      <c r="AL137" s="38" t="str">
        <f t="shared" si="159"/>
        <v>LULUS</v>
      </c>
      <c r="AM137" s="38" t="str">
        <f t="shared" si="160"/>
        <v>LULUS</v>
      </c>
      <c r="AN137" s="38" t="str">
        <f t="shared" si="161"/>
        <v>LULUS</v>
      </c>
      <c r="AO137" s="38" t="str">
        <f t="shared" si="162"/>
        <v>LULUS</v>
      </c>
      <c r="AP137" s="38" t="str">
        <f t="shared" si="163"/>
        <v>LULUS</v>
      </c>
      <c r="AQ137" s="38" t="str">
        <f t="shared" si="164"/>
        <v>LULUS</v>
      </c>
      <c r="AR137" s="38" t="str">
        <f t="shared" si="165"/>
        <v>LULUS</v>
      </c>
      <c r="AS137" s="38" t="str">
        <f t="shared" si="166"/>
        <v>LULUS</v>
      </c>
      <c r="AT137" s="38" t="str">
        <f t="shared" si="167"/>
        <v>TIDAK LULUS</v>
      </c>
      <c r="AU137" s="38" t="str">
        <f t="shared" si="168"/>
        <v>LULUS</v>
      </c>
      <c r="AV137" s="38" t="str">
        <f t="shared" si="169"/>
        <v>LULUS</v>
      </c>
      <c r="AW137" s="38" t="str">
        <f t="shared" si="170"/>
        <v>LULUS</v>
      </c>
      <c r="AX137" s="38" t="str">
        <f t="shared" si="171"/>
        <v>TIDAK LULUS</v>
      </c>
      <c r="AY137" s="38" t="str">
        <f t="shared" si="172"/>
        <v>TIDAK LULUS</v>
      </c>
      <c r="AZ137" s="38" t="str">
        <f t="shared" si="173"/>
        <v>LULUS</v>
      </c>
      <c r="BA137" s="38" t="str">
        <f t="shared" si="174"/>
        <v>LULUS</v>
      </c>
      <c r="BB137" s="38" t="str">
        <f t="shared" si="175"/>
        <v>TIDAK LULUS</v>
      </c>
      <c r="BC137" s="38" t="str">
        <f t="shared" si="176"/>
        <v>LULUS</v>
      </c>
      <c r="BD137" s="38" t="str">
        <f t="shared" si="177"/>
        <v>TIDAK LULUS</v>
      </c>
      <c r="BE137" s="38" t="str">
        <f t="shared" si="178"/>
        <v>LULUS</v>
      </c>
      <c r="BF137" s="38" t="str">
        <f t="shared" si="179"/>
        <v>LULUS</v>
      </c>
      <c r="BG137" s="38" t="str">
        <f t="shared" si="180"/>
        <v>TIDAK LULUS</v>
      </c>
      <c r="BH137" s="38" t="str">
        <f t="shared" si="181"/>
        <v>TIDAK LULUS</v>
      </c>
      <c r="BI137" s="38" t="str">
        <f t="shared" si="182"/>
        <v>LULUS</v>
      </c>
    </row>
    <row r="138" spans="1:61" s="65" customFormat="1" ht="21.9" customHeight="1" x14ac:dyDescent="0.3">
      <c r="A138" s="37">
        <f t="shared" si="183"/>
        <v>135</v>
      </c>
      <c r="B138" s="38">
        <v>2015404952</v>
      </c>
      <c r="C138" s="46" t="s">
        <v>660</v>
      </c>
      <c r="D138" s="54" t="s">
        <v>45</v>
      </c>
      <c r="E138" s="38" t="s">
        <v>160</v>
      </c>
      <c r="F138" s="54" t="s">
        <v>661</v>
      </c>
      <c r="G138" s="46" t="s">
        <v>662</v>
      </c>
      <c r="H138" s="63">
        <v>44956</v>
      </c>
      <c r="I138" s="38" t="s">
        <v>126</v>
      </c>
      <c r="J138" s="38" t="s">
        <v>128</v>
      </c>
      <c r="K138" s="38" t="s">
        <v>126</v>
      </c>
      <c r="L138" s="38" t="s">
        <v>125</v>
      </c>
      <c r="M138" s="38" t="s">
        <v>126</v>
      </c>
      <c r="N138" s="38" t="s">
        <v>127</v>
      </c>
      <c r="O138" s="38" t="s">
        <v>127</v>
      </c>
      <c r="P138" s="38" t="s">
        <v>127</v>
      </c>
      <c r="Q138" s="38" t="s">
        <v>125</v>
      </c>
      <c r="R138" s="38" t="s">
        <v>126</v>
      </c>
      <c r="S138" s="38" t="s">
        <v>126</v>
      </c>
      <c r="T138" s="38" t="s">
        <v>126</v>
      </c>
      <c r="U138" s="38" t="s">
        <v>126</v>
      </c>
      <c r="V138" s="38" t="s">
        <v>125</v>
      </c>
      <c r="W138" s="38" t="s">
        <v>125</v>
      </c>
      <c r="X138" s="38" t="s">
        <v>125</v>
      </c>
      <c r="Y138" s="38" t="s">
        <v>125</v>
      </c>
      <c r="Z138" s="38" t="s">
        <v>127</v>
      </c>
      <c r="AA138" s="38" t="s">
        <v>126</v>
      </c>
      <c r="AB138" s="38" t="s">
        <v>127</v>
      </c>
      <c r="AC138" s="38" t="s">
        <v>126</v>
      </c>
      <c r="AD138" s="38" t="s">
        <v>128</v>
      </c>
      <c r="AE138" s="38" t="s">
        <v>125</v>
      </c>
      <c r="AF138" s="38" t="s">
        <v>126</v>
      </c>
      <c r="AG138" s="38" t="s">
        <v>127</v>
      </c>
      <c r="AH138" s="38">
        <f t="array" ref="AH138">SUM((I138:AG138=$I$2:$AG$2)*(I138:AG138&lt;&gt;""))</f>
        <v>13</v>
      </c>
      <c r="AI138" s="47">
        <f t="shared" si="132"/>
        <v>5.2</v>
      </c>
      <c r="AJ138" s="64"/>
      <c r="AK138" s="38" t="str">
        <f t="shared" si="158"/>
        <v>LULUS</v>
      </c>
      <c r="AL138" s="38" t="str">
        <f t="shared" si="159"/>
        <v>LULUS</v>
      </c>
      <c r="AM138" s="38" t="str">
        <f t="shared" si="160"/>
        <v>TIDAK LULUS</v>
      </c>
      <c r="AN138" s="38" t="str">
        <f t="shared" si="161"/>
        <v>LULUS</v>
      </c>
      <c r="AO138" s="38" t="str">
        <f t="shared" si="162"/>
        <v>LULUS</v>
      </c>
      <c r="AP138" s="38" t="str">
        <f t="shared" si="163"/>
        <v>TIDAK LULUS</v>
      </c>
      <c r="AQ138" s="38" t="str">
        <f t="shared" si="164"/>
        <v>TIDAK LULUS</v>
      </c>
      <c r="AR138" s="38" t="str">
        <f t="shared" si="165"/>
        <v>LULUS</v>
      </c>
      <c r="AS138" s="38" t="str">
        <f t="shared" si="166"/>
        <v>TIDAK LULUS</v>
      </c>
      <c r="AT138" s="38" t="str">
        <f t="shared" si="167"/>
        <v>TIDAK LULUS</v>
      </c>
      <c r="AU138" s="38" t="str">
        <f t="shared" si="168"/>
        <v>LULUS</v>
      </c>
      <c r="AV138" s="38" t="str">
        <f t="shared" si="169"/>
        <v>TIDAK LULUS</v>
      </c>
      <c r="AW138" s="38" t="str">
        <f t="shared" si="170"/>
        <v>TIDAK LULUS</v>
      </c>
      <c r="AX138" s="38" t="str">
        <f t="shared" si="171"/>
        <v>LULUS</v>
      </c>
      <c r="AY138" s="38" t="str">
        <f t="shared" si="172"/>
        <v>TIDAK LULUS</v>
      </c>
      <c r="AZ138" s="38" t="str">
        <f t="shared" si="173"/>
        <v>LULUS</v>
      </c>
      <c r="BA138" s="38" t="str">
        <f t="shared" si="174"/>
        <v>TIDAK LULUS</v>
      </c>
      <c r="BB138" s="38" t="str">
        <f t="shared" si="175"/>
        <v>LULUS</v>
      </c>
      <c r="BC138" s="38" t="str">
        <f t="shared" si="176"/>
        <v>LULUS</v>
      </c>
      <c r="BD138" s="38" t="str">
        <f t="shared" si="177"/>
        <v>TIDAK LULUS</v>
      </c>
      <c r="BE138" s="38" t="str">
        <f t="shared" si="178"/>
        <v>LULUS</v>
      </c>
      <c r="BF138" s="38" t="str">
        <f t="shared" si="179"/>
        <v>LULUS</v>
      </c>
      <c r="BG138" s="38" t="str">
        <f t="shared" si="180"/>
        <v>LULUS</v>
      </c>
      <c r="BH138" s="38" t="str">
        <f t="shared" si="181"/>
        <v>TIDAK LULUS</v>
      </c>
      <c r="BI138" s="38" t="str">
        <f t="shared" si="182"/>
        <v>TIDAK LULUS</v>
      </c>
    </row>
    <row r="139" spans="1:61" s="65" customFormat="1" ht="21.9" customHeight="1" x14ac:dyDescent="0.3">
      <c r="A139" s="37">
        <f t="shared" si="183"/>
        <v>136</v>
      </c>
      <c r="B139" s="38">
        <v>2015405295</v>
      </c>
      <c r="C139" s="46" t="s">
        <v>663</v>
      </c>
      <c r="D139" s="54" t="s">
        <v>46</v>
      </c>
      <c r="E139" s="38" t="s">
        <v>155</v>
      </c>
      <c r="F139" s="54" t="s">
        <v>664</v>
      </c>
      <c r="G139" s="46" t="s">
        <v>665</v>
      </c>
      <c r="H139" s="63">
        <v>44956</v>
      </c>
      <c r="I139" s="38" t="s">
        <v>126</v>
      </c>
      <c r="J139" s="38" t="s">
        <v>128</v>
      </c>
      <c r="K139" s="38" t="s">
        <v>127</v>
      </c>
      <c r="L139" s="38" t="s">
        <v>127</v>
      </c>
      <c r="M139" s="38" t="s">
        <v>126</v>
      </c>
      <c r="N139" s="38" t="s">
        <v>125</v>
      </c>
      <c r="O139" s="38" t="s">
        <v>128</v>
      </c>
      <c r="P139" s="38" t="s">
        <v>127</v>
      </c>
      <c r="Q139" s="38" t="s">
        <v>126</v>
      </c>
      <c r="R139" s="38" t="s">
        <v>126</v>
      </c>
      <c r="S139" s="38" t="s">
        <v>126</v>
      </c>
      <c r="T139" s="38" t="s">
        <v>128</v>
      </c>
      <c r="U139" s="38" t="s">
        <v>126</v>
      </c>
      <c r="V139" s="38" t="s">
        <v>125</v>
      </c>
      <c r="W139" s="38" t="s">
        <v>126</v>
      </c>
      <c r="X139" s="38" t="s">
        <v>125</v>
      </c>
      <c r="Y139" s="38" t="s">
        <v>128</v>
      </c>
      <c r="Z139" s="38" t="s">
        <v>128</v>
      </c>
      <c r="AA139" s="38" t="s">
        <v>126</v>
      </c>
      <c r="AB139" s="38" t="s">
        <v>125</v>
      </c>
      <c r="AC139" s="38" t="s">
        <v>126</v>
      </c>
      <c r="AD139" s="38" t="s">
        <v>126</v>
      </c>
      <c r="AE139" s="38" t="s">
        <v>128</v>
      </c>
      <c r="AF139" s="38" t="s">
        <v>127</v>
      </c>
      <c r="AG139" s="38" t="s">
        <v>127</v>
      </c>
      <c r="AH139" s="38">
        <f t="array" ref="AH139">SUM((I139:AG139=$I$2:$AG$2)*(I139:AG139&lt;&gt;""))</f>
        <v>17</v>
      </c>
      <c r="AI139" s="47">
        <f t="shared" si="132"/>
        <v>6.8</v>
      </c>
      <c r="AJ139" s="64"/>
      <c r="AK139" s="38" t="str">
        <f t="shared" si="158"/>
        <v>LULUS</v>
      </c>
      <c r="AL139" s="38" t="str">
        <f t="shared" si="159"/>
        <v>LULUS</v>
      </c>
      <c r="AM139" s="38" t="str">
        <f t="shared" si="160"/>
        <v>LULUS</v>
      </c>
      <c r="AN139" s="38" t="str">
        <f t="shared" si="161"/>
        <v>TIDAK LULUS</v>
      </c>
      <c r="AO139" s="38" t="str">
        <f t="shared" si="162"/>
        <v>LULUS</v>
      </c>
      <c r="AP139" s="38" t="str">
        <f t="shared" si="163"/>
        <v>LULUS</v>
      </c>
      <c r="AQ139" s="38" t="str">
        <f t="shared" si="164"/>
        <v>LULUS</v>
      </c>
      <c r="AR139" s="38" t="str">
        <f t="shared" si="165"/>
        <v>LULUS</v>
      </c>
      <c r="AS139" s="38" t="str">
        <f t="shared" si="166"/>
        <v>LULUS</v>
      </c>
      <c r="AT139" s="38" t="str">
        <f t="shared" si="167"/>
        <v>TIDAK LULUS</v>
      </c>
      <c r="AU139" s="38" t="str">
        <f t="shared" si="168"/>
        <v>LULUS</v>
      </c>
      <c r="AV139" s="38" t="str">
        <f t="shared" si="169"/>
        <v>LULUS</v>
      </c>
      <c r="AW139" s="38" t="str">
        <f t="shared" si="170"/>
        <v>TIDAK LULUS</v>
      </c>
      <c r="AX139" s="38" t="str">
        <f t="shared" si="171"/>
        <v>LULUS</v>
      </c>
      <c r="AY139" s="38" t="str">
        <f t="shared" si="172"/>
        <v>LULUS</v>
      </c>
      <c r="AZ139" s="38" t="str">
        <f t="shared" si="173"/>
        <v>LULUS</v>
      </c>
      <c r="BA139" s="38" t="str">
        <f t="shared" si="174"/>
        <v>LULUS</v>
      </c>
      <c r="BB139" s="38" t="str">
        <f t="shared" si="175"/>
        <v>TIDAK LULUS</v>
      </c>
      <c r="BC139" s="38" t="str">
        <f t="shared" si="176"/>
        <v>LULUS</v>
      </c>
      <c r="BD139" s="38" t="str">
        <f t="shared" si="177"/>
        <v>TIDAK LULUS</v>
      </c>
      <c r="BE139" s="38" t="str">
        <f t="shared" si="178"/>
        <v>LULUS</v>
      </c>
      <c r="BF139" s="38" t="str">
        <f t="shared" si="179"/>
        <v>TIDAK LULUS</v>
      </c>
      <c r="BG139" s="38" t="str">
        <f t="shared" si="180"/>
        <v>TIDAK LULUS</v>
      </c>
      <c r="BH139" s="38" t="str">
        <f t="shared" si="181"/>
        <v>LULUS</v>
      </c>
      <c r="BI139" s="38" t="str">
        <f t="shared" si="182"/>
        <v>TIDAK LULUS</v>
      </c>
    </row>
    <row r="140" spans="1:61" s="65" customFormat="1" ht="21.9" customHeight="1" x14ac:dyDescent="0.3">
      <c r="A140" s="37">
        <f t="shared" si="183"/>
        <v>137</v>
      </c>
      <c r="B140" s="38">
        <v>2015405121</v>
      </c>
      <c r="C140" s="46" t="s">
        <v>667</v>
      </c>
      <c r="D140" s="54" t="s">
        <v>45</v>
      </c>
      <c r="E140" s="38" t="s">
        <v>160</v>
      </c>
      <c r="F140" s="54" t="s">
        <v>518</v>
      </c>
      <c r="G140" s="46" t="s">
        <v>519</v>
      </c>
      <c r="H140" s="63">
        <v>44956</v>
      </c>
      <c r="I140" s="38" t="s">
        <v>126</v>
      </c>
      <c r="J140" s="38" t="s">
        <v>127</v>
      </c>
      <c r="K140" s="38" t="s">
        <v>127</v>
      </c>
      <c r="L140" s="38" t="s">
        <v>125</v>
      </c>
      <c r="M140" s="38" t="s">
        <v>126</v>
      </c>
      <c r="N140" s="38" t="s">
        <v>127</v>
      </c>
      <c r="O140" s="38" t="s">
        <v>128</v>
      </c>
      <c r="P140" s="38" t="s">
        <v>127</v>
      </c>
      <c r="Q140" s="38" t="s">
        <v>126</v>
      </c>
      <c r="R140" s="38" t="s">
        <v>125</v>
      </c>
      <c r="S140" s="38" t="s">
        <v>126</v>
      </c>
      <c r="T140" s="38" t="s">
        <v>127</v>
      </c>
      <c r="U140" s="38" t="s">
        <v>128</v>
      </c>
      <c r="V140" s="38" t="s">
        <v>125</v>
      </c>
      <c r="W140" s="38" t="s">
        <v>125</v>
      </c>
      <c r="X140" s="38" t="s">
        <v>125</v>
      </c>
      <c r="Y140" s="38" t="s">
        <v>125</v>
      </c>
      <c r="Z140" s="38" t="s">
        <v>128</v>
      </c>
      <c r="AA140" s="38" t="s">
        <v>126</v>
      </c>
      <c r="AB140" s="38" t="s">
        <v>128</v>
      </c>
      <c r="AC140" s="38" t="s">
        <v>126</v>
      </c>
      <c r="AD140" s="38" t="s">
        <v>128</v>
      </c>
      <c r="AE140" s="38" t="s">
        <v>128</v>
      </c>
      <c r="AF140" s="38" t="s">
        <v>127</v>
      </c>
      <c r="AG140" s="38" t="s">
        <v>127</v>
      </c>
      <c r="AH140" s="38">
        <f t="array" ref="AH140">SUM((I140:AG140=$I$2:$AG$2)*(I140:AG140&lt;&gt;""))</f>
        <v>15</v>
      </c>
      <c r="AI140" s="47">
        <f t="shared" si="132"/>
        <v>6</v>
      </c>
      <c r="AJ140" s="64"/>
      <c r="AK140" s="38" t="str">
        <f t="shared" si="158"/>
        <v>LULUS</v>
      </c>
      <c r="AL140" s="38" t="str">
        <f t="shared" si="159"/>
        <v>TIDAK LULUS</v>
      </c>
      <c r="AM140" s="38" t="str">
        <f t="shared" si="160"/>
        <v>LULUS</v>
      </c>
      <c r="AN140" s="38" t="str">
        <f t="shared" si="161"/>
        <v>LULUS</v>
      </c>
      <c r="AO140" s="38" t="str">
        <f t="shared" si="162"/>
        <v>LULUS</v>
      </c>
      <c r="AP140" s="38" t="str">
        <f t="shared" si="163"/>
        <v>TIDAK LULUS</v>
      </c>
      <c r="AQ140" s="38" t="str">
        <f t="shared" si="164"/>
        <v>LULUS</v>
      </c>
      <c r="AR140" s="38" t="str">
        <f t="shared" si="165"/>
        <v>LULUS</v>
      </c>
      <c r="AS140" s="38" t="str">
        <f t="shared" si="166"/>
        <v>LULUS</v>
      </c>
      <c r="AT140" s="38" t="str">
        <f t="shared" si="167"/>
        <v>TIDAK LULUS</v>
      </c>
      <c r="AU140" s="38" t="str">
        <f t="shared" si="168"/>
        <v>LULUS</v>
      </c>
      <c r="AV140" s="38" t="str">
        <f t="shared" si="169"/>
        <v>TIDAK LULUS</v>
      </c>
      <c r="AW140" s="38" t="str">
        <f t="shared" si="170"/>
        <v>TIDAK LULUS</v>
      </c>
      <c r="AX140" s="38" t="str">
        <f t="shared" si="171"/>
        <v>LULUS</v>
      </c>
      <c r="AY140" s="38" t="str">
        <f t="shared" si="172"/>
        <v>TIDAK LULUS</v>
      </c>
      <c r="AZ140" s="38" t="str">
        <f t="shared" si="173"/>
        <v>LULUS</v>
      </c>
      <c r="BA140" s="38" t="str">
        <f t="shared" si="174"/>
        <v>TIDAK LULUS</v>
      </c>
      <c r="BB140" s="38" t="str">
        <f t="shared" si="175"/>
        <v>TIDAK LULUS</v>
      </c>
      <c r="BC140" s="38" t="str">
        <f t="shared" si="176"/>
        <v>LULUS</v>
      </c>
      <c r="BD140" s="38" t="str">
        <f t="shared" si="177"/>
        <v>LULUS</v>
      </c>
      <c r="BE140" s="38" t="str">
        <f t="shared" si="178"/>
        <v>LULUS</v>
      </c>
      <c r="BF140" s="38" t="str">
        <f t="shared" si="179"/>
        <v>LULUS</v>
      </c>
      <c r="BG140" s="38" t="str">
        <f t="shared" si="180"/>
        <v>TIDAK LULUS</v>
      </c>
      <c r="BH140" s="38" t="str">
        <f t="shared" si="181"/>
        <v>LULUS</v>
      </c>
      <c r="BI140" s="38" t="str">
        <f t="shared" si="182"/>
        <v>TIDAK LULUS</v>
      </c>
    </row>
    <row r="141" spans="1:61" s="65" customFormat="1" ht="21.9" customHeight="1" x14ac:dyDescent="0.3">
      <c r="A141" s="37">
        <f t="shared" si="183"/>
        <v>138</v>
      </c>
      <c r="B141" s="38">
        <v>2015405131</v>
      </c>
      <c r="C141" s="46" t="s">
        <v>668</v>
      </c>
      <c r="D141" s="54" t="s">
        <v>45</v>
      </c>
      <c r="E141" s="38" t="s">
        <v>160</v>
      </c>
      <c r="F141" s="54" t="s">
        <v>669</v>
      </c>
      <c r="G141" s="46" t="s">
        <v>670</v>
      </c>
      <c r="H141" s="63">
        <v>44956</v>
      </c>
      <c r="I141" s="38" t="s">
        <v>127</v>
      </c>
      <c r="J141" s="38" t="s">
        <v>125</v>
      </c>
      <c r="K141" s="38" t="s">
        <v>127</v>
      </c>
      <c r="L141" s="38" t="s">
        <v>127</v>
      </c>
      <c r="M141" s="38" t="s">
        <v>126</v>
      </c>
      <c r="N141" s="38" t="s">
        <v>126</v>
      </c>
      <c r="O141" s="38" t="s">
        <v>128</v>
      </c>
      <c r="P141" s="38" t="s">
        <v>127</v>
      </c>
      <c r="Q141" s="38" t="s">
        <v>126</v>
      </c>
      <c r="R141" s="38" t="s">
        <v>125</v>
      </c>
      <c r="S141" s="38" t="s">
        <v>127</v>
      </c>
      <c r="T141" s="38" t="s">
        <v>126</v>
      </c>
      <c r="U141" s="38" t="s">
        <v>128</v>
      </c>
      <c r="V141" s="38" t="s">
        <v>125</v>
      </c>
      <c r="W141" s="38" t="s">
        <v>126</v>
      </c>
      <c r="X141" s="38" t="s">
        <v>125</v>
      </c>
      <c r="Y141" s="38" t="s">
        <v>127</v>
      </c>
      <c r="Z141" s="38" t="s">
        <v>128</v>
      </c>
      <c r="AA141" s="38" t="s">
        <v>126</v>
      </c>
      <c r="AB141" s="38" t="s">
        <v>126</v>
      </c>
      <c r="AC141" s="38" t="s">
        <v>126</v>
      </c>
      <c r="AD141" s="38" t="s">
        <v>127</v>
      </c>
      <c r="AE141" s="38" t="s">
        <v>125</v>
      </c>
      <c r="AF141" s="38" t="s">
        <v>127</v>
      </c>
      <c r="AG141" s="38" t="s">
        <v>125</v>
      </c>
      <c r="AH141" s="38">
        <f t="array" ref="AH141">SUM((I141:AG141=$I$2:$AG$2)*(I141:AG141&lt;&gt;""))</f>
        <v>12</v>
      </c>
      <c r="AI141" s="47">
        <f t="shared" si="132"/>
        <v>4.8</v>
      </c>
      <c r="AJ141" s="64"/>
      <c r="AK141" s="38" t="str">
        <f t="shared" si="158"/>
        <v>TIDAK LULUS</v>
      </c>
      <c r="AL141" s="38" t="str">
        <f t="shared" si="159"/>
        <v>TIDAK LULUS</v>
      </c>
      <c r="AM141" s="38" t="str">
        <f t="shared" si="160"/>
        <v>LULUS</v>
      </c>
      <c r="AN141" s="38" t="str">
        <f t="shared" si="161"/>
        <v>TIDAK LULUS</v>
      </c>
      <c r="AO141" s="38" t="str">
        <f t="shared" si="162"/>
        <v>LULUS</v>
      </c>
      <c r="AP141" s="38" t="str">
        <f t="shared" si="163"/>
        <v>TIDAK LULUS</v>
      </c>
      <c r="AQ141" s="38" t="str">
        <f t="shared" si="164"/>
        <v>LULUS</v>
      </c>
      <c r="AR141" s="38" t="str">
        <f t="shared" si="165"/>
        <v>LULUS</v>
      </c>
      <c r="AS141" s="38" t="str">
        <f t="shared" si="166"/>
        <v>LULUS</v>
      </c>
      <c r="AT141" s="38" t="str">
        <f t="shared" si="167"/>
        <v>TIDAK LULUS</v>
      </c>
      <c r="AU141" s="38" t="str">
        <f t="shared" si="168"/>
        <v>TIDAK LULUS</v>
      </c>
      <c r="AV141" s="38" t="str">
        <f t="shared" si="169"/>
        <v>TIDAK LULUS</v>
      </c>
      <c r="AW141" s="38" t="str">
        <f t="shared" si="170"/>
        <v>TIDAK LULUS</v>
      </c>
      <c r="AX141" s="38" t="str">
        <f t="shared" si="171"/>
        <v>LULUS</v>
      </c>
      <c r="AY141" s="38" t="str">
        <f t="shared" si="172"/>
        <v>LULUS</v>
      </c>
      <c r="AZ141" s="38" t="str">
        <f t="shared" si="173"/>
        <v>LULUS</v>
      </c>
      <c r="BA141" s="38" t="str">
        <f t="shared" si="174"/>
        <v>TIDAK LULUS</v>
      </c>
      <c r="BB141" s="38" t="str">
        <f t="shared" si="175"/>
        <v>TIDAK LULUS</v>
      </c>
      <c r="BC141" s="38" t="str">
        <f t="shared" si="176"/>
        <v>LULUS</v>
      </c>
      <c r="BD141" s="38" t="str">
        <f t="shared" si="177"/>
        <v>TIDAK LULUS</v>
      </c>
      <c r="BE141" s="38" t="str">
        <f t="shared" si="178"/>
        <v>LULUS</v>
      </c>
      <c r="BF141" s="38" t="str">
        <f t="shared" si="179"/>
        <v>TIDAK LULUS</v>
      </c>
      <c r="BG141" s="38" t="str">
        <f t="shared" si="180"/>
        <v>LULUS</v>
      </c>
      <c r="BH141" s="38" t="str">
        <f t="shared" si="181"/>
        <v>LULUS</v>
      </c>
      <c r="BI141" s="38" t="str">
        <f t="shared" si="182"/>
        <v>TIDAK LULUS</v>
      </c>
    </row>
    <row r="142" spans="1:61" s="65" customFormat="1" ht="21.9" customHeight="1" x14ac:dyDescent="0.3">
      <c r="A142" s="37">
        <f t="shared" si="183"/>
        <v>139</v>
      </c>
      <c r="B142" s="38">
        <v>2015405302</v>
      </c>
      <c r="C142" s="46" t="s">
        <v>672</v>
      </c>
      <c r="D142" s="54" t="s">
        <v>46</v>
      </c>
      <c r="E142" s="38" t="s">
        <v>155</v>
      </c>
      <c r="F142" s="54" t="s">
        <v>661</v>
      </c>
      <c r="G142" s="46" t="s">
        <v>662</v>
      </c>
      <c r="H142" s="63">
        <v>44956</v>
      </c>
      <c r="I142" s="38" t="s">
        <v>126</v>
      </c>
      <c r="J142" s="38" t="s">
        <v>128</v>
      </c>
      <c r="K142" s="38" t="s">
        <v>125</v>
      </c>
      <c r="L142" s="38" t="s">
        <v>125</v>
      </c>
      <c r="M142" s="38" t="s">
        <v>128</v>
      </c>
      <c r="N142" s="38" t="s">
        <v>125</v>
      </c>
      <c r="O142" s="38" t="s">
        <v>128</v>
      </c>
      <c r="P142" s="38" t="s">
        <v>126</v>
      </c>
      <c r="Q142" s="38" t="s">
        <v>126</v>
      </c>
      <c r="R142" s="38" t="s">
        <v>127</v>
      </c>
      <c r="S142" s="38" t="s">
        <v>126</v>
      </c>
      <c r="T142" s="38" t="s">
        <v>128</v>
      </c>
      <c r="U142" s="38" t="s">
        <v>127</v>
      </c>
      <c r="V142" s="38" t="s">
        <v>125</v>
      </c>
      <c r="W142" s="38" t="s">
        <v>126</v>
      </c>
      <c r="X142" s="38" t="s">
        <v>125</v>
      </c>
      <c r="Y142" s="38" t="s">
        <v>126</v>
      </c>
      <c r="Z142" s="38" t="s">
        <v>127</v>
      </c>
      <c r="AA142" s="38" t="s">
        <v>126</v>
      </c>
      <c r="AB142" s="38" t="s">
        <v>128</v>
      </c>
      <c r="AC142" s="38" t="s">
        <v>126</v>
      </c>
      <c r="AD142" s="38" t="s">
        <v>126</v>
      </c>
      <c r="AE142" s="38" t="s">
        <v>125</v>
      </c>
      <c r="AF142" s="38" t="s">
        <v>127</v>
      </c>
      <c r="AG142" s="38" t="s">
        <v>128</v>
      </c>
      <c r="AH142" s="38">
        <f t="array" ref="AH142">SUM((I142:AG142=$I$2:$AG$2)*(I142:AG142&lt;&gt;""))</f>
        <v>18</v>
      </c>
      <c r="AI142" s="47">
        <f t="shared" si="132"/>
        <v>7.2</v>
      </c>
      <c r="AJ142" s="64"/>
      <c r="AK142" s="38" t="str">
        <f t="shared" si="158"/>
        <v>LULUS</v>
      </c>
      <c r="AL142" s="38" t="str">
        <f t="shared" si="159"/>
        <v>LULUS</v>
      </c>
      <c r="AM142" s="38" t="str">
        <f t="shared" si="160"/>
        <v>TIDAK LULUS</v>
      </c>
      <c r="AN142" s="38" t="str">
        <f t="shared" si="161"/>
        <v>LULUS</v>
      </c>
      <c r="AO142" s="38" t="str">
        <f t="shared" si="162"/>
        <v>TIDAK LULUS</v>
      </c>
      <c r="AP142" s="38" t="str">
        <f t="shared" si="163"/>
        <v>LULUS</v>
      </c>
      <c r="AQ142" s="38" t="str">
        <f t="shared" si="164"/>
        <v>LULUS</v>
      </c>
      <c r="AR142" s="38" t="str">
        <f t="shared" si="165"/>
        <v>TIDAK LULUS</v>
      </c>
      <c r="AS142" s="38" t="str">
        <f t="shared" si="166"/>
        <v>LULUS</v>
      </c>
      <c r="AT142" s="38" t="str">
        <f t="shared" si="167"/>
        <v>TIDAK LULUS</v>
      </c>
      <c r="AU142" s="38" t="str">
        <f t="shared" si="168"/>
        <v>LULUS</v>
      </c>
      <c r="AV142" s="38" t="str">
        <f t="shared" si="169"/>
        <v>LULUS</v>
      </c>
      <c r="AW142" s="38" t="str">
        <f t="shared" si="170"/>
        <v>LULUS</v>
      </c>
      <c r="AX142" s="38" t="str">
        <f t="shared" si="171"/>
        <v>LULUS</v>
      </c>
      <c r="AY142" s="38" t="str">
        <f t="shared" si="172"/>
        <v>LULUS</v>
      </c>
      <c r="AZ142" s="38" t="str">
        <f t="shared" si="173"/>
        <v>LULUS</v>
      </c>
      <c r="BA142" s="38" t="str">
        <f t="shared" si="174"/>
        <v>TIDAK LULUS</v>
      </c>
      <c r="BB142" s="38" t="str">
        <f t="shared" si="175"/>
        <v>LULUS</v>
      </c>
      <c r="BC142" s="38" t="str">
        <f t="shared" si="176"/>
        <v>LULUS</v>
      </c>
      <c r="BD142" s="38" t="str">
        <f t="shared" si="177"/>
        <v>LULUS</v>
      </c>
      <c r="BE142" s="38" t="str">
        <f t="shared" si="178"/>
        <v>LULUS</v>
      </c>
      <c r="BF142" s="38" t="str">
        <f t="shared" si="179"/>
        <v>TIDAK LULUS</v>
      </c>
      <c r="BG142" s="38" t="str">
        <f t="shared" si="180"/>
        <v>LULUS</v>
      </c>
      <c r="BH142" s="38" t="str">
        <f t="shared" si="181"/>
        <v>LULUS</v>
      </c>
      <c r="BI142" s="38" t="str">
        <f t="shared" si="182"/>
        <v>TIDAK LULUS</v>
      </c>
    </row>
    <row r="143" spans="1:61" s="65" customFormat="1" ht="21.9" customHeight="1" x14ac:dyDescent="0.3">
      <c r="A143" s="37">
        <f t="shared" si="183"/>
        <v>140</v>
      </c>
      <c r="B143" s="38">
        <v>2015405149</v>
      </c>
      <c r="C143" s="46" t="s">
        <v>673</v>
      </c>
      <c r="D143" s="54" t="s">
        <v>45</v>
      </c>
      <c r="E143" s="38" t="s">
        <v>160</v>
      </c>
      <c r="F143" s="54" t="s">
        <v>674</v>
      </c>
      <c r="G143" s="46" t="s">
        <v>675</v>
      </c>
      <c r="H143" s="63">
        <v>44956</v>
      </c>
      <c r="I143" s="38" t="s">
        <v>126</v>
      </c>
      <c r="J143" s="38" t="s">
        <v>128</v>
      </c>
      <c r="K143" s="38" t="s">
        <v>125</v>
      </c>
      <c r="L143" s="38" t="s">
        <v>125</v>
      </c>
      <c r="M143" s="38" t="s">
        <v>128</v>
      </c>
      <c r="N143" s="38" t="s">
        <v>125</v>
      </c>
      <c r="O143" s="38" t="s">
        <v>128</v>
      </c>
      <c r="P143" s="38" t="s">
        <v>126</v>
      </c>
      <c r="Q143" s="38" t="s">
        <v>126</v>
      </c>
      <c r="R143" s="38" t="s">
        <v>126</v>
      </c>
      <c r="S143" s="38" t="s">
        <v>126</v>
      </c>
      <c r="T143" s="38" t="s">
        <v>128</v>
      </c>
      <c r="U143" s="38" t="s">
        <v>126</v>
      </c>
      <c r="V143" s="38" t="s">
        <v>125</v>
      </c>
      <c r="W143" s="38" t="s">
        <v>126</v>
      </c>
      <c r="X143" s="38" t="s">
        <v>125</v>
      </c>
      <c r="Y143" s="38" t="s">
        <v>126</v>
      </c>
      <c r="Z143" s="38" t="s">
        <v>127</v>
      </c>
      <c r="AA143" s="38" t="s">
        <v>126</v>
      </c>
      <c r="AB143" s="38" t="s">
        <v>127</v>
      </c>
      <c r="AC143" s="38" t="s">
        <v>126</v>
      </c>
      <c r="AD143" s="38" t="s">
        <v>126</v>
      </c>
      <c r="AE143" s="38" t="s">
        <v>125</v>
      </c>
      <c r="AF143" s="38" t="s">
        <v>127</v>
      </c>
      <c r="AG143" s="38" t="s">
        <v>128</v>
      </c>
      <c r="AH143" s="38">
        <f t="array" ref="AH143">SUM((I143:AG143=$I$2:$AG$2)*(I143:AG143&lt;&gt;""))</f>
        <v>16</v>
      </c>
      <c r="AI143" s="47">
        <f t="shared" si="132"/>
        <v>6.4</v>
      </c>
      <c r="AJ143" s="64"/>
      <c r="AK143" s="38" t="str">
        <f t="shared" si="158"/>
        <v>LULUS</v>
      </c>
      <c r="AL143" s="38" t="str">
        <f t="shared" si="159"/>
        <v>LULUS</v>
      </c>
      <c r="AM143" s="38" t="str">
        <f t="shared" si="160"/>
        <v>TIDAK LULUS</v>
      </c>
      <c r="AN143" s="38" t="str">
        <f t="shared" si="161"/>
        <v>LULUS</v>
      </c>
      <c r="AO143" s="38" t="str">
        <f t="shared" si="162"/>
        <v>TIDAK LULUS</v>
      </c>
      <c r="AP143" s="38" t="str">
        <f t="shared" si="163"/>
        <v>LULUS</v>
      </c>
      <c r="AQ143" s="38" t="str">
        <f t="shared" si="164"/>
        <v>LULUS</v>
      </c>
      <c r="AR143" s="38" t="str">
        <f t="shared" si="165"/>
        <v>TIDAK LULUS</v>
      </c>
      <c r="AS143" s="38" t="str">
        <f t="shared" si="166"/>
        <v>LULUS</v>
      </c>
      <c r="AT143" s="38" t="str">
        <f t="shared" si="167"/>
        <v>TIDAK LULUS</v>
      </c>
      <c r="AU143" s="38" t="str">
        <f t="shared" si="168"/>
        <v>LULUS</v>
      </c>
      <c r="AV143" s="38" t="str">
        <f t="shared" si="169"/>
        <v>LULUS</v>
      </c>
      <c r="AW143" s="38" t="str">
        <f t="shared" si="170"/>
        <v>TIDAK LULUS</v>
      </c>
      <c r="AX143" s="38" t="str">
        <f t="shared" si="171"/>
        <v>LULUS</v>
      </c>
      <c r="AY143" s="38" t="str">
        <f t="shared" si="172"/>
        <v>LULUS</v>
      </c>
      <c r="AZ143" s="38" t="str">
        <f t="shared" si="173"/>
        <v>LULUS</v>
      </c>
      <c r="BA143" s="38" t="str">
        <f t="shared" si="174"/>
        <v>TIDAK LULUS</v>
      </c>
      <c r="BB143" s="38" t="str">
        <f t="shared" si="175"/>
        <v>LULUS</v>
      </c>
      <c r="BC143" s="38" t="str">
        <f t="shared" si="176"/>
        <v>LULUS</v>
      </c>
      <c r="BD143" s="38" t="str">
        <f t="shared" si="177"/>
        <v>TIDAK LULUS</v>
      </c>
      <c r="BE143" s="38" t="str">
        <f t="shared" si="178"/>
        <v>LULUS</v>
      </c>
      <c r="BF143" s="38" t="str">
        <f t="shared" si="179"/>
        <v>TIDAK LULUS</v>
      </c>
      <c r="BG143" s="38" t="str">
        <f t="shared" si="180"/>
        <v>LULUS</v>
      </c>
      <c r="BH143" s="38" t="str">
        <f t="shared" si="181"/>
        <v>LULUS</v>
      </c>
      <c r="BI143" s="38" t="str">
        <f t="shared" si="182"/>
        <v>TIDAK LULUS</v>
      </c>
    </row>
    <row r="144" spans="1:61" s="65" customFormat="1" ht="21.9" customHeight="1" x14ac:dyDescent="0.3">
      <c r="A144" s="37">
        <f t="shared" si="183"/>
        <v>141</v>
      </c>
      <c r="B144" s="38">
        <v>2015403530</v>
      </c>
      <c r="C144" s="46" t="s">
        <v>592</v>
      </c>
      <c r="D144" s="54" t="s">
        <v>46</v>
      </c>
      <c r="E144" s="38" t="s">
        <v>155</v>
      </c>
      <c r="F144" s="54" t="s">
        <v>581</v>
      </c>
      <c r="G144" s="46" t="s">
        <v>582</v>
      </c>
      <c r="H144" s="63">
        <v>44956</v>
      </c>
      <c r="I144" s="38" t="s">
        <v>126</v>
      </c>
      <c r="J144" s="38" t="s">
        <v>127</v>
      </c>
      <c r="K144" s="38" t="s">
        <v>127</v>
      </c>
      <c r="L144" s="38" t="s">
        <v>125</v>
      </c>
      <c r="M144" s="38" t="s">
        <v>127</v>
      </c>
      <c r="N144" s="38" t="s">
        <v>125</v>
      </c>
      <c r="O144" s="38" t="s">
        <v>128</v>
      </c>
      <c r="P144" s="38" t="s">
        <v>127</v>
      </c>
      <c r="Q144" s="38" t="s">
        <v>126</v>
      </c>
      <c r="R144" s="38" t="s">
        <v>127</v>
      </c>
      <c r="S144" s="38" t="s">
        <v>128</v>
      </c>
      <c r="T144" s="38" t="s">
        <v>128</v>
      </c>
      <c r="U144" s="38" t="s">
        <v>128</v>
      </c>
      <c r="V144" s="38" t="s">
        <v>125</v>
      </c>
      <c r="W144" s="38" t="s">
        <v>126</v>
      </c>
      <c r="X144" s="38" t="s">
        <v>126</v>
      </c>
      <c r="Y144" s="38" t="s">
        <v>128</v>
      </c>
      <c r="Z144" s="38" t="s">
        <v>128</v>
      </c>
      <c r="AA144" s="38" t="s">
        <v>126</v>
      </c>
      <c r="AB144" s="38" t="s">
        <v>128</v>
      </c>
      <c r="AC144" s="38" t="s">
        <v>126</v>
      </c>
      <c r="AD144" s="38" t="s">
        <v>125</v>
      </c>
      <c r="AE144" s="38" t="s">
        <v>128</v>
      </c>
      <c r="AF144" s="38" t="s">
        <v>127</v>
      </c>
      <c r="AG144" s="38" t="s">
        <v>127</v>
      </c>
      <c r="AH144" s="38">
        <f t="array" ref="AH144">SUM((I144:AG144=$I$2:$AG$2)*(I144:AG144&lt;&gt;""))</f>
        <v>15</v>
      </c>
      <c r="AI144" s="47">
        <f t="shared" si="132"/>
        <v>6</v>
      </c>
      <c r="AJ144" s="64"/>
      <c r="AK144" s="38" t="str">
        <f t="shared" si="158"/>
        <v>LULUS</v>
      </c>
      <c r="AL144" s="38" t="str">
        <f t="shared" si="159"/>
        <v>TIDAK LULUS</v>
      </c>
      <c r="AM144" s="38" t="str">
        <f t="shared" si="160"/>
        <v>LULUS</v>
      </c>
      <c r="AN144" s="38" t="str">
        <f t="shared" si="161"/>
        <v>LULUS</v>
      </c>
      <c r="AO144" s="38" t="str">
        <f t="shared" si="162"/>
        <v>TIDAK LULUS</v>
      </c>
      <c r="AP144" s="38" t="str">
        <f t="shared" si="163"/>
        <v>LULUS</v>
      </c>
      <c r="AQ144" s="38" t="str">
        <f t="shared" si="164"/>
        <v>LULUS</v>
      </c>
      <c r="AR144" s="38" t="str">
        <f t="shared" si="165"/>
        <v>LULUS</v>
      </c>
      <c r="AS144" s="38" t="str">
        <f t="shared" si="166"/>
        <v>LULUS</v>
      </c>
      <c r="AT144" s="38" t="str">
        <f t="shared" si="167"/>
        <v>TIDAK LULUS</v>
      </c>
      <c r="AU144" s="38" t="str">
        <f t="shared" si="168"/>
        <v>TIDAK LULUS</v>
      </c>
      <c r="AV144" s="38" t="str">
        <f t="shared" si="169"/>
        <v>LULUS</v>
      </c>
      <c r="AW144" s="38" t="str">
        <f t="shared" si="170"/>
        <v>TIDAK LULUS</v>
      </c>
      <c r="AX144" s="38" t="str">
        <f t="shared" si="171"/>
        <v>LULUS</v>
      </c>
      <c r="AY144" s="38" t="str">
        <f t="shared" si="172"/>
        <v>LULUS</v>
      </c>
      <c r="AZ144" s="38" t="str">
        <f t="shared" si="173"/>
        <v>TIDAK LULUS</v>
      </c>
      <c r="BA144" s="38" t="str">
        <f t="shared" si="174"/>
        <v>LULUS</v>
      </c>
      <c r="BB144" s="38" t="str">
        <f t="shared" si="175"/>
        <v>TIDAK LULUS</v>
      </c>
      <c r="BC144" s="38" t="str">
        <f t="shared" si="176"/>
        <v>LULUS</v>
      </c>
      <c r="BD144" s="38" t="str">
        <f t="shared" si="177"/>
        <v>LULUS</v>
      </c>
      <c r="BE144" s="38" t="str">
        <f t="shared" si="178"/>
        <v>LULUS</v>
      </c>
      <c r="BF144" s="38" t="str">
        <f t="shared" si="179"/>
        <v>TIDAK LULUS</v>
      </c>
      <c r="BG144" s="38" t="str">
        <f t="shared" si="180"/>
        <v>TIDAK LULUS</v>
      </c>
      <c r="BH144" s="38" t="str">
        <f t="shared" si="181"/>
        <v>LULUS</v>
      </c>
      <c r="BI144" s="38" t="str">
        <f t="shared" si="182"/>
        <v>TIDAK LULUS</v>
      </c>
    </row>
    <row r="145" spans="1:61" s="65" customFormat="1" ht="21.9" customHeight="1" x14ac:dyDescent="0.3">
      <c r="A145" s="37">
        <f t="shared" si="183"/>
        <v>142</v>
      </c>
      <c r="B145" s="38">
        <v>2015405309</v>
      </c>
      <c r="C145" s="46" t="s">
        <v>677</v>
      </c>
      <c r="D145" s="54" t="s">
        <v>46</v>
      </c>
      <c r="E145" s="38" t="s">
        <v>155</v>
      </c>
      <c r="F145" s="54" t="s">
        <v>280</v>
      </c>
      <c r="G145" s="46" t="s">
        <v>281</v>
      </c>
      <c r="H145" s="63">
        <v>44956</v>
      </c>
      <c r="I145" s="38" t="s">
        <v>127</v>
      </c>
      <c r="J145" s="38" t="s">
        <v>128</v>
      </c>
      <c r="K145" s="38" t="s">
        <v>127</v>
      </c>
      <c r="L145" s="38" t="s">
        <v>125</v>
      </c>
      <c r="M145" s="38" t="s">
        <v>127</v>
      </c>
      <c r="N145" s="38" t="s">
        <v>125</v>
      </c>
      <c r="O145" s="38" t="s">
        <v>128</v>
      </c>
      <c r="P145" s="38" t="s">
        <v>127</v>
      </c>
      <c r="Q145" s="38" t="s">
        <v>126</v>
      </c>
      <c r="R145" s="38" t="s">
        <v>126</v>
      </c>
      <c r="S145" s="38" t="s">
        <v>126</v>
      </c>
      <c r="T145" s="38" t="s">
        <v>128</v>
      </c>
      <c r="U145" s="38" t="s">
        <v>127</v>
      </c>
      <c r="V145" s="38" t="s">
        <v>125</v>
      </c>
      <c r="W145" s="38" t="s">
        <v>126</v>
      </c>
      <c r="X145" s="38" t="s">
        <v>125</v>
      </c>
      <c r="Y145" s="38" t="s">
        <v>128</v>
      </c>
      <c r="Z145" s="38" t="s">
        <v>128</v>
      </c>
      <c r="AA145" s="38" t="s">
        <v>128</v>
      </c>
      <c r="AB145" s="38" t="s">
        <v>126</v>
      </c>
      <c r="AC145" s="38" t="s">
        <v>126</v>
      </c>
      <c r="AD145" s="38" t="s">
        <v>126</v>
      </c>
      <c r="AE145" s="38" t="s">
        <v>128</v>
      </c>
      <c r="AF145" s="38" t="s">
        <v>127</v>
      </c>
      <c r="AG145" s="38" t="s">
        <v>127</v>
      </c>
      <c r="AH145" s="38">
        <f t="array" ref="AH145">SUM((I145:AG145=$I$2:$AG$2)*(I145:AG145&lt;&gt;""))</f>
        <v>16</v>
      </c>
      <c r="AI145" s="47">
        <f t="shared" si="132"/>
        <v>6.4</v>
      </c>
      <c r="AJ145" s="64"/>
      <c r="AK145" s="38" t="str">
        <f t="shared" si="158"/>
        <v>TIDAK LULUS</v>
      </c>
      <c r="AL145" s="38" t="str">
        <f t="shared" si="159"/>
        <v>LULUS</v>
      </c>
      <c r="AM145" s="38" t="str">
        <f t="shared" si="160"/>
        <v>LULUS</v>
      </c>
      <c r="AN145" s="38" t="str">
        <f t="shared" si="161"/>
        <v>LULUS</v>
      </c>
      <c r="AO145" s="38" t="str">
        <f t="shared" si="162"/>
        <v>TIDAK LULUS</v>
      </c>
      <c r="AP145" s="38" t="str">
        <f t="shared" si="163"/>
        <v>LULUS</v>
      </c>
      <c r="AQ145" s="38" t="str">
        <f t="shared" si="164"/>
        <v>LULUS</v>
      </c>
      <c r="AR145" s="38" t="str">
        <f t="shared" si="165"/>
        <v>LULUS</v>
      </c>
      <c r="AS145" s="38" t="str">
        <f t="shared" si="166"/>
        <v>LULUS</v>
      </c>
      <c r="AT145" s="38" t="str">
        <f t="shared" si="167"/>
        <v>TIDAK LULUS</v>
      </c>
      <c r="AU145" s="38" t="str">
        <f t="shared" si="168"/>
        <v>LULUS</v>
      </c>
      <c r="AV145" s="38" t="str">
        <f t="shared" si="169"/>
        <v>LULUS</v>
      </c>
      <c r="AW145" s="38" t="str">
        <f t="shared" si="170"/>
        <v>LULUS</v>
      </c>
      <c r="AX145" s="38" t="str">
        <f t="shared" si="171"/>
        <v>LULUS</v>
      </c>
      <c r="AY145" s="38" t="str">
        <f t="shared" si="172"/>
        <v>LULUS</v>
      </c>
      <c r="AZ145" s="38" t="str">
        <f t="shared" si="173"/>
        <v>LULUS</v>
      </c>
      <c r="BA145" s="38" t="str">
        <f t="shared" si="174"/>
        <v>LULUS</v>
      </c>
      <c r="BB145" s="38" t="str">
        <f t="shared" si="175"/>
        <v>TIDAK LULUS</v>
      </c>
      <c r="BC145" s="38" t="str">
        <f t="shared" si="176"/>
        <v>TIDAK LULUS</v>
      </c>
      <c r="BD145" s="38" t="str">
        <f t="shared" si="177"/>
        <v>TIDAK LULUS</v>
      </c>
      <c r="BE145" s="38" t="str">
        <f t="shared" si="178"/>
        <v>LULUS</v>
      </c>
      <c r="BF145" s="38" t="str">
        <f t="shared" si="179"/>
        <v>TIDAK LULUS</v>
      </c>
      <c r="BG145" s="38" t="str">
        <f t="shared" si="180"/>
        <v>TIDAK LULUS</v>
      </c>
      <c r="BH145" s="38" t="str">
        <f t="shared" si="181"/>
        <v>LULUS</v>
      </c>
      <c r="BI145" s="38" t="str">
        <f t="shared" si="182"/>
        <v>TIDAK LULUS</v>
      </c>
    </row>
    <row r="146" spans="1:61" s="65" customFormat="1" ht="21.9" customHeight="1" x14ac:dyDescent="0.3">
      <c r="A146" s="37">
        <f t="shared" si="183"/>
        <v>143</v>
      </c>
      <c r="B146" s="38">
        <v>2015403511</v>
      </c>
      <c r="C146" s="46" t="s">
        <v>596</v>
      </c>
      <c r="D146" s="54" t="s">
        <v>45</v>
      </c>
      <c r="E146" s="38" t="s">
        <v>160</v>
      </c>
      <c r="F146" s="54" t="s">
        <v>597</v>
      </c>
      <c r="G146" s="46" t="s">
        <v>598</v>
      </c>
      <c r="H146" s="63">
        <v>44956</v>
      </c>
      <c r="I146" s="38" t="s">
        <v>126</v>
      </c>
      <c r="J146" s="38" t="s">
        <v>127</v>
      </c>
      <c r="K146" s="38" t="s">
        <v>127</v>
      </c>
      <c r="L146" s="38" t="s">
        <v>125</v>
      </c>
      <c r="M146" s="38" t="s">
        <v>126</v>
      </c>
      <c r="N146" s="38" t="s">
        <v>125</v>
      </c>
      <c r="O146" s="38" t="s">
        <v>128</v>
      </c>
      <c r="P146" s="38" t="s">
        <v>127</v>
      </c>
      <c r="Q146" s="38" t="s">
        <v>126</v>
      </c>
      <c r="R146" s="38" t="s">
        <v>127</v>
      </c>
      <c r="S146" s="38" t="s">
        <v>126</v>
      </c>
      <c r="T146" s="38" t="s">
        <v>128</v>
      </c>
      <c r="U146" s="38" t="s">
        <v>127</v>
      </c>
      <c r="V146" s="38" t="s">
        <v>125</v>
      </c>
      <c r="W146" s="38" t="s">
        <v>128</v>
      </c>
      <c r="X146" s="38" t="s">
        <v>125</v>
      </c>
      <c r="Y146" s="38" t="s">
        <v>128</v>
      </c>
      <c r="Z146" s="38" t="s">
        <v>128</v>
      </c>
      <c r="AA146" s="38" t="s">
        <v>126</v>
      </c>
      <c r="AB146" s="38" t="s">
        <v>128</v>
      </c>
      <c r="AC146" s="38" t="s">
        <v>126</v>
      </c>
      <c r="AD146" s="38" t="s">
        <v>128</v>
      </c>
      <c r="AE146" s="38" t="s">
        <v>128</v>
      </c>
      <c r="AF146" s="38" t="s">
        <v>127</v>
      </c>
      <c r="AG146" s="38" t="s">
        <v>127</v>
      </c>
      <c r="AH146" s="38">
        <f t="array" ref="AH146">SUM((I146:AG146=$I$2:$AG$2)*(I146:AG146&lt;&gt;""))</f>
        <v>19</v>
      </c>
      <c r="AI146" s="47">
        <f t="shared" si="132"/>
        <v>7.6</v>
      </c>
      <c r="AJ146" s="64"/>
      <c r="AK146" s="38" t="str">
        <f t="shared" si="158"/>
        <v>LULUS</v>
      </c>
      <c r="AL146" s="38" t="str">
        <f t="shared" si="159"/>
        <v>TIDAK LULUS</v>
      </c>
      <c r="AM146" s="38" t="str">
        <f t="shared" si="160"/>
        <v>LULUS</v>
      </c>
      <c r="AN146" s="38" t="str">
        <f t="shared" si="161"/>
        <v>LULUS</v>
      </c>
      <c r="AO146" s="38" t="str">
        <f t="shared" si="162"/>
        <v>LULUS</v>
      </c>
      <c r="AP146" s="38" t="str">
        <f t="shared" si="163"/>
        <v>LULUS</v>
      </c>
      <c r="AQ146" s="38" t="str">
        <f t="shared" si="164"/>
        <v>LULUS</v>
      </c>
      <c r="AR146" s="38" t="str">
        <f t="shared" si="165"/>
        <v>LULUS</v>
      </c>
      <c r="AS146" s="38" t="str">
        <f t="shared" si="166"/>
        <v>LULUS</v>
      </c>
      <c r="AT146" s="38" t="str">
        <f t="shared" si="167"/>
        <v>TIDAK LULUS</v>
      </c>
      <c r="AU146" s="38" t="str">
        <f t="shared" si="168"/>
        <v>LULUS</v>
      </c>
      <c r="AV146" s="38" t="str">
        <f t="shared" si="169"/>
        <v>LULUS</v>
      </c>
      <c r="AW146" s="38" t="str">
        <f t="shared" si="170"/>
        <v>LULUS</v>
      </c>
      <c r="AX146" s="38" t="str">
        <f t="shared" si="171"/>
        <v>LULUS</v>
      </c>
      <c r="AY146" s="38" t="str">
        <f t="shared" si="172"/>
        <v>TIDAK LULUS</v>
      </c>
      <c r="AZ146" s="38" t="str">
        <f t="shared" si="173"/>
        <v>LULUS</v>
      </c>
      <c r="BA146" s="38" t="str">
        <f t="shared" si="174"/>
        <v>LULUS</v>
      </c>
      <c r="BB146" s="38" t="str">
        <f t="shared" si="175"/>
        <v>TIDAK LULUS</v>
      </c>
      <c r="BC146" s="38" t="str">
        <f t="shared" si="176"/>
        <v>LULUS</v>
      </c>
      <c r="BD146" s="38" t="str">
        <f t="shared" si="177"/>
        <v>LULUS</v>
      </c>
      <c r="BE146" s="38" t="str">
        <f t="shared" si="178"/>
        <v>LULUS</v>
      </c>
      <c r="BF146" s="38" t="str">
        <f t="shared" si="179"/>
        <v>LULUS</v>
      </c>
      <c r="BG146" s="38" t="str">
        <f t="shared" si="180"/>
        <v>TIDAK LULUS</v>
      </c>
      <c r="BH146" s="38" t="str">
        <f t="shared" si="181"/>
        <v>LULUS</v>
      </c>
      <c r="BI146" s="38" t="str">
        <f t="shared" si="182"/>
        <v>TIDAK LULUS</v>
      </c>
    </row>
    <row r="147" spans="1:61" s="65" customFormat="1" ht="21.9" customHeight="1" x14ac:dyDescent="0.3">
      <c r="A147" s="37">
        <f t="shared" si="183"/>
        <v>144</v>
      </c>
      <c r="B147" s="38">
        <v>2015405159</v>
      </c>
      <c r="C147" s="46" t="s">
        <v>678</v>
      </c>
      <c r="D147" s="54" t="s">
        <v>45</v>
      </c>
      <c r="E147" s="38" t="s">
        <v>160</v>
      </c>
      <c r="F147" s="54" t="s">
        <v>679</v>
      </c>
      <c r="G147" s="46" t="s">
        <v>680</v>
      </c>
      <c r="H147" s="63">
        <v>44956</v>
      </c>
      <c r="I147" s="38" t="s">
        <v>126</v>
      </c>
      <c r="J147" s="38" t="s">
        <v>127</v>
      </c>
      <c r="K147" s="38" t="s">
        <v>127</v>
      </c>
      <c r="L147" s="38" t="s">
        <v>125</v>
      </c>
      <c r="M147" s="38" t="s">
        <v>126</v>
      </c>
      <c r="N147" s="38" t="s">
        <v>127</v>
      </c>
      <c r="O147" s="38" t="s">
        <v>128</v>
      </c>
      <c r="P147" s="38" t="s">
        <v>127</v>
      </c>
      <c r="Q147" s="38" t="s">
        <v>126</v>
      </c>
      <c r="R147" s="38" t="s">
        <v>125</v>
      </c>
      <c r="S147" s="38" t="s">
        <v>128</v>
      </c>
      <c r="T147" s="38" t="s">
        <v>128</v>
      </c>
      <c r="U147" s="38" t="s">
        <v>127</v>
      </c>
      <c r="V147" s="38" t="s">
        <v>125</v>
      </c>
      <c r="W147" s="38" t="s">
        <v>125</v>
      </c>
      <c r="X147" s="38" t="s">
        <v>125</v>
      </c>
      <c r="Y147" s="38" t="s">
        <v>127</v>
      </c>
      <c r="Z147" s="38" t="s">
        <v>127</v>
      </c>
      <c r="AA147" s="38" t="s">
        <v>126</v>
      </c>
      <c r="AB147" s="38" t="s">
        <v>127</v>
      </c>
      <c r="AC147" s="38" t="s">
        <v>126</v>
      </c>
      <c r="AD147" s="38" t="s">
        <v>126</v>
      </c>
      <c r="AE147" s="38" t="s">
        <v>128</v>
      </c>
      <c r="AF147" s="38" t="s">
        <v>127</v>
      </c>
      <c r="AG147" s="38" t="s">
        <v>125</v>
      </c>
      <c r="AH147" s="38">
        <f t="array" ref="AH147">SUM((I147:AG147=$I$2:$AG$2)*(I147:AG147&lt;&gt;""))</f>
        <v>15</v>
      </c>
      <c r="AI147" s="47">
        <f t="shared" si="132"/>
        <v>6</v>
      </c>
      <c r="AJ147" s="64"/>
      <c r="AK147" s="38" t="str">
        <f t="shared" si="158"/>
        <v>LULUS</v>
      </c>
      <c r="AL147" s="38" t="str">
        <f t="shared" si="159"/>
        <v>TIDAK LULUS</v>
      </c>
      <c r="AM147" s="38" t="str">
        <f t="shared" si="160"/>
        <v>LULUS</v>
      </c>
      <c r="AN147" s="38" t="str">
        <f t="shared" si="161"/>
        <v>LULUS</v>
      </c>
      <c r="AO147" s="38" t="str">
        <f t="shared" si="162"/>
        <v>LULUS</v>
      </c>
      <c r="AP147" s="38" t="str">
        <f t="shared" si="163"/>
        <v>TIDAK LULUS</v>
      </c>
      <c r="AQ147" s="38" t="str">
        <f t="shared" si="164"/>
        <v>LULUS</v>
      </c>
      <c r="AR147" s="38" t="str">
        <f t="shared" si="165"/>
        <v>LULUS</v>
      </c>
      <c r="AS147" s="38" t="str">
        <f t="shared" si="166"/>
        <v>LULUS</v>
      </c>
      <c r="AT147" s="38" t="str">
        <f t="shared" si="167"/>
        <v>TIDAK LULUS</v>
      </c>
      <c r="AU147" s="38" t="str">
        <f t="shared" si="168"/>
        <v>TIDAK LULUS</v>
      </c>
      <c r="AV147" s="38" t="str">
        <f t="shared" si="169"/>
        <v>LULUS</v>
      </c>
      <c r="AW147" s="38" t="str">
        <f t="shared" si="170"/>
        <v>LULUS</v>
      </c>
      <c r="AX147" s="38" t="str">
        <f t="shared" si="171"/>
        <v>LULUS</v>
      </c>
      <c r="AY147" s="38" t="str">
        <f t="shared" si="172"/>
        <v>TIDAK LULUS</v>
      </c>
      <c r="AZ147" s="38" t="str">
        <f t="shared" si="173"/>
        <v>LULUS</v>
      </c>
      <c r="BA147" s="38" t="str">
        <f t="shared" si="174"/>
        <v>TIDAK LULUS</v>
      </c>
      <c r="BB147" s="38" t="str">
        <f t="shared" si="175"/>
        <v>LULUS</v>
      </c>
      <c r="BC147" s="38" t="str">
        <f t="shared" si="176"/>
        <v>LULUS</v>
      </c>
      <c r="BD147" s="38" t="str">
        <f t="shared" si="177"/>
        <v>TIDAK LULUS</v>
      </c>
      <c r="BE147" s="38" t="str">
        <f t="shared" si="178"/>
        <v>LULUS</v>
      </c>
      <c r="BF147" s="38" t="str">
        <f t="shared" si="179"/>
        <v>TIDAK LULUS</v>
      </c>
      <c r="BG147" s="38" t="str">
        <f t="shared" si="180"/>
        <v>TIDAK LULUS</v>
      </c>
      <c r="BH147" s="38" t="str">
        <f t="shared" si="181"/>
        <v>LULUS</v>
      </c>
      <c r="BI147" s="38" t="str">
        <f t="shared" si="182"/>
        <v>TIDAK LULUS</v>
      </c>
    </row>
    <row r="148" spans="1:61" s="65" customFormat="1" ht="21.9" customHeight="1" x14ac:dyDescent="0.3">
      <c r="A148" s="37">
        <f t="shared" si="183"/>
        <v>145</v>
      </c>
      <c r="B148" s="38">
        <v>2015405169</v>
      </c>
      <c r="C148" s="46" t="s">
        <v>682</v>
      </c>
      <c r="D148" s="54" t="s">
        <v>45</v>
      </c>
      <c r="E148" s="38" t="s">
        <v>160</v>
      </c>
      <c r="F148" s="54" t="s">
        <v>683</v>
      </c>
      <c r="G148" s="46" t="s">
        <v>684</v>
      </c>
      <c r="H148" s="63">
        <v>44956</v>
      </c>
      <c r="I148" s="38" t="s">
        <v>126</v>
      </c>
      <c r="J148" s="38" t="s">
        <v>128</v>
      </c>
      <c r="K148" s="38" t="s">
        <v>127</v>
      </c>
      <c r="L148" s="38" t="s">
        <v>125</v>
      </c>
      <c r="M148" s="38" t="s">
        <v>127</v>
      </c>
      <c r="N148" s="38" t="s">
        <v>125</v>
      </c>
      <c r="O148" s="38" t="s">
        <v>127</v>
      </c>
      <c r="P148" s="38" t="s">
        <v>127</v>
      </c>
      <c r="Q148" s="38" t="s">
        <v>126</v>
      </c>
      <c r="R148" s="38" t="s">
        <v>126</v>
      </c>
      <c r="S148" s="38" t="s">
        <v>126</v>
      </c>
      <c r="T148" s="38" t="s">
        <v>128</v>
      </c>
      <c r="U148" s="38" t="s">
        <v>127</v>
      </c>
      <c r="V148" s="38" t="s">
        <v>125</v>
      </c>
      <c r="W148" s="38" t="s">
        <v>126</v>
      </c>
      <c r="X148" s="38" t="s">
        <v>125</v>
      </c>
      <c r="Y148" s="38" t="s">
        <v>128</v>
      </c>
      <c r="Z148" s="38" t="s">
        <v>128</v>
      </c>
      <c r="AA148" s="38" t="s">
        <v>126</v>
      </c>
      <c r="AB148" s="38" t="s">
        <v>126</v>
      </c>
      <c r="AC148" s="38" t="s">
        <v>126</v>
      </c>
      <c r="AD148" s="38" t="s">
        <v>126</v>
      </c>
      <c r="AE148" s="38" t="s">
        <v>128</v>
      </c>
      <c r="AF148" s="38" t="s">
        <v>127</v>
      </c>
      <c r="AG148" s="38" t="s">
        <v>127</v>
      </c>
      <c r="AH148" s="38">
        <f t="array" ref="AH148">SUM((I148:AG148=$I$2:$AG$2)*(I148:AG148&lt;&gt;""))</f>
        <v>17</v>
      </c>
      <c r="AI148" s="47">
        <f t="shared" si="132"/>
        <v>6.8</v>
      </c>
      <c r="AJ148" s="64"/>
      <c r="AK148" s="38" t="str">
        <f t="shared" si="158"/>
        <v>LULUS</v>
      </c>
      <c r="AL148" s="38" t="str">
        <f t="shared" si="159"/>
        <v>LULUS</v>
      </c>
      <c r="AM148" s="38" t="str">
        <f t="shared" si="160"/>
        <v>LULUS</v>
      </c>
      <c r="AN148" s="38" t="str">
        <f t="shared" si="161"/>
        <v>LULUS</v>
      </c>
      <c r="AO148" s="38" t="str">
        <f t="shared" si="162"/>
        <v>TIDAK LULUS</v>
      </c>
      <c r="AP148" s="38" t="str">
        <f t="shared" si="163"/>
        <v>LULUS</v>
      </c>
      <c r="AQ148" s="38" t="str">
        <f t="shared" si="164"/>
        <v>TIDAK LULUS</v>
      </c>
      <c r="AR148" s="38" t="str">
        <f t="shared" si="165"/>
        <v>LULUS</v>
      </c>
      <c r="AS148" s="38" t="str">
        <f t="shared" si="166"/>
        <v>LULUS</v>
      </c>
      <c r="AT148" s="38" t="str">
        <f t="shared" si="167"/>
        <v>TIDAK LULUS</v>
      </c>
      <c r="AU148" s="38" t="str">
        <f t="shared" si="168"/>
        <v>LULUS</v>
      </c>
      <c r="AV148" s="38" t="str">
        <f t="shared" si="169"/>
        <v>LULUS</v>
      </c>
      <c r="AW148" s="38" t="str">
        <f t="shared" si="170"/>
        <v>LULUS</v>
      </c>
      <c r="AX148" s="38" t="str">
        <f t="shared" si="171"/>
        <v>LULUS</v>
      </c>
      <c r="AY148" s="38" t="str">
        <f t="shared" si="172"/>
        <v>LULUS</v>
      </c>
      <c r="AZ148" s="38" t="str">
        <f t="shared" si="173"/>
        <v>LULUS</v>
      </c>
      <c r="BA148" s="38" t="str">
        <f t="shared" si="174"/>
        <v>LULUS</v>
      </c>
      <c r="BB148" s="38" t="str">
        <f t="shared" si="175"/>
        <v>TIDAK LULUS</v>
      </c>
      <c r="BC148" s="38" t="str">
        <f t="shared" si="176"/>
        <v>LULUS</v>
      </c>
      <c r="BD148" s="38" t="str">
        <f t="shared" si="177"/>
        <v>TIDAK LULUS</v>
      </c>
      <c r="BE148" s="38" t="str">
        <f t="shared" si="178"/>
        <v>LULUS</v>
      </c>
      <c r="BF148" s="38" t="str">
        <f t="shared" si="179"/>
        <v>TIDAK LULUS</v>
      </c>
      <c r="BG148" s="38" t="str">
        <f t="shared" si="180"/>
        <v>TIDAK LULUS</v>
      </c>
      <c r="BH148" s="38" t="str">
        <f t="shared" si="181"/>
        <v>LULUS</v>
      </c>
      <c r="BI148" s="38" t="str">
        <f t="shared" si="182"/>
        <v>TIDAK LULUS</v>
      </c>
    </row>
    <row r="149" spans="1:61" s="65" customFormat="1" ht="21.9" customHeight="1" x14ac:dyDescent="0.3">
      <c r="A149" s="37">
        <f t="shared" si="183"/>
        <v>146</v>
      </c>
      <c r="B149" s="38">
        <v>2015405175</v>
      </c>
      <c r="C149" s="46" t="s">
        <v>686</v>
      </c>
      <c r="D149" s="54" t="s">
        <v>45</v>
      </c>
      <c r="E149" s="38" t="s">
        <v>160</v>
      </c>
      <c r="F149" s="54" t="s">
        <v>687</v>
      </c>
      <c r="G149" s="46" t="s">
        <v>688</v>
      </c>
      <c r="H149" s="63">
        <v>44956</v>
      </c>
      <c r="I149" s="38" t="s">
        <v>126</v>
      </c>
      <c r="J149" s="38" t="s">
        <v>125</v>
      </c>
      <c r="K149" s="38" t="s">
        <v>127</v>
      </c>
      <c r="L149" s="38" t="s">
        <v>125</v>
      </c>
      <c r="M149" s="38" t="s">
        <v>126</v>
      </c>
      <c r="N149" s="38" t="s">
        <v>127</v>
      </c>
      <c r="O149" s="38" t="s">
        <v>128</v>
      </c>
      <c r="P149" s="38" t="s">
        <v>127</v>
      </c>
      <c r="Q149" s="38" t="s">
        <v>126</v>
      </c>
      <c r="R149" s="38" t="s">
        <v>125</v>
      </c>
      <c r="S149" s="38" t="s">
        <v>126</v>
      </c>
      <c r="T149" s="38" t="s">
        <v>128</v>
      </c>
      <c r="U149" s="38" t="s">
        <v>127</v>
      </c>
      <c r="V149" s="38" t="s">
        <v>125</v>
      </c>
      <c r="W149" s="38" t="s">
        <v>126</v>
      </c>
      <c r="X149" s="38" t="s">
        <v>125</v>
      </c>
      <c r="Y149" s="38" t="s">
        <v>128</v>
      </c>
      <c r="Z149" s="38" t="s">
        <v>128</v>
      </c>
      <c r="AA149" s="38" t="s">
        <v>126</v>
      </c>
      <c r="AB149" s="38" t="s">
        <v>126</v>
      </c>
      <c r="AC149" s="38" t="s">
        <v>126</v>
      </c>
      <c r="AD149" s="38" t="s">
        <v>126</v>
      </c>
      <c r="AE149" s="38" t="s">
        <v>128</v>
      </c>
      <c r="AF149" s="38" t="s">
        <v>127</v>
      </c>
      <c r="AG149" s="38" t="s">
        <v>125</v>
      </c>
      <c r="AH149" s="38">
        <f t="array" ref="AH149">SUM((I149:AG149=$I$2:$AG$2)*(I149:AG149&lt;&gt;""))</f>
        <v>17</v>
      </c>
      <c r="AI149" s="47">
        <f t="shared" si="132"/>
        <v>6.8</v>
      </c>
      <c r="AJ149" s="64"/>
      <c r="AK149" s="38" t="str">
        <f t="shared" si="158"/>
        <v>LULUS</v>
      </c>
      <c r="AL149" s="38" t="str">
        <f t="shared" si="159"/>
        <v>TIDAK LULUS</v>
      </c>
      <c r="AM149" s="38" t="str">
        <f t="shared" si="160"/>
        <v>LULUS</v>
      </c>
      <c r="AN149" s="38" t="str">
        <f t="shared" si="161"/>
        <v>LULUS</v>
      </c>
      <c r="AO149" s="38" t="str">
        <f t="shared" si="162"/>
        <v>LULUS</v>
      </c>
      <c r="AP149" s="38" t="str">
        <f t="shared" si="163"/>
        <v>TIDAK LULUS</v>
      </c>
      <c r="AQ149" s="38" t="str">
        <f t="shared" si="164"/>
        <v>LULUS</v>
      </c>
      <c r="AR149" s="38" t="str">
        <f t="shared" si="165"/>
        <v>LULUS</v>
      </c>
      <c r="AS149" s="38" t="str">
        <f t="shared" si="166"/>
        <v>LULUS</v>
      </c>
      <c r="AT149" s="38" t="str">
        <f t="shared" si="167"/>
        <v>TIDAK LULUS</v>
      </c>
      <c r="AU149" s="38" t="str">
        <f t="shared" si="168"/>
        <v>LULUS</v>
      </c>
      <c r="AV149" s="38" t="str">
        <f t="shared" si="169"/>
        <v>LULUS</v>
      </c>
      <c r="AW149" s="38" t="str">
        <f t="shared" si="170"/>
        <v>LULUS</v>
      </c>
      <c r="AX149" s="38" t="str">
        <f t="shared" si="171"/>
        <v>LULUS</v>
      </c>
      <c r="AY149" s="38" t="str">
        <f t="shared" si="172"/>
        <v>LULUS</v>
      </c>
      <c r="AZ149" s="38" t="str">
        <f t="shared" si="173"/>
        <v>LULUS</v>
      </c>
      <c r="BA149" s="38" t="str">
        <f t="shared" si="174"/>
        <v>LULUS</v>
      </c>
      <c r="BB149" s="38" t="str">
        <f t="shared" si="175"/>
        <v>TIDAK LULUS</v>
      </c>
      <c r="BC149" s="38" t="str">
        <f t="shared" si="176"/>
        <v>LULUS</v>
      </c>
      <c r="BD149" s="38" t="str">
        <f t="shared" si="177"/>
        <v>TIDAK LULUS</v>
      </c>
      <c r="BE149" s="38" t="str">
        <f t="shared" si="178"/>
        <v>LULUS</v>
      </c>
      <c r="BF149" s="38" t="str">
        <f t="shared" si="179"/>
        <v>TIDAK LULUS</v>
      </c>
      <c r="BG149" s="38" t="str">
        <f t="shared" si="180"/>
        <v>TIDAK LULUS</v>
      </c>
      <c r="BH149" s="38" t="str">
        <f t="shared" si="181"/>
        <v>LULUS</v>
      </c>
      <c r="BI149" s="38" t="str">
        <f t="shared" si="182"/>
        <v>TIDAK LULUS</v>
      </c>
    </row>
    <row r="150" spans="1:61" s="65" customFormat="1" ht="21.9" customHeight="1" x14ac:dyDescent="0.3">
      <c r="A150" s="37">
        <f t="shared" si="183"/>
        <v>147</v>
      </c>
      <c r="B150" s="38">
        <v>2015405233</v>
      </c>
      <c r="C150" s="46" t="s">
        <v>689</v>
      </c>
      <c r="D150" s="54" t="s">
        <v>45</v>
      </c>
      <c r="E150" s="38" t="s">
        <v>160</v>
      </c>
      <c r="F150" s="54" t="s">
        <v>690</v>
      </c>
      <c r="G150" s="46" t="s">
        <v>691</v>
      </c>
      <c r="H150" s="63">
        <v>44956</v>
      </c>
      <c r="I150" s="38" t="s">
        <v>127</v>
      </c>
      <c r="J150" s="38" t="s">
        <v>128</v>
      </c>
      <c r="K150" s="38" t="s">
        <v>127</v>
      </c>
      <c r="L150" s="38" t="s">
        <v>125</v>
      </c>
      <c r="M150" s="38" t="s">
        <v>126</v>
      </c>
      <c r="N150" s="38" t="s">
        <v>127</v>
      </c>
      <c r="O150" s="38" t="s">
        <v>128</v>
      </c>
      <c r="P150" s="38" t="s">
        <v>127</v>
      </c>
      <c r="Q150" s="38" t="s">
        <v>126</v>
      </c>
      <c r="R150" s="38" t="s">
        <v>126</v>
      </c>
      <c r="S150" s="38" t="s">
        <v>126</v>
      </c>
      <c r="T150" s="38" t="s">
        <v>126</v>
      </c>
      <c r="U150" s="38" t="s">
        <v>126</v>
      </c>
      <c r="V150" s="38" t="s">
        <v>125</v>
      </c>
      <c r="W150" s="38" t="s">
        <v>125</v>
      </c>
      <c r="X150" s="38" t="s">
        <v>125</v>
      </c>
      <c r="Y150" s="38" t="s">
        <v>125</v>
      </c>
      <c r="Z150" s="38" t="s">
        <v>128</v>
      </c>
      <c r="AA150" s="38" t="s">
        <v>126</v>
      </c>
      <c r="AB150" s="38" t="s">
        <v>127</v>
      </c>
      <c r="AC150" s="38" t="s">
        <v>126</v>
      </c>
      <c r="AD150" s="38" t="s">
        <v>127</v>
      </c>
      <c r="AE150" s="38" t="s">
        <v>125</v>
      </c>
      <c r="AF150" s="38" t="s">
        <v>125</v>
      </c>
      <c r="AG150" s="38" t="s">
        <v>128</v>
      </c>
      <c r="AH150" s="38">
        <f t="array" ref="AH150">SUM((I150:AG150=$I$2:$AG$2)*(I150:AG150&lt;&gt;""))</f>
        <v>13</v>
      </c>
      <c r="AI150" s="47">
        <f t="shared" si="132"/>
        <v>5.2</v>
      </c>
      <c r="AJ150" s="64"/>
      <c r="AK150" s="38" t="str">
        <f t="shared" si="158"/>
        <v>TIDAK LULUS</v>
      </c>
      <c r="AL150" s="38" t="str">
        <f t="shared" si="159"/>
        <v>LULUS</v>
      </c>
      <c r="AM150" s="38" t="str">
        <f t="shared" si="160"/>
        <v>LULUS</v>
      </c>
      <c r="AN150" s="38" t="str">
        <f t="shared" si="161"/>
        <v>LULUS</v>
      </c>
      <c r="AO150" s="38" t="str">
        <f t="shared" si="162"/>
        <v>LULUS</v>
      </c>
      <c r="AP150" s="38" t="str">
        <f t="shared" si="163"/>
        <v>TIDAK LULUS</v>
      </c>
      <c r="AQ150" s="38" t="str">
        <f t="shared" si="164"/>
        <v>LULUS</v>
      </c>
      <c r="AR150" s="38" t="str">
        <f t="shared" si="165"/>
        <v>LULUS</v>
      </c>
      <c r="AS150" s="38" t="str">
        <f t="shared" si="166"/>
        <v>LULUS</v>
      </c>
      <c r="AT150" s="38" t="str">
        <f t="shared" si="167"/>
        <v>TIDAK LULUS</v>
      </c>
      <c r="AU150" s="38" t="str">
        <f t="shared" si="168"/>
        <v>LULUS</v>
      </c>
      <c r="AV150" s="38" t="str">
        <f t="shared" si="169"/>
        <v>TIDAK LULUS</v>
      </c>
      <c r="AW150" s="38" t="str">
        <f t="shared" si="170"/>
        <v>TIDAK LULUS</v>
      </c>
      <c r="AX150" s="38" t="str">
        <f t="shared" si="171"/>
        <v>LULUS</v>
      </c>
      <c r="AY150" s="38" t="str">
        <f t="shared" si="172"/>
        <v>TIDAK LULUS</v>
      </c>
      <c r="AZ150" s="38" t="str">
        <f t="shared" si="173"/>
        <v>LULUS</v>
      </c>
      <c r="BA150" s="38" t="str">
        <f t="shared" si="174"/>
        <v>TIDAK LULUS</v>
      </c>
      <c r="BB150" s="38" t="str">
        <f t="shared" si="175"/>
        <v>TIDAK LULUS</v>
      </c>
      <c r="BC150" s="38" t="str">
        <f t="shared" si="176"/>
        <v>LULUS</v>
      </c>
      <c r="BD150" s="38" t="str">
        <f t="shared" si="177"/>
        <v>TIDAK LULUS</v>
      </c>
      <c r="BE150" s="38" t="str">
        <f t="shared" si="178"/>
        <v>LULUS</v>
      </c>
      <c r="BF150" s="38" t="str">
        <f t="shared" si="179"/>
        <v>TIDAK LULUS</v>
      </c>
      <c r="BG150" s="38" t="str">
        <f t="shared" si="180"/>
        <v>LULUS</v>
      </c>
      <c r="BH150" s="38" t="str">
        <f t="shared" si="181"/>
        <v>TIDAK LULUS</v>
      </c>
      <c r="BI150" s="38" t="str">
        <f t="shared" si="182"/>
        <v>TIDAK LULUS</v>
      </c>
    </row>
    <row r="151" spans="1:61" s="65" customFormat="1" ht="21.9" customHeight="1" x14ac:dyDescent="0.3">
      <c r="A151" s="37">
        <f t="shared" si="183"/>
        <v>148</v>
      </c>
      <c r="B151" s="38">
        <v>2015405237</v>
      </c>
      <c r="C151" s="46" t="s">
        <v>692</v>
      </c>
      <c r="D151" s="54" t="s">
        <v>45</v>
      </c>
      <c r="E151" s="38" t="s">
        <v>160</v>
      </c>
      <c r="F151" s="54" t="s">
        <v>547</v>
      </c>
      <c r="G151" s="46" t="s">
        <v>548</v>
      </c>
      <c r="H151" s="63">
        <v>44956</v>
      </c>
      <c r="I151" s="38" t="s">
        <v>126</v>
      </c>
      <c r="J151" s="38" t="s">
        <v>128</v>
      </c>
      <c r="K151" s="38" t="s">
        <v>127</v>
      </c>
      <c r="L151" s="38" t="s">
        <v>125</v>
      </c>
      <c r="M151" s="38" t="s">
        <v>126</v>
      </c>
      <c r="N151" s="38" t="s">
        <v>127</v>
      </c>
      <c r="O151" s="38" t="s">
        <v>128</v>
      </c>
      <c r="P151" s="38" t="s">
        <v>127</v>
      </c>
      <c r="Q151" s="38" t="s">
        <v>126</v>
      </c>
      <c r="R151" s="38" t="s">
        <v>125</v>
      </c>
      <c r="S151" s="38" t="s">
        <v>126</v>
      </c>
      <c r="T151" s="38" t="s">
        <v>128</v>
      </c>
      <c r="U151" s="38" t="s">
        <v>127</v>
      </c>
      <c r="V151" s="38" t="s">
        <v>125</v>
      </c>
      <c r="W151" s="38" t="s">
        <v>125</v>
      </c>
      <c r="X151" s="38" t="s">
        <v>125</v>
      </c>
      <c r="Y151" s="38" t="s">
        <v>128</v>
      </c>
      <c r="Z151" s="38" t="s">
        <v>128</v>
      </c>
      <c r="AA151" s="38" t="s">
        <v>126</v>
      </c>
      <c r="AB151" s="38" t="s">
        <v>126</v>
      </c>
      <c r="AC151" s="38" t="s">
        <v>126</v>
      </c>
      <c r="AD151" s="38" t="s">
        <v>127</v>
      </c>
      <c r="AE151" s="38" t="s">
        <v>126</v>
      </c>
      <c r="AF151" s="38" t="s">
        <v>127</v>
      </c>
      <c r="AG151" s="38" t="s">
        <v>125</v>
      </c>
      <c r="AH151" s="38">
        <f t="array" ref="AH151">SUM((I151:AG151=$I$2:$AG$2)*(I151:AG151&lt;&gt;""))</f>
        <v>17</v>
      </c>
      <c r="AI151" s="47">
        <f t="shared" si="132"/>
        <v>6.8</v>
      </c>
      <c r="AJ151" s="64"/>
      <c r="AK151" s="38" t="str">
        <f t="shared" si="158"/>
        <v>LULUS</v>
      </c>
      <c r="AL151" s="38" t="str">
        <f t="shared" si="159"/>
        <v>LULUS</v>
      </c>
      <c r="AM151" s="38" t="str">
        <f t="shared" si="160"/>
        <v>LULUS</v>
      </c>
      <c r="AN151" s="38" t="str">
        <f t="shared" si="161"/>
        <v>LULUS</v>
      </c>
      <c r="AO151" s="38" t="str">
        <f t="shared" si="162"/>
        <v>LULUS</v>
      </c>
      <c r="AP151" s="38" t="str">
        <f t="shared" si="163"/>
        <v>TIDAK LULUS</v>
      </c>
      <c r="AQ151" s="38" t="str">
        <f t="shared" si="164"/>
        <v>LULUS</v>
      </c>
      <c r="AR151" s="38" t="str">
        <f t="shared" si="165"/>
        <v>LULUS</v>
      </c>
      <c r="AS151" s="38" t="str">
        <f t="shared" si="166"/>
        <v>LULUS</v>
      </c>
      <c r="AT151" s="38" t="str">
        <f t="shared" si="167"/>
        <v>TIDAK LULUS</v>
      </c>
      <c r="AU151" s="38" t="str">
        <f t="shared" si="168"/>
        <v>LULUS</v>
      </c>
      <c r="AV151" s="38" t="str">
        <f t="shared" si="169"/>
        <v>LULUS</v>
      </c>
      <c r="AW151" s="38" t="str">
        <f t="shared" si="170"/>
        <v>LULUS</v>
      </c>
      <c r="AX151" s="38" t="str">
        <f t="shared" si="171"/>
        <v>LULUS</v>
      </c>
      <c r="AY151" s="38" t="str">
        <f t="shared" si="172"/>
        <v>TIDAK LULUS</v>
      </c>
      <c r="AZ151" s="38" t="str">
        <f t="shared" si="173"/>
        <v>LULUS</v>
      </c>
      <c r="BA151" s="38" t="str">
        <f t="shared" si="174"/>
        <v>LULUS</v>
      </c>
      <c r="BB151" s="38" t="str">
        <f t="shared" si="175"/>
        <v>TIDAK LULUS</v>
      </c>
      <c r="BC151" s="38" t="str">
        <f t="shared" si="176"/>
        <v>LULUS</v>
      </c>
      <c r="BD151" s="38" t="str">
        <f t="shared" si="177"/>
        <v>TIDAK LULUS</v>
      </c>
      <c r="BE151" s="38" t="str">
        <f t="shared" si="178"/>
        <v>LULUS</v>
      </c>
      <c r="BF151" s="38" t="str">
        <f t="shared" si="179"/>
        <v>TIDAK LULUS</v>
      </c>
      <c r="BG151" s="38" t="str">
        <f t="shared" si="180"/>
        <v>TIDAK LULUS</v>
      </c>
      <c r="BH151" s="38" t="str">
        <f t="shared" si="181"/>
        <v>LULUS</v>
      </c>
      <c r="BI151" s="38" t="str">
        <f t="shared" si="182"/>
        <v>TIDAK LULUS</v>
      </c>
    </row>
    <row r="152" spans="1:61" s="65" customFormat="1" ht="21.9" customHeight="1" x14ac:dyDescent="0.3">
      <c r="A152" s="37">
        <f t="shared" si="183"/>
        <v>149</v>
      </c>
      <c r="B152" s="38">
        <v>2015405250</v>
      </c>
      <c r="C152" s="46" t="s">
        <v>693</v>
      </c>
      <c r="D152" s="54" t="s">
        <v>45</v>
      </c>
      <c r="E152" s="38" t="s">
        <v>160</v>
      </c>
      <c r="F152" s="54" t="s">
        <v>694</v>
      </c>
      <c r="G152" s="46" t="s">
        <v>695</v>
      </c>
      <c r="H152" s="63">
        <v>44956</v>
      </c>
      <c r="I152" s="38" t="s">
        <v>126</v>
      </c>
      <c r="J152" s="38" t="s">
        <v>125</v>
      </c>
      <c r="K152" s="38" t="s">
        <v>127</v>
      </c>
      <c r="L152" s="38" t="s">
        <v>125</v>
      </c>
      <c r="M152" s="38" t="s">
        <v>127</v>
      </c>
      <c r="N152" s="38" t="s">
        <v>127</v>
      </c>
      <c r="O152" s="38" t="s">
        <v>128</v>
      </c>
      <c r="P152" s="38" t="s">
        <v>128</v>
      </c>
      <c r="Q152" s="38" t="s">
        <v>126</v>
      </c>
      <c r="R152" s="38" t="s">
        <v>127</v>
      </c>
      <c r="S152" s="38" t="s">
        <v>126</v>
      </c>
      <c r="T152" s="38" t="s">
        <v>128</v>
      </c>
      <c r="U152" s="38" t="s">
        <v>127</v>
      </c>
      <c r="V152" s="38" t="s">
        <v>125</v>
      </c>
      <c r="W152" s="38" t="s">
        <v>126</v>
      </c>
      <c r="X152" s="38" t="s">
        <v>125</v>
      </c>
      <c r="Y152" s="38" t="s">
        <v>125</v>
      </c>
      <c r="Z152" s="38" t="s">
        <v>128</v>
      </c>
      <c r="AA152" s="38" t="s">
        <v>128</v>
      </c>
      <c r="AB152" s="38" t="s">
        <v>126</v>
      </c>
      <c r="AC152" s="38" t="s">
        <v>128</v>
      </c>
      <c r="AD152" s="38" t="s">
        <v>127</v>
      </c>
      <c r="AE152" s="38" t="s">
        <v>127</v>
      </c>
      <c r="AF152" s="38" t="s">
        <v>125</v>
      </c>
      <c r="AG152" s="38" t="s">
        <v>128</v>
      </c>
      <c r="AH152" s="38">
        <f t="array" ref="AH152">SUM((I152:AG152=$I$2:$AG$2)*(I152:AG152&lt;&gt;""))</f>
        <v>11</v>
      </c>
      <c r="AI152" s="47">
        <f t="shared" si="132"/>
        <v>4.4000000000000004</v>
      </c>
      <c r="AJ152" s="64"/>
      <c r="AK152" s="38" t="str">
        <f t="shared" si="158"/>
        <v>LULUS</v>
      </c>
      <c r="AL152" s="38" t="str">
        <f t="shared" si="159"/>
        <v>TIDAK LULUS</v>
      </c>
      <c r="AM152" s="38" t="str">
        <f t="shared" si="160"/>
        <v>LULUS</v>
      </c>
      <c r="AN152" s="38" t="str">
        <f t="shared" si="161"/>
        <v>LULUS</v>
      </c>
      <c r="AO152" s="38" t="str">
        <f t="shared" si="162"/>
        <v>TIDAK LULUS</v>
      </c>
      <c r="AP152" s="38" t="str">
        <f t="shared" si="163"/>
        <v>TIDAK LULUS</v>
      </c>
      <c r="AQ152" s="38" t="str">
        <f t="shared" si="164"/>
        <v>LULUS</v>
      </c>
      <c r="AR152" s="38" t="str">
        <f t="shared" si="165"/>
        <v>TIDAK LULUS</v>
      </c>
      <c r="AS152" s="38" t="str">
        <f t="shared" si="166"/>
        <v>LULUS</v>
      </c>
      <c r="AT152" s="38" t="str">
        <f t="shared" si="167"/>
        <v>TIDAK LULUS</v>
      </c>
      <c r="AU152" s="38" t="str">
        <f t="shared" si="168"/>
        <v>LULUS</v>
      </c>
      <c r="AV152" s="38" t="str">
        <f t="shared" si="169"/>
        <v>LULUS</v>
      </c>
      <c r="AW152" s="38" t="str">
        <f t="shared" si="170"/>
        <v>LULUS</v>
      </c>
      <c r="AX152" s="38" t="str">
        <f t="shared" si="171"/>
        <v>LULUS</v>
      </c>
      <c r="AY152" s="38" t="str">
        <f t="shared" si="172"/>
        <v>LULUS</v>
      </c>
      <c r="AZ152" s="38" t="str">
        <f t="shared" si="173"/>
        <v>LULUS</v>
      </c>
      <c r="BA152" s="38" t="str">
        <f t="shared" si="174"/>
        <v>TIDAK LULUS</v>
      </c>
      <c r="BB152" s="38" t="str">
        <f t="shared" si="175"/>
        <v>TIDAK LULUS</v>
      </c>
      <c r="BC152" s="38" t="str">
        <f t="shared" si="176"/>
        <v>TIDAK LULUS</v>
      </c>
      <c r="BD152" s="38" t="str">
        <f t="shared" si="177"/>
        <v>TIDAK LULUS</v>
      </c>
      <c r="BE152" s="38" t="str">
        <f t="shared" si="178"/>
        <v>TIDAK LULUS</v>
      </c>
      <c r="BF152" s="38" t="str">
        <f t="shared" si="179"/>
        <v>TIDAK LULUS</v>
      </c>
      <c r="BG152" s="38" t="str">
        <f t="shared" si="180"/>
        <v>TIDAK LULUS</v>
      </c>
      <c r="BH152" s="38" t="str">
        <f t="shared" si="181"/>
        <v>TIDAK LULUS</v>
      </c>
      <c r="BI152" s="38" t="str">
        <f t="shared" si="182"/>
        <v>TIDAK LULUS</v>
      </c>
    </row>
    <row r="153" spans="1:61" s="65" customFormat="1" ht="21.9" customHeight="1" x14ac:dyDescent="0.3">
      <c r="A153" s="37">
        <f t="shared" si="183"/>
        <v>150</v>
      </c>
      <c r="B153" s="38">
        <v>2015405263</v>
      </c>
      <c r="C153" s="46" t="s">
        <v>696</v>
      </c>
      <c r="D153" s="54" t="s">
        <v>45</v>
      </c>
      <c r="E153" s="38" t="s">
        <v>160</v>
      </c>
      <c r="F153" s="54" t="s">
        <v>697</v>
      </c>
      <c r="G153" s="46" t="s">
        <v>698</v>
      </c>
      <c r="H153" s="63">
        <v>44956</v>
      </c>
      <c r="I153" s="38" t="s">
        <v>127</v>
      </c>
      <c r="J153" s="38" t="s">
        <v>128</v>
      </c>
      <c r="K153" s="38" t="s">
        <v>127</v>
      </c>
      <c r="L153" s="38" t="s">
        <v>125</v>
      </c>
      <c r="M153" s="38" t="s">
        <v>127</v>
      </c>
      <c r="N153" s="38" t="s">
        <v>127</v>
      </c>
      <c r="O153" s="38" t="s">
        <v>128</v>
      </c>
      <c r="P153" s="38" t="s">
        <v>127</v>
      </c>
      <c r="Q153" s="38" t="s">
        <v>126</v>
      </c>
      <c r="R153" s="38" t="s">
        <v>128</v>
      </c>
      <c r="S153" s="38" t="s">
        <v>127</v>
      </c>
      <c r="T153" s="38" t="s">
        <v>128</v>
      </c>
      <c r="U153" s="38" t="s">
        <v>128</v>
      </c>
      <c r="V153" s="38" t="s">
        <v>125</v>
      </c>
      <c r="W153" s="38" t="s">
        <v>125</v>
      </c>
      <c r="X153" s="38" t="s">
        <v>125</v>
      </c>
      <c r="Y153" s="38" t="s">
        <v>125</v>
      </c>
      <c r="Z153" s="38" t="s">
        <v>128</v>
      </c>
      <c r="AA153" s="38" t="s">
        <v>126</v>
      </c>
      <c r="AB153" s="38" t="s">
        <v>126</v>
      </c>
      <c r="AC153" s="38" t="s">
        <v>126</v>
      </c>
      <c r="AD153" s="38" t="s">
        <v>126</v>
      </c>
      <c r="AE153" s="38" t="s">
        <v>125</v>
      </c>
      <c r="AF153" s="38" t="s">
        <v>125</v>
      </c>
      <c r="AG153" s="38" t="s">
        <v>127</v>
      </c>
      <c r="AH153" s="38">
        <f t="array" ref="AH153">SUM((I153:AG153=$I$2:$AG$2)*(I153:AG153&lt;&gt;""))</f>
        <v>13</v>
      </c>
      <c r="AI153" s="47">
        <f t="shared" si="132"/>
        <v>5.2</v>
      </c>
      <c r="AJ153" s="64"/>
      <c r="AK153" s="38" t="str">
        <f t="shared" si="158"/>
        <v>TIDAK LULUS</v>
      </c>
      <c r="AL153" s="38" t="str">
        <f t="shared" si="159"/>
        <v>LULUS</v>
      </c>
      <c r="AM153" s="38" t="str">
        <f t="shared" si="160"/>
        <v>LULUS</v>
      </c>
      <c r="AN153" s="38" t="str">
        <f t="shared" si="161"/>
        <v>LULUS</v>
      </c>
      <c r="AO153" s="38" t="str">
        <f t="shared" si="162"/>
        <v>TIDAK LULUS</v>
      </c>
      <c r="AP153" s="38" t="str">
        <f t="shared" si="163"/>
        <v>TIDAK LULUS</v>
      </c>
      <c r="AQ153" s="38" t="str">
        <f t="shared" si="164"/>
        <v>LULUS</v>
      </c>
      <c r="AR153" s="38" t="str">
        <f t="shared" si="165"/>
        <v>LULUS</v>
      </c>
      <c r="AS153" s="38" t="str">
        <f t="shared" si="166"/>
        <v>LULUS</v>
      </c>
      <c r="AT153" s="38" t="str">
        <f t="shared" si="167"/>
        <v>LULUS</v>
      </c>
      <c r="AU153" s="38" t="str">
        <f t="shared" si="168"/>
        <v>TIDAK LULUS</v>
      </c>
      <c r="AV153" s="38" t="str">
        <f t="shared" si="169"/>
        <v>LULUS</v>
      </c>
      <c r="AW153" s="38" t="str">
        <f t="shared" si="170"/>
        <v>TIDAK LULUS</v>
      </c>
      <c r="AX153" s="38" t="str">
        <f t="shared" si="171"/>
        <v>LULUS</v>
      </c>
      <c r="AY153" s="38" t="str">
        <f t="shared" si="172"/>
        <v>TIDAK LULUS</v>
      </c>
      <c r="AZ153" s="38" t="str">
        <f t="shared" si="173"/>
        <v>LULUS</v>
      </c>
      <c r="BA153" s="38" t="str">
        <f t="shared" si="174"/>
        <v>TIDAK LULUS</v>
      </c>
      <c r="BB153" s="38" t="str">
        <f t="shared" si="175"/>
        <v>TIDAK LULUS</v>
      </c>
      <c r="BC153" s="38" t="str">
        <f t="shared" si="176"/>
        <v>LULUS</v>
      </c>
      <c r="BD153" s="38" t="str">
        <f t="shared" si="177"/>
        <v>TIDAK LULUS</v>
      </c>
      <c r="BE153" s="38" t="str">
        <f t="shared" si="178"/>
        <v>LULUS</v>
      </c>
      <c r="BF153" s="38" t="str">
        <f t="shared" si="179"/>
        <v>TIDAK LULUS</v>
      </c>
      <c r="BG153" s="38" t="str">
        <f t="shared" si="180"/>
        <v>LULUS</v>
      </c>
      <c r="BH153" s="38" t="str">
        <f t="shared" si="181"/>
        <v>TIDAK LULUS</v>
      </c>
      <c r="BI153" s="38" t="str">
        <f t="shared" si="182"/>
        <v>TIDAK LULUS</v>
      </c>
    </row>
    <row r="154" spans="1:61" s="65" customFormat="1" ht="21.9" customHeight="1" x14ac:dyDescent="0.3">
      <c r="A154" s="37">
        <f t="shared" si="183"/>
        <v>151</v>
      </c>
      <c r="B154" s="38">
        <v>2015405267</v>
      </c>
      <c r="C154" s="46" t="s">
        <v>699</v>
      </c>
      <c r="D154" s="54" t="s">
        <v>45</v>
      </c>
      <c r="E154" s="38" t="s">
        <v>160</v>
      </c>
      <c r="F154" s="54" t="s">
        <v>494</v>
      </c>
      <c r="G154" s="46" t="s">
        <v>495</v>
      </c>
      <c r="H154" s="63">
        <v>44956</v>
      </c>
      <c r="I154" s="38" t="s">
        <v>127</v>
      </c>
      <c r="J154" s="38" t="s">
        <v>128</v>
      </c>
      <c r="K154" s="38" t="s">
        <v>127</v>
      </c>
      <c r="L154" s="38" t="s">
        <v>125</v>
      </c>
      <c r="M154" s="38" t="s">
        <v>126</v>
      </c>
      <c r="N154" s="38" t="s">
        <v>127</v>
      </c>
      <c r="O154" s="38" t="s">
        <v>128</v>
      </c>
      <c r="P154" s="38" t="s">
        <v>128</v>
      </c>
      <c r="Q154" s="38" t="s">
        <v>126</v>
      </c>
      <c r="R154" s="38" t="s">
        <v>126</v>
      </c>
      <c r="S154" s="38" t="s">
        <v>126</v>
      </c>
      <c r="T154" s="38" t="s">
        <v>128</v>
      </c>
      <c r="U154" s="38" t="s">
        <v>126</v>
      </c>
      <c r="V154" s="38" t="s">
        <v>125</v>
      </c>
      <c r="W154" s="38" t="s">
        <v>126</v>
      </c>
      <c r="X154" s="38" t="s">
        <v>125</v>
      </c>
      <c r="Y154" s="38" t="s">
        <v>128</v>
      </c>
      <c r="Z154" s="38" t="s">
        <v>128</v>
      </c>
      <c r="AA154" s="38" t="s">
        <v>126</v>
      </c>
      <c r="AB154" s="38" t="s">
        <v>127</v>
      </c>
      <c r="AC154" s="38" t="s">
        <v>126</v>
      </c>
      <c r="AD154" s="38" t="s">
        <v>126</v>
      </c>
      <c r="AE154" s="38" t="s">
        <v>126</v>
      </c>
      <c r="AF154" s="38" t="s">
        <v>127</v>
      </c>
      <c r="AG154" s="38" t="s">
        <v>127</v>
      </c>
      <c r="AH154" s="38">
        <f t="array" ref="AH154">SUM((I154:AG154=$I$2:$AG$2)*(I154:AG154&lt;&gt;""))</f>
        <v>15</v>
      </c>
      <c r="AI154" s="47">
        <f t="shared" si="132"/>
        <v>6</v>
      </c>
      <c r="AJ154" s="64"/>
      <c r="AK154" s="38" t="str">
        <f t="shared" si="158"/>
        <v>TIDAK LULUS</v>
      </c>
      <c r="AL154" s="38" t="str">
        <f t="shared" si="159"/>
        <v>LULUS</v>
      </c>
      <c r="AM154" s="38" t="str">
        <f t="shared" si="160"/>
        <v>LULUS</v>
      </c>
      <c r="AN154" s="38" t="str">
        <f t="shared" si="161"/>
        <v>LULUS</v>
      </c>
      <c r="AO154" s="38" t="str">
        <f t="shared" si="162"/>
        <v>LULUS</v>
      </c>
      <c r="AP154" s="38" t="str">
        <f t="shared" si="163"/>
        <v>TIDAK LULUS</v>
      </c>
      <c r="AQ154" s="38" t="str">
        <f t="shared" si="164"/>
        <v>LULUS</v>
      </c>
      <c r="AR154" s="38" t="str">
        <f t="shared" si="165"/>
        <v>TIDAK LULUS</v>
      </c>
      <c r="AS154" s="38" t="str">
        <f t="shared" si="166"/>
        <v>LULUS</v>
      </c>
      <c r="AT154" s="38" t="str">
        <f t="shared" si="167"/>
        <v>TIDAK LULUS</v>
      </c>
      <c r="AU154" s="38" t="str">
        <f t="shared" si="168"/>
        <v>LULUS</v>
      </c>
      <c r="AV154" s="38" t="str">
        <f t="shared" si="169"/>
        <v>LULUS</v>
      </c>
      <c r="AW154" s="38" t="str">
        <f t="shared" si="170"/>
        <v>TIDAK LULUS</v>
      </c>
      <c r="AX154" s="38" t="str">
        <f t="shared" si="171"/>
        <v>LULUS</v>
      </c>
      <c r="AY154" s="38" t="str">
        <f t="shared" si="172"/>
        <v>LULUS</v>
      </c>
      <c r="AZ154" s="38" t="str">
        <f t="shared" si="173"/>
        <v>LULUS</v>
      </c>
      <c r="BA154" s="38" t="str">
        <f t="shared" si="174"/>
        <v>LULUS</v>
      </c>
      <c r="BB154" s="38" t="str">
        <f t="shared" si="175"/>
        <v>TIDAK LULUS</v>
      </c>
      <c r="BC154" s="38" t="str">
        <f t="shared" si="176"/>
        <v>LULUS</v>
      </c>
      <c r="BD154" s="38" t="str">
        <f t="shared" si="177"/>
        <v>TIDAK LULUS</v>
      </c>
      <c r="BE154" s="38" t="str">
        <f t="shared" si="178"/>
        <v>LULUS</v>
      </c>
      <c r="BF154" s="38" t="str">
        <f t="shared" si="179"/>
        <v>TIDAK LULUS</v>
      </c>
      <c r="BG154" s="38" t="str">
        <f t="shared" si="180"/>
        <v>TIDAK LULUS</v>
      </c>
      <c r="BH154" s="38" t="str">
        <f t="shared" si="181"/>
        <v>LULUS</v>
      </c>
      <c r="BI154" s="38" t="str">
        <f t="shared" si="182"/>
        <v>TIDAK LULUS</v>
      </c>
    </row>
    <row r="155" spans="1:61" s="65" customFormat="1" ht="21.9" customHeight="1" x14ac:dyDescent="0.3">
      <c r="A155" s="37">
        <f t="shared" si="183"/>
        <v>152</v>
      </c>
      <c r="B155" s="38">
        <v>2015405315</v>
      </c>
      <c r="C155" s="46" t="s">
        <v>700</v>
      </c>
      <c r="D155" s="54" t="s">
        <v>46</v>
      </c>
      <c r="E155" s="38" t="s">
        <v>155</v>
      </c>
      <c r="F155" s="54" t="s">
        <v>173</v>
      </c>
      <c r="G155" s="46" t="s">
        <v>174</v>
      </c>
      <c r="H155" s="63">
        <v>44956</v>
      </c>
      <c r="I155" s="38" t="s">
        <v>126</v>
      </c>
      <c r="J155" s="38" t="s">
        <v>128</v>
      </c>
      <c r="K155" s="38" t="s">
        <v>127</v>
      </c>
      <c r="L155" s="38" t="s">
        <v>125</v>
      </c>
      <c r="M155" s="38" t="s">
        <v>127</v>
      </c>
      <c r="N155" s="38" t="s">
        <v>125</v>
      </c>
      <c r="O155" s="38" t="s">
        <v>128</v>
      </c>
      <c r="P155" s="38" t="s">
        <v>127</v>
      </c>
      <c r="Q155" s="38" t="s">
        <v>126</v>
      </c>
      <c r="R155" s="38" t="s">
        <v>126</v>
      </c>
      <c r="S155" s="38" t="s">
        <v>126</v>
      </c>
      <c r="T155" s="38" t="s">
        <v>128</v>
      </c>
      <c r="U155" s="38" t="s">
        <v>125</v>
      </c>
      <c r="V155" s="38" t="s">
        <v>125</v>
      </c>
      <c r="W155" s="38" t="s">
        <v>126</v>
      </c>
      <c r="X155" s="38" t="s">
        <v>125</v>
      </c>
      <c r="Y155" s="38" t="s">
        <v>126</v>
      </c>
      <c r="Z155" s="38" t="s">
        <v>128</v>
      </c>
      <c r="AA155" s="38" t="s">
        <v>126</v>
      </c>
      <c r="AB155" s="38" t="s">
        <v>126</v>
      </c>
      <c r="AC155" s="38" t="s">
        <v>126</v>
      </c>
      <c r="AD155" s="38" t="s">
        <v>128</v>
      </c>
      <c r="AE155" s="38" t="s">
        <v>125</v>
      </c>
      <c r="AF155" s="38" t="s">
        <v>125</v>
      </c>
      <c r="AG155" s="38" t="s">
        <v>127</v>
      </c>
      <c r="AH155" s="38">
        <f t="array" ref="AH155">SUM((I155:AG155=$I$2:$AG$2)*(I155:AG155&lt;&gt;""))</f>
        <v>17</v>
      </c>
      <c r="AI155" s="47">
        <f t="shared" si="132"/>
        <v>6.8</v>
      </c>
      <c r="AJ155" s="64"/>
      <c r="AK155" s="38" t="str">
        <f t="shared" si="158"/>
        <v>LULUS</v>
      </c>
      <c r="AL155" s="38" t="str">
        <f t="shared" si="159"/>
        <v>LULUS</v>
      </c>
      <c r="AM155" s="38" t="str">
        <f t="shared" si="160"/>
        <v>LULUS</v>
      </c>
      <c r="AN155" s="38" t="str">
        <f t="shared" si="161"/>
        <v>LULUS</v>
      </c>
      <c r="AO155" s="38" t="str">
        <f t="shared" si="162"/>
        <v>TIDAK LULUS</v>
      </c>
      <c r="AP155" s="38" t="str">
        <f t="shared" si="163"/>
        <v>LULUS</v>
      </c>
      <c r="AQ155" s="38" t="str">
        <f t="shared" si="164"/>
        <v>LULUS</v>
      </c>
      <c r="AR155" s="38" t="str">
        <f t="shared" si="165"/>
        <v>LULUS</v>
      </c>
      <c r="AS155" s="38" t="str">
        <f t="shared" si="166"/>
        <v>LULUS</v>
      </c>
      <c r="AT155" s="38" t="str">
        <f t="shared" si="167"/>
        <v>TIDAK LULUS</v>
      </c>
      <c r="AU155" s="38" t="str">
        <f t="shared" si="168"/>
        <v>LULUS</v>
      </c>
      <c r="AV155" s="38" t="str">
        <f t="shared" si="169"/>
        <v>LULUS</v>
      </c>
      <c r="AW155" s="38" t="str">
        <f t="shared" si="170"/>
        <v>TIDAK LULUS</v>
      </c>
      <c r="AX155" s="38" t="str">
        <f t="shared" si="171"/>
        <v>LULUS</v>
      </c>
      <c r="AY155" s="38" t="str">
        <f t="shared" si="172"/>
        <v>LULUS</v>
      </c>
      <c r="AZ155" s="38" t="str">
        <f t="shared" si="173"/>
        <v>LULUS</v>
      </c>
      <c r="BA155" s="38" t="str">
        <f t="shared" si="174"/>
        <v>TIDAK LULUS</v>
      </c>
      <c r="BB155" s="38" t="str">
        <f t="shared" si="175"/>
        <v>TIDAK LULUS</v>
      </c>
      <c r="BC155" s="38" t="str">
        <f t="shared" si="176"/>
        <v>LULUS</v>
      </c>
      <c r="BD155" s="38" t="str">
        <f t="shared" si="177"/>
        <v>TIDAK LULUS</v>
      </c>
      <c r="BE155" s="38" t="str">
        <f t="shared" si="178"/>
        <v>LULUS</v>
      </c>
      <c r="BF155" s="38" t="str">
        <f t="shared" si="179"/>
        <v>LULUS</v>
      </c>
      <c r="BG155" s="38" t="str">
        <f t="shared" si="180"/>
        <v>LULUS</v>
      </c>
      <c r="BH155" s="38" t="str">
        <f t="shared" si="181"/>
        <v>TIDAK LULUS</v>
      </c>
      <c r="BI155" s="38" t="str">
        <f t="shared" si="182"/>
        <v>TIDAK LULUS</v>
      </c>
    </row>
    <row r="156" spans="1:61" s="65" customFormat="1" ht="21.9" customHeight="1" x14ac:dyDescent="0.3">
      <c r="A156" s="37">
        <f t="shared" si="183"/>
        <v>153</v>
      </c>
      <c r="B156" s="38">
        <v>2015403514</v>
      </c>
      <c r="C156" s="46" t="s">
        <v>600</v>
      </c>
      <c r="D156" s="54" t="s">
        <v>45</v>
      </c>
      <c r="E156" s="38" t="s">
        <v>160</v>
      </c>
      <c r="F156" s="54" t="s">
        <v>515</v>
      </c>
      <c r="G156" s="46" t="s">
        <v>516</v>
      </c>
      <c r="H156" s="63">
        <v>44956</v>
      </c>
      <c r="I156" s="38" t="s">
        <v>126</v>
      </c>
      <c r="J156" s="38" t="s">
        <v>127</v>
      </c>
      <c r="K156" s="38" t="s">
        <v>127</v>
      </c>
      <c r="L156" s="38" t="s">
        <v>125</v>
      </c>
      <c r="M156" s="38" t="s">
        <v>127</v>
      </c>
      <c r="N156" s="38" t="s">
        <v>126</v>
      </c>
      <c r="O156" s="38" t="s">
        <v>128</v>
      </c>
      <c r="P156" s="38" t="s">
        <v>127</v>
      </c>
      <c r="Q156" s="38" t="s">
        <v>126</v>
      </c>
      <c r="R156" s="38" t="s">
        <v>126</v>
      </c>
      <c r="S156" s="38" t="s">
        <v>126</v>
      </c>
      <c r="T156" s="38" t="s">
        <v>128</v>
      </c>
      <c r="U156" s="38" t="s">
        <v>128</v>
      </c>
      <c r="V156" s="38" t="s">
        <v>125</v>
      </c>
      <c r="W156" s="38" t="s">
        <v>128</v>
      </c>
      <c r="X156" s="38" t="s">
        <v>125</v>
      </c>
      <c r="Y156" s="38" t="s">
        <v>128</v>
      </c>
      <c r="Z156" s="38" t="s">
        <v>128</v>
      </c>
      <c r="AA156" s="38" t="s">
        <v>126</v>
      </c>
      <c r="AB156" s="38" t="s">
        <v>128</v>
      </c>
      <c r="AC156" s="38" t="s">
        <v>126</v>
      </c>
      <c r="AD156" s="38" t="s">
        <v>128</v>
      </c>
      <c r="AE156" s="38" t="s">
        <v>128</v>
      </c>
      <c r="AF156" s="38" t="s">
        <v>127</v>
      </c>
      <c r="AG156" s="38" t="s">
        <v>127</v>
      </c>
      <c r="AH156" s="38">
        <f t="array" ref="AH156">SUM((I156:AG156=$I$2:$AG$2)*(I156:AG156&lt;&gt;""))</f>
        <v>16</v>
      </c>
      <c r="AI156" s="47">
        <f t="shared" si="132"/>
        <v>6.4</v>
      </c>
      <c r="AJ156" s="64"/>
      <c r="AK156" s="38" t="str">
        <f t="shared" si="158"/>
        <v>LULUS</v>
      </c>
      <c r="AL156" s="38" t="str">
        <f t="shared" si="159"/>
        <v>TIDAK LULUS</v>
      </c>
      <c r="AM156" s="38" t="str">
        <f t="shared" si="160"/>
        <v>LULUS</v>
      </c>
      <c r="AN156" s="38" t="str">
        <f t="shared" si="161"/>
        <v>LULUS</v>
      </c>
      <c r="AO156" s="38" t="str">
        <f t="shared" si="162"/>
        <v>TIDAK LULUS</v>
      </c>
      <c r="AP156" s="38" t="str">
        <f t="shared" si="163"/>
        <v>TIDAK LULUS</v>
      </c>
      <c r="AQ156" s="38" t="str">
        <f t="shared" si="164"/>
        <v>LULUS</v>
      </c>
      <c r="AR156" s="38" t="str">
        <f t="shared" si="165"/>
        <v>LULUS</v>
      </c>
      <c r="AS156" s="38" t="str">
        <f t="shared" si="166"/>
        <v>LULUS</v>
      </c>
      <c r="AT156" s="38" t="str">
        <f t="shared" si="167"/>
        <v>TIDAK LULUS</v>
      </c>
      <c r="AU156" s="38" t="str">
        <f t="shared" si="168"/>
        <v>LULUS</v>
      </c>
      <c r="AV156" s="38" t="str">
        <f t="shared" si="169"/>
        <v>LULUS</v>
      </c>
      <c r="AW156" s="38" t="str">
        <f t="shared" si="170"/>
        <v>TIDAK LULUS</v>
      </c>
      <c r="AX156" s="38" t="str">
        <f t="shared" si="171"/>
        <v>LULUS</v>
      </c>
      <c r="AY156" s="38" t="str">
        <f t="shared" si="172"/>
        <v>TIDAK LULUS</v>
      </c>
      <c r="AZ156" s="38" t="str">
        <f t="shared" si="173"/>
        <v>LULUS</v>
      </c>
      <c r="BA156" s="38" t="str">
        <f t="shared" si="174"/>
        <v>LULUS</v>
      </c>
      <c r="BB156" s="38" t="str">
        <f t="shared" si="175"/>
        <v>TIDAK LULUS</v>
      </c>
      <c r="BC156" s="38" t="str">
        <f t="shared" si="176"/>
        <v>LULUS</v>
      </c>
      <c r="BD156" s="38" t="str">
        <f t="shared" si="177"/>
        <v>LULUS</v>
      </c>
      <c r="BE156" s="38" t="str">
        <f t="shared" si="178"/>
        <v>LULUS</v>
      </c>
      <c r="BF156" s="38" t="str">
        <f t="shared" si="179"/>
        <v>LULUS</v>
      </c>
      <c r="BG156" s="38" t="str">
        <f t="shared" si="180"/>
        <v>TIDAK LULUS</v>
      </c>
      <c r="BH156" s="38" t="str">
        <f t="shared" si="181"/>
        <v>LULUS</v>
      </c>
      <c r="BI156" s="38" t="str">
        <f t="shared" si="182"/>
        <v>TIDAK LULUS</v>
      </c>
    </row>
    <row r="157" spans="1:61" s="65" customFormat="1" ht="21.9" customHeight="1" x14ac:dyDescent="0.3">
      <c r="A157" s="37">
        <f t="shared" si="183"/>
        <v>154</v>
      </c>
      <c r="B157" s="38">
        <v>2015405271</v>
      </c>
      <c r="C157" s="46" t="s">
        <v>701</v>
      </c>
      <c r="D157" s="54" t="s">
        <v>45</v>
      </c>
      <c r="E157" s="38" t="s">
        <v>160</v>
      </c>
      <c r="F157" s="54" t="s">
        <v>702</v>
      </c>
      <c r="G157" s="46" t="s">
        <v>703</v>
      </c>
      <c r="H157" s="63">
        <v>44956</v>
      </c>
      <c r="I157" s="38" t="s">
        <v>126</v>
      </c>
      <c r="J157" s="38" t="s">
        <v>125</v>
      </c>
      <c r="K157" s="38" t="s">
        <v>127</v>
      </c>
      <c r="L157" s="38" t="s">
        <v>125</v>
      </c>
      <c r="M157" s="38" t="s">
        <v>128</v>
      </c>
      <c r="N157" s="38" t="s">
        <v>125</v>
      </c>
      <c r="O157" s="38" t="s">
        <v>125</v>
      </c>
      <c r="P157" s="38" t="s">
        <v>126</v>
      </c>
      <c r="Q157" s="38" t="s">
        <v>126</v>
      </c>
      <c r="R157" s="38" t="s">
        <v>126</v>
      </c>
      <c r="S157" s="38" t="s">
        <v>126</v>
      </c>
      <c r="T157" s="38" t="s">
        <v>126</v>
      </c>
      <c r="U157" s="38" t="s">
        <v>127</v>
      </c>
      <c r="V157" s="38" t="s">
        <v>125</v>
      </c>
      <c r="W157" s="38" t="s">
        <v>126</v>
      </c>
      <c r="X157" s="38" t="s">
        <v>125</v>
      </c>
      <c r="Y157" s="38" t="s">
        <v>128</v>
      </c>
      <c r="Z157" s="38" t="s">
        <v>128</v>
      </c>
      <c r="AA157" s="38" t="s">
        <v>126</v>
      </c>
      <c r="AB157" s="38" t="s">
        <v>126</v>
      </c>
      <c r="AC157" s="38" t="s">
        <v>126</v>
      </c>
      <c r="AD157" s="38" t="s">
        <v>126</v>
      </c>
      <c r="AE157" s="38" t="s">
        <v>128</v>
      </c>
      <c r="AF157" s="38" t="s">
        <v>127</v>
      </c>
      <c r="AG157" s="38" t="s">
        <v>125</v>
      </c>
      <c r="AH157" s="38">
        <f t="array" ref="AH157">SUM((I157:AG157=$I$2:$AG$2)*(I157:AG157&lt;&gt;""))</f>
        <v>14</v>
      </c>
      <c r="AI157" s="47">
        <f t="shared" si="132"/>
        <v>5.6</v>
      </c>
      <c r="AJ157" s="64"/>
      <c r="AK157" s="38" t="str">
        <f t="shared" si="158"/>
        <v>LULUS</v>
      </c>
      <c r="AL157" s="38" t="str">
        <f t="shared" si="159"/>
        <v>TIDAK LULUS</v>
      </c>
      <c r="AM157" s="38" t="str">
        <f t="shared" si="160"/>
        <v>LULUS</v>
      </c>
      <c r="AN157" s="38" t="str">
        <f t="shared" si="161"/>
        <v>LULUS</v>
      </c>
      <c r="AO157" s="38" t="str">
        <f t="shared" si="162"/>
        <v>TIDAK LULUS</v>
      </c>
      <c r="AP157" s="38" t="str">
        <f t="shared" si="163"/>
        <v>LULUS</v>
      </c>
      <c r="AQ157" s="38" t="str">
        <f t="shared" si="164"/>
        <v>TIDAK LULUS</v>
      </c>
      <c r="AR157" s="38" t="str">
        <f t="shared" si="165"/>
        <v>TIDAK LULUS</v>
      </c>
      <c r="AS157" s="38" t="str">
        <f t="shared" si="166"/>
        <v>LULUS</v>
      </c>
      <c r="AT157" s="38" t="str">
        <f t="shared" si="167"/>
        <v>TIDAK LULUS</v>
      </c>
      <c r="AU157" s="38" t="str">
        <f t="shared" si="168"/>
        <v>LULUS</v>
      </c>
      <c r="AV157" s="38" t="str">
        <f t="shared" si="169"/>
        <v>TIDAK LULUS</v>
      </c>
      <c r="AW157" s="38" t="str">
        <f t="shared" si="170"/>
        <v>LULUS</v>
      </c>
      <c r="AX157" s="38" t="str">
        <f t="shared" si="171"/>
        <v>LULUS</v>
      </c>
      <c r="AY157" s="38" t="str">
        <f t="shared" si="172"/>
        <v>LULUS</v>
      </c>
      <c r="AZ157" s="38" t="str">
        <f t="shared" si="173"/>
        <v>LULUS</v>
      </c>
      <c r="BA157" s="38" t="str">
        <f t="shared" si="174"/>
        <v>LULUS</v>
      </c>
      <c r="BB157" s="38" t="str">
        <f t="shared" si="175"/>
        <v>TIDAK LULUS</v>
      </c>
      <c r="BC157" s="38" t="str">
        <f t="shared" si="176"/>
        <v>LULUS</v>
      </c>
      <c r="BD157" s="38" t="str">
        <f t="shared" si="177"/>
        <v>TIDAK LULUS</v>
      </c>
      <c r="BE157" s="38" t="str">
        <f t="shared" si="178"/>
        <v>LULUS</v>
      </c>
      <c r="BF157" s="38" t="str">
        <f t="shared" si="179"/>
        <v>TIDAK LULUS</v>
      </c>
      <c r="BG157" s="38" t="str">
        <f t="shared" si="180"/>
        <v>TIDAK LULUS</v>
      </c>
      <c r="BH157" s="38" t="str">
        <f t="shared" si="181"/>
        <v>LULUS</v>
      </c>
      <c r="BI157" s="38" t="str">
        <f t="shared" si="182"/>
        <v>TIDAK LULUS</v>
      </c>
    </row>
    <row r="158" spans="1:61" s="65" customFormat="1" ht="21.9" customHeight="1" x14ac:dyDescent="0.3">
      <c r="A158" s="37">
        <f t="shared" si="183"/>
        <v>155</v>
      </c>
      <c r="B158" s="38">
        <v>2015405276</v>
      </c>
      <c r="C158" s="46" t="s">
        <v>704</v>
      </c>
      <c r="D158" s="54" t="s">
        <v>45</v>
      </c>
      <c r="E158" s="38" t="s">
        <v>160</v>
      </c>
      <c r="F158" s="54" t="s">
        <v>518</v>
      </c>
      <c r="G158" s="46" t="s">
        <v>519</v>
      </c>
      <c r="H158" s="63">
        <v>44956</v>
      </c>
      <c r="I158" s="38" t="s">
        <v>126</v>
      </c>
      <c r="J158" s="38" t="s">
        <v>128</v>
      </c>
      <c r="K158" s="38" t="s">
        <v>127</v>
      </c>
      <c r="L158" s="38" t="s">
        <v>128</v>
      </c>
      <c r="M158" s="38" t="s">
        <v>126</v>
      </c>
      <c r="N158" s="38" t="s">
        <v>127</v>
      </c>
      <c r="O158" s="38" t="s">
        <v>128</v>
      </c>
      <c r="P158" s="38" t="s">
        <v>128</v>
      </c>
      <c r="Q158" s="38" t="s">
        <v>126</v>
      </c>
      <c r="R158" s="38" t="s">
        <v>127</v>
      </c>
      <c r="S158" s="38" t="s">
        <v>127</v>
      </c>
      <c r="T158" s="38" t="s">
        <v>128</v>
      </c>
      <c r="U158" s="38" t="s">
        <v>127</v>
      </c>
      <c r="V158" s="38" t="s">
        <v>125</v>
      </c>
      <c r="W158" s="38" t="s">
        <v>127</v>
      </c>
      <c r="X158" s="38" t="s">
        <v>125</v>
      </c>
      <c r="Y158" s="38" t="s">
        <v>128</v>
      </c>
      <c r="Z158" s="38" t="s">
        <v>128</v>
      </c>
      <c r="AA158" s="38" t="s">
        <v>128</v>
      </c>
      <c r="AB158" s="38" t="s">
        <v>128</v>
      </c>
      <c r="AC158" s="38" t="s">
        <v>126</v>
      </c>
      <c r="AD158" s="38" t="s">
        <v>128</v>
      </c>
      <c r="AE158" s="38" t="s">
        <v>125</v>
      </c>
      <c r="AF158" s="38" t="s">
        <v>127</v>
      </c>
      <c r="AG158" s="38" t="s">
        <v>125</v>
      </c>
      <c r="AH158" s="38">
        <f t="array" ref="AH158">SUM((I158:AG158=$I$2:$AG$2)*(I158:AG158&lt;&gt;""))</f>
        <v>16</v>
      </c>
      <c r="AI158" s="47">
        <f t="shared" si="132"/>
        <v>6.4</v>
      </c>
      <c r="AJ158" s="64"/>
      <c r="AK158" s="38" t="str">
        <f t="shared" si="158"/>
        <v>LULUS</v>
      </c>
      <c r="AL158" s="38" t="str">
        <f t="shared" si="159"/>
        <v>LULUS</v>
      </c>
      <c r="AM158" s="38" t="str">
        <f t="shared" si="160"/>
        <v>LULUS</v>
      </c>
      <c r="AN158" s="38" t="str">
        <f t="shared" si="161"/>
        <v>TIDAK LULUS</v>
      </c>
      <c r="AO158" s="38" t="str">
        <f t="shared" si="162"/>
        <v>LULUS</v>
      </c>
      <c r="AP158" s="38" t="str">
        <f t="shared" si="163"/>
        <v>TIDAK LULUS</v>
      </c>
      <c r="AQ158" s="38" t="str">
        <f t="shared" si="164"/>
        <v>LULUS</v>
      </c>
      <c r="AR158" s="38" t="str">
        <f t="shared" si="165"/>
        <v>TIDAK LULUS</v>
      </c>
      <c r="AS158" s="38" t="str">
        <f t="shared" si="166"/>
        <v>LULUS</v>
      </c>
      <c r="AT158" s="38" t="str">
        <f t="shared" si="167"/>
        <v>TIDAK LULUS</v>
      </c>
      <c r="AU158" s="38" t="str">
        <f t="shared" si="168"/>
        <v>TIDAK LULUS</v>
      </c>
      <c r="AV158" s="38" t="str">
        <f t="shared" si="169"/>
        <v>LULUS</v>
      </c>
      <c r="AW158" s="38" t="str">
        <f t="shared" si="170"/>
        <v>LULUS</v>
      </c>
      <c r="AX158" s="38" t="str">
        <f t="shared" si="171"/>
        <v>LULUS</v>
      </c>
      <c r="AY158" s="38" t="str">
        <f t="shared" si="172"/>
        <v>TIDAK LULUS</v>
      </c>
      <c r="AZ158" s="38" t="str">
        <f t="shared" si="173"/>
        <v>LULUS</v>
      </c>
      <c r="BA158" s="38" t="str">
        <f t="shared" si="174"/>
        <v>LULUS</v>
      </c>
      <c r="BB158" s="38" t="str">
        <f t="shared" si="175"/>
        <v>TIDAK LULUS</v>
      </c>
      <c r="BC158" s="38" t="str">
        <f t="shared" si="176"/>
        <v>TIDAK LULUS</v>
      </c>
      <c r="BD158" s="38" t="str">
        <f t="shared" si="177"/>
        <v>LULUS</v>
      </c>
      <c r="BE158" s="38" t="str">
        <f t="shared" si="178"/>
        <v>LULUS</v>
      </c>
      <c r="BF158" s="38" t="str">
        <f t="shared" si="179"/>
        <v>LULUS</v>
      </c>
      <c r="BG158" s="38" t="str">
        <f t="shared" si="180"/>
        <v>LULUS</v>
      </c>
      <c r="BH158" s="38" t="str">
        <f t="shared" si="181"/>
        <v>LULUS</v>
      </c>
      <c r="BI158" s="38" t="str">
        <f t="shared" si="182"/>
        <v>TIDAK LULUS</v>
      </c>
    </row>
    <row r="159" spans="1:61" s="65" customFormat="1" ht="21.9" customHeight="1" x14ac:dyDescent="0.3">
      <c r="A159" s="37">
        <f t="shared" si="183"/>
        <v>156</v>
      </c>
      <c r="B159" s="38">
        <v>2015405321</v>
      </c>
      <c r="C159" s="46" t="s">
        <v>705</v>
      </c>
      <c r="D159" s="54" t="s">
        <v>46</v>
      </c>
      <c r="E159" s="38" t="s">
        <v>155</v>
      </c>
      <c r="F159" s="54" t="s">
        <v>706</v>
      </c>
      <c r="G159" s="46" t="s">
        <v>707</v>
      </c>
      <c r="H159" s="63">
        <v>44956</v>
      </c>
      <c r="I159" s="38" t="s">
        <v>126</v>
      </c>
      <c r="J159" s="38" t="s">
        <v>128</v>
      </c>
      <c r="K159" s="38" t="s">
        <v>127</v>
      </c>
      <c r="L159" s="38" t="s">
        <v>125</v>
      </c>
      <c r="M159" s="38" t="s">
        <v>126</v>
      </c>
      <c r="N159" s="38" t="s">
        <v>125</v>
      </c>
      <c r="O159" s="38" t="s">
        <v>128</v>
      </c>
      <c r="P159" s="38" t="s">
        <v>127</v>
      </c>
      <c r="Q159" s="38" t="s">
        <v>126</v>
      </c>
      <c r="R159" s="38" t="s">
        <v>126</v>
      </c>
      <c r="S159" s="38" t="s">
        <v>126</v>
      </c>
      <c r="T159" s="38" t="s">
        <v>128</v>
      </c>
      <c r="U159" s="38" t="s">
        <v>125</v>
      </c>
      <c r="V159" s="38" t="s">
        <v>125</v>
      </c>
      <c r="W159" s="38" t="s">
        <v>126</v>
      </c>
      <c r="X159" s="38" t="s">
        <v>125</v>
      </c>
      <c r="Y159" s="38" t="s">
        <v>126</v>
      </c>
      <c r="Z159" s="38" t="s">
        <v>127</v>
      </c>
      <c r="AA159" s="38" t="s">
        <v>126</v>
      </c>
      <c r="AB159" s="38" t="s">
        <v>128</v>
      </c>
      <c r="AC159" s="38" t="s">
        <v>126</v>
      </c>
      <c r="AD159" s="38" t="s">
        <v>128</v>
      </c>
      <c r="AE159" s="38" t="s">
        <v>125</v>
      </c>
      <c r="AF159" s="38" t="s">
        <v>127</v>
      </c>
      <c r="AG159" s="38" t="s">
        <v>127</v>
      </c>
      <c r="AH159" s="38">
        <f t="array" ref="AH159">SUM((I159:AG159=$I$2:$AG$2)*(I159:AG159&lt;&gt;""))</f>
        <v>21</v>
      </c>
      <c r="AI159" s="47">
        <f t="shared" si="132"/>
        <v>8.4</v>
      </c>
      <c r="AJ159" s="64"/>
      <c r="AK159" s="38" t="str">
        <f t="shared" si="158"/>
        <v>LULUS</v>
      </c>
      <c r="AL159" s="38" t="str">
        <f t="shared" si="159"/>
        <v>LULUS</v>
      </c>
      <c r="AM159" s="38" t="str">
        <f t="shared" si="160"/>
        <v>LULUS</v>
      </c>
      <c r="AN159" s="38" t="str">
        <f t="shared" si="161"/>
        <v>LULUS</v>
      </c>
      <c r="AO159" s="38" t="str">
        <f t="shared" si="162"/>
        <v>LULUS</v>
      </c>
      <c r="AP159" s="38" t="str">
        <f t="shared" si="163"/>
        <v>LULUS</v>
      </c>
      <c r="AQ159" s="38" t="str">
        <f t="shared" si="164"/>
        <v>LULUS</v>
      </c>
      <c r="AR159" s="38" t="str">
        <f t="shared" si="165"/>
        <v>LULUS</v>
      </c>
      <c r="AS159" s="38" t="str">
        <f t="shared" si="166"/>
        <v>LULUS</v>
      </c>
      <c r="AT159" s="38" t="str">
        <f t="shared" si="167"/>
        <v>TIDAK LULUS</v>
      </c>
      <c r="AU159" s="38" t="str">
        <f t="shared" si="168"/>
        <v>LULUS</v>
      </c>
      <c r="AV159" s="38" t="str">
        <f t="shared" si="169"/>
        <v>LULUS</v>
      </c>
      <c r="AW159" s="38" t="str">
        <f t="shared" si="170"/>
        <v>TIDAK LULUS</v>
      </c>
      <c r="AX159" s="38" t="str">
        <f t="shared" si="171"/>
        <v>LULUS</v>
      </c>
      <c r="AY159" s="38" t="str">
        <f t="shared" si="172"/>
        <v>LULUS</v>
      </c>
      <c r="AZ159" s="38" t="str">
        <f t="shared" si="173"/>
        <v>LULUS</v>
      </c>
      <c r="BA159" s="38" t="str">
        <f t="shared" si="174"/>
        <v>TIDAK LULUS</v>
      </c>
      <c r="BB159" s="38" t="str">
        <f t="shared" si="175"/>
        <v>LULUS</v>
      </c>
      <c r="BC159" s="38" t="str">
        <f t="shared" si="176"/>
        <v>LULUS</v>
      </c>
      <c r="BD159" s="38" t="str">
        <f t="shared" si="177"/>
        <v>LULUS</v>
      </c>
      <c r="BE159" s="38" t="str">
        <f t="shared" si="178"/>
        <v>LULUS</v>
      </c>
      <c r="BF159" s="38" t="str">
        <f t="shared" si="179"/>
        <v>LULUS</v>
      </c>
      <c r="BG159" s="38" t="str">
        <f t="shared" si="180"/>
        <v>LULUS</v>
      </c>
      <c r="BH159" s="38" t="str">
        <f t="shared" si="181"/>
        <v>LULUS</v>
      </c>
      <c r="BI159" s="38" t="str">
        <f t="shared" si="182"/>
        <v>TIDAK LULUS</v>
      </c>
    </row>
    <row r="160" spans="1:61" s="65" customFormat="1" ht="21.9" customHeight="1" x14ac:dyDescent="0.3">
      <c r="A160" s="37">
        <f t="shared" si="183"/>
        <v>157</v>
      </c>
      <c r="B160" s="38">
        <v>2015405284</v>
      </c>
      <c r="C160" s="46" t="s">
        <v>708</v>
      </c>
      <c r="D160" s="54" t="s">
        <v>45</v>
      </c>
      <c r="E160" s="38" t="s">
        <v>160</v>
      </c>
      <c r="F160" s="54" t="s">
        <v>709</v>
      </c>
      <c r="G160" s="46" t="s">
        <v>710</v>
      </c>
      <c r="H160" s="63">
        <v>44956</v>
      </c>
      <c r="I160" s="38" t="s">
        <v>126</v>
      </c>
      <c r="J160" s="38" t="s">
        <v>125</v>
      </c>
      <c r="K160" s="38" t="s">
        <v>127</v>
      </c>
      <c r="L160" s="38" t="s">
        <v>125</v>
      </c>
      <c r="M160" s="38" t="s">
        <v>126</v>
      </c>
      <c r="N160" s="38" t="s">
        <v>126</v>
      </c>
      <c r="O160" s="38" t="s">
        <v>128</v>
      </c>
      <c r="P160" s="38" t="s">
        <v>127</v>
      </c>
      <c r="Q160" s="38" t="s">
        <v>128</v>
      </c>
      <c r="R160" s="38" t="s">
        <v>125</v>
      </c>
      <c r="S160" s="38" t="s">
        <v>126</v>
      </c>
      <c r="T160" s="38" t="s">
        <v>128</v>
      </c>
      <c r="U160" s="38" t="s">
        <v>125</v>
      </c>
      <c r="V160" s="38" t="s">
        <v>125</v>
      </c>
      <c r="W160" s="38" t="s">
        <v>126</v>
      </c>
      <c r="X160" s="38" t="s">
        <v>127</v>
      </c>
      <c r="Y160" s="38" t="s">
        <v>127</v>
      </c>
      <c r="Z160" s="38" t="s">
        <v>128</v>
      </c>
      <c r="AA160" s="38" t="s">
        <v>126</v>
      </c>
      <c r="AB160" s="38" t="s">
        <v>127</v>
      </c>
      <c r="AC160" s="38" t="s">
        <v>126</v>
      </c>
      <c r="AD160" s="38" t="s">
        <v>128</v>
      </c>
      <c r="AE160" s="38" t="s">
        <v>128</v>
      </c>
      <c r="AF160" s="38" t="s">
        <v>126</v>
      </c>
      <c r="AG160" s="38" t="s">
        <v>126</v>
      </c>
      <c r="AH160" s="38">
        <f t="array" ref="AH160">SUM((I160:AG160=$I$2:$AG$2)*(I160:AG160&lt;&gt;""))</f>
        <v>14</v>
      </c>
      <c r="AI160" s="47">
        <f t="shared" si="132"/>
        <v>5.6</v>
      </c>
      <c r="AJ160" s="64"/>
      <c r="AK160" s="38" t="str">
        <f t="shared" si="158"/>
        <v>LULUS</v>
      </c>
      <c r="AL160" s="38" t="str">
        <f t="shared" si="159"/>
        <v>TIDAK LULUS</v>
      </c>
      <c r="AM160" s="38" t="str">
        <f t="shared" si="160"/>
        <v>LULUS</v>
      </c>
      <c r="AN160" s="38" t="str">
        <f t="shared" si="161"/>
        <v>LULUS</v>
      </c>
      <c r="AO160" s="38" t="str">
        <f t="shared" si="162"/>
        <v>LULUS</v>
      </c>
      <c r="AP160" s="38" t="str">
        <f t="shared" si="163"/>
        <v>TIDAK LULUS</v>
      </c>
      <c r="AQ160" s="38" t="str">
        <f t="shared" si="164"/>
        <v>LULUS</v>
      </c>
      <c r="AR160" s="38" t="str">
        <f t="shared" si="165"/>
        <v>LULUS</v>
      </c>
      <c r="AS160" s="38" t="str">
        <f t="shared" si="166"/>
        <v>TIDAK LULUS</v>
      </c>
      <c r="AT160" s="38" t="str">
        <f t="shared" si="167"/>
        <v>TIDAK LULUS</v>
      </c>
      <c r="AU160" s="38" t="str">
        <f t="shared" si="168"/>
        <v>LULUS</v>
      </c>
      <c r="AV160" s="38" t="str">
        <f t="shared" si="169"/>
        <v>LULUS</v>
      </c>
      <c r="AW160" s="38" t="str">
        <f t="shared" si="170"/>
        <v>TIDAK LULUS</v>
      </c>
      <c r="AX160" s="38" t="str">
        <f t="shared" si="171"/>
        <v>LULUS</v>
      </c>
      <c r="AY160" s="38" t="str">
        <f t="shared" si="172"/>
        <v>LULUS</v>
      </c>
      <c r="AZ160" s="38" t="str">
        <f t="shared" si="173"/>
        <v>TIDAK LULUS</v>
      </c>
      <c r="BA160" s="38" t="str">
        <f t="shared" si="174"/>
        <v>TIDAK LULUS</v>
      </c>
      <c r="BB160" s="38" t="str">
        <f t="shared" si="175"/>
        <v>TIDAK LULUS</v>
      </c>
      <c r="BC160" s="38" t="str">
        <f t="shared" si="176"/>
        <v>LULUS</v>
      </c>
      <c r="BD160" s="38" t="str">
        <f t="shared" si="177"/>
        <v>TIDAK LULUS</v>
      </c>
      <c r="BE160" s="38" t="str">
        <f t="shared" si="178"/>
        <v>LULUS</v>
      </c>
      <c r="BF160" s="38" t="str">
        <f t="shared" si="179"/>
        <v>LULUS</v>
      </c>
      <c r="BG160" s="38" t="str">
        <f t="shared" si="180"/>
        <v>TIDAK LULUS</v>
      </c>
      <c r="BH160" s="38" t="str">
        <f t="shared" si="181"/>
        <v>TIDAK LULUS</v>
      </c>
      <c r="BI160" s="38" t="str">
        <f t="shared" si="182"/>
        <v>LULUS</v>
      </c>
    </row>
    <row r="161" spans="1:61" s="65" customFormat="1" ht="21.9" customHeight="1" x14ac:dyDescent="0.3">
      <c r="A161" s="37">
        <f t="shared" si="183"/>
        <v>158</v>
      </c>
      <c r="B161" s="38">
        <v>2015405409</v>
      </c>
      <c r="C161" s="46" t="s">
        <v>712</v>
      </c>
      <c r="D161" s="54" t="s">
        <v>46</v>
      </c>
      <c r="E161" s="38" t="s">
        <v>155</v>
      </c>
      <c r="F161" s="54" t="s">
        <v>713</v>
      </c>
      <c r="G161" s="46" t="s">
        <v>714</v>
      </c>
      <c r="H161" s="63">
        <v>44956</v>
      </c>
      <c r="I161" s="38" t="s">
        <v>126</v>
      </c>
      <c r="J161" s="38" t="s">
        <v>128</v>
      </c>
      <c r="K161" s="38" t="s">
        <v>127</v>
      </c>
      <c r="L161" s="38" t="s">
        <v>125</v>
      </c>
      <c r="M161" s="38" t="s">
        <v>127</v>
      </c>
      <c r="N161" s="38" t="s">
        <v>125</v>
      </c>
      <c r="O161" s="38" t="s">
        <v>125</v>
      </c>
      <c r="P161" s="38" t="s">
        <v>127</v>
      </c>
      <c r="Q161" s="38" t="s">
        <v>126</v>
      </c>
      <c r="R161" s="38" t="s">
        <v>127</v>
      </c>
      <c r="S161" s="38" t="s">
        <v>126</v>
      </c>
      <c r="T161" s="38" t="s">
        <v>128</v>
      </c>
      <c r="U161" s="38" t="s">
        <v>125</v>
      </c>
      <c r="V161" s="38" t="s">
        <v>125</v>
      </c>
      <c r="W161" s="38" t="s">
        <v>126</v>
      </c>
      <c r="X161" s="38" t="s">
        <v>125</v>
      </c>
      <c r="Y161" s="38" t="s">
        <v>126</v>
      </c>
      <c r="Z161" s="38" t="s">
        <v>128</v>
      </c>
      <c r="AA161" s="38" t="s">
        <v>128</v>
      </c>
      <c r="AB161" s="38" t="s">
        <v>128</v>
      </c>
      <c r="AC161" s="38" t="s">
        <v>126</v>
      </c>
      <c r="AD161" s="38" t="s">
        <v>128</v>
      </c>
      <c r="AE161" s="38" t="s">
        <v>125</v>
      </c>
      <c r="AF161" s="38" t="s">
        <v>127</v>
      </c>
      <c r="AG161" s="38" t="s">
        <v>127</v>
      </c>
      <c r="AH161" s="38">
        <f t="array" ref="AH161">SUM((I161:AG161=$I$2:$AG$2)*(I161:AG161&lt;&gt;""))</f>
        <v>17</v>
      </c>
      <c r="AI161" s="47">
        <f t="shared" si="132"/>
        <v>6.8</v>
      </c>
      <c r="AJ161" s="64"/>
      <c r="AK161" s="38" t="str">
        <f t="shared" si="158"/>
        <v>LULUS</v>
      </c>
      <c r="AL161" s="38" t="str">
        <f t="shared" si="159"/>
        <v>LULUS</v>
      </c>
      <c r="AM161" s="38" t="str">
        <f t="shared" si="160"/>
        <v>LULUS</v>
      </c>
      <c r="AN161" s="38" t="str">
        <f t="shared" si="161"/>
        <v>LULUS</v>
      </c>
      <c r="AO161" s="38" t="str">
        <f t="shared" si="162"/>
        <v>TIDAK LULUS</v>
      </c>
      <c r="AP161" s="38" t="str">
        <f t="shared" si="163"/>
        <v>LULUS</v>
      </c>
      <c r="AQ161" s="38" t="str">
        <f t="shared" si="164"/>
        <v>TIDAK LULUS</v>
      </c>
      <c r="AR161" s="38" t="str">
        <f t="shared" si="165"/>
        <v>LULUS</v>
      </c>
      <c r="AS161" s="38" t="str">
        <f t="shared" si="166"/>
        <v>LULUS</v>
      </c>
      <c r="AT161" s="38" t="str">
        <f t="shared" si="167"/>
        <v>TIDAK LULUS</v>
      </c>
      <c r="AU161" s="38" t="str">
        <f t="shared" si="168"/>
        <v>LULUS</v>
      </c>
      <c r="AV161" s="38" t="str">
        <f t="shared" si="169"/>
        <v>LULUS</v>
      </c>
      <c r="AW161" s="38" t="str">
        <f t="shared" si="170"/>
        <v>TIDAK LULUS</v>
      </c>
      <c r="AX161" s="38" t="str">
        <f t="shared" si="171"/>
        <v>LULUS</v>
      </c>
      <c r="AY161" s="38" t="str">
        <f t="shared" si="172"/>
        <v>LULUS</v>
      </c>
      <c r="AZ161" s="38" t="str">
        <f t="shared" si="173"/>
        <v>LULUS</v>
      </c>
      <c r="BA161" s="38" t="str">
        <f t="shared" si="174"/>
        <v>TIDAK LULUS</v>
      </c>
      <c r="BB161" s="38" t="str">
        <f t="shared" si="175"/>
        <v>TIDAK LULUS</v>
      </c>
      <c r="BC161" s="38" t="str">
        <f t="shared" si="176"/>
        <v>TIDAK LULUS</v>
      </c>
      <c r="BD161" s="38" t="str">
        <f t="shared" si="177"/>
        <v>LULUS</v>
      </c>
      <c r="BE161" s="38" t="str">
        <f t="shared" si="178"/>
        <v>LULUS</v>
      </c>
      <c r="BF161" s="38" t="str">
        <f t="shared" si="179"/>
        <v>LULUS</v>
      </c>
      <c r="BG161" s="38" t="str">
        <f t="shared" si="180"/>
        <v>LULUS</v>
      </c>
      <c r="BH161" s="38" t="str">
        <f t="shared" si="181"/>
        <v>LULUS</v>
      </c>
      <c r="BI161" s="38" t="str">
        <f t="shared" si="182"/>
        <v>TIDAK LULUS</v>
      </c>
    </row>
    <row r="162" spans="1:61" s="65" customFormat="1" ht="21.9" customHeight="1" x14ac:dyDescent="0.3">
      <c r="A162" s="37">
        <f t="shared" si="183"/>
        <v>159</v>
      </c>
      <c r="B162" s="38">
        <v>2015405343</v>
      </c>
      <c r="C162" s="46" t="s">
        <v>715</v>
      </c>
      <c r="D162" s="54" t="s">
        <v>46</v>
      </c>
      <c r="E162" s="38" t="s">
        <v>155</v>
      </c>
      <c r="F162" s="54" t="s">
        <v>367</v>
      </c>
      <c r="G162" s="46" t="s">
        <v>368</v>
      </c>
      <c r="H162" s="63">
        <v>44956</v>
      </c>
      <c r="I162" s="38" t="s">
        <v>126</v>
      </c>
      <c r="J162" s="38" t="s">
        <v>128</v>
      </c>
      <c r="K162" s="38" t="s">
        <v>127</v>
      </c>
      <c r="L162" s="38" t="s">
        <v>125</v>
      </c>
      <c r="M162" s="38" t="s">
        <v>127</v>
      </c>
      <c r="N162" s="38" t="s">
        <v>125</v>
      </c>
      <c r="O162" s="38" t="s">
        <v>128</v>
      </c>
      <c r="P162" s="38" t="s">
        <v>127</v>
      </c>
      <c r="Q162" s="38" t="s">
        <v>126</v>
      </c>
      <c r="R162" s="38" t="s">
        <v>126</v>
      </c>
      <c r="S162" s="38" t="s">
        <v>126</v>
      </c>
      <c r="T162" s="38" t="s">
        <v>128</v>
      </c>
      <c r="U162" s="38" t="s">
        <v>126</v>
      </c>
      <c r="V162" s="38" t="s">
        <v>125</v>
      </c>
      <c r="W162" s="38" t="s">
        <v>128</v>
      </c>
      <c r="X162" s="38" t="s">
        <v>128</v>
      </c>
      <c r="Y162" s="38" t="s">
        <v>128</v>
      </c>
      <c r="Z162" s="38" t="s">
        <v>128</v>
      </c>
      <c r="AA162" s="38" t="s">
        <v>126</v>
      </c>
      <c r="AB162" s="38" t="s">
        <v>128</v>
      </c>
      <c r="AC162" s="38" t="s">
        <v>126</v>
      </c>
      <c r="AD162" s="38" t="s">
        <v>126</v>
      </c>
      <c r="AE162" s="38" t="s">
        <v>125</v>
      </c>
      <c r="AF162" s="38" t="s">
        <v>125</v>
      </c>
      <c r="AG162" s="38" t="s">
        <v>125</v>
      </c>
      <c r="AH162" s="38">
        <f t="array" ref="AH162">SUM((I162:AG162=$I$2:$AG$2)*(I162:AG162&lt;&gt;""))</f>
        <v>16</v>
      </c>
      <c r="AI162" s="47">
        <f t="shared" si="132"/>
        <v>6.4</v>
      </c>
      <c r="AJ162" s="64"/>
      <c r="AK162" s="38" t="str">
        <f t="shared" si="158"/>
        <v>LULUS</v>
      </c>
      <c r="AL162" s="38" t="str">
        <f t="shared" si="159"/>
        <v>LULUS</v>
      </c>
      <c r="AM162" s="38" t="str">
        <f t="shared" si="160"/>
        <v>LULUS</v>
      </c>
      <c r="AN162" s="38" t="str">
        <f t="shared" si="161"/>
        <v>LULUS</v>
      </c>
      <c r="AO162" s="38" t="str">
        <f t="shared" si="162"/>
        <v>TIDAK LULUS</v>
      </c>
      <c r="AP162" s="38" t="str">
        <f t="shared" si="163"/>
        <v>LULUS</v>
      </c>
      <c r="AQ162" s="38" t="str">
        <f t="shared" si="164"/>
        <v>LULUS</v>
      </c>
      <c r="AR162" s="38" t="str">
        <f t="shared" si="165"/>
        <v>LULUS</v>
      </c>
      <c r="AS162" s="38" t="str">
        <f t="shared" si="166"/>
        <v>LULUS</v>
      </c>
      <c r="AT162" s="38" t="str">
        <f t="shared" si="167"/>
        <v>TIDAK LULUS</v>
      </c>
      <c r="AU162" s="38" t="str">
        <f t="shared" si="168"/>
        <v>LULUS</v>
      </c>
      <c r="AV162" s="38" t="str">
        <f t="shared" si="169"/>
        <v>LULUS</v>
      </c>
      <c r="AW162" s="38" t="str">
        <f t="shared" si="170"/>
        <v>TIDAK LULUS</v>
      </c>
      <c r="AX162" s="38" t="str">
        <f t="shared" si="171"/>
        <v>LULUS</v>
      </c>
      <c r="AY162" s="38" t="str">
        <f t="shared" si="172"/>
        <v>TIDAK LULUS</v>
      </c>
      <c r="AZ162" s="38" t="str">
        <f t="shared" si="173"/>
        <v>TIDAK LULUS</v>
      </c>
      <c r="BA162" s="38" t="str">
        <f t="shared" si="174"/>
        <v>LULUS</v>
      </c>
      <c r="BB162" s="38" t="str">
        <f t="shared" si="175"/>
        <v>TIDAK LULUS</v>
      </c>
      <c r="BC162" s="38" t="str">
        <f t="shared" si="176"/>
        <v>LULUS</v>
      </c>
      <c r="BD162" s="38" t="str">
        <f t="shared" si="177"/>
        <v>LULUS</v>
      </c>
      <c r="BE162" s="38" t="str">
        <f t="shared" si="178"/>
        <v>LULUS</v>
      </c>
      <c r="BF162" s="38" t="str">
        <f t="shared" si="179"/>
        <v>TIDAK LULUS</v>
      </c>
      <c r="BG162" s="38" t="str">
        <f t="shared" si="180"/>
        <v>LULUS</v>
      </c>
      <c r="BH162" s="38" t="str">
        <f t="shared" si="181"/>
        <v>TIDAK LULUS</v>
      </c>
      <c r="BI162" s="38" t="str">
        <f t="shared" si="182"/>
        <v>TIDAK LULUS</v>
      </c>
    </row>
    <row r="163" spans="1:61" s="65" customFormat="1" ht="21.9" customHeight="1" x14ac:dyDescent="0.3">
      <c r="A163" s="37">
        <f t="shared" si="183"/>
        <v>160</v>
      </c>
      <c r="B163" s="38">
        <v>2015408563</v>
      </c>
      <c r="C163" s="46" t="s">
        <v>606</v>
      </c>
      <c r="D163" s="54" t="s">
        <v>46</v>
      </c>
      <c r="E163" s="38" t="s">
        <v>155</v>
      </c>
      <c r="F163" s="54" t="s">
        <v>490</v>
      </c>
      <c r="G163" s="46" t="s">
        <v>491</v>
      </c>
      <c r="H163" s="63">
        <v>44959</v>
      </c>
      <c r="I163" s="38" t="s">
        <v>126</v>
      </c>
      <c r="J163" s="38" t="s">
        <v>128</v>
      </c>
      <c r="K163" s="38" t="s">
        <v>127</v>
      </c>
      <c r="L163" s="38" t="s">
        <v>125</v>
      </c>
      <c r="M163" s="38" t="s">
        <v>126</v>
      </c>
      <c r="N163" s="38" t="s">
        <v>125</v>
      </c>
      <c r="O163" s="38" t="s">
        <v>128</v>
      </c>
      <c r="P163" s="38" t="s">
        <v>127</v>
      </c>
      <c r="Q163" s="38" t="s">
        <v>126</v>
      </c>
      <c r="R163" s="38" t="s">
        <v>128</v>
      </c>
      <c r="S163" s="38" t="s">
        <v>126</v>
      </c>
      <c r="T163" s="38" t="s">
        <v>128</v>
      </c>
      <c r="U163" s="38" t="s">
        <v>127</v>
      </c>
      <c r="V163" s="38" t="s">
        <v>125</v>
      </c>
      <c r="W163" s="38" t="s">
        <v>125</v>
      </c>
      <c r="X163" s="38" t="s">
        <v>125</v>
      </c>
      <c r="Y163" s="38" t="s">
        <v>125</v>
      </c>
      <c r="Z163" s="38" t="s">
        <v>125</v>
      </c>
      <c r="AA163" s="38" t="s">
        <v>126</v>
      </c>
      <c r="AB163" s="38" t="s">
        <v>128</v>
      </c>
      <c r="AC163" s="38" t="s">
        <v>126</v>
      </c>
      <c r="AD163" s="38" t="s">
        <v>128</v>
      </c>
      <c r="AE163" s="38" t="s">
        <v>125</v>
      </c>
      <c r="AF163" s="38" t="s">
        <v>127</v>
      </c>
      <c r="AG163" s="38" t="s">
        <v>127</v>
      </c>
      <c r="AH163" s="38">
        <f t="array" ref="AH163">SUM((I163:AG163=$I$2:$AG$2)*(I163:AG163&lt;&gt;""))</f>
        <v>21</v>
      </c>
      <c r="AI163" s="47">
        <f t="shared" ref="AI163:AI212" si="184">AH163/2.5</f>
        <v>8.4</v>
      </c>
      <c r="AJ163" s="64"/>
      <c r="AK163" s="38" t="str">
        <f t="shared" ref="AK163:AK212" si="185">IF(I163=I$2,"LULUS","TIDAK LULUS")</f>
        <v>LULUS</v>
      </c>
      <c r="AL163" s="38" t="str">
        <f t="shared" ref="AL163:AL212" si="186">IF(J163=J$2,"LULUS","TIDAK LULUS")</f>
        <v>LULUS</v>
      </c>
      <c r="AM163" s="38" t="str">
        <f t="shared" ref="AM163:AM212" si="187">IF(K163=K$2,"LULUS","TIDAK LULUS")</f>
        <v>LULUS</v>
      </c>
      <c r="AN163" s="38" t="str">
        <f t="shared" ref="AN163:AN212" si="188">IF(L163=L$2,"LULUS","TIDAK LULUS")</f>
        <v>LULUS</v>
      </c>
      <c r="AO163" s="38" t="str">
        <f t="shared" ref="AO163:AO212" si="189">IF(M163=M$2,"LULUS","TIDAK LULUS")</f>
        <v>LULUS</v>
      </c>
      <c r="AP163" s="38" t="str">
        <f t="shared" ref="AP163:AP212" si="190">IF(N163=N$2,"LULUS","TIDAK LULUS")</f>
        <v>LULUS</v>
      </c>
      <c r="AQ163" s="38" t="str">
        <f t="shared" ref="AQ163:AQ212" si="191">IF(O163=O$2,"LULUS","TIDAK LULUS")</f>
        <v>LULUS</v>
      </c>
      <c r="AR163" s="38" t="str">
        <f t="shared" ref="AR163:AR212" si="192">IF(P163=P$2,"LULUS","TIDAK LULUS")</f>
        <v>LULUS</v>
      </c>
      <c r="AS163" s="38" t="str">
        <f t="shared" ref="AS163:AS212" si="193">IF(Q163=Q$2,"LULUS","TIDAK LULUS")</f>
        <v>LULUS</v>
      </c>
      <c r="AT163" s="38" t="str">
        <f t="shared" ref="AT163:AT212" si="194">IF(R163=R$2,"LULUS","TIDAK LULUS")</f>
        <v>LULUS</v>
      </c>
      <c r="AU163" s="38" t="str">
        <f t="shared" ref="AU163:AU212" si="195">IF(S163=S$2,"LULUS","TIDAK LULUS")</f>
        <v>LULUS</v>
      </c>
      <c r="AV163" s="38" t="str">
        <f t="shared" ref="AV163:AV212" si="196">IF(T163=T$2,"LULUS","TIDAK LULUS")</f>
        <v>LULUS</v>
      </c>
      <c r="AW163" s="38" t="str">
        <f t="shared" ref="AW163:AW212" si="197">IF(U163=U$2,"LULUS","TIDAK LULUS")</f>
        <v>LULUS</v>
      </c>
      <c r="AX163" s="38" t="str">
        <f t="shared" ref="AX163:AX212" si="198">IF(V163=V$2,"LULUS","TIDAK LULUS")</f>
        <v>LULUS</v>
      </c>
      <c r="AY163" s="38" t="str">
        <f t="shared" ref="AY163:AY212" si="199">IF(W163=W$2,"LULUS","TIDAK LULUS")</f>
        <v>TIDAK LULUS</v>
      </c>
      <c r="AZ163" s="38" t="str">
        <f t="shared" ref="AZ163:AZ212" si="200">IF(X163=X$2,"LULUS","TIDAK LULUS")</f>
        <v>LULUS</v>
      </c>
      <c r="BA163" s="38" t="str">
        <f t="shared" ref="BA163:BA212" si="201">IF(Y163=Y$2,"LULUS","TIDAK LULUS")</f>
        <v>TIDAK LULUS</v>
      </c>
      <c r="BB163" s="38" t="str">
        <f t="shared" ref="BB163:BB212" si="202">IF(Z163=Z$2,"LULUS","TIDAK LULUS")</f>
        <v>TIDAK LULUS</v>
      </c>
      <c r="BC163" s="38" t="str">
        <f t="shared" ref="BC163:BC212" si="203">IF(AA163=AA$2,"LULUS","TIDAK LULUS")</f>
        <v>LULUS</v>
      </c>
      <c r="BD163" s="38" t="str">
        <f t="shared" ref="BD163:BD212" si="204">IF(AB163=AB$2,"LULUS","TIDAK LULUS")</f>
        <v>LULUS</v>
      </c>
      <c r="BE163" s="38" t="str">
        <f t="shared" ref="BE163:BE212" si="205">IF(AC163=AC$2,"LULUS","TIDAK LULUS")</f>
        <v>LULUS</v>
      </c>
      <c r="BF163" s="38" t="str">
        <f t="shared" ref="BF163:BF212" si="206">IF(AD163=AD$2,"LULUS","TIDAK LULUS")</f>
        <v>LULUS</v>
      </c>
      <c r="BG163" s="38" t="str">
        <f t="shared" ref="BG163:BG212" si="207">IF(AE163=AE$2,"LULUS","TIDAK LULUS")</f>
        <v>LULUS</v>
      </c>
      <c r="BH163" s="38" t="str">
        <f t="shared" ref="BH163:BH212" si="208">IF(AF163=AF$2,"LULUS","TIDAK LULUS")</f>
        <v>LULUS</v>
      </c>
      <c r="BI163" s="38" t="str">
        <f t="shared" ref="BI163:BI212" si="209">IF(AG163=AG$2,"LULUS","TIDAK LULUS")</f>
        <v>TIDAK LULUS</v>
      </c>
    </row>
    <row r="164" spans="1:61" s="65" customFormat="1" ht="21.9" customHeight="1" x14ac:dyDescent="0.3">
      <c r="A164" s="37">
        <f t="shared" si="183"/>
        <v>161</v>
      </c>
      <c r="B164" s="38">
        <v>2015408566</v>
      </c>
      <c r="C164" s="46" t="s">
        <v>607</v>
      </c>
      <c r="D164" s="54" t="s">
        <v>46</v>
      </c>
      <c r="E164" s="38" t="s">
        <v>155</v>
      </c>
      <c r="F164" s="54" t="s">
        <v>608</v>
      </c>
      <c r="G164" s="46" t="s">
        <v>609</v>
      </c>
      <c r="H164" s="63">
        <v>44959</v>
      </c>
      <c r="I164" s="38" t="s">
        <v>126</v>
      </c>
      <c r="J164" s="38" t="s">
        <v>125</v>
      </c>
      <c r="K164" s="38" t="s">
        <v>127</v>
      </c>
      <c r="L164" s="38" t="s">
        <v>125</v>
      </c>
      <c r="M164" s="38" t="s">
        <v>126</v>
      </c>
      <c r="N164" s="38" t="s">
        <v>127</v>
      </c>
      <c r="O164" s="38" t="s">
        <v>128</v>
      </c>
      <c r="P164" s="38" t="s">
        <v>127</v>
      </c>
      <c r="Q164" s="38" t="s">
        <v>126</v>
      </c>
      <c r="R164" s="38" t="s">
        <v>126</v>
      </c>
      <c r="S164" s="38" t="s">
        <v>126</v>
      </c>
      <c r="T164" s="38" t="s">
        <v>128</v>
      </c>
      <c r="U164" s="38" t="s">
        <v>127</v>
      </c>
      <c r="V164" s="38" t="s">
        <v>125</v>
      </c>
      <c r="W164" s="38" t="s">
        <v>127</v>
      </c>
      <c r="X164" s="38" t="s">
        <v>125</v>
      </c>
      <c r="Y164" s="38" t="s">
        <v>127</v>
      </c>
      <c r="Z164" s="38" t="s">
        <v>128</v>
      </c>
      <c r="AA164" s="38" t="s">
        <v>128</v>
      </c>
      <c r="AB164" s="38" t="s">
        <v>126</v>
      </c>
      <c r="AC164" s="38" t="s">
        <v>126</v>
      </c>
      <c r="AD164" s="38" t="s">
        <v>125</v>
      </c>
      <c r="AE164" s="38" t="s">
        <v>126</v>
      </c>
      <c r="AF164" s="38" t="s">
        <v>125</v>
      </c>
      <c r="AG164" s="38" t="s">
        <v>127</v>
      </c>
      <c r="AH164" s="38">
        <f t="array" ref="AH164">SUM((I164:AG164=$I$2:$AG$2)*(I164:AG164&lt;&gt;""))</f>
        <v>13</v>
      </c>
      <c r="AI164" s="47">
        <f t="shared" si="184"/>
        <v>5.2</v>
      </c>
      <c r="AJ164" s="64"/>
      <c r="AK164" s="38" t="str">
        <f t="shared" si="185"/>
        <v>LULUS</v>
      </c>
      <c r="AL164" s="38" t="str">
        <f t="shared" si="186"/>
        <v>TIDAK LULUS</v>
      </c>
      <c r="AM164" s="38" t="str">
        <f t="shared" si="187"/>
        <v>LULUS</v>
      </c>
      <c r="AN164" s="38" t="str">
        <f t="shared" si="188"/>
        <v>LULUS</v>
      </c>
      <c r="AO164" s="38" t="str">
        <f t="shared" si="189"/>
        <v>LULUS</v>
      </c>
      <c r="AP164" s="38" t="str">
        <f t="shared" si="190"/>
        <v>TIDAK LULUS</v>
      </c>
      <c r="AQ164" s="38" t="str">
        <f t="shared" si="191"/>
        <v>LULUS</v>
      </c>
      <c r="AR164" s="38" t="str">
        <f t="shared" si="192"/>
        <v>LULUS</v>
      </c>
      <c r="AS164" s="38" t="str">
        <f t="shared" si="193"/>
        <v>LULUS</v>
      </c>
      <c r="AT164" s="38" t="str">
        <f t="shared" si="194"/>
        <v>TIDAK LULUS</v>
      </c>
      <c r="AU164" s="38" t="str">
        <f t="shared" si="195"/>
        <v>LULUS</v>
      </c>
      <c r="AV164" s="38" t="str">
        <f t="shared" si="196"/>
        <v>LULUS</v>
      </c>
      <c r="AW164" s="38" t="str">
        <f t="shared" si="197"/>
        <v>LULUS</v>
      </c>
      <c r="AX164" s="38" t="str">
        <f t="shared" si="198"/>
        <v>LULUS</v>
      </c>
      <c r="AY164" s="38" t="str">
        <f t="shared" si="199"/>
        <v>TIDAK LULUS</v>
      </c>
      <c r="AZ164" s="38" t="str">
        <f t="shared" si="200"/>
        <v>LULUS</v>
      </c>
      <c r="BA164" s="38" t="str">
        <f t="shared" si="201"/>
        <v>TIDAK LULUS</v>
      </c>
      <c r="BB164" s="38" t="str">
        <f t="shared" si="202"/>
        <v>TIDAK LULUS</v>
      </c>
      <c r="BC164" s="38" t="str">
        <f t="shared" si="203"/>
        <v>TIDAK LULUS</v>
      </c>
      <c r="BD164" s="38" t="str">
        <f t="shared" si="204"/>
        <v>TIDAK LULUS</v>
      </c>
      <c r="BE164" s="38" t="str">
        <f t="shared" si="205"/>
        <v>LULUS</v>
      </c>
      <c r="BF164" s="38" t="str">
        <f t="shared" si="206"/>
        <v>TIDAK LULUS</v>
      </c>
      <c r="BG164" s="38" t="str">
        <f t="shared" si="207"/>
        <v>TIDAK LULUS</v>
      </c>
      <c r="BH164" s="38" t="str">
        <f t="shared" si="208"/>
        <v>TIDAK LULUS</v>
      </c>
      <c r="BI164" s="38" t="str">
        <f t="shared" si="209"/>
        <v>TIDAK LULUS</v>
      </c>
    </row>
    <row r="165" spans="1:61" s="65" customFormat="1" ht="21.9" customHeight="1" x14ac:dyDescent="0.3">
      <c r="A165" s="37">
        <f t="shared" si="183"/>
        <v>162</v>
      </c>
      <c r="B165" s="38">
        <v>2015408569</v>
      </c>
      <c r="C165" s="46" t="s">
        <v>610</v>
      </c>
      <c r="D165" s="54" t="s">
        <v>46</v>
      </c>
      <c r="E165" s="38" t="s">
        <v>155</v>
      </c>
      <c r="F165" s="54" t="s">
        <v>611</v>
      </c>
      <c r="G165" s="46" t="s">
        <v>612</v>
      </c>
      <c r="H165" s="63">
        <v>44959</v>
      </c>
      <c r="I165" s="38" t="s">
        <v>126</v>
      </c>
      <c r="J165" s="38" t="s">
        <v>127</v>
      </c>
      <c r="K165" s="38" t="s">
        <v>127</v>
      </c>
      <c r="L165" s="38" t="s">
        <v>125</v>
      </c>
      <c r="M165" s="38" t="s">
        <v>126</v>
      </c>
      <c r="N165" s="38" t="s">
        <v>127</v>
      </c>
      <c r="O165" s="38" t="s">
        <v>127</v>
      </c>
      <c r="P165" s="38" t="s">
        <v>127</v>
      </c>
      <c r="Q165" s="38" t="s">
        <v>126</v>
      </c>
      <c r="R165" s="38" t="s">
        <v>127</v>
      </c>
      <c r="S165" s="38" t="s">
        <v>126</v>
      </c>
      <c r="T165" s="38" t="s">
        <v>125</v>
      </c>
      <c r="U165" s="38" t="s">
        <v>127</v>
      </c>
      <c r="V165" s="38" t="s">
        <v>125</v>
      </c>
      <c r="W165" s="38" t="s">
        <v>126</v>
      </c>
      <c r="X165" s="38" t="s">
        <v>125</v>
      </c>
      <c r="Y165" s="38" t="s">
        <v>127</v>
      </c>
      <c r="Z165" s="38" t="s">
        <v>128</v>
      </c>
      <c r="AA165" s="38" t="s">
        <v>126</v>
      </c>
      <c r="AB165" s="38" t="s">
        <v>126</v>
      </c>
      <c r="AC165" s="38" t="s">
        <v>126</v>
      </c>
      <c r="AD165" s="38" t="s">
        <v>128</v>
      </c>
      <c r="AE165" s="38" t="s">
        <v>128</v>
      </c>
      <c r="AF165" s="38" t="s">
        <v>127</v>
      </c>
      <c r="AG165" s="38" t="s">
        <v>128</v>
      </c>
      <c r="AH165" s="38">
        <f t="array" ref="AH165">SUM((I165:AG165=$I$2:$AG$2)*(I165:AG165&lt;&gt;""))</f>
        <v>15</v>
      </c>
      <c r="AI165" s="47">
        <f t="shared" si="184"/>
        <v>6</v>
      </c>
      <c r="AJ165" s="64"/>
      <c r="AK165" s="38" t="str">
        <f t="shared" si="185"/>
        <v>LULUS</v>
      </c>
      <c r="AL165" s="38" t="str">
        <f t="shared" si="186"/>
        <v>TIDAK LULUS</v>
      </c>
      <c r="AM165" s="38" t="str">
        <f t="shared" si="187"/>
        <v>LULUS</v>
      </c>
      <c r="AN165" s="38" t="str">
        <f t="shared" si="188"/>
        <v>LULUS</v>
      </c>
      <c r="AO165" s="38" t="str">
        <f t="shared" si="189"/>
        <v>LULUS</v>
      </c>
      <c r="AP165" s="38" t="str">
        <f t="shared" si="190"/>
        <v>TIDAK LULUS</v>
      </c>
      <c r="AQ165" s="38" t="str">
        <f t="shared" si="191"/>
        <v>TIDAK LULUS</v>
      </c>
      <c r="AR165" s="38" t="str">
        <f t="shared" si="192"/>
        <v>LULUS</v>
      </c>
      <c r="AS165" s="38" t="str">
        <f t="shared" si="193"/>
        <v>LULUS</v>
      </c>
      <c r="AT165" s="38" t="str">
        <f t="shared" si="194"/>
        <v>TIDAK LULUS</v>
      </c>
      <c r="AU165" s="38" t="str">
        <f t="shared" si="195"/>
        <v>LULUS</v>
      </c>
      <c r="AV165" s="38" t="str">
        <f t="shared" si="196"/>
        <v>TIDAK LULUS</v>
      </c>
      <c r="AW165" s="38" t="str">
        <f t="shared" si="197"/>
        <v>LULUS</v>
      </c>
      <c r="AX165" s="38" t="str">
        <f t="shared" si="198"/>
        <v>LULUS</v>
      </c>
      <c r="AY165" s="38" t="str">
        <f t="shared" si="199"/>
        <v>LULUS</v>
      </c>
      <c r="AZ165" s="38" t="str">
        <f t="shared" si="200"/>
        <v>LULUS</v>
      </c>
      <c r="BA165" s="38" t="str">
        <f t="shared" si="201"/>
        <v>TIDAK LULUS</v>
      </c>
      <c r="BB165" s="38" t="str">
        <f t="shared" si="202"/>
        <v>TIDAK LULUS</v>
      </c>
      <c r="BC165" s="38" t="str">
        <f t="shared" si="203"/>
        <v>LULUS</v>
      </c>
      <c r="BD165" s="38" t="str">
        <f t="shared" si="204"/>
        <v>TIDAK LULUS</v>
      </c>
      <c r="BE165" s="38" t="str">
        <f t="shared" si="205"/>
        <v>LULUS</v>
      </c>
      <c r="BF165" s="38" t="str">
        <f t="shared" si="206"/>
        <v>LULUS</v>
      </c>
      <c r="BG165" s="38" t="str">
        <f t="shared" si="207"/>
        <v>TIDAK LULUS</v>
      </c>
      <c r="BH165" s="38" t="str">
        <f t="shared" si="208"/>
        <v>LULUS</v>
      </c>
      <c r="BI165" s="38" t="str">
        <f t="shared" si="209"/>
        <v>TIDAK LULUS</v>
      </c>
    </row>
    <row r="166" spans="1:61" s="65" customFormat="1" ht="21.9" customHeight="1" x14ac:dyDescent="0.3">
      <c r="A166" s="37">
        <f t="shared" si="183"/>
        <v>163</v>
      </c>
      <c r="B166" s="38">
        <v>2015408570</v>
      </c>
      <c r="C166" s="46" t="s">
        <v>613</v>
      </c>
      <c r="D166" s="54" t="s">
        <v>46</v>
      </c>
      <c r="E166" s="38" t="s">
        <v>155</v>
      </c>
      <c r="F166" s="54" t="s">
        <v>374</v>
      </c>
      <c r="G166" s="46" t="s">
        <v>375</v>
      </c>
      <c r="H166" s="63">
        <v>44959</v>
      </c>
      <c r="I166" s="38" t="s">
        <v>126</v>
      </c>
      <c r="J166" s="38" t="s">
        <v>128</v>
      </c>
      <c r="K166" s="38" t="s">
        <v>127</v>
      </c>
      <c r="L166" s="38" t="s">
        <v>125</v>
      </c>
      <c r="M166" s="38" t="s">
        <v>126</v>
      </c>
      <c r="N166" s="38" t="s">
        <v>125</v>
      </c>
      <c r="O166" s="38" t="s">
        <v>128</v>
      </c>
      <c r="P166" s="38" t="s">
        <v>126</v>
      </c>
      <c r="Q166" s="38" t="s">
        <v>126</v>
      </c>
      <c r="R166" s="38" t="s">
        <v>128</v>
      </c>
      <c r="S166" s="38" t="s">
        <v>126</v>
      </c>
      <c r="T166" s="38" t="s">
        <v>128</v>
      </c>
      <c r="U166" s="38" t="s">
        <v>127</v>
      </c>
      <c r="V166" s="38" t="s">
        <v>125</v>
      </c>
      <c r="W166" s="38" t="s">
        <v>126</v>
      </c>
      <c r="X166" s="38" t="s">
        <v>125</v>
      </c>
      <c r="Y166" s="38" t="s">
        <v>125</v>
      </c>
      <c r="Z166" s="38" t="s">
        <v>127</v>
      </c>
      <c r="AA166" s="38" t="s">
        <v>126</v>
      </c>
      <c r="AB166" s="38" t="s">
        <v>128</v>
      </c>
      <c r="AC166" s="38" t="s">
        <v>126</v>
      </c>
      <c r="AD166" s="38" t="s">
        <v>128</v>
      </c>
      <c r="AE166" s="38" t="s">
        <v>125</v>
      </c>
      <c r="AF166" s="38" t="s">
        <v>127</v>
      </c>
      <c r="AG166" s="38" t="s">
        <v>127</v>
      </c>
      <c r="AH166" s="38">
        <f t="array" ref="AH166">SUM((I166:AG166=$I$2:$AG$2)*(I166:AG166&lt;&gt;""))</f>
        <v>22</v>
      </c>
      <c r="AI166" s="47">
        <f t="shared" si="184"/>
        <v>8.8000000000000007</v>
      </c>
      <c r="AJ166" s="64"/>
      <c r="AK166" s="38" t="str">
        <f t="shared" si="185"/>
        <v>LULUS</v>
      </c>
      <c r="AL166" s="38" t="str">
        <f t="shared" si="186"/>
        <v>LULUS</v>
      </c>
      <c r="AM166" s="38" t="str">
        <f t="shared" si="187"/>
        <v>LULUS</v>
      </c>
      <c r="AN166" s="38" t="str">
        <f t="shared" si="188"/>
        <v>LULUS</v>
      </c>
      <c r="AO166" s="38" t="str">
        <f t="shared" si="189"/>
        <v>LULUS</v>
      </c>
      <c r="AP166" s="38" t="str">
        <f t="shared" si="190"/>
        <v>LULUS</v>
      </c>
      <c r="AQ166" s="38" t="str">
        <f t="shared" si="191"/>
        <v>LULUS</v>
      </c>
      <c r="AR166" s="38" t="str">
        <f t="shared" si="192"/>
        <v>TIDAK LULUS</v>
      </c>
      <c r="AS166" s="38" t="str">
        <f t="shared" si="193"/>
        <v>LULUS</v>
      </c>
      <c r="AT166" s="38" t="str">
        <f t="shared" si="194"/>
        <v>LULUS</v>
      </c>
      <c r="AU166" s="38" t="str">
        <f t="shared" si="195"/>
        <v>LULUS</v>
      </c>
      <c r="AV166" s="38" t="str">
        <f t="shared" si="196"/>
        <v>LULUS</v>
      </c>
      <c r="AW166" s="38" t="str">
        <f t="shared" si="197"/>
        <v>LULUS</v>
      </c>
      <c r="AX166" s="38" t="str">
        <f t="shared" si="198"/>
        <v>LULUS</v>
      </c>
      <c r="AY166" s="38" t="str">
        <f t="shared" si="199"/>
        <v>LULUS</v>
      </c>
      <c r="AZ166" s="38" t="str">
        <f t="shared" si="200"/>
        <v>LULUS</v>
      </c>
      <c r="BA166" s="38" t="str">
        <f t="shared" si="201"/>
        <v>TIDAK LULUS</v>
      </c>
      <c r="BB166" s="38" t="str">
        <f t="shared" si="202"/>
        <v>LULUS</v>
      </c>
      <c r="BC166" s="38" t="str">
        <f t="shared" si="203"/>
        <v>LULUS</v>
      </c>
      <c r="BD166" s="38" t="str">
        <f t="shared" si="204"/>
        <v>LULUS</v>
      </c>
      <c r="BE166" s="38" t="str">
        <f t="shared" si="205"/>
        <v>LULUS</v>
      </c>
      <c r="BF166" s="38" t="str">
        <f t="shared" si="206"/>
        <v>LULUS</v>
      </c>
      <c r="BG166" s="38" t="str">
        <f t="shared" si="207"/>
        <v>LULUS</v>
      </c>
      <c r="BH166" s="38" t="str">
        <f t="shared" si="208"/>
        <v>LULUS</v>
      </c>
      <c r="BI166" s="38" t="str">
        <f t="shared" si="209"/>
        <v>TIDAK LULUS</v>
      </c>
    </row>
    <row r="167" spans="1:61" s="65" customFormat="1" ht="21.9" customHeight="1" x14ac:dyDescent="0.3">
      <c r="A167" s="37">
        <f t="shared" si="183"/>
        <v>164</v>
      </c>
      <c r="B167" s="38">
        <v>2015408575</v>
      </c>
      <c r="C167" s="46" t="s">
        <v>614</v>
      </c>
      <c r="D167" s="54" t="s">
        <v>46</v>
      </c>
      <c r="E167" s="38" t="s">
        <v>155</v>
      </c>
      <c r="F167" s="54" t="s">
        <v>597</v>
      </c>
      <c r="G167" s="46" t="s">
        <v>598</v>
      </c>
      <c r="H167" s="63">
        <v>44959</v>
      </c>
      <c r="I167" s="38" t="s">
        <v>126</v>
      </c>
      <c r="J167" s="38" t="s">
        <v>125</v>
      </c>
      <c r="K167" s="38" t="s">
        <v>127</v>
      </c>
      <c r="L167" s="38" t="s">
        <v>125</v>
      </c>
      <c r="M167" s="38" t="s">
        <v>126</v>
      </c>
      <c r="N167" s="38" t="s">
        <v>127</v>
      </c>
      <c r="O167" s="38" t="s">
        <v>128</v>
      </c>
      <c r="P167" s="38" t="s">
        <v>127</v>
      </c>
      <c r="Q167" s="38" t="s">
        <v>126</v>
      </c>
      <c r="R167" s="38" t="s">
        <v>126</v>
      </c>
      <c r="S167" s="38" t="s">
        <v>126</v>
      </c>
      <c r="T167" s="38" t="s">
        <v>128</v>
      </c>
      <c r="U167" s="38" t="s">
        <v>128</v>
      </c>
      <c r="V167" s="38" t="s">
        <v>125</v>
      </c>
      <c r="W167" s="38" t="s">
        <v>126</v>
      </c>
      <c r="X167" s="38" t="s">
        <v>125</v>
      </c>
      <c r="Y167" s="38" t="s">
        <v>128</v>
      </c>
      <c r="Z167" s="38" t="s">
        <v>128</v>
      </c>
      <c r="AA167" s="38" t="s">
        <v>126</v>
      </c>
      <c r="AB167" s="38" t="s">
        <v>128</v>
      </c>
      <c r="AC167" s="38" t="s">
        <v>126</v>
      </c>
      <c r="AD167" s="38" t="s">
        <v>126</v>
      </c>
      <c r="AE167" s="38" t="s">
        <v>125</v>
      </c>
      <c r="AF167" s="38" t="s">
        <v>125</v>
      </c>
      <c r="AG167" s="38" t="s">
        <v>126</v>
      </c>
      <c r="AH167" s="38">
        <f t="array" ref="AH167">SUM((I167:AG167=$I$2:$AG$2)*(I167:AG167&lt;&gt;""))</f>
        <v>18</v>
      </c>
      <c r="AI167" s="47">
        <f t="shared" si="184"/>
        <v>7.2</v>
      </c>
      <c r="AJ167" s="64"/>
      <c r="AK167" s="38" t="str">
        <f t="shared" si="185"/>
        <v>LULUS</v>
      </c>
      <c r="AL167" s="38" t="str">
        <f t="shared" si="186"/>
        <v>TIDAK LULUS</v>
      </c>
      <c r="AM167" s="38" t="str">
        <f t="shared" si="187"/>
        <v>LULUS</v>
      </c>
      <c r="AN167" s="38" t="str">
        <f t="shared" si="188"/>
        <v>LULUS</v>
      </c>
      <c r="AO167" s="38" t="str">
        <f t="shared" si="189"/>
        <v>LULUS</v>
      </c>
      <c r="AP167" s="38" t="str">
        <f t="shared" si="190"/>
        <v>TIDAK LULUS</v>
      </c>
      <c r="AQ167" s="38" t="str">
        <f t="shared" si="191"/>
        <v>LULUS</v>
      </c>
      <c r="AR167" s="38" t="str">
        <f t="shared" si="192"/>
        <v>LULUS</v>
      </c>
      <c r="AS167" s="38" t="str">
        <f t="shared" si="193"/>
        <v>LULUS</v>
      </c>
      <c r="AT167" s="38" t="str">
        <f t="shared" si="194"/>
        <v>TIDAK LULUS</v>
      </c>
      <c r="AU167" s="38" t="str">
        <f t="shared" si="195"/>
        <v>LULUS</v>
      </c>
      <c r="AV167" s="38" t="str">
        <f t="shared" si="196"/>
        <v>LULUS</v>
      </c>
      <c r="AW167" s="38" t="str">
        <f t="shared" si="197"/>
        <v>TIDAK LULUS</v>
      </c>
      <c r="AX167" s="38" t="str">
        <f t="shared" si="198"/>
        <v>LULUS</v>
      </c>
      <c r="AY167" s="38" t="str">
        <f t="shared" si="199"/>
        <v>LULUS</v>
      </c>
      <c r="AZ167" s="38" t="str">
        <f t="shared" si="200"/>
        <v>LULUS</v>
      </c>
      <c r="BA167" s="38" t="str">
        <f t="shared" si="201"/>
        <v>LULUS</v>
      </c>
      <c r="BB167" s="38" t="str">
        <f t="shared" si="202"/>
        <v>TIDAK LULUS</v>
      </c>
      <c r="BC167" s="38" t="str">
        <f t="shared" si="203"/>
        <v>LULUS</v>
      </c>
      <c r="BD167" s="38" t="str">
        <f t="shared" si="204"/>
        <v>LULUS</v>
      </c>
      <c r="BE167" s="38" t="str">
        <f t="shared" si="205"/>
        <v>LULUS</v>
      </c>
      <c r="BF167" s="38" t="str">
        <f t="shared" si="206"/>
        <v>TIDAK LULUS</v>
      </c>
      <c r="BG167" s="38" t="str">
        <f t="shared" si="207"/>
        <v>LULUS</v>
      </c>
      <c r="BH167" s="38" t="str">
        <f t="shared" si="208"/>
        <v>TIDAK LULUS</v>
      </c>
      <c r="BI167" s="38" t="str">
        <f t="shared" si="209"/>
        <v>LULUS</v>
      </c>
    </row>
    <row r="168" spans="1:61" s="65" customFormat="1" ht="21.9" customHeight="1" x14ac:dyDescent="0.3">
      <c r="A168" s="37">
        <f t="shared" si="183"/>
        <v>165</v>
      </c>
      <c r="B168" s="38">
        <v>2015408549</v>
      </c>
      <c r="C168" s="46" t="s">
        <v>615</v>
      </c>
      <c r="D168" s="54" t="s">
        <v>45</v>
      </c>
      <c r="E168" s="38" t="s">
        <v>160</v>
      </c>
      <c r="F168" s="54" t="s">
        <v>616</v>
      </c>
      <c r="G168" s="46" t="s">
        <v>617</v>
      </c>
      <c r="H168" s="63">
        <v>44959</v>
      </c>
      <c r="I168" s="38" t="s">
        <v>127</v>
      </c>
      <c r="J168" s="38" t="s">
        <v>125</v>
      </c>
      <c r="K168" s="38" t="s">
        <v>128</v>
      </c>
      <c r="L168" s="38" t="s">
        <v>128</v>
      </c>
      <c r="M168" s="38" t="s">
        <v>128</v>
      </c>
      <c r="N168" s="38" t="s">
        <v>127</v>
      </c>
      <c r="O168" s="38" t="s">
        <v>128</v>
      </c>
      <c r="P168" s="38" t="s">
        <v>126</v>
      </c>
      <c r="Q168" s="38" t="s">
        <v>126</v>
      </c>
      <c r="R168" s="38" t="s">
        <v>126</v>
      </c>
      <c r="S168" s="38" t="s">
        <v>126</v>
      </c>
      <c r="T168" s="38" t="s">
        <v>128</v>
      </c>
      <c r="U168" s="38" t="s">
        <v>127</v>
      </c>
      <c r="V168" s="38" t="s">
        <v>125</v>
      </c>
      <c r="W168" s="38" t="s">
        <v>125</v>
      </c>
      <c r="X168" s="38" t="s">
        <v>125</v>
      </c>
      <c r="Y168" s="38" t="s">
        <v>125</v>
      </c>
      <c r="Z168" s="38" t="s">
        <v>128</v>
      </c>
      <c r="AA168" s="38" t="s">
        <v>126</v>
      </c>
      <c r="AB168" s="38" t="s">
        <v>128</v>
      </c>
      <c r="AC168" s="38" t="s">
        <v>126</v>
      </c>
      <c r="AD168" s="38" t="s">
        <v>125</v>
      </c>
      <c r="AE168" s="38" t="s">
        <v>127</v>
      </c>
      <c r="AF168" s="38" t="s">
        <v>126</v>
      </c>
      <c r="AG168" s="38" t="s">
        <v>127</v>
      </c>
      <c r="AH168" s="38">
        <f t="array" ref="AH168">SUM((I168:AG168=$I$2:$AG$2)*(I168:AG168&lt;&gt;""))</f>
        <v>10</v>
      </c>
      <c r="AI168" s="47">
        <f t="shared" si="184"/>
        <v>4</v>
      </c>
      <c r="AJ168" s="64"/>
      <c r="AK168" s="38" t="str">
        <f t="shared" si="185"/>
        <v>TIDAK LULUS</v>
      </c>
      <c r="AL168" s="38" t="str">
        <f t="shared" si="186"/>
        <v>TIDAK LULUS</v>
      </c>
      <c r="AM168" s="38" t="str">
        <f t="shared" si="187"/>
        <v>TIDAK LULUS</v>
      </c>
      <c r="AN168" s="38" t="str">
        <f t="shared" si="188"/>
        <v>TIDAK LULUS</v>
      </c>
      <c r="AO168" s="38" t="str">
        <f t="shared" si="189"/>
        <v>TIDAK LULUS</v>
      </c>
      <c r="AP168" s="38" t="str">
        <f t="shared" si="190"/>
        <v>TIDAK LULUS</v>
      </c>
      <c r="AQ168" s="38" t="str">
        <f t="shared" si="191"/>
        <v>LULUS</v>
      </c>
      <c r="AR168" s="38" t="str">
        <f t="shared" si="192"/>
        <v>TIDAK LULUS</v>
      </c>
      <c r="AS168" s="38" t="str">
        <f t="shared" si="193"/>
        <v>LULUS</v>
      </c>
      <c r="AT168" s="38" t="str">
        <f t="shared" si="194"/>
        <v>TIDAK LULUS</v>
      </c>
      <c r="AU168" s="38" t="str">
        <f t="shared" si="195"/>
        <v>LULUS</v>
      </c>
      <c r="AV168" s="38" t="str">
        <f t="shared" si="196"/>
        <v>LULUS</v>
      </c>
      <c r="AW168" s="38" t="str">
        <f t="shared" si="197"/>
        <v>LULUS</v>
      </c>
      <c r="AX168" s="38" t="str">
        <f t="shared" si="198"/>
        <v>LULUS</v>
      </c>
      <c r="AY168" s="38" t="str">
        <f t="shared" si="199"/>
        <v>TIDAK LULUS</v>
      </c>
      <c r="AZ168" s="38" t="str">
        <f t="shared" si="200"/>
        <v>LULUS</v>
      </c>
      <c r="BA168" s="38" t="str">
        <f t="shared" si="201"/>
        <v>TIDAK LULUS</v>
      </c>
      <c r="BB168" s="38" t="str">
        <f t="shared" si="202"/>
        <v>TIDAK LULUS</v>
      </c>
      <c r="BC168" s="38" t="str">
        <f t="shared" si="203"/>
        <v>LULUS</v>
      </c>
      <c r="BD168" s="38" t="str">
        <f t="shared" si="204"/>
        <v>LULUS</v>
      </c>
      <c r="BE168" s="38" t="str">
        <f t="shared" si="205"/>
        <v>LULUS</v>
      </c>
      <c r="BF168" s="38" t="str">
        <f t="shared" si="206"/>
        <v>TIDAK LULUS</v>
      </c>
      <c r="BG168" s="38" t="str">
        <f t="shared" si="207"/>
        <v>TIDAK LULUS</v>
      </c>
      <c r="BH168" s="38" t="str">
        <f t="shared" si="208"/>
        <v>TIDAK LULUS</v>
      </c>
      <c r="BI168" s="38" t="str">
        <f t="shared" si="209"/>
        <v>TIDAK LULUS</v>
      </c>
    </row>
    <row r="169" spans="1:61" s="65" customFormat="1" ht="21.9" customHeight="1" x14ac:dyDescent="0.3">
      <c r="A169" s="37">
        <f t="shared" si="183"/>
        <v>166</v>
      </c>
      <c r="B169" s="38">
        <v>2015408550</v>
      </c>
      <c r="C169" s="46" t="s">
        <v>618</v>
      </c>
      <c r="D169" s="54" t="s">
        <v>45</v>
      </c>
      <c r="E169" s="38" t="s">
        <v>160</v>
      </c>
      <c r="F169" s="54" t="s">
        <v>619</v>
      </c>
      <c r="G169" s="46" t="s">
        <v>620</v>
      </c>
      <c r="H169" s="63">
        <v>44959</v>
      </c>
      <c r="I169" s="38" t="s">
        <v>126</v>
      </c>
      <c r="J169" s="38" t="s">
        <v>128</v>
      </c>
      <c r="K169" s="38" t="s">
        <v>127</v>
      </c>
      <c r="L169" s="38" t="s">
        <v>128</v>
      </c>
      <c r="M169" s="38" t="s">
        <v>126</v>
      </c>
      <c r="N169" s="38" t="s">
        <v>127</v>
      </c>
      <c r="O169" s="38" t="s">
        <v>128</v>
      </c>
      <c r="P169" s="38" t="s">
        <v>128</v>
      </c>
      <c r="Q169" s="38" t="s">
        <v>126</v>
      </c>
      <c r="R169" s="38" t="s">
        <v>126</v>
      </c>
      <c r="S169" s="38" t="s">
        <v>126</v>
      </c>
      <c r="T169" s="38" t="s">
        <v>126</v>
      </c>
      <c r="U169" s="38" t="s">
        <v>127</v>
      </c>
      <c r="V169" s="38" t="s">
        <v>125</v>
      </c>
      <c r="W169" s="38" t="s">
        <v>128</v>
      </c>
      <c r="X169" s="38" t="s">
        <v>125</v>
      </c>
      <c r="Y169" s="38" t="s">
        <v>128</v>
      </c>
      <c r="Z169" s="38" t="s">
        <v>128</v>
      </c>
      <c r="AA169" s="38" t="s">
        <v>126</v>
      </c>
      <c r="AB169" s="38" t="s">
        <v>128</v>
      </c>
      <c r="AC169" s="38" t="s">
        <v>126</v>
      </c>
      <c r="AD169" s="38" t="s">
        <v>127</v>
      </c>
      <c r="AE169" s="38" t="s">
        <v>128</v>
      </c>
      <c r="AF169" s="38" t="s">
        <v>127</v>
      </c>
      <c r="AG169" s="38" t="s">
        <v>127</v>
      </c>
      <c r="AH169" s="38">
        <f t="array" ref="AH169">SUM((I169:AG169=$I$2:$AG$2)*(I169:AG169&lt;&gt;""))</f>
        <v>15</v>
      </c>
      <c r="AI169" s="47">
        <f t="shared" si="184"/>
        <v>6</v>
      </c>
      <c r="AJ169" s="64"/>
      <c r="AK169" s="38" t="str">
        <f t="shared" si="185"/>
        <v>LULUS</v>
      </c>
      <c r="AL169" s="38" t="str">
        <f t="shared" si="186"/>
        <v>LULUS</v>
      </c>
      <c r="AM169" s="38" t="str">
        <f t="shared" si="187"/>
        <v>LULUS</v>
      </c>
      <c r="AN169" s="38" t="str">
        <f t="shared" si="188"/>
        <v>TIDAK LULUS</v>
      </c>
      <c r="AO169" s="38" t="str">
        <f t="shared" si="189"/>
        <v>LULUS</v>
      </c>
      <c r="AP169" s="38" t="str">
        <f t="shared" si="190"/>
        <v>TIDAK LULUS</v>
      </c>
      <c r="AQ169" s="38" t="str">
        <f t="shared" si="191"/>
        <v>LULUS</v>
      </c>
      <c r="AR169" s="38" t="str">
        <f t="shared" si="192"/>
        <v>TIDAK LULUS</v>
      </c>
      <c r="AS169" s="38" t="str">
        <f t="shared" si="193"/>
        <v>LULUS</v>
      </c>
      <c r="AT169" s="38" t="str">
        <f t="shared" si="194"/>
        <v>TIDAK LULUS</v>
      </c>
      <c r="AU169" s="38" t="str">
        <f t="shared" si="195"/>
        <v>LULUS</v>
      </c>
      <c r="AV169" s="38" t="str">
        <f t="shared" si="196"/>
        <v>TIDAK LULUS</v>
      </c>
      <c r="AW169" s="38" t="str">
        <f t="shared" si="197"/>
        <v>LULUS</v>
      </c>
      <c r="AX169" s="38" t="str">
        <f t="shared" si="198"/>
        <v>LULUS</v>
      </c>
      <c r="AY169" s="38" t="str">
        <f t="shared" si="199"/>
        <v>TIDAK LULUS</v>
      </c>
      <c r="AZ169" s="38" t="str">
        <f t="shared" si="200"/>
        <v>LULUS</v>
      </c>
      <c r="BA169" s="38" t="str">
        <f t="shared" si="201"/>
        <v>LULUS</v>
      </c>
      <c r="BB169" s="38" t="str">
        <f t="shared" si="202"/>
        <v>TIDAK LULUS</v>
      </c>
      <c r="BC169" s="38" t="str">
        <f t="shared" si="203"/>
        <v>LULUS</v>
      </c>
      <c r="BD169" s="38" t="str">
        <f t="shared" si="204"/>
        <v>LULUS</v>
      </c>
      <c r="BE169" s="38" t="str">
        <f t="shared" si="205"/>
        <v>LULUS</v>
      </c>
      <c r="BF169" s="38" t="str">
        <f t="shared" si="206"/>
        <v>TIDAK LULUS</v>
      </c>
      <c r="BG169" s="38" t="str">
        <f t="shared" si="207"/>
        <v>TIDAK LULUS</v>
      </c>
      <c r="BH169" s="38" t="str">
        <f t="shared" si="208"/>
        <v>LULUS</v>
      </c>
      <c r="BI169" s="38" t="str">
        <f t="shared" si="209"/>
        <v>TIDAK LULUS</v>
      </c>
    </row>
    <row r="170" spans="1:61" s="65" customFormat="1" ht="21.9" customHeight="1" x14ac:dyDescent="0.3">
      <c r="A170" s="37">
        <f t="shared" si="183"/>
        <v>167</v>
      </c>
      <c r="B170" s="38">
        <v>2015408578</v>
      </c>
      <c r="C170" s="46" t="s">
        <v>621</v>
      </c>
      <c r="D170" s="54" t="s">
        <v>46</v>
      </c>
      <c r="E170" s="38" t="s">
        <v>155</v>
      </c>
      <c r="F170" s="54" t="s">
        <v>411</v>
      </c>
      <c r="G170" s="46" t="s">
        <v>412</v>
      </c>
      <c r="H170" s="63">
        <v>44959</v>
      </c>
      <c r="I170" s="38" t="s">
        <v>127</v>
      </c>
      <c r="J170" s="38" t="s">
        <v>128</v>
      </c>
      <c r="K170" s="38" t="s">
        <v>127</v>
      </c>
      <c r="L170" s="38" t="s">
        <v>125</v>
      </c>
      <c r="M170" s="38" t="s">
        <v>126</v>
      </c>
      <c r="N170" s="38" t="s">
        <v>127</v>
      </c>
      <c r="O170" s="38" t="s">
        <v>128</v>
      </c>
      <c r="P170" s="38" t="s">
        <v>127</v>
      </c>
      <c r="Q170" s="38" t="s">
        <v>126</v>
      </c>
      <c r="R170" s="38" t="s">
        <v>126</v>
      </c>
      <c r="S170" s="38" t="s">
        <v>126</v>
      </c>
      <c r="T170" s="38" t="s">
        <v>128</v>
      </c>
      <c r="U170" s="38" t="s">
        <v>127</v>
      </c>
      <c r="V170" s="38" t="s">
        <v>125</v>
      </c>
      <c r="W170" s="38" t="s">
        <v>126</v>
      </c>
      <c r="X170" s="38" t="s">
        <v>125</v>
      </c>
      <c r="Y170" s="38" t="s">
        <v>128</v>
      </c>
      <c r="Z170" s="38" t="s">
        <v>128</v>
      </c>
      <c r="AA170" s="38" t="s">
        <v>125</v>
      </c>
      <c r="AB170" s="38" t="s">
        <v>128</v>
      </c>
      <c r="AC170" s="38" t="s">
        <v>126</v>
      </c>
      <c r="AD170" s="38" t="s">
        <v>127</v>
      </c>
      <c r="AE170" s="38" t="s">
        <v>128</v>
      </c>
      <c r="AF170" s="38" t="s">
        <v>127</v>
      </c>
      <c r="AG170" s="38" t="s">
        <v>125</v>
      </c>
      <c r="AH170" s="38">
        <f t="array" ref="AH170">SUM((I170:AG170=$I$2:$AG$2)*(I170:AG170&lt;&gt;""))</f>
        <v>17</v>
      </c>
      <c r="AI170" s="47">
        <f t="shared" si="184"/>
        <v>6.8</v>
      </c>
      <c r="AJ170" s="64"/>
      <c r="AK170" s="38" t="str">
        <f t="shared" si="185"/>
        <v>TIDAK LULUS</v>
      </c>
      <c r="AL170" s="38" t="str">
        <f t="shared" si="186"/>
        <v>LULUS</v>
      </c>
      <c r="AM170" s="38" t="str">
        <f t="shared" si="187"/>
        <v>LULUS</v>
      </c>
      <c r="AN170" s="38" t="str">
        <f t="shared" si="188"/>
        <v>LULUS</v>
      </c>
      <c r="AO170" s="38" t="str">
        <f t="shared" si="189"/>
        <v>LULUS</v>
      </c>
      <c r="AP170" s="38" t="str">
        <f t="shared" si="190"/>
        <v>TIDAK LULUS</v>
      </c>
      <c r="AQ170" s="38" t="str">
        <f t="shared" si="191"/>
        <v>LULUS</v>
      </c>
      <c r="AR170" s="38" t="str">
        <f t="shared" si="192"/>
        <v>LULUS</v>
      </c>
      <c r="AS170" s="38" t="str">
        <f t="shared" si="193"/>
        <v>LULUS</v>
      </c>
      <c r="AT170" s="38" t="str">
        <f t="shared" si="194"/>
        <v>TIDAK LULUS</v>
      </c>
      <c r="AU170" s="38" t="str">
        <f t="shared" si="195"/>
        <v>LULUS</v>
      </c>
      <c r="AV170" s="38" t="str">
        <f t="shared" si="196"/>
        <v>LULUS</v>
      </c>
      <c r="AW170" s="38" t="str">
        <f t="shared" si="197"/>
        <v>LULUS</v>
      </c>
      <c r="AX170" s="38" t="str">
        <f t="shared" si="198"/>
        <v>LULUS</v>
      </c>
      <c r="AY170" s="38" t="str">
        <f t="shared" si="199"/>
        <v>LULUS</v>
      </c>
      <c r="AZ170" s="38" t="str">
        <f t="shared" si="200"/>
        <v>LULUS</v>
      </c>
      <c r="BA170" s="38" t="str">
        <f t="shared" si="201"/>
        <v>LULUS</v>
      </c>
      <c r="BB170" s="38" t="str">
        <f t="shared" si="202"/>
        <v>TIDAK LULUS</v>
      </c>
      <c r="BC170" s="38" t="str">
        <f t="shared" si="203"/>
        <v>TIDAK LULUS</v>
      </c>
      <c r="BD170" s="38" t="str">
        <f t="shared" si="204"/>
        <v>LULUS</v>
      </c>
      <c r="BE170" s="38" t="str">
        <f t="shared" si="205"/>
        <v>LULUS</v>
      </c>
      <c r="BF170" s="38" t="str">
        <f t="shared" si="206"/>
        <v>TIDAK LULUS</v>
      </c>
      <c r="BG170" s="38" t="str">
        <f t="shared" si="207"/>
        <v>TIDAK LULUS</v>
      </c>
      <c r="BH170" s="38" t="str">
        <f t="shared" si="208"/>
        <v>LULUS</v>
      </c>
      <c r="BI170" s="38" t="str">
        <f t="shared" si="209"/>
        <v>TIDAK LULUS</v>
      </c>
    </row>
    <row r="171" spans="1:61" s="65" customFormat="1" ht="21.9" customHeight="1" x14ac:dyDescent="0.3">
      <c r="A171" s="37">
        <f t="shared" si="183"/>
        <v>168</v>
      </c>
      <c r="B171" s="38">
        <v>2015405157</v>
      </c>
      <c r="C171" s="46" t="s">
        <v>676</v>
      </c>
      <c r="D171" s="54" t="s">
        <v>45</v>
      </c>
      <c r="E171" s="38" t="s">
        <v>160</v>
      </c>
      <c r="F171" s="54" t="s">
        <v>411</v>
      </c>
      <c r="G171" s="46" t="s">
        <v>412</v>
      </c>
      <c r="H171" s="63">
        <v>44959</v>
      </c>
      <c r="I171" s="38" t="s">
        <v>125</v>
      </c>
      <c r="J171" s="38" t="s">
        <v>128</v>
      </c>
      <c r="K171" s="38" t="s">
        <v>127</v>
      </c>
      <c r="L171" s="38" t="s">
        <v>125</v>
      </c>
      <c r="M171" s="38" t="s">
        <v>126</v>
      </c>
      <c r="N171" s="38" t="s">
        <v>125</v>
      </c>
      <c r="O171" s="38" t="s">
        <v>128</v>
      </c>
      <c r="P171" s="38" t="s">
        <v>127</v>
      </c>
      <c r="Q171" s="38" t="s">
        <v>126</v>
      </c>
      <c r="R171" s="38" t="s">
        <v>127</v>
      </c>
      <c r="S171" s="38" t="s">
        <v>127</v>
      </c>
      <c r="T171" s="38" t="s">
        <v>128</v>
      </c>
      <c r="U171" s="38" t="s">
        <v>127</v>
      </c>
      <c r="V171" s="38" t="s">
        <v>125</v>
      </c>
      <c r="W171" s="38" t="s">
        <v>126</v>
      </c>
      <c r="X171" s="38" t="s">
        <v>125</v>
      </c>
      <c r="Y171" s="38" t="s">
        <v>128</v>
      </c>
      <c r="Z171" s="38" t="s">
        <v>128</v>
      </c>
      <c r="AA171" s="38" t="s">
        <v>126</v>
      </c>
      <c r="AB171" s="38" t="s">
        <v>128</v>
      </c>
      <c r="AC171" s="38" t="s">
        <v>126</v>
      </c>
      <c r="AD171" s="38" t="s">
        <v>128</v>
      </c>
      <c r="AE171" s="38" t="s">
        <v>125</v>
      </c>
      <c r="AF171" s="38" t="s">
        <v>127</v>
      </c>
      <c r="AG171" s="38" t="s">
        <v>126</v>
      </c>
      <c r="AH171" s="38">
        <f t="array" ref="AH171">SUM((I171:AG171=$I$2:$AG$2)*(I171:AG171&lt;&gt;""))</f>
        <v>21</v>
      </c>
      <c r="AI171" s="47">
        <f t="shared" si="184"/>
        <v>8.4</v>
      </c>
      <c r="AJ171" s="64"/>
      <c r="AK171" s="38" t="str">
        <f t="shared" si="185"/>
        <v>TIDAK LULUS</v>
      </c>
      <c r="AL171" s="38" t="str">
        <f t="shared" si="186"/>
        <v>LULUS</v>
      </c>
      <c r="AM171" s="38" t="str">
        <f t="shared" si="187"/>
        <v>LULUS</v>
      </c>
      <c r="AN171" s="38" t="str">
        <f t="shared" si="188"/>
        <v>LULUS</v>
      </c>
      <c r="AO171" s="38" t="str">
        <f t="shared" si="189"/>
        <v>LULUS</v>
      </c>
      <c r="AP171" s="38" t="str">
        <f t="shared" si="190"/>
        <v>LULUS</v>
      </c>
      <c r="AQ171" s="38" t="str">
        <f t="shared" si="191"/>
        <v>LULUS</v>
      </c>
      <c r="AR171" s="38" t="str">
        <f t="shared" si="192"/>
        <v>LULUS</v>
      </c>
      <c r="AS171" s="38" t="str">
        <f t="shared" si="193"/>
        <v>LULUS</v>
      </c>
      <c r="AT171" s="38" t="str">
        <f t="shared" si="194"/>
        <v>TIDAK LULUS</v>
      </c>
      <c r="AU171" s="38" t="str">
        <f t="shared" si="195"/>
        <v>TIDAK LULUS</v>
      </c>
      <c r="AV171" s="38" t="str">
        <f t="shared" si="196"/>
        <v>LULUS</v>
      </c>
      <c r="AW171" s="38" t="str">
        <f t="shared" si="197"/>
        <v>LULUS</v>
      </c>
      <c r="AX171" s="38" t="str">
        <f t="shared" si="198"/>
        <v>LULUS</v>
      </c>
      <c r="AY171" s="38" t="str">
        <f t="shared" si="199"/>
        <v>LULUS</v>
      </c>
      <c r="AZ171" s="38" t="str">
        <f t="shared" si="200"/>
        <v>LULUS</v>
      </c>
      <c r="BA171" s="38" t="str">
        <f t="shared" si="201"/>
        <v>LULUS</v>
      </c>
      <c r="BB171" s="38" t="str">
        <f t="shared" si="202"/>
        <v>TIDAK LULUS</v>
      </c>
      <c r="BC171" s="38" t="str">
        <f t="shared" si="203"/>
        <v>LULUS</v>
      </c>
      <c r="BD171" s="38" t="str">
        <f t="shared" si="204"/>
        <v>LULUS</v>
      </c>
      <c r="BE171" s="38" t="str">
        <f t="shared" si="205"/>
        <v>LULUS</v>
      </c>
      <c r="BF171" s="38" t="str">
        <f t="shared" si="206"/>
        <v>LULUS</v>
      </c>
      <c r="BG171" s="38" t="str">
        <f t="shared" si="207"/>
        <v>LULUS</v>
      </c>
      <c r="BH171" s="38" t="str">
        <f t="shared" si="208"/>
        <v>LULUS</v>
      </c>
      <c r="BI171" s="38" t="str">
        <f t="shared" si="209"/>
        <v>LULUS</v>
      </c>
    </row>
    <row r="172" spans="1:61" s="65" customFormat="1" ht="21.9" customHeight="1" x14ac:dyDescent="0.3">
      <c r="A172" s="37">
        <f t="shared" si="183"/>
        <v>169</v>
      </c>
      <c r="B172" s="38">
        <v>2015408759</v>
      </c>
      <c r="C172" s="46" t="s">
        <v>622</v>
      </c>
      <c r="D172" s="54" t="s">
        <v>45</v>
      </c>
      <c r="E172" s="38" t="s">
        <v>160</v>
      </c>
      <c r="F172" s="54" t="s">
        <v>481</v>
      </c>
      <c r="G172" s="46" t="s">
        <v>482</v>
      </c>
      <c r="H172" s="63">
        <v>44959</v>
      </c>
      <c r="I172" s="38" t="s">
        <v>128</v>
      </c>
      <c r="J172" s="38" t="s">
        <v>125</v>
      </c>
      <c r="K172" s="38" t="s">
        <v>127</v>
      </c>
      <c r="L172" s="38" t="s">
        <v>125</v>
      </c>
      <c r="M172" s="38" t="s">
        <v>126</v>
      </c>
      <c r="N172" s="38" t="s">
        <v>127</v>
      </c>
      <c r="O172" s="38" t="s">
        <v>128</v>
      </c>
      <c r="P172" s="38" t="s">
        <v>127</v>
      </c>
      <c r="Q172" s="38" t="s">
        <v>126</v>
      </c>
      <c r="R172" s="38" t="s">
        <v>127</v>
      </c>
      <c r="S172" s="38" t="s">
        <v>126</v>
      </c>
      <c r="T172" s="38" t="s">
        <v>125</v>
      </c>
      <c r="U172" s="38" t="s">
        <v>127</v>
      </c>
      <c r="V172" s="38" t="s">
        <v>125</v>
      </c>
      <c r="W172" s="38" t="s">
        <v>126</v>
      </c>
      <c r="X172" s="38" t="s">
        <v>125</v>
      </c>
      <c r="Y172" s="38" t="s">
        <v>127</v>
      </c>
      <c r="Z172" s="38" t="s">
        <v>128</v>
      </c>
      <c r="AA172" s="38" t="s">
        <v>126</v>
      </c>
      <c r="AB172" s="38" t="s">
        <v>126</v>
      </c>
      <c r="AC172" s="38" t="s">
        <v>126</v>
      </c>
      <c r="AD172" s="38" t="s">
        <v>128</v>
      </c>
      <c r="AE172" s="38" t="s">
        <v>128</v>
      </c>
      <c r="AF172" s="38" t="s">
        <v>127</v>
      </c>
      <c r="AG172" s="38" t="s">
        <v>127</v>
      </c>
      <c r="AH172" s="38">
        <f t="array" ref="AH172">SUM((I172:AG172=$I$2:$AG$2)*(I172:AG172&lt;&gt;""))</f>
        <v>15</v>
      </c>
      <c r="AI172" s="47">
        <f t="shared" si="184"/>
        <v>6</v>
      </c>
      <c r="AJ172" s="64"/>
      <c r="AK172" s="38" t="str">
        <f t="shared" si="185"/>
        <v>TIDAK LULUS</v>
      </c>
      <c r="AL172" s="38" t="str">
        <f t="shared" si="186"/>
        <v>TIDAK LULUS</v>
      </c>
      <c r="AM172" s="38" t="str">
        <f t="shared" si="187"/>
        <v>LULUS</v>
      </c>
      <c r="AN172" s="38" t="str">
        <f t="shared" si="188"/>
        <v>LULUS</v>
      </c>
      <c r="AO172" s="38" t="str">
        <f t="shared" si="189"/>
        <v>LULUS</v>
      </c>
      <c r="AP172" s="38" t="str">
        <f t="shared" si="190"/>
        <v>TIDAK LULUS</v>
      </c>
      <c r="AQ172" s="38" t="str">
        <f t="shared" si="191"/>
        <v>LULUS</v>
      </c>
      <c r="AR172" s="38" t="str">
        <f t="shared" si="192"/>
        <v>LULUS</v>
      </c>
      <c r="AS172" s="38" t="str">
        <f t="shared" si="193"/>
        <v>LULUS</v>
      </c>
      <c r="AT172" s="38" t="str">
        <f t="shared" si="194"/>
        <v>TIDAK LULUS</v>
      </c>
      <c r="AU172" s="38" t="str">
        <f t="shared" si="195"/>
        <v>LULUS</v>
      </c>
      <c r="AV172" s="38" t="str">
        <f t="shared" si="196"/>
        <v>TIDAK LULUS</v>
      </c>
      <c r="AW172" s="38" t="str">
        <f t="shared" si="197"/>
        <v>LULUS</v>
      </c>
      <c r="AX172" s="38" t="str">
        <f t="shared" si="198"/>
        <v>LULUS</v>
      </c>
      <c r="AY172" s="38" t="str">
        <f t="shared" si="199"/>
        <v>LULUS</v>
      </c>
      <c r="AZ172" s="38" t="str">
        <f t="shared" si="200"/>
        <v>LULUS</v>
      </c>
      <c r="BA172" s="38" t="str">
        <f t="shared" si="201"/>
        <v>TIDAK LULUS</v>
      </c>
      <c r="BB172" s="38" t="str">
        <f t="shared" si="202"/>
        <v>TIDAK LULUS</v>
      </c>
      <c r="BC172" s="38" t="str">
        <f t="shared" si="203"/>
        <v>LULUS</v>
      </c>
      <c r="BD172" s="38" t="str">
        <f t="shared" si="204"/>
        <v>TIDAK LULUS</v>
      </c>
      <c r="BE172" s="38" t="str">
        <f t="shared" si="205"/>
        <v>LULUS</v>
      </c>
      <c r="BF172" s="38" t="str">
        <f t="shared" si="206"/>
        <v>LULUS</v>
      </c>
      <c r="BG172" s="38" t="str">
        <f t="shared" si="207"/>
        <v>TIDAK LULUS</v>
      </c>
      <c r="BH172" s="38" t="str">
        <f t="shared" si="208"/>
        <v>LULUS</v>
      </c>
      <c r="BI172" s="38" t="str">
        <f t="shared" si="209"/>
        <v>TIDAK LULUS</v>
      </c>
    </row>
    <row r="173" spans="1:61" s="65" customFormat="1" ht="21.9" customHeight="1" x14ac:dyDescent="0.3">
      <c r="A173" s="37">
        <f t="shared" si="183"/>
        <v>170</v>
      </c>
      <c r="B173" s="38">
        <v>2015408581</v>
      </c>
      <c r="C173" s="46" t="s">
        <v>623</v>
      </c>
      <c r="D173" s="54" t="s">
        <v>46</v>
      </c>
      <c r="E173" s="38" t="s">
        <v>155</v>
      </c>
      <c r="F173" s="54" t="s">
        <v>490</v>
      </c>
      <c r="G173" s="46" t="s">
        <v>491</v>
      </c>
      <c r="H173" s="63">
        <v>44959</v>
      </c>
      <c r="I173" s="38" t="s">
        <v>126</v>
      </c>
      <c r="J173" s="38" t="s">
        <v>128</v>
      </c>
      <c r="K173" s="38" t="s">
        <v>127</v>
      </c>
      <c r="L173" s="38" t="s">
        <v>125</v>
      </c>
      <c r="M173" s="38" t="s">
        <v>126</v>
      </c>
      <c r="N173" s="38" t="s">
        <v>125</v>
      </c>
      <c r="O173" s="38" t="s">
        <v>128</v>
      </c>
      <c r="P173" s="38" t="s">
        <v>126</v>
      </c>
      <c r="Q173" s="38" t="s">
        <v>126</v>
      </c>
      <c r="R173" s="38" t="s">
        <v>125</v>
      </c>
      <c r="S173" s="38" t="s">
        <v>126</v>
      </c>
      <c r="T173" s="38" t="s">
        <v>128</v>
      </c>
      <c r="U173" s="38" t="s">
        <v>127</v>
      </c>
      <c r="V173" s="38" t="s">
        <v>125</v>
      </c>
      <c r="W173" s="38" t="s">
        <v>126</v>
      </c>
      <c r="X173" s="38" t="s">
        <v>125</v>
      </c>
      <c r="Y173" s="38" t="s">
        <v>125</v>
      </c>
      <c r="Z173" s="38" t="s">
        <v>127</v>
      </c>
      <c r="AA173" s="38" t="s">
        <v>128</v>
      </c>
      <c r="AB173" s="38" t="s">
        <v>128</v>
      </c>
      <c r="AC173" s="38" t="s">
        <v>126</v>
      </c>
      <c r="AD173" s="38" t="s">
        <v>126</v>
      </c>
      <c r="AE173" s="38" t="s">
        <v>125</v>
      </c>
      <c r="AF173" s="38" t="s">
        <v>125</v>
      </c>
      <c r="AG173" s="38" t="s">
        <v>127</v>
      </c>
      <c r="AH173" s="38">
        <f t="array" ref="AH173">SUM((I173:AG173=$I$2:$AG$2)*(I173:AG173&lt;&gt;""))</f>
        <v>18</v>
      </c>
      <c r="AI173" s="47">
        <f t="shared" si="184"/>
        <v>7.2</v>
      </c>
      <c r="AJ173" s="64"/>
      <c r="AK173" s="38" t="str">
        <f t="shared" si="185"/>
        <v>LULUS</v>
      </c>
      <c r="AL173" s="38" t="str">
        <f t="shared" si="186"/>
        <v>LULUS</v>
      </c>
      <c r="AM173" s="38" t="str">
        <f t="shared" si="187"/>
        <v>LULUS</v>
      </c>
      <c r="AN173" s="38" t="str">
        <f t="shared" si="188"/>
        <v>LULUS</v>
      </c>
      <c r="AO173" s="38" t="str">
        <f t="shared" si="189"/>
        <v>LULUS</v>
      </c>
      <c r="AP173" s="38" t="str">
        <f t="shared" si="190"/>
        <v>LULUS</v>
      </c>
      <c r="AQ173" s="38" t="str">
        <f t="shared" si="191"/>
        <v>LULUS</v>
      </c>
      <c r="AR173" s="38" t="str">
        <f t="shared" si="192"/>
        <v>TIDAK LULUS</v>
      </c>
      <c r="AS173" s="38" t="str">
        <f t="shared" si="193"/>
        <v>LULUS</v>
      </c>
      <c r="AT173" s="38" t="str">
        <f t="shared" si="194"/>
        <v>TIDAK LULUS</v>
      </c>
      <c r="AU173" s="38" t="str">
        <f t="shared" si="195"/>
        <v>LULUS</v>
      </c>
      <c r="AV173" s="38" t="str">
        <f t="shared" si="196"/>
        <v>LULUS</v>
      </c>
      <c r="AW173" s="38" t="str">
        <f t="shared" si="197"/>
        <v>LULUS</v>
      </c>
      <c r="AX173" s="38" t="str">
        <f t="shared" si="198"/>
        <v>LULUS</v>
      </c>
      <c r="AY173" s="38" t="str">
        <f t="shared" si="199"/>
        <v>LULUS</v>
      </c>
      <c r="AZ173" s="38" t="str">
        <f t="shared" si="200"/>
        <v>LULUS</v>
      </c>
      <c r="BA173" s="38" t="str">
        <f t="shared" si="201"/>
        <v>TIDAK LULUS</v>
      </c>
      <c r="BB173" s="38" t="str">
        <f t="shared" si="202"/>
        <v>LULUS</v>
      </c>
      <c r="BC173" s="38" t="str">
        <f t="shared" si="203"/>
        <v>TIDAK LULUS</v>
      </c>
      <c r="BD173" s="38" t="str">
        <f t="shared" si="204"/>
        <v>LULUS</v>
      </c>
      <c r="BE173" s="38" t="str">
        <f t="shared" si="205"/>
        <v>LULUS</v>
      </c>
      <c r="BF173" s="38" t="str">
        <f t="shared" si="206"/>
        <v>TIDAK LULUS</v>
      </c>
      <c r="BG173" s="38" t="str">
        <f t="shared" si="207"/>
        <v>LULUS</v>
      </c>
      <c r="BH173" s="38" t="str">
        <f t="shared" si="208"/>
        <v>TIDAK LULUS</v>
      </c>
      <c r="BI173" s="38" t="str">
        <f t="shared" si="209"/>
        <v>TIDAK LULUS</v>
      </c>
    </row>
    <row r="174" spans="1:61" s="65" customFormat="1" ht="21.9" customHeight="1" x14ac:dyDescent="0.3">
      <c r="A174" s="37">
        <f t="shared" si="183"/>
        <v>171</v>
      </c>
      <c r="B174" s="38">
        <v>2015408590</v>
      </c>
      <c r="C174" s="46" t="s">
        <v>624</v>
      </c>
      <c r="D174" s="54" t="s">
        <v>46</v>
      </c>
      <c r="E174" s="38" t="s">
        <v>155</v>
      </c>
      <c r="F174" s="54" t="s">
        <v>497</v>
      </c>
      <c r="G174" s="46" t="s">
        <v>498</v>
      </c>
      <c r="H174" s="63">
        <v>44959</v>
      </c>
      <c r="I174" s="38" t="s">
        <v>128</v>
      </c>
      <c r="J174" s="38" t="s">
        <v>128</v>
      </c>
      <c r="K174" s="38" t="s">
        <v>127</v>
      </c>
      <c r="L174" s="38" t="s">
        <v>125</v>
      </c>
      <c r="M174" s="38" t="s">
        <v>126</v>
      </c>
      <c r="N174" s="38" t="s">
        <v>125</v>
      </c>
      <c r="O174" s="38" t="s">
        <v>128</v>
      </c>
      <c r="P174" s="38" t="s">
        <v>127</v>
      </c>
      <c r="Q174" s="38" t="s">
        <v>126</v>
      </c>
      <c r="R174" s="38" t="s">
        <v>125</v>
      </c>
      <c r="S174" s="38" t="s">
        <v>126</v>
      </c>
      <c r="T174" s="38" t="s">
        <v>128</v>
      </c>
      <c r="U174" s="38" t="s">
        <v>127</v>
      </c>
      <c r="V174" s="38" t="s">
        <v>125</v>
      </c>
      <c r="W174" s="38" t="s">
        <v>126</v>
      </c>
      <c r="X174" s="38" t="s">
        <v>125</v>
      </c>
      <c r="Y174" s="38" t="s">
        <v>125</v>
      </c>
      <c r="Z174" s="38" t="s">
        <v>127</v>
      </c>
      <c r="AA174" s="38" t="s">
        <v>126</v>
      </c>
      <c r="AB174" s="38" t="s">
        <v>126</v>
      </c>
      <c r="AC174" s="38" t="s">
        <v>126</v>
      </c>
      <c r="AD174" s="38" t="s">
        <v>126</v>
      </c>
      <c r="AE174" s="38" t="s">
        <v>125</v>
      </c>
      <c r="AF174" s="38" t="s">
        <v>125</v>
      </c>
      <c r="AG174" s="38" t="s">
        <v>127</v>
      </c>
      <c r="AH174" s="38">
        <f t="array" ref="AH174">SUM((I174:AG174=$I$2:$AG$2)*(I174:AG174&lt;&gt;""))</f>
        <v>18</v>
      </c>
      <c r="AI174" s="47">
        <f t="shared" si="184"/>
        <v>7.2</v>
      </c>
      <c r="AJ174" s="64"/>
      <c r="AK174" s="38" t="str">
        <f t="shared" si="185"/>
        <v>TIDAK LULUS</v>
      </c>
      <c r="AL174" s="38" t="str">
        <f t="shared" si="186"/>
        <v>LULUS</v>
      </c>
      <c r="AM174" s="38" t="str">
        <f t="shared" si="187"/>
        <v>LULUS</v>
      </c>
      <c r="AN174" s="38" t="str">
        <f t="shared" si="188"/>
        <v>LULUS</v>
      </c>
      <c r="AO174" s="38" t="str">
        <f t="shared" si="189"/>
        <v>LULUS</v>
      </c>
      <c r="AP174" s="38" t="str">
        <f t="shared" si="190"/>
        <v>LULUS</v>
      </c>
      <c r="AQ174" s="38" t="str">
        <f t="shared" si="191"/>
        <v>LULUS</v>
      </c>
      <c r="AR174" s="38" t="str">
        <f t="shared" si="192"/>
        <v>LULUS</v>
      </c>
      <c r="AS174" s="38" t="str">
        <f t="shared" si="193"/>
        <v>LULUS</v>
      </c>
      <c r="AT174" s="38" t="str">
        <f t="shared" si="194"/>
        <v>TIDAK LULUS</v>
      </c>
      <c r="AU174" s="38" t="str">
        <f t="shared" si="195"/>
        <v>LULUS</v>
      </c>
      <c r="AV174" s="38" t="str">
        <f t="shared" si="196"/>
        <v>LULUS</v>
      </c>
      <c r="AW174" s="38" t="str">
        <f t="shared" si="197"/>
        <v>LULUS</v>
      </c>
      <c r="AX174" s="38" t="str">
        <f t="shared" si="198"/>
        <v>LULUS</v>
      </c>
      <c r="AY174" s="38" t="str">
        <f t="shared" si="199"/>
        <v>LULUS</v>
      </c>
      <c r="AZ174" s="38" t="str">
        <f t="shared" si="200"/>
        <v>LULUS</v>
      </c>
      <c r="BA174" s="38" t="str">
        <f t="shared" si="201"/>
        <v>TIDAK LULUS</v>
      </c>
      <c r="BB174" s="38" t="str">
        <f t="shared" si="202"/>
        <v>LULUS</v>
      </c>
      <c r="BC174" s="38" t="str">
        <f t="shared" si="203"/>
        <v>LULUS</v>
      </c>
      <c r="BD174" s="38" t="str">
        <f t="shared" si="204"/>
        <v>TIDAK LULUS</v>
      </c>
      <c r="BE174" s="38" t="str">
        <f t="shared" si="205"/>
        <v>LULUS</v>
      </c>
      <c r="BF174" s="38" t="str">
        <f t="shared" si="206"/>
        <v>TIDAK LULUS</v>
      </c>
      <c r="BG174" s="38" t="str">
        <f t="shared" si="207"/>
        <v>LULUS</v>
      </c>
      <c r="BH174" s="38" t="str">
        <f t="shared" si="208"/>
        <v>TIDAK LULUS</v>
      </c>
      <c r="BI174" s="38" t="str">
        <f t="shared" si="209"/>
        <v>TIDAK LULUS</v>
      </c>
    </row>
    <row r="175" spans="1:61" s="65" customFormat="1" ht="21.9" customHeight="1" x14ac:dyDescent="0.3">
      <c r="A175" s="37">
        <f t="shared" si="183"/>
        <v>172</v>
      </c>
      <c r="B175" s="38">
        <v>2015408727</v>
      </c>
      <c r="C175" s="46" t="s">
        <v>625</v>
      </c>
      <c r="D175" s="54" t="s">
        <v>45</v>
      </c>
      <c r="E175" s="38" t="s">
        <v>160</v>
      </c>
      <c r="F175" s="54" t="s">
        <v>626</v>
      </c>
      <c r="G175" s="46" t="s">
        <v>627</v>
      </c>
      <c r="H175" s="63">
        <v>44959</v>
      </c>
      <c r="I175" s="38" t="s">
        <v>126</v>
      </c>
      <c r="J175" s="38" t="s">
        <v>127</v>
      </c>
      <c r="K175" s="38" t="s">
        <v>128</v>
      </c>
      <c r="L175" s="38" t="s">
        <v>125</v>
      </c>
      <c r="M175" s="38" t="s">
        <v>126</v>
      </c>
      <c r="N175" s="38" t="s">
        <v>125</v>
      </c>
      <c r="O175" s="38" t="s">
        <v>127</v>
      </c>
      <c r="P175" s="38" t="s">
        <v>127</v>
      </c>
      <c r="Q175" s="38" t="s">
        <v>126</v>
      </c>
      <c r="R175" s="38" t="s">
        <v>127</v>
      </c>
      <c r="S175" s="38" t="s">
        <v>126</v>
      </c>
      <c r="T175" s="38" t="s">
        <v>126</v>
      </c>
      <c r="U175" s="38" t="s">
        <v>125</v>
      </c>
      <c r="V175" s="38" t="s">
        <v>125</v>
      </c>
      <c r="W175" s="38" t="s">
        <v>128</v>
      </c>
      <c r="X175" s="38" t="s">
        <v>125</v>
      </c>
      <c r="Y175" s="38" t="s">
        <v>128</v>
      </c>
      <c r="Z175" s="38" t="s">
        <v>128</v>
      </c>
      <c r="AA175" s="38" t="s">
        <v>128</v>
      </c>
      <c r="AB175" s="38" t="s">
        <v>128</v>
      </c>
      <c r="AC175" s="38" t="s">
        <v>126</v>
      </c>
      <c r="AD175" s="38" t="s">
        <v>126</v>
      </c>
      <c r="AE175" s="38" t="s">
        <v>128</v>
      </c>
      <c r="AF175" s="38" t="s">
        <v>127</v>
      </c>
      <c r="AG175" s="38" t="s">
        <v>127</v>
      </c>
      <c r="AH175" s="38">
        <f t="array" ref="AH175">SUM((I175:AG175=$I$2:$AG$2)*(I175:AG175&lt;&gt;""))</f>
        <v>13</v>
      </c>
      <c r="AI175" s="47">
        <f t="shared" si="184"/>
        <v>5.2</v>
      </c>
      <c r="AJ175" s="64"/>
      <c r="AK175" s="38" t="str">
        <f t="shared" si="185"/>
        <v>LULUS</v>
      </c>
      <c r="AL175" s="38" t="str">
        <f t="shared" si="186"/>
        <v>TIDAK LULUS</v>
      </c>
      <c r="AM175" s="38" t="str">
        <f t="shared" si="187"/>
        <v>TIDAK LULUS</v>
      </c>
      <c r="AN175" s="38" t="str">
        <f t="shared" si="188"/>
        <v>LULUS</v>
      </c>
      <c r="AO175" s="38" t="str">
        <f t="shared" si="189"/>
        <v>LULUS</v>
      </c>
      <c r="AP175" s="38" t="str">
        <f t="shared" si="190"/>
        <v>LULUS</v>
      </c>
      <c r="AQ175" s="38" t="str">
        <f t="shared" si="191"/>
        <v>TIDAK LULUS</v>
      </c>
      <c r="AR175" s="38" t="str">
        <f t="shared" si="192"/>
        <v>LULUS</v>
      </c>
      <c r="AS175" s="38" t="str">
        <f t="shared" si="193"/>
        <v>LULUS</v>
      </c>
      <c r="AT175" s="38" t="str">
        <f t="shared" si="194"/>
        <v>TIDAK LULUS</v>
      </c>
      <c r="AU175" s="38" t="str">
        <f t="shared" si="195"/>
        <v>LULUS</v>
      </c>
      <c r="AV175" s="38" t="str">
        <f t="shared" si="196"/>
        <v>TIDAK LULUS</v>
      </c>
      <c r="AW175" s="38" t="str">
        <f t="shared" si="197"/>
        <v>TIDAK LULUS</v>
      </c>
      <c r="AX175" s="38" t="str">
        <f t="shared" si="198"/>
        <v>LULUS</v>
      </c>
      <c r="AY175" s="38" t="str">
        <f t="shared" si="199"/>
        <v>TIDAK LULUS</v>
      </c>
      <c r="AZ175" s="38" t="str">
        <f t="shared" si="200"/>
        <v>LULUS</v>
      </c>
      <c r="BA175" s="38" t="str">
        <f t="shared" si="201"/>
        <v>LULUS</v>
      </c>
      <c r="BB175" s="38" t="str">
        <f t="shared" si="202"/>
        <v>TIDAK LULUS</v>
      </c>
      <c r="BC175" s="38" t="str">
        <f t="shared" si="203"/>
        <v>TIDAK LULUS</v>
      </c>
      <c r="BD175" s="38" t="str">
        <f t="shared" si="204"/>
        <v>LULUS</v>
      </c>
      <c r="BE175" s="38" t="str">
        <f t="shared" si="205"/>
        <v>LULUS</v>
      </c>
      <c r="BF175" s="38" t="str">
        <f t="shared" si="206"/>
        <v>TIDAK LULUS</v>
      </c>
      <c r="BG175" s="38" t="str">
        <f t="shared" si="207"/>
        <v>TIDAK LULUS</v>
      </c>
      <c r="BH175" s="38" t="str">
        <f t="shared" si="208"/>
        <v>LULUS</v>
      </c>
      <c r="BI175" s="38" t="str">
        <f t="shared" si="209"/>
        <v>TIDAK LULUS</v>
      </c>
    </row>
    <row r="176" spans="1:61" s="65" customFormat="1" ht="21.9" customHeight="1" x14ac:dyDescent="0.3">
      <c r="A176" s="37">
        <f t="shared" si="183"/>
        <v>173</v>
      </c>
      <c r="B176" s="38">
        <v>2015405167</v>
      </c>
      <c r="C176" s="46" t="s">
        <v>681</v>
      </c>
      <c r="D176" s="54" t="s">
        <v>45</v>
      </c>
      <c r="E176" s="38" t="s">
        <v>160</v>
      </c>
      <c r="F176" s="54" t="s">
        <v>280</v>
      </c>
      <c r="G176" s="46" t="s">
        <v>281</v>
      </c>
      <c r="H176" s="63">
        <v>44959</v>
      </c>
      <c r="I176" s="38" t="s">
        <v>126</v>
      </c>
      <c r="J176" s="38" t="s">
        <v>128</v>
      </c>
      <c r="K176" s="38" t="s">
        <v>127</v>
      </c>
      <c r="L176" s="38" t="s">
        <v>125</v>
      </c>
      <c r="M176" s="38" t="s">
        <v>126</v>
      </c>
      <c r="N176" s="38" t="s">
        <v>127</v>
      </c>
      <c r="O176" s="38" t="s">
        <v>128</v>
      </c>
      <c r="P176" s="38" t="s">
        <v>126</v>
      </c>
      <c r="Q176" s="38" t="s">
        <v>126</v>
      </c>
      <c r="R176" s="38" t="s">
        <v>127</v>
      </c>
      <c r="S176" s="38" t="s">
        <v>126</v>
      </c>
      <c r="T176" s="38" t="s">
        <v>127</v>
      </c>
      <c r="U176" s="38" t="s">
        <v>128</v>
      </c>
      <c r="V176" s="38" t="s">
        <v>125</v>
      </c>
      <c r="W176" s="38" t="s">
        <v>125</v>
      </c>
      <c r="X176" s="38" t="s">
        <v>126</v>
      </c>
      <c r="Y176" s="38" t="s">
        <v>128</v>
      </c>
      <c r="Z176" s="38" t="s">
        <v>128</v>
      </c>
      <c r="AA176" s="38" t="s">
        <v>128</v>
      </c>
      <c r="AB176" s="38" t="s">
        <v>125</v>
      </c>
      <c r="AC176" s="38" t="s">
        <v>126</v>
      </c>
      <c r="AD176" s="38" t="s">
        <v>127</v>
      </c>
      <c r="AE176" s="38" t="s">
        <v>125</v>
      </c>
      <c r="AF176" s="38" t="s">
        <v>127</v>
      </c>
      <c r="AG176" s="38" t="s">
        <v>127</v>
      </c>
      <c r="AH176" s="38">
        <f t="array" ref="AH176">SUM((I176:AG176=$I$2:$AG$2)*(I176:AG176&lt;&gt;""))</f>
        <v>13</v>
      </c>
      <c r="AI176" s="47">
        <f t="shared" si="184"/>
        <v>5.2</v>
      </c>
      <c r="AJ176" s="64"/>
      <c r="AK176" s="38" t="str">
        <f t="shared" si="185"/>
        <v>LULUS</v>
      </c>
      <c r="AL176" s="38" t="str">
        <f t="shared" si="186"/>
        <v>LULUS</v>
      </c>
      <c r="AM176" s="38" t="str">
        <f t="shared" si="187"/>
        <v>LULUS</v>
      </c>
      <c r="AN176" s="38" t="str">
        <f t="shared" si="188"/>
        <v>LULUS</v>
      </c>
      <c r="AO176" s="38" t="str">
        <f t="shared" si="189"/>
        <v>LULUS</v>
      </c>
      <c r="AP176" s="38" t="str">
        <f t="shared" si="190"/>
        <v>TIDAK LULUS</v>
      </c>
      <c r="AQ176" s="38" t="str">
        <f t="shared" si="191"/>
        <v>LULUS</v>
      </c>
      <c r="AR176" s="38" t="str">
        <f t="shared" si="192"/>
        <v>TIDAK LULUS</v>
      </c>
      <c r="AS176" s="38" t="str">
        <f t="shared" si="193"/>
        <v>LULUS</v>
      </c>
      <c r="AT176" s="38" t="str">
        <f t="shared" si="194"/>
        <v>TIDAK LULUS</v>
      </c>
      <c r="AU176" s="38" t="str">
        <f t="shared" si="195"/>
        <v>LULUS</v>
      </c>
      <c r="AV176" s="38" t="str">
        <f t="shared" si="196"/>
        <v>TIDAK LULUS</v>
      </c>
      <c r="AW176" s="38" t="str">
        <f t="shared" si="197"/>
        <v>TIDAK LULUS</v>
      </c>
      <c r="AX176" s="38" t="str">
        <f t="shared" si="198"/>
        <v>LULUS</v>
      </c>
      <c r="AY176" s="38" t="str">
        <f t="shared" si="199"/>
        <v>TIDAK LULUS</v>
      </c>
      <c r="AZ176" s="38" t="str">
        <f t="shared" si="200"/>
        <v>TIDAK LULUS</v>
      </c>
      <c r="BA176" s="38" t="str">
        <f t="shared" si="201"/>
        <v>LULUS</v>
      </c>
      <c r="BB176" s="38" t="str">
        <f t="shared" si="202"/>
        <v>TIDAK LULUS</v>
      </c>
      <c r="BC176" s="38" t="str">
        <f t="shared" si="203"/>
        <v>TIDAK LULUS</v>
      </c>
      <c r="BD176" s="38" t="str">
        <f t="shared" si="204"/>
        <v>TIDAK LULUS</v>
      </c>
      <c r="BE176" s="38" t="str">
        <f t="shared" si="205"/>
        <v>LULUS</v>
      </c>
      <c r="BF176" s="38" t="str">
        <f t="shared" si="206"/>
        <v>TIDAK LULUS</v>
      </c>
      <c r="BG176" s="38" t="str">
        <f t="shared" si="207"/>
        <v>LULUS</v>
      </c>
      <c r="BH176" s="38" t="str">
        <f t="shared" si="208"/>
        <v>LULUS</v>
      </c>
      <c r="BI176" s="38" t="str">
        <f t="shared" si="209"/>
        <v>TIDAK LULUS</v>
      </c>
    </row>
    <row r="177" spans="1:61" s="65" customFormat="1" ht="21.9" customHeight="1" x14ac:dyDescent="0.3">
      <c r="A177" s="37">
        <f t="shared" si="183"/>
        <v>174</v>
      </c>
      <c r="B177" s="38">
        <v>2015408552</v>
      </c>
      <c r="C177" s="46" t="s">
        <v>628</v>
      </c>
      <c r="D177" s="54" t="s">
        <v>45</v>
      </c>
      <c r="E177" s="38" t="s">
        <v>160</v>
      </c>
      <c r="F177" s="54" t="s">
        <v>629</v>
      </c>
      <c r="G177" s="46" t="s">
        <v>630</v>
      </c>
      <c r="H177" s="63">
        <v>44959</v>
      </c>
      <c r="I177" s="38" t="s">
        <v>125</v>
      </c>
      <c r="J177" s="38" t="s">
        <v>125</v>
      </c>
      <c r="K177" s="38" t="s">
        <v>127</v>
      </c>
      <c r="L177" s="38" t="s">
        <v>125</v>
      </c>
      <c r="M177" s="38" t="s">
        <v>126</v>
      </c>
      <c r="N177" s="38" t="s">
        <v>125</v>
      </c>
      <c r="O177" s="38" t="s">
        <v>128</v>
      </c>
      <c r="P177" s="38" t="s">
        <v>127</v>
      </c>
      <c r="Q177" s="38" t="s">
        <v>126</v>
      </c>
      <c r="R177" s="38" t="s">
        <v>126</v>
      </c>
      <c r="S177" s="38" t="s">
        <v>128</v>
      </c>
      <c r="T177" s="38" t="s">
        <v>126</v>
      </c>
      <c r="U177" s="38" t="s">
        <v>127</v>
      </c>
      <c r="V177" s="38" t="s">
        <v>125</v>
      </c>
      <c r="W177" s="38" t="s">
        <v>126</v>
      </c>
      <c r="X177" s="38" t="s">
        <v>125</v>
      </c>
      <c r="Y177" s="38" t="s">
        <v>128</v>
      </c>
      <c r="Z177" s="38" t="s">
        <v>128</v>
      </c>
      <c r="AA177" s="38" t="s">
        <v>126</v>
      </c>
      <c r="AB177" s="38" t="s">
        <v>128</v>
      </c>
      <c r="AC177" s="38" t="s">
        <v>126</v>
      </c>
      <c r="AD177" s="38" t="s">
        <v>128</v>
      </c>
      <c r="AE177" s="38" t="s">
        <v>125</v>
      </c>
      <c r="AF177" s="38" t="s">
        <v>127</v>
      </c>
      <c r="AG177" s="38" t="s">
        <v>126</v>
      </c>
      <c r="AH177" s="38">
        <f t="array" ref="AH177">SUM((I177:AG177=$I$2:$AG$2)*(I177:AG177&lt;&gt;""))</f>
        <v>19</v>
      </c>
      <c r="AI177" s="47">
        <f t="shared" si="184"/>
        <v>7.6</v>
      </c>
      <c r="AJ177" s="64"/>
      <c r="AK177" s="38" t="str">
        <f t="shared" si="185"/>
        <v>TIDAK LULUS</v>
      </c>
      <c r="AL177" s="38" t="str">
        <f t="shared" si="186"/>
        <v>TIDAK LULUS</v>
      </c>
      <c r="AM177" s="38" t="str">
        <f t="shared" si="187"/>
        <v>LULUS</v>
      </c>
      <c r="AN177" s="38" t="str">
        <f t="shared" si="188"/>
        <v>LULUS</v>
      </c>
      <c r="AO177" s="38" t="str">
        <f t="shared" si="189"/>
        <v>LULUS</v>
      </c>
      <c r="AP177" s="38" t="str">
        <f t="shared" si="190"/>
        <v>LULUS</v>
      </c>
      <c r="AQ177" s="38" t="str">
        <f t="shared" si="191"/>
        <v>LULUS</v>
      </c>
      <c r="AR177" s="38" t="str">
        <f t="shared" si="192"/>
        <v>LULUS</v>
      </c>
      <c r="AS177" s="38" t="str">
        <f t="shared" si="193"/>
        <v>LULUS</v>
      </c>
      <c r="AT177" s="38" t="str">
        <f t="shared" si="194"/>
        <v>TIDAK LULUS</v>
      </c>
      <c r="AU177" s="38" t="str">
        <f t="shared" si="195"/>
        <v>TIDAK LULUS</v>
      </c>
      <c r="AV177" s="38" t="str">
        <f t="shared" si="196"/>
        <v>TIDAK LULUS</v>
      </c>
      <c r="AW177" s="38" t="str">
        <f t="shared" si="197"/>
        <v>LULUS</v>
      </c>
      <c r="AX177" s="38" t="str">
        <f t="shared" si="198"/>
        <v>LULUS</v>
      </c>
      <c r="AY177" s="38" t="str">
        <f t="shared" si="199"/>
        <v>LULUS</v>
      </c>
      <c r="AZ177" s="38" t="str">
        <f t="shared" si="200"/>
        <v>LULUS</v>
      </c>
      <c r="BA177" s="38" t="str">
        <f t="shared" si="201"/>
        <v>LULUS</v>
      </c>
      <c r="BB177" s="38" t="str">
        <f t="shared" si="202"/>
        <v>TIDAK LULUS</v>
      </c>
      <c r="BC177" s="38" t="str">
        <f t="shared" si="203"/>
        <v>LULUS</v>
      </c>
      <c r="BD177" s="38" t="str">
        <f t="shared" si="204"/>
        <v>LULUS</v>
      </c>
      <c r="BE177" s="38" t="str">
        <f t="shared" si="205"/>
        <v>LULUS</v>
      </c>
      <c r="BF177" s="38" t="str">
        <f t="shared" si="206"/>
        <v>LULUS</v>
      </c>
      <c r="BG177" s="38" t="str">
        <f t="shared" si="207"/>
        <v>LULUS</v>
      </c>
      <c r="BH177" s="38" t="str">
        <f t="shared" si="208"/>
        <v>LULUS</v>
      </c>
      <c r="BI177" s="38" t="str">
        <f t="shared" si="209"/>
        <v>LULUS</v>
      </c>
    </row>
    <row r="178" spans="1:61" s="65" customFormat="1" ht="21.9" customHeight="1" x14ac:dyDescent="0.3">
      <c r="A178" s="37">
        <f t="shared" si="183"/>
        <v>175</v>
      </c>
      <c r="B178" s="38">
        <v>2015408553</v>
      </c>
      <c r="C178" s="46" t="s">
        <v>631</v>
      </c>
      <c r="D178" s="54" t="s">
        <v>45</v>
      </c>
      <c r="E178" s="38" t="s">
        <v>160</v>
      </c>
      <c r="F178" s="54" t="s">
        <v>249</v>
      </c>
      <c r="G178" s="46" t="s">
        <v>250</v>
      </c>
      <c r="H178" s="63">
        <v>44959</v>
      </c>
      <c r="I178" s="38" t="s">
        <v>126</v>
      </c>
      <c r="J178" s="38" t="s">
        <v>125</v>
      </c>
      <c r="K178" s="38" t="s">
        <v>127</v>
      </c>
      <c r="L178" s="38" t="s">
        <v>125</v>
      </c>
      <c r="M178" s="38" t="s">
        <v>127</v>
      </c>
      <c r="N178" s="38" t="s">
        <v>127</v>
      </c>
      <c r="O178" s="38" t="s">
        <v>128</v>
      </c>
      <c r="P178" s="38" t="s">
        <v>128</v>
      </c>
      <c r="Q178" s="38" t="s">
        <v>126</v>
      </c>
      <c r="R178" s="38" t="s">
        <v>125</v>
      </c>
      <c r="S178" s="38" t="s">
        <v>126</v>
      </c>
      <c r="T178" s="38" t="s">
        <v>128</v>
      </c>
      <c r="U178" s="38" t="s">
        <v>127</v>
      </c>
      <c r="V178" s="38" t="s">
        <v>125</v>
      </c>
      <c r="W178" s="38" t="s">
        <v>128</v>
      </c>
      <c r="X178" s="38" t="s">
        <v>125</v>
      </c>
      <c r="Y178" s="38" t="s">
        <v>127</v>
      </c>
      <c r="Z178" s="38" t="s">
        <v>128</v>
      </c>
      <c r="AA178" s="38" t="s">
        <v>126</v>
      </c>
      <c r="AB178" s="38" t="s">
        <v>128</v>
      </c>
      <c r="AC178" s="38" t="s">
        <v>126</v>
      </c>
      <c r="AD178" s="38" t="s">
        <v>126</v>
      </c>
      <c r="AE178" s="38" t="s">
        <v>125</v>
      </c>
      <c r="AF178" s="38" t="s">
        <v>125</v>
      </c>
      <c r="AG178" s="38" t="s">
        <v>126</v>
      </c>
      <c r="AH178" s="38">
        <f t="array" ref="AH178">SUM((I178:AG178=$I$2:$AG$2)*(I178:AG178&lt;&gt;""))</f>
        <v>15</v>
      </c>
      <c r="AI178" s="47">
        <f t="shared" si="184"/>
        <v>6</v>
      </c>
      <c r="AJ178" s="64"/>
      <c r="AK178" s="38" t="str">
        <f t="shared" si="185"/>
        <v>LULUS</v>
      </c>
      <c r="AL178" s="38" t="str">
        <f t="shared" si="186"/>
        <v>TIDAK LULUS</v>
      </c>
      <c r="AM178" s="38" t="str">
        <f t="shared" si="187"/>
        <v>LULUS</v>
      </c>
      <c r="AN178" s="38" t="str">
        <f t="shared" si="188"/>
        <v>LULUS</v>
      </c>
      <c r="AO178" s="38" t="str">
        <f t="shared" si="189"/>
        <v>TIDAK LULUS</v>
      </c>
      <c r="AP178" s="38" t="str">
        <f t="shared" si="190"/>
        <v>TIDAK LULUS</v>
      </c>
      <c r="AQ178" s="38" t="str">
        <f t="shared" si="191"/>
        <v>LULUS</v>
      </c>
      <c r="AR178" s="38" t="str">
        <f t="shared" si="192"/>
        <v>TIDAK LULUS</v>
      </c>
      <c r="AS178" s="38" t="str">
        <f t="shared" si="193"/>
        <v>LULUS</v>
      </c>
      <c r="AT178" s="38" t="str">
        <f t="shared" si="194"/>
        <v>TIDAK LULUS</v>
      </c>
      <c r="AU178" s="38" t="str">
        <f t="shared" si="195"/>
        <v>LULUS</v>
      </c>
      <c r="AV178" s="38" t="str">
        <f t="shared" si="196"/>
        <v>LULUS</v>
      </c>
      <c r="AW178" s="38" t="str">
        <f t="shared" si="197"/>
        <v>LULUS</v>
      </c>
      <c r="AX178" s="38" t="str">
        <f t="shared" si="198"/>
        <v>LULUS</v>
      </c>
      <c r="AY178" s="38" t="str">
        <f t="shared" si="199"/>
        <v>TIDAK LULUS</v>
      </c>
      <c r="AZ178" s="38" t="str">
        <f t="shared" si="200"/>
        <v>LULUS</v>
      </c>
      <c r="BA178" s="38" t="str">
        <f t="shared" si="201"/>
        <v>TIDAK LULUS</v>
      </c>
      <c r="BB178" s="38" t="str">
        <f t="shared" si="202"/>
        <v>TIDAK LULUS</v>
      </c>
      <c r="BC178" s="38" t="str">
        <f t="shared" si="203"/>
        <v>LULUS</v>
      </c>
      <c r="BD178" s="38" t="str">
        <f t="shared" si="204"/>
        <v>LULUS</v>
      </c>
      <c r="BE178" s="38" t="str">
        <f t="shared" si="205"/>
        <v>LULUS</v>
      </c>
      <c r="BF178" s="38" t="str">
        <f t="shared" si="206"/>
        <v>TIDAK LULUS</v>
      </c>
      <c r="BG178" s="38" t="str">
        <f t="shared" si="207"/>
        <v>LULUS</v>
      </c>
      <c r="BH178" s="38" t="str">
        <f t="shared" si="208"/>
        <v>TIDAK LULUS</v>
      </c>
      <c r="BI178" s="38" t="str">
        <f t="shared" si="209"/>
        <v>LULUS</v>
      </c>
    </row>
    <row r="179" spans="1:61" s="65" customFormat="1" ht="21.9" customHeight="1" x14ac:dyDescent="0.3">
      <c r="A179" s="37">
        <f t="shared" si="183"/>
        <v>176</v>
      </c>
      <c r="B179" s="38">
        <v>2015408555</v>
      </c>
      <c r="C179" s="46" t="s">
        <v>632</v>
      </c>
      <c r="D179" s="54" t="s">
        <v>45</v>
      </c>
      <c r="E179" s="38" t="s">
        <v>160</v>
      </c>
      <c r="F179" s="54" t="s">
        <v>544</v>
      </c>
      <c r="G179" s="46" t="s">
        <v>545</v>
      </c>
      <c r="H179" s="63">
        <v>44959</v>
      </c>
      <c r="I179" s="38" t="s">
        <v>125</v>
      </c>
      <c r="J179" s="38" t="s">
        <v>128</v>
      </c>
      <c r="K179" s="38" t="s">
        <v>127</v>
      </c>
      <c r="L179" s="38" t="s">
        <v>125</v>
      </c>
      <c r="M179" s="38" t="s">
        <v>126</v>
      </c>
      <c r="N179" s="38" t="s">
        <v>128</v>
      </c>
      <c r="O179" s="38" t="s">
        <v>128</v>
      </c>
      <c r="P179" s="38" t="s">
        <v>128</v>
      </c>
      <c r="Q179" s="38" t="s">
        <v>126</v>
      </c>
      <c r="R179" s="38" t="s">
        <v>126</v>
      </c>
      <c r="S179" s="38" t="s">
        <v>128</v>
      </c>
      <c r="T179" s="38" t="s">
        <v>126</v>
      </c>
      <c r="U179" s="38" t="s">
        <v>128</v>
      </c>
      <c r="V179" s="38" t="s">
        <v>125</v>
      </c>
      <c r="W179" s="38" t="s">
        <v>127</v>
      </c>
      <c r="X179" s="38" t="s">
        <v>125</v>
      </c>
      <c r="Y179" s="38" t="s">
        <v>128</v>
      </c>
      <c r="Z179" s="38" t="s">
        <v>128</v>
      </c>
      <c r="AA179" s="38" t="s">
        <v>126</v>
      </c>
      <c r="AB179" s="38" t="s">
        <v>128</v>
      </c>
      <c r="AC179" s="38" t="s">
        <v>126</v>
      </c>
      <c r="AD179" s="38" t="s">
        <v>126</v>
      </c>
      <c r="AE179" s="38" t="s">
        <v>128</v>
      </c>
      <c r="AF179" s="38" t="s">
        <v>127</v>
      </c>
      <c r="AG179" s="38" t="s">
        <v>127</v>
      </c>
      <c r="AH179" s="38">
        <f t="array" ref="AH179">SUM((I179:AG179=$I$2:$AG$2)*(I179:AG179&lt;&gt;""))</f>
        <v>13</v>
      </c>
      <c r="AI179" s="47">
        <f t="shared" si="184"/>
        <v>5.2</v>
      </c>
      <c r="AJ179" s="64"/>
      <c r="AK179" s="38" t="str">
        <f t="shared" si="185"/>
        <v>TIDAK LULUS</v>
      </c>
      <c r="AL179" s="38" t="str">
        <f t="shared" si="186"/>
        <v>LULUS</v>
      </c>
      <c r="AM179" s="38" t="str">
        <f t="shared" si="187"/>
        <v>LULUS</v>
      </c>
      <c r="AN179" s="38" t="str">
        <f t="shared" si="188"/>
        <v>LULUS</v>
      </c>
      <c r="AO179" s="38" t="str">
        <f t="shared" si="189"/>
        <v>LULUS</v>
      </c>
      <c r="AP179" s="38" t="str">
        <f t="shared" si="190"/>
        <v>TIDAK LULUS</v>
      </c>
      <c r="AQ179" s="38" t="str">
        <f t="shared" si="191"/>
        <v>LULUS</v>
      </c>
      <c r="AR179" s="38" t="str">
        <f t="shared" si="192"/>
        <v>TIDAK LULUS</v>
      </c>
      <c r="AS179" s="38" t="str">
        <f t="shared" si="193"/>
        <v>LULUS</v>
      </c>
      <c r="AT179" s="38" t="str">
        <f t="shared" si="194"/>
        <v>TIDAK LULUS</v>
      </c>
      <c r="AU179" s="38" t="str">
        <f t="shared" si="195"/>
        <v>TIDAK LULUS</v>
      </c>
      <c r="AV179" s="38" t="str">
        <f t="shared" si="196"/>
        <v>TIDAK LULUS</v>
      </c>
      <c r="AW179" s="38" t="str">
        <f t="shared" si="197"/>
        <v>TIDAK LULUS</v>
      </c>
      <c r="AX179" s="38" t="str">
        <f t="shared" si="198"/>
        <v>LULUS</v>
      </c>
      <c r="AY179" s="38" t="str">
        <f t="shared" si="199"/>
        <v>TIDAK LULUS</v>
      </c>
      <c r="AZ179" s="38" t="str">
        <f t="shared" si="200"/>
        <v>LULUS</v>
      </c>
      <c r="BA179" s="38" t="str">
        <f t="shared" si="201"/>
        <v>LULUS</v>
      </c>
      <c r="BB179" s="38" t="str">
        <f t="shared" si="202"/>
        <v>TIDAK LULUS</v>
      </c>
      <c r="BC179" s="38" t="str">
        <f t="shared" si="203"/>
        <v>LULUS</v>
      </c>
      <c r="BD179" s="38" t="str">
        <f t="shared" si="204"/>
        <v>LULUS</v>
      </c>
      <c r="BE179" s="38" t="str">
        <f t="shared" si="205"/>
        <v>LULUS</v>
      </c>
      <c r="BF179" s="38" t="str">
        <f t="shared" si="206"/>
        <v>TIDAK LULUS</v>
      </c>
      <c r="BG179" s="38" t="str">
        <f t="shared" si="207"/>
        <v>TIDAK LULUS</v>
      </c>
      <c r="BH179" s="38" t="str">
        <f t="shared" si="208"/>
        <v>LULUS</v>
      </c>
      <c r="BI179" s="38" t="str">
        <f t="shared" si="209"/>
        <v>TIDAK LULUS</v>
      </c>
    </row>
    <row r="180" spans="1:61" s="65" customFormat="1" ht="21.9" customHeight="1" x14ac:dyDescent="0.3">
      <c r="A180" s="37">
        <f t="shared" si="183"/>
        <v>177</v>
      </c>
      <c r="B180" s="38">
        <v>2015408558</v>
      </c>
      <c r="C180" s="46" t="s">
        <v>633</v>
      </c>
      <c r="D180" s="54" t="s">
        <v>45</v>
      </c>
      <c r="E180" s="38" t="s">
        <v>160</v>
      </c>
      <c r="F180" s="54" t="s">
        <v>616</v>
      </c>
      <c r="G180" s="46" t="s">
        <v>617</v>
      </c>
      <c r="H180" s="63">
        <v>44959</v>
      </c>
      <c r="I180" s="38" t="s">
        <v>126</v>
      </c>
      <c r="J180" s="38" t="s">
        <v>125</v>
      </c>
      <c r="K180" s="38" t="s">
        <v>127</v>
      </c>
      <c r="L180" s="38" t="s">
        <v>126</v>
      </c>
      <c r="M180" s="38" t="s">
        <v>126</v>
      </c>
      <c r="N180" s="38" t="s">
        <v>125</v>
      </c>
      <c r="O180" s="38" t="s">
        <v>128</v>
      </c>
      <c r="P180" s="38" t="s">
        <v>127</v>
      </c>
      <c r="Q180" s="38" t="s">
        <v>126</v>
      </c>
      <c r="R180" s="38" t="s">
        <v>126</v>
      </c>
      <c r="S180" s="38" t="s">
        <v>126</v>
      </c>
      <c r="T180" s="38" t="s">
        <v>128</v>
      </c>
      <c r="U180" s="38" t="s">
        <v>125</v>
      </c>
      <c r="V180" s="38" t="s">
        <v>125</v>
      </c>
      <c r="W180" s="38" t="s">
        <v>126</v>
      </c>
      <c r="X180" s="38" t="s">
        <v>127</v>
      </c>
      <c r="Y180" s="38" t="s">
        <v>128</v>
      </c>
      <c r="Z180" s="38" t="s">
        <v>128</v>
      </c>
      <c r="AA180" s="38" t="s">
        <v>126</v>
      </c>
      <c r="AB180" s="38" t="s">
        <v>126</v>
      </c>
      <c r="AC180" s="38" t="s">
        <v>126</v>
      </c>
      <c r="AD180" s="38" t="s">
        <v>128</v>
      </c>
      <c r="AE180" s="38" t="s">
        <v>128</v>
      </c>
      <c r="AF180" s="38" t="s">
        <v>127</v>
      </c>
      <c r="AG180" s="38" t="s">
        <v>126</v>
      </c>
      <c r="AH180" s="38">
        <f t="array" ref="AH180">SUM((I180:AG180=$I$2:$AG$2)*(I180:AG180&lt;&gt;""))</f>
        <v>17</v>
      </c>
      <c r="AI180" s="47">
        <f t="shared" si="184"/>
        <v>6.8</v>
      </c>
      <c r="AJ180" s="64"/>
      <c r="AK180" s="38" t="str">
        <f t="shared" si="185"/>
        <v>LULUS</v>
      </c>
      <c r="AL180" s="38" t="str">
        <f t="shared" si="186"/>
        <v>TIDAK LULUS</v>
      </c>
      <c r="AM180" s="38" t="str">
        <f t="shared" si="187"/>
        <v>LULUS</v>
      </c>
      <c r="AN180" s="38" t="str">
        <f t="shared" si="188"/>
        <v>TIDAK LULUS</v>
      </c>
      <c r="AO180" s="38" t="str">
        <f t="shared" si="189"/>
        <v>LULUS</v>
      </c>
      <c r="AP180" s="38" t="str">
        <f t="shared" si="190"/>
        <v>LULUS</v>
      </c>
      <c r="AQ180" s="38" t="str">
        <f t="shared" si="191"/>
        <v>LULUS</v>
      </c>
      <c r="AR180" s="38" t="str">
        <f t="shared" si="192"/>
        <v>LULUS</v>
      </c>
      <c r="AS180" s="38" t="str">
        <f t="shared" si="193"/>
        <v>LULUS</v>
      </c>
      <c r="AT180" s="38" t="str">
        <f t="shared" si="194"/>
        <v>TIDAK LULUS</v>
      </c>
      <c r="AU180" s="38" t="str">
        <f t="shared" si="195"/>
        <v>LULUS</v>
      </c>
      <c r="AV180" s="38" t="str">
        <f t="shared" si="196"/>
        <v>LULUS</v>
      </c>
      <c r="AW180" s="38" t="str">
        <f t="shared" si="197"/>
        <v>TIDAK LULUS</v>
      </c>
      <c r="AX180" s="38" t="str">
        <f t="shared" si="198"/>
        <v>LULUS</v>
      </c>
      <c r="AY180" s="38" t="str">
        <f t="shared" si="199"/>
        <v>LULUS</v>
      </c>
      <c r="AZ180" s="38" t="str">
        <f t="shared" si="200"/>
        <v>TIDAK LULUS</v>
      </c>
      <c r="BA180" s="38" t="str">
        <f t="shared" si="201"/>
        <v>LULUS</v>
      </c>
      <c r="BB180" s="38" t="str">
        <f t="shared" si="202"/>
        <v>TIDAK LULUS</v>
      </c>
      <c r="BC180" s="38" t="str">
        <f t="shared" si="203"/>
        <v>LULUS</v>
      </c>
      <c r="BD180" s="38" t="str">
        <f t="shared" si="204"/>
        <v>TIDAK LULUS</v>
      </c>
      <c r="BE180" s="38" t="str">
        <f t="shared" si="205"/>
        <v>LULUS</v>
      </c>
      <c r="BF180" s="38" t="str">
        <f t="shared" si="206"/>
        <v>LULUS</v>
      </c>
      <c r="BG180" s="38" t="str">
        <f t="shared" si="207"/>
        <v>TIDAK LULUS</v>
      </c>
      <c r="BH180" s="38" t="str">
        <f t="shared" si="208"/>
        <v>LULUS</v>
      </c>
      <c r="BI180" s="38" t="str">
        <f t="shared" si="209"/>
        <v>LULUS</v>
      </c>
    </row>
    <row r="181" spans="1:61" s="65" customFormat="1" ht="21.9" customHeight="1" x14ac:dyDescent="0.3">
      <c r="A181" s="37">
        <f t="shared" si="183"/>
        <v>178</v>
      </c>
      <c r="B181" s="38">
        <v>2015408559</v>
      </c>
      <c r="C181" s="46" t="s">
        <v>214</v>
      </c>
      <c r="D181" s="54" t="s">
        <v>45</v>
      </c>
      <c r="E181" s="38" t="s">
        <v>160</v>
      </c>
      <c r="F181" s="54" t="s">
        <v>634</v>
      </c>
      <c r="G181" s="46" t="s">
        <v>635</v>
      </c>
      <c r="H181" s="63">
        <v>44959</v>
      </c>
      <c r="I181" s="38" t="s">
        <v>127</v>
      </c>
      <c r="J181" s="38" t="s">
        <v>125</v>
      </c>
      <c r="K181" s="38" t="s">
        <v>127</v>
      </c>
      <c r="L181" s="38" t="s">
        <v>125</v>
      </c>
      <c r="M181" s="38" t="s">
        <v>126</v>
      </c>
      <c r="N181" s="38" t="s">
        <v>125</v>
      </c>
      <c r="O181" s="38" t="s">
        <v>128</v>
      </c>
      <c r="P181" s="38" t="s">
        <v>127</v>
      </c>
      <c r="Q181" s="38" t="s">
        <v>126</v>
      </c>
      <c r="R181" s="38" t="s">
        <v>126</v>
      </c>
      <c r="S181" s="38" t="s">
        <v>126</v>
      </c>
      <c r="T181" s="38" t="s">
        <v>128</v>
      </c>
      <c r="U181" s="38" t="s">
        <v>127</v>
      </c>
      <c r="V181" s="38" t="s">
        <v>125</v>
      </c>
      <c r="W181" s="38" t="s">
        <v>126</v>
      </c>
      <c r="X181" s="38" t="s">
        <v>125</v>
      </c>
      <c r="Y181" s="38" t="s">
        <v>128</v>
      </c>
      <c r="Z181" s="38" t="s">
        <v>128</v>
      </c>
      <c r="AA181" s="38" t="s">
        <v>126</v>
      </c>
      <c r="AB181" s="38" t="s">
        <v>128</v>
      </c>
      <c r="AC181" s="38" t="s">
        <v>126</v>
      </c>
      <c r="AD181" s="38" t="s">
        <v>128</v>
      </c>
      <c r="AE181" s="38" t="s">
        <v>125</v>
      </c>
      <c r="AF181" s="38" t="s">
        <v>125</v>
      </c>
      <c r="AG181" s="38" t="s">
        <v>125</v>
      </c>
      <c r="AH181" s="38">
        <f t="array" ref="AH181">SUM((I181:AG181=$I$2:$AG$2)*(I181:AG181&lt;&gt;""))</f>
        <v>19</v>
      </c>
      <c r="AI181" s="47">
        <f t="shared" si="184"/>
        <v>7.6</v>
      </c>
      <c r="AJ181" s="64"/>
      <c r="AK181" s="38" t="str">
        <f t="shared" si="185"/>
        <v>TIDAK LULUS</v>
      </c>
      <c r="AL181" s="38" t="str">
        <f t="shared" si="186"/>
        <v>TIDAK LULUS</v>
      </c>
      <c r="AM181" s="38" t="str">
        <f t="shared" si="187"/>
        <v>LULUS</v>
      </c>
      <c r="AN181" s="38" t="str">
        <f t="shared" si="188"/>
        <v>LULUS</v>
      </c>
      <c r="AO181" s="38" t="str">
        <f t="shared" si="189"/>
        <v>LULUS</v>
      </c>
      <c r="AP181" s="38" t="str">
        <f t="shared" si="190"/>
        <v>LULUS</v>
      </c>
      <c r="AQ181" s="38" t="str">
        <f t="shared" si="191"/>
        <v>LULUS</v>
      </c>
      <c r="AR181" s="38" t="str">
        <f t="shared" si="192"/>
        <v>LULUS</v>
      </c>
      <c r="AS181" s="38" t="str">
        <f t="shared" si="193"/>
        <v>LULUS</v>
      </c>
      <c r="AT181" s="38" t="str">
        <f t="shared" si="194"/>
        <v>TIDAK LULUS</v>
      </c>
      <c r="AU181" s="38" t="str">
        <f t="shared" si="195"/>
        <v>LULUS</v>
      </c>
      <c r="AV181" s="38" t="str">
        <f t="shared" si="196"/>
        <v>LULUS</v>
      </c>
      <c r="AW181" s="38" t="str">
        <f t="shared" si="197"/>
        <v>LULUS</v>
      </c>
      <c r="AX181" s="38" t="str">
        <f t="shared" si="198"/>
        <v>LULUS</v>
      </c>
      <c r="AY181" s="38" t="str">
        <f t="shared" si="199"/>
        <v>LULUS</v>
      </c>
      <c r="AZ181" s="38" t="str">
        <f t="shared" si="200"/>
        <v>LULUS</v>
      </c>
      <c r="BA181" s="38" t="str">
        <f t="shared" si="201"/>
        <v>LULUS</v>
      </c>
      <c r="BB181" s="38" t="str">
        <f t="shared" si="202"/>
        <v>TIDAK LULUS</v>
      </c>
      <c r="BC181" s="38" t="str">
        <f t="shared" si="203"/>
        <v>LULUS</v>
      </c>
      <c r="BD181" s="38" t="str">
        <f t="shared" si="204"/>
        <v>LULUS</v>
      </c>
      <c r="BE181" s="38" t="str">
        <f t="shared" si="205"/>
        <v>LULUS</v>
      </c>
      <c r="BF181" s="38" t="str">
        <f t="shared" si="206"/>
        <v>LULUS</v>
      </c>
      <c r="BG181" s="38" t="str">
        <f t="shared" si="207"/>
        <v>LULUS</v>
      </c>
      <c r="BH181" s="38" t="str">
        <f t="shared" si="208"/>
        <v>TIDAK LULUS</v>
      </c>
      <c r="BI181" s="38" t="str">
        <f t="shared" si="209"/>
        <v>TIDAK LULUS</v>
      </c>
    </row>
    <row r="182" spans="1:61" s="65" customFormat="1" ht="21.9" customHeight="1" x14ac:dyDescent="0.3">
      <c r="A182" s="37">
        <f t="shared" si="183"/>
        <v>179</v>
      </c>
      <c r="B182" s="38">
        <v>2015408594</v>
      </c>
      <c r="C182" s="46" t="s">
        <v>636</v>
      </c>
      <c r="D182" s="54" t="s">
        <v>46</v>
      </c>
      <c r="E182" s="38" t="s">
        <v>155</v>
      </c>
      <c r="F182" s="54" t="s">
        <v>637</v>
      </c>
      <c r="G182" s="46" t="s">
        <v>638</v>
      </c>
      <c r="H182" s="63">
        <v>44959</v>
      </c>
      <c r="I182" s="38" t="s">
        <v>126</v>
      </c>
      <c r="J182" s="38" t="s">
        <v>125</v>
      </c>
      <c r="K182" s="38" t="s">
        <v>127</v>
      </c>
      <c r="L182" s="38" t="s">
        <v>125</v>
      </c>
      <c r="M182" s="38" t="s">
        <v>126</v>
      </c>
      <c r="N182" s="38" t="s">
        <v>125</v>
      </c>
      <c r="O182" s="38" t="s">
        <v>128</v>
      </c>
      <c r="P182" s="38" t="s">
        <v>127</v>
      </c>
      <c r="Q182" s="38" t="s">
        <v>126</v>
      </c>
      <c r="R182" s="38" t="s">
        <v>126</v>
      </c>
      <c r="S182" s="38" t="s">
        <v>126</v>
      </c>
      <c r="T182" s="38" t="s">
        <v>128</v>
      </c>
      <c r="U182" s="38" t="s">
        <v>125</v>
      </c>
      <c r="V182" s="38" t="s">
        <v>125</v>
      </c>
      <c r="W182" s="38" t="s">
        <v>126</v>
      </c>
      <c r="X182" s="38" t="s">
        <v>125</v>
      </c>
      <c r="Y182" s="38" t="s">
        <v>127</v>
      </c>
      <c r="Z182" s="38" t="s">
        <v>128</v>
      </c>
      <c r="AA182" s="38" t="s">
        <v>126</v>
      </c>
      <c r="AB182" s="38" t="s">
        <v>128</v>
      </c>
      <c r="AC182" s="38" t="s">
        <v>126</v>
      </c>
      <c r="AD182" s="38" t="s">
        <v>128</v>
      </c>
      <c r="AE182" s="38" t="s">
        <v>125</v>
      </c>
      <c r="AF182" s="38" t="s">
        <v>127</v>
      </c>
      <c r="AG182" s="38" t="s">
        <v>126</v>
      </c>
      <c r="AH182" s="38">
        <f t="array" ref="AH182">SUM((I182:AG182=$I$2:$AG$2)*(I182:AG182&lt;&gt;""))</f>
        <v>20</v>
      </c>
      <c r="AI182" s="47">
        <f t="shared" si="184"/>
        <v>8</v>
      </c>
      <c r="AJ182" s="64"/>
      <c r="AK182" s="38" t="str">
        <f t="shared" si="185"/>
        <v>LULUS</v>
      </c>
      <c r="AL182" s="38" t="str">
        <f t="shared" si="186"/>
        <v>TIDAK LULUS</v>
      </c>
      <c r="AM182" s="38" t="str">
        <f t="shared" si="187"/>
        <v>LULUS</v>
      </c>
      <c r="AN182" s="38" t="str">
        <f t="shared" si="188"/>
        <v>LULUS</v>
      </c>
      <c r="AO182" s="38" t="str">
        <f t="shared" si="189"/>
        <v>LULUS</v>
      </c>
      <c r="AP182" s="38" t="str">
        <f t="shared" si="190"/>
        <v>LULUS</v>
      </c>
      <c r="AQ182" s="38" t="str">
        <f t="shared" si="191"/>
        <v>LULUS</v>
      </c>
      <c r="AR182" s="38" t="str">
        <f t="shared" si="192"/>
        <v>LULUS</v>
      </c>
      <c r="AS182" s="38" t="str">
        <f t="shared" si="193"/>
        <v>LULUS</v>
      </c>
      <c r="AT182" s="38" t="str">
        <f t="shared" si="194"/>
        <v>TIDAK LULUS</v>
      </c>
      <c r="AU182" s="38" t="str">
        <f t="shared" si="195"/>
        <v>LULUS</v>
      </c>
      <c r="AV182" s="38" t="str">
        <f t="shared" si="196"/>
        <v>LULUS</v>
      </c>
      <c r="AW182" s="38" t="str">
        <f t="shared" si="197"/>
        <v>TIDAK LULUS</v>
      </c>
      <c r="AX182" s="38" t="str">
        <f t="shared" si="198"/>
        <v>LULUS</v>
      </c>
      <c r="AY182" s="38" t="str">
        <f t="shared" si="199"/>
        <v>LULUS</v>
      </c>
      <c r="AZ182" s="38" t="str">
        <f t="shared" si="200"/>
        <v>LULUS</v>
      </c>
      <c r="BA182" s="38" t="str">
        <f t="shared" si="201"/>
        <v>TIDAK LULUS</v>
      </c>
      <c r="BB182" s="38" t="str">
        <f t="shared" si="202"/>
        <v>TIDAK LULUS</v>
      </c>
      <c r="BC182" s="38" t="str">
        <f t="shared" si="203"/>
        <v>LULUS</v>
      </c>
      <c r="BD182" s="38" t="str">
        <f t="shared" si="204"/>
        <v>LULUS</v>
      </c>
      <c r="BE182" s="38" t="str">
        <f t="shared" si="205"/>
        <v>LULUS</v>
      </c>
      <c r="BF182" s="38" t="str">
        <f t="shared" si="206"/>
        <v>LULUS</v>
      </c>
      <c r="BG182" s="38" t="str">
        <f t="shared" si="207"/>
        <v>LULUS</v>
      </c>
      <c r="BH182" s="38" t="str">
        <f t="shared" si="208"/>
        <v>LULUS</v>
      </c>
      <c r="BI182" s="38" t="str">
        <f t="shared" si="209"/>
        <v>LULUS</v>
      </c>
    </row>
    <row r="183" spans="1:61" s="65" customFormat="1" ht="21.9" customHeight="1" x14ac:dyDescent="0.3">
      <c r="A183" s="37">
        <f t="shared" si="183"/>
        <v>180</v>
      </c>
      <c r="B183" s="38">
        <v>2015408601</v>
      </c>
      <c r="C183" s="46" t="s">
        <v>640</v>
      </c>
      <c r="D183" s="54" t="s">
        <v>46</v>
      </c>
      <c r="E183" s="38" t="s">
        <v>155</v>
      </c>
      <c r="F183" s="54" t="s">
        <v>219</v>
      </c>
      <c r="G183" s="46" t="s">
        <v>220</v>
      </c>
      <c r="H183" s="63">
        <v>44959</v>
      </c>
      <c r="I183" s="38" t="s">
        <v>126</v>
      </c>
      <c r="J183" s="38" t="s">
        <v>127</v>
      </c>
      <c r="K183" s="38" t="s">
        <v>127</v>
      </c>
      <c r="L183" s="38" t="s">
        <v>125</v>
      </c>
      <c r="M183" s="38" t="s">
        <v>126</v>
      </c>
      <c r="N183" s="38" t="s">
        <v>127</v>
      </c>
      <c r="O183" s="38" t="s">
        <v>128</v>
      </c>
      <c r="P183" s="38" t="s">
        <v>128</v>
      </c>
      <c r="Q183" s="38" t="s">
        <v>126</v>
      </c>
      <c r="R183" s="38" t="s">
        <v>127</v>
      </c>
      <c r="S183" s="38" t="s">
        <v>126</v>
      </c>
      <c r="T183" s="38" t="s">
        <v>127</v>
      </c>
      <c r="U183" s="38" t="s">
        <v>127</v>
      </c>
      <c r="V183" s="38" t="s">
        <v>125</v>
      </c>
      <c r="W183" s="38" t="s">
        <v>125</v>
      </c>
      <c r="X183" s="38" t="s">
        <v>125</v>
      </c>
      <c r="Y183" s="38" t="s">
        <v>128</v>
      </c>
      <c r="Z183" s="38" t="s">
        <v>128</v>
      </c>
      <c r="AA183" s="38" t="s">
        <v>126</v>
      </c>
      <c r="AB183" s="38" t="s">
        <v>128</v>
      </c>
      <c r="AC183" s="38" t="s">
        <v>126</v>
      </c>
      <c r="AD183" s="38" t="s">
        <v>125</v>
      </c>
      <c r="AE183" s="38" t="s">
        <v>128</v>
      </c>
      <c r="AF183" s="38" t="s">
        <v>127</v>
      </c>
      <c r="AG183" s="38" t="s">
        <v>128</v>
      </c>
      <c r="AH183" s="38">
        <f t="array" ref="AH183">SUM((I183:AG183=$I$2:$AG$2)*(I183:AG183&lt;&gt;""))</f>
        <v>15</v>
      </c>
      <c r="AI183" s="47">
        <f t="shared" si="184"/>
        <v>6</v>
      </c>
      <c r="AJ183" s="64"/>
      <c r="AK183" s="38" t="str">
        <f t="shared" si="185"/>
        <v>LULUS</v>
      </c>
      <c r="AL183" s="38" t="str">
        <f t="shared" si="186"/>
        <v>TIDAK LULUS</v>
      </c>
      <c r="AM183" s="38" t="str">
        <f t="shared" si="187"/>
        <v>LULUS</v>
      </c>
      <c r="AN183" s="38" t="str">
        <f t="shared" si="188"/>
        <v>LULUS</v>
      </c>
      <c r="AO183" s="38" t="str">
        <f t="shared" si="189"/>
        <v>LULUS</v>
      </c>
      <c r="AP183" s="38" t="str">
        <f t="shared" si="190"/>
        <v>TIDAK LULUS</v>
      </c>
      <c r="AQ183" s="38" t="str">
        <f t="shared" si="191"/>
        <v>LULUS</v>
      </c>
      <c r="AR183" s="38" t="str">
        <f t="shared" si="192"/>
        <v>TIDAK LULUS</v>
      </c>
      <c r="AS183" s="38" t="str">
        <f t="shared" si="193"/>
        <v>LULUS</v>
      </c>
      <c r="AT183" s="38" t="str">
        <f t="shared" si="194"/>
        <v>TIDAK LULUS</v>
      </c>
      <c r="AU183" s="38" t="str">
        <f t="shared" si="195"/>
        <v>LULUS</v>
      </c>
      <c r="AV183" s="38" t="str">
        <f t="shared" si="196"/>
        <v>TIDAK LULUS</v>
      </c>
      <c r="AW183" s="38" t="str">
        <f t="shared" si="197"/>
        <v>LULUS</v>
      </c>
      <c r="AX183" s="38" t="str">
        <f t="shared" si="198"/>
        <v>LULUS</v>
      </c>
      <c r="AY183" s="38" t="str">
        <f t="shared" si="199"/>
        <v>TIDAK LULUS</v>
      </c>
      <c r="AZ183" s="38" t="str">
        <f t="shared" si="200"/>
        <v>LULUS</v>
      </c>
      <c r="BA183" s="38" t="str">
        <f t="shared" si="201"/>
        <v>LULUS</v>
      </c>
      <c r="BB183" s="38" t="str">
        <f t="shared" si="202"/>
        <v>TIDAK LULUS</v>
      </c>
      <c r="BC183" s="38" t="str">
        <f t="shared" si="203"/>
        <v>LULUS</v>
      </c>
      <c r="BD183" s="38" t="str">
        <f t="shared" si="204"/>
        <v>LULUS</v>
      </c>
      <c r="BE183" s="38" t="str">
        <f t="shared" si="205"/>
        <v>LULUS</v>
      </c>
      <c r="BF183" s="38" t="str">
        <f t="shared" si="206"/>
        <v>TIDAK LULUS</v>
      </c>
      <c r="BG183" s="38" t="str">
        <f t="shared" si="207"/>
        <v>TIDAK LULUS</v>
      </c>
      <c r="BH183" s="38" t="str">
        <f t="shared" si="208"/>
        <v>LULUS</v>
      </c>
      <c r="BI183" s="38" t="str">
        <f t="shared" si="209"/>
        <v>TIDAK LULUS</v>
      </c>
    </row>
    <row r="184" spans="1:61" s="65" customFormat="1" ht="21.9" customHeight="1" x14ac:dyDescent="0.3">
      <c r="A184" s="37">
        <f t="shared" si="183"/>
        <v>181</v>
      </c>
      <c r="B184" s="38">
        <v>2015408611</v>
      </c>
      <c r="C184" s="46" t="s">
        <v>641</v>
      </c>
      <c r="D184" s="54" t="s">
        <v>46</v>
      </c>
      <c r="E184" s="38" t="s">
        <v>155</v>
      </c>
      <c r="F184" s="54" t="s">
        <v>642</v>
      </c>
      <c r="G184" s="46" t="s">
        <v>643</v>
      </c>
      <c r="H184" s="63">
        <v>44959</v>
      </c>
      <c r="I184" s="38" t="s">
        <v>127</v>
      </c>
      <c r="J184" s="38" t="s">
        <v>127</v>
      </c>
      <c r="K184" s="38" t="s">
        <v>127</v>
      </c>
      <c r="L184" s="38" t="s">
        <v>125</v>
      </c>
      <c r="M184" s="38" t="s">
        <v>126</v>
      </c>
      <c r="N184" s="38" t="s">
        <v>127</v>
      </c>
      <c r="O184" s="38" t="s">
        <v>128</v>
      </c>
      <c r="P184" s="38" t="s">
        <v>127</v>
      </c>
      <c r="Q184" s="38" t="s">
        <v>126</v>
      </c>
      <c r="R184" s="38" t="s">
        <v>126</v>
      </c>
      <c r="S184" s="38" t="s">
        <v>128</v>
      </c>
      <c r="T184" s="38" t="s">
        <v>126</v>
      </c>
      <c r="U184" s="38" t="s">
        <v>127</v>
      </c>
      <c r="V184" s="38" t="s">
        <v>125</v>
      </c>
      <c r="W184" s="38" t="s">
        <v>125</v>
      </c>
      <c r="X184" s="38" t="s">
        <v>125</v>
      </c>
      <c r="Y184" s="38" t="s">
        <v>127</v>
      </c>
      <c r="Z184" s="38" t="s">
        <v>127</v>
      </c>
      <c r="AA184" s="38" t="s">
        <v>126</v>
      </c>
      <c r="AB184" s="38" t="s">
        <v>126</v>
      </c>
      <c r="AC184" s="38" t="s">
        <v>126</v>
      </c>
      <c r="AD184" s="38" t="s">
        <v>128</v>
      </c>
      <c r="AE184" s="38" t="s">
        <v>128</v>
      </c>
      <c r="AF184" s="38" t="s">
        <v>127</v>
      </c>
      <c r="AG184" s="38" t="s">
        <v>126</v>
      </c>
      <c r="AH184" s="38">
        <f t="array" ref="AH184">SUM((I184:AG184=$I$2:$AG$2)*(I184:AG184&lt;&gt;""))</f>
        <v>15</v>
      </c>
      <c r="AI184" s="47">
        <f t="shared" si="184"/>
        <v>6</v>
      </c>
      <c r="AJ184" s="64"/>
      <c r="AK184" s="38" t="str">
        <f t="shared" si="185"/>
        <v>TIDAK LULUS</v>
      </c>
      <c r="AL184" s="38" t="str">
        <f t="shared" si="186"/>
        <v>TIDAK LULUS</v>
      </c>
      <c r="AM184" s="38" t="str">
        <f t="shared" si="187"/>
        <v>LULUS</v>
      </c>
      <c r="AN184" s="38" t="str">
        <f t="shared" si="188"/>
        <v>LULUS</v>
      </c>
      <c r="AO184" s="38" t="str">
        <f t="shared" si="189"/>
        <v>LULUS</v>
      </c>
      <c r="AP184" s="38" t="str">
        <f t="shared" si="190"/>
        <v>TIDAK LULUS</v>
      </c>
      <c r="AQ184" s="38" t="str">
        <f t="shared" si="191"/>
        <v>LULUS</v>
      </c>
      <c r="AR184" s="38" t="str">
        <f t="shared" si="192"/>
        <v>LULUS</v>
      </c>
      <c r="AS184" s="38" t="str">
        <f t="shared" si="193"/>
        <v>LULUS</v>
      </c>
      <c r="AT184" s="38" t="str">
        <f t="shared" si="194"/>
        <v>TIDAK LULUS</v>
      </c>
      <c r="AU184" s="38" t="str">
        <f t="shared" si="195"/>
        <v>TIDAK LULUS</v>
      </c>
      <c r="AV184" s="38" t="str">
        <f t="shared" si="196"/>
        <v>TIDAK LULUS</v>
      </c>
      <c r="AW184" s="38" t="str">
        <f t="shared" si="197"/>
        <v>LULUS</v>
      </c>
      <c r="AX184" s="38" t="str">
        <f t="shared" si="198"/>
        <v>LULUS</v>
      </c>
      <c r="AY184" s="38" t="str">
        <f t="shared" si="199"/>
        <v>TIDAK LULUS</v>
      </c>
      <c r="AZ184" s="38" t="str">
        <f t="shared" si="200"/>
        <v>LULUS</v>
      </c>
      <c r="BA184" s="38" t="str">
        <f t="shared" si="201"/>
        <v>TIDAK LULUS</v>
      </c>
      <c r="BB184" s="38" t="str">
        <f t="shared" si="202"/>
        <v>LULUS</v>
      </c>
      <c r="BC184" s="38" t="str">
        <f t="shared" si="203"/>
        <v>LULUS</v>
      </c>
      <c r="BD184" s="38" t="str">
        <f t="shared" si="204"/>
        <v>TIDAK LULUS</v>
      </c>
      <c r="BE184" s="38" t="str">
        <f t="shared" si="205"/>
        <v>LULUS</v>
      </c>
      <c r="BF184" s="38" t="str">
        <f t="shared" si="206"/>
        <v>LULUS</v>
      </c>
      <c r="BG184" s="38" t="str">
        <f t="shared" si="207"/>
        <v>TIDAK LULUS</v>
      </c>
      <c r="BH184" s="38" t="str">
        <f t="shared" si="208"/>
        <v>LULUS</v>
      </c>
      <c r="BI184" s="38" t="str">
        <f t="shared" si="209"/>
        <v>LULUS</v>
      </c>
    </row>
    <row r="185" spans="1:61" s="65" customFormat="1" ht="21.9" customHeight="1" x14ac:dyDescent="0.3">
      <c r="A185" s="37">
        <f t="shared" si="183"/>
        <v>182</v>
      </c>
      <c r="B185" s="38">
        <v>2015408560</v>
      </c>
      <c r="C185" s="46" t="s">
        <v>644</v>
      </c>
      <c r="D185" s="54" t="s">
        <v>45</v>
      </c>
      <c r="E185" s="38" t="s">
        <v>160</v>
      </c>
      <c r="F185" s="54" t="s">
        <v>645</v>
      </c>
      <c r="G185" s="46" t="s">
        <v>646</v>
      </c>
      <c r="H185" s="63">
        <v>44959</v>
      </c>
      <c r="I185" s="38" t="s">
        <v>126</v>
      </c>
      <c r="J185" s="38" t="s">
        <v>128</v>
      </c>
      <c r="K185" s="38" t="s">
        <v>126</v>
      </c>
      <c r="L185" s="38" t="s">
        <v>125</v>
      </c>
      <c r="M185" s="38" t="s">
        <v>126</v>
      </c>
      <c r="N185" s="38" t="s">
        <v>127</v>
      </c>
      <c r="O185" s="38" t="s">
        <v>127</v>
      </c>
      <c r="P185" s="38" t="s">
        <v>127</v>
      </c>
      <c r="Q185" s="38" t="s">
        <v>126</v>
      </c>
      <c r="R185" s="38" t="s">
        <v>128</v>
      </c>
      <c r="S185" s="38" t="s">
        <v>126</v>
      </c>
      <c r="T185" s="38" t="s">
        <v>128</v>
      </c>
      <c r="U185" s="38" t="s">
        <v>127</v>
      </c>
      <c r="V185" s="38" t="s">
        <v>125</v>
      </c>
      <c r="W185" s="38" t="s">
        <v>126</v>
      </c>
      <c r="X185" s="38" t="s">
        <v>125</v>
      </c>
      <c r="Y185" s="38" t="s">
        <v>128</v>
      </c>
      <c r="Z185" s="38" t="s">
        <v>128</v>
      </c>
      <c r="AA185" s="38" t="s">
        <v>126</v>
      </c>
      <c r="AB185" s="38" t="s">
        <v>128</v>
      </c>
      <c r="AC185" s="38" t="s">
        <v>126</v>
      </c>
      <c r="AD185" s="38" t="s">
        <v>126</v>
      </c>
      <c r="AE185" s="38" t="s">
        <v>128</v>
      </c>
      <c r="AF185" s="38" t="s">
        <v>125</v>
      </c>
      <c r="AG185" s="38" t="s">
        <v>128</v>
      </c>
      <c r="AH185" s="38">
        <f t="array" ref="AH185">SUM((I185:AG185=$I$2:$AG$2)*(I185:AG185&lt;&gt;""))</f>
        <v>17</v>
      </c>
      <c r="AI185" s="47">
        <f t="shared" si="184"/>
        <v>6.8</v>
      </c>
      <c r="AJ185" s="64"/>
      <c r="AK185" s="38" t="str">
        <f t="shared" si="185"/>
        <v>LULUS</v>
      </c>
      <c r="AL185" s="38" t="str">
        <f t="shared" si="186"/>
        <v>LULUS</v>
      </c>
      <c r="AM185" s="38" t="str">
        <f t="shared" si="187"/>
        <v>TIDAK LULUS</v>
      </c>
      <c r="AN185" s="38" t="str">
        <f t="shared" si="188"/>
        <v>LULUS</v>
      </c>
      <c r="AO185" s="38" t="str">
        <f t="shared" si="189"/>
        <v>LULUS</v>
      </c>
      <c r="AP185" s="38" t="str">
        <f t="shared" si="190"/>
        <v>TIDAK LULUS</v>
      </c>
      <c r="AQ185" s="38" t="str">
        <f t="shared" si="191"/>
        <v>TIDAK LULUS</v>
      </c>
      <c r="AR185" s="38" t="str">
        <f t="shared" si="192"/>
        <v>LULUS</v>
      </c>
      <c r="AS185" s="38" t="str">
        <f t="shared" si="193"/>
        <v>LULUS</v>
      </c>
      <c r="AT185" s="38" t="str">
        <f t="shared" si="194"/>
        <v>LULUS</v>
      </c>
      <c r="AU185" s="38" t="str">
        <f t="shared" si="195"/>
        <v>LULUS</v>
      </c>
      <c r="AV185" s="38" t="str">
        <f t="shared" si="196"/>
        <v>LULUS</v>
      </c>
      <c r="AW185" s="38" t="str">
        <f t="shared" si="197"/>
        <v>LULUS</v>
      </c>
      <c r="AX185" s="38" t="str">
        <f t="shared" si="198"/>
        <v>LULUS</v>
      </c>
      <c r="AY185" s="38" t="str">
        <f t="shared" si="199"/>
        <v>LULUS</v>
      </c>
      <c r="AZ185" s="38" t="str">
        <f t="shared" si="200"/>
        <v>LULUS</v>
      </c>
      <c r="BA185" s="38" t="str">
        <f t="shared" si="201"/>
        <v>LULUS</v>
      </c>
      <c r="BB185" s="38" t="str">
        <f t="shared" si="202"/>
        <v>TIDAK LULUS</v>
      </c>
      <c r="BC185" s="38" t="str">
        <f t="shared" si="203"/>
        <v>LULUS</v>
      </c>
      <c r="BD185" s="38" t="str">
        <f t="shared" si="204"/>
        <v>LULUS</v>
      </c>
      <c r="BE185" s="38" t="str">
        <f t="shared" si="205"/>
        <v>LULUS</v>
      </c>
      <c r="BF185" s="38" t="str">
        <f t="shared" si="206"/>
        <v>TIDAK LULUS</v>
      </c>
      <c r="BG185" s="38" t="str">
        <f t="shared" si="207"/>
        <v>TIDAK LULUS</v>
      </c>
      <c r="BH185" s="38" t="str">
        <f t="shared" si="208"/>
        <v>TIDAK LULUS</v>
      </c>
      <c r="BI185" s="38" t="str">
        <f t="shared" si="209"/>
        <v>TIDAK LULUS</v>
      </c>
    </row>
    <row r="186" spans="1:61" s="65" customFormat="1" ht="21.9" customHeight="1" x14ac:dyDescent="0.3">
      <c r="A186" s="37">
        <f t="shared" si="183"/>
        <v>183</v>
      </c>
      <c r="B186" s="38">
        <v>2015408616</v>
      </c>
      <c r="C186" s="46" t="s">
        <v>647</v>
      </c>
      <c r="D186" s="54" t="s">
        <v>46</v>
      </c>
      <c r="E186" s="38" t="s">
        <v>155</v>
      </c>
      <c r="F186" s="54" t="s">
        <v>648</v>
      </c>
      <c r="G186" s="46" t="s">
        <v>649</v>
      </c>
      <c r="H186" s="63">
        <v>44959</v>
      </c>
      <c r="I186" s="38" t="s">
        <v>126</v>
      </c>
      <c r="J186" s="38" t="s">
        <v>125</v>
      </c>
      <c r="K186" s="38" t="s">
        <v>127</v>
      </c>
      <c r="L186" s="38" t="s">
        <v>125</v>
      </c>
      <c r="M186" s="38" t="s">
        <v>126</v>
      </c>
      <c r="N186" s="38" t="s">
        <v>127</v>
      </c>
      <c r="O186" s="38" t="s">
        <v>125</v>
      </c>
      <c r="P186" s="38" t="s">
        <v>127</v>
      </c>
      <c r="Q186" s="38" t="s">
        <v>126</v>
      </c>
      <c r="R186" s="38" t="s">
        <v>127</v>
      </c>
      <c r="S186" s="38" t="s">
        <v>126</v>
      </c>
      <c r="T186" s="38" t="s">
        <v>125</v>
      </c>
      <c r="U186" s="38" t="s">
        <v>127</v>
      </c>
      <c r="V186" s="38" t="s">
        <v>125</v>
      </c>
      <c r="W186" s="38" t="s">
        <v>126</v>
      </c>
      <c r="X186" s="38" t="s">
        <v>127</v>
      </c>
      <c r="Y186" s="38" t="s">
        <v>127</v>
      </c>
      <c r="Z186" s="38" t="s">
        <v>128</v>
      </c>
      <c r="AA186" s="38" t="s">
        <v>126</v>
      </c>
      <c r="AB186" s="38" t="s">
        <v>128</v>
      </c>
      <c r="AC186" s="38" t="s">
        <v>126</v>
      </c>
      <c r="AD186" s="38" t="s">
        <v>128</v>
      </c>
      <c r="AE186" s="38" t="s">
        <v>128</v>
      </c>
      <c r="AF186" s="38" t="s">
        <v>127</v>
      </c>
      <c r="AG186" s="38" t="s">
        <v>128</v>
      </c>
      <c r="AH186" s="38">
        <f t="array" ref="AH186">SUM((I186:AG186=$I$2:$AG$2)*(I186:AG186&lt;&gt;""))</f>
        <v>15</v>
      </c>
      <c r="AI186" s="47">
        <f t="shared" si="184"/>
        <v>6</v>
      </c>
      <c r="AJ186" s="64"/>
      <c r="AK186" s="38" t="str">
        <f t="shared" si="185"/>
        <v>LULUS</v>
      </c>
      <c r="AL186" s="38" t="str">
        <f t="shared" si="186"/>
        <v>TIDAK LULUS</v>
      </c>
      <c r="AM186" s="38" t="str">
        <f t="shared" si="187"/>
        <v>LULUS</v>
      </c>
      <c r="AN186" s="38" t="str">
        <f t="shared" si="188"/>
        <v>LULUS</v>
      </c>
      <c r="AO186" s="38" t="str">
        <f t="shared" si="189"/>
        <v>LULUS</v>
      </c>
      <c r="AP186" s="38" t="str">
        <f t="shared" si="190"/>
        <v>TIDAK LULUS</v>
      </c>
      <c r="AQ186" s="38" t="str">
        <f t="shared" si="191"/>
        <v>TIDAK LULUS</v>
      </c>
      <c r="AR186" s="38" t="str">
        <f t="shared" si="192"/>
        <v>LULUS</v>
      </c>
      <c r="AS186" s="38" t="str">
        <f t="shared" si="193"/>
        <v>LULUS</v>
      </c>
      <c r="AT186" s="38" t="str">
        <f t="shared" si="194"/>
        <v>TIDAK LULUS</v>
      </c>
      <c r="AU186" s="38" t="str">
        <f t="shared" si="195"/>
        <v>LULUS</v>
      </c>
      <c r="AV186" s="38" t="str">
        <f t="shared" si="196"/>
        <v>TIDAK LULUS</v>
      </c>
      <c r="AW186" s="38" t="str">
        <f t="shared" si="197"/>
        <v>LULUS</v>
      </c>
      <c r="AX186" s="38" t="str">
        <f t="shared" si="198"/>
        <v>LULUS</v>
      </c>
      <c r="AY186" s="38" t="str">
        <f t="shared" si="199"/>
        <v>LULUS</v>
      </c>
      <c r="AZ186" s="38" t="str">
        <f t="shared" si="200"/>
        <v>TIDAK LULUS</v>
      </c>
      <c r="BA186" s="38" t="str">
        <f t="shared" si="201"/>
        <v>TIDAK LULUS</v>
      </c>
      <c r="BB186" s="38" t="str">
        <f t="shared" si="202"/>
        <v>TIDAK LULUS</v>
      </c>
      <c r="BC186" s="38" t="str">
        <f t="shared" si="203"/>
        <v>LULUS</v>
      </c>
      <c r="BD186" s="38" t="str">
        <f t="shared" si="204"/>
        <v>LULUS</v>
      </c>
      <c r="BE186" s="38" t="str">
        <f t="shared" si="205"/>
        <v>LULUS</v>
      </c>
      <c r="BF186" s="38" t="str">
        <f t="shared" si="206"/>
        <v>LULUS</v>
      </c>
      <c r="BG186" s="38" t="str">
        <f t="shared" si="207"/>
        <v>TIDAK LULUS</v>
      </c>
      <c r="BH186" s="38" t="str">
        <f t="shared" si="208"/>
        <v>LULUS</v>
      </c>
      <c r="BI186" s="38" t="str">
        <f t="shared" si="209"/>
        <v>TIDAK LULUS</v>
      </c>
    </row>
    <row r="187" spans="1:61" s="65" customFormat="1" ht="21.9" customHeight="1" x14ac:dyDescent="0.3">
      <c r="A187" s="37">
        <f t="shared" si="183"/>
        <v>184</v>
      </c>
      <c r="B187" s="38">
        <v>2015408618</v>
      </c>
      <c r="C187" s="46" t="s">
        <v>650</v>
      </c>
      <c r="D187" s="54" t="s">
        <v>46</v>
      </c>
      <c r="E187" s="38" t="s">
        <v>155</v>
      </c>
      <c r="F187" s="54" t="s">
        <v>651</v>
      </c>
      <c r="G187" s="46" t="s">
        <v>652</v>
      </c>
      <c r="H187" s="63">
        <v>44959</v>
      </c>
      <c r="I187" s="38" t="s">
        <v>128</v>
      </c>
      <c r="J187" s="38" t="s">
        <v>128</v>
      </c>
      <c r="K187" s="38" t="s">
        <v>127</v>
      </c>
      <c r="L187" s="38" t="s">
        <v>125</v>
      </c>
      <c r="M187" s="38" t="s">
        <v>126</v>
      </c>
      <c r="N187" s="38" t="s">
        <v>125</v>
      </c>
      <c r="O187" s="38" t="s">
        <v>128</v>
      </c>
      <c r="P187" s="38" t="s">
        <v>126</v>
      </c>
      <c r="Q187" s="38" t="s">
        <v>126</v>
      </c>
      <c r="R187" s="38" t="s">
        <v>125</v>
      </c>
      <c r="S187" s="38" t="s">
        <v>126</v>
      </c>
      <c r="T187" s="38" t="s">
        <v>128</v>
      </c>
      <c r="U187" s="38" t="s">
        <v>125</v>
      </c>
      <c r="V187" s="38" t="s">
        <v>125</v>
      </c>
      <c r="W187" s="38" t="s">
        <v>126</v>
      </c>
      <c r="X187" s="38" t="s">
        <v>126</v>
      </c>
      <c r="Y187" s="38" t="s">
        <v>127</v>
      </c>
      <c r="Z187" s="38" t="s">
        <v>127</v>
      </c>
      <c r="AA187" s="38" t="s">
        <v>126</v>
      </c>
      <c r="AB187" s="38" t="s">
        <v>128</v>
      </c>
      <c r="AC187" s="38" t="s">
        <v>126</v>
      </c>
      <c r="AD187" s="38" t="s">
        <v>125</v>
      </c>
      <c r="AE187" s="38" t="s">
        <v>125</v>
      </c>
      <c r="AF187" s="38" t="s">
        <v>127</v>
      </c>
      <c r="AG187" s="38" t="s">
        <v>127</v>
      </c>
      <c r="AH187" s="38">
        <f t="array" ref="AH187">SUM((I187:AG187=$I$2:$AG$2)*(I187:AG187&lt;&gt;""))</f>
        <v>17</v>
      </c>
      <c r="AI187" s="47">
        <f t="shared" si="184"/>
        <v>6.8</v>
      </c>
      <c r="AJ187" s="64"/>
      <c r="AK187" s="38" t="str">
        <f t="shared" si="185"/>
        <v>TIDAK LULUS</v>
      </c>
      <c r="AL187" s="38" t="str">
        <f t="shared" si="186"/>
        <v>LULUS</v>
      </c>
      <c r="AM187" s="38" t="str">
        <f t="shared" si="187"/>
        <v>LULUS</v>
      </c>
      <c r="AN187" s="38" t="str">
        <f t="shared" si="188"/>
        <v>LULUS</v>
      </c>
      <c r="AO187" s="38" t="str">
        <f t="shared" si="189"/>
        <v>LULUS</v>
      </c>
      <c r="AP187" s="38" t="str">
        <f t="shared" si="190"/>
        <v>LULUS</v>
      </c>
      <c r="AQ187" s="38" t="str">
        <f t="shared" si="191"/>
        <v>LULUS</v>
      </c>
      <c r="AR187" s="38" t="str">
        <f t="shared" si="192"/>
        <v>TIDAK LULUS</v>
      </c>
      <c r="AS187" s="38" t="str">
        <f t="shared" si="193"/>
        <v>LULUS</v>
      </c>
      <c r="AT187" s="38" t="str">
        <f t="shared" si="194"/>
        <v>TIDAK LULUS</v>
      </c>
      <c r="AU187" s="38" t="str">
        <f t="shared" si="195"/>
        <v>LULUS</v>
      </c>
      <c r="AV187" s="38" t="str">
        <f t="shared" si="196"/>
        <v>LULUS</v>
      </c>
      <c r="AW187" s="38" t="str">
        <f t="shared" si="197"/>
        <v>TIDAK LULUS</v>
      </c>
      <c r="AX187" s="38" t="str">
        <f t="shared" si="198"/>
        <v>LULUS</v>
      </c>
      <c r="AY187" s="38" t="str">
        <f t="shared" si="199"/>
        <v>LULUS</v>
      </c>
      <c r="AZ187" s="38" t="str">
        <f t="shared" si="200"/>
        <v>TIDAK LULUS</v>
      </c>
      <c r="BA187" s="38" t="str">
        <f t="shared" si="201"/>
        <v>TIDAK LULUS</v>
      </c>
      <c r="BB187" s="38" t="str">
        <f t="shared" si="202"/>
        <v>LULUS</v>
      </c>
      <c r="BC187" s="38" t="str">
        <f t="shared" si="203"/>
        <v>LULUS</v>
      </c>
      <c r="BD187" s="38" t="str">
        <f t="shared" si="204"/>
        <v>LULUS</v>
      </c>
      <c r="BE187" s="38" t="str">
        <f t="shared" si="205"/>
        <v>LULUS</v>
      </c>
      <c r="BF187" s="38" t="str">
        <f t="shared" si="206"/>
        <v>TIDAK LULUS</v>
      </c>
      <c r="BG187" s="38" t="str">
        <f t="shared" si="207"/>
        <v>LULUS</v>
      </c>
      <c r="BH187" s="38" t="str">
        <f t="shared" si="208"/>
        <v>LULUS</v>
      </c>
      <c r="BI187" s="38" t="str">
        <f t="shared" si="209"/>
        <v>TIDAK LULUS</v>
      </c>
    </row>
    <row r="188" spans="1:61" s="65" customFormat="1" ht="21.9" customHeight="1" x14ac:dyDescent="0.3">
      <c r="A188" s="37">
        <f t="shared" si="183"/>
        <v>185</v>
      </c>
      <c r="B188" s="38">
        <v>2015408631</v>
      </c>
      <c r="C188" s="46" t="s">
        <v>654</v>
      </c>
      <c r="D188" s="54" t="s">
        <v>46</v>
      </c>
      <c r="E188" s="38" t="s">
        <v>155</v>
      </c>
      <c r="F188" s="54" t="s">
        <v>494</v>
      </c>
      <c r="G188" s="46" t="s">
        <v>495</v>
      </c>
      <c r="H188" s="63">
        <v>44959</v>
      </c>
      <c r="I188" s="38" t="s">
        <v>126</v>
      </c>
      <c r="J188" s="38" t="s">
        <v>128</v>
      </c>
      <c r="K188" s="38" t="s">
        <v>127</v>
      </c>
      <c r="L188" s="38" t="s">
        <v>125</v>
      </c>
      <c r="M188" s="38" t="s">
        <v>126</v>
      </c>
      <c r="N188" s="38" t="s">
        <v>125</v>
      </c>
      <c r="O188" s="38" t="s">
        <v>128</v>
      </c>
      <c r="P188" s="38" t="s">
        <v>128</v>
      </c>
      <c r="Q188" s="38" t="s">
        <v>126</v>
      </c>
      <c r="R188" s="38" t="s">
        <v>127</v>
      </c>
      <c r="S188" s="38" t="s">
        <v>126</v>
      </c>
      <c r="T188" s="38" t="s">
        <v>128</v>
      </c>
      <c r="U188" s="38" t="s">
        <v>127</v>
      </c>
      <c r="V188" s="38" t="s">
        <v>125</v>
      </c>
      <c r="W188" s="38" t="s">
        <v>126</v>
      </c>
      <c r="X188" s="38" t="s">
        <v>125</v>
      </c>
      <c r="Y188" s="38" t="s">
        <v>125</v>
      </c>
      <c r="Z188" s="38" t="s">
        <v>128</v>
      </c>
      <c r="AA188" s="38" t="s">
        <v>126</v>
      </c>
      <c r="AB188" s="38" t="s">
        <v>128</v>
      </c>
      <c r="AC188" s="38" t="s">
        <v>126</v>
      </c>
      <c r="AD188" s="38" t="s">
        <v>126</v>
      </c>
      <c r="AE188" s="38" t="s">
        <v>128</v>
      </c>
      <c r="AF188" s="38" t="s">
        <v>125</v>
      </c>
      <c r="AG188" s="38" t="s">
        <v>126</v>
      </c>
      <c r="AH188" s="38">
        <f t="array" ref="AH188">SUM((I188:AG188=$I$2:$AG$2)*(I188:AG188&lt;&gt;""))</f>
        <v>18</v>
      </c>
      <c r="AI188" s="47">
        <f t="shared" si="184"/>
        <v>7.2</v>
      </c>
      <c r="AJ188" s="64"/>
      <c r="AK188" s="38" t="str">
        <f t="shared" si="185"/>
        <v>LULUS</v>
      </c>
      <c r="AL188" s="38" t="str">
        <f t="shared" si="186"/>
        <v>LULUS</v>
      </c>
      <c r="AM188" s="38" t="str">
        <f t="shared" si="187"/>
        <v>LULUS</v>
      </c>
      <c r="AN188" s="38" t="str">
        <f t="shared" si="188"/>
        <v>LULUS</v>
      </c>
      <c r="AO188" s="38" t="str">
        <f t="shared" si="189"/>
        <v>LULUS</v>
      </c>
      <c r="AP188" s="38" t="str">
        <f t="shared" si="190"/>
        <v>LULUS</v>
      </c>
      <c r="AQ188" s="38" t="str">
        <f t="shared" si="191"/>
        <v>LULUS</v>
      </c>
      <c r="AR188" s="38" t="str">
        <f t="shared" si="192"/>
        <v>TIDAK LULUS</v>
      </c>
      <c r="AS188" s="38" t="str">
        <f t="shared" si="193"/>
        <v>LULUS</v>
      </c>
      <c r="AT188" s="38" t="str">
        <f t="shared" si="194"/>
        <v>TIDAK LULUS</v>
      </c>
      <c r="AU188" s="38" t="str">
        <f t="shared" si="195"/>
        <v>LULUS</v>
      </c>
      <c r="AV188" s="38" t="str">
        <f t="shared" si="196"/>
        <v>LULUS</v>
      </c>
      <c r="AW188" s="38" t="str">
        <f t="shared" si="197"/>
        <v>LULUS</v>
      </c>
      <c r="AX188" s="38" t="str">
        <f t="shared" si="198"/>
        <v>LULUS</v>
      </c>
      <c r="AY188" s="38" t="str">
        <f t="shared" si="199"/>
        <v>LULUS</v>
      </c>
      <c r="AZ188" s="38" t="str">
        <f t="shared" si="200"/>
        <v>LULUS</v>
      </c>
      <c r="BA188" s="38" t="str">
        <f t="shared" si="201"/>
        <v>TIDAK LULUS</v>
      </c>
      <c r="BB188" s="38" t="str">
        <f t="shared" si="202"/>
        <v>TIDAK LULUS</v>
      </c>
      <c r="BC188" s="38" t="str">
        <f t="shared" si="203"/>
        <v>LULUS</v>
      </c>
      <c r="BD188" s="38" t="str">
        <f t="shared" si="204"/>
        <v>LULUS</v>
      </c>
      <c r="BE188" s="38" t="str">
        <f t="shared" si="205"/>
        <v>LULUS</v>
      </c>
      <c r="BF188" s="38" t="str">
        <f t="shared" si="206"/>
        <v>TIDAK LULUS</v>
      </c>
      <c r="BG188" s="38" t="str">
        <f t="shared" si="207"/>
        <v>TIDAK LULUS</v>
      </c>
      <c r="BH188" s="38" t="str">
        <f t="shared" si="208"/>
        <v>TIDAK LULUS</v>
      </c>
      <c r="BI188" s="38" t="str">
        <f t="shared" si="209"/>
        <v>LULUS</v>
      </c>
    </row>
    <row r="189" spans="1:61" s="65" customFormat="1" ht="21.9" customHeight="1" x14ac:dyDescent="0.3">
      <c r="A189" s="37">
        <f t="shared" si="183"/>
        <v>186</v>
      </c>
      <c r="B189" s="38">
        <v>2015408650</v>
      </c>
      <c r="C189" s="46" t="s">
        <v>655</v>
      </c>
      <c r="D189" s="54" t="s">
        <v>46</v>
      </c>
      <c r="E189" s="38" t="s">
        <v>155</v>
      </c>
      <c r="F189" s="54" t="s">
        <v>490</v>
      </c>
      <c r="G189" s="46" t="s">
        <v>491</v>
      </c>
      <c r="H189" s="63">
        <v>44959</v>
      </c>
      <c r="I189" s="38" t="s">
        <v>126</v>
      </c>
      <c r="J189" s="38" t="s">
        <v>125</v>
      </c>
      <c r="K189" s="38" t="s">
        <v>127</v>
      </c>
      <c r="L189" s="38" t="s">
        <v>125</v>
      </c>
      <c r="M189" s="38" t="s">
        <v>127</v>
      </c>
      <c r="N189" s="38" t="s">
        <v>127</v>
      </c>
      <c r="O189" s="38" t="s">
        <v>126</v>
      </c>
      <c r="P189" s="38" t="s">
        <v>128</v>
      </c>
      <c r="Q189" s="38" t="s">
        <v>126</v>
      </c>
      <c r="R189" s="38" t="s">
        <v>126</v>
      </c>
      <c r="S189" s="38" t="s">
        <v>127</v>
      </c>
      <c r="T189" s="38" t="s">
        <v>128</v>
      </c>
      <c r="U189" s="38" t="s">
        <v>127</v>
      </c>
      <c r="V189" s="38" t="s">
        <v>125</v>
      </c>
      <c r="W189" s="38" t="s">
        <v>126</v>
      </c>
      <c r="X189" s="38" t="s">
        <v>125</v>
      </c>
      <c r="Y189" s="38" t="s">
        <v>127</v>
      </c>
      <c r="Z189" s="38" t="s">
        <v>128</v>
      </c>
      <c r="AA189" s="38" t="s">
        <v>126</v>
      </c>
      <c r="AB189" s="38" t="s">
        <v>128</v>
      </c>
      <c r="AC189" s="38" t="s">
        <v>126</v>
      </c>
      <c r="AD189" s="38" t="s">
        <v>128</v>
      </c>
      <c r="AE189" s="38" t="s">
        <v>125</v>
      </c>
      <c r="AF189" s="38" t="s">
        <v>126</v>
      </c>
      <c r="AG189" s="38" t="s">
        <v>126</v>
      </c>
      <c r="AH189" s="38">
        <f t="array" ref="AH189">SUM((I189:AG189=$I$2:$AG$2)*(I189:AG189&lt;&gt;""))</f>
        <v>15</v>
      </c>
      <c r="AI189" s="47">
        <f t="shared" si="184"/>
        <v>6</v>
      </c>
      <c r="AJ189" s="64"/>
      <c r="AK189" s="38" t="str">
        <f t="shared" si="185"/>
        <v>LULUS</v>
      </c>
      <c r="AL189" s="38" t="str">
        <f t="shared" si="186"/>
        <v>TIDAK LULUS</v>
      </c>
      <c r="AM189" s="38" t="str">
        <f t="shared" si="187"/>
        <v>LULUS</v>
      </c>
      <c r="AN189" s="38" t="str">
        <f t="shared" si="188"/>
        <v>LULUS</v>
      </c>
      <c r="AO189" s="38" t="str">
        <f t="shared" si="189"/>
        <v>TIDAK LULUS</v>
      </c>
      <c r="AP189" s="38" t="str">
        <f t="shared" si="190"/>
        <v>TIDAK LULUS</v>
      </c>
      <c r="AQ189" s="38" t="str">
        <f t="shared" si="191"/>
        <v>TIDAK LULUS</v>
      </c>
      <c r="AR189" s="38" t="str">
        <f t="shared" si="192"/>
        <v>TIDAK LULUS</v>
      </c>
      <c r="AS189" s="38" t="str">
        <f t="shared" si="193"/>
        <v>LULUS</v>
      </c>
      <c r="AT189" s="38" t="str">
        <f t="shared" si="194"/>
        <v>TIDAK LULUS</v>
      </c>
      <c r="AU189" s="38" t="str">
        <f t="shared" si="195"/>
        <v>TIDAK LULUS</v>
      </c>
      <c r="AV189" s="38" t="str">
        <f t="shared" si="196"/>
        <v>LULUS</v>
      </c>
      <c r="AW189" s="38" t="str">
        <f t="shared" si="197"/>
        <v>LULUS</v>
      </c>
      <c r="AX189" s="38" t="str">
        <f t="shared" si="198"/>
        <v>LULUS</v>
      </c>
      <c r="AY189" s="38" t="str">
        <f t="shared" si="199"/>
        <v>LULUS</v>
      </c>
      <c r="AZ189" s="38" t="str">
        <f t="shared" si="200"/>
        <v>LULUS</v>
      </c>
      <c r="BA189" s="38" t="str">
        <f t="shared" si="201"/>
        <v>TIDAK LULUS</v>
      </c>
      <c r="BB189" s="38" t="str">
        <f t="shared" si="202"/>
        <v>TIDAK LULUS</v>
      </c>
      <c r="BC189" s="38" t="str">
        <f t="shared" si="203"/>
        <v>LULUS</v>
      </c>
      <c r="BD189" s="38" t="str">
        <f t="shared" si="204"/>
        <v>LULUS</v>
      </c>
      <c r="BE189" s="38" t="str">
        <f t="shared" si="205"/>
        <v>LULUS</v>
      </c>
      <c r="BF189" s="38" t="str">
        <f t="shared" si="206"/>
        <v>LULUS</v>
      </c>
      <c r="BG189" s="38" t="str">
        <f t="shared" si="207"/>
        <v>LULUS</v>
      </c>
      <c r="BH189" s="38" t="str">
        <f t="shared" si="208"/>
        <v>TIDAK LULUS</v>
      </c>
      <c r="BI189" s="38" t="str">
        <f t="shared" si="209"/>
        <v>LULUS</v>
      </c>
    </row>
    <row r="190" spans="1:61" s="65" customFormat="1" ht="21.9" customHeight="1" x14ac:dyDescent="0.3">
      <c r="A190" s="37">
        <f t="shared" si="183"/>
        <v>187</v>
      </c>
      <c r="B190" s="38">
        <v>2015408561</v>
      </c>
      <c r="C190" s="46" t="s">
        <v>656</v>
      </c>
      <c r="D190" s="54" t="s">
        <v>45</v>
      </c>
      <c r="E190" s="38" t="s">
        <v>160</v>
      </c>
      <c r="F190" s="54" t="s">
        <v>522</v>
      </c>
      <c r="G190" s="46" t="s">
        <v>523</v>
      </c>
      <c r="H190" s="63">
        <v>44959</v>
      </c>
      <c r="I190" s="38" t="s">
        <v>126</v>
      </c>
      <c r="J190" s="38" t="s">
        <v>127</v>
      </c>
      <c r="K190" s="38" t="s">
        <v>127</v>
      </c>
      <c r="L190" s="38" t="s">
        <v>125</v>
      </c>
      <c r="M190" s="38" t="s">
        <v>126</v>
      </c>
      <c r="N190" s="38" t="s">
        <v>125</v>
      </c>
      <c r="O190" s="38" t="s">
        <v>128</v>
      </c>
      <c r="P190" s="38" t="s">
        <v>127</v>
      </c>
      <c r="Q190" s="38" t="s">
        <v>126</v>
      </c>
      <c r="R190" s="38" t="s">
        <v>126</v>
      </c>
      <c r="S190" s="38" t="s">
        <v>128</v>
      </c>
      <c r="T190" s="38" t="s">
        <v>128</v>
      </c>
      <c r="U190" s="38" t="s">
        <v>127</v>
      </c>
      <c r="V190" s="38" t="s">
        <v>125</v>
      </c>
      <c r="W190" s="38" t="s">
        <v>126</v>
      </c>
      <c r="X190" s="38" t="s">
        <v>125</v>
      </c>
      <c r="Y190" s="38" t="s">
        <v>128</v>
      </c>
      <c r="Z190" s="38" t="s">
        <v>128</v>
      </c>
      <c r="AA190" s="38" t="s">
        <v>126</v>
      </c>
      <c r="AB190" s="38" t="s">
        <v>128</v>
      </c>
      <c r="AC190" s="38" t="s">
        <v>126</v>
      </c>
      <c r="AD190" s="38" t="s">
        <v>128</v>
      </c>
      <c r="AE190" s="38" t="s">
        <v>125</v>
      </c>
      <c r="AF190" s="38" t="s">
        <v>127</v>
      </c>
      <c r="AG190" s="38" t="s">
        <v>127</v>
      </c>
      <c r="AH190" s="38">
        <f t="array" ref="AH190">SUM((I190:AG190=$I$2:$AG$2)*(I190:AG190&lt;&gt;""))</f>
        <v>20</v>
      </c>
      <c r="AI190" s="47">
        <f t="shared" si="184"/>
        <v>8</v>
      </c>
      <c r="AJ190" s="64"/>
      <c r="AK190" s="38" t="str">
        <f t="shared" si="185"/>
        <v>LULUS</v>
      </c>
      <c r="AL190" s="38" t="str">
        <f t="shared" si="186"/>
        <v>TIDAK LULUS</v>
      </c>
      <c r="AM190" s="38" t="str">
        <f t="shared" si="187"/>
        <v>LULUS</v>
      </c>
      <c r="AN190" s="38" t="str">
        <f t="shared" si="188"/>
        <v>LULUS</v>
      </c>
      <c r="AO190" s="38" t="str">
        <f t="shared" si="189"/>
        <v>LULUS</v>
      </c>
      <c r="AP190" s="38" t="str">
        <f t="shared" si="190"/>
        <v>LULUS</v>
      </c>
      <c r="AQ190" s="38" t="str">
        <f t="shared" si="191"/>
        <v>LULUS</v>
      </c>
      <c r="AR190" s="38" t="str">
        <f t="shared" si="192"/>
        <v>LULUS</v>
      </c>
      <c r="AS190" s="38" t="str">
        <f t="shared" si="193"/>
        <v>LULUS</v>
      </c>
      <c r="AT190" s="38" t="str">
        <f t="shared" si="194"/>
        <v>TIDAK LULUS</v>
      </c>
      <c r="AU190" s="38" t="str">
        <f t="shared" si="195"/>
        <v>TIDAK LULUS</v>
      </c>
      <c r="AV190" s="38" t="str">
        <f t="shared" si="196"/>
        <v>LULUS</v>
      </c>
      <c r="AW190" s="38" t="str">
        <f t="shared" si="197"/>
        <v>LULUS</v>
      </c>
      <c r="AX190" s="38" t="str">
        <f t="shared" si="198"/>
        <v>LULUS</v>
      </c>
      <c r="AY190" s="38" t="str">
        <f t="shared" si="199"/>
        <v>LULUS</v>
      </c>
      <c r="AZ190" s="38" t="str">
        <f t="shared" si="200"/>
        <v>LULUS</v>
      </c>
      <c r="BA190" s="38" t="str">
        <f t="shared" si="201"/>
        <v>LULUS</v>
      </c>
      <c r="BB190" s="38" t="str">
        <f t="shared" si="202"/>
        <v>TIDAK LULUS</v>
      </c>
      <c r="BC190" s="38" t="str">
        <f t="shared" si="203"/>
        <v>LULUS</v>
      </c>
      <c r="BD190" s="38" t="str">
        <f t="shared" si="204"/>
        <v>LULUS</v>
      </c>
      <c r="BE190" s="38" t="str">
        <f t="shared" si="205"/>
        <v>LULUS</v>
      </c>
      <c r="BF190" s="38" t="str">
        <f t="shared" si="206"/>
        <v>LULUS</v>
      </c>
      <c r="BG190" s="38" t="str">
        <f t="shared" si="207"/>
        <v>LULUS</v>
      </c>
      <c r="BH190" s="38" t="str">
        <f t="shared" si="208"/>
        <v>LULUS</v>
      </c>
      <c r="BI190" s="38" t="str">
        <f t="shared" si="209"/>
        <v>TIDAK LULUS</v>
      </c>
    </row>
    <row r="191" spans="1:61" s="65" customFormat="1" ht="21.9" customHeight="1" x14ac:dyDescent="0.3">
      <c r="A191" s="37">
        <f t="shared" si="183"/>
        <v>188</v>
      </c>
      <c r="B191" s="38">
        <v>2015409094</v>
      </c>
      <c r="C191" s="46" t="s">
        <v>3851</v>
      </c>
      <c r="D191" s="54" t="s">
        <v>45</v>
      </c>
      <c r="E191" s="38" t="s">
        <v>160</v>
      </c>
      <c r="F191" s="54" t="s">
        <v>298</v>
      </c>
      <c r="G191" s="46" t="s">
        <v>299</v>
      </c>
      <c r="H191" s="63">
        <v>44963</v>
      </c>
      <c r="I191" s="38" t="s">
        <v>126</v>
      </c>
      <c r="J191" s="38" t="s">
        <v>128</v>
      </c>
      <c r="K191" s="38" t="s">
        <v>127</v>
      </c>
      <c r="L191" s="38" t="s">
        <v>125</v>
      </c>
      <c r="M191" s="38" t="s">
        <v>127</v>
      </c>
      <c r="N191" s="38" t="s">
        <v>127</v>
      </c>
      <c r="O191" s="38" t="s">
        <v>125</v>
      </c>
      <c r="P191" s="38" t="s">
        <v>127</v>
      </c>
      <c r="Q191" s="38" t="s">
        <v>126</v>
      </c>
      <c r="R191" s="38" t="s">
        <v>125</v>
      </c>
      <c r="S191" s="38" t="s">
        <v>126</v>
      </c>
      <c r="T191" s="38" t="s">
        <v>128</v>
      </c>
      <c r="U191" s="38" t="s">
        <v>127</v>
      </c>
      <c r="V191" s="38" t="s">
        <v>125</v>
      </c>
      <c r="W191" s="38" t="s">
        <v>126</v>
      </c>
      <c r="X191" s="38" t="s">
        <v>125</v>
      </c>
      <c r="Y191" s="38" t="s">
        <v>127</v>
      </c>
      <c r="Z191" s="38" t="s">
        <v>128</v>
      </c>
      <c r="AA191" s="38" t="s">
        <v>126</v>
      </c>
      <c r="AB191" s="38" t="s">
        <v>126</v>
      </c>
      <c r="AC191" s="38" t="s">
        <v>126</v>
      </c>
      <c r="AD191" s="38" t="s">
        <v>128</v>
      </c>
      <c r="AE191" s="38" t="s">
        <v>128</v>
      </c>
      <c r="AF191" s="38" t="s">
        <v>125</v>
      </c>
      <c r="AG191" s="38" t="s">
        <v>125</v>
      </c>
      <c r="AH191" s="38">
        <f t="array" ref="AH191">SUM((I191:AG191=$I$2:$AG$2)*(I191:AG191&lt;&gt;""))</f>
        <v>15</v>
      </c>
      <c r="AI191" s="47">
        <f t="shared" si="184"/>
        <v>6</v>
      </c>
      <c r="AJ191" s="64"/>
      <c r="AK191" s="38" t="str">
        <f t="shared" si="185"/>
        <v>LULUS</v>
      </c>
      <c r="AL191" s="38" t="str">
        <f t="shared" si="186"/>
        <v>LULUS</v>
      </c>
      <c r="AM191" s="38" t="str">
        <f t="shared" si="187"/>
        <v>LULUS</v>
      </c>
      <c r="AN191" s="38" t="str">
        <f t="shared" si="188"/>
        <v>LULUS</v>
      </c>
      <c r="AO191" s="38" t="str">
        <f t="shared" si="189"/>
        <v>TIDAK LULUS</v>
      </c>
      <c r="AP191" s="38" t="str">
        <f t="shared" si="190"/>
        <v>TIDAK LULUS</v>
      </c>
      <c r="AQ191" s="38" t="str">
        <f t="shared" si="191"/>
        <v>TIDAK LULUS</v>
      </c>
      <c r="AR191" s="38" t="str">
        <f t="shared" si="192"/>
        <v>LULUS</v>
      </c>
      <c r="AS191" s="38" t="str">
        <f t="shared" si="193"/>
        <v>LULUS</v>
      </c>
      <c r="AT191" s="38" t="str">
        <f t="shared" si="194"/>
        <v>TIDAK LULUS</v>
      </c>
      <c r="AU191" s="38" t="str">
        <f t="shared" si="195"/>
        <v>LULUS</v>
      </c>
      <c r="AV191" s="38" t="str">
        <f t="shared" si="196"/>
        <v>LULUS</v>
      </c>
      <c r="AW191" s="38" t="str">
        <f t="shared" si="197"/>
        <v>LULUS</v>
      </c>
      <c r="AX191" s="38" t="str">
        <f t="shared" si="198"/>
        <v>LULUS</v>
      </c>
      <c r="AY191" s="38" t="str">
        <f t="shared" si="199"/>
        <v>LULUS</v>
      </c>
      <c r="AZ191" s="38" t="str">
        <f t="shared" si="200"/>
        <v>LULUS</v>
      </c>
      <c r="BA191" s="38" t="str">
        <f t="shared" si="201"/>
        <v>TIDAK LULUS</v>
      </c>
      <c r="BB191" s="38" t="str">
        <f t="shared" si="202"/>
        <v>TIDAK LULUS</v>
      </c>
      <c r="BC191" s="38" t="str">
        <f t="shared" si="203"/>
        <v>LULUS</v>
      </c>
      <c r="BD191" s="38" t="str">
        <f t="shared" si="204"/>
        <v>TIDAK LULUS</v>
      </c>
      <c r="BE191" s="38" t="str">
        <f t="shared" si="205"/>
        <v>LULUS</v>
      </c>
      <c r="BF191" s="38" t="str">
        <f t="shared" si="206"/>
        <v>LULUS</v>
      </c>
      <c r="BG191" s="38" t="str">
        <f t="shared" si="207"/>
        <v>TIDAK LULUS</v>
      </c>
      <c r="BH191" s="38" t="str">
        <f t="shared" si="208"/>
        <v>TIDAK LULUS</v>
      </c>
      <c r="BI191" s="38" t="str">
        <f t="shared" si="209"/>
        <v>TIDAK LULUS</v>
      </c>
    </row>
    <row r="192" spans="1:61" s="65" customFormat="1" ht="21.9" customHeight="1" x14ac:dyDescent="0.3">
      <c r="A192" s="37">
        <f t="shared" si="183"/>
        <v>189</v>
      </c>
      <c r="B192" s="38">
        <v>2015409148</v>
      </c>
      <c r="C192" s="46" t="s">
        <v>3854</v>
      </c>
      <c r="D192" s="54" t="s">
        <v>46</v>
      </c>
      <c r="E192" s="38" t="s">
        <v>155</v>
      </c>
      <c r="F192" s="54" t="s">
        <v>239</v>
      </c>
      <c r="G192" s="46" t="s">
        <v>240</v>
      </c>
      <c r="H192" s="63">
        <v>44963</v>
      </c>
      <c r="I192" s="38" t="s">
        <v>126</v>
      </c>
      <c r="J192" s="38" t="s">
        <v>128</v>
      </c>
      <c r="K192" s="38" t="s">
        <v>127</v>
      </c>
      <c r="L192" s="38" t="s">
        <v>125</v>
      </c>
      <c r="M192" s="38" t="s">
        <v>126</v>
      </c>
      <c r="N192" s="38" t="s">
        <v>127</v>
      </c>
      <c r="O192" s="38" t="s">
        <v>128</v>
      </c>
      <c r="P192" s="38" t="s">
        <v>127</v>
      </c>
      <c r="Q192" s="38" t="s">
        <v>126</v>
      </c>
      <c r="R192" s="38" t="s">
        <v>125</v>
      </c>
      <c r="S192" s="38" t="s">
        <v>126</v>
      </c>
      <c r="T192" s="38" t="s">
        <v>128</v>
      </c>
      <c r="U192" s="38" t="s">
        <v>126</v>
      </c>
      <c r="V192" s="38" t="s">
        <v>125</v>
      </c>
      <c r="W192" s="38" t="s">
        <v>126</v>
      </c>
      <c r="X192" s="38" t="s">
        <v>125</v>
      </c>
      <c r="Y192" s="38" t="s">
        <v>128</v>
      </c>
      <c r="Z192" s="38" t="s">
        <v>128</v>
      </c>
      <c r="AA192" s="38" t="s">
        <v>126</v>
      </c>
      <c r="AB192" s="38" t="s">
        <v>128</v>
      </c>
      <c r="AC192" s="38" t="s">
        <v>126</v>
      </c>
      <c r="AD192" s="38" t="s">
        <v>126</v>
      </c>
      <c r="AE192" s="38" t="s">
        <v>125</v>
      </c>
      <c r="AF192" s="38" t="s">
        <v>127</v>
      </c>
      <c r="AG192" s="38" t="s">
        <v>127</v>
      </c>
      <c r="AH192" s="38">
        <f t="array" ref="AH192">SUM((I192:AG192=$I$2:$AG$2)*(I192:AG192&lt;&gt;""))</f>
        <v>19</v>
      </c>
      <c r="AI192" s="47">
        <f t="shared" si="184"/>
        <v>7.6</v>
      </c>
      <c r="AJ192" s="64"/>
      <c r="AK192" s="38" t="str">
        <f t="shared" si="185"/>
        <v>LULUS</v>
      </c>
      <c r="AL192" s="38" t="str">
        <f t="shared" si="186"/>
        <v>LULUS</v>
      </c>
      <c r="AM192" s="38" t="str">
        <f t="shared" si="187"/>
        <v>LULUS</v>
      </c>
      <c r="AN192" s="38" t="str">
        <f t="shared" si="188"/>
        <v>LULUS</v>
      </c>
      <c r="AO192" s="38" t="str">
        <f t="shared" si="189"/>
        <v>LULUS</v>
      </c>
      <c r="AP192" s="38" t="str">
        <f t="shared" si="190"/>
        <v>TIDAK LULUS</v>
      </c>
      <c r="AQ192" s="38" t="str">
        <f t="shared" si="191"/>
        <v>LULUS</v>
      </c>
      <c r="AR192" s="38" t="str">
        <f t="shared" si="192"/>
        <v>LULUS</v>
      </c>
      <c r="AS192" s="38" t="str">
        <f t="shared" si="193"/>
        <v>LULUS</v>
      </c>
      <c r="AT192" s="38" t="str">
        <f t="shared" si="194"/>
        <v>TIDAK LULUS</v>
      </c>
      <c r="AU192" s="38" t="str">
        <f t="shared" si="195"/>
        <v>LULUS</v>
      </c>
      <c r="AV192" s="38" t="str">
        <f t="shared" si="196"/>
        <v>LULUS</v>
      </c>
      <c r="AW192" s="38" t="str">
        <f t="shared" si="197"/>
        <v>TIDAK LULUS</v>
      </c>
      <c r="AX192" s="38" t="str">
        <f t="shared" si="198"/>
        <v>LULUS</v>
      </c>
      <c r="AY192" s="38" t="str">
        <f t="shared" si="199"/>
        <v>LULUS</v>
      </c>
      <c r="AZ192" s="38" t="str">
        <f t="shared" si="200"/>
        <v>LULUS</v>
      </c>
      <c r="BA192" s="38" t="str">
        <f t="shared" si="201"/>
        <v>LULUS</v>
      </c>
      <c r="BB192" s="38" t="str">
        <f t="shared" si="202"/>
        <v>TIDAK LULUS</v>
      </c>
      <c r="BC192" s="38" t="str">
        <f t="shared" si="203"/>
        <v>LULUS</v>
      </c>
      <c r="BD192" s="38" t="str">
        <f t="shared" si="204"/>
        <v>LULUS</v>
      </c>
      <c r="BE192" s="38" t="str">
        <f t="shared" si="205"/>
        <v>LULUS</v>
      </c>
      <c r="BF192" s="38" t="str">
        <f t="shared" si="206"/>
        <v>TIDAK LULUS</v>
      </c>
      <c r="BG192" s="38" t="str">
        <f t="shared" si="207"/>
        <v>LULUS</v>
      </c>
      <c r="BH192" s="38" t="str">
        <f t="shared" si="208"/>
        <v>LULUS</v>
      </c>
      <c r="BI192" s="38" t="str">
        <f t="shared" si="209"/>
        <v>TIDAK LULUS</v>
      </c>
    </row>
    <row r="193" spans="1:61" s="65" customFormat="1" ht="21.9" customHeight="1" x14ac:dyDescent="0.3">
      <c r="A193" s="37">
        <f t="shared" si="183"/>
        <v>190</v>
      </c>
      <c r="B193" s="38">
        <v>2015409097</v>
      </c>
      <c r="C193" s="46" t="s">
        <v>3855</v>
      </c>
      <c r="D193" s="54" t="s">
        <v>45</v>
      </c>
      <c r="E193" s="38" t="s">
        <v>160</v>
      </c>
      <c r="F193" s="54" t="s">
        <v>3930</v>
      </c>
      <c r="G193" s="46" t="s">
        <v>3931</v>
      </c>
      <c r="H193" s="63">
        <v>44963</v>
      </c>
      <c r="I193" s="38" t="s">
        <v>126</v>
      </c>
      <c r="J193" s="38" t="s">
        <v>127</v>
      </c>
      <c r="K193" s="38" t="s">
        <v>127</v>
      </c>
      <c r="L193" s="38" t="s">
        <v>125</v>
      </c>
      <c r="M193" s="38" t="s">
        <v>127</v>
      </c>
      <c r="N193" s="38" t="s">
        <v>127</v>
      </c>
      <c r="O193" s="38" t="s">
        <v>128</v>
      </c>
      <c r="P193" s="38" t="s">
        <v>126</v>
      </c>
      <c r="Q193" s="38" t="s">
        <v>126</v>
      </c>
      <c r="R193" s="38" t="s">
        <v>125</v>
      </c>
      <c r="S193" s="38" t="s">
        <v>128</v>
      </c>
      <c r="T193" s="38" t="s">
        <v>128</v>
      </c>
      <c r="U193" s="38" t="s">
        <v>127</v>
      </c>
      <c r="V193" s="38" t="s">
        <v>125</v>
      </c>
      <c r="W193" s="38" t="s">
        <v>125</v>
      </c>
      <c r="X193" s="38" t="s">
        <v>125</v>
      </c>
      <c r="Y193" s="38" t="s">
        <v>127</v>
      </c>
      <c r="Z193" s="38" t="s">
        <v>128</v>
      </c>
      <c r="AA193" s="38" t="s">
        <v>126</v>
      </c>
      <c r="AB193" s="38" t="s">
        <v>128</v>
      </c>
      <c r="AC193" s="38" t="s">
        <v>126</v>
      </c>
      <c r="AD193" s="38" t="s">
        <v>128</v>
      </c>
      <c r="AE193" s="38" t="s">
        <v>128</v>
      </c>
      <c r="AF193" s="38" t="s">
        <v>128</v>
      </c>
      <c r="AG193" s="38" t="s">
        <v>127</v>
      </c>
      <c r="AH193" s="38">
        <f t="array" ref="AH193">SUM((I193:AG193=$I$2:$AG$2)*(I193:AG193&lt;&gt;""))</f>
        <v>13</v>
      </c>
      <c r="AI193" s="47">
        <f t="shared" si="184"/>
        <v>5.2</v>
      </c>
      <c r="AJ193" s="64"/>
      <c r="AK193" s="38" t="str">
        <f t="shared" si="185"/>
        <v>LULUS</v>
      </c>
      <c r="AL193" s="38" t="str">
        <f t="shared" si="186"/>
        <v>TIDAK LULUS</v>
      </c>
      <c r="AM193" s="38" t="str">
        <f t="shared" si="187"/>
        <v>LULUS</v>
      </c>
      <c r="AN193" s="38" t="str">
        <f t="shared" si="188"/>
        <v>LULUS</v>
      </c>
      <c r="AO193" s="38" t="str">
        <f t="shared" si="189"/>
        <v>TIDAK LULUS</v>
      </c>
      <c r="AP193" s="38" t="str">
        <f t="shared" si="190"/>
        <v>TIDAK LULUS</v>
      </c>
      <c r="AQ193" s="38" t="str">
        <f t="shared" si="191"/>
        <v>LULUS</v>
      </c>
      <c r="AR193" s="38" t="str">
        <f t="shared" si="192"/>
        <v>TIDAK LULUS</v>
      </c>
      <c r="AS193" s="38" t="str">
        <f t="shared" si="193"/>
        <v>LULUS</v>
      </c>
      <c r="AT193" s="38" t="str">
        <f t="shared" si="194"/>
        <v>TIDAK LULUS</v>
      </c>
      <c r="AU193" s="38" t="str">
        <f t="shared" si="195"/>
        <v>TIDAK LULUS</v>
      </c>
      <c r="AV193" s="38" t="str">
        <f t="shared" si="196"/>
        <v>LULUS</v>
      </c>
      <c r="AW193" s="38" t="str">
        <f t="shared" si="197"/>
        <v>LULUS</v>
      </c>
      <c r="AX193" s="38" t="str">
        <f t="shared" si="198"/>
        <v>LULUS</v>
      </c>
      <c r="AY193" s="38" t="str">
        <f t="shared" si="199"/>
        <v>TIDAK LULUS</v>
      </c>
      <c r="AZ193" s="38" t="str">
        <f t="shared" si="200"/>
        <v>LULUS</v>
      </c>
      <c r="BA193" s="38" t="str">
        <f t="shared" si="201"/>
        <v>TIDAK LULUS</v>
      </c>
      <c r="BB193" s="38" t="str">
        <f t="shared" si="202"/>
        <v>TIDAK LULUS</v>
      </c>
      <c r="BC193" s="38" t="str">
        <f t="shared" si="203"/>
        <v>LULUS</v>
      </c>
      <c r="BD193" s="38" t="str">
        <f t="shared" si="204"/>
        <v>LULUS</v>
      </c>
      <c r="BE193" s="38" t="str">
        <f t="shared" si="205"/>
        <v>LULUS</v>
      </c>
      <c r="BF193" s="38" t="str">
        <f t="shared" si="206"/>
        <v>LULUS</v>
      </c>
      <c r="BG193" s="38" t="str">
        <f t="shared" si="207"/>
        <v>TIDAK LULUS</v>
      </c>
      <c r="BH193" s="38" t="str">
        <f t="shared" si="208"/>
        <v>TIDAK LULUS</v>
      </c>
      <c r="BI193" s="38" t="str">
        <f t="shared" si="209"/>
        <v>TIDAK LULUS</v>
      </c>
    </row>
    <row r="194" spans="1:61" s="65" customFormat="1" ht="21.9" customHeight="1" x14ac:dyDescent="0.3">
      <c r="A194" s="37">
        <f t="shared" si="183"/>
        <v>191</v>
      </c>
      <c r="B194" s="38">
        <v>2015409101</v>
      </c>
      <c r="C194" s="46" t="s">
        <v>3856</v>
      </c>
      <c r="D194" s="54" t="s">
        <v>45</v>
      </c>
      <c r="E194" s="38" t="s">
        <v>160</v>
      </c>
      <c r="F194" s="54" t="s">
        <v>3932</v>
      </c>
      <c r="G194" s="46" t="s">
        <v>3933</v>
      </c>
      <c r="H194" s="63">
        <v>44963</v>
      </c>
      <c r="I194" s="38" t="s">
        <v>126</v>
      </c>
      <c r="J194" s="38" t="s">
        <v>127</v>
      </c>
      <c r="K194" s="38" t="s">
        <v>127</v>
      </c>
      <c r="L194" s="38" t="s">
        <v>125</v>
      </c>
      <c r="M194" s="38" t="s">
        <v>127</v>
      </c>
      <c r="N194" s="38" t="s">
        <v>125</v>
      </c>
      <c r="O194" s="38" t="s">
        <v>128</v>
      </c>
      <c r="P194" s="38" t="s">
        <v>127</v>
      </c>
      <c r="Q194" s="38" t="s">
        <v>126</v>
      </c>
      <c r="R194" s="38" t="s">
        <v>128</v>
      </c>
      <c r="S194" s="38" t="s">
        <v>126</v>
      </c>
      <c r="T194" s="38" t="s">
        <v>128</v>
      </c>
      <c r="U194" s="38" t="s">
        <v>127</v>
      </c>
      <c r="V194" s="38" t="s">
        <v>125</v>
      </c>
      <c r="W194" s="38" t="s">
        <v>128</v>
      </c>
      <c r="X194" s="38" t="s">
        <v>125</v>
      </c>
      <c r="Y194" s="38" t="s">
        <v>128</v>
      </c>
      <c r="Z194" s="38" t="s">
        <v>128</v>
      </c>
      <c r="AA194" s="38" t="s">
        <v>126</v>
      </c>
      <c r="AB194" s="38" t="s">
        <v>128</v>
      </c>
      <c r="AC194" s="38" t="s">
        <v>126</v>
      </c>
      <c r="AD194" s="38" t="s">
        <v>126</v>
      </c>
      <c r="AE194" s="38" t="s">
        <v>125</v>
      </c>
      <c r="AF194" s="38" t="s">
        <v>127</v>
      </c>
      <c r="AG194" s="38" t="s">
        <v>127</v>
      </c>
      <c r="AH194" s="38">
        <f t="array" ref="AH194">SUM((I194:AG194=$I$2:$AG$2)*(I194:AG194&lt;&gt;""))</f>
        <v>19</v>
      </c>
      <c r="AI194" s="47">
        <f t="shared" si="184"/>
        <v>7.6</v>
      </c>
      <c r="AJ194" s="64"/>
      <c r="AK194" s="38" t="str">
        <f t="shared" si="185"/>
        <v>LULUS</v>
      </c>
      <c r="AL194" s="38" t="str">
        <f t="shared" si="186"/>
        <v>TIDAK LULUS</v>
      </c>
      <c r="AM194" s="38" t="str">
        <f t="shared" si="187"/>
        <v>LULUS</v>
      </c>
      <c r="AN194" s="38" t="str">
        <f t="shared" si="188"/>
        <v>LULUS</v>
      </c>
      <c r="AO194" s="38" t="str">
        <f t="shared" si="189"/>
        <v>TIDAK LULUS</v>
      </c>
      <c r="AP194" s="38" t="str">
        <f t="shared" si="190"/>
        <v>LULUS</v>
      </c>
      <c r="AQ194" s="38" t="str">
        <f t="shared" si="191"/>
        <v>LULUS</v>
      </c>
      <c r="AR194" s="38" t="str">
        <f t="shared" si="192"/>
        <v>LULUS</v>
      </c>
      <c r="AS194" s="38" t="str">
        <f t="shared" si="193"/>
        <v>LULUS</v>
      </c>
      <c r="AT194" s="38" t="str">
        <f t="shared" si="194"/>
        <v>LULUS</v>
      </c>
      <c r="AU194" s="38" t="str">
        <f t="shared" si="195"/>
        <v>LULUS</v>
      </c>
      <c r="AV194" s="38" t="str">
        <f t="shared" si="196"/>
        <v>LULUS</v>
      </c>
      <c r="AW194" s="38" t="str">
        <f t="shared" si="197"/>
        <v>LULUS</v>
      </c>
      <c r="AX194" s="38" t="str">
        <f t="shared" si="198"/>
        <v>LULUS</v>
      </c>
      <c r="AY194" s="38" t="str">
        <f t="shared" si="199"/>
        <v>TIDAK LULUS</v>
      </c>
      <c r="AZ194" s="38" t="str">
        <f t="shared" si="200"/>
        <v>LULUS</v>
      </c>
      <c r="BA194" s="38" t="str">
        <f t="shared" si="201"/>
        <v>LULUS</v>
      </c>
      <c r="BB194" s="38" t="str">
        <f t="shared" si="202"/>
        <v>TIDAK LULUS</v>
      </c>
      <c r="BC194" s="38" t="str">
        <f t="shared" si="203"/>
        <v>LULUS</v>
      </c>
      <c r="BD194" s="38" t="str">
        <f t="shared" si="204"/>
        <v>LULUS</v>
      </c>
      <c r="BE194" s="38" t="str">
        <f t="shared" si="205"/>
        <v>LULUS</v>
      </c>
      <c r="BF194" s="38" t="str">
        <f t="shared" si="206"/>
        <v>TIDAK LULUS</v>
      </c>
      <c r="BG194" s="38" t="str">
        <f t="shared" si="207"/>
        <v>LULUS</v>
      </c>
      <c r="BH194" s="38" t="str">
        <f t="shared" si="208"/>
        <v>LULUS</v>
      </c>
      <c r="BI194" s="38" t="str">
        <f t="shared" si="209"/>
        <v>TIDAK LULUS</v>
      </c>
    </row>
    <row r="195" spans="1:61" s="65" customFormat="1" ht="21.9" customHeight="1" x14ac:dyDescent="0.3">
      <c r="A195" s="37">
        <f t="shared" si="183"/>
        <v>192</v>
      </c>
      <c r="B195" s="38">
        <v>2015409109</v>
      </c>
      <c r="C195" s="46" t="s">
        <v>3859</v>
      </c>
      <c r="D195" s="54" t="s">
        <v>45</v>
      </c>
      <c r="E195" s="38" t="s">
        <v>160</v>
      </c>
      <c r="F195" s="54" t="s">
        <v>3938</v>
      </c>
      <c r="G195" s="46" t="s">
        <v>3939</v>
      </c>
      <c r="H195" s="63">
        <v>44963</v>
      </c>
      <c r="I195" s="38" t="s">
        <v>127</v>
      </c>
      <c r="J195" s="38" t="s">
        <v>128</v>
      </c>
      <c r="K195" s="38" t="s">
        <v>127</v>
      </c>
      <c r="L195" s="38" t="s">
        <v>125</v>
      </c>
      <c r="M195" s="38" t="s">
        <v>126</v>
      </c>
      <c r="N195" s="38" t="s">
        <v>125</v>
      </c>
      <c r="O195" s="38" t="s">
        <v>128</v>
      </c>
      <c r="P195" s="38" t="s">
        <v>127</v>
      </c>
      <c r="Q195" s="38" t="s">
        <v>126</v>
      </c>
      <c r="R195" s="38" t="s">
        <v>125</v>
      </c>
      <c r="S195" s="38" t="s">
        <v>126</v>
      </c>
      <c r="T195" s="38" t="s">
        <v>125</v>
      </c>
      <c r="U195" s="38" t="s">
        <v>127</v>
      </c>
      <c r="V195" s="38" t="s">
        <v>125</v>
      </c>
      <c r="W195" s="38" t="s">
        <v>128</v>
      </c>
      <c r="X195" s="38" t="s">
        <v>127</v>
      </c>
      <c r="Y195" s="38" t="s">
        <v>127</v>
      </c>
      <c r="Z195" s="38" t="s">
        <v>127</v>
      </c>
      <c r="AA195" s="38" t="s">
        <v>126</v>
      </c>
      <c r="AB195" s="38" t="s">
        <v>127</v>
      </c>
      <c r="AC195" s="38" t="s">
        <v>126</v>
      </c>
      <c r="AD195" s="38" t="s">
        <v>126</v>
      </c>
      <c r="AE195" s="38" t="s">
        <v>127</v>
      </c>
      <c r="AF195" s="38" t="s">
        <v>127</v>
      </c>
      <c r="AG195" s="38" t="s">
        <v>125</v>
      </c>
      <c r="AH195" s="38">
        <f t="array" ref="AH195">SUM((I195:AG195=$I$2:$AG$2)*(I195:AG195&lt;&gt;""))</f>
        <v>15</v>
      </c>
      <c r="AI195" s="47">
        <f t="shared" si="184"/>
        <v>6</v>
      </c>
      <c r="AJ195" s="64"/>
      <c r="AK195" s="38" t="str">
        <f t="shared" si="185"/>
        <v>TIDAK LULUS</v>
      </c>
      <c r="AL195" s="38" t="str">
        <f t="shared" si="186"/>
        <v>LULUS</v>
      </c>
      <c r="AM195" s="38" t="str">
        <f t="shared" si="187"/>
        <v>LULUS</v>
      </c>
      <c r="AN195" s="38" t="str">
        <f t="shared" si="188"/>
        <v>LULUS</v>
      </c>
      <c r="AO195" s="38" t="str">
        <f t="shared" si="189"/>
        <v>LULUS</v>
      </c>
      <c r="AP195" s="38" t="str">
        <f t="shared" si="190"/>
        <v>LULUS</v>
      </c>
      <c r="AQ195" s="38" t="str">
        <f t="shared" si="191"/>
        <v>LULUS</v>
      </c>
      <c r="AR195" s="38" t="str">
        <f t="shared" si="192"/>
        <v>LULUS</v>
      </c>
      <c r="AS195" s="38" t="str">
        <f t="shared" si="193"/>
        <v>LULUS</v>
      </c>
      <c r="AT195" s="38" t="str">
        <f t="shared" si="194"/>
        <v>TIDAK LULUS</v>
      </c>
      <c r="AU195" s="38" t="str">
        <f t="shared" si="195"/>
        <v>LULUS</v>
      </c>
      <c r="AV195" s="38" t="str">
        <f t="shared" si="196"/>
        <v>TIDAK LULUS</v>
      </c>
      <c r="AW195" s="38" t="str">
        <f t="shared" si="197"/>
        <v>LULUS</v>
      </c>
      <c r="AX195" s="38" t="str">
        <f t="shared" si="198"/>
        <v>LULUS</v>
      </c>
      <c r="AY195" s="38" t="str">
        <f t="shared" si="199"/>
        <v>TIDAK LULUS</v>
      </c>
      <c r="AZ195" s="38" t="str">
        <f t="shared" si="200"/>
        <v>TIDAK LULUS</v>
      </c>
      <c r="BA195" s="38" t="str">
        <f t="shared" si="201"/>
        <v>TIDAK LULUS</v>
      </c>
      <c r="BB195" s="38" t="str">
        <f t="shared" si="202"/>
        <v>LULUS</v>
      </c>
      <c r="BC195" s="38" t="str">
        <f t="shared" si="203"/>
        <v>LULUS</v>
      </c>
      <c r="BD195" s="38" t="str">
        <f t="shared" si="204"/>
        <v>TIDAK LULUS</v>
      </c>
      <c r="BE195" s="38" t="str">
        <f t="shared" si="205"/>
        <v>LULUS</v>
      </c>
      <c r="BF195" s="38" t="str">
        <f t="shared" si="206"/>
        <v>TIDAK LULUS</v>
      </c>
      <c r="BG195" s="38" t="str">
        <f t="shared" si="207"/>
        <v>TIDAK LULUS</v>
      </c>
      <c r="BH195" s="38" t="str">
        <f t="shared" si="208"/>
        <v>LULUS</v>
      </c>
      <c r="BI195" s="38" t="str">
        <f t="shared" si="209"/>
        <v>TIDAK LULUS</v>
      </c>
    </row>
    <row r="196" spans="1:61" s="65" customFormat="1" ht="21.9" customHeight="1" x14ac:dyDescent="0.3">
      <c r="A196" s="37">
        <f t="shared" si="183"/>
        <v>193</v>
      </c>
      <c r="B196" s="38">
        <v>2015409116</v>
      </c>
      <c r="C196" s="46" t="s">
        <v>3860</v>
      </c>
      <c r="D196" s="54" t="s">
        <v>45</v>
      </c>
      <c r="E196" s="38" t="s">
        <v>160</v>
      </c>
      <c r="F196" s="54" t="s">
        <v>3940</v>
      </c>
      <c r="G196" s="46" t="s">
        <v>3941</v>
      </c>
      <c r="H196" s="63">
        <v>44963</v>
      </c>
      <c r="I196" s="38" t="s">
        <v>126</v>
      </c>
      <c r="J196" s="38" t="s">
        <v>125</v>
      </c>
      <c r="K196" s="38" t="s">
        <v>127</v>
      </c>
      <c r="L196" s="38" t="s">
        <v>125</v>
      </c>
      <c r="M196" s="38" t="s">
        <v>126</v>
      </c>
      <c r="N196" s="38" t="s">
        <v>126</v>
      </c>
      <c r="O196" s="38" t="s">
        <v>128</v>
      </c>
      <c r="P196" s="38" t="s">
        <v>126</v>
      </c>
      <c r="Q196" s="38" t="s">
        <v>126</v>
      </c>
      <c r="R196" s="38" t="s">
        <v>125</v>
      </c>
      <c r="S196" s="38" t="s">
        <v>126</v>
      </c>
      <c r="T196" s="38" t="s">
        <v>128</v>
      </c>
      <c r="U196" s="38" t="s">
        <v>128</v>
      </c>
      <c r="V196" s="38" t="s">
        <v>125</v>
      </c>
      <c r="W196" s="38" t="s">
        <v>126</v>
      </c>
      <c r="X196" s="38" t="s">
        <v>125</v>
      </c>
      <c r="Y196" s="38" t="s">
        <v>128</v>
      </c>
      <c r="Z196" s="38" t="s">
        <v>128</v>
      </c>
      <c r="AA196" s="38" t="s">
        <v>126</v>
      </c>
      <c r="AB196" s="38" t="s">
        <v>126</v>
      </c>
      <c r="AC196" s="38" t="s">
        <v>126</v>
      </c>
      <c r="AD196" s="38" t="s">
        <v>126</v>
      </c>
      <c r="AE196" s="38" t="s">
        <v>125</v>
      </c>
      <c r="AF196" s="38" t="s">
        <v>125</v>
      </c>
      <c r="AG196" s="38" t="s">
        <v>125</v>
      </c>
      <c r="AH196" s="38">
        <f t="array" ref="AH196">SUM((I196:AG196=$I$2:$AG$2)*(I196:AG196&lt;&gt;""))</f>
        <v>15</v>
      </c>
      <c r="AI196" s="47">
        <f t="shared" si="184"/>
        <v>6</v>
      </c>
      <c r="AJ196" s="64"/>
      <c r="AK196" s="38" t="str">
        <f t="shared" si="185"/>
        <v>LULUS</v>
      </c>
      <c r="AL196" s="38" t="str">
        <f t="shared" si="186"/>
        <v>TIDAK LULUS</v>
      </c>
      <c r="AM196" s="38" t="str">
        <f t="shared" si="187"/>
        <v>LULUS</v>
      </c>
      <c r="AN196" s="38" t="str">
        <f t="shared" si="188"/>
        <v>LULUS</v>
      </c>
      <c r="AO196" s="38" t="str">
        <f t="shared" si="189"/>
        <v>LULUS</v>
      </c>
      <c r="AP196" s="38" t="str">
        <f t="shared" si="190"/>
        <v>TIDAK LULUS</v>
      </c>
      <c r="AQ196" s="38" t="str">
        <f t="shared" si="191"/>
        <v>LULUS</v>
      </c>
      <c r="AR196" s="38" t="str">
        <f t="shared" si="192"/>
        <v>TIDAK LULUS</v>
      </c>
      <c r="AS196" s="38" t="str">
        <f t="shared" si="193"/>
        <v>LULUS</v>
      </c>
      <c r="AT196" s="38" t="str">
        <f t="shared" si="194"/>
        <v>TIDAK LULUS</v>
      </c>
      <c r="AU196" s="38" t="str">
        <f t="shared" si="195"/>
        <v>LULUS</v>
      </c>
      <c r="AV196" s="38" t="str">
        <f t="shared" si="196"/>
        <v>LULUS</v>
      </c>
      <c r="AW196" s="38" t="str">
        <f t="shared" si="197"/>
        <v>TIDAK LULUS</v>
      </c>
      <c r="AX196" s="38" t="str">
        <f t="shared" si="198"/>
        <v>LULUS</v>
      </c>
      <c r="AY196" s="38" t="str">
        <f t="shared" si="199"/>
        <v>LULUS</v>
      </c>
      <c r="AZ196" s="38" t="str">
        <f t="shared" si="200"/>
        <v>LULUS</v>
      </c>
      <c r="BA196" s="38" t="str">
        <f t="shared" si="201"/>
        <v>LULUS</v>
      </c>
      <c r="BB196" s="38" t="str">
        <f t="shared" si="202"/>
        <v>TIDAK LULUS</v>
      </c>
      <c r="BC196" s="38" t="str">
        <f t="shared" si="203"/>
        <v>LULUS</v>
      </c>
      <c r="BD196" s="38" t="str">
        <f t="shared" si="204"/>
        <v>TIDAK LULUS</v>
      </c>
      <c r="BE196" s="38" t="str">
        <f t="shared" si="205"/>
        <v>LULUS</v>
      </c>
      <c r="BF196" s="38" t="str">
        <f t="shared" si="206"/>
        <v>TIDAK LULUS</v>
      </c>
      <c r="BG196" s="38" t="str">
        <f t="shared" si="207"/>
        <v>LULUS</v>
      </c>
      <c r="BH196" s="38" t="str">
        <f t="shared" si="208"/>
        <v>TIDAK LULUS</v>
      </c>
      <c r="BI196" s="38" t="str">
        <f t="shared" si="209"/>
        <v>TIDAK LULUS</v>
      </c>
    </row>
    <row r="197" spans="1:61" s="65" customFormat="1" ht="21.9" customHeight="1" x14ac:dyDescent="0.3">
      <c r="A197" s="37">
        <f t="shared" si="183"/>
        <v>194</v>
      </c>
      <c r="B197" s="38">
        <v>2015409151</v>
      </c>
      <c r="C197" s="46" t="s">
        <v>3861</v>
      </c>
      <c r="D197" s="54" t="s">
        <v>46</v>
      </c>
      <c r="E197" s="38" t="s">
        <v>155</v>
      </c>
      <c r="F197" s="54" t="s">
        <v>3942</v>
      </c>
      <c r="G197" s="46" t="s">
        <v>3943</v>
      </c>
      <c r="H197" s="63">
        <v>44963</v>
      </c>
      <c r="I197" s="38" t="s">
        <v>126</v>
      </c>
      <c r="J197" s="38" t="s">
        <v>128</v>
      </c>
      <c r="K197" s="38" t="s">
        <v>127</v>
      </c>
      <c r="L197" s="38" t="s">
        <v>125</v>
      </c>
      <c r="M197" s="38" t="s">
        <v>126</v>
      </c>
      <c r="N197" s="38" t="s">
        <v>125</v>
      </c>
      <c r="O197" s="38" t="s">
        <v>128</v>
      </c>
      <c r="P197" s="38" t="s">
        <v>126</v>
      </c>
      <c r="Q197" s="38" t="s">
        <v>126</v>
      </c>
      <c r="R197" s="38" t="s">
        <v>125</v>
      </c>
      <c r="S197" s="38" t="s">
        <v>127</v>
      </c>
      <c r="T197" s="38" t="s">
        <v>125</v>
      </c>
      <c r="U197" s="38" t="s">
        <v>125</v>
      </c>
      <c r="V197" s="38" t="s">
        <v>125</v>
      </c>
      <c r="W197" s="38" t="s">
        <v>128</v>
      </c>
      <c r="X197" s="38" t="s">
        <v>125</v>
      </c>
      <c r="Y197" s="38" t="s">
        <v>128</v>
      </c>
      <c r="Z197" s="38" t="s">
        <v>128</v>
      </c>
      <c r="AA197" s="38" t="s">
        <v>126</v>
      </c>
      <c r="AB197" s="38" t="s">
        <v>126</v>
      </c>
      <c r="AC197" s="38" t="s">
        <v>126</v>
      </c>
      <c r="AD197" s="38" t="s">
        <v>125</v>
      </c>
      <c r="AE197" s="38" t="s">
        <v>125</v>
      </c>
      <c r="AF197" s="38" t="s">
        <v>127</v>
      </c>
      <c r="AG197" s="38" t="s">
        <v>126</v>
      </c>
      <c r="AH197" s="38">
        <f t="array" ref="AH197">SUM((I197:AG197=$I$2:$AG$2)*(I197:AG197&lt;&gt;""))</f>
        <v>16</v>
      </c>
      <c r="AI197" s="47">
        <f t="shared" si="184"/>
        <v>6.4</v>
      </c>
      <c r="AJ197" s="64"/>
      <c r="AK197" s="38" t="str">
        <f t="shared" si="185"/>
        <v>LULUS</v>
      </c>
      <c r="AL197" s="38" t="str">
        <f t="shared" si="186"/>
        <v>LULUS</v>
      </c>
      <c r="AM197" s="38" t="str">
        <f t="shared" si="187"/>
        <v>LULUS</v>
      </c>
      <c r="AN197" s="38" t="str">
        <f t="shared" si="188"/>
        <v>LULUS</v>
      </c>
      <c r="AO197" s="38" t="str">
        <f t="shared" si="189"/>
        <v>LULUS</v>
      </c>
      <c r="AP197" s="38" t="str">
        <f t="shared" si="190"/>
        <v>LULUS</v>
      </c>
      <c r="AQ197" s="38" t="str">
        <f t="shared" si="191"/>
        <v>LULUS</v>
      </c>
      <c r="AR197" s="38" t="str">
        <f t="shared" si="192"/>
        <v>TIDAK LULUS</v>
      </c>
      <c r="AS197" s="38" t="str">
        <f t="shared" si="193"/>
        <v>LULUS</v>
      </c>
      <c r="AT197" s="38" t="str">
        <f t="shared" si="194"/>
        <v>TIDAK LULUS</v>
      </c>
      <c r="AU197" s="38" t="str">
        <f t="shared" si="195"/>
        <v>TIDAK LULUS</v>
      </c>
      <c r="AV197" s="38" t="str">
        <f t="shared" si="196"/>
        <v>TIDAK LULUS</v>
      </c>
      <c r="AW197" s="38" t="str">
        <f t="shared" si="197"/>
        <v>TIDAK LULUS</v>
      </c>
      <c r="AX197" s="38" t="str">
        <f t="shared" si="198"/>
        <v>LULUS</v>
      </c>
      <c r="AY197" s="38" t="str">
        <f t="shared" si="199"/>
        <v>TIDAK LULUS</v>
      </c>
      <c r="AZ197" s="38" t="str">
        <f t="shared" si="200"/>
        <v>LULUS</v>
      </c>
      <c r="BA197" s="38" t="str">
        <f t="shared" si="201"/>
        <v>LULUS</v>
      </c>
      <c r="BB197" s="38" t="str">
        <f t="shared" si="202"/>
        <v>TIDAK LULUS</v>
      </c>
      <c r="BC197" s="38" t="str">
        <f t="shared" si="203"/>
        <v>LULUS</v>
      </c>
      <c r="BD197" s="38" t="str">
        <f t="shared" si="204"/>
        <v>TIDAK LULUS</v>
      </c>
      <c r="BE197" s="38" t="str">
        <f t="shared" si="205"/>
        <v>LULUS</v>
      </c>
      <c r="BF197" s="38" t="str">
        <f t="shared" si="206"/>
        <v>TIDAK LULUS</v>
      </c>
      <c r="BG197" s="38" t="str">
        <f t="shared" si="207"/>
        <v>LULUS</v>
      </c>
      <c r="BH197" s="38" t="str">
        <f t="shared" si="208"/>
        <v>LULUS</v>
      </c>
      <c r="BI197" s="38" t="str">
        <f t="shared" si="209"/>
        <v>LULUS</v>
      </c>
    </row>
    <row r="198" spans="1:61" s="65" customFormat="1" ht="21.9" customHeight="1" x14ac:dyDescent="0.3">
      <c r="A198" s="37">
        <f t="shared" si="183"/>
        <v>195</v>
      </c>
      <c r="B198" s="38">
        <v>2015409118</v>
      </c>
      <c r="C198" s="46" t="s">
        <v>3862</v>
      </c>
      <c r="D198" s="54" t="s">
        <v>45</v>
      </c>
      <c r="E198" s="38" t="s">
        <v>160</v>
      </c>
      <c r="F198" s="54" t="s">
        <v>3944</v>
      </c>
      <c r="G198" s="46" t="s">
        <v>3945</v>
      </c>
      <c r="H198" s="63">
        <v>44963</v>
      </c>
      <c r="I198" s="38" t="s">
        <v>126</v>
      </c>
      <c r="J198" s="38" t="s">
        <v>127</v>
      </c>
      <c r="K198" s="38" t="s">
        <v>127</v>
      </c>
      <c r="L198" s="38" t="s">
        <v>125</v>
      </c>
      <c r="M198" s="38" t="s">
        <v>126</v>
      </c>
      <c r="N198" s="38" t="s">
        <v>125</v>
      </c>
      <c r="O198" s="38" t="s">
        <v>128</v>
      </c>
      <c r="P198" s="38" t="s">
        <v>127</v>
      </c>
      <c r="Q198" s="38" t="s">
        <v>126</v>
      </c>
      <c r="R198" s="38" t="s">
        <v>128</v>
      </c>
      <c r="S198" s="38" t="s">
        <v>126</v>
      </c>
      <c r="T198" s="38" t="s">
        <v>128</v>
      </c>
      <c r="U198" s="38" t="s">
        <v>127</v>
      </c>
      <c r="V198" s="38" t="s">
        <v>125</v>
      </c>
      <c r="W198" s="38" t="s">
        <v>125</v>
      </c>
      <c r="X198" s="38" t="s">
        <v>128</v>
      </c>
      <c r="Y198" s="38" t="s">
        <v>128</v>
      </c>
      <c r="Z198" s="38" t="s">
        <v>128</v>
      </c>
      <c r="AA198" s="38" t="s">
        <v>126</v>
      </c>
      <c r="AB198" s="38" t="s">
        <v>128</v>
      </c>
      <c r="AC198" s="38" t="s">
        <v>126</v>
      </c>
      <c r="AD198" s="38" t="s">
        <v>126</v>
      </c>
      <c r="AE198" s="38" t="s">
        <v>125</v>
      </c>
      <c r="AF198" s="38" t="s">
        <v>127</v>
      </c>
      <c r="AG198" s="38" t="s">
        <v>127</v>
      </c>
      <c r="AH198" s="38">
        <f t="array" ref="AH198">SUM((I198:AG198=$I$2:$AG$2)*(I198:AG198&lt;&gt;""))</f>
        <v>19</v>
      </c>
      <c r="AI198" s="47">
        <f t="shared" si="184"/>
        <v>7.6</v>
      </c>
      <c r="AJ198" s="64"/>
      <c r="AK198" s="38" t="str">
        <f t="shared" si="185"/>
        <v>LULUS</v>
      </c>
      <c r="AL198" s="38" t="str">
        <f t="shared" si="186"/>
        <v>TIDAK LULUS</v>
      </c>
      <c r="AM198" s="38" t="str">
        <f t="shared" si="187"/>
        <v>LULUS</v>
      </c>
      <c r="AN198" s="38" t="str">
        <f t="shared" si="188"/>
        <v>LULUS</v>
      </c>
      <c r="AO198" s="38" t="str">
        <f t="shared" si="189"/>
        <v>LULUS</v>
      </c>
      <c r="AP198" s="38" t="str">
        <f t="shared" si="190"/>
        <v>LULUS</v>
      </c>
      <c r="AQ198" s="38" t="str">
        <f t="shared" si="191"/>
        <v>LULUS</v>
      </c>
      <c r="AR198" s="38" t="str">
        <f t="shared" si="192"/>
        <v>LULUS</v>
      </c>
      <c r="AS198" s="38" t="str">
        <f t="shared" si="193"/>
        <v>LULUS</v>
      </c>
      <c r="AT198" s="38" t="str">
        <f t="shared" si="194"/>
        <v>LULUS</v>
      </c>
      <c r="AU198" s="38" t="str">
        <f t="shared" si="195"/>
        <v>LULUS</v>
      </c>
      <c r="AV198" s="38" t="str">
        <f t="shared" si="196"/>
        <v>LULUS</v>
      </c>
      <c r="AW198" s="38" t="str">
        <f t="shared" si="197"/>
        <v>LULUS</v>
      </c>
      <c r="AX198" s="38" t="str">
        <f t="shared" si="198"/>
        <v>LULUS</v>
      </c>
      <c r="AY198" s="38" t="str">
        <f t="shared" si="199"/>
        <v>TIDAK LULUS</v>
      </c>
      <c r="AZ198" s="38" t="str">
        <f t="shared" si="200"/>
        <v>TIDAK LULUS</v>
      </c>
      <c r="BA198" s="38" t="str">
        <f t="shared" si="201"/>
        <v>LULUS</v>
      </c>
      <c r="BB198" s="38" t="str">
        <f t="shared" si="202"/>
        <v>TIDAK LULUS</v>
      </c>
      <c r="BC198" s="38" t="str">
        <f t="shared" si="203"/>
        <v>LULUS</v>
      </c>
      <c r="BD198" s="38" t="str">
        <f t="shared" si="204"/>
        <v>LULUS</v>
      </c>
      <c r="BE198" s="38" t="str">
        <f t="shared" si="205"/>
        <v>LULUS</v>
      </c>
      <c r="BF198" s="38" t="str">
        <f t="shared" si="206"/>
        <v>TIDAK LULUS</v>
      </c>
      <c r="BG198" s="38" t="str">
        <f t="shared" si="207"/>
        <v>LULUS</v>
      </c>
      <c r="BH198" s="38" t="str">
        <f t="shared" si="208"/>
        <v>LULUS</v>
      </c>
      <c r="BI198" s="38" t="str">
        <f t="shared" si="209"/>
        <v>TIDAK LULUS</v>
      </c>
    </row>
    <row r="199" spans="1:61" s="65" customFormat="1" ht="21.9" customHeight="1" x14ac:dyDescent="0.3">
      <c r="A199" s="37">
        <f t="shared" si="183"/>
        <v>196</v>
      </c>
      <c r="B199" s="38">
        <v>2015409155</v>
      </c>
      <c r="C199" s="46" t="s">
        <v>3864</v>
      </c>
      <c r="D199" s="54" t="s">
        <v>46</v>
      </c>
      <c r="E199" s="38" t="s">
        <v>155</v>
      </c>
      <c r="F199" s="54" t="s">
        <v>526</v>
      </c>
      <c r="G199" s="46" t="s">
        <v>527</v>
      </c>
      <c r="H199" s="63">
        <v>44963</v>
      </c>
      <c r="I199" s="38" t="s">
        <v>128</v>
      </c>
      <c r="J199" s="38" t="s">
        <v>127</v>
      </c>
      <c r="K199" s="38" t="s">
        <v>127</v>
      </c>
      <c r="L199" s="38" t="s">
        <v>125</v>
      </c>
      <c r="M199" s="38" t="s">
        <v>126</v>
      </c>
      <c r="N199" s="38" t="s">
        <v>127</v>
      </c>
      <c r="O199" s="38" t="s">
        <v>128</v>
      </c>
      <c r="P199" s="38" t="s">
        <v>126</v>
      </c>
      <c r="Q199" s="38" t="s">
        <v>126</v>
      </c>
      <c r="R199" s="38" t="s">
        <v>125</v>
      </c>
      <c r="S199" s="38" t="s">
        <v>126</v>
      </c>
      <c r="T199" s="38" t="s">
        <v>128</v>
      </c>
      <c r="U199" s="38" t="s">
        <v>125</v>
      </c>
      <c r="V199" s="38" t="s">
        <v>125</v>
      </c>
      <c r="W199" s="38" t="s">
        <v>128</v>
      </c>
      <c r="X199" s="38" t="s">
        <v>126</v>
      </c>
      <c r="Y199" s="38" t="s">
        <v>128</v>
      </c>
      <c r="Z199" s="38" t="s">
        <v>128</v>
      </c>
      <c r="AA199" s="38" t="s">
        <v>126</v>
      </c>
      <c r="AB199" s="38" t="s">
        <v>128</v>
      </c>
      <c r="AC199" s="38" t="s">
        <v>126</v>
      </c>
      <c r="AD199" s="38" t="s">
        <v>125</v>
      </c>
      <c r="AE199" s="38" t="s">
        <v>128</v>
      </c>
      <c r="AF199" s="38" t="s">
        <v>127</v>
      </c>
      <c r="AG199" s="38" t="s">
        <v>126</v>
      </c>
      <c r="AH199" s="38">
        <f t="array" ref="AH199">SUM((I199:AG199=$I$2:$AG$2)*(I199:AG199&lt;&gt;""))</f>
        <v>14</v>
      </c>
      <c r="AI199" s="47">
        <f t="shared" si="184"/>
        <v>5.6</v>
      </c>
      <c r="AJ199" s="64"/>
      <c r="AK199" s="38" t="str">
        <f t="shared" si="185"/>
        <v>TIDAK LULUS</v>
      </c>
      <c r="AL199" s="38" t="str">
        <f t="shared" si="186"/>
        <v>TIDAK LULUS</v>
      </c>
      <c r="AM199" s="38" t="str">
        <f t="shared" si="187"/>
        <v>LULUS</v>
      </c>
      <c r="AN199" s="38" t="str">
        <f t="shared" si="188"/>
        <v>LULUS</v>
      </c>
      <c r="AO199" s="38" t="str">
        <f t="shared" si="189"/>
        <v>LULUS</v>
      </c>
      <c r="AP199" s="38" t="str">
        <f t="shared" si="190"/>
        <v>TIDAK LULUS</v>
      </c>
      <c r="AQ199" s="38" t="str">
        <f t="shared" si="191"/>
        <v>LULUS</v>
      </c>
      <c r="AR199" s="38" t="str">
        <f t="shared" si="192"/>
        <v>TIDAK LULUS</v>
      </c>
      <c r="AS199" s="38" t="str">
        <f t="shared" si="193"/>
        <v>LULUS</v>
      </c>
      <c r="AT199" s="38" t="str">
        <f t="shared" si="194"/>
        <v>TIDAK LULUS</v>
      </c>
      <c r="AU199" s="38" t="str">
        <f t="shared" si="195"/>
        <v>LULUS</v>
      </c>
      <c r="AV199" s="38" t="str">
        <f t="shared" si="196"/>
        <v>LULUS</v>
      </c>
      <c r="AW199" s="38" t="str">
        <f t="shared" si="197"/>
        <v>TIDAK LULUS</v>
      </c>
      <c r="AX199" s="38" t="str">
        <f t="shared" si="198"/>
        <v>LULUS</v>
      </c>
      <c r="AY199" s="38" t="str">
        <f t="shared" si="199"/>
        <v>TIDAK LULUS</v>
      </c>
      <c r="AZ199" s="38" t="str">
        <f t="shared" si="200"/>
        <v>TIDAK LULUS</v>
      </c>
      <c r="BA199" s="38" t="str">
        <f t="shared" si="201"/>
        <v>LULUS</v>
      </c>
      <c r="BB199" s="38" t="str">
        <f t="shared" si="202"/>
        <v>TIDAK LULUS</v>
      </c>
      <c r="BC199" s="38" t="str">
        <f t="shared" si="203"/>
        <v>LULUS</v>
      </c>
      <c r="BD199" s="38" t="str">
        <f t="shared" si="204"/>
        <v>LULUS</v>
      </c>
      <c r="BE199" s="38" t="str">
        <f t="shared" si="205"/>
        <v>LULUS</v>
      </c>
      <c r="BF199" s="38" t="str">
        <f t="shared" si="206"/>
        <v>TIDAK LULUS</v>
      </c>
      <c r="BG199" s="38" t="str">
        <f t="shared" si="207"/>
        <v>TIDAK LULUS</v>
      </c>
      <c r="BH199" s="38" t="str">
        <f t="shared" si="208"/>
        <v>LULUS</v>
      </c>
      <c r="BI199" s="38" t="str">
        <f t="shared" si="209"/>
        <v>LULUS</v>
      </c>
    </row>
    <row r="200" spans="1:61" s="65" customFormat="1" ht="21.9" customHeight="1" x14ac:dyDescent="0.3">
      <c r="A200" s="37">
        <f t="shared" si="183"/>
        <v>197</v>
      </c>
      <c r="B200" s="38">
        <v>2015409156</v>
      </c>
      <c r="C200" s="46" t="s">
        <v>3865</v>
      </c>
      <c r="D200" s="54" t="s">
        <v>46</v>
      </c>
      <c r="E200" s="38" t="s">
        <v>155</v>
      </c>
      <c r="F200" s="54" t="s">
        <v>331</v>
      </c>
      <c r="G200" s="46" t="s">
        <v>332</v>
      </c>
      <c r="H200" s="63">
        <v>44963</v>
      </c>
      <c r="I200" s="38" t="s">
        <v>126</v>
      </c>
      <c r="J200" s="38" t="s">
        <v>128</v>
      </c>
      <c r="K200" s="38" t="s">
        <v>127</v>
      </c>
      <c r="L200" s="38" t="s">
        <v>125</v>
      </c>
      <c r="M200" s="38" t="s">
        <v>126</v>
      </c>
      <c r="N200" s="38" t="s">
        <v>125</v>
      </c>
      <c r="O200" s="38" t="s">
        <v>128</v>
      </c>
      <c r="P200" s="38" t="s">
        <v>127</v>
      </c>
      <c r="Q200" s="38" t="s">
        <v>126</v>
      </c>
      <c r="R200" s="38" t="s">
        <v>126</v>
      </c>
      <c r="S200" s="38" t="s">
        <v>126</v>
      </c>
      <c r="T200" s="38" t="s">
        <v>126</v>
      </c>
      <c r="U200" s="38" t="s">
        <v>127</v>
      </c>
      <c r="V200" s="38" t="s">
        <v>125</v>
      </c>
      <c r="W200" s="38" t="s">
        <v>126</v>
      </c>
      <c r="X200" s="38" t="s">
        <v>126</v>
      </c>
      <c r="Y200" s="38" t="s">
        <v>125</v>
      </c>
      <c r="Z200" s="38" t="s">
        <v>126</v>
      </c>
      <c r="AA200" s="38" t="s">
        <v>125</v>
      </c>
      <c r="AB200" s="38" t="s">
        <v>128</v>
      </c>
      <c r="AC200" s="38" t="s">
        <v>126</v>
      </c>
      <c r="AD200" s="38" t="s">
        <v>127</v>
      </c>
      <c r="AE200" s="38" t="s">
        <v>128</v>
      </c>
      <c r="AF200" s="38" t="s">
        <v>127</v>
      </c>
      <c r="AG200" s="38" t="s">
        <v>127</v>
      </c>
      <c r="AH200" s="38">
        <f t="array" ref="AH200">SUM((I200:AG200=$I$2:$AG$2)*(I200:AG200&lt;&gt;""))</f>
        <v>16</v>
      </c>
      <c r="AI200" s="47">
        <f t="shared" si="184"/>
        <v>6.4</v>
      </c>
      <c r="AJ200" s="64"/>
      <c r="AK200" s="38" t="str">
        <f t="shared" si="185"/>
        <v>LULUS</v>
      </c>
      <c r="AL200" s="38" t="str">
        <f t="shared" si="186"/>
        <v>LULUS</v>
      </c>
      <c r="AM200" s="38" t="str">
        <f t="shared" si="187"/>
        <v>LULUS</v>
      </c>
      <c r="AN200" s="38" t="str">
        <f t="shared" si="188"/>
        <v>LULUS</v>
      </c>
      <c r="AO200" s="38" t="str">
        <f t="shared" si="189"/>
        <v>LULUS</v>
      </c>
      <c r="AP200" s="38" t="str">
        <f t="shared" si="190"/>
        <v>LULUS</v>
      </c>
      <c r="AQ200" s="38" t="str">
        <f t="shared" si="191"/>
        <v>LULUS</v>
      </c>
      <c r="AR200" s="38" t="str">
        <f t="shared" si="192"/>
        <v>LULUS</v>
      </c>
      <c r="AS200" s="38" t="str">
        <f t="shared" si="193"/>
        <v>LULUS</v>
      </c>
      <c r="AT200" s="38" t="str">
        <f t="shared" si="194"/>
        <v>TIDAK LULUS</v>
      </c>
      <c r="AU200" s="38" t="str">
        <f t="shared" si="195"/>
        <v>LULUS</v>
      </c>
      <c r="AV200" s="38" t="str">
        <f t="shared" si="196"/>
        <v>TIDAK LULUS</v>
      </c>
      <c r="AW200" s="38" t="str">
        <f t="shared" si="197"/>
        <v>LULUS</v>
      </c>
      <c r="AX200" s="38" t="str">
        <f t="shared" si="198"/>
        <v>LULUS</v>
      </c>
      <c r="AY200" s="38" t="str">
        <f t="shared" si="199"/>
        <v>LULUS</v>
      </c>
      <c r="AZ200" s="38" t="str">
        <f t="shared" si="200"/>
        <v>TIDAK LULUS</v>
      </c>
      <c r="BA200" s="38" t="str">
        <f t="shared" si="201"/>
        <v>TIDAK LULUS</v>
      </c>
      <c r="BB200" s="38" t="str">
        <f t="shared" si="202"/>
        <v>TIDAK LULUS</v>
      </c>
      <c r="BC200" s="38" t="str">
        <f t="shared" si="203"/>
        <v>TIDAK LULUS</v>
      </c>
      <c r="BD200" s="38" t="str">
        <f t="shared" si="204"/>
        <v>LULUS</v>
      </c>
      <c r="BE200" s="38" t="str">
        <f t="shared" si="205"/>
        <v>LULUS</v>
      </c>
      <c r="BF200" s="38" t="str">
        <f t="shared" si="206"/>
        <v>TIDAK LULUS</v>
      </c>
      <c r="BG200" s="38" t="str">
        <f t="shared" si="207"/>
        <v>TIDAK LULUS</v>
      </c>
      <c r="BH200" s="38" t="str">
        <f t="shared" si="208"/>
        <v>LULUS</v>
      </c>
      <c r="BI200" s="38" t="str">
        <f t="shared" si="209"/>
        <v>TIDAK LULUS</v>
      </c>
    </row>
    <row r="201" spans="1:61" s="65" customFormat="1" ht="21.9" customHeight="1" x14ac:dyDescent="0.3">
      <c r="A201" s="37">
        <f t="shared" ref="A201:A264" si="210">A200+1</f>
        <v>198</v>
      </c>
      <c r="B201" s="38">
        <v>2015409125</v>
      </c>
      <c r="C201" s="46" t="s">
        <v>3867</v>
      </c>
      <c r="D201" s="54" t="s">
        <v>45</v>
      </c>
      <c r="E201" s="38" t="s">
        <v>160</v>
      </c>
      <c r="F201" s="54" t="s">
        <v>3948</v>
      </c>
      <c r="G201" s="46" t="s">
        <v>3949</v>
      </c>
      <c r="H201" s="63">
        <v>44963</v>
      </c>
      <c r="I201" s="38" t="s">
        <v>126</v>
      </c>
      <c r="J201" s="38" t="s">
        <v>127</v>
      </c>
      <c r="K201" s="38" t="s">
        <v>127</v>
      </c>
      <c r="L201" s="38" t="s">
        <v>125</v>
      </c>
      <c r="M201" s="38" t="s">
        <v>126</v>
      </c>
      <c r="N201" s="38" t="s">
        <v>125</v>
      </c>
      <c r="O201" s="38" t="s">
        <v>128</v>
      </c>
      <c r="P201" s="38" t="s">
        <v>127</v>
      </c>
      <c r="Q201" s="38" t="s">
        <v>126</v>
      </c>
      <c r="R201" s="38" t="s">
        <v>125</v>
      </c>
      <c r="S201" s="38" t="s">
        <v>126</v>
      </c>
      <c r="T201" s="38" t="s">
        <v>128</v>
      </c>
      <c r="U201" s="38" t="s">
        <v>127</v>
      </c>
      <c r="V201" s="38" t="s">
        <v>125</v>
      </c>
      <c r="W201" s="38" t="s">
        <v>125</v>
      </c>
      <c r="X201" s="38" t="s">
        <v>125</v>
      </c>
      <c r="Y201" s="38" t="s">
        <v>128</v>
      </c>
      <c r="Z201" s="38" t="s">
        <v>128</v>
      </c>
      <c r="AA201" s="38" t="s">
        <v>126</v>
      </c>
      <c r="AB201" s="38" t="s">
        <v>128</v>
      </c>
      <c r="AC201" s="38" t="s">
        <v>126</v>
      </c>
      <c r="AD201" s="38" t="s">
        <v>126</v>
      </c>
      <c r="AE201" s="38" t="s">
        <v>125</v>
      </c>
      <c r="AF201" s="38" t="s">
        <v>127</v>
      </c>
      <c r="AG201" s="38" t="s">
        <v>125</v>
      </c>
      <c r="AH201" s="38">
        <f t="array" ref="AH201">SUM((I201:AG201=$I$2:$AG$2)*(I201:AG201&lt;&gt;""))</f>
        <v>19</v>
      </c>
      <c r="AI201" s="47">
        <f t="shared" si="184"/>
        <v>7.6</v>
      </c>
      <c r="AJ201" s="64"/>
      <c r="AK201" s="38" t="str">
        <f t="shared" si="185"/>
        <v>LULUS</v>
      </c>
      <c r="AL201" s="38" t="str">
        <f t="shared" si="186"/>
        <v>TIDAK LULUS</v>
      </c>
      <c r="AM201" s="38" t="str">
        <f t="shared" si="187"/>
        <v>LULUS</v>
      </c>
      <c r="AN201" s="38" t="str">
        <f t="shared" si="188"/>
        <v>LULUS</v>
      </c>
      <c r="AO201" s="38" t="str">
        <f t="shared" si="189"/>
        <v>LULUS</v>
      </c>
      <c r="AP201" s="38" t="str">
        <f t="shared" si="190"/>
        <v>LULUS</v>
      </c>
      <c r="AQ201" s="38" t="str">
        <f t="shared" si="191"/>
        <v>LULUS</v>
      </c>
      <c r="AR201" s="38" t="str">
        <f t="shared" si="192"/>
        <v>LULUS</v>
      </c>
      <c r="AS201" s="38" t="str">
        <f t="shared" si="193"/>
        <v>LULUS</v>
      </c>
      <c r="AT201" s="38" t="str">
        <f t="shared" si="194"/>
        <v>TIDAK LULUS</v>
      </c>
      <c r="AU201" s="38" t="str">
        <f t="shared" si="195"/>
        <v>LULUS</v>
      </c>
      <c r="AV201" s="38" t="str">
        <f t="shared" si="196"/>
        <v>LULUS</v>
      </c>
      <c r="AW201" s="38" t="str">
        <f t="shared" si="197"/>
        <v>LULUS</v>
      </c>
      <c r="AX201" s="38" t="str">
        <f t="shared" si="198"/>
        <v>LULUS</v>
      </c>
      <c r="AY201" s="38" t="str">
        <f t="shared" si="199"/>
        <v>TIDAK LULUS</v>
      </c>
      <c r="AZ201" s="38" t="str">
        <f t="shared" si="200"/>
        <v>LULUS</v>
      </c>
      <c r="BA201" s="38" t="str">
        <f t="shared" si="201"/>
        <v>LULUS</v>
      </c>
      <c r="BB201" s="38" t="str">
        <f t="shared" si="202"/>
        <v>TIDAK LULUS</v>
      </c>
      <c r="BC201" s="38" t="str">
        <f t="shared" si="203"/>
        <v>LULUS</v>
      </c>
      <c r="BD201" s="38" t="str">
        <f t="shared" si="204"/>
        <v>LULUS</v>
      </c>
      <c r="BE201" s="38" t="str">
        <f t="shared" si="205"/>
        <v>LULUS</v>
      </c>
      <c r="BF201" s="38" t="str">
        <f t="shared" si="206"/>
        <v>TIDAK LULUS</v>
      </c>
      <c r="BG201" s="38" t="str">
        <f t="shared" si="207"/>
        <v>LULUS</v>
      </c>
      <c r="BH201" s="38" t="str">
        <f t="shared" si="208"/>
        <v>LULUS</v>
      </c>
      <c r="BI201" s="38" t="str">
        <f t="shared" si="209"/>
        <v>TIDAK LULUS</v>
      </c>
    </row>
    <row r="202" spans="1:61" s="65" customFormat="1" ht="21.9" customHeight="1" x14ac:dyDescent="0.3">
      <c r="A202" s="37">
        <f t="shared" si="210"/>
        <v>199</v>
      </c>
      <c r="B202" s="38">
        <v>2015409871</v>
      </c>
      <c r="C202" s="46" t="s">
        <v>283</v>
      </c>
      <c r="D202" s="54" t="s">
        <v>45</v>
      </c>
      <c r="E202" s="38" t="s">
        <v>160</v>
      </c>
      <c r="F202" s="54" t="s">
        <v>3952</v>
      </c>
      <c r="G202" s="46" t="s">
        <v>3953</v>
      </c>
      <c r="H202" s="63">
        <v>44970</v>
      </c>
      <c r="I202" s="38" t="s">
        <v>126</v>
      </c>
      <c r="J202" s="38" t="s">
        <v>127</v>
      </c>
      <c r="K202" s="38" t="s">
        <v>127</v>
      </c>
      <c r="L202" s="38" t="s">
        <v>125</v>
      </c>
      <c r="M202" s="38" t="s">
        <v>126</v>
      </c>
      <c r="N202" s="38" t="s">
        <v>125</v>
      </c>
      <c r="O202" s="38" t="s">
        <v>128</v>
      </c>
      <c r="P202" s="38" t="s">
        <v>127</v>
      </c>
      <c r="Q202" s="38" t="s">
        <v>126</v>
      </c>
      <c r="R202" s="38" t="s">
        <v>128</v>
      </c>
      <c r="S202" s="38" t="s">
        <v>126</v>
      </c>
      <c r="T202" s="38" t="s">
        <v>128</v>
      </c>
      <c r="U202" s="38" t="s">
        <v>127</v>
      </c>
      <c r="V202" s="38" t="s">
        <v>125</v>
      </c>
      <c r="W202" s="38" t="s">
        <v>126</v>
      </c>
      <c r="X202" s="38" t="s">
        <v>125</v>
      </c>
      <c r="Y202" s="38" t="s">
        <v>128</v>
      </c>
      <c r="Z202" s="38" t="s">
        <v>128</v>
      </c>
      <c r="AA202" s="38" t="s">
        <v>126</v>
      </c>
      <c r="AB202" s="38" t="s">
        <v>128</v>
      </c>
      <c r="AC202" s="38" t="s">
        <v>126</v>
      </c>
      <c r="AD202" s="38" t="s">
        <v>128</v>
      </c>
      <c r="AE202" s="38" t="s">
        <v>125</v>
      </c>
      <c r="AF202" s="38" t="s">
        <v>127</v>
      </c>
      <c r="AG202" s="38" t="s">
        <v>127</v>
      </c>
      <c r="AH202" s="38">
        <f t="array" ref="AH202">SUM((I202:AG202=$I$2:$AG$2)*(I202:AG202&lt;&gt;""))</f>
        <v>22</v>
      </c>
      <c r="AI202" s="47">
        <f t="shared" si="184"/>
        <v>8.8000000000000007</v>
      </c>
      <c r="AJ202" s="64"/>
      <c r="AK202" s="38" t="str">
        <f t="shared" si="185"/>
        <v>LULUS</v>
      </c>
      <c r="AL202" s="38" t="str">
        <f t="shared" si="186"/>
        <v>TIDAK LULUS</v>
      </c>
      <c r="AM202" s="38" t="str">
        <f t="shared" si="187"/>
        <v>LULUS</v>
      </c>
      <c r="AN202" s="38" t="str">
        <f t="shared" si="188"/>
        <v>LULUS</v>
      </c>
      <c r="AO202" s="38" t="str">
        <f t="shared" si="189"/>
        <v>LULUS</v>
      </c>
      <c r="AP202" s="38" t="str">
        <f t="shared" si="190"/>
        <v>LULUS</v>
      </c>
      <c r="AQ202" s="38" t="str">
        <f t="shared" si="191"/>
        <v>LULUS</v>
      </c>
      <c r="AR202" s="38" t="str">
        <f t="shared" si="192"/>
        <v>LULUS</v>
      </c>
      <c r="AS202" s="38" t="str">
        <f t="shared" si="193"/>
        <v>LULUS</v>
      </c>
      <c r="AT202" s="38" t="str">
        <f t="shared" si="194"/>
        <v>LULUS</v>
      </c>
      <c r="AU202" s="38" t="str">
        <f t="shared" si="195"/>
        <v>LULUS</v>
      </c>
      <c r="AV202" s="38" t="str">
        <f t="shared" si="196"/>
        <v>LULUS</v>
      </c>
      <c r="AW202" s="38" t="str">
        <f t="shared" si="197"/>
        <v>LULUS</v>
      </c>
      <c r="AX202" s="38" t="str">
        <f t="shared" si="198"/>
        <v>LULUS</v>
      </c>
      <c r="AY202" s="38" t="str">
        <f t="shared" si="199"/>
        <v>LULUS</v>
      </c>
      <c r="AZ202" s="38" t="str">
        <f t="shared" si="200"/>
        <v>LULUS</v>
      </c>
      <c r="BA202" s="38" t="str">
        <f t="shared" si="201"/>
        <v>LULUS</v>
      </c>
      <c r="BB202" s="38" t="str">
        <f t="shared" si="202"/>
        <v>TIDAK LULUS</v>
      </c>
      <c r="BC202" s="38" t="str">
        <f t="shared" si="203"/>
        <v>LULUS</v>
      </c>
      <c r="BD202" s="38" t="str">
        <f t="shared" si="204"/>
        <v>LULUS</v>
      </c>
      <c r="BE202" s="38" t="str">
        <f t="shared" si="205"/>
        <v>LULUS</v>
      </c>
      <c r="BF202" s="38" t="str">
        <f t="shared" si="206"/>
        <v>LULUS</v>
      </c>
      <c r="BG202" s="38" t="str">
        <f t="shared" si="207"/>
        <v>LULUS</v>
      </c>
      <c r="BH202" s="38" t="str">
        <f t="shared" si="208"/>
        <v>LULUS</v>
      </c>
      <c r="BI202" s="38" t="str">
        <f t="shared" si="209"/>
        <v>TIDAK LULUS</v>
      </c>
    </row>
    <row r="203" spans="1:61" s="65" customFormat="1" ht="21.9" customHeight="1" x14ac:dyDescent="0.3">
      <c r="A203" s="37">
        <f t="shared" si="210"/>
        <v>200</v>
      </c>
      <c r="B203" s="38">
        <v>2015409876</v>
      </c>
      <c r="C203" s="46" t="s">
        <v>3869</v>
      </c>
      <c r="D203" s="54" t="s">
        <v>46</v>
      </c>
      <c r="E203" s="38" t="s">
        <v>155</v>
      </c>
      <c r="F203" s="54" t="s">
        <v>3950</v>
      </c>
      <c r="G203" s="46" t="s">
        <v>3951</v>
      </c>
      <c r="H203" s="63">
        <v>44970</v>
      </c>
      <c r="I203" s="38" t="s">
        <v>126</v>
      </c>
      <c r="J203" s="38" t="s">
        <v>128</v>
      </c>
      <c r="K203" s="38" t="s">
        <v>125</v>
      </c>
      <c r="L203" s="38" t="s">
        <v>125</v>
      </c>
      <c r="M203" s="38" t="s">
        <v>126</v>
      </c>
      <c r="N203" s="38" t="s">
        <v>125</v>
      </c>
      <c r="O203" s="38" t="s">
        <v>128</v>
      </c>
      <c r="P203" s="38" t="s">
        <v>127</v>
      </c>
      <c r="Q203" s="38" t="s">
        <v>126</v>
      </c>
      <c r="R203" s="38" t="s">
        <v>128</v>
      </c>
      <c r="S203" s="38" t="s">
        <v>126</v>
      </c>
      <c r="T203" s="38" t="s">
        <v>128</v>
      </c>
      <c r="U203" s="38" t="s">
        <v>127</v>
      </c>
      <c r="V203" s="38" t="s">
        <v>125</v>
      </c>
      <c r="W203" s="38" t="s">
        <v>126</v>
      </c>
      <c r="X203" s="38" t="s">
        <v>125</v>
      </c>
      <c r="Y203" s="38" t="s">
        <v>128</v>
      </c>
      <c r="Z203" s="38" t="s">
        <v>128</v>
      </c>
      <c r="AA203" s="38" t="s">
        <v>127</v>
      </c>
      <c r="AB203" s="38" t="s">
        <v>128</v>
      </c>
      <c r="AC203" s="38" t="s">
        <v>126</v>
      </c>
      <c r="AD203" s="38" t="s">
        <v>128</v>
      </c>
      <c r="AE203" s="38" t="s">
        <v>125</v>
      </c>
      <c r="AF203" s="38" t="s">
        <v>127</v>
      </c>
      <c r="AG203" s="38" t="s">
        <v>127</v>
      </c>
      <c r="AH203" s="38">
        <f t="array" ref="AH203">SUM((I203:AG203=$I$2:$AG$2)*(I203:AG203&lt;&gt;""))</f>
        <v>21</v>
      </c>
      <c r="AI203" s="47">
        <f t="shared" si="184"/>
        <v>8.4</v>
      </c>
      <c r="AJ203" s="64"/>
      <c r="AK203" s="38" t="str">
        <f t="shared" si="185"/>
        <v>LULUS</v>
      </c>
      <c r="AL203" s="38" t="str">
        <f t="shared" si="186"/>
        <v>LULUS</v>
      </c>
      <c r="AM203" s="38" t="str">
        <f t="shared" si="187"/>
        <v>TIDAK LULUS</v>
      </c>
      <c r="AN203" s="38" t="str">
        <f t="shared" si="188"/>
        <v>LULUS</v>
      </c>
      <c r="AO203" s="38" t="str">
        <f t="shared" si="189"/>
        <v>LULUS</v>
      </c>
      <c r="AP203" s="38" t="str">
        <f t="shared" si="190"/>
        <v>LULUS</v>
      </c>
      <c r="AQ203" s="38" t="str">
        <f t="shared" si="191"/>
        <v>LULUS</v>
      </c>
      <c r="AR203" s="38" t="str">
        <f t="shared" si="192"/>
        <v>LULUS</v>
      </c>
      <c r="AS203" s="38" t="str">
        <f t="shared" si="193"/>
        <v>LULUS</v>
      </c>
      <c r="AT203" s="38" t="str">
        <f t="shared" si="194"/>
        <v>LULUS</v>
      </c>
      <c r="AU203" s="38" t="str">
        <f t="shared" si="195"/>
        <v>LULUS</v>
      </c>
      <c r="AV203" s="38" t="str">
        <f t="shared" si="196"/>
        <v>LULUS</v>
      </c>
      <c r="AW203" s="38" t="str">
        <f t="shared" si="197"/>
        <v>LULUS</v>
      </c>
      <c r="AX203" s="38" t="str">
        <f t="shared" si="198"/>
        <v>LULUS</v>
      </c>
      <c r="AY203" s="38" t="str">
        <f t="shared" si="199"/>
        <v>LULUS</v>
      </c>
      <c r="AZ203" s="38" t="str">
        <f t="shared" si="200"/>
        <v>LULUS</v>
      </c>
      <c r="BA203" s="38" t="str">
        <f t="shared" si="201"/>
        <v>LULUS</v>
      </c>
      <c r="BB203" s="38" t="str">
        <f t="shared" si="202"/>
        <v>TIDAK LULUS</v>
      </c>
      <c r="BC203" s="38" t="str">
        <f t="shared" si="203"/>
        <v>TIDAK LULUS</v>
      </c>
      <c r="BD203" s="38" t="str">
        <f t="shared" si="204"/>
        <v>LULUS</v>
      </c>
      <c r="BE203" s="38" t="str">
        <f t="shared" si="205"/>
        <v>LULUS</v>
      </c>
      <c r="BF203" s="38" t="str">
        <f t="shared" si="206"/>
        <v>LULUS</v>
      </c>
      <c r="BG203" s="38" t="str">
        <f t="shared" si="207"/>
        <v>LULUS</v>
      </c>
      <c r="BH203" s="38" t="str">
        <f t="shared" si="208"/>
        <v>LULUS</v>
      </c>
      <c r="BI203" s="38" t="str">
        <f t="shared" si="209"/>
        <v>TIDAK LULUS</v>
      </c>
    </row>
    <row r="204" spans="1:61" s="65" customFormat="1" ht="21.9" customHeight="1" x14ac:dyDescent="0.3">
      <c r="A204" s="37">
        <f t="shared" si="210"/>
        <v>201</v>
      </c>
      <c r="B204" s="38">
        <v>2015409872</v>
      </c>
      <c r="C204" s="46" t="s">
        <v>3870</v>
      </c>
      <c r="D204" s="54" t="s">
        <v>45</v>
      </c>
      <c r="E204" s="38" t="s">
        <v>160</v>
      </c>
      <c r="F204" s="54" t="s">
        <v>554</v>
      </c>
      <c r="G204" s="46" t="s">
        <v>555</v>
      </c>
      <c r="H204" s="63">
        <v>44970</v>
      </c>
      <c r="I204" s="38" t="s">
        <v>126</v>
      </c>
      <c r="J204" s="38" t="s">
        <v>128</v>
      </c>
      <c r="K204" s="38" t="s">
        <v>127</v>
      </c>
      <c r="L204" s="38" t="s">
        <v>125</v>
      </c>
      <c r="M204" s="38" t="s">
        <v>126</v>
      </c>
      <c r="N204" s="38" t="s">
        <v>125</v>
      </c>
      <c r="O204" s="38" t="s">
        <v>128</v>
      </c>
      <c r="P204" s="38" t="s">
        <v>127</v>
      </c>
      <c r="Q204" s="38" t="s">
        <v>126</v>
      </c>
      <c r="R204" s="38" t="s">
        <v>128</v>
      </c>
      <c r="S204" s="38" t="s">
        <v>126</v>
      </c>
      <c r="T204" s="38" t="s">
        <v>128</v>
      </c>
      <c r="U204" s="38" t="s">
        <v>127</v>
      </c>
      <c r="V204" s="38" t="s">
        <v>125</v>
      </c>
      <c r="W204" s="38" t="s">
        <v>126</v>
      </c>
      <c r="X204" s="38" t="s">
        <v>125</v>
      </c>
      <c r="Y204" s="38" t="s">
        <v>128</v>
      </c>
      <c r="Z204" s="38" t="s">
        <v>126</v>
      </c>
      <c r="AA204" s="38" t="s">
        <v>126</v>
      </c>
      <c r="AB204" s="38" t="s">
        <v>126</v>
      </c>
      <c r="AC204" s="38" t="s">
        <v>126</v>
      </c>
      <c r="AD204" s="38" t="s">
        <v>128</v>
      </c>
      <c r="AE204" s="38" t="s">
        <v>125</v>
      </c>
      <c r="AF204" s="38" t="s">
        <v>127</v>
      </c>
      <c r="AG204" s="38" t="s">
        <v>127</v>
      </c>
      <c r="AH204" s="38">
        <f t="array" ref="AH204">SUM((I204:AG204=$I$2:$AG$2)*(I204:AG204&lt;&gt;""))</f>
        <v>22</v>
      </c>
      <c r="AI204" s="47">
        <f t="shared" si="184"/>
        <v>8.8000000000000007</v>
      </c>
      <c r="AJ204" s="64"/>
      <c r="AK204" s="38" t="str">
        <f t="shared" si="185"/>
        <v>LULUS</v>
      </c>
      <c r="AL204" s="38" t="str">
        <f t="shared" si="186"/>
        <v>LULUS</v>
      </c>
      <c r="AM204" s="38" t="str">
        <f t="shared" si="187"/>
        <v>LULUS</v>
      </c>
      <c r="AN204" s="38" t="str">
        <f t="shared" si="188"/>
        <v>LULUS</v>
      </c>
      <c r="AO204" s="38" t="str">
        <f t="shared" si="189"/>
        <v>LULUS</v>
      </c>
      <c r="AP204" s="38" t="str">
        <f t="shared" si="190"/>
        <v>LULUS</v>
      </c>
      <c r="AQ204" s="38" t="str">
        <f t="shared" si="191"/>
        <v>LULUS</v>
      </c>
      <c r="AR204" s="38" t="str">
        <f t="shared" si="192"/>
        <v>LULUS</v>
      </c>
      <c r="AS204" s="38" t="str">
        <f t="shared" si="193"/>
        <v>LULUS</v>
      </c>
      <c r="AT204" s="38" t="str">
        <f t="shared" si="194"/>
        <v>LULUS</v>
      </c>
      <c r="AU204" s="38" t="str">
        <f t="shared" si="195"/>
        <v>LULUS</v>
      </c>
      <c r="AV204" s="38" t="str">
        <f t="shared" si="196"/>
        <v>LULUS</v>
      </c>
      <c r="AW204" s="38" t="str">
        <f t="shared" si="197"/>
        <v>LULUS</v>
      </c>
      <c r="AX204" s="38" t="str">
        <f t="shared" si="198"/>
        <v>LULUS</v>
      </c>
      <c r="AY204" s="38" t="str">
        <f t="shared" si="199"/>
        <v>LULUS</v>
      </c>
      <c r="AZ204" s="38" t="str">
        <f t="shared" si="200"/>
        <v>LULUS</v>
      </c>
      <c r="BA204" s="38" t="str">
        <f t="shared" si="201"/>
        <v>LULUS</v>
      </c>
      <c r="BB204" s="38" t="str">
        <f t="shared" si="202"/>
        <v>TIDAK LULUS</v>
      </c>
      <c r="BC204" s="38" t="str">
        <f t="shared" si="203"/>
        <v>LULUS</v>
      </c>
      <c r="BD204" s="38" t="str">
        <f t="shared" si="204"/>
        <v>TIDAK LULUS</v>
      </c>
      <c r="BE204" s="38" t="str">
        <f t="shared" si="205"/>
        <v>LULUS</v>
      </c>
      <c r="BF204" s="38" t="str">
        <f t="shared" si="206"/>
        <v>LULUS</v>
      </c>
      <c r="BG204" s="38" t="str">
        <f t="shared" si="207"/>
        <v>LULUS</v>
      </c>
      <c r="BH204" s="38" t="str">
        <f t="shared" si="208"/>
        <v>LULUS</v>
      </c>
      <c r="BI204" s="38" t="str">
        <f t="shared" si="209"/>
        <v>TIDAK LULUS</v>
      </c>
    </row>
    <row r="205" spans="1:61" s="65" customFormat="1" ht="21.9" customHeight="1" x14ac:dyDescent="0.3">
      <c r="A205" s="37">
        <f t="shared" si="210"/>
        <v>202</v>
      </c>
      <c r="B205" s="38">
        <v>2015409874</v>
      </c>
      <c r="C205" s="46" t="s">
        <v>3871</v>
      </c>
      <c r="D205" s="54" t="s">
        <v>45</v>
      </c>
      <c r="E205" s="38" t="s">
        <v>160</v>
      </c>
      <c r="F205" s="54" t="s">
        <v>3954</v>
      </c>
      <c r="G205" s="46" t="s">
        <v>3955</v>
      </c>
      <c r="H205" s="63">
        <v>44970</v>
      </c>
      <c r="I205" s="38" t="s">
        <v>126</v>
      </c>
      <c r="J205" s="38" t="s">
        <v>128</v>
      </c>
      <c r="K205" s="38" t="s">
        <v>127</v>
      </c>
      <c r="L205" s="38" t="s">
        <v>125</v>
      </c>
      <c r="M205" s="38" t="s">
        <v>126</v>
      </c>
      <c r="N205" s="38" t="s">
        <v>125</v>
      </c>
      <c r="O205" s="38" t="s">
        <v>128</v>
      </c>
      <c r="P205" s="38" t="s">
        <v>127</v>
      </c>
      <c r="Q205" s="38" t="s">
        <v>126</v>
      </c>
      <c r="R205" s="38" t="s">
        <v>128</v>
      </c>
      <c r="S205" s="38" t="s">
        <v>126</v>
      </c>
      <c r="T205" s="38" t="s">
        <v>128</v>
      </c>
      <c r="U205" s="38" t="s">
        <v>127</v>
      </c>
      <c r="V205" s="38" t="s">
        <v>125</v>
      </c>
      <c r="W205" s="38" t="s">
        <v>126</v>
      </c>
      <c r="X205" s="38" t="s">
        <v>125</v>
      </c>
      <c r="Y205" s="38" t="s">
        <v>128</v>
      </c>
      <c r="Z205" s="38" t="s">
        <v>128</v>
      </c>
      <c r="AA205" s="38" t="s">
        <v>126</v>
      </c>
      <c r="AB205" s="38" t="s">
        <v>128</v>
      </c>
      <c r="AC205" s="38" t="s">
        <v>126</v>
      </c>
      <c r="AD205" s="38" t="s">
        <v>128</v>
      </c>
      <c r="AE205" s="38" t="s">
        <v>125</v>
      </c>
      <c r="AF205" s="38" t="s">
        <v>127</v>
      </c>
      <c r="AG205" s="38" t="s">
        <v>127</v>
      </c>
      <c r="AH205" s="38">
        <f t="array" ref="AH205">SUM((I205:AG205=$I$2:$AG$2)*(I205:AG205&lt;&gt;""))</f>
        <v>23</v>
      </c>
      <c r="AI205" s="47">
        <f t="shared" si="184"/>
        <v>9.1999999999999993</v>
      </c>
      <c r="AJ205" s="64"/>
      <c r="AK205" s="38" t="str">
        <f t="shared" si="185"/>
        <v>LULUS</v>
      </c>
      <c r="AL205" s="38" t="str">
        <f t="shared" si="186"/>
        <v>LULUS</v>
      </c>
      <c r="AM205" s="38" t="str">
        <f t="shared" si="187"/>
        <v>LULUS</v>
      </c>
      <c r="AN205" s="38" t="str">
        <f t="shared" si="188"/>
        <v>LULUS</v>
      </c>
      <c r="AO205" s="38" t="str">
        <f t="shared" si="189"/>
        <v>LULUS</v>
      </c>
      <c r="AP205" s="38" t="str">
        <f t="shared" si="190"/>
        <v>LULUS</v>
      </c>
      <c r="AQ205" s="38" t="str">
        <f t="shared" si="191"/>
        <v>LULUS</v>
      </c>
      <c r="AR205" s="38" t="str">
        <f t="shared" si="192"/>
        <v>LULUS</v>
      </c>
      <c r="AS205" s="38" t="str">
        <f t="shared" si="193"/>
        <v>LULUS</v>
      </c>
      <c r="AT205" s="38" t="str">
        <f t="shared" si="194"/>
        <v>LULUS</v>
      </c>
      <c r="AU205" s="38" t="str">
        <f t="shared" si="195"/>
        <v>LULUS</v>
      </c>
      <c r="AV205" s="38" t="str">
        <f t="shared" si="196"/>
        <v>LULUS</v>
      </c>
      <c r="AW205" s="38" t="str">
        <f t="shared" si="197"/>
        <v>LULUS</v>
      </c>
      <c r="AX205" s="38" t="str">
        <f t="shared" si="198"/>
        <v>LULUS</v>
      </c>
      <c r="AY205" s="38" t="str">
        <f t="shared" si="199"/>
        <v>LULUS</v>
      </c>
      <c r="AZ205" s="38" t="str">
        <f t="shared" si="200"/>
        <v>LULUS</v>
      </c>
      <c r="BA205" s="38" t="str">
        <f t="shared" si="201"/>
        <v>LULUS</v>
      </c>
      <c r="BB205" s="38" t="str">
        <f t="shared" si="202"/>
        <v>TIDAK LULUS</v>
      </c>
      <c r="BC205" s="38" t="str">
        <f t="shared" si="203"/>
        <v>LULUS</v>
      </c>
      <c r="BD205" s="38" t="str">
        <f t="shared" si="204"/>
        <v>LULUS</v>
      </c>
      <c r="BE205" s="38" t="str">
        <f t="shared" si="205"/>
        <v>LULUS</v>
      </c>
      <c r="BF205" s="38" t="str">
        <f t="shared" si="206"/>
        <v>LULUS</v>
      </c>
      <c r="BG205" s="38" t="str">
        <f t="shared" si="207"/>
        <v>LULUS</v>
      </c>
      <c r="BH205" s="38" t="str">
        <f t="shared" si="208"/>
        <v>LULUS</v>
      </c>
      <c r="BI205" s="38" t="str">
        <f t="shared" si="209"/>
        <v>TIDAK LULUS</v>
      </c>
    </row>
    <row r="206" spans="1:61" s="65" customFormat="1" ht="21.9" customHeight="1" x14ac:dyDescent="0.3">
      <c r="A206" s="37">
        <f t="shared" si="210"/>
        <v>203</v>
      </c>
      <c r="B206" s="38">
        <v>2015409878</v>
      </c>
      <c r="C206" s="46" t="s">
        <v>3872</v>
      </c>
      <c r="D206" s="54" t="s">
        <v>46</v>
      </c>
      <c r="E206" s="38" t="s">
        <v>155</v>
      </c>
      <c r="F206" s="54" t="s">
        <v>417</v>
      </c>
      <c r="G206" s="46" t="s">
        <v>418</v>
      </c>
      <c r="H206" s="63">
        <v>44970</v>
      </c>
      <c r="I206" s="38" t="s">
        <v>126</v>
      </c>
      <c r="J206" s="38" t="s">
        <v>128</v>
      </c>
      <c r="K206" s="38" t="s">
        <v>127</v>
      </c>
      <c r="L206" s="38" t="s">
        <v>125</v>
      </c>
      <c r="M206" s="38" t="s">
        <v>126</v>
      </c>
      <c r="N206" s="38" t="s">
        <v>125</v>
      </c>
      <c r="O206" s="38" t="s">
        <v>128</v>
      </c>
      <c r="P206" s="38" t="s">
        <v>127</v>
      </c>
      <c r="Q206" s="38" t="s">
        <v>126</v>
      </c>
      <c r="R206" s="38" t="s">
        <v>128</v>
      </c>
      <c r="S206" s="38" t="s">
        <v>126</v>
      </c>
      <c r="T206" s="38" t="s">
        <v>128</v>
      </c>
      <c r="U206" s="38" t="s">
        <v>127</v>
      </c>
      <c r="V206" s="38" t="s">
        <v>125</v>
      </c>
      <c r="W206" s="38" t="s">
        <v>126</v>
      </c>
      <c r="X206" s="38" t="s">
        <v>125</v>
      </c>
      <c r="Y206" s="38" t="s">
        <v>128</v>
      </c>
      <c r="Z206" s="38" t="s">
        <v>128</v>
      </c>
      <c r="AA206" s="38" t="s">
        <v>126</v>
      </c>
      <c r="AB206" s="38" t="s">
        <v>128</v>
      </c>
      <c r="AC206" s="38" t="s">
        <v>126</v>
      </c>
      <c r="AD206" s="38" t="s">
        <v>128</v>
      </c>
      <c r="AE206" s="38" t="s">
        <v>125</v>
      </c>
      <c r="AF206" s="38" t="s">
        <v>127</v>
      </c>
      <c r="AG206" s="38" t="s">
        <v>127</v>
      </c>
      <c r="AH206" s="38">
        <f t="array" ref="AH206">SUM((I206:AG206=$I$2:$AG$2)*(I206:AG206&lt;&gt;""))</f>
        <v>23</v>
      </c>
      <c r="AI206" s="47">
        <f t="shared" si="184"/>
        <v>9.1999999999999993</v>
      </c>
      <c r="AJ206" s="64"/>
      <c r="AK206" s="38" t="str">
        <f t="shared" si="185"/>
        <v>LULUS</v>
      </c>
      <c r="AL206" s="38" t="str">
        <f t="shared" si="186"/>
        <v>LULUS</v>
      </c>
      <c r="AM206" s="38" t="str">
        <f t="shared" si="187"/>
        <v>LULUS</v>
      </c>
      <c r="AN206" s="38" t="str">
        <f t="shared" si="188"/>
        <v>LULUS</v>
      </c>
      <c r="AO206" s="38" t="str">
        <f t="shared" si="189"/>
        <v>LULUS</v>
      </c>
      <c r="AP206" s="38" t="str">
        <f t="shared" si="190"/>
        <v>LULUS</v>
      </c>
      <c r="AQ206" s="38" t="str">
        <f t="shared" si="191"/>
        <v>LULUS</v>
      </c>
      <c r="AR206" s="38" t="str">
        <f t="shared" si="192"/>
        <v>LULUS</v>
      </c>
      <c r="AS206" s="38" t="str">
        <f t="shared" si="193"/>
        <v>LULUS</v>
      </c>
      <c r="AT206" s="38" t="str">
        <f t="shared" si="194"/>
        <v>LULUS</v>
      </c>
      <c r="AU206" s="38" t="str">
        <f t="shared" si="195"/>
        <v>LULUS</v>
      </c>
      <c r="AV206" s="38" t="str">
        <f t="shared" si="196"/>
        <v>LULUS</v>
      </c>
      <c r="AW206" s="38" t="str">
        <f t="shared" si="197"/>
        <v>LULUS</v>
      </c>
      <c r="AX206" s="38" t="str">
        <f t="shared" si="198"/>
        <v>LULUS</v>
      </c>
      <c r="AY206" s="38" t="str">
        <f t="shared" si="199"/>
        <v>LULUS</v>
      </c>
      <c r="AZ206" s="38" t="str">
        <f t="shared" si="200"/>
        <v>LULUS</v>
      </c>
      <c r="BA206" s="38" t="str">
        <f t="shared" si="201"/>
        <v>LULUS</v>
      </c>
      <c r="BB206" s="38" t="str">
        <f t="shared" si="202"/>
        <v>TIDAK LULUS</v>
      </c>
      <c r="BC206" s="38" t="str">
        <f t="shared" si="203"/>
        <v>LULUS</v>
      </c>
      <c r="BD206" s="38" t="str">
        <f t="shared" si="204"/>
        <v>LULUS</v>
      </c>
      <c r="BE206" s="38" t="str">
        <f t="shared" si="205"/>
        <v>LULUS</v>
      </c>
      <c r="BF206" s="38" t="str">
        <f t="shared" si="206"/>
        <v>LULUS</v>
      </c>
      <c r="BG206" s="38" t="str">
        <f t="shared" si="207"/>
        <v>LULUS</v>
      </c>
      <c r="BH206" s="38" t="str">
        <f t="shared" si="208"/>
        <v>LULUS</v>
      </c>
      <c r="BI206" s="38" t="str">
        <f t="shared" si="209"/>
        <v>TIDAK LULUS</v>
      </c>
    </row>
    <row r="207" spans="1:61" s="65" customFormat="1" ht="21.9" customHeight="1" x14ac:dyDescent="0.3">
      <c r="A207" s="37">
        <f t="shared" si="210"/>
        <v>204</v>
      </c>
      <c r="B207" s="38">
        <v>2015409881</v>
      </c>
      <c r="C207" s="46" t="s">
        <v>3873</v>
      </c>
      <c r="D207" s="54" t="s">
        <v>46</v>
      </c>
      <c r="E207" s="38" t="s">
        <v>155</v>
      </c>
      <c r="F207" s="54" t="s">
        <v>3956</v>
      </c>
      <c r="G207" s="46" t="s">
        <v>3957</v>
      </c>
      <c r="H207" s="63">
        <v>44970</v>
      </c>
      <c r="I207" s="38" t="s">
        <v>126</v>
      </c>
      <c r="J207" s="38" t="s">
        <v>128</v>
      </c>
      <c r="K207" s="38" t="s">
        <v>127</v>
      </c>
      <c r="L207" s="38" t="s">
        <v>125</v>
      </c>
      <c r="M207" s="38" t="s">
        <v>126</v>
      </c>
      <c r="N207" s="38" t="s">
        <v>125</v>
      </c>
      <c r="O207" s="38" t="s">
        <v>128</v>
      </c>
      <c r="P207" s="38" t="s">
        <v>127</v>
      </c>
      <c r="Q207" s="38" t="s">
        <v>126</v>
      </c>
      <c r="R207" s="38" t="s">
        <v>128</v>
      </c>
      <c r="S207" s="38" t="s">
        <v>126</v>
      </c>
      <c r="T207" s="38" t="s">
        <v>128</v>
      </c>
      <c r="U207" s="38" t="s">
        <v>127</v>
      </c>
      <c r="V207" s="38" t="s">
        <v>125</v>
      </c>
      <c r="W207" s="38" t="s">
        <v>126</v>
      </c>
      <c r="X207" s="38" t="s">
        <v>125</v>
      </c>
      <c r="Y207" s="38" t="s">
        <v>128</v>
      </c>
      <c r="Z207" s="38" t="s">
        <v>128</v>
      </c>
      <c r="AA207" s="38" t="s">
        <v>126</v>
      </c>
      <c r="AB207" s="38" t="s">
        <v>128</v>
      </c>
      <c r="AC207" s="38" t="s">
        <v>126</v>
      </c>
      <c r="AD207" s="38" t="s">
        <v>128</v>
      </c>
      <c r="AE207" s="38" t="s">
        <v>125</v>
      </c>
      <c r="AF207" s="38" t="s">
        <v>127</v>
      </c>
      <c r="AG207" s="38" t="s">
        <v>127</v>
      </c>
      <c r="AH207" s="38">
        <f t="array" ref="AH207">SUM((I207:AG207=$I$2:$AG$2)*(I207:AG207&lt;&gt;""))</f>
        <v>23</v>
      </c>
      <c r="AI207" s="47">
        <f t="shared" si="184"/>
        <v>9.1999999999999993</v>
      </c>
      <c r="AJ207" s="64"/>
      <c r="AK207" s="38" t="str">
        <f t="shared" si="185"/>
        <v>LULUS</v>
      </c>
      <c r="AL207" s="38" t="str">
        <f t="shared" si="186"/>
        <v>LULUS</v>
      </c>
      <c r="AM207" s="38" t="str">
        <f t="shared" si="187"/>
        <v>LULUS</v>
      </c>
      <c r="AN207" s="38" t="str">
        <f t="shared" si="188"/>
        <v>LULUS</v>
      </c>
      <c r="AO207" s="38" t="str">
        <f t="shared" si="189"/>
        <v>LULUS</v>
      </c>
      <c r="AP207" s="38" t="str">
        <f t="shared" si="190"/>
        <v>LULUS</v>
      </c>
      <c r="AQ207" s="38" t="str">
        <f t="shared" si="191"/>
        <v>LULUS</v>
      </c>
      <c r="AR207" s="38" t="str">
        <f t="shared" si="192"/>
        <v>LULUS</v>
      </c>
      <c r="AS207" s="38" t="str">
        <f t="shared" si="193"/>
        <v>LULUS</v>
      </c>
      <c r="AT207" s="38" t="str">
        <f t="shared" si="194"/>
        <v>LULUS</v>
      </c>
      <c r="AU207" s="38" t="str">
        <f t="shared" si="195"/>
        <v>LULUS</v>
      </c>
      <c r="AV207" s="38" t="str">
        <f t="shared" si="196"/>
        <v>LULUS</v>
      </c>
      <c r="AW207" s="38" t="str">
        <f t="shared" si="197"/>
        <v>LULUS</v>
      </c>
      <c r="AX207" s="38" t="str">
        <f t="shared" si="198"/>
        <v>LULUS</v>
      </c>
      <c r="AY207" s="38" t="str">
        <f t="shared" si="199"/>
        <v>LULUS</v>
      </c>
      <c r="AZ207" s="38" t="str">
        <f t="shared" si="200"/>
        <v>LULUS</v>
      </c>
      <c r="BA207" s="38" t="str">
        <f t="shared" si="201"/>
        <v>LULUS</v>
      </c>
      <c r="BB207" s="38" t="str">
        <f t="shared" si="202"/>
        <v>TIDAK LULUS</v>
      </c>
      <c r="BC207" s="38" t="str">
        <f t="shared" si="203"/>
        <v>LULUS</v>
      </c>
      <c r="BD207" s="38" t="str">
        <f t="shared" si="204"/>
        <v>LULUS</v>
      </c>
      <c r="BE207" s="38" t="str">
        <f t="shared" si="205"/>
        <v>LULUS</v>
      </c>
      <c r="BF207" s="38" t="str">
        <f t="shared" si="206"/>
        <v>LULUS</v>
      </c>
      <c r="BG207" s="38" t="str">
        <f t="shared" si="207"/>
        <v>LULUS</v>
      </c>
      <c r="BH207" s="38" t="str">
        <f t="shared" si="208"/>
        <v>LULUS</v>
      </c>
      <c r="BI207" s="38" t="str">
        <f t="shared" si="209"/>
        <v>TIDAK LULUS</v>
      </c>
    </row>
    <row r="208" spans="1:61" s="65" customFormat="1" ht="21.9" customHeight="1" x14ac:dyDescent="0.3">
      <c r="A208" s="37">
        <f t="shared" si="210"/>
        <v>205</v>
      </c>
      <c r="B208" s="38">
        <v>2015409875</v>
      </c>
      <c r="C208" s="46" t="s">
        <v>3874</v>
      </c>
      <c r="D208" s="54" t="s">
        <v>45</v>
      </c>
      <c r="E208" s="38" t="s">
        <v>160</v>
      </c>
      <c r="F208" s="54" t="s">
        <v>402</v>
      </c>
      <c r="G208" s="46" t="s">
        <v>403</v>
      </c>
      <c r="H208" s="63">
        <v>44970</v>
      </c>
      <c r="I208" s="38" t="s">
        <v>126</v>
      </c>
      <c r="J208" s="38" t="s">
        <v>127</v>
      </c>
      <c r="K208" s="38" t="s">
        <v>127</v>
      </c>
      <c r="L208" s="38" t="s">
        <v>125</v>
      </c>
      <c r="M208" s="38" t="s">
        <v>126</v>
      </c>
      <c r="N208" s="38" t="s">
        <v>125</v>
      </c>
      <c r="O208" s="38" t="s">
        <v>128</v>
      </c>
      <c r="P208" s="38" t="s">
        <v>127</v>
      </c>
      <c r="Q208" s="38" t="s">
        <v>126</v>
      </c>
      <c r="R208" s="38" t="s">
        <v>128</v>
      </c>
      <c r="S208" s="38" t="s">
        <v>126</v>
      </c>
      <c r="T208" s="38" t="s">
        <v>128</v>
      </c>
      <c r="U208" s="38" t="s">
        <v>127</v>
      </c>
      <c r="V208" s="38" t="s">
        <v>125</v>
      </c>
      <c r="W208" s="38" t="s">
        <v>126</v>
      </c>
      <c r="X208" s="38" t="s">
        <v>125</v>
      </c>
      <c r="Y208" s="38" t="s">
        <v>128</v>
      </c>
      <c r="Z208" s="38" t="s">
        <v>128</v>
      </c>
      <c r="AA208" s="38" t="s">
        <v>126</v>
      </c>
      <c r="AB208" s="38" t="s">
        <v>128</v>
      </c>
      <c r="AC208" s="38" t="s">
        <v>126</v>
      </c>
      <c r="AD208" s="38" t="s">
        <v>128</v>
      </c>
      <c r="AE208" s="38" t="s">
        <v>125</v>
      </c>
      <c r="AF208" s="38" t="s">
        <v>127</v>
      </c>
      <c r="AG208" s="38" t="s">
        <v>127</v>
      </c>
      <c r="AH208" s="38">
        <f t="array" ref="AH208">SUM((I208:AG208=$I$2:$AG$2)*(I208:AG208&lt;&gt;""))</f>
        <v>22</v>
      </c>
      <c r="AI208" s="47">
        <f t="shared" si="184"/>
        <v>8.8000000000000007</v>
      </c>
      <c r="AJ208" s="64"/>
      <c r="AK208" s="38" t="str">
        <f t="shared" si="185"/>
        <v>LULUS</v>
      </c>
      <c r="AL208" s="38" t="str">
        <f t="shared" si="186"/>
        <v>TIDAK LULUS</v>
      </c>
      <c r="AM208" s="38" t="str">
        <f t="shared" si="187"/>
        <v>LULUS</v>
      </c>
      <c r="AN208" s="38" t="str">
        <f t="shared" si="188"/>
        <v>LULUS</v>
      </c>
      <c r="AO208" s="38" t="str">
        <f t="shared" si="189"/>
        <v>LULUS</v>
      </c>
      <c r="AP208" s="38" t="str">
        <f t="shared" si="190"/>
        <v>LULUS</v>
      </c>
      <c r="AQ208" s="38" t="str">
        <f t="shared" si="191"/>
        <v>LULUS</v>
      </c>
      <c r="AR208" s="38" t="str">
        <f t="shared" si="192"/>
        <v>LULUS</v>
      </c>
      <c r="AS208" s="38" t="str">
        <f t="shared" si="193"/>
        <v>LULUS</v>
      </c>
      <c r="AT208" s="38" t="str">
        <f t="shared" si="194"/>
        <v>LULUS</v>
      </c>
      <c r="AU208" s="38" t="str">
        <f t="shared" si="195"/>
        <v>LULUS</v>
      </c>
      <c r="AV208" s="38" t="str">
        <f t="shared" si="196"/>
        <v>LULUS</v>
      </c>
      <c r="AW208" s="38" t="str">
        <f t="shared" si="197"/>
        <v>LULUS</v>
      </c>
      <c r="AX208" s="38" t="str">
        <f t="shared" si="198"/>
        <v>LULUS</v>
      </c>
      <c r="AY208" s="38" t="str">
        <f t="shared" si="199"/>
        <v>LULUS</v>
      </c>
      <c r="AZ208" s="38" t="str">
        <f t="shared" si="200"/>
        <v>LULUS</v>
      </c>
      <c r="BA208" s="38" t="str">
        <f t="shared" si="201"/>
        <v>LULUS</v>
      </c>
      <c r="BB208" s="38" t="str">
        <f t="shared" si="202"/>
        <v>TIDAK LULUS</v>
      </c>
      <c r="BC208" s="38" t="str">
        <f t="shared" si="203"/>
        <v>LULUS</v>
      </c>
      <c r="BD208" s="38" t="str">
        <f t="shared" si="204"/>
        <v>LULUS</v>
      </c>
      <c r="BE208" s="38" t="str">
        <f t="shared" si="205"/>
        <v>LULUS</v>
      </c>
      <c r="BF208" s="38" t="str">
        <f t="shared" si="206"/>
        <v>LULUS</v>
      </c>
      <c r="BG208" s="38" t="str">
        <f t="shared" si="207"/>
        <v>LULUS</v>
      </c>
      <c r="BH208" s="38" t="str">
        <f t="shared" si="208"/>
        <v>LULUS</v>
      </c>
      <c r="BI208" s="38" t="str">
        <f t="shared" si="209"/>
        <v>TIDAK LULUS</v>
      </c>
    </row>
    <row r="209" spans="1:61" s="65" customFormat="1" ht="21.9" customHeight="1" x14ac:dyDescent="0.3">
      <c r="A209" s="37">
        <f t="shared" si="210"/>
        <v>206</v>
      </c>
      <c r="B209" s="38">
        <v>2015409102</v>
      </c>
      <c r="C209" s="46" t="s">
        <v>3858</v>
      </c>
      <c r="D209" s="54" t="s">
        <v>45</v>
      </c>
      <c r="E209" s="38" t="s">
        <v>160</v>
      </c>
      <c r="F209" s="54" t="s">
        <v>3936</v>
      </c>
      <c r="G209" s="46" t="s">
        <v>3937</v>
      </c>
      <c r="H209" s="63">
        <v>44970</v>
      </c>
      <c r="I209" s="38" t="s">
        <v>126</v>
      </c>
      <c r="J209" s="38" t="s">
        <v>128</v>
      </c>
      <c r="K209" s="38" t="s">
        <v>127</v>
      </c>
      <c r="L209" s="38" t="s">
        <v>125</v>
      </c>
      <c r="M209" s="38" t="s">
        <v>126</v>
      </c>
      <c r="N209" s="38" t="s">
        <v>125</v>
      </c>
      <c r="O209" s="38" t="s">
        <v>128</v>
      </c>
      <c r="P209" s="38" t="s">
        <v>127</v>
      </c>
      <c r="Q209" s="38" t="s">
        <v>126</v>
      </c>
      <c r="R209" s="38" t="s">
        <v>128</v>
      </c>
      <c r="S209" s="38" t="s">
        <v>126</v>
      </c>
      <c r="T209" s="38" t="s">
        <v>128</v>
      </c>
      <c r="U209" s="38" t="s">
        <v>127</v>
      </c>
      <c r="V209" s="38" t="s">
        <v>125</v>
      </c>
      <c r="W209" s="38" t="s">
        <v>126</v>
      </c>
      <c r="X209" s="38" t="s">
        <v>125</v>
      </c>
      <c r="Y209" s="38" t="s">
        <v>128</v>
      </c>
      <c r="Z209" s="38" t="s">
        <v>128</v>
      </c>
      <c r="AA209" s="38" t="s">
        <v>126</v>
      </c>
      <c r="AB209" s="38" t="s">
        <v>128</v>
      </c>
      <c r="AC209" s="38" t="s">
        <v>126</v>
      </c>
      <c r="AD209" s="38" t="s">
        <v>128</v>
      </c>
      <c r="AE209" s="38" t="s">
        <v>125</v>
      </c>
      <c r="AF209" s="38" t="s">
        <v>127</v>
      </c>
      <c r="AG209" s="38" t="s">
        <v>126</v>
      </c>
      <c r="AH209" s="38">
        <f t="array" ref="AH209">SUM((I209:AG209=$I$2:$AG$2)*(I209:AG209&lt;&gt;""))</f>
        <v>24</v>
      </c>
      <c r="AI209" s="47">
        <f t="shared" si="184"/>
        <v>9.6</v>
      </c>
      <c r="AJ209" s="64"/>
      <c r="AK209" s="38" t="str">
        <f t="shared" si="185"/>
        <v>LULUS</v>
      </c>
      <c r="AL209" s="38" t="str">
        <f t="shared" si="186"/>
        <v>LULUS</v>
      </c>
      <c r="AM209" s="38" t="str">
        <f t="shared" si="187"/>
        <v>LULUS</v>
      </c>
      <c r="AN209" s="38" t="str">
        <f t="shared" si="188"/>
        <v>LULUS</v>
      </c>
      <c r="AO209" s="38" t="str">
        <f t="shared" si="189"/>
        <v>LULUS</v>
      </c>
      <c r="AP209" s="38" t="str">
        <f t="shared" si="190"/>
        <v>LULUS</v>
      </c>
      <c r="AQ209" s="38" t="str">
        <f t="shared" si="191"/>
        <v>LULUS</v>
      </c>
      <c r="AR209" s="38" t="str">
        <f t="shared" si="192"/>
        <v>LULUS</v>
      </c>
      <c r="AS209" s="38" t="str">
        <f t="shared" si="193"/>
        <v>LULUS</v>
      </c>
      <c r="AT209" s="38" t="str">
        <f t="shared" si="194"/>
        <v>LULUS</v>
      </c>
      <c r="AU209" s="38" t="str">
        <f t="shared" si="195"/>
        <v>LULUS</v>
      </c>
      <c r="AV209" s="38" t="str">
        <f t="shared" si="196"/>
        <v>LULUS</v>
      </c>
      <c r="AW209" s="38" t="str">
        <f t="shared" si="197"/>
        <v>LULUS</v>
      </c>
      <c r="AX209" s="38" t="str">
        <f t="shared" si="198"/>
        <v>LULUS</v>
      </c>
      <c r="AY209" s="38" t="str">
        <f t="shared" si="199"/>
        <v>LULUS</v>
      </c>
      <c r="AZ209" s="38" t="str">
        <f t="shared" si="200"/>
        <v>LULUS</v>
      </c>
      <c r="BA209" s="38" t="str">
        <f t="shared" si="201"/>
        <v>LULUS</v>
      </c>
      <c r="BB209" s="38" t="str">
        <f t="shared" si="202"/>
        <v>TIDAK LULUS</v>
      </c>
      <c r="BC209" s="38" t="str">
        <f t="shared" si="203"/>
        <v>LULUS</v>
      </c>
      <c r="BD209" s="38" t="str">
        <f t="shared" si="204"/>
        <v>LULUS</v>
      </c>
      <c r="BE209" s="38" t="str">
        <f t="shared" si="205"/>
        <v>LULUS</v>
      </c>
      <c r="BF209" s="38" t="str">
        <f t="shared" si="206"/>
        <v>LULUS</v>
      </c>
      <c r="BG209" s="38" t="str">
        <f t="shared" si="207"/>
        <v>LULUS</v>
      </c>
      <c r="BH209" s="38" t="str">
        <f t="shared" si="208"/>
        <v>LULUS</v>
      </c>
      <c r="BI209" s="38" t="str">
        <f t="shared" si="209"/>
        <v>LULUS</v>
      </c>
    </row>
    <row r="210" spans="1:61" s="65" customFormat="1" ht="21.9" customHeight="1" x14ac:dyDescent="0.3">
      <c r="A210" s="37">
        <f t="shared" si="210"/>
        <v>207</v>
      </c>
      <c r="B210" s="38">
        <v>2015409887</v>
      </c>
      <c r="C210" s="46" t="s">
        <v>3876</v>
      </c>
      <c r="D210" s="54" t="s">
        <v>46</v>
      </c>
      <c r="E210" s="38" t="s">
        <v>155</v>
      </c>
      <c r="F210" s="54" t="s">
        <v>477</v>
      </c>
      <c r="G210" s="46" t="s">
        <v>478</v>
      </c>
      <c r="H210" s="63">
        <v>44970</v>
      </c>
      <c r="I210" s="38" t="s">
        <v>126</v>
      </c>
      <c r="J210" s="38" t="s">
        <v>128</v>
      </c>
      <c r="K210" s="38" t="s">
        <v>127</v>
      </c>
      <c r="L210" s="38" t="s">
        <v>125</v>
      </c>
      <c r="M210" s="38" t="s">
        <v>126</v>
      </c>
      <c r="N210" s="38" t="s">
        <v>125</v>
      </c>
      <c r="O210" s="38" t="s">
        <v>128</v>
      </c>
      <c r="P210" s="38" t="s">
        <v>127</v>
      </c>
      <c r="Q210" s="38" t="s">
        <v>126</v>
      </c>
      <c r="R210" s="38" t="s">
        <v>128</v>
      </c>
      <c r="S210" s="38" t="s">
        <v>126</v>
      </c>
      <c r="T210" s="38" t="s">
        <v>128</v>
      </c>
      <c r="U210" s="38" t="s">
        <v>127</v>
      </c>
      <c r="V210" s="38" t="s">
        <v>125</v>
      </c>
      <c r="W210" s="38" t="s">
        <v>126</v>
      </c>
      <c r="X210" s="38" t="s">
        <v>125</v>
      </c>
      <c r="Y210" s="38" t="s">
        <v>128</v>
      </c>
      <c r="Z210" s="38" t="s">
        <v>128</v>
      </c>
      <c r="AA210" s="38" t="s">
        <v>126</v>
      </c>
      <c r="AB210" s="38" t="s">
        <v>128</v>
      </c>
      <c r="AC210" s="38" t="s">
        <v>126</v>
      </c>
      <c r="AD210" s="38" t="s">
        <v>128</v>
      </c>
      <c r="AE210" s="38" t="s">
        <v>125</v>
      </c>
      <c r="AF210" s="38" t="s">
        <v>127</v>
      </c>
      <c r="AG210" s="38" t="s">
        <v>127</v>
      </c>
      <c r="AH210" s="38">
        <f t="array" ref="AH210">SUM((I210:AG210=$I$2:$AG$2)*(I210:AG210&lt;&gt;""))</f>
        <v>23</v>
      </c>
      <c r="AI210" s="47">
        <f t="shared" si="184"/>
        <v>9.1999999999999993</v>
      </c>
      <c r="AJ210" s="64"/>
      <c r="AK210" s="38" t="str">
        <f t="shared" si="185"/>
        <v>LULUS</v>
      </c>
      <c r="AL210" s="38" t="str">
        <f t="shared" si="186"/>
        <v>LULUS</v>
      </c>
      <c r="AM210" s="38" t="str">
        <f t="shared" si="187"/>
        <v>LULUS</v>
      </c>
      <c r="AN210" s="38" t="str">
        <f t="shared" si="188"/>
        <v>LULUS</v>
      </c>
      <c r="AO210" s="38" t="str">
        <f t="shared" si="189"/>
        <v>LULUS</v>
      </c>
      <c r="AP210" s="38" t="str">
        <f t="shared" si="190"/>
        <v>LULUS</v>
      </c>
      <c r="AQ210" s="38" t="str">
        <f t="shared" si="191"/>
        <v>LULUS</v>
      </c>
      <c r="AR210" s="38" t="str">
        <f t="shared" si="192"/>
        <v>LULUS</v>
      </c>
      <c r="AS210" s="38" t="str">
        <f t="shared" si="193"/>
        <v>LULUS</v>
      </c>
      <c r="AT210" s="38" t="str">
        <f t="shared" si="194"/>
        <v>LULUS</v>
      </c>
      <c r="AU210" s="38" t="str">
        <f t="shared" si="195"/>
        <v>LULUS</v>
      </c>
      <c r="AV210" s="38" t="str">
        <f t="shared" si="196"/>
        <v>LULUS</v>
      </c>
      <c r="AW210" s="38" t="str">
        <f t="shared" si="197"/>
        <v>LULUS</v>
      </c>
      <c r="AX210" s="38" t="str">
        <f t="shared" si="198"/>
        <v>LULUS</v>
      </c>
      <c r="AY210" s="38" t="str">
        <f t="shared" si="199"/>
        <v>LULUS</v>
      </c>
      <c r="AZ210" s="38" t="str">
        <f t="shared" si="200"/>
        <v>LULUS</v>
      </c>
      <c r="BA210" s="38" t="str">
        <f t="shared" si="201"/>
        <v>LULUS</v>
      </c>
      <c r="BB210" s="38" t="str">
        <f t="shared" si="202"/>
        <v>TIDAK LULUS</v>
      </c>
      <c r="BC210" s="38" t="str">
        <f t="shared" si="203"/>
        <v>LULUS</v>
      </c>
      <c r="BD210" s="38" t="str">
        <f t="shared" si="204"/>
        <v>LULUS</v>
      </c>
      <c r="BE210" s="38" t="str">
        <f t="shared" si="205"/>
        <v>LULUS</v>
      </c>
      <c r="BF210" s="38" t="str">
        <f t="shared" si="206"/>
        <v>LULUS</v>
      </c>
      <c r="BG210" s="38" t="str">
        <f t="shared" si="207"/>
        <v>LULUS</v>
      </c>
      <c r="BH210" s="38" t="str">
        <f t="shared" si="208"/>
        <v>LULUS</v>
      </c>
      <c r="BI210" s="38" t="str">
        <f t="shared" si="209"/>
        <v>TIDAK LULUS</v>
      </c>
    </row>
    <row r="211" spans="1:61" s="65" customFormat="1" ht="21.9" customHeight="1" x14ac:dyDescent="0.3">
      <c r="A211" s="37">
        <f t="shared" si="210"/>
        <v>208</v>
      </c>
      <c r="B211" s="38">
        <v>2015409119</v>
      </c>
      <c r="C211" s="46" t="s">
        <v>3863</v>
      </c>
      <c r="D211" s="54" t="s">
        <v>45</v>
      </c>
      <c r="E211" s="38" t="s">
        <v>160</v>
      </c>
      <c r="F211" s="54" t="s">
        <v>3946</v>
      </c>
      <c r="G211" s="46" t="s">
        <v>3947</v>
      </c>
      <c r="H211" s="63">
        <v>44970</v>
      </c>
      <c r="I211" s="38" t="s">
        <v>126</v>
      </c>
      <c r="J211" s="38" t="s">
        <v>128</v>
      </c>
      <c r="K211" s="38" t="s">
        <v>127</v>
      </c>
      <c r="L211" s="38" t="s">
        <v>125</v>
      </c>
      <c r="M211" s="38" t="s">
        <v>126</v>
      </c>
      <c r="N211" s="38" t="s">
        <v>125</v>
      </c>
      <c r="O211" s="38" t="s">
        <v>128</v>
      </c>
      <c r="P211" s="38" t="s">
        <v>127</v>
      </c>
      <c r="Q211" s="38" t="s">
        <v>126</v>
      </c>
      <c r="R211" s="38" t="s">
        <v>128</v>
      </c>
      <c r="S211" s="38" t="s">
        <v>126</v>
      </c>
      <c r="T211" s="38" t="s">
        <v>128</v>
      </c>
      <c r="U211" s="38" t="s">
        <v>127</v>
      </c>
      <c r="V211" s="38" t="s">
        <v>125</v>
      </c>
      <c r="W211" s="38" t="s">
        <v>126</v>
      </c>
      <c r="X211" s="38" t="s">
        <v>125</v>
      </c>
      <c r="Y211" s="38" t="s">
        <v>128</v>
      </c>
      <c r="Z211" s="38" t="s">
        <v>128</v>
      </c>
      <c r="AA211" s="38" t="s">
        <v>126</v>
      </c>
      <c r="AB211" s="38" t="s">
        <v>128</v>
      </c>
      <c r="AC211" s="38" t="s">
        <v>126</v>
      </c>
      <c r="AD211" s="38" t="s">
        <v>128</v>
      </c>
      <c r="AE211" s="38" t="s">
        <v>125</v>
      </c>
      <c r="AF211" s="38" t="s">
        <v>127</v>
      </c>
      <c r="AG211" s="38" t="s">
        <v>127</v>
      </c>
      <c r="AH211" s="38">
        <f t="array" ref="AH211">SUM((I211:AG211=$I$2:$AG$2)*(I211:AG211&lt;&gt;""))</f>
        <v>23</v>
      </c>
      <c r="AI211" s="47">
        <f t="shared" si="184"/>
        <v>9.1999999999999993</v>
      </c>
      <c r="AJ211" s="64"/>
      <c r="AK211" s="38" t="str">
        <f t="shared" si="185"/>
        <v>LULUS</v>
      </c>
      <c r="AL211" s="38" t="str">
        <f t="shared" si="186"/>
        <v>LULUS</v>
      </c>
      <c r="AM211" s="38" t="str">
        <f t="shared" si="187"/>
        <v>LULUS</v>
      </c>
      <c r="AN211" s="38" t="str">
        <f t="shared" si="188"/>
        <v>LULUS</v>
      </c>
      <c r="AO211" s="38" t="str">
        <f t="shared" si="189"/>
        <v>LULUS</v>
      </c>
      <c r="AP211" s="38" t="str">
        <f t="shared" si="190"/>
        <v>LULUS</v>
      </c>
      <c r="AQ211" s="38" t="str">
        <f t="shared" si="191"/>
        <v>LULUS</v>
      </c>
      <c r="AR211" s="38" t="str">
        <f t="shared" si="192"/>
        <v>LULUS</v>
      </c>
      <c r="AS211" s="38" t="str">
        <f t="shared" si="193"/>
        <v>LULUS</v>
      </c>
      <c r="AT211" s="38" t="str">
        <f t="shared" si="194"/>
        <v>LULUS</v>
      </c>
      <c r="AU211" s="38" t="str">
        <f t="shared" si="195"/>
        <v>LULUS</v>
      </c>
      <c r="AV211" s="38" t="str">
        <f t="shared" si="196"/>
        <v>LULUS</v>
      </c>
      <c r="AW211" s="38" t="str">
        <f t="shared" si="197"/>
        <v>LULUS</v>
      </c>
      <c r="AX211" s="38" t="str">
        <f t="shared" si="198"/>
        <v>LULUS</v>
      </c>
      <c r="AY211" s="38" t="str">
        <f t="shared" si="199"/>
        <v>LULUS</v>
      </c>
      <c r="AZ211" s="38" t="str">
        <f t="shared" si="200"/>
        <v>LULUS</v>
      </c>
      <c r="BA211" s="38" t="str">
        <f t="shared" si="201"/>
        <v>LULUS</v>
      </c>
      <c r="BB211" s="38" t="str">
        <f t="shared" si="202"/>
        <v>TIDAK LULUS</v>
      </c>
      <c r="BC211" s="38" t="str">
        <f t="shared" si="203"/>
        <v>LULUS</v>
      </c>
      <c r="BD211" s="38" t="str">
        <f t="shared" si="204"/>
        <v>LULUS</v>
      </c>
      <c r="BE211" s="38" t="str">
        <f t="shared" si="205"/>
        <v>LULUS</v>
      </c>
      <c r="BF211" s="38" t="str">
        <f t="shared" si="206"/>
        <v>LULUS</v>
      </c>
      <c r="BG211" s="38" t="str">
        <f t="shared" si="207"/>
        <v>LULUS</v>
      </c>
      <c r="BH211" s="38" t="str">
        <f t="shared" si="208"/>
        <v>LULUS</v>
      </c>
      <c r="BI211" s="38" t="str">
        <f t="shared" si="209"/>
        <v>TIDAK LULUS</v>
      </c>
    </row>
    <row r="212" spans="1:61" s="65" customFormat="1" ht="21.9" customHeight="1" x14ac:dyDescent="0.3">
      <c r="A212" s="37">
        <f t="shared" si="210"/>
        <v>209</v>
      </c>
      <c r="B212" s="38">
        <v>2015409159</v>
      </c>
      <c r="C212" s="46" t="s">
        <v>3866</v>
      </c>
      <c r="D212" s="54" t="s">
        <v>46</v>
      </c>
      <c r="E212" s="38" t="s">
        <v>155</v>
      </c>
      <c r="F212" s="54" t="s">
        <v>594</v>
      </c>
      <c r="G212" s="46" t="s">
        <v>595</v>
      </c>
      <c r="H212" s="63">
        <v>44970</v>
      </c>
      <c r="I212" s="38" t="s">
        <v>126</v>
      </c>
      <c r="J212" s="38" t="s">
        <v>128</v>
      </c>
      <c r="K212" s="38" t="s">
        <v>127</v>
      </c>
      <c r="L212" s="38" t="s">
        <v>125</v>
      </c>
      <c r="M212" s="38" t="s">
        <v>126</v>
      </c>
      <c r="N212" s="38" t="s">
        <v>125</v>
      </c>
      <c r="O212" s="38" t="s">
        <v>128</v>
      </c>
      <c r="P212" s="38" t="s">
        <v>127</v>
      </c>
      <c r="Q212" s="38" t="s">
        <v>126</v>
      </c>
      <c r="R212" s="38" t="s">
        <v>128</v>
      </c>
      <c r="S212" s="38" t="s">
        <v>126</v>
      </c>
      <c r="T212" s="38" t="s">
        <v>128</v>
      </c>
      <c r="U212" s="38" t="s">
        <v>127</v>
      </c>
      <c r="V212" s="38" t="s">
        <v>125</v>
      </c>
      <c r="W212" s="38" t="s">
        <v>126</v>
      </c>
      <c r="X212" s="38" t="s">
        <v>125</v>
      </c>
      <c r="Y212" s="38" t="s">
        <v>128</v>
      </c>
      <c r="Z212" s="38" t="s">
        <v>128</v>
      </c>
      <c r="AA212" s="38" t="s">
        <v>126</v>
      </c>
      <c r="AB212" s="38" t="s">
        <v>128</v>
      </c>
      <c r="AC212" s="38" t="s">
        <v>126</v>
      </c>
      <c r="AD212" s="38" t="s">
        <v>128</v>
      </c>
      <c r="AE212" s="38" t="s">
        <v>125</v>
      </c>
      <c r="AF212" s="38" t="s">
        <v>127</v>
      </c>
      <c r="AG212" s="38" t="s">
        <v>126</v>
      </c>
      <c r="AH212" s="38">
        <f t="array" ref="AH212">SUM((I212:AG212=$I$2:$AG$2)*(I212:AG212&lt;&gt;""))</f>
        <v>24</v>
      </c>
      <c r="AI212" s="47">
        <f t="shared" si="184"/>
        <v>9.6</v>
      </c>
      <c r="AJ212" s="64"/>
      <c r="AK212" s="38" t="str">
        <f t="shared" si="185"/>
        <v>LULUS</v>
      </c>
      <c r="AL212" s="38" t="str">
        <f t="shared" si="186"/>
        <v>LULUS</v>
      </c>
      <c r="AM212" s="38" t="str">
        <f t="shared" si="187"/>
        <v>LULUS</v>
      </c>
      <c r="AN212" s="38" t="str">
        <f t="shared" si="188"/>
        <v>LULUS</v>
      </c>
      <c r="AO212" s="38" t="str">
        <f t="shared" si="189"/>
        <v>LULUS</v>
      </c>
      <c r="AP212" s="38" t="str">
        <f t="shared" si="190"/>
        <v>LULUS</v>
      </c>
      <c r="AQ212" s="38" t="str">
        <f t="shared" si="191"/>
        <v>LULUS</v>
      </c>
      <c r="AR212" s="38" t="str">
        <f t="shared" si="192"/>
        <v>LULUS</v>
      </c>
      <c r="AS212" s="38" t="str">
        <f t="shared" si="193"/>
        <v>LULUS</v>
      </c>
      <c r="AT212" s="38" t="str">
        <f t="shared" si="194"/>
        <v>LULUS</v>
      </c>
      <c r="AU212" s="38" t="str">
        <f t="shared" si="195"/>
        <v>LULUS</v>
      </c>
      <c r="AV212" s="38" t="str">
        <f t="shared" si="196"/>
        <v>LULUS</v>
      </c>
      <c r="AW212" s="38" t="str">
        <f t="shared" si="197"/>
        <v>LULUS</v>
      </c>
      <c r="AX212" s="38" t="str">
        <f t="shared" si="198"/>
        <v>LULUS</v>
      </c>
      <c r="AY212" s="38" t="str">
        <f t="shared" si="199"/>
        <v>LULUS</v>
      </c>
      <c r="AZ212" s="38" t="str">
        <f t="shared" si="200"/>
        <v>LULUS</v>
      </c>
      <c r="BA212" s="38" t="str">
        <f t="shared" si="201"/>
        <v>LULUS</v>
      </c>
      <c r="BB212" s="38" t="str">
        <f t="shared" si="202"/>
        <v>TIDAK LULUS</v>
      </c>
      <c r="BC212" s="38" t="str">
        <f t="shared" si="203"/>
        <v>LULUS</v>
      </c>
      <c r="BD212" s="38" t="str">
        <f t="shared" si="204"/>
        <v>LULUS</v>
      </c>
      <c r="BE212" s="38" t="str">
        <f t="shared" si="205"/>
        <v>LULUS</v>
      </c>
      <c r="BF212" s="38" t="str">
        <f t="shared" si="206"/>
        <v>LULUS</v>
      </c>
      <c r="BG212" s="38" t="str">
        <f t="shared" si="207"/>
        <v>LULUS</v>
      </c>
      <c r="BH212" s="38" t="str">
        <f t="shared" si="208"/>
        <v>LULUS</v>
      </c>
      <c r="BI212" s="38" t="str">
        <f t="shared" si="209"/>
        <v>LULUS</v>
      </c>
    </row>
    <row r="213" spans="1:61" s="65" customFormat="1" ht="21.9" customHeight="1" x14ac:dyDescent="0.3">
      <c r="A213" s="37">
        <f t="shared" si="210"/>
        <v>210</v>
      </c>
      <c r="B213" s="38">
        <v>2015409870</v>
      </c>
      <c r="C213" s="46" t="s">
        <v>3868</v>
      </c>
      <c r="D213" s="54" t="s">
        <v>45</v>
      </c>
      <c r="E213" s="38" t="s">
        <v>160</v>
      </c>
      <c r="F213" s="54" t="s">
        <v>3950</v>
      </c>
      <c r="G213" s="46" t="s">
        <v>3951</v>
      </c>
      <c r="H213" s="63">
        <v>44973</v>
      </c>
      <c r="I213" s="38" t="s">
        <v>126</v>
      </c>
      <c r="J213" s="38" t="s">
        <v>127</v>
      </c>
      <c r="K213" s="38" t="s">
        <v>127</v>
      </c>
      <c r="L213" s="38" t="s">
        <v>125</v>
      </c>
      <c r="M213" s="38" t="s">
        <v>126</v>
      </c>
      <c r="N213" s="38" t="s">
        <v>125</v>
      </c>
      <c r="O213" s="38" t="s">
        <v>128</v>
      </c>
      <c r="P213" s="38" t="s">
        <v>127</v>
      </c>
      <c r="Q213" s="38" t="s">
        <v>126</v>
      </c>
      <c r="R213" s="38" t="s">
        <v>127</v>
      </c>
      <c r="S213" s="38" t="s">
        <v>126</v>
      </c>
      <c r="T213" s="38" t="s">
        <v>128</v>
      </c>
      <c r="U213" s="38" t="s">
        <v>128</v>
      </c>
      <c r="V213" s="38" t="s">
        <v>125</v>
      </c>
      <c r="W213" s="38" t="s">
        <v>128</v>
      </c>
      <c r="X213" s="38" t="s">
        <v>125</v>
      </c>
      <c r="Y213" s="38" t="s">
        <v>125</v>
      </c>
      <c r="Z213" s="38" t="s">
        <v>128</v>
      </c>
      <c r="AA213" s="38" t="s">
        <v>126</v>
      </c>
      <c r="AB213" s="38" t="s">
        <v>128</v>
      </c>
      <c r="AC213" s="38" t="s">
        <v>126</v>
      </c>
      <c r="AD213" s="38" t="s">
        <v>128</v>
      </c>
      <c r="AE213" s="38" t="s">
        <v>125</v>
      </c>
      <c r="AF213" s="38" t="s">
        <v>127</v>
      </c>
      <c r="AG213" s="38" t="s">
        <v>127</v>
      </c>
      <c r="AH213" s="38">
        <f t="array" ref="AH213">SUM((I213:AG213=$I$2:$AG$2)*(I213:AG213&lt;&gt;""))</f>
        <v>18</v>
      </c>
      <c r="AI213" s="47">
        <f t="shared" ref="AI213:AI227" si="211">AH213/2.5</f>
        <v>7.2</v>
      </c>
      <c r="AJ213" s="64"/>
      <c r="AK213" s="38" t="str">
        <f t="shared" ref="AK213:AK227" si="212">IF(I213=I$2,"LULUS","TIDAK LULUS")</f>
        <v>LULUS</v>
      </c>
      <c r="AL213" s="38" t="str">
        <f t="shared" ref="AL213:AL227" si="213">IF(J213=J$2,"LULUS","TIDAK LULUS")</f>
        <v>TIDAK LULUS</v>
      </c>
      <c r="AM213" s="38" t="str">
        <f t="shared" ref="AM213:AM227" si="214">IF(K213=K$2,"LULUS","TIDAK LULUS")</f>
        <v>LULUS</v>
      </c>
      <c r="AN213" s="38" t="str">
        <f t="shared" ref="AN213:AN227" si="215">IF(L213=L$2,"LULUS","TIDAK LULUS")</f>
        <v>LULUS</v>
      </c>
      <c r="AO213" s="38" t="str">
        <f t="shared" ref="AO213:AO227" si="216">IF(M213=M$2,"LULUS","TIDAK LULUS")</f>
        <v>LULUS</v>
      </c>
      <c r="AP213" s="38" t="str">
        <f t="shared" ref="AP213:AP227" si="217">IF(N213=N$2,"LULUS","TIDAK LULUS")</f>
        <v>LULUS</v>
      </c>
      <c r="AQ213" s="38" t="str">
        <f t="shared" ref="AQ213:AQ227" si="218">IF(O213=O$2,"LULUS","TIDAK LULUS")</f>
        <v>LULUS</v>
      </c>
      <c r="AR213" s="38" t="str">
        <f t="shared" ref="AR213:AR227" si="219">IF(P213=P$2,"LULUS","TIDAK LULUS")</f>
        <v>LULUS</v>
      </c>
      <c r="AS213" s="38" t="str">
        <f t="shared" ref="AS213:AS227" si="220">IF(Q213=Q$2,"LULUS","TIDAK LULUS")</f>
        <v>LULUS</v>
      </c>
      <c r="AT213" s="38" t="str">
        <f t="shared" ref="AT213:AT227" si="221">IF(R213=R$2,"LULUS","TIDAK LULUS")</f>
        <v>TIDAK LULUS</v>
      </c>
      <c r="AU213" s="38" t="str">
        <f t="shared" ref="AU213:AU227" si="222">IF(S213=S$2,"LULUS","TIDAK LULUS")</f>
        <v>LULUS</v>
      </c>
      <c r="AV213" s="38" t="str">
        <f t="shared" ref="AV213:AV227" si="223">IF(T213=T$2,"LULUS","TIDAK LULUS")</f>
        <v>LULUS</v>
      </c>
      <c r="AW213" s="38" t="str">
        <f t="shared" ref="AW213:AW227" si="224">IF(U213=U$2,"LULUS","TIDAK LULUS")</f>
        <v>TIDAK LULUS</v>
      </c>
      <c r="AX213" s="38" t="str">
        <f t="shared" ref="AX213:AX227" si="225">IF(V213=V$2,"LULUS","TIDAK LULUS")</f>
        <v>LULUS</v>
      </c>
      <c r="AY213" s="38" t="str">
        <f t="shared" ref="AY213:AY227" si="226">IF(W213=W$2,"LULUS","TIDAK LULUS")</f>
        <v>TIDAK LULUS</v>
      </c>
      <c r="AZ213" s="38" t="str">
        <f t="shared" ref="AZ213:AZ227" si="227">IF(X213=X$2,"LULUS","TIDAK LULUS")</f>
        <v>LULUS</v>
      </c>
      <c r="BA213" s="38" t="str">
        <f t="shared" ref="BA213:BA227" si="228">IF(Y213=Y$2,"LULUS","TIDAK LULUS")</f>
        <v>TIDAK LULUS</v>
      </c>
      <c r="BB213" s="38" t="str">
        <f t="shared" ref="BB213:BB227" si="229">IF(Z213=Z$2,"LULUS","TIDAK LULUS")</f>
        <v>TIDAK LULUS</v>
      </c>
      <c r="BC213" s="38" t="str">
        <f t="shared" ref="BC213:BC227" si="230">IF(AA213=AA$2,"LULUS","TIDAK LULUS")</f>
        <v>LULUS</v>
      </c>
      <c r="BD213" s="38" t="str">
        <f t="shared" ref="BD213:BD227" si="231">IF(AB213=AB$2,"LULUS","TIDAK LULUS")</f>
        <v>LULUS</v>
      </c>
      <c r="BE213" s="38" t="str">
        <f t="shared" ref="BE213:BE227" si="232">IF(AC213=AC$2,"LULUS","TIDAK LULUS")</f>
        <v>LULUS</v>
      </c>
      <c r="BF213" s="38" t="str">
        <f t="shared" ref="BF213:BF227" si="233">IF(AD213=AD$2,"LULUS","TIDAK LULUS")</f>
        <v>LULUS</v>
      </c>
      <c r="BG213" s="38" t="str">
        <f t="shared" ref="BG213:BG227" si="234">IF(AE213=AE$2,"LULUS","TIDAK LULUS")</f>
        <v>LULUS</v>
      </c>
      <c r="BH213" s="38" t="str">
        <f t="shared" ref="BH213:BH227" si="235">IF(AF213=AF$2,"LULUS","TIDAK LULUS")</f>
        <v>LULUS</v>
      </c>
      <c r="BI213" s="38" t="str">
        <f t="shared" ref="BI213:BI227" si="236">IF(AG213=AG$2,"LULUS","TIDAK LULUS")</f>
        <v>TIDAK LULUS</v>
      </c>
    </row>
    <row r="214" spans="1:61" s="65" customFormat="1" ht="21.9" customHeight="1" x14ac:dyDescent="0.3">
      <c r="A214" s="37">
        <f t="shared" si="210"/>
        <v>211</v>
      </c>
      <c r="B214" s="38">
        <v>2015411600</v>
      </c>
      <c r="C214" s="46" t="s">
        <v>3878</v>
      </c>
      <c r="D214" s="54" t="s">
        <v>46</v>
      </c>
      <c r="E214" s="38" t="s">
        <v>155</v>
      </c>
      <c r="F214" s="54" t="s">
        <v>3958</v>
      </c>
      <c r="G214" s="46" t="s">
        <v>3959</v>
      </c>
      <c r="H214" s="63">
        <v>44973</v>
      </c>
      <c r="I214" s="38" t="s">
        <v>126</v>
      </c>
      <c r="J214" s="38" t="s">
        <v>128</v>
      </c>
      <c r="K214" s="38" t="s">
        <v>127</v>
      </c>
      <c r="L214" s="38" t="s">
        <v>126</v>
      </c>
      <c r="M214" s="38" t="s">
        <v>126</v>
      </c>
      <c r="N214" s="38" t="s">
        <v>125</v>
      </c>
      <c r="O214" s="38" t="s">
        <v>128</v>
      </c>
      <c r="P214" s="38" t="s">
        <v>127</v>
      </c>
      <c r="Q214" s="38" t="s">
        <v>126</v>
      </c>
      <c r="R214" s="38" t="s">
        <v>125</v>
      </c>
      <c r="S214" s="38" t="s">
        <v>128</v>
      </c>
      <c r="T214" s="38" t="s">
        <v>128</v>
      </c>
      <c r="U214" s="38" t="s">
        <v>127</v>
      </c>
      <c r="V214" s="38" t="s">
        <v>125</v>
      </c>
      <c r="W214" s="38" t="s">
        <v>125</v>
      </c>
      <c r="X214" s="38" t="s">
        <v>125</v>
      </c>
      <c r="Y214" s="38" t="s">
        <v>128</v>
      </c>
      <c r="Z214" s="38" t="s">
        <v>128</v>
      </c>
      <c r="AA214" s="38" t="s">
        <v>126</v>
      </c>
      <c r="AB214" s="38" t="s">
        <v>128</v>
      </c>
      <c r="AC214" s="38" t="s">
        <v>126</v>
      </c>
      <c r="AD214" s="38" t="s">
        <v>128</v>
      </c>
      <c r="AE214" s="38" t="s">
        <v>128</v>
      </c>
      <c r="AF214" s="38" t="s">
        <v>127</v>
      </c>
      <c r="AG214" s="38" t="s">
        <v>127</v>
      </c>
      <c r="AH214" s="38">
        <f t="array" ref="AH214">SUM((I214:AG214=$I$2:$AG$2)*(I214:AG214&lt;&gt;""))</f>
        <v>18</v>
      </c>
      <c r="AI214" s="47">
        <f t="shared" si="211"/>
        <v>7.2</v>
      </c>
      <c r="AJ214" s="64"/>
      <c r="AK214" s="38" t="str">
        <f t="shared" si="212"/>
        <v>LULUS</v>
      </c>
      <c r="AL214" s="38" t="str">
        <f t="shared" si="213"/>
        <v>LULUS</v>
      </c>
      <c r="AM214" s="38" t="str">
        <f t="shared" si="214"/>
        <v>LULUS</v>
      </c>
      <c r="AN214" s="38" t="str">
        <f t="shared" si="215"/>
        <v>TIDAK LULUS</v>
      </c>
      <c r="AO214" s="38" t="str">
        <f t="shared" si="216"/>
        <v>LULUS</v>
      </c>
      <c r="AP214" s="38" t="str">
        <f t="shared" si="217"/>
        <v>LULUS</v>
      </c>
      <c r="AQ214" s="38" t="str">
        <f t="shared" si="218"/>
        <v>LULUS</v>
      </c>
      <c r="AR214" s="38" t="str">
        <f t="shared" si="219"/>
        <v>LULUS</v>
      </c>
      <c r="AS214" s="38" t="str">
        <f t="shared" si="220"/>
        <v>LULUS</v>
      </c>
      <c r="AT214" s="38" t="str">
        <f t="shared" si="221"/>
        <v>TIDAK LULUS</v>
      </c>
      <c r="AU214" s="38" t="str">
        <f t="shared" si="222"/>
        <v>TIDAK LULUS</v>
      </c>
      <c r="AV214" s="38" t="str">
        <f t="shared" si="223"/>
        <v>LULUS</v>
      </c>
      <c r="AW214" s="38" t="str">
        <f t="shared" si="224"/>
        <v>LULUS</v>
      </c>
      <c r="AX214" s="38" t="str">
        <f t="shared" si="225"/>
        <v>LULUS</v>
      </c>
      <c r="AY214" s="38" t="str">
        <f t="shared" si="226"/>
        <v>TIDAK LULUS</v>
      </c>
      <c r="AZ214" s="38" t="str">
        <f t="shared" si="227"/>
        <v>LULUS</v>
      </c>
      <c r="BA214" s="38" t="str">
        <f t="shared" si="228"/>
        <v>LULUS</v>
      </c>
      <c r="BB214" s="38" t="str">
        <f t="shared" si="229"/>
        <v>TIDAK LULUS</v>
      </c>
      <c r="BC214" s="38" t="str">
        <f t="shared" si="230"/>
        <v>LULUS</v>
      </c>
      <c r="BD214" s="38" t="str">
        <f t="shared" si="231"/>
        <v>LULUS</v>
      </c>
      <c r="BE214" s="38" t="str">
        <f t="shared" si="232"/>
        <v>LULUS</v>
      </c>
      <c r="BF214" s="38" t="str">
        <f t="shared" si="233"/>
        <v>LULUS</v>
      </c>
      <c r="BG214" s="38" t="str">
        <f t="shared" si="234"/>
        <v>TIDAK LULUS</v>
      </c>
      <c r="BH214" s="38" t="str">
        <f t="shared" si="235"/>
        <v>LULUS</v>
      </c>
      <c r="BI214" s="38" t="str">
        <f t="shared" si="236"/>
        <v>TIDAK LULUS</v>
      </c>
    </row>
    <row r="215" spans="1:61" s="65" customFormat="1" ht="21.9" customHeight="1" x14ac:dyDescent="0.3">
      <c r="A215" s="37">
        <f t="shared" si="210"/>
        <v>212</v>
      </c>
      <c r="B215" s="38">
        <v>2015411567</v>
      </c>
      <c r="C215" s="46" t="s">
        <v>3880</v>
      </c>
      <c r="D215" s="54" t="s">
        <v>45</v>
      </c>
      <c r="E215" s="38" t="s">
        <v>160</v>
      </c>
      <c r="F215" s="54" t="s">
        <v>3960</v>
      </c>
      <c r="G215" s="46" t="s">
        <v>3961</v>
      </c>
      <c r="H215" s="63">
        <v>44973</v>
      </c>
      <c r="I215" s="38" t="s">
        <v>125</v>
      </c>
      <c r="J215" s="38" t="s">
        <v>128</v>
      </c>
      <c r="K215" s="38" t="s">
        <v>127</v>
      </c>
      <c r="L215" s="38" t="s">
        <v>125</v>
      </c>
      <c r="M215" s="38" t="s">
        <v>126</v>
      </c>
      <c r="N215" s="38" t="s">
        <v>125</v>
      </c>
      <c r="O215" s="38" t="s">
        <v>128</v>
      </c>
      <c r="P215" s="38" t="s">
        <v>127</v>
      </c>
      <c r="Q215" s="38" t="s">
        <v>126</v>
      </c>
      <c r="R215" s="38" t="s">
        <v>125</v>
      </c>
      <c r="S215" s="38" t="s">
        <v>126</v>
      </c>
      <c r="T215" s="38" t="s">
        <v>128</v>
      </c>
      <c r="U215" s="38" t="s">
        <v>128</v>
      </c>
      <c r="V215" s="38" t="s">
        <v>125</v>
      </c>
      <c r="W215" s="38" t="s">
        <v>127</v>
      </c>
      <c r="X215" s="38" t="s">
        <v>125</v>
      </c>
      <c r="Y215" s="38" t="s">
        <v>128</v>
      </c>
      <c r="Z215" s="38" t="s">
        <v>128</v>
      </c>
      <c r="AA215" s="38" t="s">
        <v>128</v>
      </c>
      <c r="AB215" s="38" t="s">
        <v>127</v>
      </c>
      <c r="AC215" s="38" t="s">
        <v>126</v>
      </c>
      <c r="AD215" s="38" t="s">
        <v>128</v>
      </c>
      <c r="AE215" s="38" t="s">
        <v>128</v>
      </c>
      <c r="AF215" s="38" t="s">
        <v>128</v>
      </c>
      <c r="AG215" s="38" t="s">
        <v>127</v>
      </c>
      <c r="AH215" s="38">
        <f t="array" ref="AH215">SUM((I215:AG215=$I$2:$AG$2)*(I215:AG215&lt;&gt;""))</f>
        <v>15</v>
      </c>
      <c r="AI215" s="47">
        <f t="shared" si="211"/>
        <v>6</v>
      </c>
      <c r="AJ215" s="64"/>
      <c r="AK215" s="38" t="str">
        <f t="shared" si="212"/>
        <v>TIDAK LULUS</v>
      </c>
      <c r="AL215" s="38" t="str">
        <f t="shared" si="213"/>
        <v>LULUS</v>
      </c>
      <c r="AM215" s="38" t="str">
        <f t="shared" si="214"/>
        <v>LULUS</v>
      </c>
      <c r="AN215" s="38" t="str">
        <f t="shared" si="215"/>
        <v>LULUS</v>
      </c>
      <c r="AO215" s="38" t="str">
        <f t="shared" si="216"/>
        <v>LULUS</v>
      </c>
      <c r="AP215" s="38" t="str">
        <f t="shared" si="217"/>
        <v>LULUS</v>
      </c>
      <c r="AQ215" s="38" t="str">
        <f t="shared" si="218"/>
        <v>LULUS</v>
      </c>
      <c r="AR215" s="38" t="str">
        <f t="shared" si="219"/>
        <v>LULUS</v>
      </c>
      <c r="AS215" s="38" t="str">
        <f t="shared" si="220"/>
        <v>LULUS</v>
      </c>
      <c r="AT215" s="38" t="str">
        <f t="shared" si="221"/>
        <v>TIDAK LULUS</v>
      </c>
      <c r="AU215" s="38" t="str">
        <f t="shared" si="222"/>
        <v>LULUS</v>
      </c>
      <c r="AV215" s="38" t="str">
        <f t="shared" si="223"/>
        <v>LULUS</v>
      </c>
      <c r="AW215" s="38" t="str">
        <f t="shared" si="224"/>
        <v>TIDAK LULUS</v>
      </c>
      <c r="AX215" s="38" t="str">
        <f t="shared" si="225"/>
        <v>LULUS</v>
      </c>
      <c r="AY215" s="38" t="str">
        <f t="shared" si="226"/>
        <v>TIDAK LULUS</v>
      </c>
      <c r="AZ215" s="38" t="str">
        <f t="shared" si="227"/>
        <v>LULUS</v>
      </c>
      <c r="BA215" s="38" t="str">
        <f t="shared" si="228"/>
        <v>LULUS</v>
      </c>
      <c r="BB215" s="38" t="str">
        <f t="shared" si="229"/>
        <v>TIDAK LULUS</v>
      </c>
      <c r="BC215" s="38" t="str">
        <f t="shared" si="230"/>
        <v>TIDAK LULUS</v>
      </c>
      <c r="BD215" s="38" t="str">
        <f t="shared" si="231"/>
        <v>TIDAK LULUS</v>
      </c>
      <c r="BE215" s="38" t="str">
        <f t="shared" si="232"/>
        <v>LULUS</v>
      </c>
      <c r="BF215" s="38" t="str">
        <f t="shared" si="233"/>
        <v>LULUS</v>
      </c>
      <c r="BG215" s="38" t="str">
        <f t="shared" si="234"/>
        <v>TIDAK LULUS</v>
      </c>
      <c r="BH215" s="38" t="str">
        <f t="shared" si="235"/>
        <v>TIDAK LULUS</v>
      </c>
      <c r="BI215" s="38" t="str">
        <f t="shared" si="236"/>
        <v>TIDAK LULUS</v>
      </c>
    </row>
    <row r="216" spans="1:61" s="65" customFormat="1" ht="21.9" customHeight="1" x14ac:dyDescent="0.3">
      <c r="A216" s="37">
        <f t="shared" si="210"/>
        <v>213</v>
      </c>
      <c r="B216" s="38">
        <v>2015411570</v>
      </c>
      <c r="C216" s="46" t="s">
        <v>3881</v>
      </c>
      <c r="D216" s="54" t="s">
        <v>45</v>
      </c>
      <c r="E216" s="38" t="s">
        <v>160</v>
      </c>
      <c r="F216" s="54" t="s">
        <v>3962</v>
      </c>
      <c r="G216" s="46" t="s">
        <v>3963</v>
      </c>
      <c r="H216" s="63">
        <v>44973</v>
      </c>
      <c r="I216" s="38" t="s">
        <v>126</v>
      </c>
      <c r="J216" s="38" t="s">
        <v>127</v>
      </c>
      <c r="K216" s="38" t="s">
        <v>127</v>
      </c>
      <c r="L216" s="38" t="s">
        <v>125</v>
      </c>
      <c r="M216" s="38" t="s">
        <v>126</v>
      </c>
      <c r="N216" s="38" t="s">
        <v>125</v>
      </c>
      <c r="O216" s="38" t="s">
        <v>128</v>
      </c>
      <c r="P216" s="38" t="s">
        <v>127</v>
      </c>
      <c r="Q216" s="38" t="s">
        <v>126</v>
      </c>
      <c r="R216" s="38" t="s">
        <v>127</v>
      </c>
      <c r="S216" s="38" t="s">
        <v>126</v>
      </c>
      <c r="T216" s="38" t="s">
        <v>128</v>
      </c>
      <c r="U216" s="38" t="s">
        <v>128</v>
      </c>
      <c r="V216" s="38" t="s">
        <v>125</v>
      </c>
      <c r="W216" s="38" t="s">
        <v>127</v>
      </c>
      <c r="X216" s="38" t="s">
        <v>125</v>
      </c>
      <c r="Y216" s="38" t="s">
        <v>128</v>
      </c>
      <c r="Z216" s="38" t="s">
        <v>128</v>
      </c>
      <c r="AA216" s="38" t="s">
        <v>126</v>
      </c>
      <c r="AB216" s="38" t="s">
        <v>128</v>
      </c>
      <c r="AC216" s="38" t="s">
        <v>126</v>
      </c>
      <c r="AD216" s="38" t="s">
        <v>128</v>
      </c>
      <c r="AE216" s="38" t="s">
        <v>125</v>
      </c>
      <c r="AF216" s="38" t="s">
        <v>127</v>
      </c>
      <c r="AG216" s="38" t="s">
        <v>127</v>
      </c>
      <c r="AH216" s="38">
        <f t="array" ref="AH216">SUM((I216:AG216=$I$2:$AG$2)*(I216:AG216&lt;&gt;""))</f>
        <v>19</v>
      </c>
      <c r="AI216" s="47">
        <f t="shared" si="211"/>
        <v>7.6</v>
      </c>
      <c r="AJ216" s="64"/>
      <c r="AK216" s="38" t="str">
        <f t="shared" si="212"/>
        <v>LULUS</v>
      </c>
      <c r="AL216" s="38" t="str">
        <f t="shared" si="213"/>
        <v>TIDAK LULUS</v>
      </c>
      <c r="AM216" s="38" t="str">
        <f t="shared" si="214"/>
        <v>LULUS</v>
      </c>
      <c r="AN216" s="38" t="str">
        <f t="shared" si="215"/>
        <v>LULUS</v>
      </c>
      <c r="AO216" s="38" t="str">
        <f t="shared" si="216"/>
        <v>LULUS</v>
      </c>
      <c r="AP216" s="38" t="str">
        <f t="shared" si="217"/>
        <v>LULUS</v>
      </c>
      <c r="AQ216" s="38" t="str">
        <f t="shared" si="218"/>
        <v>LULUS</v>
      </c>
      <c r="AR216" s="38" t="str">
        <f t="shared" si="219"/>
        <v>LULUS</v>
      </c>
      <c r="AS216" s="38" t="str">
        <f t="shared" si="220"/>
        <v>LULUS</v>
      </c>
      <c r="AT216" s="38" t="str">
        <f t="shared" si="221"/>
        <v>TIDAK LULUS</v>
      </c>
      <c r="AU216" s="38" t="str">
        <f t="shared" si="222"/>
        <v>LULUS</v>
      </c>
      <c r="AV216" s="38" t="str">
        <f t="shared" si="223"/>
        <v>LULUS</v>
      </c>
      <c r="AW216" s="38" t="str">
        <f t="shared" si="224"/>
        <v>TIDAK LULUS</v>
      </c>
      <c r="AX216" s="38" t="str">
        <f t="shared" si="225"/>
        <v>LULUS</v>
      </c>
      <c r="AY216" s="38" t="str">
        <f t="shared" si="226"/>
        <v>TIDAK LULUS</v>
      </c>
      <c r="AZ216" s="38" t="str">
        <f t="shared" si="227"/>
        <v>LULUS</v>
      </c>
      <c r="BA216" s="38" t="str">
        <f t="shared" si="228"/>
        <v>LULUS</v>
      </c>
      <c r="BB216" s="38" t="str">
        <f t="shared" si="229"/>
        <v>TIDAK LULUS</v>
      </c>
      <c r="BC216" s="38" t="str">
        <f t="shared" si="230"/>
        <v>LULUS</v>
      </c>
      <c r="BD216" s="38" t="str">
        <f t="shared" si="231"/>
        <v>LULUS</v>
      </c>
      <c r="BE216" s="38" t="str">
        <f t="shared" si="232"/>
        <v>LULUS</v>
      </c>
      <c r="BF216" s="38" t="str">
        <f t="shared" si="233"/>
        <v>LULUS</v>
      </c>
      <c r="BG216" s="38" t="str">
        <f t="shared" si="234"/>
        <v>LULUS</v>
      </c>
      <c r="BH216" s="38" t="str">
        <f t="shared" si="235"/>
        <v>LULUS</v>
      </c>
      <c r="BI216" s="38" t="str">
        <f t="shared" si="236"/>
        <v>TIDAK LULUS</v>
      </c>
    </row>
    <row r="217" spans="1:61" s="65" customFormat="1" ht="21.9" customHeight="1" x14ac:dyDescent="0.3">
      <c r="A217" s="37">
        <f t="shared" si="210"/>
        <v>214</v>
      </c>
      <c r="B217" s="38">
        <v>2015411572</v>
      </c>
      <c r="C217" s="46" t="s">
        <v>3882</v>
      </c>
      <c r="D217" s="54" t="s">
        <v>45</v>
      </c>
      <c r="E217" s="38" t="s">
        <v>160</v>
      </c>
      <c r="F217" s="54" t="s">
        <v>3965</v>
      </c>
      <c r="G217" s="46" t="s">
        <v>3966</v>
      </c>
      <c r="H217" s="63">
        <v>44973</v>
      </c>
      <c r="I217" s="38" t="s">
        <v>126</v>
      </c>
      <c r="J217" s="38" t="s">
        <v>128</v>
      </c>
      <c r="K217" s="38" t="s">
        <v>127</v>
      </c>
      <c r="L217" s="38" t="s">
        <v>125</v>
      </c>
      <c r="M217" s="38" t="s">
        <v>127</v>
      </c>
      <c r="N217" s="38" t="s">
        <v>125</v>
      </c>
      <c r="O217" s="38" t="s">
        <v>128</v>
      </c>
      <c r="P217" s="38" t="s">
        <v>127</v>
      </c>
      <c r="Q217" s="38" t="s">
        <v>126</v>
      </c>
      <c r="R217" s="38" t="s">
        <v>127</v>
      </c>
      <c r="S217" s="38" t="s">
        <v>127</v>
      </c>
      <c r="T217" s="38" t="s">
        <v>128</v>
      </c>
      <c r="U217" s="38" t="s">
        <v>125</v>
      </c>
      <c r="V217" s="38" t="s">
        <v>125</v>
      </c>
      <c r="W217" s="38" t="s">
        <v>125</v>
      </c>
      <c r="X217" s="38" t="s">
        <v>125</v>
      </c>
      <c r="Y217" s="38" t="s">
        <v>128</v>
      </c>
      <c r="Z217" s="38" t="s">
        <v>128</v>
      </c>
      <c r="AA217" s="38" t="s">
        <v>126</v>
      </c>
      <c r="AB217" s="38" t="s">
        <v>128</v>
      </c>
      <c r="AC217" s="38" t="s">
        <v>126</v>
      </c>
      <c r="AD217" s="38" t="s">
        <v>128</v>
      </c>
      <c r="AE217" s="38" t="s">
        <v>128</v>
      </c>
      <c r="AF217" s="38" t="s">
        <v>127</v>
      </c>
      <c r="AG217" s="38" t="s">
        <v>128</v>
      </c>
      <c r="AH217" s="38">
        <f t="array" ref="AH217">SUM((I217:AG217=$I$2:$AG$2)*(I217:AG217&lt;&gt;""))</f>
        <v>17</v>
      </c>
      <c r="AI217" s="47">
        <f t="shared" si="211"/>
        <v>6.8</v>
      </c>
      <c r="AJ217" s="64"/>
      <c r="AK217" s="38" t="str">
        <f t="shared" si="212"/>
        <v>LULUS</v>
      </c>
      <c r="AL217" s="38" t="str">
        <f t="shared" si="213"/>
        <v>LULUS</v>
      </c>
      <c r="AM217" s="38" t="str">
        <f t="shared" si="214"/>
        <v>LULUS</v>
      </c>
      <c r="AN217" s="38" t="str">
        <f t="shared" si="215"/>
        <v>LULUS</v>
      </c>
      <c r="AO217" s="38" t="str">
        <f t="shared" si="216"/>
        <v>TIDAK LULUS</v>
      </c>
      <c r="AP217" s="38" t="str">
        <f t="shared" si="217"/>
        <v>LULUS</v>
      </c>
      <c r="AQ217" s="38" t="str">
        <f t="shared" si="218"/>
        <v>LULUS</v>
      </c>
      <c r="AR217" s="38" t="str">
        <f t="shared" si="219"/>
        <v>LULUS</v>
      </c>
      <c r="AS217" s="38" t="str">
        <f t="shared" si="220"/>
        <v>LULUS</v>
      </c>
      <c r="AT217" s="38" t="str">
        <f t="shared" si="221"/>
        <v>TIDAK LULUS</v>
      </c>
      <c r="AU217" s="38" t="str">
        <f t="shared" si="222"/>
        <v>TIDAK LULUS</v>
      </c>
      <c r="AV217" s="38" t="str">
        <f t="shared" si="223"/>
        <v>LULUS</v>
      </c>
      <c r="AW217" s="38" t="str">
        <f t="shared" si="224"/>
        <v>TIDAK LULUS</v>
      </c>
      <c r="AX217" s="38" t="str">
        <f t="shared" si="225"/>
        <v>LULUS</v>
      </c>
      <c r="AY217" s="38" t="str">
        <f t="shared" si="226"/>
        <v>TIDAK LULUS</v>
      </c>
      <c r="AZ217" s="38" t="str">
        <f t="shared" si="227"/>
        <v>LULUS</v>
      </c>
      <c r="BA217" s="38" t="str">
        <f t="shared" si="228"/>
        <v>LULUS</v>
      </c>
      <c r="BB217" s="38" t="str">
        <f t="shared" si="229"/>
        <v>TIDAK LULUS</v>
      </c>
      <c r="BC217" s="38" t="str">
        <f t="shared" si="230"/>
        <v>LULUS</v>
      </c>
      <c r="BD217" s="38" t="str">
        <f t="shared" si="231"/>
        <v>LULUS</v>
      </c>
      <c r="BE217" s="38" t="str">
        <f t="shared" si="232"/>
        <v>LULUS</v>
      </c>
      <c r="BF217" s="38" t="str">
        <f t="shared" si="233"/>
        <v>LULUS</v>
      </c>
      <c r="BG217" s="38" t="str">
        <f t="shared" si="234"/>
        <v>TIDAK LULUS</v>
      </c>
      <c r="BH217" s="38" t="str">
        <f t="shared" si="235"/>
        <v>LULUS</v>
      </c>
      <c r="BI217" s="38" t="str">
        <f t="shared" si="236"/>
        <v>TIDAK LULUS</v>
      </c>
    </row>
    <row r="218" spans="1:61" s="65" customFormat="1" ht="21.9" customHeight="1" x14ac:dyDescent="0.3">
      <c r="A218" s="37">
        <f t="shared" si="210"/>
        <v>215</v>
      </c>
      <c r="B218" s="38">
        <v>2015411576</v>
      </c>
      <c r="C218" s="46" t="s">
        <v>3883</v>
      </c>
      <c r="D218" s="54" t="s">
        <v>45</v>
      </c>
      <c r="E218" s="38" t="s">
        <v>160</v>
      </c>
      <c r="F218" s="54" t="s">
        <v>490</v>
      </c>
      <c r="G218" s="46" t="s">
        <v>491</v>
      </c>
      <c r="H218" s="63">
        <v>44973</v>
      </c>
      <c r="I218" s="38" t="s">
        <v>126</v>
      </c>
      <c r="J218" s="38" t="s">
        <v>126</v>
      </c>
      <c r="K218" s="38" t="s">
        <v>127</v>
      </c>
      <c r="L218" s="38" t="s">
        <v>125</v>
      </c>
      <c r="M218" s="38" t="s">
        <v>126</v>
      </c>
      <c r="N218" s="38" t="s">
        <v>127</v>
      </c>
      <c r="O218" s="38" t="s">
        <v>128</v>
      </c>
      <c r="P218" s="38" t="s">
        <v>127</v>
      </c>
      <c r="Q218" s="38" t="s">
        <v>126</v>
      </c>
      <c r="R218" s="38" t="s">
        <v>127</v>
      </c>
      <c r="S218" s="38" t="s">
        <v>127</v>
      </c>
      <c r="T218" s="38" t="s">
        <v>128</v>
      </c>
      <c r="U218" s="38" t="s">
        <v>125</v>
      </c>
      <c r="V218" s="38" t="s">
        <v>125</v>
      </c>
      <c r="W218" s="38" t="s">
        <v>126</v>
      </c>
      <c r="X218" s="38" t="s">
        <v>125</v>
      </c>
      <c r="Y218" s="38" t="s">
        <v>128</v>
      </c>
      <c r="Z218" s="38" t="s">
        <v>128</v>
      </c>
      <c r="AA218" s="38" t="s">
        <v>128</v>
      </c>
      <c r="AB218" s="38" t="s">
        <v>128</v>
      </c>
      <c r="AC218" s="38" t="s">
        <v>126</v>
      </c>
      <c r="AD218" s="38" t="s">
        <v>128</v>
      </c>
      <c r="AE218" s="38" t="s">
        <v>128</v>
      </c>
      <c r="AF218" s="38" t="s">
        <v>127</v>
      </c>
      <c r="AG218" s="38" t="s">
        <v>126</v>
      </c>
      <c r="AH218" s="38">
        <f t="array" ref="AH218">SUM((I218:AG218=$I$2:$AG$2)*(I218:AG218&lt;&gt;""))</f>
        <v>17</v>
      </c>
      <c r="AI218" s="47">
        <f t="shared" si="211"/>
        <v>6.8</v>
      </c>
      <c r="AJ218" s="64"/>
      <c r="AK218" s="38" t="str">
        <f t="shared" si="212"/>
        <v>LULUS</v>
      </c>
      <c r="AL218" s="38" t="str">
        <f t="shared" si="213"/>
        <v>TIDAK LULUS</v>
      </c>
      <c r="AM218" s="38" t="str">
        <f t="shared" si="214"/>
        <v>LULUS</v>
      </c>
      <c r="AN218" s="38" t="str">
        <f t="shared" si="215"/>
        <v>LULUS</v>
      </c>
      <c r="AO218" s="38" t="str">
        <f t="shared" si="216"/>
        <v>LULUS</v>
      </c>
      <c r="AP218" s="38" t="str">
        <f t="shared" si="217"/>
        <v>TIDAK LULUS</v>
      </c>
      <c r="AQ218" s="38" t="str">
        <f t="shared" si="218"/>
        <v>LULUS</v>
      </c>
      <c r="AR218" s="38" t="str">
        <f t="shared" si="219"/>
        <v>LULUS</v>
      </c>
      <c r="AS218" s="38" t="str">
        <f t="shared" si="220"/>
        <v>LULUS</v>
      </c>
      <c r="AT218" s="38" t="str">
        <f t="shared" si="221"/>
        <v>TIDAK LULUS</v>
      </c>
      <c r="AU218" s="38" t="str">
        <f t="shared" si="222"/>
        <v>TIDAK LULUS</v>
      </c>
      <c r="AV218" s="38" t="str">
        <f t="shared" si="223"/>
        <v>LULUS</v>
      </c>
      <c r="AW218" s="38" t="str">
        <f t="shared" si="224"/>
        <v>TIDAK LULUS</v>
      </c>
      <c r="AX218" s="38" t="str">
        <f t="shared" si="225"/>
        <v>LULUS</v>
      </c>
      <c r="AY218" s="38" t="str">
        <f t="shared" si="226"/>
        <v>LULUS</v>
      </c>
      <c r="AZ218" s="38" t="str">
        <f t="shared" si="227"/>
        <v>LULUS</v>
      </c>
      <c r="BA218" s="38" t="str">
        <f t="shared" si="228"/>
        <v>LULUS</v>
      </c>
      <c r="BB218" s="38" t="str">
        <f t="shared" si="229"/>
        <v>TIDAK LULUS</v>
      </c>
      <c r="BC218" s="38" t="str">
        <f t="shared" si="230"/>
        <v>TIDAK LULUS</v>
      </c>
      <c r="BD218" s="38" t="str">
        <f t="shared" si="231"/>
        <v>LULUS</v>
      </c>
      <c r="BE218" s="38" t="str">
        <f t="shared" si="232"/>
        <v>LULUS</v>
      </c>
      <c r="BF218" s="38" t="str">
        <f t="shared" si="233"/>
        <v>LULUS</v>
      </c>
      <c r="BG218" s="38" t="str">
        <f t="shared" si="234"/>
        <v>TIDAK LULUS</v>
      </c>
      <c r="BH218" s="38" t="str">
        <f t="shared" si="235"/>
        <v>LULUS</v>
      </c>
      <c r="BI218" s="38" t="str">
        <f t="shared" si="236"/>
        <v>LULUS</v>
      </c>
    </row>
    <row r="219" spans="1:61" s="65" customFormat="1" ht="21.9" customHeight="1" x14ac:dyDescent="0.3">
      <c r="A219" s="37">
        <f t="shared" si="210"/>
        <v>216</v>
      </c>
      <c r="B219" s="38">
        <v>2015411610</v>
      </c>
      <c r="C219" s="46" t="s">
        <v>3885</v>
      </c>
      <c r="D219" s="54" t="s">
        <v>46</v>
      </c>
      <c r="E219" s="38" t="s">
        <v>155</v>
      </c>
      <c r="F219" s="54" t="s">
        <v>3936</v>
      </c>
      <c r="G219" s="46" t="s">
        <v>3937</v>
      </c>
      <c r="H219" s="63">
        <v>44973</v>
      </c>
      <c r="I219" s="38" t="s">
        <v>128</v>
      </c>
      <c r="J219" s="38" t="s">
        <v>127</v>
      </c>
      <c r="K219" s="38" t="s">
        <v>127</v>
      </c>
      <c r="L219" s="38" t="s">
        <v>125</v>
      </c>
      <c r="M219" s="38" t="s">
        <v>127</v>
      </c>
      <c r="N219" s="38" t="s">
        <v>125</v>
      </c>
      <c r="O219" s="38" t="s">
        <v>127</v>
      </c>
      <c r="P219" s="38" t="s">
        <v>127</v>
      </c>
      <c r="Q219" s="38" t="s">
        <v>126</v>
      </c>
      <c r="R219" s="38" t="s">
        <v>125</v>
      </c>
      <c r="S219" s="38" t="s">
        <v>127</v>
      </c>
      <c r="T219" s="38" t="s">
        <v>128</v>
      </c>
      <c r="U219" s="38" t="s">
        <v>127</v>
      </c>
      <c r="V219" s="38" t="s">
        <v>125</v>
      </c>
      <c r="W219" s="38" t="s">
        <v>126</v>
      </c>
      <c r="X219" s="38" t="s">
        <v>125</v>
      </c>
      <c r="Y219" s="38" t="s">
        <v>125</v>
      </c>
      <c r="Z219" s="38" t="s">
        <v>128</v>
      </c>
      <c r="AA219" s="38" t="s">
        <v>126</v>
      </c>
      <c r="AB219" s="38" t="s">
        <v>128</v>
      </c>
      <c r="AC219" s="38" t="s">
        <v>126</v>
      </c>
      <c r="AD219" s="38" t="s">
        <v>126</v>
      </c>
      <c r="AE219" s="38" t="s">
        <v>125</v>
      </c>
      <c r="AF219" s="38" t="s">
        <v>127</v>
      </c>
      <c r="AG219" s="38" t="s">
        <v>125</v>
      </c>
      <c r="AH219" s="38">
        <f t="array" ref="AH219">SUM((I219:AG219=$I$2:$AG$2)*(I219:AG219&lt;&gt;""))</f>
        <v>15</v>
      </c>
      <c r="AI219" s="47">
        <f t="shared" si="211"/>
        <v>6</v>
      </c>
      <c r="AJ219" s="64"/>
      <c r="AK219" s="38" t="str">
        <f t="shared" si="212"/>
        <v>TIDAK LULUS</v>
      </c>
      <c r="AL219" s="38" t="str">
        <f t="shared" si="213"/>
        <v>TIDAK LULUS</v>
      </c>
      <c r="AM219" s="38" t="str">
        <f t="shared" si="214"/>
        <v>LULUS</v>
      </c>
      <c r="AN219" s="38" t="str">
        <f t="shared" si="215"/>
        <v>LULUS</v>
      </c>
      <c r="AO219" s="38" t="str">
        <f t="shared" si="216"/>
        <v>TIDAK LULUS</v>
      </c>
      <c r="AP219" s="38" t="str">
        <f t="shared" si="217"/>
        <v>LULUS</v>
      </c>
      <c r="AQ219" s="38" t="str">
        <f t="shared" si="218"/>
        <v>TIDAK LULUS</v>
      </c>
      <c r="AR219" s="38" t="str">
        <f t="shared" si="219"/>
        <v>LULUS</v>
      </c>
      <c r="AS219" s="38" t="str">
        <f t="shared" si="220"/>
        <v>LULUS</v>
      </c>
      <c r="AT219" s="38" t="str">
        <f t="shared" si="221"/>
        <v>TIDAK LULUS</v>
      </c>
      <c r="AU219" s="38" t="str">
        <f t="shared" si="222"/>
        <v>TIDAK LULUS</v>
      </c>
      <c r="AV219" s="38" t="str">
        <f t="shared" si="223"/>
        <v>LULUS</v>
      </c>
      <c r="AW219" s="38" t="str">
        <f t="shared" si="224"/>
        <v>LULUS</v>
      </c>
      <c r="AX219" s="38" t="str">
        <f t="shared" si="225"/>
        <v>LULUS</v>
      </c>
      <c r="AY219" s="38" t="str">
        <f t="shared" si="226"/>
        <v>LULUS</v>
      </c>
      <c r="AZ219" s="38" t="str">
        <f t="shared" si="227"/>
        <v>LULUS</v>
      </c>
      <c r="BA219" s="38" t="str">
        <f t="shared" si="228"/>
        <v>TIDAK LULUS</v>
      </c>
      <c r="BB219" s="38" t="str">
        <f t="shared" si="229"/>
        <v>TIDAK LULUS</v>
      </c>
      <c r="BC219" s="38" t="str">
        <f t="shared" si="230"/>
        <v>LULUS</v>
      </c>
      <c r="BD219" s="38" t="str">
        <f t="shared" si="231"/>
        <v>LULUS</v>
      </c>
      <c r="BE219" s="38" t="str">
        <f t="shared" si="232"/>
        <v>LULUS</v>
      </c>
      <c r="BF219" s="38" t="str">
        <f t="shared" si="233"/>
        <v>TIDAK LULUS</v>
      </c>
      <c r="BG219" s="38" t="str">
        <f t="shared" si="234"/>
        <v>LULUS</v>
      </c>
      <c r="BH219" s="38" t="str">
        <f t="shared" si="235"/>
        <v>LULUS</v>
      </c>
      <c r="BI219" s="38" t="str">
        <f t="shared" si="236"/>
        <v>TIDAK LULUS</v>
      </c>
    </row>
    <row r="220" spans="1:61" s="65" customFormat="1" ht="21.9" customHeight="1" x14ac:dyDescent="0.3">
      <c r="A220" s="37">
        <f t="shared" si="210"/>
        <v>217</v>
      </c>
      <c r="B220" s="38">
        <v>2015411583</v>
      </c>
      <c r="C220" s="46" t="s">
        <v>3887</v>
      </c>
      <c r="D220" s="54" t="s">
        <v>45</v>
      </c>
      <c r="E220" s="38" t="s">
        <v>160</v>
      </c>
      <c r="F220" s="54" t="s">
        <v>3967</v>
      </c>
      <c r="G220" s="46" t="s">
        <v>3968</v>
      </c>
      <c r="H220" s="63">
        <v>44973</v>
      </c>
      <c r="I220" s="38" t="s">
        <v>126</v>
      </c>
      <c r="J220" s="38" t="s">
        <v>128</v>
      </c>
      <c r="K220" s="38" t="s">
        <v>127</v>
      </c>
      <c r="L220" s="38" t="s">
        <v>125</v>
      </c>
      <c r="M220" s="38" t="s">
        <v>126</v>
      </c>
      <c r="N220" s="38" t="s">
        <v>125</v>
      </c>
      <c r="O220" s="38" t="s">
        <v>128</v>
      </c>
      <c r="P220" s="38" t="s">
        <v>127</v>
      </c>
      <c r="Q220" s="38" t="s">
        <v>126</v>
      </c>
      <c r="R220" s="38" t="s">
        <v>127</v>
      </c>
      <c r="S220" s="38" t="s">
        <v>126</v>
      </c>
      <c r="T220" s="38" t="s">
        <v>128</v>
      </c>
      <c r="U220" s="38" t="s">
        <v>127</v>
      </c>
      <c r="V220" s="38" t="s">
        <v>125</v>
      </c>
      <c r="W220" s="38" t="s">
        <v>126</v>
      </c>
      <c r="X220" s="38" t="s">
        <v>125</v>
      </c>
      <c r="Y220" s="38" t="s">
        <v>128</v>
      </c>
      <c r="Z220" s="38" t="s">
        <v>128</v>
      </c>
      <c r="AA220" s="38" t="s">
        <v>126</v>
      </c>
      <c r="AB220" s="38" t="s">
        <v>128</v>
      </c>
      <c r="AC220" s="38" t="s">
        <v>126</v>
      </c>
      <c r="AD220" s="38" t="s">
        <v>128</v>
      </c>
      <c r="AE220" s="38" t="s">
        <v>125</v>
      </c>
      <c r="AF220" s="38" t="s">
        <v>125</v>
      </c>
      <c r="AG220" s="38" t="s">
        <v>127</v>
      </c>
      <c r="AH220" s="38">
        <f t="array" ref="AH220">SUM((I220:AG220=$I$2:$AG$2)*(I220:AG220&lt;&gt;""))</f>
        <v>21</v>
      </c>
      <c r="AI220" s="47">
        <f t="shared" si="211"/>
        <v>8.4</v>
      </c>
      <c r="AJ220" s="64"/>
      <c r="AK220" s="38" t="str">
        <f t="shared" si="212"/>
        <v>LULUS</v>
      </c>
      <c r="AL220" s="38" t="str">
        <f t="shared" si="213"/>
        <v>LULUS</v>
      </c>
      <c r="AM220" s="38" t="str">
        <f t="shared" si="214"/>
        <v>LULUS</v>
      </c>
      <c r="AN220" s="38" t="str">
        <f t="shared" si="215"/>
        <v>LULUS</v>
      </c>
      <c r="AO220" s="38" t="str">
        <f t="shared" si="216"/>
        <v>LULUS</v>
      </c>
      <c r="AP220" s="38" t="str">
        <f t="shared" si="217"/>
        <v>LULUS</v>
      </c>
      <c r="AQ220" s="38" t="str">
        <f t="shared" si="218"/>
        <v>LULUS</v>
      </c>
      <c r="AR220" s="38" t="str">
        <f t="shared" si="219"/>
        <v>LULUS</v>
      </c>
      <c r="AS220" s="38" t="str">
        <f t="shared" si="220"/>
        <v>LULUS</v>
      </c>
      <c r="AT220" s="38" t="str">
        <f t="shared" si="221"/>
        <v>TIDAK LULUS</v>
      </c>
      <c r="AU220" s="38" t="str">
        <f t="shared" si="222"/>
        <v>LULUS</v>
      </c>
      <c r="AV220" s="38" t="str">
        <f t="shared" si="223"/>
        <v>LULUS</v>
      </c>
      <c r="AW220" s="38" t="str">
        <f t="shared" si="224"/>
        <v>LULUS</v>
      </c>
      <c r="AX220" s="38" t="str">
        <f t="shared" si="225"/>
        <v>LULUS</v>
      </c>
      <c r="AY220" s="38" t="str">
        <f t="shared" si="226"/>
        <v>LULUS</v>
      </c>
      <c r="AZ220" s="38" t="str">
        <f t="shared" si="227"/>
        <v>LULUS</v>
      </c>
      <c r="BA220" s="38" t="str">
        <f t="shared" si="228"/>
        <v>LULUS</v>
      </c>
      <c r="BB220" s="38" t="str">
        <f t="shared" si="229"/>
        <v>TIDAK LULUS</v>
      </c>
      <c r="BC220" s="38" t="str">
        <f t="shared" si="230"/>
        <v>LULUS</v>
      </c>
      <c r="BD220" s="38" t="str">
        <f t="shared" si="231"/>
        <v>LULUS</v>
      </c>
      <c r="BE220" s="38" t="str">
        <f t="shared" si="232"/>
        <v>LULUS</v>
      </c>
      <c r="BF220" s="38" t="str">
        <f t="shared" si="233"/>
        <v>LULUS</v>
      </c>
      <c r="BG220" s="38" t="str">
        <f t="shared" si="234"/>
        <v>LULUS</v>
      </c>
      <c r="BH220" s="38" t="str">
        <f t="shared" si="235"/>
        <v>TIDAK LULUS</v>
      </c>
      <c r="BI220" s="38" t="str">
        <f t="shared" si="236"/>
        <v>TIDAK LULUS</v>
      </c>
    </row>
    <row r="221" spans="1:61" s="65" customFormat="1" ht="21.9" customHeight="1" x14ac:dyDescent="0.3">
      <c r="A221" s="37">
        <f t="shared" si="210"/>
        <v>218</v>
      </c>
      <c r="B221" s="38">
        <v>2015411613</v>
      </c>
      <c r="C221" s="46" t="s">
        <v>3888</v>
      </c>
      <c r="D221" s="54" t="s">
        <v>46</v>
      </c>
      <c r="E221" s="38" t="s">
        <v>155</v>
      </c>
      <c r="F221" s="54" t="s">
        <v>3969</v>
      </c>
      <c r="G221" s="46" t="s">
        <v>3970</v>
      </c>
      <c r="H221" s="63">
        <v>44973</v>
      </c>
      <c r="I221" s="38" t="s">
        <v>126</v>
      </c>
      <c r="J221" s="38" t="s">
        <v>128</v>
      </c>
      <c r="K221" s="38" t="s">
        <v>127</v>
      </c>
      <c r="L221" s="38" t="s">
        <v>125</v>
      </c>
      <c r="M221" s="38" t="s">
        <v>126</v>
      </c>
      <c r="N221" s="38" t="s">
        <v>125</v>
      </c>
      <c r="O221" s="38" t="s">
        <v>128</v>
      </c>
      <c r="P221" s="38" t="s">
        <v>127</v>
      </c>
      <c r="Q221" s="38" t="s">
        <v>126</v>
      </c>
      <c r="R221" s="38" t="s">
        <v>128</v>
      </c>
      <c r="S221" s="38" t="s">
        <v>126</v>
      </c>
      <c r="T221" s="38" t="s">
        <v>128</v>
      </c>
      <c r="U221" s="38" t="s">
        <v>125</v>
      </c>
      <c r="V221" s="38" t="s">
        <v>125</v>
      </c>
      <c r="W221" s="38" t="s">
        <v>126</v>
      </c>
      <c r="X221" s="38" t="s">
        <v>125</v>
      </c>
      <c r="Y221" s="38" t="s">
        <v>128</v>
      </c>
      <c r="Z221" s="38" t="s">
        <v>128</v>
      </c>
      <c r="AA221" s="38" t="s">
        <v>126</v>
      </c>
      <c r="AB221" s="38" t="s">
        <v>128</v>
      </c>
      <c r="AC221" s="38" t="s">
        <v>126</v>
      </c>
      <c r="AD221" s="38" t="s">
        <v>126</v>
      </c>
      <c r="AE221" s="38" t="s">
        <v>125</v>
      </c>
      <c r="AF221" s="38" t="s">
        <v>127</v>
      </c>
      <c r="AG221" s="38" t="s">
        <v>127</v>
      </c>
      <c r="AH221" s="38">
        <f t="array" ref="AH221">SUM((I221:AG221=$I$2:$AG$2)*(I221:AG221&lt;&gt;""))</f>
        <v>21</v>
      </c>
      <c r="AI221" s="47">
        <f t="shared" si="211"/>
        <v>8.4</v>
      </c>
      <c r="AJ221" s="64"/>
      <c r="AK221" s="38" t="str">
        <f t="shared" si="212"/>
        <v>LULUS</v>
      </c>
      <c r="AL221" s="38" t="str">
        <f t="shared" si="213"/>
        <v>LULUS</v>
      </c>
      <c r="AM221" s="38" t="str">
        <f t="shared" si="214"/>
        <v>LULUS</v>
      </c>
      <c r="AN221" s="38" t="str">
        <f t="shared" si="215"/>
        <v>LULUS</v>
      </c>
      <c r="AO221" s="38" t="str">
        <f t="shared" si="216"/>
        <v>LULUS</v>
      </c>
      <c r="AP221" s="38" t="str">
        <f t="shared" si="217"/>
        <v>LULUS</v>
      </c>
      <c r="AQ221" s="38" t="str">
        <f t="shared" si="218"/>
        <v>LULUS</v>
      </c>
      <c r="AR221" s="38" t="str">
        <f t="shared" si="219"/>
        <v>LULUS</v>
      </c>
      <c r="AS221" s="38" t="str">
        <f t="shared" si="220"/>
        <v>LULUS</v>
      </c>
      <c r="AT221" s="38" t="str">
        <f t="shared" si="221"/>
        <v>LULUS</v>
      </c>
      <c r="AU221" s="38" t="str">
        <f t="shared" si="222"/>
        <v>LULUS</v>
      </c>
      <c r="AV221" s="38" t="str">
        <f t="shared" si="223"/>
        <v>LULUS</v>
      </c>
      <c r="AW221" s="38" t="str">
        <f t="shared" si="224"/>
        <v>TIDAK LULUS</v>
      </c>
      <c r="AX221" s="38" t="str">
        <f t="shared" si="225"/>
        <v>LULUS</v>
      </c>
      <c r="AY221" s="38" t="str">
        <f t="shared" si="226"/>
        <v>LULUS</v>
      </c>
      <c r="AZ221" s="38" t="str">
        <f t="shared" si="227"/>
        <v>LULUS</v>
      </c>
      <c r="BA221" s="38" t="str">
        <f t="shared" si="228"/>
        <v>LULUS</v>
      </c>
      <c r="BB221" s="38" t="str">
        <f t="shared" si="229"/>
        <v>TIDAK LULUS</v>
      </c>
      <c r="BC221" s="38" t="str">
        <f t="shared" si="230"/>
        <v>LULUS</v>
      </c>
      <c r="BD221" s="38" t="str">
        <f t="shared" si="231"/>
        <v>LULUS</v>
      </c>
      <c r="BE221" s="38" t="str">
        <f t="shared" si="232"/>
        <v>LULUS</v>
      </c>
      <c r="BF221" s="38" t="str">
        <f t="shared" si="233"/>
        <v>TIDAK LULUS</v>
      </c>
      <c r="BG221" s="38" t="str">
        <f t="shared" si="234"/>
        <v>LULUS</v>
      </c>
      <c r="BH221" s="38" t="str">
        <f t="shared" si="235"/>
        <v>LULUS</v>
      </c>
      <c r="BI221" s="38" t="str">
        <f t="shared" si="236"/>
        <v>TIDAK LULUS</v>
      </c>
    </row>
    <row r="222" spans="1:61" s="65" customFormat="1" ht="21.9" customHeight="1" x14ac:dyDescent="0.3">
      <c r="A222" s="37">
        <f t="shared" si="210"/>
        <v>219</v>
      </c>
      <c r="B222" s="38">
        <v>2015411586</v>
      </c>
      <c r="C222" s="46" t="s">
        <v>3889</v>
      </c>
      <c r="D222" s="54" t="s">
        <v>45</v>
      </c>
      <c r="E222" s="38" t="s">
        <v>160</v>
      </c>
      <c r="F222" s="54" t="s">
        <v>3972</v>
      </c>
      <c r="G222" s="46" t="s">
        <v>3973</v>
      </c>
      <c r="H222" s="63">
        <v>44973</v>
      </c>
      <c r="I222" s="38" t="s">
        <v>126</v>
      </c>
      <c r="J222" s="38" t="s">
        <v>125</v>
      </c>
      <c r="K222" s="38" t="s">
        <v>127</v>
      </c>
      <c r="L222" s="38" t="s">
        <v>125</v>
      </c>
      <c r="M222" s="38" t="s">
        <v>126</v>
      </c>
      <c r="N222" s="38" t="s">
        <v>125</v>
      </c>
      <c r="O222" s="38" t="s">
        <v>128</v>
      </c>
      <c r="P222" s="38" t="s">
        <v>127</v>
      </c>
      <c r="Q222" s="38" t="s">
        <v>126</v>
      </c>
      <c r="R222" s="38" t="s">
        <v>126</v>
      </c>
      <c r="S222" s="38" t="s">
        <v>126</v>
      </c>
      <c r="T222" s="38" t="s">
        <v>128</v>
      </c>
      <c r="U222" s="38" t="s">
        <v>125</v>
      </c>
      <c r="V222" s="38" t="s">
        <v>125</v>
      </c>
      <c r="W222" s="38" t="s">
        <v>128</v>
      </c>
      <c r="X222" s="38" t="s">
        <v>125</v>
      </c>
      <c r="Y222" s="38" t="s">
        <v>128</v>
      </c>
      <c r="Z222" s="38" t="s">
        <v>128</v>
      </c>
      <c r="AA222" s="38" t="s">
        <v>126</v>
      </c>
      <c r="AB222" s="38" t="s">
        <v>128</v>
      </c>
      <c r="AC222" s="38" t="s">
        <v>126</v>
      </c>
      <c r="AD222" s="38" t="s">
        <v>126</v>
      </c>
      <c r="AE222" s="38" t="s">
        <v>125</v>
      </c>
      <c r="AF222" s="38" t="s">
        <v>127</v>
      </c>
      <c r="AG222" s="38" t="s">
        <v>125</v>
      </c>
      <c r="AH222" s="38">
        <f t="array" ref="AH222">SUM((I222:AG222=$I$2:$AG$2)*(I222:AG222&lt;&gt;""))</f>
        <v>18</v>
      </c>
      <c r="AI222" s="47">
        <f t="shared" si="211"/>
        <v>7.2</v>
      </c>
      <c r="AJ222" s="64"/>
      <c r="AK222" s="38" t="str">
        <f t="shared" si="212"/>
        <v>LULUS</v>
      </c>
      <c r="AL222" s="38" t="str">
        <f t="shared" si="213"/>
        <v>TIDAK LULUS</v>
      </c>
      <c r="AM222" s="38" t="str">
        <f t="shared" si="214"/>
        <v>LULUS</v>
      </c>
      <c r="AN222" s="38" t="str">
        <f t="shared" si="215"/>
        <v>LULUS</v>
      </c>
      <c r="AO222" s="38" t="str">
        <f t="shared" si="216"/>
        <v>LULUS</v>
      </c>
      <c r="AP222" s="38" t="str">
        <f t="shared" si="217"/>
        <v>LULUS</v>
      </c>
      <c r="AQ222" s="38" t="str">
        <f t="shared" si="218"/>
        <v>LULUS</v>
      </c>
      <c r="AR222" s="38" t="str">
        <f t="shared" si="219"/>
        <v>LULUS</v>
      </c>
      <c r="AS222" s="38" t="str">
        <f t="shared" si="220"/>
        <v>LULUS</v>
      </c>
      <c r="AT222" s="38" t="str">
        <f t="shared" si="221"/>
        <v>TIDAK LULUS</v>
      </c>
      <c r="AU222" s="38" t="str">
        <f t="shared" si="222"/>
        <v>LULUS</v>
      </c>
      <c r="AV222" s="38" t="str">
        <f t="shared" si="223"/>
        <v>LULUS</v>
      </c>
      <c r="AW222" s="38" t="str">
        <f t="shared" si="224"/>
        <v>TIDAK LULUS</v>
      </c>
      <c r="AX222" s="38" t="str">
        <f t="shared" si="225"/>
        <v>LULUS</v>
      </c>
      <c r="AY222" s="38" t="str">
        <f t="shared" si="226"/>
        <v>TIDAK LULUS</v>
      </c>
      <c r="AZ222" s="38" t="str">
        <f t="shared" si="227"/>
        <v>LULUS</v>
      </c>
      <c r="BA222" s="38" t="str">
        <f t="shared" si="228"/>
        <v>LULUS</v>
      </c>
      <c r="BB222" s="38" t="str">
        <f t="shared" si="229"/>
        <v>TIDAK LULUS</v>
      </c>
      <c r="BC222" s="38" t="str">
        <f t="shared" si="230"/>
        <v>LULUS</v>
      </c>
      <c r="BD222" s="38" t="str">
        <f t="shared" si="231"/>
        <v>LULUS</v>
      </c>
      <c r="BE222" s="38" t="str">
        <f t="shared" si="232"/>
        <v>LULUS</v>
      </c>
      <c r="BF222" s="38" t="str">
        <f t="shared" si="233"/>
        <v>TIDAK LULUS</v>
      </c>
      <c r="BG222" s="38" t="str">
        <f t="shared" si="234"/>
        <v>LULUS</v>
      </c>
      <c r="BH222" s="38" t="str">
        <f t="shared" si="235"/>
        <v>LULUS</v>
      </c>
      <c r="BI222" s="38" t="str">
        <f t="shared" si="236"/>
        <v>TIDAK LULUS</v>
      </c>
    </row>
    <row r="223" spans="1:61" s="65" customFormat="1" ht="21.9" customHeight="1" x14ac:dyDescent="0.3">
      <c r="A223" s="37">
        <f t="shared" si="210"/>
        <v>220</v>
      </c>
      <c r="B223" s="38">
        <v>2015411593</v>
      </c>
      <c r="C223" s="46" t="s">
        <v>3890</v>
      </c>
      <c r="D223" s="54" t="s">
        <v>45</v>
      </c>
      <c r="E223" s="38" t="s">
        <v>160</v>
      </c>
      <c r="F223" s="54" t="s">
        <v>3967</v>
      </c>
      <c r="G223" s="46" t="s">
        <v>3968</v>
      </c>
      <c r="H223" s="63">
        <v>44973</v>
      </c>
      <c r="I223" s="38" t="s">
        <v>126</v>
      </c>
      <c r="J223" s="38" t="s">
        <v>127</v>
      </c>
      <c r="K223" s="38" t="s">
        <v>127</v>
      </c>
      <c r="L223" s="38" t="s">
        <v>127</v>
      </c>
      <c r="M223" s="38" t="s">
        <v>126</v>
      </c>
      <c r="N223" s="38" t="s">
        <v>127</v>
      </c>
      <c r="O223" s="38" t="s">
        <v>125</v>
      </c>
      <c r="P223" s="38" t="s">
        <v>127</v>
      </c>
      <c r="Q223" s="38" t="s">
        <v>126</v>
      </c>
      <c r="R223" s="38" t="s">
        <v>126</v>
      </c>
      <c r="S223" s="38" t="s">
        <v>128</v>
      </c>
      <c r="T223" s="38" t="s">
        <v>128</v>
      </c>
      <c r="U223" s="38" t="s">
        <v>125</v>
      </c>
      <c r="V223" s="38" t="s">
        <v>125</v>
      </c>
      <c r="W223" s="38" t="s">
        <v>127</v>
      </c>
      <c r="X223" s="38" t="s">
        <v>125</v>
      </c>
      <c r="Y223" s="38" t="s">
        <v>127</v>
      </c>
      <c r="Z223" s="38" t="s">
        <v>128</v>
      </c>
      <c r="AA223" s="38" t="s">
        <v>126</v>
      </c>
      <c r="AB223" s="38" t="s">
        <v>128</v>
      </c>
      <c r="AC223" s="38" t="s">
        <v>126</v>
      </c>
      <c r="AD223" s="38" t="s">
        <v>126</v>
      </c>
      <c r="AE223" s="38" t="s">
        <v>128</v>
      </c>
      <c r="AF223" s="38" t="s">
        <v>127</v>
      </c>
      <c r="AG223" s="38" t="s">
        <v>126</v>
      </c>
      <c r="AH223" s="38">
        <f t="array" ref="AH223">SUM((I223:AG223=$I$2:$AG$2)*(I223:AG223&lt;&gt;""))</f>
        <v>13</v>
      </c>
      <c r="AI223" s="47">
        <f t="shared" si="211"/>
        <v>5.2</v>
      </c>
      <c r="AJ223" s="64"/>
      <c r="AK223" s="38" t="str">
        <f t="shared" si="212"/>
        <v>LULUS</v>
      </c>
      <c r="AL223" s="38" t="str">
        <f t="shared" si="213"/>
        <v>TIDAK LULUS</v>
      </c>
      <c r="AM223" s="38" t="str">
        <f t="shared" si="214"/>
        <v>LULUS</v>
      </c>
      <c r="AN223" s="38" t="str">
        <f t="shared" si="215"/>
        <v>TIDAK LULUS</v>
      </c>
      <c r="AO223" s="38" t="str">
        <f t="shared" si="216"/>
        <v>LULUS</v>
      </c>
      <c r="AP223" s="38" t="str">
        <f t="shared" si="217"/>
        <v>TIDAK LULUS</v>
      </c>
      <c r="AQ223" s="38" t="str">
        <f t="shared" si="218"/>
        <v>TIDAK LULUS</v>
      </c>
      <c r="AR223" s="38" t="str">
        <f t="shared" si="219"/>
        <v>LULUS</v>
      </c>
      <c r="AS223" s="38" t="str">
        <f t="shared" si="220"/>
        <v>LULUS</v>
      </c>
      <c r="AT223" s="38" t="str">
        <f t="shared" si="221"/>
        <v>TIDAK LULUS</v>
      </c>
      <c r="AU223" s="38" t="str">
        <f t="shared" si="222"/>
        <v>TIDAK LULUS</v>
      </c>
      <c r="AV223" s="38" t="str">
        <f t="shared" si="223"/>
        <v>LULUS</v>
      </c>
      <c r="AW223" s="38" t="str">
        <f t="shared" si="224"/>
        <v>TIDAK LULUS</v>
      </c>
      <c r="AX223" s="38" t="str">
        <f t="shared" si="225"/>
        <v>LULUS</v>
      </c>
      <c r="AY223" s="38" t="str">
        <f t="shared" si="226"/>
        <v>TIDAK LULUS</v>
      </c>
      <c r="AZ223" s="38" t="str">
        <f t="shared" si="227"/>
        <v>LULUS</v>
      </c>
      <c r="BA223" s="38" t="str">
        <f t="shared" si="228"/>
        <v>TIDAK LULUS</v>
      </c>
      <c r="BB223" s="38" t="str">
        <f t="shared" si="229"/>
        <v>TIDAK LULUS</v>
      </c>
      <c r="BC223" s="38" t="str">
        <f t="shared" si="230"/>
        <v>LULUS</v>
      </c>
      <c r="BD223" s="38" t="str">
        <f t="shared" si="231"/>
        <v>LULUS</v>
      </c>
      <c r="BE223" s="38" t="str">
        <f t="shared" si="232"/>
        <v>LULUS</v>
      </c>
      <c r="BF223" s="38" t="str">
        <f t="shared" si="233"/>
        <v>TIDAK LULUS</v>
      </c>
      <c r="BG223" s="38" t="str">
        <f t="shared" si="234"/>
        <v>TIDAK LULUS</v>
      </c>
      <c r="BH223" s="38" t="str">
        <f t="shared" si="235"/>
        <v>LULUS</v>
      </c>
      <c r="BI223" s="38" t="str">
        <f t="shared" si="236"/>
        <v>LULUS</v>
      </c>
    </row>
    <row r="224" spans="1:61" s="65" customFormat="1" ht="21.9" customHeight="1" x14ac:dyDescent="0.3">
      <c r="A224" s="37">
        <f t="shared" si="210"/>
        <v>221</v>
      </c>
      <c r="B224" s="38">
        <v>2015411599</v>
      </c>
      <c r="C224" s="46" t="s">
        <v>3891</v>
      </c>
      <c r="D224" s="54" t="s">
        <v>45</v>
      </c>
      <c r="E224" s="38" t="s">
        <v>160</v>
      </c>
      <c r="F224" s="54" t="s">
        <v>3975</v>
      </c>
      <c r="G224" s="46" t="s">
        <v>3976</v>
      </c>
      <c r="H224" s="63">
        <v>44973</v>
      </c>
      <c r="I224" s="38" t="s">
        <v>126</v>
      </c>
      <c r="J224" s="38" t="s">
        <v>128</v>
      </c>
      <c r="K224" s="38" t="s">
        <v>127</v>
      </c>
      <c r="L224" s="38" t="s">
        <v>125</v>
      </c>
      <c r="M224" s="38" t="s">
        <v>127</v>
      </c>
      <c r="N224" s="38" t="s">
        <v>125</v>
      </c>
      <c r="O224" s="38" t="s">
        <v>125</v>
      </c>
      <c r="P224" s="38" t="s">
        <v>127</v>
      </c>
      <c r="Q224" s="38" t="s">
        <v>126</v>
      </c>
      <c r="R224" s="38" t="s">
        <v>126</v>
      </c>
      <c r="S224" s="38" t="s">
        <v>126</v>
      </c>
      <c r="T224" s="38" t="s">
        <v>128</v>
      </c>
      <c r="U224" s="38" t="s">
        <v>127</v>
      </c>
      <c r="V224" s="38" t="s">
        <v>125</v>
      </c>
      <c r="W224" s="38" t="s">
        <v>126</v>
      </c>
      <c r="X224" s="38" t="s">
        <v>125</v>
      </c>
      <c r="Y224" s="38" t="s">
        <v>126</v>
      </c>
      <c r="Z224" s="38" t="s">
        <v>128</v>
      </c>
      <c r="AA224" s="38" t="s">
        <v>126</v>
      </c>
      <c r="AB224" s="38" t="s">
        <v>128</v>
      </c>
      <c r="AC224" s="38" t="s">
        <v>126</v>
      </c>
      <c r="AD224" s="38" t="s">
        <v>126</v>
      </c>
      <c r="AE224" s="38" t="s">
        <v>125</v>
      </c>
      <c r="AF224" s="38" t="s">
        <v>127</v>
      </c>
      <c r="AG224" s="38" t="s">
        <v>127</v>
      </c>
      <c r="AH224" s="38">
        <f t="array" ref="AH224">SUM((I224:AG224=$I$2:$AG$2)*(I224:AG224&lt;&gt;""))</f>
        <v>18</v>
      </c>
      <c r="AI224" s="47">
        <f t="shared" si="211"/>
        <v>7.2</v>
      </c>
      <c r="AJ224" s="64"/>
      <c r="AK224" s="38" t="str">
        <f t="shared" si="212"/>
        <v>LULUS</v>
      </c>
      <c r="AL224" s="38" t="str">
        <f t="shared" si="213"/>
        <v>LULUS</v>
      </c>
      <c r="AM224" s="38" t="str">
        <f t="shared" si="214"/>
        <v>LULUS</v>
      </c>
      <c r="AN224" s="38" t="str">
        <f t="shared" si="215"/>
        <v>LULUS</v>
      </c>
      <c r="AO224" s="38" t="str">
        <f t="shared" si="216"/>
        <v>TIDAK LULUS</v>
      </c>
      <c r="AP224" s="38" t="str">
        <f t="shared" si="217"/>
        <v>LULUS</v>
      </c>
      <c r="AQ224" s="38" t="str">
        <f t="shared" si="218"/>
        <v>TIDAK LULUS</v>
      </c>
      <c r="AR224" s="38" t="str">
        <f t="shared" si="219"/>
        <v>LULUS</v>
      </c>
      <c r="AS224" s="38" t="str">
        <f t="shared" si="220"/>
        <v>LULUS</v>
      </c>
      <c r="AT224" s="38" t="str">
        <f t="shared" si="221"/>
        <v>TIDAK LULUS</v>
      </c>
      <c r="AU224" s="38" t="str">
        <f t="shared" si="222"/>
        <v>LULUS</v>
      </c>
      <c r="AV224" s="38" t="str">
        <f t="shared" si="223"/>
        <v>LULUS</v>
      </c>
      <c r="AW224" s="38" t="str">
        <f t="shared" si="224"/>
        <v>LULUS</v>
      </c>
      <c r="AX224" s="38" t="str">
        <f t="shared" si="225"/>
        <v>LULUS</v>
      </c>
      <c r="AY224" s="38" t="str">
        <f t="shared" si="226"/>
        <v>LULUS</v>
      </c>
      <c r="AZ224" s="38" t="str">
        <f t="shared" si="227"/>
        <v>LULUS</v>
      </c>
      <c r="BA224" s="38" t="str">
        <f t="shared" si="228"/>
        <v>TIDAK LULUS</v>
      </c>
      <c r="BB224" s="38" t="str">
        <f t="shared" si="229"/>
        <v>TIDAK LULUS</v>
      </c>
      <c r="BC224" s="38" t="str">
        <f t="shared" si="230"/>
        <v>LULUS</v>
      </c>
      <c r="BD224" s="38" t="str">
        <f t="shared" si="231"/>
        <v>LULUS</v>
      </c>
      <c r="BE224" s="38" t="str">
        <f t="shared" si="232"/>
        <v>LULUS</v>
      </c>
      <c r="BF224" s="38" t="str">
        <f t="shared" si="233"/>
        <v>TIDAK LULUS</v>
      </c>
      <c r="BG224" s="38" t="str">
        <f t="shared" si="234"/>
        <v>LULUS</v>
      </c>
      <c r="BH224" s="38" t="str">
        <f t="shared" si="235"/>
        <v>LULUS</v>
      </c>
      <c r="BI224" s="38" t="str">
        <f t="shared" si="236"/>
        <v>TIDAK LULUS</v>
      </c>
    </row>
    <row r="225" spans="1:61" s="65" customFormat="1" ht="21.9" customHeight="1" x14ac:dyDescent="0.3">
      <c r="A225" s="37">
        <f t="shared" si="210"/>
        <v>222</v>
      </c>
      <c r="B225" s="38">
        <v>2015409884</v>
      </c>
      <c r="C225" s="46" t="s">
        <v>3875</v>
      </c>
      <c r="D225" s="54" t="s">
        <v>46</v>
      </c>
      <c r="E225" s="38" t="s">
        <v>155</v>
      </c>
      <c r="F225" s="54" t="s">
        <v>3952</v>
      </c>
      <c r="G225" s="46" t="s">
        <v>3953</v>
      </c>
      <c r="H225" s="63">
        <v>44973</v>
      </c>
      <c r="I225" s="38" t="s">
        <v>126</v>
      </c>
      <c r="J225" s="38" t="s">
        <v>128</v>
      </c>
      <c r="K225" s="38" t="s">
        <v>127</v>
      </c>
      <c r="L225" s="38" t="s">
        <v>125</v>
      </c>
      <c r="M225" s="38" t="s">
        <v>126</v>
      </c>
      <c r="N225" s="38" t="s">
        <v>125</v>
      </c>
      <c r="O225" s="38" t="s">
        <v>128</v>
      </c>
      <c r="P225" s="38" t="s">
        <v>127</v>
      </c>
      <c r="Q225" s="38" t="s">
        <v>126</v>
      </c>
      <c r="R225" s="38" t="s">
        <v>125</v>
      </c>
      <c r="S225" s="38" t="s">
        <v>126</v>
      </c>
      <c r="T225" s="38" t="s">
        <v>128</v>
      </c>
      <c r="U225" s="38" t="s">
        <v>127</v>
      </c>
      <c r="V225" s="38" t="s">
        <v>125</v>
      </c>
      <c r="W225" s="38" t="s">
        <v>128</v>
      </c>
      <c r="X225" s="38" t="s">
        <v>125</v>
      </c>
      <c r="Y225" s="38" t="s">
        <v>128</v>
      </c>
      <c r="Z225" s="38" t="s">
        <v>128</v>
      </c>
      <c r="AA225" s="38" t="s">
        <v>126</v>
      </c>
      <c r="AB225" s="38" t="s">
        <v>128</v>
      </c>
      <c r="AC225" s="38" t="s">
        <v>126</v>
      </c>
      <c r="AD225" s="38" t="s">
        <v>126</v>
      </c>
      <c r="AE225" s="38" t="s">
        <v>128</v>
      </c>
      <c r="AF225" s="38" t="s">
        <v>127</v>
      </c>
      <c r="AG225" s="38" t="s">
        <v>126</v>
      </c>
      <c r="AH225" s="38">
        <f t="array" ref="AH225">SUM((I225:AG225=$I$2:$AG$2)*(I225:AG225&lt;&gt;""))</f>
        <v>20</v>
      </c>
      <c r="AI225" s="47">
        <f t="shared" si="211"/>
        <v>8</v>
      </c>
      <c r="AJ225" s="64"/>
      <c r="AK225" s="38" t="str">
        <f t="shared" si="212"/>
        <v>LULUS</v>
      </c>
      <c r="AL225" s="38" t="str">
        <f t="shared" si="213"/>
        <v>LULUS</v>
      </c>
      <c r="AM225" s="38" t="str">
        <f t="shared" si="214"/>
        <v>LULUS</v>
      </c>
      <c r="AN225" s="38" t="str">
        <f t="shared" si="215"/>
        <v>LULUS</v>
      </c>
      <c r="AO225" s="38" t="str">
        <f t="shared" si="216"/>
        <v>LULUS</v>
      </c>
      <c r="AP225" s="38" t="str">
        <f t="shared" si="217"/>
        <v>LULUS</v>
      </c>
      <c r="AQ225" s="38" t="str">
        <f t="shared" si="218"/>
        <v>LULUS</v>
      </c>
      <c r="AR225" s="38" t="str">
        <f t="shared" si="219"/>
        <v>LULUS</v>
      </c>
      <c r="AS225" s="38" t="str">
        <f t="shared" si="220"/>
        <v>LULUS</v>
      </c>
      <c r="AT225" s="38" t="str">
        <f t="shared" si="221"/>
        <v>TIDAK LULUS</v>
      </c>
      <c r="AU225" s="38" t="str">
        <f t="shared" si="222"/>
        <v>LULUS</v>
      </c>
      <c r="AV225" s="38" t="str">
        <f t="shared" si="223"/>
        <v>LULUS</v>
      </c>
      <c r="AW225" s="38" t="str">
        <f t="shared" si="224"/>
        <v>LULUS</v>
      </c>
      <c r="AX225" s="38" t="str">
        <f t="shared" si="225"/>
        <v>LULUS</v>
      </c>
      <c r="AY225" s="38" t="str">
        <f t="shared" si="226"/>
        <v>TIDAK LULUS</v>
      </c>
      <c r="AZ225" s="38" t="str">
        <f t="shared" si="227"/>
        <v>LULUS</v>
      </c>
      <c r="BA225" s="38" t="str">
        <f t="shared" si="228"/>
        <v>LULUS</v>
      </c>
      <c r="BB225" s="38" t="str">
        <f t="shared" si="229"/>
        <v>TIDAK LULUS</v>
      </c>
      <c r="BC225" s="38" t="str">
        <f t="shared" si="230"/>
        <v>LULUS</v>
      </c>
      <c r="BD225" s="38" t="str">
        <f t="shared" si="231"/>
        <v>LULUS</v>
      </c>
      <c r="BE225" s="38" t="str">
        <f t="shared" si="232"/>
        <v>LULUS</v>
      </c>
      <c r="BF225" s="38" t="str">
        <f t="shared" si="233"/>
        <v>TIDAK LULUS</v>
      </c>
      <c r="BG225" s="38" t="str">
        <f t="shared" si="234"/>
        <v>TIDAK LULUS</v>
      </c>
      <c r="BH225" s="38" t="str">
        <f t="shared" si="235"/>
        <v>LULUS</v>
      </c>
      <c r="BI225" s="38" t="str">
        <f t="shared" si="236"/>
        <v>LULUS</v>
      </c>
    </row>
    <row r="226" spans="1:61" s="65" customFormat="1" ht="21.9" customHeight="1" x14ac:dyDescent="0.3">
      <c r="A226" s="37">
        <f t="shared" si="210"/>
        <v>223</v>
      </c>
      <c r="B226" s="38">
        <v>2015411631</v>
      </c>
      <c r="C226" s="46" t="s">
        <v>3892</v>
      </c>
      <c r="D226" s="54" t="s">
        <v>46</v>
      </c>
      <c r="E226" s="38" t="s">
        <v>155</v>
      </c>
      <c r="F226" s="54" t="s">
        <v>3977</v>
      </c>
      <c r="G226" s="46" t="s">
        <v>3978</v>
      </c>
      <c r="H226" s="63">
        <v>44973</v>
      </c>
      <c r="I226" s="38" t="s">
        <v>126</v>
      </c>
      <c r="J226" s="38" t="s">
        <v>126</v>
      </c>
      <c r="K226" s="38" t="s">
        <v>127</v>
      </c>
      <c r="L226" s="38" t="s">
        <v>128</v>
      </c>
      <c r="M226" s="38" t="s">
        <v>127</v>
      </c>
      <c r="N226" s="38" t="s">
        <v>125</v>
      </c>
      <c r="O226" s="38" t="s">
        <v>128</v>
      </c>
      <c r="P226" s="38" t="s">
        <v>127</v>
      </c>
      <c r="Q226" s="38" t="s">
        <v>126</v>
      </c>
      <c r="R226" s="38" t="s">
        <v>127</v>
      </c>
      <c r="S226" s="38" t="s">
        <v>128</v>
      </c>
      <c r="T226" s="38" t="s">
        <v>128</v>
      </c>
      <c r="U226" s="38" t="s">
        <v>127</v>
      </c>
      <c r="V226" s="38" t="s">
        <v>125</v>
      </c>
      <c r="W226" s="38" t="s">
        <v>128</v>
      </c>
      <c r="X226" s="38" t="s">
        <v>126</v>
      </c>
      <c r="Y226" s="38" t="s">
        <v>125</v>
      </c>
      <c r="Z226" s="38" t="s">
        <v>128</v>
      </c>
      <c r="AA226" s="38" t="s">
        <v>126</v>
      </c>
      <c r="AB226" s="38" t="s">
        <v>125</v>
      </c>
      <c r="AC226" s="38" t="s">
        <v>126</v>
      </c>
      <c r="AD226" s="38" t="s">
        <v>128</v>
      </c>
      <c r="AE226" s="38" t="s">
        <v>128</v>
      </c>
      <c r="AF226" s="38" t="s">
        <v>127</v>
      </c>
      <c r="AG226" s="38" t="s">
        <v>127</v>
      </c>
      <c r="AH226" s="38">
        <f t="array" ref="AH226">SUM((I226:AG226=$I$2:$AG$2)*(I226:AG226&lt;&gt;""))</f>
        <v>13</v>
      </c>
      <c r="AI226" s="47">
        <f t="shared" si="211"/>
        <v>5.2</v>
      </c>
      <c r="AJ226" s="64"/>
      <c r="AK226" s="38" t="str">
        <f t="shared" si="212"/>
        <v>LULUS</v>
      </c>
      <c r="AL226" s="38" t="str">
        <f t="shared" si="213"/>
        <v>TIDAK LULUS</v>
      </c>
      <c r="AM226" s="38" t="str">
        <f t="shared" si="214"/>
        <v>LULUS</v>
      </c>
      <c r="AN226" s="38" t="str">
        <f t="shared" si="215"/>
        <v>TIDAK LULUS</v>
      </c>
      <c r="AO226" s="38" t="str">
        <f t="shared" si="216"/>
        <v>TIDAK LULUS</v>
      </c>
      <c r="AP226" s="38" t="str">
        <f t="shared" si="217"/>
        <v>LULUS</v>
      </c>
      <c r="AQ226" s="38" t="str">
        <f t="shared" si="218"/>
        <v>LULUS</v>
      </c>
      <c r="AR226" s="38" t="str">
        <f t="shared" si="219"/>
        <v>LULUS</v>
      </c>
      <c r="AS226" s="38" t="str">
        <f t="shared" si="220"/>
        <v>LULUS</v>
      </c>
      <c r="AT226" s="38" t="str">
        <f t="shared" si="221"/>
        <v>TIDAK LULUS</v>
      </c>
      <c r="AU226" s="38" t="str">
        <f t="shared" si="222"/>
        <v>TIDAK LULUS</v>
      </c>
      <c r="AV226" s="38" t="str">
        <f t="shared" si="223"/>
        <v>LULUS</v>
      </c>
      <c r="AW226" s="38" t="str">
        <f t="shared" si="224"/>
        <v>LULUS</v>
      </c>
      <c r="AX226" s="38" t="str">
        <f t="shared" si="225"/>
        <v>LULUS</v>
      </c>
      <c r="AY226" s="38" t="str">
        <f t="shared" si="226"/>
        <v>TIDAK LULUS</v>
      </c>
      <c r="AZ226" s="38" t="str">
        <f t="shared" si="227"/>
        <v>TIDAK LULUS</v>
      </c>
      <c r="BA226" s="38" t="str">
        <f t="shared" si="228"/>
        <v>TIDAK LULUS</v>
      </c>
      <c r="BB226" s="38" t="str">
        <f t="shared" si="229"/>
        <v>TIDAK LULUS</v>
      </c>
      <c r="BC226" s="38" t="str">
        <f t="shared" si="230"/>
        <v>LULUS</v>
      </c>
      <c r="BD226" s="38" t="str">
        <f t="shared" si="231"/>
        <v>TIDAK LULUS</v>
      </c>
      <c r="BE226" s="38" t="str">
        <f t="shared" si="232"/>
        <v>LULUS</v>
      </c>
      <c r="BF226" s="38" t="str">
        <f t="shared" si="233"/>
        <v>LULUS</v>
      </c>
      <c r="BG226" s="38" t="str">
        <f t="shared" si="234"/>
        <v>TIDAK LULUS</v>
      </c>
      <c r="BH226" s="38" t="str">
        <f t="shared" si="235"/>
        <v>LULUS</v>
      </c>
      <c r="BI226" s="38" t="str">
        <f t="shared" si="236"/>
        <v>TIDAK LULUS</v>
      </c>
    </row>
    <row r="227" spans="1:61" s="65" customFormat="1" ht="21.9" customHeight="1" x14ac:dyDescent="0.3">
      <c r="A227" s="37">
        <f t="shared" si="210"/>
        <v>224</v>
      </c>
      <c r="B227" s="38">
        <v>2015411620</v>
      </c>
      <c r="C227" s="46" t="s">
        <v>3893</v>
      </c>
      <c r="D227" s="54" t="s">
        <v>46</v>
      </c>
      <c r="E227" s="38" t="s">
        <v>155</v>
      </c>
      <c r="F227" s="54" t="s">
        <v>3979</v>
      </c>
      <c r="G227" s="46" t="s">
        <v>3980</v>
      </c>
      <c r="H227" s="63">
        <v>44973</v>
      </c>
      <c r="I227" s="38" t="s">
        <v>128</v>
      </c>
      <c r="J227" s="38" t="s">
        <v>127</v>
      </c>
      <c r="K227" s="38" t="s">
        <v>127</v>
      </c>
      <c r="L227" s="38" t="s">
        <v>125</v>
      </c>
      <c r="M227" s="38" t="s">
        <v>127</v>
      </c>
      <c r="N227" s="38" t="s">
        <v>126</v>
      </c>
      <c r="O227" s="38" t="s">
        <v>128</v>
      </c>
      <c r="P227" s="38" t="s">
        <v>127</v>
      </c>
      <c r="Q227" s="38" t="s">
        <v>126</v>
      </c>
      <c r="R227" s="38" t="s">
        <v>126</v>
      </c>
      <c r="S227" s="38" t="s">
        <v>126</v>
      </c>
      <c r="T227" s="38" t="s">
        <v>128</v>
      </c>
      <c r="U227" s="38" t="s">
        <v>128</v>
      </c>
      <c r="V227" s="38" t="s">
        <v>125</v>
      </c>
      <c r="W227" s="38" t="s">
        <v>126</v>
      </c>
      <c r="X227" s="38" t="s">
        <v>125</v>
      </c>
      <c r="Y227" s="38" t="s">
        <v>125</v>
      </c>
      <c r="Z227" s="38" t="s">
        <v>128</v>
      </c>
      <c r="AA227" s="38" t="s">
        <v>126</v>
      </c>
      <c r="AB227" s="38" t="s">
        <v>128</v>
      </c>
      <c r="AC227" s="38" t="s">
        <v>126</v>
      </c>
      <c r="AD227" s="38" t="s">
        <v>126</v>
      </c>
      <c r="AE227" s="38" t="s">
        <v>125</v>
      </c>
      <c r="AF227" s="38" t="s">
        <v>127</v>
      </c>
      <c r="AG227" s="38" t="s">
        <v>125</v>
      </c>
      <c r="AH227" s="38">
        <f t="array" ref="AH227">SUM((I227:AG227=$I$2:$AG$2)*(I227:AG227&lt;&gt;""))</f>
        <v>15</v>
      </c>
      <c r="AI227" s="47">
        <f t="shared" si="211"/>
        <v>6</v>
      </c>
      <c r="AJ227" s="64"/>
      <c r="AK227" s="38" t="str">
        <f t="shared" si="212"/>
        <v>TIDAK LULUS</v>
      </c>
      <c r="AL227" s="38" t="str">
        <f t="shared" si="213"/>
        <v>TIDAK LULUS</v>
      </c>
      <c r="AM227" s="38" t="str">
        <f t="shared" si="214"/>
        <v>LULUS</v>
      </c>
      <c r="AN227" s="38" t="str">
        <f t="shared" si="215"/>
        <v>LULUS</v>
      </c>
      <c r="AO227" s="38" t="str">
        <f t="shared" si="216"/>
        <v>TIDAK LULUS</v>
      </c>
      <c r="AP227" s="38" t="str">
        <f t="shared" si="217"/>
        <v>TIDAK LULUS</v>
      </c>
      <c r="AQ227" s="38" t="str">
        <f t="shared" si="218"/>
        <v>LULUS</v>
      </c>
      <c r="AR227" s="38" t="str">
        <f t="shared" si="219"/>
        <v>LULUS</v>
      </c>
      <c r="AS227" s="38" t="str">
        <f t="shared" si="220"/>
        <v>LULUS</v>
      </c>
      <c r="AT227" s="38" t="str">
        <f t="shared" si="221"/>
        <v>TIDAK LULUS</v>
      </c>
      <c r="AU227" s="38" t="str">
        <f t="shared" si="222"/>
        <v>LULUS</v>
      </c>
      <c r="AV227" s="38" t="str">
        <f t="shared" si="223"/>
        <v>LULUS</v>
      </c>
      <c r="AW227" s="38" t="str">
        <f t="shared" si="224"/>
        <v>TIDAK LULUS</v>
      </c>
      <c r="AX227" s="38" t="str">
        <f t="shared" si="225"/>
        <v>LULUS</v>
      </c>
      <c r="AY227" s="38" t="str">
        <f t="shared" si="226"/>
        <v>LULUS</v>
      </c>
      <c r="AZ227" s="38" t="str">
        <f t="shared" si="227"/>
        <v>LULUS</v>
      </c>
      <c r="BA227" s="38" t="str">
        <f t="shared" si="228"/>
        <v>TIDAK LULUS</v>
      </c>
      <c r="BB227" s="38" t="str">
        <f t="shared" si="229"/>
        <v>TIDAK LULUS</v>
      </c>
      <c r="BC227" s="38" t="str">
        <f t="shared" si="230"/>
        <v>LULUS</v>
      </c>
      <c r="BD227" s="38" t="str">
        <f t="shared" si="231"/>
        <v>LULUS</v>
      </c>
      <c r="BE227" s="38" t="str">
        <f t="shared" si="232"/>
        <v>LULUS</v>
      </c>
      <c r="BF227" s="38" t="str">
        <f t="shared" si="233"/>
        <v>TIDAK LULUS</v>
      </c>
      <c r="BG227" s="38" t="str">
        <f t="shared" si="234"/>
        <v>LULUS</v>
      </c>
      <c r="BH227" s="38" t="str">
        <f t="shared" si="235"/>
        <v>LULUS</v>
      </c>
      <c r="BI227" s="38" t="str">
        <f t="shared" si="236"/>
        <v>TIDAK LULUS</v>
      </c>
    </row>
    <row r="228" spans="1:61" s="65" customFormat="1" ht="21.9" customHeight="1" x14ac:dyDescent="0.3">
      <c r="A228" s="37">
        <f t="shared" si="210"/>
        <v>225</v>
      </c>
      <c r="B228" s="56">
        <v>2015412580</v>
      </c>
      <c r="C228" s="62" t="s">
        <v>5365</v>
      </c>
      <c r="D228" s="61" t="s">
        <v>46</v>
      </c>
      <c r="E228" s="56" t="s">
        <v>155</v>
      </c>
      <c r="F228" s="61" t="s">
        <v>5380</v>
      </c>
      <c r="G228" s="62" t="s">
        <v>5381</v>
      </c>
      <c r="H228" s="57">
        <v>44977</v>
      </c>
      <c r="I228" s="38" t="s">
        <v>127</v>
      </c>
      <c r="J228" s="38" t="s">
        <v>128</v>
      </c>
      <c r="K228" s="38" t="s">
        <v>127</v>
      </c>
      <c r="L228" s="38" t="s">
        <v>125</v>
      </c>
      <c r="M228" s="38" t="s">
        <v>126</v>
      </c>
      <c r="N228" s="38" t="s">
        <v>125</v>
      </c>
      <c r="O228" s="38" t="s">
        <v>128</v>
      </c>
      <c r="P228" s="38" t="s">
        <v>127</v>
      </c>
      <c r="Q228" s="38" t="s">
        <v>126</v>
      </c>
      <c r="R228" s="38" t="s">
        <v>128</v>
      </c>
      <c r="S228" s="38" t="s">
        <v>126</v>
      </c>
      <c r="T228" s="38" t="s">
        <v>128</v>
      </c>
      <c r="U228" s="38" t="s">
        <v>127</v>
      </c>
      <c r="V228" s="38" t="s">
        <v>125</v>
      </c>
      <c r="W228" s="38" t="s">
        <v>126</v>
      </c>
      <c r="X228" s="38" t="s">
        <v>125</v>
      </c>
      <c r="Y228" s="38" t="s">
        <v>127</v>
      </c>
      <c r="Z228" s="38" t="s">
        <v>128</v>
      </c>
      <c r="AA228" s="38" t="s">
        <v>126</v>
      </c>
      <c r="AB228" s="38" t="s">
        <v>128</v>
      </c>
      <c r="AC228" s="38" t="s">
        <v>126</v>
      </c>
      <c r="AD228" s="38" t="s">
        <v>127</v>
      </c>
      <c r="AE228" s="38" t="s">
        <v>125</v>
      </c>
      <c r="AF228" s="38" t="s">
        <v>127</v>
      </c>
      <c r="AG228" s="38" t="s">
        <v>127</v>
      </c>
      <c r="AH228" s="38">
        <f t="array" ref="AH228">SUM((I228:AG228=$I$2:$AG$2)*(I228:AG228&lt;&gt;""))</f>
        <v>20</v>
      </c>
      <c r="AI228" s="47">
        <f t="shared" ref="AI228:AI274" si="237">AH228/2.5</f>
        <v>8</v>
      </c>
      <c r="AJ228" s="64"/>
      <c r="AK228" s="38" t="str">
        <f t="shared" ref="AK228:AK247" si="238">IF(I228=I$2,"LULUS","TIDAK LULUS")</f>
        <v>TIDAK LULUS</v>
      </c>
      <c r="AL228" s="38" t="str">
        <f t="shared" ref="AL228:AL247" si="239">IF(J228=J$2,"LULUS","TIDAK LULUS")</f>
        <v>LULUS</v>
      </c>
      <c r="AM228" s="38" t="str">
        <f t="shared" ref="AM228:AM247" si="240">IF(K228=K$2,"LULUS","TIDAK LULUS")</f>
        <v>LULUS</v>
      </c>
      <c r="AN228" s="38" t="str">
        <f t="shared" ref="AN228:AN247" si="241">IF(L228=L$2,"LULUS","TIDAK LULUS")</f>
        <v>LULUS</v>
      </c>
      <c r="AO228" s="38" t="str">
        <f t="shared" ref="AO228:AO247" si="242">IF(M228=M$2,"LULUS","TIDAK LULUS")</f>
        <v>LULUS</v>
      </c>
      <c r="AP228" s="38" t="str">
        <f t="shared" ref="AP228:AP247" si="243">IF(N228=N$2,"LULUS","TIDAK LULUS")</f>
        <v>LULUS</v>
      </c>
      <c r="AQ228" s="38" t="str">
        <f t="shared" ref="AQ228:AQ247" si="244">IF(O228=O$2,"LULUS","TIDAK LULUS")</f>
        <v>LULUS</v>
      </c>
      <c r="AR228" s="38" t="str">
        <f t="shared" ref="AR228:AR247" si="245">IF(P228=P$2,"LULUS","TIDAK LULUS")</f>
        <v>LULUS</v>
      </c>
      <c r="AS228" s="38" t="str">
        <f t="shared" ref="AS228:AS247" si="246">IF(Q228=Q$2,"LULUS","TIDAK LULUS")</f>
        <v>LULUS</v>
      </c>
      <c r="AT228" s="38" t="str">
        <f t="shared" ref="AT228:AT247" si="247">IF(R228=R$2,"LULUS","TIDAK LULUS")</f>
        <v>LULUS</v>
      </c>
      <c r="AU228" s="38" t="str">
        <f t="shared" ref="AU228:AU247" si="248">IF(S228=S$2,"LULUS","TIDAK LULUS")</f>
        <v>LULUS</v>
      </c>
      <c r="AV228" s="38" t="str">
        <f t="shared" ref="AV228:AV247" si="249">IF(T228=T$2,"LULUS","TIDAK LULUS")</f>
        <v>LULUS</v>
      </c>
      <c r="AW228" s="38" t="str">
        <f t="shared" ref="AW228:AW247" si="250">IF(U228=U$2,"LULUS","TIDAK LULUS")</f>
        <v>LULUS</v>
      </c>
      <c r="AX228" s="38" t="str">
        <f t="shared" ref="AX228:AX247" si="251">IF(V228=V$2,"LULUS","TIDAK LULUS")</f>
        <v>LULUS</v>
      </c>
      <c r="AY228" s="38" t="str">
        <f t="shared" ref="AY228:AY247" si="252">IF(W228=W$2,"LULUS","TIDAK LULUS")</f>
        <v>LULUS</v>
      </c>
      <c r="AZ228" s="38" t="str">
        <f t="shared" ref="AZ228:AZ247" si="253">IF(X228=X$2,"LULUS","TIDAK LULUS")</f>
        <v>LULUS</v>
      </c>
      <c r="BA228" s="38" t="str">
        <f t="shared" ref="BA228:BA247" si="254">IF(Y228=Y$2,"LULUS","TIDAK LULUS")</f>
        <v>TIDAK LULUS</v>
      </c>
      <c r="BB228" s="38" t="str">
        <f t="shared" ref="BB228:BB247" si="255">IF(Z228=Z$2,"LULUS","TIDAK LULUS")</f>
        <v>TIDAK LULUS</v>
      </c>
      <c r="BC228" s="38" t="str">
        <f t="shared" ref="BC228:BC247" si="256">IF(AA228=AA$2,"LULUS","TIDAK LULUS")</f>
        <v>LULUS</v>
      </c>
      <c r="BD228" s="38" t="str">
        <f t="shared" ref="BD228:BD247" si="257">IF(AB228=AB$2,"LULUS","TIDAK LULUS")</f>
        <v>LULUS</v>
      </c>
      <c r="BE228" s="38" t="str">
        <f t="shared" ref="BE228:BE247" si="258">IF(AC228=AC$2,"LULUS","TIDAK LULUS")</f>
        <v>LULUS</v>
      </c>
      <c r="BF228" s="38" t="str">
        <f t="shared" ref="BF228:BF247" si="259">IF(AD228=AD$2,"LULUS","TIDAK LULUS")</f>
        <v>TIDAK LULUS</v>
      </c>
      <c r="BG228" s="38" t="str">
        <f t="shared" ref="BG228:BG247" si="260">IF(AE228=AE$2,"LULUS","TIDAK LULUS")</f>
        <v>LULUS</v>
      </c>
      <c r="BH228" s="38" t="str">
        <f t="shared" ref="BH228:BH247" si="261">IF(AF228=AF$2,"LULUS","TIDAK LULUS")</f>
        <v>LULUS</v>
      </c>
      <c r="BI228" s="38" t="str">
        <f t="shared" ref="BI228:BI247" si="262">IF(AG228=AG$2,"LULUS","TIDAK LULUS")</f>
        <v>TIDAK LULUS</v>
      </c>
    </row>
    <row r="229" spans="1:61" s="65" customFormat="1" ht="21.9" customHeight="1" x14ac:dyDescent="0.3">
      <c r="A229" s="37">
        <f t="shared" si="210"/>
        <v>226</v>
      </c>
      <c r="B229" s="56">
        <v>2015412583</v>
      </c>
      <c r="C229" s="62" t="s">
        <v>5366</v>
      </c>
      <c r="D229" s="61" t="s">
        <v>46</v>
      </c>
      <c r="E229" s="56" t="s">
        <v>155</v>
      </c>
      <c r="F229" s="61" t="s">
        <v>3979</v>
      </c>
      <c r="G229" s="62" t="s">
        <v>3980</v>
      </c>
      <c r="H229" s="57">
        <v>44977</v>
      </c>
      <c r="I229" s="38" t="s">
        <v>126</v>
      </c>
      <c r="J229" s="38" t="s">
        <v>125</v>
      </c>
      <c r="K229" s="38" t="s">
        <v>127</v>
      </c>
      <c r="L229" s="38" t="s">
        <v>125</v>
      </c>
      <c r="M229" s="38" t="s">
        <v>126</v>
      </c>
      <c r="N229" s="38" t="s">
        <v>125</v>
      </c>
      <c r="O229" s="38" t="s">
        <v>128</v>
      </c>
      <c r="P229" s="38" t="s">
        <v>127</v>
      </c>
      <c r="Q229" s="38" t="s">
        <v>126</v>
      </c>
      <c r="R229" s="38" t="s">
        <v>128</v>
      </c>
      <c r="S229" s="38" t="s">
        <v>126</v>
      </c>
      <c r="T229" s="38" t="s">
        <v>128</v>
      </c>
      <c r="U229" s="38" t="s">
        <v>127</v>
      </c>
      <c r="V229" s="38" t="s">
        <v>125</v>
      </c>
      <c r="W229" s="38" t="s">
        <v>125</v>
      </c>
      <c r="X229" s="38" t="s">
        <v>125</v>
      </c>
      <c r="Y229" s="38" t="s">
        <v>128</v>
      </c>
      <c r="Z229" s="38" t="s">
        <v>127</v>
      </c>
      <c r="AA229" s="38" t="s">
        <v>126</v>
      </c>
      <c r="AB229" s="38" t="s">
        <v>128</v>
      </c>
      <c r="AC229" s="38" t="s">
        <v>126</v>
      </c>
      <c r="AD229" s="38" t="s">
        <v>125</v>
      </c>
      <c r="AE229" s="38" t="s">
        <v>127</v>
      </c>
      <c r="AF229" s="38" t="s">
        <v>127</v>
      </c>
      <c r="AG229" s="38" t="s">
        <v>126</v>
      </c>
      <c r="AH229" s="38">
        <f t="array" ref="AH229">SUM((I229:AG229=$I$2:$AG$2)*(I229:AG229&lt;&gt;""))</f>
        <v>21</v>
      </c>
      <c r="AI229" s="47">
        <f t="shared" si="237"/>
        <v>8.4</v>
      </c>
      <c r="AJ229" s="64"/>
      <c r="AK229" s="38" t="str">
        <f t="shared" si="238"/>
        <v>LULUS</v>
      </c>
      <c r="AL229" s="38" t="str">
        <f t="shared" si="239"/>
        <v>TIDAK LULUS</v>
      </c>
      <c r="AM229" s="38" t="str">
        <f t="shared" si="240"/>
        <v>LULUS</v>
      </c>
      <c r="AN229" s="38" t="str">
        <f t="shared" si="241"/>
        <v>LULUS</v>
      </c>
      <c r="AO229" s="38" t="str">
        <f t="shared" si="242"/>
        <v>LULUS</v>
      </c>
      <c r="AP229" s="38" t="str">
        <f t="shared" si="243"/>
        <v>LULUS</v>
      </c>
      <c r="AQ229" s="38" t="str">
        <f t="shared" si="244"/>
        <v>LULUS</v>
      </c>
      <c r="AR229" s="38" t="str">
        <f t="shared" si="245"/>
        <v>LULUS</v>
      </c>
      <c r="AS229" s="38" t="str">
        <f t="shared" si="246"/>
        <v>LULUS</v>
      </c>
      <c r="AT229" s="38" t="str">
        <f t="shared" si="247"/>
        <v>LULUS</v>
      </c>
      <c r="AU229" s="38" t="str">
        <f t="shared" si="248"/>
        <v>LULUS</v>
      </c>
      <c r="AV229" s="38" t="str">
        <f t="shared" si="249"/>
        <v>LULUS</v>
      </c>
      <c r="AW229" s="38" t="str">
        <f t="shared" si="250"/>
        <v>LULUS</v>
      </c>
      <c r="AX229" s="38" t="str">
        <f t="shared" si="251"/>
        <v>LULUS</v>
      </c>
      <c r="AY229" s="38" t="str">
        <f t="shared" si="252"/>
        <v>TIDAK LULUS</v>
      </c>
      <c r="AZ229" s="38" t="str">
        <f t="shared" si="253"/>
        <v>LULUS</v>
      </c>
      <c r="BA229" s="38" t="str">
        <f t="shared" si="254"/>
        <v>LULUS</v>
      </c>
      <c r="BB229" s="38" t="str">
        <f t="shared" si="255"/>
        <v>LULUS</v>
      </c>
      <c r="BC229" s="38" t="str">
        <f t="shared" si="256"/>
        <v>LULUS</v>
      </c>
      <c r="BD229" s="38" t="str">
        <f t="shared" si="257"/>
        <v>LULUS</v>
      </c>
      <c r="BE229" s="38" t="str">
        <f t="shared" si="258"/>
        <v>LULUS</v>
      </c>
      <c r="BF229" s="38" t="str">
        <f t="shared" si="259"/>
        <v>TIDAK LULUS</v>
      </c>
      <c r="BG229" s="38" t="str">
        <f t="shared" si="260"/>
        <v>TIDAK LULUS</v>
      </c>
      <c r="BH229" s="38" t="str">
        <f t="shared" si="261"/>
        <v>LULUS</v>
      </c>
      <c r="BI229" s="38" t="str">
        <f t="shared" si="262"/>
        <v>LULUS</v>
      </c>
    </row>
    <row r="230" spans="1:61" s="65" customFormat="1" ht="21.9" customHeight="1" x14ac:dyDescent="0.3">
      <c r="A230" s="37">
        <f t="shared" si="210"/>
        <v>227</v>
      </c>
      <c r="B230" s="56">
        <v>2015409144</v>
      </c>
      <c r="C230" s="62" t="s">
        <v>3853</v>
      </c>
      <c r="D230" s="61" t="s">
        <v>46</v>
      </c>
      <c r="E230" s="56" t="s">
        <v>155</v>
      </c>
      <c r="F230" s="61" t="s">
        <v>3928</v>
      </c>
      <c r="G230" s="62" t="s">
        <v>3929</v>
      </c>
      <c r="H230" s="57">
        <v>44977</v>
      </c>
      <c r="I230" s="38" t="s">
        <v>126</v>
      </c>
      <c r="J230" s="38" t="s">
        <v>128</v>
      </c>
      <c r="K230" s="38" t="s">
        <v>127</v>
      </c>
      <c r="L230" s="38" t="s">
        <v>125</v>
      </c>
      <c r="M230" s="38" t="s">
        <v>126</v>
      </c>
      <c r="N230" s="38" t="s">
        <v>125</v>
      </c>
      <c r="O230" s="38" t="s">
        <v>128</v>
      </c>
      <c r="P230" s="38" t="s">
        <v>127</v>
      </c>
      <c r="Q230" s="38" t="s">
        <v>126</v>
      </c>
      <c r="R230" s="38" t="s">
        <v>125</v>
      </c>
      <c r="S230" s="38" t="s">
        <v>126</v>
      </c>
      <c r="T230" s="38" t="s">
        <v>128</v>
      </c>
      <c r="U230" s="38" t="s">
        <v>127</v>
      </c>
      <c r="V230" s="38" t="s">
        <v>125</v>
      </c>
      <c r="W230" s="38" t="s">
        <v>126</v>
      </c>
      <c r="X230" s="38" t="s">
        <v>125</v>
      </c>
      <c r="Y230" s="38" t="s">
        <v>127</v>
      </c>
      <c r="Z230" s="38" t="s">
        <v>127</v>
      </c>
      <c r="AA230" s="38" t="s">
        <v>126</v>
      </c>
      <c r="AB230" s="38" t="s">
        <v>128</v>
      </c>
      <c r="AC230" s="38" t="s">
        <v>126</v>
      </c>
      <c r="AD230" s="38" t="s">
        <v>126</v>
      </c>
      <c r="AE230" s="38" t="s">
        <v>125</v>
      </c>
      <c r="AF230" s="38" t="s">
        <v>127</v>
      </c>
      <c r="AG230" s="38" t="s">
        <v>127</v>
      </c>
      <c r="AH230" s="38">
        <f t="array" ref="AH230">SUM((I230:AG230=$I$2:$AG$2)*(I230:AG230&lt;&gt;""))</f>
        <v>21</v>
      </c>
      <c r="AI230" s="47">
        <f t="shared" si="237"/>
        <v>8.4</v>
      </c>
      <c r="AJ230" s="64"/>
      <c r="AK230" s="38" t="str">
        <f t="shared" si="238"/>
        <v>LULUS</v>
      </c>
      <c r="AL230" s="38" t="str">
        <f t="shared" si="239"/>
        <v>LULUS</v>
      </c>
      <c r="AM230" s="38" t="str">
        <f t="shared" si="240"/>
        <v>LULUS</v>
      </c>
      <c r="AN230" s="38" t="str">
        <f t="shared" si="241"/>
        <v>LULUS</v>
      </c>
      <c r="AO230" s="38" t="str">
        <f t="shared" si="242"/>
        <v>LULUS</v>
      </c>
      <c r="AP230" s="38" t="str">
        <f t="shared" si="243"/>
        <v>LULUS</v>
      </c>
      <c r="AQ230" s="38" t="str">
        <f t="shared" si="244"/>
        <v>LULUS</v>
      </c>
      <c r="AR230" s="38" t="str">
        <f t="shared" si="245"/>
        <v>LULUS</v>
      </c>
      <c r="AS230" s="38" t="str">
        <f t="shared" si="246"/>
        <v>LULUS</v>
      </c>
      <c r="AT230" s="38" t="str">
        <f t="shared" si="247"/>
        <v>TIDAK LULUS</v>
      </c>
      <c r="AU230" s="38" t="str">
        <f t="shared" si="248"/>
        <v>LULUS</v>
      </c>
      <c r="AV230" s="38" t="str">
        <f t="shared" si="249"/>
        <v>LULUS</v>
      </c>
      <c r="AW230" s="38" t="str">
        <f t="shared" si="250"/>
        <v>LULUS</v>
      </c>
      <c r="AX230" s="38" t="str">
        <f t="shared" si="251"/>
        <v>LULUS</v>
      </c>
      <c r="AY230" s="38" t="str">
        <f t="shared" si="252"/>
        <v>LULUS</v>
      </c>
      <c r="AZ230" s="38" t="str">
        <f t="shared" si="253"/>
        <v>LULUS</v>
      </c>
      <c r="BA230" s="38" t="str">
        <f t="shared" si="254"/>
        <v>TIDAK LULUS</v>
      </c>
      <c r="BB230" s="38" t="str">
        <f t="shared" si="255"/>
        <v>LULUS</v>
      </c>
      <c r="BC230" s="38" t="str">
        <f t="shared" si="256"/>
        <v>LULUS</v>
      </c>
      <c r="BD230" s="38" t="str">
        <f t="shared" si="257"/>
        <v>LULUS</v>
      </c>
      <c r="BE230" s="38" t="str">
        <f t="shared" si="258"/>
        <v>LULUS</v>
      </c>
      <c r="BF230" s="38" t="str">
        <f t="shared" si="259"/>
        <v>TIDAK LULUS</v>
      </c>
      <c r="BG230" s="38" t="str">
        <f t="shared" si="260"/>
        <v>LULUS</v>
      </c>
      <c r="BH230" s="38" t="str">
        <f t="shared" si="261"/>
        <v>LULUS</v>
      </c>
      <c r="BI230" s="38" t="str">
        <f t="shared" si="262"/>
        <v>TIDAK LULUS</v>
      </c>
    </row>
    <row r="231" spans="1:61" s="65" customFormat="1" ht="21.9" customHeight="1" x14ac:dyDescent="0.3">
      <c r="A231" s="37">
        <f t="shared" si="210"/>
        <v>228</v>
      </c>
      <c r="B231" s="56">
        <v>2015412584</v>
      </c>
      <c r="C231" s="62" t="s">
        <v>5367</v>
      </c>
      <c r="D231" s="61" t="s">
        <v>46</v>
      </c>
      <c r="E231" s="56" t="s">
        <v>155</v>
      </c>
      <c r="F231" s="61" t="s">
        <v>5382</v>
      </c>
      <c r="G231" s="62" t="s">
        <v>5383</v>
      </c>
      <c r="H231" s="57">
        <v>44977</v>
      </c>
      <c r="I231" s="38" t="s">
        <v>126</v>
      </c>
      <c r="J231" s="38" t="s">
        <v>125</v>
      </c>
      <c r="K231" s="38" t="s">
        <v>127</v>
      </c>
      <c r="L231" s="38" t="s">
        <v>125</v>
      </c>
      <c r="M231" s="38" t="s">
        <v>126</v>
      </c>
      <c r="N231" s="38" t="s">
        <v>125</v>
      </c>
      <c r="O231" s="38" t="s">
        <v>128</v>
      </c>
      <c r="P231" s="38" t="s">
        <v>127</v>
      </c>
      <c r="Q231" s="38" t="s">
        <v>126</v>
      </c>
      <c r="R231" s="38" t="s">
        <v>128</v>
      </c>
      <c r="S231" s="38" t="s">
        <v>126</v>
      </c>
      <c r="T231" s="38" t="s">
        <v>128</v>
      </c>
      <c r="U231" s="38" t="s">
        <v>127</v>
      </c>
      <c r="V231" s="38" t="s">
        <v>125</v>
      </c>
      <c r="W231" s="38" t="s">
        <v>126</v>
      </c>
      <c r="X231" s="38" t="s">
        <v>125</v>
      </c>
      <c r="Y231" s="38" t="s">
        <v>128</v>
      </c>
      <c r="Z231" s="38" t="s">
        <v>128</v>
      </c>
      <c r="AA231" s="38" t="s">
        <v>126</v>
      </c>
      <c r="AB231" s="38" t="s">
        <v>128</v>
      </c>
      <c r="AC231" s="38" t="s">
        <v>126</v>
      </c>
      <c r="AD231" s="38" t="s">
        <v>126</v>
      </c>
      <c r="AE231" s="38" t="s">
        <v>125</v>
      </c>
      <c r="AF231" s="38" t="s">
        <v>127</v>
      </c>
      <c r="AG231" s="38" t="s">
        <v>127</v>
      </c>
      <c r="AH231" s="38">
        <f t="array" ref="AH231">SUM((I231:AG231=$I$2:$AG$2)*(I231:AG231&lt;&gt;""))</f>
        <v>21</v>
      </c>
      <c r="AI231" s="47">
        <f t="shared" si="237"/>
        <v>8.4</v>
      </c>
      <c r="AJ231" s="64"/>
      <c r="AK231" s="38" t="str">
        <f t="shared" si="238"/>
        <v>LULUS</v>
      </c>
      <c r="AL231" s="38" t="str">
        <f t="shared" si="239"/>
        <v>TIDAK LULUS</v>
      </c>
      <c r="AM231" s="38" t="str">
        <f t="shared" si="240"/>
        <v>LULUS</v>
      </c>
      <c r="AN231" s="38" t="str">
        <f t="shared" si="241"/>
        <v>LULUS</v>
      </c>
      <c r="AO231" s="38" t="str">
        <f t="shared" si="242"/>
        <v>LULUS</v>
      </c>
      <c r="AP231" s="38" t="str">
        <f t="shared" si="243"/>
        <v>LULUS</v>
      </c>
      <c r="AQ231" s="38" t="str">
        <f t="shared" si="244"/>
        <v>LULUS</v>
      </c>
      <c r="AR231" s="38" t="str">
        <f t="shared" si="245"/>
        <v>LULUS</v>
      </c>
      <c r="AS231" s="38" t="str">
        <f t="shared" si="246"/>
        <v>LULUS</v>
      </c>
      <c r="AT231" s="38" t="str">
        <f t="shared" si="247"/>
        <v>LULUS</v>
      </c>
      <c r="AU231" s="38" t="str">
        <f t="shared" si="248"/>
        <v>LULUS</v>
      </c>
      <c r="AV231" s="38" t="str">
        <f t="shared" si="249"/>
        <v>LULUS</v>
      </c>
      <c r="AW231" s="38" t="str">
        <f t="shared" si="250"/>
        <v>LULUS</v>
      </c>
      <c r="AX231" s="38" t="str">
        <f t="shared" si="251"/>
        <v>LULUS</v>
      </c>
      <c r="AY231" s="38" t="str">
        <f t="shared" si="252"/>
        <v>LULUS</v>
      </c>
      <c r="AZ231" s="38" t="str">
        <f t="shared" si="253"/>
        <v>LULUS</v>
      </c>
      <c r="BA231" s="38" t="str">
        <f t="shared" si="254"/>
        <v>LULUS</v>
      </c>
      <c r="BB231" s="38" t="str">
        <f t="shared" si="255"/>
        <v>TIDAK LULUS</v>
      </c>
      <c r="BC231" s="38" t="str">
        <f t="shared" si="256"/>
        <v>LULUS</v>
      </c>
      <c r="BD231" s="38" t="str">
        <f t="shared" si="257"/>
        <v>LULUS</v>
      </c>
      <c r="BE231" s="38" t="str">
        <f t="shared" si="258"/>
        <v>LULUS</v>
      </c>
      <c r="BF231" s="38" t="str">
        <f t="shared" si="259"/>
        <v>TIDAK LULUS</v>
      </c>
      <c r="BG231" s="38" t="str">
        <f t="shared" si="260"/>
        <v>LULUS</v>
      </c>
      <c r="BH231" s="38" t="str">
        <f t="shared" si="261"/>
        <v>LULUS</v>
      </c>
      <c r="BI231" s="38" t="str">
        <f t="shared" si="262"/>
        <v>TIDAK LULUS</v>
      </c>
    </row>
    <row r="232" spans="1:61" s="65" customFormat="1" ht="21.9" customHeight="1" x14ac:dyDescent="0.3">
      <c r="A232" s="37">
        <f t="shared" si="210"/>
        <v>229</v>
      </c>
      <c r="B232" s="56">
        <v>2015411578</v>
      </c>
      <c r="C232" s="62" t="s">
        <v>3884</v>
      </c>
      <c r="D232" s="61" t="s">
        <v>45</v>
      </c>
      <c r="E232" s="56" t="s">
        <v>160</v>
      </c>
      <c r="F232" s="61" t="s">
        <v>3958</v>
      </c>
      <c r="G232" s="62" t="s">
        <v>3959</v>
      </c>
      <c r="H232" s="57">
        <v>44977</v>
      </c>
      <c r="I232" s="38" t="s">
        <v>127</v>
      </c>
      <c r="J232" s="38" t="s">
        <v>127</v>
      </c>
      <c r="K232" s="38" t="s">
        <v>127</v>
      </c>
      <c r="L232" s="38" t="s">
        <v>125</v>
      </c>
      <c r="M232" s="38" t="s">
        <v>126</v>
      </c>
      <c r="N232" s="38" t="s">
        <v>125</v>
      </c>
      <c r="O232" s="38" t="s">
        <v>128</v>
      </c>
      <c r="P232" s="38" t="s">
        <v>127</v>
      </c>
      <c r="Q232" s="38" t="s">
        <v>128</v>
      </c>
      <c r="R232" s="38" t="s">
        <v>126</v>
      </c>
      <c r="S232" s="38" t="s">
        <v>127</v>
      </c>
      <c r="T232" s="38" t="s">
        <v>126</v>
      </c>
      <c r="U232" s="38" t="s">
        <v>125</v>
      </c>
      <c r="V232" s="38" t="s">
        <v>125</v>
      </c>
      <c r="W232" s="38" t="s">
        <v>126</v>
      </c>
      <c r="X232" s="38" t="s">
        <v>125</v>
      </c>
      <c r="Y232" s="38" t="s">
        <v>125</v>
      </c>
      <c r="Z232" s="38" t="s">
        <v>128</v>
      </c>
      <c r="AA232" s="38" t="s">
        <v>126</v>
      </c>
      <c r="AB232" s="38" t="s">
        <v>128</v>
      </c>
      <c r="AC232" s="38" t="s">
        <v>126</v>
      </c>
      <c r="AD232" s="38" t="s">
        <v>126</v>
      </c>
      <c r="AE232" s="38" t="s">
        <v>128</v>
      </c>
      <c r="AF232" s="38" t="s">
        <v>127</v>
      </c>
      <c r="AG232" s="38" t="s">
        <v>126</v>
      </c>
      <c r="AH232" s="38">
        <f t="array" ref="AH232">SUM((I232:AG232=$I$2:$AG$2)*(I232:AG232&lt;&gt;""))</f>
        <v>14</v>
      </c>
      <c r="AI232" s="47">
        <f t="shared" si="237"/>
        <v>5.6</v>
      </c>
      <c r="AJ232" s="64"/>
      <c r="AK232" s="38" t="str">
        <f t="shared" si="238"/>
        <v>TIDAK LULUS</v>
      </c>
      <c r="AL232" s="38" t="str">
        <f t="shared" si="239"/>
        <v>TIDAK LULUS</v>
      </c>
      <c r="AM232" s="38" t="str">
        <f t="shared" si="240"/>
        <v>LULUS</v>
      </c>
      <c r="AN232" s="38" t="str">
        <f t="shared" si="241"/>
        <v>LULUS</v>
      </c>
      <c r="AO232" s="38" t="str">
        <f t="shared" si="242"/>
        <v>LULUS</v>
      </c>
      <c r="AP232" s="38" t="str">
        <f t="shared" si="243"/>
        <v>LULUS</v>
      </c>
      <c r="AQ232" s="38" t="str">
        <f t="shared" si="244"/>
        <v>LULUS</v>
      </c>
      <c r="AR232" s="38" t="str">
        <f t="shared" si="245"/>
        <v>LULUS</v>
      </c>
      <c r="AS232" s="38" t="str">
        <f t="shared" si="246"/>
        <v>TIDAK LULUS</v>
      </c>
      <c r="AT232" s="38" t="str">
        <f t="shared" si="247"/>
        <v>TIDAK LULUS</v>
      </c>
      <c r="AU232" s="38" t="str">
        <f t="shared" si="248"/>
        <v>TIDAK LULUS</v>
      </c>
      <c r="AV232" s="38" t="str">
        <f t="shared" si="249"/>
        <v>TIDAK LULUS</v>
      </c>
      <c r="AW232" s="38" t="str">
        <f t="shared" si="250"/>
        <v>TIDAK LULUS</v>
      </c>
      <c r="AX232" s="38" t="str">
        <f t="shared" si="251"/>
        <v>LULUS</v>
      </c>
      <c r="AY232" s="38" t="str">
        <f t="shared" si="252"/>
        <v>LULUS</v>
      </c>
      <c r="AZ232" s="38" t="str">
        <f t="shared" si="253"/>
        <v>LULUS</v>
      </c>
      <c r="BA232" s="38" t="str">
        <f t="shared" si="254"/>
        <v>TIDAK LULUS</v>
      </c>
      <c r="BB232" s="38" t="str">
        <f t="shared" si="255"/>
        <v>TIDAK LULUS</v>
      </c>
      <c r="BC232" s="38" t="str">
        <f t="shared" si="256"/>
        <v>LULUS</v>
      </c>
      <c r="BD232" s="38" t="str">
        <f t="shared" si="257"/>
        <v>LULUS</v>
      </c>
      <c r="BE232" s="38" t="str">
        <f t="shared" si="258"/>
        <v>LULUS</v>
      </c>
      <c r="BF232" s="38" t="str">
        <f t="shared" si="259"/>
        <v>TIDAK LULUS</v>
      </c>
      <c r="BG232" s="38" t="str">
        <f t="shared" si="260"/>
        <v>TIDAK LULUS</v>
      </c>
      <c r="BH232" s="38" t="str">
        <f t="shared" si="261"/>
        <v>LULUS</v>
      </c>
      <c r="BI232" s="38" t="str">
        <f t="shared" si="262"/>
        <v>LULUS</v>
      </c>
    </row>
    <row r="233" spans="1:61" s="65" customFormat="1" ht="21.9" customHeight="1" x14ac:dyDescent="0.3">
      <c r="A233" s="37">
        <f t="shared" si="210"/>
        <v>230</v>
      </c>
      <c r="B233" s="56">
        <v>2015412558</v>
      </c>
      <c r="C233" s="62" t="s">
        <v>5368</v>
      </c>
      <c r="D233" s="61" t="s">
        <v>45</v>
      </c>
      <c r="E233" s="56" t="s">
        <v>160</v>
      </c>
      <c r="F233" s="61" t="s">
        <v>558</v>
      </c>
      <c r="G233" s="62" t="s">
        <v>559</v>
      </c>
      <c r="H233" s="57">
        <v>44977</v>
      </c>
      <c r="I233" s="38" t="s">
        <v>126</v>
      </c>
      <c r="J233" s="38" t="s">
        <v>125</v>
      </c>
      <c r="K233" s="38" t="s">
        <v>127</v>
      </c>
      <c r="L233" s="38" t="s">
        <v>125</v>
      </c>
      <c r="M233" s="38" t="s">
        <v>126</v>
      </c>
      <c r="N233" s="38" t="s">
        <v>125</v>
      </c>
      <c r="O233" s="38" t="s">
        <v>128</v>
      </c>
      <c r="P233" s="38" t="s">
        <v>127</v>
      </c>
      <c r="Q233" s="38" t="s">
        <v>126</v>
      </c>
      <c r="R233" s="38" t="s">
        <v>125</v>
      </c>
      <c r="S233" s="38" t="s">
        <v>126</v>
      </c>
      <c r="T233" s="38" t="s">
        <v>128</v>
      </c>
      <c r="U233" s="38" t="s">
        <v>127</v>
      </c>
      <c r="V233" s="38" t="s">
        <v>125</v>
      </c>
      <c r="W233" s="38" t="s">
        <v>126</v>
      </c>
      <c r="X233" s="38" t="s">
        <v>125</v>
      </c>
      <c r="Y233" s="38" t="s">
        <v>128</v>
      </c>
      <c r="Z233" s="38" t="s">
        <v>128</v>
      </c>
      <c r="AA233" s="38" t="s">
        <v>126</v>
      </c>
      <c r="AB233" s="38" t="s">
        <v>128</v>
      </c>
      <c r="AC233" s="38" t="s">
        <v>126</v>
      </c>
      <c r="AD233" s="38" t="s">
        <v>128</v>
      </c>
      <c r="AE233" s="38" t="s">
        <v>125</v>
      </c>
      <c r="AF233" s="38" t="s">
        <v>127</v>
      </c>
      <c r="AG233" s="38" t="s">
        <v>126</v>
      </c>
      <c r="AH233" s="38">
        <f t="array" ref="AH233">SUM((I233:AG233=$I$2:$AG$2)*(I233:AG233&lt;&gt;""))</f>
        <v>22</v>
      </c>
      <c r="AI233" s="47">
        <f t="shared" si="237"/>
        <v>8.8000000000000007</v>
      </c>
      <c r="AJ233" s="64"/>
      <c r="AK233" s="38" t="str">
        <f t="shared" si="238"/>
        <v>LULUS</v>
      </c>
      <c r="AL233" s="38" t="str">
        <f t="shared" si="239"/>
        <v>TIDAK LULUS</v>
      </c>
      <c r="AM233" s="38" t="str">
        <f t="shared" si="240"/>
        <v>LULUS</v>
      </c>
      <c r="AN233" s="38" t="str">
        <f t="shared" si="241"/>
        <v>LULUS</v>
      </c>
      <c r="AO233" s="38" t="str">
        <f t="shared" si="242"/>
        <v>LULUS</v>
      </c>
      <c r="AP233" s="38" t="str">
        <f t="shared" si="243"/>
        <v>LULUS</v>
      </c>
      <c r="AQ233" s="38" t="str">
        <f t="shared" si="244"/>
        <v>LULUS</v>
      </c>
      <c r="AR233" s="38" t="str">
        <f t="shared" si="245"/>
        <v>LULUS</v>
      </c>
      <c r="AS233" s="38" t="str">
        <f t="shared" si="246"/>
        <v>LULUS</v>
      </c>
      <c r="AT233" s="38" t="str">
        <f t="shared" si="247"/>
        <v>TIDAK LULUS</v>
      </c>
      <c r="AU233" s="38" t="str">
        <f t="shared" si="248"/>
        <v>LULUS</v>
      </c>
      <c r="AV233" s="38" t="str">
        <f t="shared" si="249"/>
        <v>LULUS</v>
      </c>
      <c r="AW233" s="38" t="str">
        <f t="shared" si="250"/>
        <v>LULUS</v>
      </c>
      <c r="AX233" s="38" t="str">
        <f t="shared" si="251"/>
        <v>LULUS</v>
      </c>
      <c r="AY233" s="38" t="str">
        <f t="shared" si="252"/>
        <v>LULUS</v>
      </c>
      <c r="AZ233" s="38" t="str">
        <f t="shared" si="253"/>
        <v>LULUS</v>
      </c>
      <c r="BA233" s="38" t="str">
        <f t="shared" si="254"/>
        <v>LULUS</v>
      </c>
      <c r="BB233" s="38" t="str">
        <f t="shared" si="255"/>
        <v>TIDAK LULUS</v>
      </c>
      <c r="BC233" s="38" t="str">
        <f t="shared" si="256"/>
        <v>LULUS</v>
      </c>
      <c r="BD233" s="38" t="str">
        <f t="shared" si="257"/>
        <v>LULUS</v>
      </c>
      <c r="BE233" s="38" t="str">
        <f t="shared" si="258"/>
        <v>LULUS</v>
      </c>
      <c r="BF233" s="38" t="str">
        <f t="shared" si="259"/>
        <v>LULUS</v>
      </c>
      <c r="BG233" s="38" t="str">
        <f t="shared" si="260"/>
        <v>LULUS</v>
      </c>
      <c r="BH233" s="38" t="str">
        <f t="shared" si="261"/>
        <v>LULUS</v>
      </c>
      <c r="BI233" s="38" t="str">
        <f t="shared" si="262"/>
        <v>LULUS</v>
      </c>
    </row>
    <row r="234" spans="1:61" s="65" customFormat="1" ht="21.9" customHeight="1" x14ac:dyDescent="0.3">
      <c r="A234" s="37">
        <f t="shared" si="210"/>
        <v>231</v>
      </c>
      <c r="B234" s="56">
        <v>2015412561</v>
      </c>
      <c r="C234" s="62" t="s">
        <v>5369</v>
      </c>
      <c r="D234" s="61" t="s">
        <v>45</v>
      </c>
      <c r="E234" s="56" t="s">
        <v>160</v>
      </c>
      <c r="F234" s="61" t="s">
        <v>5384</v>
      </c>
      <c r="G234" s="62" t="s">
        <v>5385</v>
      </c>
      <c r="H234" s="57">
        <v>44977</v>
      </c>
      <c r="I234" s="38" t="s">
        <v>126</v>
      </c>
      <c r="J234" s="38" t="s">
        <v>128</v>
      </c>
      <c r="K234" s="38" t="s">
        <v>127</v>
      </c>
      <c r="L234" s="38" t="s">
        <v>125</v>
      </c>
      <c r="M234" s="38" t="s">
        <v>127</v>
      </c>
      <c r="N234" s="38" t="s">
        <v>125</v>
      </c>
      <c r="O234" s="38" t="s">
        <v>128</v>
      </c>
      <c r="P234" s="38" t="s">
        <v>127</v>
      </c>
      <c r="Q234" s="38" t="s">
        <v>126</v>
      </c>
      <c r="R234" s="38" t="s">
        <v>125</v>
      </c>
      <c r="S234" s="38" t="s">
        <v>126</v>
      </c>
      <c r="T234" s="38" t="s">
        <v>128</v>
      </c>
      <c r="U234" s="38" t="s">
        <v>127</v>
      </c>
      <c r="V234" s="38" t="s">
        <v>125</v>
      </c>
      <c r="W234" s="38" t="s">
        <v>126</v>
      </c>
      <c r="X234" s="38" t="s">
        <v>125</v>
      </c>
      <c r="Y234" s="38" t="s">
        <v>125</v>
      </c>
      <c r="Z234" s="38" t="s">
        <v>128</v>
      </c>
      <c r="AA234" s="38" t="s">
        <v>126</v>
      </c>
      <c r="AB234" s="38" t="s">
        <v>128</v>
      </c>
      <c r="AC234" s="38" t="s">
        <v>126</v>
      </c>
      <c r="AD234" s="38" t="s">
        <v>126</v>
      </c>
      <c r="AE234" s="38" t="s">
        <v>126</v>
      </c>
      <c r="AF234" s="38" t="s">
        <v>125</v>
      </c>
      <c r="AG234" s="38" t="s">
        <v>125</v>
      </c>
      <c r="AH234" s="38">
        <f t="array" ref="AH234">SUM((I234:AG234=$I$2:$AG$2)*(I234:AG234&lt;&gt;""))</f>
        <v>17</v>
      </c>
      <c r="AI234" s="47">
        <f t="shared" si="237"/>
        <v>6.8</v>
      </c>
      <c r="AJ234" s="64"/>
      <c r="AK234" s="38" t="str">
        <f t="shared" si="238"/>
        <v>LULUS</v>
      </c>
      <c r="AL234" s="38" t="str">
        <f t="shared" si="239"/>
        <v>LULUS</v>
      </c>
      <c r="AM234" s="38" t="str">
        <f t="shared" si="240"/>
        <v>LULUS</v>
      </c>
      <c r="AN234" s="38" t="str">
        <f t="shared" si="241"/>
        <v>LULUS</v>
      </c>
      <c r="AO234" s="38" t="str">
        <f t="shared" si="242"/>
        <v>TIDAK LULUS</v>
      </c>
      <c r="AP234" s="38" t="str">
        <f t="shared" si="243"/>
        <v>LULUS</v>
      </c>
      <c r="AQ234" s="38" t="str">
        <f t="shared" si="244"/>
        <v>LULUS</v>
      </c>
      <c r="AR234" s="38" t="str">
        <f t="shared" si="245"/>
        <v>LULUS</v>
      </c>
      <c r="AS234" s="38" t="str">
        <f t="shared" si="246"/>
        <v>LULUS</v>
      </c>
      <c r="AT234" s="38" t="str">
        <f t="shared" si="247"/>
        <v>TIDAK LULUS</v>
      </c>
      <c r="AU234" s="38" t="str">
        <f t="shared" si="248"/>
        <v>LULUS</v>
      </c>
      <c r="AV234" s="38" t="str">
        <f t="shared" si="249"/>
        <v>LULUS</v>
      </c>
      <c r="AW234" s="38" t="str">
        <f t="shared" si="250"/>
        <v>LULUS</v>
      </c>
      <c r="AX234" s="38" t="str">
        <f t="shared" si="251"/>
        <v>LULUS</v>
      </c>
      <c r="AY234" s="38" t="str">
        <f t="shared" si="252"/>
        <v>LULUS</v>
      </c>
      <c r="AZ234" s="38" t="str">
        <f t="shared" si="253"/>
        <v>LULUS</v>
      </c>
      <c r="BA234" s="38" t="str">
        <f t="shared" si="254"/>
        <v>TIDAK LULUS</v>
      </c>
      <c r="BB234" s="38" t="str">
        <f t="shared" si="255"/>
        <v>TIDAK LULUS</v>
      </c>
      <c r="BC234" s="38" t="str">
        <f t="shared" si="256"/>
        <v>LULUS</v>
      </c>
      <c r="BD234" s="38" t="str">
        <f t="shared" si="257"/>
        <v>LULUS</v>
      </c>
      <c r="BE234" s="38" t="str">
        <f t="shared" si="258"/>
        <v>LULUS</v>
      </c>
      <c r="BF234" s="38" t="str">
        <f t="shared" si="259"/>
        <v>TIDAK LULUS</v>
      </c>
      <c r="BG234" s="38" t="str">
        <f t="shared" si="260"/>
        <v>TIDAK LULUS</v>
      </c>
      <c r="BH234" s="38" t="str">
        <f t="shared" si="261"/>
        <v>TIDAK LULUS</v>
      </c>
      <c r="BI234" s="38" t="str">
        <f t="shared" si="262"/>
        <v>TIDAK LULUS</v>
      </c>
    </row>
    <row r="235" spans="1:61" s="65" customFormat="1" ht="21.9" customHeight="1" x14ac:dyDescent="0.3">
      <c r="A235" s="37">
        <f t="shared" si="210"/>
        <v>232</v>
      </c>
      <c r="B235" s="56">
        <v>2015409106</v>
      </c>
      <c r="C235" s="62" t="s">
        <v>3857</v>
      </c>
      <c r="D235" s="61" t="s">
        <v>45</v>
      </c>
      <c r="E235" s="56" t="s">
        <v>160</v>
      </c>
      <c r="F235" s="61" t="s">
        <v>3934</v>
      </c>
      <c r="G235" s="62" t="s">
        <v>3935</v>
      </c>
      <c r="H235" s="57">
        <v>44977</v>
      </c>
      <c r="I235" s="38" t="s">
        <v>126</v>
      </c>
      <c r="J235" s="38" t="s">
        <v>125</v>
      </c>
      <c r="K235" s="38" t="s">
        <v>127</v>
      </c>
      <c r="L235" s="38" t="s">
        <v>125</v>
      </c>
      <c r="M235" s="38" t="s">
        <v>126</v>
      </c>
      <c r="N235" s="38" t="s">
        <v>125</v>
      </c>
      <c r="O235" s="38" t="s">
        <v>128</v>
      </c>
      <c r="P235" s="38" t="s">
        <v>127</v>
      </c>
      <c r="Q235" s="38" t="s">
        <v>126</v>
      </c>
      <c r="R235" s="38" t="s">
        <v>125</v>
      </c>
      <c r="S235" s="38" t="s">
        <v>126</v>
      </c>
      <c r="T235" s="38" t="s">
        <v>125</v>
      </c>
      <c r="U235" s="38" t="s">
        <v>128</v>
      </c>
      <c r="V235" s="38" t="s">
        <v>125</v>
      </c>
      <c r="W235" s="38" t="s">
        <v>125</v>
      </c>
      <c r="X235" s="38" t="s">
        <v>125</v>
      </c>
      <c r="Y235" s="38" t="s">
        <v>127</v>
      </c>
      <c r="Z235" s="38" t="s">
        <v>128</v>
      </c>
      <c r="AA235" s="38" t="s">
        <v>126</v>
      </c>
      <c r="AB235" s="38" t="s">
        <v>128</v>
      </c>
      <c r="AC235" s="38" t="s">
        <v>126</v>
      </c>
      <c r="AD235" s="38" t="s">
        <v>127</v>
      </c>
      <c r="AE235" s="38" t="s">
        <v>125</v>
      </c>
      <c r="AF235" s="38" t="s">
        <v>127</v>
      </c>
      <c r="AG235" s="38" t="s">
        <v>126</v>
      </c>
      <c r="AH235" s="38">
        <f t="array" ref="AH235">SUM((I235:AG235=$I$2:$AG$2)*(I235:AG235&lt;&gt;""))</f>
        <v>17</v>
      </c>
      <c r="AI235" s="47">
        <f t="shared" si="237"/>
        <v>6.8</v>
      </c>
      <c r="AJ235" s="64"/>
      <c r="AK235" s="38" t="str">
        <f t="shared" si="238"/>
        <v>LULUS</v>
      </c>
      <c r="AL235" s="38" t="str">
        <f t="shared" si="239"/>
        <v>TIDAK LULUS</v>
      </c>
      <c r="AM235" s="38" t="str">
        <f t="shared" si="240"/>
        <v>LULUS</v>
      </c>
      <c r="AN235" s="38" t="str">
        <f t="shared" si="241"/>
        <v>LULUS</v>
      </c>
      <c r="AO235" s="38" t="str">
        <f t="shared" si="242"/>
        <v>LULUS</v>
      </c>
      <c r="AP235" s="38" t="str">
        <f t="shared" si="243"/>
        <v>LULUS</v>
      </c>
      <c r="AQ235" s="38" t="str">
        <f t="shared" si="244"/>
        <v>LULUS</v>
      </c>
      <c r="AR235" s="38" t="str">
        <f t="shared" si="245"/>
        <v>LULUS</v>
      </c>
      <c r="AS235" s="38" t="str">
        <f t="shared" si="246"/>
        <v>LULUS</v>
      </c>
      <c r="AT235" s="38" t="str">
        <f t="shared" si="247"/>
        <v>TIDAK LULUS</v>
      </c>
      <c r="AU235" s="38" t="str">
        <f t="shared" si="248"/>
        <v>LULUS</v>
      </c>
      <c r="AV235" s="38" t="str">
        <f t="shared" si="249"/>
        <v>TIDAK LULUS</v>
      </c>
      <c r="AW235" s="38" t="str">
        <f t="shared" si="250"/>
        <v>TIDAK LULUS</v>
      </c>
      <c r="AX235" s="38" t="str">
        <f t="shared" si="251"/>
        <v>LULUS</v>
      </c>
      <c r="AY235" s="38" t="str">
        <f t="shared" si="252"/>
        <v>TIDAK LULUS</v>
      </c>
      <c r="AZ235" s="38" t="str">
        <f t="shared" si="253"/>
        <v>LULUS</v>
      </c>
      <c r="BA235" s="38" t="str">
        <f t="shared" si="254"/>
        <v>TIDAK LULUS</v>
      </c>
      <c r="BB235" s="38" t="str">
        <f t="shared" si="255"/>
        <v>TIDAK LULUS</v>
      </c>
      <c r="BC235" s="38" t="str">
        <f t="shared" si="256"/>
        <v>LULUS</v>
      </c>
      <c r="BD235" s="38" t="str">
        <f t="shared" si="257"/>
        <v>LULUS</v>
      </c>
      <c r="BE235" s="38" t="str">
        <f t="shared" si="258"/>
        <v>LULUS</v>
      </c>
      <c r="BF235" s="38" t="str">
        <f t="shared" si="259"/>
        <v>TIDAK LULUS</v>
      </c>
      <c r="BG235" s="38" t="str">
        <f t="shared" si="260"/>
        <v>LULUS</v>
      </c>
      <c r="BH235" s="38" t="str">
        <f t="shared" si="261"/>
        <v>LULUS</v>
      </c>
      <c r="BI235" s="38" t="str">
        <f t="shared" si="262"/>
        <v>LULUS</v>
      </c>
    </row>
    <row r="236" spans="1:61" s="65" customFormat="1" ht="21.9" customHeight="1" x14ac:dyDescent="0.3">
      <c r="A236" s="37">
        <f t="shared" si="210"/>
        <v>233</v>
      </c>
      <c r="B236" s="56">
        <v>2015412567</v>
      </c>
      <c r="C236" s="62" t="s">
        <v>5370</v>
      </c>
      <c r="D236" s="61" t="s">
        <v>45</v>
      </c>
      <c r="E236" s="56" t="s">
        <v>160</v>
      </c>
      <c r="F236" s="61" t="s">
        <v>4016</v>
      </c>
      <c r="G236" s="62" t="s">
        <v>4017</v>
      </c>
      <c r="H236" s="57">
        <v>44977</v>
      </c>
      <c r="I236" s="38" t="s">
        <v>126</v>
      </c>
      <c r="J236" s="38" t="s">
        <v>125</v>
      </c>
      <c r="K236" s="38" t="s">
        <v>127</v>
      </c>
      <c r="L236" s="38" t="s">
        <v>125</v>
      </c>
      <c r="M236" s="38" t="s">
        <v>126</v>
      </c>
      <c r="N236" s="38" t="s">
        <v>125</v>
      </c>
      <c r="O236" s="38" t="s">
        <v>128</v>
      </c>
      <c r="P236" s="38" t="s">
        <v>127</v>
      </c>
      <c r="Q236" s="38" t="s">
        <v>126</v>
      </c>
      <c r="R236" s="38" t="s">
        <v>125</v>
      </c>
      <c r="S236" s="38" t="s">
        <v>126</v>
      </c>
      <c r="T236" s="38" t="s">
        <v>128</v>
      </c>
      <c r="U236" s="38" t="s">
        <v>127</v>
      </c>
      <c r="V236" s="38" t="s">
        <v>125</v>
      </c>
      <c r="W236" s="38" t="s">
        <v>126</v>
      </c>
      <c r="X236" s="38" t="s">
        <v>125</v>
      </c>
      <c r="Y236" s="38" t="s">
        <v>125</v>
      </c>
      <c r="Z236" s="38" t="s">
        <v>128</v>
      </c>
      <c r="AA236" s="38" t="s">
        <v>126</v>
      </c>
      <c r="AB236" s="38" t="s">
        <v>128</v>
      </c>
      <c r="AC236" s="38" t="s">
        <v>126</v>
      </c>
      <c r="AD236" s="38" t="s">
        <v>128</v>
      </c>
      <c r="AE236" s="38" t="s">
        <v>128</v>
      </c>
      <c r="AF236" s="38" t="s">
        <v>127</v>
      </c>
      <c r="AG236" s="38" t="s">
        <v>125</v>
      </c>
      <c r="AH236" s="38">
        <f t="array" ref="AH236">SUM((I236:AG236=$I$2:$AG$2)*(I236:AG236&lt;&gt;""))</f>
        <v>19</v>
      </c>
      <c r="AI236" s="47">
        <f t="shared" si="237"/>
        <v>7.6</v>
      </c>
      <c r="AJ236" s="64"/>
      <c r="AK236" s="38" t="str">
        <f t="shared" si="238"/>
        <v>LULUS</v>
      </c>
      <c r="AL236" s="38" t="str">
        <f t="shared" si="239"/>
        <v>TIDAK LULUS</v>
      </c>
      <c r="AM236" s="38" t="str">
        <f t="shared" si="240"/>
        <v>LULUS</v>
      </c>
      <c r="AN236" s="38" t="str">
        <f t="shared" si="241"/>
        <v>LULUS</v>
      </c>
      <c r="AO236" s="38" t="str">
        <f t="shared" si="242"/>
        <v>LULUS</v>
      </c>
      <c r="AP236" s="38" t="str">
        <f t="shared" si="243"/>
        <v>LULUS</v>
      </c>
      <c r="AQ236" s="38" t="str">
        <f t="shared" si="244"/>
        <v>LULUS</v>
      </c>
      <c r="AR236" s="38" t="str">
        <f t="shared" si="245"/>
        <v>LULUS</v>
      </c>
      <c r="AS236" s="38" t="str">
        <f t="shared" si="246"/>
        <v>LULUS</v>
      </c>
      <c r="AT236" s="38" t="str">
        <f t="shared" si="247"/>
        <v>TIDAK LULUS</v>
      </c>
      <c r="AU236" s="38" t="str">
        <f t="shared" si="248"/>
        <v>LULUS</v>
      </c>
      <c r="AV236" s="38" t="str">
        <f t="shared" si="249"/>
        <v>LULUS</v>
      </c>
      <c r="AW236" s="38" t="str">
        <f t="shared" si="250"/>
        <v>LULUS</v>
      </c>
      <c r="AX236" s="38" t="str">
        <f t="shared" si="251"/>
        <v>LULUS</v>
      </c>
      <c r="AY236" s="38" t="str">
        <f t="shared" si="252"/>
        <v>LULUS</v>
      </c>
      <c r="AZ236" s="38" t="str">
        <f t="shared" si="253"/>
        <v>LULUS</v>
      </c>
      <c r="BA236" s="38" t="str">
        <f t="shared" si="254"/>
        <v>TIDAK LULUS</v>
      </c>
      <c r="BB236" s="38" t="str">
        <f t="shared" si="255"/>
        <v>TIDAK LULUS</v>
      </c>
      <c r="BC236" s="38" t="str">
        <f t="shared" si="256"/>
        <v>LULUS</v>
      </c>
      <c r="BD236" s="38" t="str">
        <f t="shared" si="257"/>
        <v>LULUS</v>
      </c>
      <c r="BE236" s="38" t="str">
        <f t="shared" si="258"/>
        <v>LULUS</v>
      </c>
      <c r="BF236" s="38" t="str">
        <f t="shared" si="259"/>
        <v>LULUS</v>
      </c>
      <c r="BG236" s="38" t="str">
        <f t="shared" si="260"/>
        <v>TIDAK LULUS</v>
      </c>
      <c r="BH236" s="38" t="str">
        <f t="shared" si="261"/>
        <v>LULUS</v>
      </c>
      <c r="BI236" s="38" t="str">
        <f t="shared" si="262"/>
        <v>TIDAK LULUS</v>
      </c>
    </row>
    <row r="237" spans="1:61" s="65" customFormat="1" ht="21.9" customHeight="1" x14ac:dyDescent="0.3">
      <c r="A237" s="37">
        <f t="shared" si="210"/>
        <v>234</v>
      </c>
      <c r="B237" s="56">
        <v>2015412570</v>
      </c>
      <c r="C237" s="62" t="s">
        <v>5371</v>
      </c>
      <c r="D237" s="61" t="s">
        <v>45</v>
      </c>
      <c r="E237" s="56" t="s">
        <v>160</v>
      </c>
      <c r="F237" s="61" t="s">
        <v>5386</v>
      </c>
      <c r="G237" s="62" t="s">
        <v>5387</v>
      </c>
      <c r="H237" s="57">
        <v>44977</v>
      </c>
      <c r="I237" s="38" t="s">
        <v>126</v>
      </c>
      <c r="J237" s="38" t="s">
        <v>125</v>
      </c>
      <c r="K237" s="38" t="s">
        <v>127</v>
      </c>
      <c r="L237" s="38" t="s">
        <v>125</v>
      </c>
      <c r="M237" s="38" t="s">
        <v>126</v>
      </c>
      <c r="N237" s="38" t="s">
        <v>125</v>
      </c>
      <c r="O237" s="38" t="s">
        <v>128</v>
      </c>
      <c r="P237" s="38" t="s">
        <v>127</v>
      </c>
      <c r="Q237" s="38" t="s">
        <v>126</v>
      </c>
      <c r="R237" s="38" t="s">
        <v>125</v>
      </c>
      <c r="S237" s="38" t="s">
        <v>127</v>
      </c>
      <c r="T237" s="38" t="s">
        <v>128</v>
      </c>
      <c r="U237" s="38" t="s">
        <v>127</v>
      </c>
      <c r="V237" s="38" t="s">
        <v>125</v>
      </c>
      <c r="W237" s="38" t="s">
        <v>126</v>
      </c>
      <c r="X237" s="38" t="s">
        <v>125</v>
      </c>
      <c r="Y237" s="38" t="s">
        <v>127</v>
      </c>
      <c r="Z237" s="38" t="s">
        <v>127</v>
      </c>
      <c r="AA237" s="38" t="s">
        <v>126</v>
      </c>
      <c r="AB237" s="38" t="s">
        <v>128</v>
      </c>
      <c r="AC237" s="38" t="s">
        <v>126</v>
      </c>
      <c r="AD237" s="38" t="s">
        <v>126</v>
      </c>
      <c r="AE237" s="38" t="s">
        <v>125</v>
      </c>
      <c r="AF237" s="38" t="s">
        <v>127</v>
      </c>
      <c r="AG237" s="38" t="s">
        <v>128</v>
      </c>
      <c r="AH237" s="38">
        <f t="array" ref="AH237">SUM((I237:AG237=$I$2:$AG$2)*(I237:AG237&lt;&gt;""))</f>
        <v>19</v>
      </c>
      <c r="AI237" s="47">
        <f t="shared" si="237"/>
        <v>7.6</v>
      </c>
      <c r="AJ237" s="64"/>
      <c r="AK237" s="38" t="str">
        <f t="shared" si="238"/>
        <v>LULUS</v>
      </c>
      <c r="AL237" s="38" t="str">
        <f t="shared" si="239"/>
        <v>TIDAK LULUS</v>
      </c>
      <c r="AM237" s="38" t="str">
        <f t="shared" si="240"/>
        <v>LULUS</v>
      </c>
      <c r="AN237" s="38" t="str">
        <f t="shared" si="241"/>
        <v>LULUS</v>
      </c>
      <c r="AO237" s="38" t="str">
        <f t="shared" si="242"/>
        <v>LULUS</v>
      </c>
      <c r="AP237" s="38" t="str">
        <f t="shared" si="243"/>
        <v>LULUS</v>
      </c>
      <c r="AQ237" s="38" t="str">
        <f t="shared" si="244"/>
        <v>LULUS</v>
      </c>
      <c r="AR237" s="38" t="str">
        <f t="shared" si="245"/>
        <v>LULUS</v>
      </c>
      <c r="AS237" s="38" t="str">
        <f t="shared" si="246"/>
        <v>LULUS</v>
      </c>
      <c r="AT237" s="38" t="str">
        <f t="shared" si="247"/>
        <v>TIDAK LULUS</v>
      </c>
      <c r="AU237" s="38" t="str">
        <f t="shared" si="248"/>
        <v>TIDAK LULUS</v>
      </c>
      <c r="AV237" s="38" t="str">
        <f t="shared" si="249"/>
        <v>LULUS</v>
      </c>
      <c r="AW237" s="38" t="str">
        <f t="shared" si="250"/>
        <v>LULUS</v>
      </c>
      <c r="AX237" s="38" t="str">
        <f t="shared" si="251"/>
        <v>LULUS</v>
      </c>
      <c r="AY237" s="38" t="str">
        <f t="shared" si="252"/>
        <v>LULUS</v>
      </c>
      <c r="AZ237" s="38" t="str">
        <f t="shared" si="253"/>
        <v>LULUS</v>
      </c>
      <c r="BA237" s="38" t="str">
        <f t="shared" si="254"/>
        <v>TIDAK LULUS</v>
      </c>
      <c r="BB237" s="38" t="str">
        <f t="shared" si="255"/>
        <v>LULUS</v>
      </c>
      <c r="BC237" s="38" t="str">
        <f t="shared" si="256"/>
        <v>LULUS</v>
      </c>
      <c r="BD237" s="38" t="str">
        <f t="shared" si="257"/>
        <v>LULUS</v>
      </c>
      <c r="BE237" s="38" t="str">
        <f t="shared" si="258"/>
        <v>LULUS</v>
      </c>
      <c r="BF237" s="38" t="str">
        <f t="shared" si="259"/>
        <v>TIDAK LULUS</v>
      </c>
      <c r="BG237" s="38" t="str">
        <f t="shared" si="260"/>
        <v>LULUS</v>
      </c>
      <c r="BH237" s="38" t="str">
        <f t="shared" si="261"/>
        <v>LULUS</v>
      </c>
      <c r="BI237" s="38" t="str">
        <f t="shared" si="262"/>
        <v>TIDAK LULUS</v>
      </c>
    </row>
    <row r="238" spans="1:61" s="65" customFormat="1" ht="21.9" customHeight="1" x14ac:dyDescent="0.3">
      <c r="A238" s="37">
        <f t="shared" si="210"/>
        <v>235</v>
      </c>
      <c r="B238" s="56">
        <v>2015412571</v>
      </c>
      <c r="C238" s="62" t="s">
        <v>5372</v>
      </c>
      <c r="D238" s="61" t="s">
        <v>45</v>
      </c>
      <c r="E238" s="56" t="s">
        <v>160</v>
      </c>
      <c r="F238" s="61" t="s">
        <v>5388</v>
      </c>
      <c r="G238" s="62" t="s">
        <v>5389</v>
      </c>
      <c r="H238" s="57">
        <v>44977</v>
      </c>
      <c r="I238" s="38" t="s">
        <v>127</v>
      </c>
      <c r="J238" s="38" t="s">
        <v>128</v>
      </c>
      <c r="K238" s="38" t="s">
        <v>128</v>
      </c>
      <c r="L238" s="38" t="s">
        <v>125</v>
      </c>
      <c r="M238" s="38" t="s">
        <v>128</v>
      </c>
      <c r="N238" s="38" t="s">
        <v>127</v>
      </c>
      <c r="O238" s="38" t="s">
        <v>128</v>
      </c>
      <c r="P238" s="38" t="s">
        <v>127</v>
      </c>
      <c r="Q238" s="38" t="s">
        <v>126</v>
      </c>
      <c r="R238" s="38" t="s">
        <v>125</v>
      </c>
      <c r="S238" s="38" t="s">
        <v>126</v>
      </c>
      <c r="T238" s="38" t="s">
        <v>128</v>
      </c>
      <c r="U238" s="38" t="s">
        <v>125</v>
      </c>
      <c r="V238" s="38" t="s">
        <v>125</v>
      </c>
      <c r="W238" s="38" t="s">
        <v>126</v>
      </c>
      <c r="X238" s="38" t="s">
        <v>125</v>
      </c>
      <c r="Y238" s="38" t="s">
        <v>127</v>
      </c>
      <c r="Z238" s="38" t="s">
        <v>128</v>
      </c>
      <c r="AA238" s="38" t="s">
        <v>126</v>
      </c>
      <c r="AB238" s="38" t="s">
        <v>128</v>
      </c>
      <c r="AC238" s="38" t="s">
        <v>126</v>
      </c>
      <c r="AD238" s="38" t="s">
        <v>127</v>
      </c>
      <c r="AE238" s="38" t="s">
        <v>128</v>
      </c>
      <c r="AF238" s="38" t="s">
        <v>127</v>
      </c>
      <c r="AG238" s="38" t="s">
        <v>126</v>
      </c>
      <c r="AH238" s="38">
        <f t="array" ref="AH238">SUM((I238:AG238=$I$2:$AG$2)*(I238:AG238&lt;&gt;""))</f>
        <v>15</v>
      </c>
      <c r="AI238" s="47">
        <f t="shared" si="237"/>
        <v>6</v>
      </c>
      <c r="AJ238" s="64"/>
      <c r="AK238" s="38" t="str">
        <f t="shared" si="238"/>
        <v>TIDAK LULUS</v>
      </c>
      <c r="AL238" s="38" t="str">
        <f t="shared" si="239"/>
        <v>LULUS</v>
      </c>
      <c r="AM238" s="38" t="str">
        <f t="shared" si="240"/>
        <v>TIDAK LULUS</v>
      </c>
      <c r="AN238" s="38" t="str">
        <f t="shared" si="241"/>
        <v>LULUS</v>
      </c>
      <c r="AO238" s="38" t="str">
        <f t="shared" si="242"/>
        <v>TIDAK LULUS</v>
      </c>
      <c r="AP238" s="38" t="str">
        <f t="shared" si="243"/>
        <v>TIDAK LULUS</v>
      </c>
      <c r="AQ238" s="38" t="str">
        <f t="shared" si="244"/>
        <v>LULUS</v>
      </c>
      <c r="AR238" s="38" t="str">
        <f t="shared" si="245"/>
        <v>LULUS</v>
      </c>
      <c r="AS238" s="38" t="str">
        <f t="shared" si="246"/>
        <v>LULUS</v>
      </c>
      <c r="AT238" s="38" t="str">
        <f t="shared" si="247"/>
        <v>TIDAK LULUS</v>
      </c>
      <c r="AU238" s="38" t="str">
        <f t="shared" si="248"/>
        <v>LULUS</v>
      </c>
      <c r="AV238" s="38" t="str">
        <f t="shared" si="249"/>
        <v>LULUS</v>
      </c>
      <c r="AW238" s="38" t="str">
        <f t="shared" si="250"/>
        <v>TIDAK LULUS</v>
      </c>
      <c r="AX238" s="38" t="str">
        <f t="shared" si="251"/>
        <v>LULUS</v>
      </c>
      <c r="AY238" s="38" t="str">
        <f t="shared" si="252"/>
        <v>LULUS</v>
      </c>
      <c r="AZ238" s="38" t="str">
        <f t="shared" si="253"/>
        <v>LULUS</v>
      </c>
      <c r="BA238" s="38" t="str">
        <f t="shared" si="254"/>
        <v>TIDAK LULUS</v>
      </c>
      <c r="BB238" s="38" t="str">
        <f t="shared" si="255"/>
        <v>TIDAK LULUS</v>
      </c>
      <c r="BC238" s="38" t="str">
        <f t="shared" si="256"/>
        <v>LULUS</v>
      </c>
      <c r="BD238" s="38" t="str">
        <f t="shared" si="257"/>
        <v>LULUS</v>
      </c>
      <c r="BE238" s="38" t="str">
        <f t="shared" si="258"/>
        <v>LULUS</v>
      </c>
      <c r="BF238" s="38" t="str">
        <f t="shared" si="259"/>
        <v>TIDAK LULUS</v>
      </c>
      <c r="BG238" s="38" t="str">
        <f t="shared" si="260"/>
        <v>TIDAK LULUS</v>
      </c>
      <c r="BH238" s="38" t="str">
        <f t="shared" si="261"/>
        <v>LULUS</v>
      </c>
      <c r="BI238" s="38" t="str">
        <f t="shared" si="262"/>
        <v>LULUS</v>
      </c>
    </row>
    <row r="239" spans="1:61" s="65" customFormat="1" ht="21.9" customHeight="1" x14ac:dyDescent="0.3">
      <c r="A239" s="37">
        <f t="shared" si="210"/>
        <v>236</v>
      </c>
      <c r="B239" s="56">
        <v>2015412587</v>
      </c>
      <c r="C239" s="62" t="s">
        <v>5373</v>
      </c>
      <c r="D239" s="61" t="s">
        <v>46</v>
      </c>
      <c r="E239" s="56" t="s">
        <v>155</v>
      </c>
      <c r="F239" s="61" t="s">
        <v>5390</v>
      </c>
      <c r="G239" s="62" t="s">
        <v>5391</v>
      </c>
      <c r="H239" s="57">
        <v>44977</v>
      </c>
      <c r="I239" s="38" t="s">
        <v>126</v>
      </c>
      <c r="J239" s="38" t="s">
        <v>128</v>
      </c>
      <c r="K239" s="38" t="s">
        <v>127</v>
      </c>
      <c r="L239" s="38" t="s">
        <v>125</v>
      </c>
      <c r="M239" s="38" t="s">
        <v>126</v>
      </c>
      <c r="N239" s="38" t="s">
        <v>125</v>
      </c>
      <c r="O239" s="38" t="s">
        <v>128</v>
      </c>
      <c r="P239" s="38" t="s">
        <v>127</v>
      </c>
      <c r="Q239" s="38" t="s">
        <v>126</v>
      </c>
      <c r="R239" s="38" t="s">
        <v>128</v>
      </c>
      <c r="S239" s="38" t="s">
        <v>126</v>
      </c>
      <c r="T239" s="38" t="s">
        <v>128</v>
      </c>
      <c r="U239" s="38" t="s">
        <v>127</v>
      </c>
      <c r="V239" s="38" t="s">
        <v>125</v>
      </c>
      <c r="W239" s="38" t="s">
        <v>125</v>
      </c>
      <c r="X239" s="38" t="s">
        <v>125</v>
      </c>
      <c r="Y239" s="38" t="s">
        <v>128</v>
      </c>
      <c r="Z239" s="38" t="s">
        <v>127</v>
      </c>
      <c r="AA239" s="38" t="s">
        <v>126</v>
      </c>
      <c r="AB239" s="38" t="s">
        <v>128</v>
      </c>
      <c r="AC239" s="38" t="s">
        <v>126</v>
      </c>
      <c r="AD239" s="38" t="s">
        <v>128</v>
      </c>
      <c r="AE239" s="38" t="s">
        <v>128</v>
      </c>
      <c r="AF239" s="38" t="s">
        <v>127</v>
      </c>
      <c r="AG239" s="38" t="s">
        <v>126</v>
      </c>
      <c r="AH239" s="38">
        <f t="array" ref="AH239">SUM((I239:AG239=$I$2:$AG$2)*(I239:AG239&lt;&gt;""))</f>
        <v>23</v>
      </c>
      <c r="AI239" s="47">
        <f t="shared" si="237"/>
        <v>9.1999999999999993</v>
      </c>
      <c r="AJ239" s="64"/>
      <c r="AK239" s="38" t="str">
        <f t="shared" si="238"/>
        <v>LULUS</v>
      </c>
      <c r="AL239" s="38" t="str">
        <f t="shared" si="239"/>
        <v>LULUS</v>
      </c>
      <c r="AM239" s="38" t="str">
        <f t="shared" si="240"/>
        <v>LULUS</v>
      </c>
      <c r="AN239" s="38" t="str">
        <f t="shared" si="241"/>
        <v>LULUS</v>
      </c>
      <c r="AO239" s="38" t="str">
        <f t="shared" si="242"/>
        <v>LULUS</v>
      </c>
      <c r="AP239" s="38" t="str">
        <f t="shared" si="243"/>
        <v>LULUS</v>
      </c>
      <c r="AQ239" s="38" t="str">
        <f t="shared" si="244"/>
        <v>LULUS</v>
      </c>
      <c r="AR239" s="38" t="str">
        <f t="shared" si="245"/>
        <v>LULUS</v>
      </c>
      <c r="AS239" s="38" t="str">
        <f t="shared" si="246"/>
        <v>LULUS</v>
      </c>
      <c r="AT239" s="38" t="str">
        <f t="shared" si="247"/>
        <v>LULUS</v>
      </c>
      <c r="AU239" s="38" t="str">
        <f t="shared" si="248"/>
        <v>LULUS</v>
      </c>
      <c r="AV239" s="38" t="str">
        <f t="shared" si="249"/>
        <v>LULUS</v>
      </c>
      <c r="AW239" s="38" t="str">
        <f t="shared" si="250"/>
        <v>LULUS</v>
      </c>
      <c r="AX239" s="38" t="str">
        <f t="shared" si="251"/>
        <v>LULUS</v>
      </c>
      <c r="AY239" s="38" t="str">
        <f t="shared" si="252"/>
        <v>TIDAK LULUS</v>
      </c>
      <c r="AZ239" s="38" t="str">
        <f t="shared" si="253"/>
        <v>LULUS</v>
      </c>
      <c r="BA239" s="38" t="str">
        <f t="shared" si="254"/>
        <v>LULUS</v>
      </c>
      <c r="BB239" s="38" t="str">
        <f t="shared" si="255"/>
        <v>LULUS</v>
      </c>
      <c r="BC239" s="38" t="str">
        <f t="shared" si="256"/>
        <v>LULUS</v>
      </c>
      <c r="BD239" s="38" t="str">
        <f t="shared" si="257"/>
        <v>LULUS</v>
      </c>
      <c r="BE239" s="38" t="str">
        <f t="shared" si="258"/>
        <v>LULUS</v>
      </c>
      <c r="BF239" s="38" t="str">
        <f t="shared" si="259"/>
        <v>LULUS</v>
      </c>
      <c r="BG239" s="38" t="str">
        <f t="shared" si="260"/>
        <v>TIDAK LULUS</v>
      </c>
      <c r="BH239" s="38" t="str">
        <f t="shared" si="261"/>
        <v>LULUS</v>
      </c>
      <c r="BI239" s="38" t="str">
        <f t="shared" si="262"/>
        <v>LULUS</v>
      </c>
    </row>
    <row r="240" spans="1:61" s="65" customFormat="1" ht="21.9" customHeight="1" x14ac:dyDescent="0.3">
      <c r="A240" s="37">
        <f t="shared" si="210"/>
        <v>237</v>
      </c>
      <c r="B240" s="56">
        <v>2015412574</v>
      </c>
      <c r="C240" s="62" t="s">
        <v>5374</v>
      </c>
      <c r="D240" s="61" t="s">
        <v>45</v>
      </c>
      <c r="E240" s="56" t="s">
        <v>160</v>
      </c>
      <c r="F240" s="61" t="s">
        <v>5392</v>
      </c>
      <c r="G240" s="62" t="s">
        <v>5393</v>
      </c>
      <c r="H240" s="57">
        <v>44977</v>
      </c>
      <c r="I240" s="38" t="s">
        <v>126</v>
      </c>
      <c r="J240" s="38" t="s">
        <v>125</v>
      </c>
      <c r="K240" s="38" t="s">
        <v>128</v>
      </c>
      <c r="L240" s="38" t="s">
        <v>125</v>
      </c>
      <c r="M240" s="38" t="s">
        <v>126</v>
      </c>
      <c r="N240" s="38" t="s">
        <v>125</v>
      </c>
      <c r="O240" s="38" t="s">
        <v>128</v>
      </c>
      <c r="P240" s="38" t="s">
        <v>127</v>
      </c>
      <c r="Q240" s="38" t="s">
        <v>126</v>
      </c>
      <c r="R240" s="38" t="s">
        <v>125</v>
      </c>
      <c r="S240" s="38" t="s">
        <v>126</v>
      </c>
      <c r="T240" s="38" t="s">
        <v>128</v>
      </c>
      <c r="U240" s="38" t="s">
        <v>125</v>
      </c>
      <c r="V240" s="38" t="s">
        <v>125</v>
      </c>
      <c r="W240" s="38" t="s">
        <v>125</v>
      </c>
      <c r="X240" s="38" t="s">
        <v>125</v>
      </c>
      <c r="Y240" s="38" t="s">
        <v>127</v>
      </c>
      <c r="Z240" s="38" t="s">
        <v>127</v>
      </c>
      <c r="AA240" s="38" t="s">
        <v>126</v>
      </c>
      <c r="AB240" s="38" t="s">
        <v>126</v>
      </c>
      <c r="AC240" s="38" t="s">
        <v>126</v>
      </c>
      <c r="AD240" s="38" t="s">
        <v>127</v>
      </c>
      <c r="AE240" s="38" t="s">
        <v>125</v>
      </c>
      <c r="AF240" s="38" t="s">
        <v>127</v>
      </c>
      <c r="AG240" s="38" t="s">
        <v>127</v>
      </c>
      <c r="AH240" s="38">
        <f t="array" ref="AH240">SUM((I240:AG240=$I$2:$AG$2)*(I240:AG240&lt;&gt;""))</f>
        <v>16</v>
      </c>
      <c r="AI240" s="47">
        <f t="shared" si="237"/>
        <v>6.4</v>
      </c>
      <c r="AJ240" s="64"/>
      <c r="AK240" s="38" t="str">
        <f t="shared" si="238"/>
        <v>LULUS</v>
      </c>
      <c r="AL240" s="38" t="str">
        <f t="shared" si="239"/>
        <v>TIDAK LULUS</v>
      </c>
      <c r="AM240" s="38" t="str">
        <f t="shared" si="240"/>
        <v>TIDAK LULUS</v>
      </c>
      <c r="AN240" s="38" t="str">
        <f t="shared" si="241"/>
        <v>LULUS</v>
      </c>
      <c r="AO240" s="38" t="str">
        <f t="shared" si="242"/>
        <v>LULUS</v>
      </c>
      <c r="AP240" s="38" t="str">
        <f t="shared" si="243"/>
        <v>LULUS</v>
      </c>
      <c r="AQ240" s="38" t="str">
        <f t="shared" si="244"/>
        <v>LULUS</v>
      </c>
      <c r="AR240" s="38" t="str">
        <f t="shared" si="245"/>
        <v>LULUS</v>
      </c>
      <c r="AS240" s="38" t="str">
        <f t="shared" si="246"/>
        <v>LULUS</v>
      </c>
      <c r="AT240" s="38" t="str">
        <f t="shared" si="247"/>
        <v>TIDAK LULUS</v>
      </c>
      <c r="AU240" s="38" t="str">
        <f t="shared" si="248"/>
        <v>LULUS</v>
      </c>
      <c r="AV240" s="38" t="str">
        <f t="shared" si="249"/>
        <v>LULUS</v>
      </c>
      <c r="AW240" s="38" t="str">
        <f t="shared" si="250"/>
        <v>TIDAK LULUS</v>
      </c>
      <c r="AX240" s="38" t="str">
        <f t="shared" si="251"/>
        <v>LULUS</v>
      </c>
      <c r="AY240" s="38" t="str">
        <f t="shared" si="252"/>
        <v>TIDAK LULUS</v>
      </c>
      <c r="AZ240" s="38" t="str">
        <f t="shared" si="253"/>
        <v>LULUS</v>
      </c>
      <c r="BA240" s="38" t="str">
        <f t="shared" si="254"/>
        <v>TIDAK LULUS</v>
      </c>
      <c r="BB240" s="38" t="str">
        <f t="shared" si="255"/>
        <v>LULUS</v>
      </c>
      <c r="BC240" s="38" t="str">
        <f t="shared" si="256"/>
        <v>LULUS</v>
      </c>
      <c r="BD240" s="38" t="str">
        <f t="shared" si="257"/>
        <v>TIDAK LULUS</v>
      </c>
      <c r="BE240" s="38" t="str">
        <f t="shared" si="258"/>
        <v>LULUS</v>
      </c>
      <c r="BF240" s="38" t="str">
        <f t="shared" si="259"/>
        <v>TIDAK LULUS</v>
      </c>
      <c r="BG240" s="38" t="str">
        <f t="shared" si="260"/>
        <v>LULUS</v>
      </c>
      <c r="BH240" s="38" t="str">
        <f t="shared" si="261"/>
        <v>LULUS</v>
      </c>
      <c r="BI240" s="38" t="str">
        <f t="shared" si="262"/>
        <v>TIDAK LULUS</v>
      </c>
    </row>
    <row r="241" spans="1:61" s="65" customFormat="1" ht="21.9" customHeight="1" x14ac:dyDescent="0.3">
      <c r="A241" s="37">
        <f t="shared" si="210"/>
        <v>238</v>
      </c>
      <c r="B241" s="56">
        <v>2015412576</v>
      </c>
      <c r="C241" s="62" t="s">
        <v>5375</v>
      </c>
      <c r="D241" s="61" t="s">
        <v>45</v>
      </c>
      <c r="E241" s="56" t="s">
        <v>160</v>
      </c>
      <c r="F241" s="61" t="s">
        <v>3998</v>
      </c>
      <c r="G241" s="62" t="s">
        <v>3999</v>
      </c>
      <c r="H241" s="57">
        <v>44977</v>
      </c>
      <c r="I241" s="38" t="s">
        <v>126</v>
      </c>
      <c r="J241" s="38" t="s">
        <v>128</v>
      </c>
      <c r="K241" s="38" t="s">
        <v>127</v>
      </c>
      <c r="L241" s="38" t="s">
        <v>125</v>
      </c>
      <c r="M241" s="38" t="s">
        <v>126</v>
      </c>
      <c r="N241" s="38" t="s">
        <v>125</v>
      </c>
      <c r="O241" s="38" t="s">
        <v>128</v>
      </c>
      <c r="P241" s="38" t="s">
        <v>127</v>
      </c>
      <c r="Q241" s="38" t="s">
        <v>128</v>
      </c>
      <c r="R241" s="38" t="s">
        <v>125</v>
      </c>
      <c r="S241" s="38" t="s">
        <v>126</v>
      </c>
      <c r="T241" s="38" t="s">
        <v>128</v>
      </c>
      <c r="U241" s="38" t="s">
        <v>127</v>
      </c>
      <c r="V241" s="38" t="s">
        <v>125</v>
      </c>
      <c r="W241" s="38" t="s">
        <v>126</v>
      </c>
      <c r="X241" s="38" t="s">
        <v>125</v>
      </c>
      <c r="Y241" s="38" t="s">
        <v>127</v>
      </c>
      <c r="Z241" s="38" t="s">
        <v>128</v>
      </c>
      <c r="AA241" s="38" t="s">
        <v>126</v>
      </c>
      <c r="AB241" s="38" t="s">
        <v>128</v>
      </c>
      <c r="AC241" s="38" t="s">
        <v>126</v>
      </c>
      <c r="AD241" s="38" t="s">
        <v>126</v>
      </c>
      <c r="AE241" s="38" t="s">
        <v>125</v>
      </c>
      <c r="AF241" s="38" t="s">
        <v>127</v>
      </c>
      <c r="AG241" s="38" t="s">
        <v>126</v>
      </c>
      <c r="AH241" s="38">
        <f t="array" ref="AH241">SUM((I241:AG241=$I$2:$AG$2)*(I241:AG241&lt;&gt;""))</f>
        <v>20</v>
      </c>
      <c r="AI241" s="47">
        <f t="shared" si="237"/>
        <v>8</v>
      </c>
      <c r="AJ241" s="64"/>
      <c r="AK241" s="38" t="str">
        <f t="shared" si="238"/>
        <v>LULUS</v>
      </c>
      <c r="AL241" s="38" t="str">
        <f t="shared" si="239"/>
        <v>LULUS</v>
      </c>
      <c r="AM241" s="38" t="str">
        <f t="shared" si="240"/>
        <v>LULUS</v>
      </c>
      <c r="AN241" s="38" t="str">
        <f t="shared" si="241"/>
        <v>LULUS</v>
      </c>
      <c r="AO241" s="38" t="str">
        <f t="shared" si="242"/>
        <v>LULUS</v>
      </c>
      <c r="AP241" s="38" t="str">
        <f t="shared" si="243"/>
        <v>LULUS</v>
      </c>
      <c r="AQ241" s="38" t="str">
        <f t="shared" si="244"/>
        <v>LULUS</v>
      </c>
      <c r="AR241" s="38" t="str">
        <f t="shared" si="245"/>
        <v>LULUS</v>
      </c>
      <c r="AS241" s="38" t="str">
        <f t="shared" si="246"/>
        <v>TIDAK LULUS</v>
      </c>
      <c r="AT241" s="38" t="str">
        <f t="shared" si="247"/>
        <v>TIDAK LULUS</v>
      </c>
      <c r="AU241" s="38" t="str">
        <f t="shared" si="248"/>
        <v>LULUS</v>
      </c>
      <c r="AV241" s="38" t="str">
        <f t="shared" si="249"/>
        <v>LULUS</v>
      </c>
      <c r="AW241" s="38" t="str">
        <f t="shared" si="250"/>
        <v>LULUS</v>
      </c>
      <c r="AX241" s="38" t="str">
        <f t="shared" si="251"/>
        <v>LULUS</v>
      </c>
      <c r="AY241" s="38" t="str">
        <f t="shared" si="252"/>
        <v>LULUS</v>
      </c>
      <c r="AZ241" s="38" t="str">
        <f t="shared" si="253"/>
        <v>LULUS</v>
      </c>
      <c r="BA241" s="38" t="str">
        <f t="shared" si="254"/>
        <v>TIDAK LULUS</v>
      </c>
      <c r="BB241" s="38" t="str">
        <f t="shared" si="255"/>
        <v>TIDAK LULUS</v>
      </c>
      <c r="BC241" s="38" t="str">
        <f t="shared" si="256"/>
        <v>LULUS</v>
      </c>
      <c r="BD241" s="38" t="str">
        <f t="shared" si="257"/>
        <v>LULUS</v>
      </c>
      <c r="BE241" s="38" t="str">
        <f t="shared" si="258"/>
        <v>LULUS</v>
      </c>
      <c r="BF241" s="38" t="str">
        <f t="shared" si="259"/>
        <v>TIDAK LULUS</v>
      </c>
      <c r="BG241" s="38" t="str">
        <f t="shared" si="260"/>
        <v>LULUS</v>
      </c>
      <c r="BH241" s="38" t="str">
        <f t="shared" si="261"/>
        <v>LULUS</v>
      </c>
      <c r="BI241" s="38" t="str">
        <f t="shared" si="262"/>
        <v>LULUS</v>
      </c>
    </row>
    <row r="242" spans="1:61" s="65" customFormat="1" ht="21.9" customHeight="1" x14ac:dyDescent="0.3">
      <c r="A242" s="37">
        <f t="shared" si="210"/>
        <v>239</v>
      </c>
      <c r="B242" s="56">
        <v>2015412592</v>
      </c>
      <c r="C242" s="62" t="s">
        <v>5376</v>
      </c>
      <c r="D242" s="61" t="s">
        <v>46</v>
      </c>
      <c r="E242" s="56" t="s">
        <v>155</v>
      </c>
      <c r="F242" s="61" t="s">
        <v>3984</v>
      </c>
      <c r="G242" s="62" t="s">
        <v>3985</v>
      </c>
      <c r="H242" s="57">
        <v>44977</v>
      </c>
      <c r="I242" s="38" t="s">
        <v>126</v>
      </c>
      <c r="J242" s="38" t="s">
        <v>128</v>
      </c>
      <c r="K242" s="38" t="s">
        <v>127</v>
      </c>
      <c r="L242" s="38" t="s">
        <v>125</v>
      </c>
      <c r="M242" s="38" t="s">
        <v>126</v>
      </c>
      <c r="N242" s="38" t="s">
        <v>125</v>
      </c>
      <c r="O242" s="38" t="s">
        <v>128</v>
      </c>
      <c r="P242" s="38" t="s">
        <v>127</v>
      </c>
      <c r="Q242" s="38" t="s">
        <v>126</v>
      </c>
      <c r="R242" s="38" t="s">
        <v>125</v>
      </c>
      <c r="S242" s="38" t="s">
        <v>126</v>
      </c>
      <c r="T242" s="38" t="s">
        <v>128</v>
      </c>
      <c r="U242" s="38" t="s">
        <v>127</v>
      </c>
      <c r="V242" s="38" t="s">
        <v>125</v>
      </c>
      <c r="W242" s="38" t="s">
        <v>126</v>
      </c>
      <c r="X242" s="38" t="s">
        <v>125</v>
      </c>
      <c r="Y242" s="38" t="s">
        <v>128</v>
      </c>
      <c r="Z242" s="38" t="s">
        <v>127</v>
      </c>
      <c r="AA242" s="38" t="s">
        <v>126</v>
      </c>
      <c r="AB242" s="38" t="s">
        <v>128</v>
      </c>
      <c r="AC242" s="38" t="s">
        <v>126</v>
      </c>
      <c r="AD242" s="38" t="s">
        <v>126</v>
      </c>
      <c r="AE242" s="38" t="s">
        <v>125</v>
      </c>
      <c r="AF242" s="38" t="s">
        <v>127</v>
      </c>
      <c r="AG242" s="38" t="s">
        <v>126</v>
      </c>
      <c r="AH242" s="38">
        <f t="array" ref="AH242">SUM((I242:AG242=$I$2:$AG$2)*(I242:AG242&lt;&gt;""))</f>
        <v>23</v>
      </c>
      <c r="AI242" s="47">
        <f t="shared" si="237"/>
        <v>9.1999999999999993</v>
      </c>
      <c r="AJ242" s="64"/>
      <c r="AK242" s="38" t="str">
        <f t="shared" si="238"/>
        <v>LULUS</v>
      </c>
      <c r="AL242" s="38" t="str">
        <f t="shared" si="239"/>
        <v>LULUS</v>
      </c>
      <c r="AM242" s="38" t="str">
        <f t="shared" si="240"/>
        <v>LULUS</v>
      </c>
      <c r="AN242" s="38" t="str">
        <f t="shared" si="241"/>
        <v>LULUS</v>
      </c>
      <c r="AO242" s="38" t="str">
        <f t="shared" si="242"/>
        <v>LULUS</v>
      </c>
      <c r="AP242" s="38" t="str">
        <f t="shared" si="243"/>
        <v>LULUS</v>
      </c>
      <c r="AQ242" s="38" t="str">
        <f t="shared" si="244"/>
        <v>LULUS</v>
      </c>
      <c r="AR242" s="38" t="str">
        <f t="shared" si="245"/>
        <v>LULUS</v>
      </c>
      <c r="AS242" s="38" t="str">
        <f t="shared" si="246"/>
        <v>LULUS</v>
      </c>
      <c r="AT242" s="38" t="str">
        <f t="shared" si="247"/>
        <v>TIDAK LULUS</v>
      </c>
      <c r="AU242" s="38" t="str">
        <f t="shared" si="248"/>
        <v>LULUS</v>
      </c>
      <c r="AV242" s="38" t="str">
        <f t="shared" si="249"/>
        <v>LULUS</v>
      </c>
      <c r="AW242" s="38" t="str">
        <f t="shared" si="250"/>
        <v>LULUS</v>
      </c>
      <c r="AX242" s="38" t="str">
        <f t="shared" si="251"/>
        <v>LULUS</v>
      </c>
      <c r="AY242" s="38" t="str">
        <f t="shared" si="252"/>
        <v>LULUS</v>
      </c>
      <c r="AZ242" s="38" t="str">
        <f t="shared" si="253"/>
        <v>LULUS</v>
      </c>
      <c r="BA242" s="38" t="str">
        <f t="shared" si="254"/>
        <v>LULUS</v>
      </c>
      <c r="BB242" s="38" t="str">
        <f t="shared" si="255"/>
        <v>LULUS</v>
      </c>
      <c r="BC242" s="38" t="str">
        <f t="shared" si="256"/>
        <v>LULUS</v>
      </c>
      <c r="BD242" s="38" t="str">
        <f t="shared" si="257"/>
        <v>LULUS</v>
      </c>
      <c r="BE242" s="38" t="str">
        <f t="shared" si="258"/>
        <v>LULUS</v>
      </c>
      <c r="BF242" s="38" t="str">
        <f t="shared" si="259"/>
        <v>TIDAK LULUS</v>
      </c>
      <c r="BG242" s="38" t="str">
        <f t="shared" si="260"/>
        <v>LULUS</v>
      </c>
      <c r="BH242" s="38" t="str">
        <f t="shared" si="261"/>
        <v>LULUS</v>
      </c>
      <c r="BI242" s="38" t="str">
        <f t="shared" si="262"/>
        <v>LULUS</v>
      </c>
    </row>
    <row r="243" spans="1:61" s="65" customFormat="1" ht="21.9" customHeight="1" x14ac:dyDescent="0.3">
      <c r="A243" s="37">
        <f t="shared" si="210"/>
        <v>240</v>
      </c>
      <c r="B243" s="56">
        <v>2015412603</v>
      </c>
      <c r="C243" s="62" t="s">
        <v>5378</v>
      </c>
      <c r="D243" s="61" t="s">
        <v>46</v>
      </c>
      <c r="E243" s="56" t="s">
        <v>155</v>
      </c>
      <c r="F243" s="61" t="s">
        <v>3967</v>
      </c>
      <c r="G243" s="62" t="s">
        <v>3968</v>
      </c>
      <c r="H243" s="57">
        <v>44977</v>
      </c>
      <c r="I243" s="38" t="s">
        <v>126</v>
      </c>
      <c r="J243" s="38" t="s">
        <v>128</v>
      </c>
      <c r="K243" s="38" t="s">
        <v>127</v>
      </c>
      <c r="L243" s="38" t="s">
        <v>125</v>
      </c>
      <c r="M243" s="38" t="s">
        <v>126</v>
      </c>
      <c r="N243" s="38" t="s">
        <v>125</v>
      </c>
      <c r="O243" s="38" t="s">
        <v>128</v>
      </c>
      <c r="P243" s="38" t="s">
        <v>127</v>
      </c>
      <c r="Q243" s="38" t="s">
        <v>126</v>
      </c>
      <c r="R243" s="38" t="s">
        <v>125</v>
      </c>
      <c r="S243" s="38" t="s">
        <v>126</v>
      </c>
      <c r="T243" s="38" t="s">
        <v>128</v>
      </c>
      <c r="U243" s="38" t="s">
        <v>127</v>
      </c>
      <c r="V243" s="38" t="s">
        <v>125</v>
      </c>
      <c r="W243" s="38" t="s">
        <v>126</v>
      </c>
      <c r="X243" s="38" t="s">
        <v>125</v>
      </c>
      <c r="Y243" s="38" t="s">
        <v>128</v>
      </c>
      <c r="Z243" s="38" t="s">
        <v>127</v>
      </c>
      <c r="AA243" s="38" t="s">
        <v>126</v>
      </c>
      <c r="AB243" s="38" t="s">
        <v>128</v>
      </c>
      <c r="AC243" s="38" t="s">
        <v>126</v>
      </c>
      <c r="AD243" s="38" t="s">
        <v>126</v>
      </c>
      <c r="AE243" s="38" t="s">
        <v>125</v>
      </c>
      <c r="AF243" s="38" t="s">
        <v>127</v>
      </c>
      <c r="AG243" s="38" t="s">
        <v>126</v>
      </c>
      <c r="AH243" s="38">
        <f t="array" ref="AH243">SUM((I243:AG243=$I$2:$AG$2)*(I243:AG243&lt;&gt;""))</f>
        <v>23</v>
      </c>
      <c r="AI243" s="47">
        <f t="shared" si="237"/>
        <v>9.1999999999999993</v>
      </c>
      <c r="AJ243" s="64"/>
      <c r="AK243" s="38" t="str">
        <f t="shared" si="238"/>
        <v>LULUS</v>
      </c>
      <c r="AL243" s="38" t="str">
        <f t="shared" si="239"/>
        <v>LULUS</v>
      </c>
      <c r="AM243" s="38" t="str">
        <f t="shared" si="240"/>
        <v>LULUS</v>
      </c>
      <c r="AN243" s="38" t="str">
        <f t="shared" si="241"/>
        <v>LULUS</v>
      </c>
      <c r="AO243" s="38" t="str">
        <f t="shared" si="242"/>
        <v>LULUS</v>
      </c>
      <c r="AP243" s="38" t="str">
        <f t="shared" si="243"/>
        <v>LULUS</v>
      </c>
      <c r="AQ243" s="38" t="str">
        <f t="shared" si="244"/>
        <v>LULUS</v>
      </c>
      <c r="AR243" s="38" t="str">
        <f t="shared" si="245"/>
        <v>LULUS</v>
      </c>
      <c r="AS243" s="38" t="str">
        <f t="shared" si="246"/>
        <v>LULUS</v>
      </c>
      <c r="AT243" s="38" t="str">
        <f t="shared" si="247"/>
        <v>TIDAK LULUS</v>
      </c>
      <c r="AU243" s="38" t="str">
        <f t="shared" si="248"/>
        <v>LULUS</v>
      </c>
      <c r="AV243" s="38" t="str">
        <f t="shared" si="249"/>
        <v>LULUS</v>
      </c>
      <c r="AW243" s="38" t="str">
        <f t="shared" si="250"/>
        <v>LULUS</v>
      </c>
      <c r="AX243" s="38" t="str">
        <f t="shared" si="251"/>
        <v>LULUS</v>
      </c>
      <c r="AY243" s="38" t="str">
        <f t="shared" si="252"/>
        <v>LULUS</v>
      </c>
      <c r="AZ243" s="38" t="str">
        <f t="shared" si="253"/>
        <v>LULUS</v>
      </c>
      <c r="BA243" s="38" t="str">
        <f t="shared" si="254"/>
        <v>LULUS</v>
      </c>
      <c r="BB243" s="38" t="str">
        <f t="shared" si="255"/>
        <v>LULUS</v>
      </c>
      <c r="BC243" s="38" t="str">
        <f t="shared" si="256"/>
        <v>LULUS</v>
      </c>
      <c r="BD243" s="38" t="str">
        <f t="shared" si="257"/>
        <v>LULUS</v>
      </c>
      <c r="BE243" s="38" t="str">
        <f t="shared" si="258"/>
        <v>LULUS</v>
      </c>
      <c r="BF243" s="38" t="str">
        <f t="shared" si="259"/>
        <v>TIDAK LULUS</v>
      </c>
      <c r="BG243" s="38" t="str">
        <f t="shared" si="260"/>
        <v>LULUS</v>
      </c>
      <c r="BH243" s="38" t="str">
        <f t="shared" si="261"/>
        <v>LULUS</v>
      </c>
      <c r="BI243" s="38" t="str">
        <f t="shared" si="262"/>
        <v>LULUS</v>
      </c>
    </row>
    <row r="244" spans="1:61" s="65" customFormat="1" ht="21.9" customHeight="1" x14ac:dyDescent="0.3">
      <c r="A244" s="37">
        <f t="shared" si="210"/>
        <v>241</v>
      </c>
      <c r="B244" s="56">
        <v>2015412578</v>
      </c>
      <c r="C244" s="62" t="s">
        <v>5379</v>
      </c>
      <c r="D244" s="61" t="s">
        <v>45</v>
      </c>
      <c r="E244" s="56" t="s">
        <v>160</v>
      </c>
      <c r="F244" s="61" t="s">
        <v>3996</v>
      </c>
      <c r="G244" s="62" t="s">
        <v>3997</v>
      </c>
      <c r="H244" s="57">
        <v>44977</v>
      </c>
      <c r="I244" s="38" t="s">
        <v>126</v>
      </c>
      <c r="J244" s="38" t="s">
        <v>125</v>
      </c>
      <c r="K244" s="38" t="s">
        <v>127</v>
      </c>
      <c r="L244" s="38" t="s">
        <v>125</v>
      </c>
      <c r="M244" s="38" t="s">
        <v>126</v>
      </c>
      <c r="N244" s="38" t="s">
        <v>125</v>
      </c>
      <c r="O244" s="38" t="s">
        <v>128</v>
      </c>
      <c r="P244" s="38" t="s">
        <v>127</v>
      </c>
      <c r="Q244" s="38" t="s">
        <v>126</v>
      </c>
      <c r="R244" s="38" t="s">
        <v>125</v>
      </c>
      <c r="S244" s="38" t="s">
        <v>126</v>
      </c>
      <c r="T244" s="38" t="s">
        <v>128</v>
      </c>
      <c r="U244" s="38" t="s">
        <v>127</v>
      </c>
      <c r="V244" s="38" t="s">
        <v>125</v>
      </c>
      <c r="W244" s="38" t="s">
        <v>126</v>
      </c>
      <c r="X244" s="38" t="s">
        <v>125</v>
      </c>
      <c r="Y244" s="38" t="s">
        <v>128</v>
      </c>
      <c r="Z244" s="38" t="s">
        <v>128</v>
      </c>
      <c r="AA244" s="38" t="s">
        <v>126</v>
      </c>
      <c r="AB244" s="38" t="s">
        <v>128</v>
      </c>
      <c r="AC244" s="38" t="s">
        <v>126</v>
      </c>
      <c r="AD244" s="38" t="s">
        <v>128</v>
      </c>
      <c r="AE244" s="38" t="s">
        <v>125</v>
      </c>
      <c r="AF244" s="38" t="s">
        <v>127</v>
      </c>
      <c r="AG244" s="38" t="s">
        <v>127</v>
      </c>
      <c r="AH244" s="38">
        <f t="array" ref="AH244">SUM((I244:AG244=$I$2:$AG$2)*(I244:AG244&lt;&gt;""))</f>
        <v>21</v>
      </c>
      <c r="AI244" s="47">
        <f t="shared" si="237"/>
        <v>8.4</v>
      </c>
      <c r="AJ244" s="64"/>
      <c r="AK244" s="38" t="str">
        <f t="shared" si="238"/>
        <v>LULUS</v>
      </c>
      <c r="AL244" s="38" t="str">
        <f t="shared" si="239"/>
        <v>TIDAK LULUS</v>
      </c>
      <c r="AM244" s="38" t="str">
        <f t="shared" si="240"/>
        <v>LULUS</v>
      </c>
      <c r="AN244" s="38" t="str">
        <f t="shared" si="241"/>
        <v>LULUS</v>
      </c>
      <c r="AO244" s="38" t="str">
        <f t="shared" si="242"/>
        <v>LULUS</v>
      </c>
      <c r="AP244" s="38" t="str">
        <f t="shared" si="243"/>
        <v>LULUS</v>
      </c>
      <c r="AQ244" s="38" t="str">
        <f t="shared" si="244"/>
        <v>LULUS</v>
      </c>
      <c r="AR244" s="38" t="str">
        <f t="shared" si="245"/>
        <v>LULUS</v>
      </c>
      <c r="AS244" s="38" t="str">
        <f t="shared" si="246"/>
        <v>LULUS</v>
      </c>
      <c r="AT244" s="38" t="str">
        <f t="shared" si="247"/>
        <v>TIDAK LULUS</v>
      </c>
      <c r="AU244" s="38" t="str">
        <f t="shared" si="248"/>
        <v>LULUS</v>
      </c>
      <c r="AV244" s="38" t="str">
        <f t="shared" si="249"/>
        <v>LULUS</v>
      </c>
      <c r="AW244" s="38" t="str">
        <f t="shared" si="250"/>
        <v>LULUS</v>
      </c>
      <c r="AX244" s="38" t="str">
        <f t="shared" si="251"/>
        <v>LULUS</v>
      </c>
      <c r="AY244" s="38" t="str">
        <f t="shared" si="252"/>
        <v>LULUS</v>
      </c>
      <c r="AZ244" s="38" t="str">
        <f t="shared" si="253"/>
        <v>LULUS</v>
      </c>
      <c r="BA244" s="38" t="str">
        <f t="shared" si="254"/>
        <v>LULUS</v>
      </c>
      <c r="BB244" s="38" t="str">
        <f t="shared" si="255"/>
        <v>TIDAK LULUS</v>
      </c>
      <c r="BC244" s="38" t="str">
        <f t="shared" si="256"/>
        <v>LULUS</v>
      </c>
      <c r="BD244" s="38" t="str">
        <f t="shared" si="257"/>
        <v>LULUS</v>
      </c>
      <c r="BE244" s="38" t="str">
        <f t="shared" si="258"/>
        <v>LULUS</v>
      </c>
      <c r="BF244" s="38" t="str">
        <f t="shared" si="259"/>
        <v>LULUS</v>
      </c>
      <c r="BG244" s="38" t="str">
        <f t="shared" si="260"/>
        <v>LULUS</v>
      </c>
      <c r="BH244" s="38" t="str">
        <f t="shared" si="261"/>
        <v>LULUS</v>
      </c>
      <c r="BI244" s="38" t="str">
        <f t="shared" si="262"/>
        <v>TIDAK LULUS</v>
      </c>
    </row>
    <row r="245" spans="1:61" s="65" customFormat="1" ht="21.9" customHeight="1" x14ac:dyDescent="0.3">
      <c r="A245" s="37">
        <f t="shared" si="210"/>
        <v>242</v>
      </c>
      <c r="B245" s="56">
        <v>2015411581</v>
      </c>
      <c r="C245" s="62" t="s">
        <v>3886</v>
      </c>
      <c r="D245" s="61" t="s">
        <v>45</v>
      </c>
      <c r="E245" s="56" t="s">
        <v>160</v>
      </c>
      <c r="F245" s="61" t="s">
        <v>239</v>
      </c>
      <c r="G245" s="62" t="s">
        <v>240</v>
      </c>
      <c r="H245" s="57">
        <v>44979</v>
      </c>
      <c r="I245" s="38" t="s">
        <v>126</v>
      </c>
      <c r="J245" s="38" t="s">
        <v>128</v>
      </c>
      <c r="K245" s="38" t="s">
        <v>127</v>
      </c>
      <c r="L245" s="38" t="s">
        <v>125</v>
      </c>
      <c r="M245" s="38" t="s">
        <v>126</v>
      </c>
      <c r="N245" s="38" t="s">
        <v>125</v>
      </c>
      <c r="O245" s="38" t="s">
        <v>128</v>
      </c>
      <c r="P245" s="38" t="s">
        <v>127</v>
      </c>
      <c r="Q245" s="38" t="s">
        <v>126</v>
      </c>
      <c r="R245" s="38" t="s">
        <v>128</v>
      </c>
      <c r="S245" s="38" t="s">
        <v>126</v>
      </c>
      <c r="T245" s="38" t="s">
        <v>128</v>
      </c>
      <c r="U245" s="38" t="s">
        <v>127</v>
      </c>
      <c r="V245" s="38" t="s">
        <v>125</v>
      </c>
      <c r="W245" s="38" t="s">
        <v>126</v>
      </c>
      <c r="X245" s="38" t="s">
        <v>125</v>
      </c>
      <c r="Y245" s="38" t="s">
        <v>128</v>
      </c>
      <c r="Z245" s="38" t="s">
        <v>127</v>
      </c>
      <c r="AA245" s="38" t="s">
        <v>126</v>
      </c>
      <c r="AB245" s="38" t="s">
        <v>128</v>
      </c>
      <c r="AC245" s="38" t="s">
        <v>126</v>
      </c>
      <c r="AD245" s="38" t="s">
        <v>128</v>
      </c>
      <c r="AE245" s="38" t="s">
        <v>128</v>
      </c>
      <c r="AF245" s="38" t="s">
        <v>127</v>
      </c>
      <c r="AG245" s="38" t="s">
        <v>127</v>
      </c>
      <c r="AH245" s="38">
        <f t="array" ref="AH245">SUM((I245:AG245=$I$2:$AG$2)*(I245:AG245&lt;&gt;""))</f>
        <v>23</v>
      </c>
      <c r="AI245" s="47">
        <f t="shared" si="237"/>
        <v>9.1999999999999993</v>
      </c>
      <c r="AJ245" s="64"/>
      <c r="AK245" s="38" t="str">
        <f t="shared" si="238"/>
        <v>LULUS</v>
      </c>
      <c r="AL245" s="38" t="str">
        <f t="shared" si="239"/>
        <v>LULUS</v>
      </c>
      <c r="AM245" s="38" t="str">
        <f t="shared" si="240"/>
        <v>LULUS</v>
      </c>
      <c r="AN245" s="38" t="str">
        <f t="shared" si="241"/>
        <v>LULUS</v>
      </c>
      <c r="AO245" s="38" t="str">
        <f t="shared" si="242"/>
        <v>LULUS</v>
      </c>
      <c r="AP245" s="38" t="str">
        <f t="shared" si="243"/>
        <v>LULUS</v>
      </c>
      <c r="AQ245" s="38" t="str">
        <f t="shared" si="244"/>
        <v>LULUS</v>
      </c>
      <c r="AR245" s="38" t="str">
        <f t="shared" si="245"/>
        <v>LULUS</v>
      </c>
      <c r="AS245" s="38" t="str">
        <f t="shared" si="246"/>
        <v>LULUS</v>
      </c>
      <c r="AT245" s="38" t="str">
        <f t="shared" si="247"/>
        <v>LULUS</v>
      </c>
      <c r="AU245" s="38" t="str">
        <f t="shared" si="248"/>
        <v>LULUS</v>
      </c>
      <c r="AV245" s="38" t="str">
        <f t="shared" si="249"/>
        <v>LULUS</v>
      </c>
      <c r="AW245" s="38" t="str">
        <f t="shared" si="250"/>
        <v>LULUS</v>
      </c>
      <c r="AX245" s="38" t="str">
        <f t="shared" si="251"/>
        <v>LULUS</v>
      </c>
      <c r="AY245" s="38" t="str">
        <f t="shared" si="252"/>
        <v>LULUS</v>
      </c>
      <c r="AZ245" s="38" t="str">
        <f t="shared" si="253"/>
        <v>LULUS</v>
      </c>
      <c r="BA245" s="38" t="str">
        <f t="shared" si="254"/>
        <v>LULUS</v>
      </c>
      <c r="BB245" s="38" t="str">
        <f t="shared" si="255"/>
        <v>LULUS</v>
      </c>
      <c r="BC245" s="38" t="str">
        <f t="shared" si="256"/>
        <v>LULUS</v>
      </c>
      <c r="BD245" s="38" t="str">
        <f t="shared" si="257"/>
        <v>LULUS</v>
      </c>
      <c r="BE245" s="38" t="str">
        <f t="shared" si="258"/>
        <v>LULUS</v>
      </c>
      <c r="BF245" s="38" t="str">
        <f t="shared" si="259"/>
        <v>LULUS</v>
      </c>
      <c r="BG245" s="38" t="str">
        <f t="shared" si="260"/>
        <v>TIDAK LULUS</v>
      </c>
      <c r="BH245" s="38" t="str">
        <f t="shared" si="261"/>
        <v>LULUS</v>
      </c>
      <c r="BI245" s="38" t="str">
        <f t="shared" si="262"/>
        <v>TIDAK LULUS</v>
      </c>
    </row>
    <row r="246" spans="1:61" s="65" customFormat="1" ht="21.9" customHeight="1" x14ac:dyDescent="0.3">
      <c r="A246" s="37">
        <f t="shared" si="210"/>
        <v>243</v>
      </c>
      <c r="B246" s="56">
        <v>2015413720</v>
      </c>
      <c r="C246" s="62" t="s">
        <v>3896</v>
      </c>
      <c r="D246" s="61" t="s">
        <v>45</v>
      </c>
      <c r="E246" s="56" t="s">
        <v>160</v>
      </c>
      <c r="F246" s="61" t="s">
        <v>3984</v>
      </c>
      <c r="G246" s="62" t="s">
        <v>3985</v>
      </c>
      <c r="H246" s="57">
        <v>44979</v>
      </c>
      <c r="I246" s="38" t="s">
        <v>126</v>
      </c>
      <c r="J246" s="38" t="s">
        <v>128</v>
      </c>
      <c r="K246" s="38" t="s">
        <v>127</v>
      </c>
      <c r="L246" s="38" t="s">
        <v>126</v>
      </c>
      <c r="M246" s="38" t="s">
        <v>128</v>
      </c>
      <c r="N246" s="38" t="s">
        <v>125</v>
      </c>
      <c r="O246" s="38" t="s">
        <v>128</v>
      </c>
      <c r="P246" s="38" t="s">
        <v>127</v>
      </c>
      <c r="Q246" s="38" t="s">
        <v>126</v>
      </c>
      <c r="R246" s="38" t="s">
        <v>128</v>
      </c>
      <c r="S246" s="38" t="s">
        <v>126</v>
      </c>
      <c r="T246" s="38" t="s">
        <v>126</v>
      </c>
      <c r="U246" s="38" t="s">
        <v>127</v>
      </c>
      <c r="V246" s="38" t="s">
        <v>125</v>
      </c>
      <c r="W246" s="38" t="s">
        <v>126</v>
      </c>
      <c r="X246" s="38" t="s">
        <v>128</v>
      </c>
      <c r="Y246" s="38" t="s">
        <v>127</v>
      </c>
      <c r="Z246" s="38" t="s">
        <v>127</v>
      </c>
      <c r="AA246" s="38" t="s">
        <v>126</v>
      </c>
      <c r="AB246" s="38" t="s">
        <v>128</v>
      </c>
      <c r="AC246" s="38" t="s">
        <v>126</v>
      </c>
      <c r="AD246" s="38" t="s">
        <v>128</v>
      </c>
      <c r="AE246" s="38" t="s">
        <v>127</v>
      </c>
      <c r="AF246" s="38" t="s">
        <v>127</v>
      </c>
      <c r="AG246" s="38" t="s">
        <v>127</v>
      </c>
      <c r="AH246" s="38">
        <f t="array" ref="AH246">SUM((I246:AG246=$I$2:$AG$2)*(I246:AG246&lt;&gt;""))</f>
        <v>18</v>
      </c>
      <c r="AI246" s="47">
        <f t="shared" si="237"/>
        <v>7.2</v>
      </c>
      <c r="AJ246" s="64"/>
      <c r="AK246" s="38" t="str">
        <f t="shared" si="238"/>
        <v>LULUS</v>
      </c>
      <c r="AL246" s="38" t="str">
        <f t="shared" si="239"/>
        <v>LULUS</v>
      </c>
      <c r="AM246" s="38" t="str">
        <f t="shared" si="240"/>
        <v>LULUS</v>
      </c>
      <c r="AN246" s="38" t="str">
        <f t="shared" si="241"/>
        <v>TIDAK LULUS</v>
      </c>
      <c r="AO246" s="38" t="str">
        <f t="shared" si="242"/>
        <v>TIDAK LULUS</v>
      </c>
      <c r="AP246" s="38" t="str">
        <f t="shared" si="243"/>
        <v>LULUS</v>
      </c>
      <c r="AQ246" s="38" t="str">
        <f t="shared" si="244"/>
        <v>LULUS</v>
      </c>
      <c r="AR246" s="38" t="str">
        <f t="shared" si="245"/>
        <v>LULUS</v>
      </c>
      <c r="AS246" s="38" t="str">
        <f t="shared" si="246"/>
        <v>LULUS</v>
      </c>
      <c r="AT246" s="38" t="str">
        <f t="shared" si="247"/>
        <v>LULUS</v>
      </c>
      <c r="AU246" s="38" t="str">
        <f t="shared" si="248"/>
        <v>LULUS</v>
      </c>
      <c r="AV246" s="38" t="str">
        <f t="shared" si="249"/>
        <v>TIDAK LULUS</v>
      </c>
      <c r="AW246" s="38" t="str">
        <f t="shared" si="250"/>
        <v>LULUS</v>
      </c>
      <c r="AX246" s="38" t="str">
        <f t="shared" si="251"/>
        <v>LULUS</v>
      </c>
      <c r="AY246" s="38" t="str">
        <f t="shared" si="252"/>
        <v>LULUS</v>
      </c>
      <c r="AZ246" s="38" t="str">
        <f t="shared" si="253"/>
        <v>TIDAK LULUS</v>
      </c>
      <c r="BA246" s="38" t="str">
        <f t="shared" si="254"/>
        <v>TIDAK LULUS</v>
      </c>
      <c r="BB246" s="38" t="str">
        <f t="shared" si="255"/>
        <v>LULUS</v>
      </c>
      <c r="BC246" s="38" t="str">
        <f t="shared" si="256"/>
        <v>LULUS</v>
      </c>
      <c r="BD246" s="38" t="str">
        <f t="shared" si="257"/>
        <v>LULUS</v>
      </c>
      <c r="BE246" s="38" t="str">
        <f t="shared" si="258"/>
        <v>LULUS</v>
      </c>
      <c r="BF246" s="38" t="str">
        <f t="shared" si="259"/>
        <v>LULUS</v>
      </c>
      <c r="BG246" s="38" t="str">
        <f t="shared" si="260"/>
        <v>TIDAK LULUS</v>
      </c>
      <c r="BH246" s="38" t="str">
        <f t="shared" si="261"/>
        <v>LULUS</v>
      </c>
      <c r="BI246" s="38" t="str">
        <f t="shared" si="262"/>
        <v>TIDAK LULUS</v>
      </c>
    </row>
    <row r="247" spans="1:61" s="65" customFormat="1" ht="21.9" customHeight="1" x14ac:dyDescent="0.3">
      <c r="A247" s="37">
        <f t="shared" si="210"/>
        <v>244</v>
      </c>
      <c r="B247" s="56">
        <v>2015413722</v>
      </c>
      <c r="C247" s="62" t="s">
        <v>3897</v>
      </c>
      <c r="D247" s="61" t="s">
        <v>45</v>
      </c>
      <c r="E247" s="56" t="s">
        <v>160</v>
      </c>
      <c r="F247" s="61" t="s">
        <v>3986</v>
      </c>
      <c r="G247" s="62" t="s">
        <v>3987</v>
      </c>
      <c r="H247" s="57">
        <v>44979</v>
      </c>
      <c r="I247" s="38" t="s">
        <v>127</v>
      </c>
      <c r="J247" s="38" t="s">
        <v>128</v>
      </c>
      <c r="K247" s="38" t="s">
        <v>127</v>
      </c>
      <c r="L247" s="38" t="s">
        <v>125</v>
      </c>
      <c r="M247" s="38" t="s">
        <v>126</v>
      </c>
      <c r="N247" s="38" t="s">
        <v>125</v>
      </c>
      <c r="O247" s="38" t="s">
        <v>128</v>
      </c>
      <c r="P247" s="38" t="s">
        <v>127</v>
      </c>
      <c r="Q247" s="38" t="s">
        <v>126</v>
      </c>
      <c r="R247" s="38" t="s">
        <v>128</v>
      </c>
      <c r="S247" s="38" t="s">
        <v>126</v>
      </c>
      <c r="T247" s="38" t="s">
        <v>128</v>
      </c>
      <c r="U247" s="38" t="s">
        <v>125</v>
      </c>
      <c r="V247" s="38" t="s">
        <v>125</v>
      </c>
      <c r="W247" s="38" t="s">
        <v>126</v>
      </c>
      <c r="X247" s="38" t="s">
        <v>125</v>
      </c>
      <c r="Y247" s="38" t="s">
        <v>128</v>
      </c>
      <c r="Z247" s="38" t="s">
        <v>127</v>
      </c>
      <c r="AA247" s="38" t="s">
        <v>126</v>
      </c>
      <c r="AB247" s="38" t="s">
        <v>128</v>
      </c>
      <c r="AC247" s="38" t="s">
        <v>126</v>
      </c>
      <c r="AD247" s="38" t="s">
        <v>128</v>
      </c>
      <c r="AE247" s="38" t="s">
        <v>125</v>
      </c>
      <c r="AF247" s="38" t="s">
        <v>127</v>
      </c>
      <c r="AG247" s="38" t="s">
        <v>127</v>
      </c>
      <c r="AH247" s="38">
        <f t="array" ref="AH247">SUM((I247:AG247=$I$2:$AG$2)*(I247:AG247&lt;&gt;""))</f>
        <v>22</v>
      </c>
      <c r="AI247" s="47">
        <f t="shared" si="237"/>
        <v>8.8000000000000007</v>
      </c>
      <c r="AJ247" s="64"/>
      <c r="AK247" s="38" t="str">
        <f t="shared" si="238"/>
        <v>TIDAK LULUS</v>
      </c>
      <c r="AL247" s="38" t="str">
        <f t="shared" si="239"/>
        <v>LULUS</v>
      </c>
      <c r="AM247" s="38" t="str">
        <f t="shared" si="240"/>
        <v>LULUS</v>
      </c>
      <c r="AN247" s="38" t="str">
        <f t="shared" si="241"/>
        <v>LULUS</v>
      </c>
      <c r="AO247" s="38" t="str">
        <f t="shared" si="242"/>
        <v>LULUS</v>
      </c>
      <c r="AP247" s="38" t="str">
        <f t="shared" si="243"/>
        <v>LULUS</v>
      </c>
      <c r="AQ247" s="38" t="str">
        <f t="shared" si="244"/>
        <v>LULUS</v>
      </c>
      <c r="AR247" s="38" t="str">
        <f t="shared" si="245"/>
        <v>LULUS</v>
      </c>
      <c r="AS247" s="38" t="str">
        <f t="shared" si="246"/>
        <v>LULUS</v>
      </c>
      <c r="AT247" s="38" t="str">
        <f t="shared" si="247"/>
        <v>LULUS</v>
      </c>
      <c r="AU247" s="38" t="str">
        <f t="shared" si="248"/>
        <v>LULUS</v>
      </c>
      <c r="AV247" s="38" t="str">
        <f t="shared" si="249"/>
        <v>LULUS</v>
      </c>
      <c r="AW247" s="38" t="str">
        <f t="shared" si="250"/>
        <v>TIDAK LULUS</v>
      </c>
      <c r="AX247" s="38" t="str">
        <f t="shared" si="251"/>
        <v>LULUS</v>
      </c>
      <c r="AY247" s="38" t="str">
        <f t="shared" si="252"/>
        <v>LULUS</v>
      </c>
      <c r="AZ247" s="38" t="str">
        <f t="shared" si="253"/>
        <v>LULUS</v>
      </c>
      <c r="BA247" s="38" t="str">
        <f t="shared" si="254"/>
        <v>LULUS</v>
      </c>
      <c r="BB247" s="38" t="str">
        <f t="shared" si="255"/>
        <v>LULUS</v>
      </c>
      <c r="BC247" s="38" t="str">
        <f t="shared" si="256"/>
        <v>LULUS</v>
      </c>
      <c r="BD247" s="38" t="str">
        <f t="shared" si="257"/>
        <v>LULUS</v>
      </c>
      <c r="BE247" s="38" t="str">
        <f t="shared" si="258"/>
        <v>LULUS</v>
      </c>
      <c r="BF247" s="38" t="str">
        <f t="shared" si="259"/>
        <v>LULUS</v>
      </c>
      <c r="BG247" s="38" t="str">
        <f t="shared" si="260"/>
        <v>LULUS</v>
      </c>
      <c r="BH247" s="38" t="str">
        <f t="shared" si="261"/>
        <v>LULUS</v>
      </c>
      <c r="BI247" s="38" t="str">
        <f t="shared" si="262"/>
        <v>TIDAK LULUS</v>
      </c>
    </row>
    <row r="248" spans="1:61" s="65" customFormat="1" ht="21.9" customHeight="1" x14ac:dyDescent="0.3">
      <c r="A248" s="37">
        <f t="shared" si="210"/>
        <v>245</v>
      </c>
      <c r="B248" s="56">
        <v>2015413726</v>
      </c>
      <c r="C248" s="62" t="s">
        <v>3898</v>
      </c>
      <c r="D248" s="61" t="s">
        <v>45</v>
      </c>
      <c r="E248" s="56" t="s">
        <v>160</v>
      </c>
      <c r="F248" s="61" t="s">
        <v>3988</v>
      </c>
      <c r="G248" s="62" t="s">
        <v>3989</v>
      </c>
      <c r="H248" s="57">
        <v>44979</v>
      </c>
      <c r="I248" s="38" t="s">
        <v>127</v>
      </c>
      <c r="J248" s="38" t="s">
        <v>128</v>
      </c>
      <c r="K248" s="38" t="s">
        <v>127</v>
      </c>
      <c r="L248" s="38" t="s">
        <v>125</v>
      </c>
      <c r="M248" s="38" t="s">
        <v>128</v>
      </c>
      <c r="N248" s="38" t="s">
        <v>125</v>
      </c>
      <c r="O248" s="38" t="s">
        <v>128</v>
      </c>
      <c r="P248" s="38" t="s">
        <v>127</v>
      </c>
      <c r="Q248" s="38" t="s">
        <v>126</v>
      </c>
      <c r="R248" s="38" t="s">
        <v>128</v>
      </c>
      <c r="S248" s="38" t="s">
        <v>126</v>
      </c>
      <c r="T248" s="38" t="s">
        <v>128</v>
      </c>
      <c r="U248" s="38" t="s">
        <v>127</v>
      </c>
      <c r="V248" s="38" t="s">
        <v>125</v>
      </c>
      <c r="W248" s="38" t="s">
        <v>126</v>
      </c>
      <c r="X248" s="38" t="s">
        <v>125</v>
      </c>
      <c r="Y248" s="38" t="s">
        <v>125</v>
      </c>
      <c r="Z248" s="38" t="s">
        <v>127</v>
      </c>
      <c r="AA248" s="38" t="s">
        <v>126</v>
      </c>
      <c r="AB248" s="38" t="s">
        <v>128</v>
      </c>
      <c r="AC248" s="38" t="s">
        <v>126</v>
      </c>
      <c r="AD248" s="38" t="s">
        <v>128</v>
      </c>
      <c r="AE248" s="38" t="s">
        <v>125</v>
      </c>
      <c r="AF248" s="38" t="s">
        <v>127</v>
      </c>
      <c r="AG248" s="38" t="s">
        <v>127</v>
      </c>
      <c r="AH248" s="38">
        <f t="array" ref="AH248">SUM((I248:AG248=$I$2:$AG$2)*(I248:AG248&lt;&gt;""))</f>
        <v>21</v>
      </c>
      <c r="AI248" s="47">
        <f t="shared" si="237"/>
        <v>8.4</v>
      </c>
      <c r="AJ248" s="64"/>
      <c r="AK248" s="38" t="str">
        <f t="shared" ref="AK248:AK254" si="263">IF(I248=I$2,"LULUS","TIDAK LULUS")</f>
        <v>TIDAK LULUS</v>
      </c>
      <c r="AL248" s="38" t="str">
        <f t="shared" ref="AL248:AL254" si="264">IF(J248=J$2,"LULUS","TIDAK LULUS")</f>
        <v>LULUS</v>
      </c>
      <c r="AM248" s="38" t="str">
        <f t="shared" ref="AM248:AM254" si="265">IF(K248=K$2,"LULUS","TIDAK LULUS")</f>
        <v>LULUS</v>
      </c>
      <c r="AN248" s="38" t="str">
        <f t="shared" ref="AN248:AN254" si="266">IF(L248=L$2,"LULUS","TIDAK LULUS")</f>
        <v>LULUS</v>
      </c>
      <c r="AO248" s="38" t="str">
        <f t="shared" ref="AO248:AO254" si="267">IF(M248=M$2,"LULUS","TIDAK LULUS")</f>
        <v>TIDAK LULUS</v>
      </c>
      <c r="AP248" s="38" t="str">
        <f t="shared" ref="AP248:AP254" si="268">IF(N248=N$2,"LULUS","TIDAK LULUS")</f>
        <v>LULUS</v>
      </c>
      <c r="AQ248" s="38" t="str">
        <f t="shared" ref="AQ248:AQ254" si="269">IF(O248=O$2,"LULUS","TIDAK LULUS")</f>
        <v>LULUS</v>
      </c>
      <c r="AR248" s="38" t="str">
        <f t="shared" ref="AR248:AR254" si="270">IF(P248=P$2,"LULUS","TIDAK LULUS")</f>
        <v>LULUS</v>
      </c>
      <c r="AS248" s="38" t="str">
        <f t="shared" ref="AS248:AS254" si="271">IF(Q248=Q$2,"LULUS","TIDAK LULUS")</f>
        <v>LULUS</v>
      </c>
      <c r="AT248" s="38" t="str">
        <f t="shared" ref="AT248:AT254" si="272">IF(R248=R$2,"LULUS","TIDAK LULUS")</f>
        <v>LULUS</v>
      </c>
      <c r="AU248" s="38" t="str">
        <f t="shared" ref="AU248:AU254" si="273">IF(S248=S$2,"LULUS","TIDAK LULUS")</f>
        <v>LULUS</v>
      </c>
      <c r="AV248" s="38" t="str">
        <f t="shared" ref="AV248:AV254" si="274">IF(T248=T$2,"LULUS","TIDAK LULUS")</f>
        <v>LULUS</v>
      </c>
      <c r="AW248" s="38" t="str">
        <f t="shared" ref="AW248:AW254" si="275">IF(U248=U$2,"LULUS","TIDAK LULUS")</f>
        <v>LULUS</v>
      </c>
      <c r="AX248" s="38" t="str">
        <f t="shared" ref="AX248:AX254" si="276">IF(V248=V$2,"LULUS","TIDAK LULUS")</f>
        <v>LULUS</v>
      </c>
      <c r="AY248" s="38" t="str">
        <f t="shared" ref="AY248:AY254" si="277">IF(W248=W$2,"LULUS","TIDAK LULUS")</f>
        <v>LULUS</v>
      </c>
      <c r="AZ248" s="38" t="str">
        <f t="shared" ref="AZ248:AZ254" si="278">IF(X248=X$2,"LULUS","TIDAK LULUS")</f>
        <v>LULUS</v>
      </c>
      <c r="BA248" s="38" t="str">
        <f t="shared" ref="BA248:BA254" si="279">IF(Y248=Y$2,"LULUS","TIDAK LULUS")</f>
        <v>TIDAK LULUS</v>
      </c>
      <c r="BB248" s="38" t="str">
        <f t="shared" ref="BB248:BB254" si="280">IF(Z248=Z$2,"LULUS","TIDAK LULUS")</f>
        <v>LULUS</v>
      </c>
      <c r="BC248" s="38" t="str">
        <f t="shared" ref="BC248:BC254" si="281">IF(AA248=AA$2,"LULUS","TIDAK LULUS")</f>
        <v>LULUS</v>
      </c>
      <c r="BD248" s="38" t="str">
        <f t="shared" ref="BD248:BD254" si="282">IF(AB248=AB$2,"LULUS","TIDAK LULUS")</f>
        <v>LULUS</v>
      </c>
      <c r="BE248" s="38" t="str">
        <f t="shared" ref="BE248:BE254" si="283">IF(AC248=AC$2,"LULUS","TIDAK LULUS")</f>
        <v>LULUS</v>
      </c>
      <c r="BF248" s="38" t="str">
        <f t="shared" ref="BF248:BF254" si="284">IF(AD248=AD$2,"LULUS","TIDAK LULUS")</f>
        <v>LULUS</v>
      </c>
      <c r="BG248" s="38" t="str">
        <f t="shared" ref="BG248:BG254" si="285">IF(AE248=AE$2,"LULUS","TIDAK LULUS")</f>
        <v>LULUS</v>
      </c>
      <c r="BH248" s="38" t="str">
        <f t="shared" ref="BH248:BH254" si="286">IF(AF248=AF$2,"LULUS","TIDAK LULUS")</f>
        <v>LULUS</v>
      </c>
      <c r="BI248" s="38" t="str">
        <f t="shared" ref="BI248:BI254" si="287">IF(AG248=AG$2,"LULUS","TIDAK LULUS")</f>
        <v>TIDAK LULUS</v>
      </c>
    </row>
    <row r="249" spans="1:61" s="65" customFormat="1" ht="21.9" customHeight="1" x14ac:dyDescent="0.3">
      <c r="A249" s="37">
        <f t="shared" si="210"/>
        <v>246</v>
      </c>
      <c r="B249" s="56">
        <v>2015413740</v>
      </c>
      <c r="C249" s="62" t="s">
        <v>3899</v>
      </c>
      <c r="D249" s="61" t="s">
        <v>46</v>
      </c>
      <c r="E249" s="56" t="s">
        <v>155</v>
      </c>
      <c r="F249" s="61" t="s">
        <v>3967</v>
      </c>
      <c r="G249" s="62" t="s">
        <v>3968</v>
      </c>
      <c r="H249" s="57">
        <v>44979</v>
      </c>
      <c r="I249" s="38" t="s">
        <v>126</v>
      </c>
      <c r="J249" s="38" t="s">
        <v>128</v>
      </c>
      <c r="K249" s="38" t="s">
        <v>127</v>
      </c>
      <c r="L249" s="38" t="s">
        <v>125</v>
      </c>
      <c r="M249" s="38" t="s">
        <v>126</v>
      </c>
      <c r="N249" s="38" t="s">
        <v>125</v>
      </c>
      <c r="O249" s="38" t="s">
        <v>128</v>
      </c>
      <c r="P249" s="38" t="s">
        <v>127</v>
      </c>
      <c r="Q249" s="38" t="s">
        <v>126</v>
      </c>
      <c r="R249" s="38" t="s">
        <v>128</v>
      </c>
      <c r="S249" s="38" t="s">
        <v>126</v>
      </c>
      <c r="T249" s="38" t="s">
        <v>128</v>
      </c>
      <c r="U249" s="38" t="s">
        <v>127</v>
      </c>
      <c r="V249" s="38" t="s">
        <v>125</v>
      </c>
      <c r="W249" s="38" t="s">
        <v>126</v>
      </c>
      <c r="X249" s="38" t="s">
        <v>125</v>
      </c>
      <c r="Y249" s="38" t="s">
        <v>128</v>
      </c>
      <c r="Z249" s="38" t="s">
        <v>127</v>
      </c>
      <c r="AA249" s="38" t="s">
        <v>126</v>
      </c>
      <c r="AB249" s="38" t="s">
        <v>128</v>
      </c>
      <c r="AC249" s="38" t="s">
        <v>126</v>
      </c>
      <c r="AD249" s="38" t="s">
        <v>128</v>
      </c>
      <c r="AE249" s="38" t="s">
        <v>125</v>
      </c>
      <c r="AF249" s="38" t="s">
        <v>127</v>
      </c>
      <c r="AG249" s="38" t="s">
        <v>127</v>
      </c>
      <c r="AH249" s="38">
        <f t="array" ref="AH249">SUM((I249:AG249=$I$2:$AG$2)*(I249:AG249&lt;&gt;""))</f>
        <v>24</v>
      </c>
      <c r="AI249" s="47">
        <f t="shared" si="237"/>
        <v>9.6</v>
      </c>
      <c r="AJ249" s="64"/>
      <c r="AK249" s="38" t="str">
        <f t="shared" si="263"/>
        <v>LULUS</v>
      </c>
      <c r="AL249" s="38" t="str">
        <f t="shared" si="264"/>
        <v>LULUS</v>
      </c>
      <c r="AM249" s="38" t="str">
        <f t="shared" si="265"/>
        <v>LULUS</v>
      </c>
      <c r="AN249" s="38" t="str">
        <f t="shared" si="266"/>
        <v>LULUS</v>
      </c>
      <c r="AO249" s="38" t="str">
        <f t="shared" si="267"/>
        <v>LULUS</v>
      </c>
      <c r="AP249" s="38" t="str">
        <f t="shared" si="268"/>
        <v>LULUS</v>
      </c>
      <c r="AQ249" s="38" t="str">
        <f t="shared" si="269"/>
        <v>LULUS</v>
      </c>
      <c r="AR249" s="38" t="str">
        <f t="shared" si="270"/>
        <v>LULUS</v>
      </c>
      <c r="AS249" s="38" t="str">
        <f t="shared" si="271"/>
        <v>LULUS</v>
      </c>
      <c r="AT249" s="38" t="str">
        <f t="shared" si="272"/>
        <v>LULUS</v>
      </c>
      <c r="AU249" s="38" t="str">
        <f t="shared" si="273"/>
        <v>LULUS</v>
      </c>
      <c r="AV249" s="38" t="str">
        <f t="shared" si="274"/>
        <v>LULUS</v>
      </c>
      <c r="AW249" s="38" t="str">
        <f t="shared" si="275"/>
        <v>LULUS</v>
      </c>
      <c r="AX249" s="38" t="str">
        <f t="shared" si="276"/>
        <v>LULUS</v>
      </c>
      <c r="AY249" s="38" t="str">
        <f t="shared" si="277"/>
        <v>LULUS</v>
      </c>
      <c r="AZ249" s="38" t="str">
        <f t="shared" si="278"/>
        <v>LULUS</v>
      </c>
      <c r="BA249" s="38" t="str">
        <f t="shared" si="279"/>
        <v>LULUS</v>
      </c>
      <c r="BB249" s="38" t="str">
        <f t="shared" si="280"/>
        <v>LULUS</v>
      </c>
      <c r="BC249" s="38" t="str">
        <f t="shared" si="281"/>
        <v>LULUS</v>
      </c>
      <c r="BD249" s="38" t="str">
        <f t="shared" si="282"/>
        <v>LULUS</v>
      </c>
      <c r="BE249" s="38" t="str">
        <f t="shared" si="283"/>
        <v>LULUS</v>
      </c>
      <c r="BF249" s="38" t="str">
        <f t="shared" si="284"/>
        <v>LULUS</v>
      </c>
      <c r="BG249" s="38" t="str">
        <f t="shared" si="285"/>
        <v>LULUS</v>
      </c>
      <c r="BH249" s="38" t="str">
        <f t="shared" si="286"/>
        <v>LULUS</v>
      </c>
      <c r="BI249" s="38" t="str">
        <f t="shared" si="287"/>
        <v>TIDAK LULUS</v>
      </c>
    </row>
    <row r="250" spans="1:61" s="65" customFormat="1" ht="21.9" customHeight="1" x14ac:dyDescent="0.3">
      <c r="A250" s="37">
        <f t="shared" si="210"/>
        <v>247</v>
      </c>
      <c r="B250" s="56">
        <v>2015413731</v>
      </c>
      <c r="C250" s="62" t="s">
        <v>3900</v>
      </c>
      <c r="D250" s="61" t="s">
        <v>45</v>
      </c>
      <c r="E250" s="56" t="s">
        <v>160</v>
      </c>
      <c r="F250" s="61" t="s">
        <v>3990</v>
      </c>
      <c r="G250" s="62" t="s">
        <v>3991</v>
      </c>
      <c r="H250" s="57">
        <v>44979</v>
      </c>
      <c r="I250" s="38" t="s">
        <v>126</v>
      </c>
      <c r="J250" s="38" t="s">
        <v>128</v>
      </c>
      <c r="K250" s="38" t="s">
        <v>127</v>
      </c>
      <c r="L250" s="38" t="s">
        <v>125</v>
      </c>
      <c r="M250" s="38" t="s">
        <v>126</v>
      </c>
      <c r="N250" s="38" t="s">
        <v>125</v>
      </c>
      <c r="O250" s="38" t="s">
        <v>128</v>
      </c>
      <c r="P250" s="38" t="s">
        <v>127</v>
      </c>
      <c r="Q250" s="38" t="s">
        <v>126</v>
      </c>
      <c r="R250" s="38" t="s">
        <v>128</v>
      </c>
      <c r="S250" s="38" t="s">
        <v>126</v>
      </c>
      <c r="T250" s="38" t="s">
        <v>128</v>
      </c>
      <c r="U250" s="38" t="s">
        <v>127</v>
      </c>
      <c r="V250" s="38" t="s">
        <v>125</v>
      </c>
      <c r="W250" s="38" t="s">
        <v>126</v>
      </c>
      <c r="X250" s="38" t="s">
        <v>125</v>
      </c>
      <c r="Y250" s="38" t="s">
        <v>125</v>
      </c>
      <c r="Z250" s="38" t="s">
        <v>127</v>
      </c>
      <c r="AA250" s="38" t="s">
        <v>126</v>
      </c>
      <c r="AB250" s="38" t="s">
        <v>128</v>
      </c>
      <c r="AC250" s="38" t="s">
        <v>126</v>
      </c>
      <c r="AD250" s="38" t="s">
        <v>128</v>
      </c>
      <c r="AE250" s="38" t="s">
        <v>125</v>
      </c>
      <c r="AF250" s="38" t="s">
        <v>127</v>
      </c>
      <c r="AG250" s="38" t="s">
        <v>127</v>
      </c>
      <c r="AH250" s="38">
        <f t="array" ref="AH250">SUM((I250:AG250=$I$2:$AG$2)*(I250:AG250&lt;&gt;""))</f>
        <v>23</v>
      </c>
      <c r="AI250" s="47">
        <f t="shared" si="237"/>
        <v>9.1999999999999993</v>
      </c>
      <c r="AJ250" s="64"/>
      <c r="AK250" s="38" t="str">
        <f t="shared" si="263"/>
        <v>LULUS</v>
      </c>
      <c r="AL250" s="38" t="str">
        <f t="shared" si="264"/>
        <v>LULUS</v>
      </c>
      <c r="AM250" s="38" t="str">
        <f t="shared" si="265"/>
        <v>LULUS</v>
      </c>
      <c r="AN250" s="38" t="str">
        <f t="shared" si="266"/>
        <v>LULUS</v>
      </c>
      <c r="AO250" s="38" t="str">
        <f t="shared" si="267"/>
        <v>LULUS</v>
      </c>
      <c r="AP250" s="38" t="str">
        <f t="shared" si="268"/>
        <v>LULUS</v>
      </c>
      <c r="AQ250" s="38" t="str">
        <f t="shared" si="269"/>
        <v>LULUS</v>
      </c>
      <c r="AR250" s="38" t="str">
        <f t="shared" si="270"/>
        <v>LULUS</v>
      </c>
      <c r="AS250" s="38" t="str">
        <f t="shared" si="271"/>
        <v>LULUS</v>
      </c>
      <c r="AT250" s="38" t="str">
        <f t="shared" si="272"/>
        <v>LULUS</v>
      </c>
      <c r="AU250" s="38" t="str">
        <f t="shared" si="273"/>
        <v>LULUS</v>
      </c>
      <c r="AV250" s="38" t="str">
        <f t="shared" si="274"/>
        <v>LULUS</v>
      </c>
      <c r="AW250" s="38" t="str">
        <f t="shared" si="275"/>
        <v>LULUS</v>
      </c>
      <c r="AX250" s="38" t="str">
        <f t="shared" si="276"/>
        <v>LULUS</v>
      </c>
      <c r="AY250" s="38" t="str">
        <f t="shared" si="277"/>
        <v>LULUS</v>
      </c>
      <c r="AZ250" s="38" t="str">
        <f t="shared" si="278"/>
        <v>LULUS</v>
      </c>
      <c r="BA250" s="38" t="str">
        <f t="shared" si="279"/>
        <v>TIDAK LULUS</v>
      </c>
      <c r="BB250" s="38" t="str">
        <f t="shared" si="280"/>
        <v>LULUS</v>
      </c>
      <c r="BC250" s="38" t="str">
        <f t="shared" si="281"/>
        <v>LULUS</v>
      </c>
      <c r="BD250" s="38" t="str">
        <f t="shared" si="282"/>
        <v>LULUS</v>
      </c>
      <c r="BE250" s="38" t="str">
        <f t="shared" si="283"/>
        <v>LULUS</v>
      </c>
      <c r="BF250" s="38" t="str">
        <f t="shared" si="284"/>
        <v>LULUS</v>
      </c>
      <c r="BG250" s="38" t="str">
        <f t="shared" si="285"/>
        <v>LULUS</v>
      </c>
      <c r="BH250" s="38" t="str">
        <f t="shared" si="286"/>
        <v>LULUS</v>
      </c>
      <c r="BI250" s="38" t="str">
        <f t="shared" si="287"/>
        <v>TIDAK LULUS</v>
      </c>
    </row>
    <row r="251" spans="1:61" s="65" customFormat="1" ht="21.9" customHeight="1" x14ac:dyDescent="0.3">
      <c r="A251" s="37">
        <f t="shared" si="210"/>
        <v>248</v>
      </c>
      <c r="B251" s="56">
        <v>2015413733</v>
      </c>
      <c r="C251" s="62" t="s">
        <v>3901</v>
      </c>
      <c r="D251" s="61" t="s">
        <v>45</v>
      </c>
      <c r="E251" s="56" t="s">
        <v>160</v>
      </c>
      <c r="F251" s="61" t="s">
        <v>3992</v>
      </c>
      <c r="G251" s="62" t="s">
        <v>3993</v>
      </c>
      <c r="H251" s="57">
        <v>44979</v>
      </c>
      <c r="I251" s="38" t="s">
        <v>127</v>
      </c>
      <c r="J251" s="38" t="s">
        <v>128</v>
      </c>
      <c r="K251" s="38" t="s">
        <v>127</v>
      </c>
      <c r="L251" s="38" t="s">
        <v>125</v>
      </c>
      <c r="M251" s="38" t="s">
        <v>126</v>
      </c>
      <c r="N251" s="38" t="s">
        <v>125</v>
      </c>
      <c r="O251" s="38" t="s">
        <v>128</v>
      </c>
      <c r="P251" s="38" t="s">
        <v>127</v>
      </c>
      <c r="Q251" s="38" t="s">
        <v>126</v>
      </c>
      <c r="R251" s="38" t="s">
        <v>127</v>
      </c>
      <c r="S251" s="38" t="s">
        <v>126</v>
      </c>
      <c r="T251" s="38" t="s">
        <v>128</v>
      </c>
      <c r="U251" s="38" t="s">
        <v>125</v>
      </c>
      <c r="V251" s="38" t="s">
        <v>128</v>
      </c>
      <c r="W251" s="38" t="s">
        <v>126</v>
      </c>
      <c r="X251" s="38" t="s">
        <v>125</v>
      </c>
      <c r="Y251" s="38" t="s">
        <v>128</v>
      </c>
      <c r="Z251" s="38" t="s">
        <v>127</v>
      </c>
      <c r="AA251" s="38" t="s">
        <v>126</v>
      </c>
      <c r="AB251" s="38" t="s">
        <v>128</v>
      </c>
      <c r="AC251" s="38" t="s">
        <v>126</v>
      </c>
      <c r="AD251" s="38" t="s">
        <v>128</v>
      </c>
      <c r="AE251" s="38" t="s">
        <v>125</v>
      </c>
      <c r="AF251" s="38" t="s">
        <v>127</v>
      </c>
      <c r="AG251" s="38" t="s">
        <v>127</v>
      </c>
      <c r="AH251" s="38">
        <f t="array" ref="AH251">SUM((I251:AG251=$I$2:$AG$2)*(I251:AG251&lt;&gt;""))</f>
        <v>20</v>
      </c>
      <c r="AI251" s="47">
        <f t="shared" si="237"/>
        <v>8</v>
      </c>
      <c r="AJ251" s="64"/>
      <c r="AK251" s="38" t="str">
        <f t="shared" si="263"/>
        <v>TIDAK LULUS</v>
      </c>
      <c r="AL251" s="38" t="str">
        <f t="shared" si="264"/>
        <v>LULUS</v>
      </c>
      <c r="AM251" s="38" t="str">
        <f t="shared" si="265"/>
        <v>LULUS</v>
      </c>
      <c r="AN251" s="38" t="str">
        <f t="shared" si="266"/>
        <v>LULUS</v>
      </c>
      <c r="AO251" s="38" t="str">
        <f t="shared" si="267"/>
        <v>LULUS</v>
      </c>
      <c r="AP251" s="38" t="str">
        <f t="shared" si="268"/>
        <v>LULUS</v>
      </c>
      <c r="AQ251" s="38" t="str">
        <f t="shared" si="269"/>
        <v>LULUS</v>
      </c>
      <c r="AR251" s="38" t="str">
        <f t="shared" si="270"/>
        <v>LULUS</v>
      </c>
      <c r="AS251" s="38" t="str">
        <f t="shared" si="271"/>
        <v>LULUS</v>
      </c>
      <c r="AT251" s="38" t="str">
        <f t="shared" si="272"/>
        <v>TIDAK LULUS</v>
      </c>
      <c r="AU251" s="38" t="str">
        <f t="shared" si="273"/>
        <v>LULUS</v>
      </c>
      <c r="AV251" s="38" t="str">
        <f t="shared" si="274"/>
        <v>LULUS</v>
      </c>
      <c r="AW251" s="38" t="str">
        <f t="shared" si="275"/>
        <v>TIDAK LULUS</v>
      </c>
      <c r="AX251" s="38" t="str">
        <f t="shared" si="276"/>
        <v>TIDAK LULUS</v>
      </c>
      <c r="AY251" s="38" t="str">
        <f t="shared" si="277"/>
        <v>LULUS</v>
      </c>
      <c r="AZ251" s="38" t="str">
        <f t="shared" si="278"/>
        <v>LULUS</v>
      </c>
      <c r="BA251" s="38" t="str">
        <f t="shared" si="279"/>
        <v>LULUS</v>
      </c>
      <c r="BB251" s="38" t="str">
        <f t="shared" si="280"/>
        <v>LULUS</v>
      </c>
      <c r="BC251" s="38" t="str">
        <f t="shared" si="281"/>
        <v>LULUS</v>
      </c>
      <c r="BD251" s="38" t="str">
        <f t="shared" si="282"/>
        <v>LULUS</v>
      </c>
      <c r="BE251" s="38" t="str">
        <f t="shared" si="283"/>
        <v>LULUS</v>
      </c>
      <c r="BF251" s="38" t="str">
        <f t="shared" si="284"/>
        <v>LULUS</v>
      </c>
      <c r="BG251" s="38" t="str">
        <f t="shared" si="285"/>
        <v>LULUS</v>
      </c>
      <c r="BH251" s="38" t="str">
        <f t="shared" si="286"/>
        <v>LULUS</v>
      </c>
      <c r="BI251" s="38" t="str">
        <f t="shared" si="287"/>
        <v>TIDAK LULUS</v>
      </c>
    </row>
    <row r="252" spans="1:61" s="65" customFormat="1" ht="21.9" customHeight="1" x14ac:dyDescent="0.3">
      <c r="A252" s="37">
        <f t="shared" si="210"/>
        <v>249</v>
      </c>
      <c r="B252" s="56">
        <v>2015413738</v>
      </c>
      <c r="C252" s="62" t="s">
        <v>3902</v>
      </c>
      <c r="D252" s="61" t="s">
        <v>46</v>
      </c>
      <c r="E252" s="56" t="s">
        <v>155</v>
      </c>
      <c r="F252" s="61" t="s">
        <v>3982</v>
      </c>
      <c r="G252" s="62" t="s">
        <v>3983</v>
      </c>
      <c r="H252" s="57">
        <v>44979</v>
      </c>
      <c r="I252" s="38" t="s">
        <v>126</v>
      </c>
      <c r="J252" s="38" t="s">
        <v>128</v>
      </c>
      <c r="K252" s="38" t="s">
        <v>127</v>
      </c>
      <c r="L252" s="38" t="s">
        <v>125</v>
      </c>
      <c r="M252" s="38" t="s">
        <v>126</v>
      </c>
      <c r="N252" s="38" t="s">
        <v>125</v>
      </c>
      <c r="O252" s="38" t="s">
        <v>128</v>
      </c>
      <c r="P252" s="38" t="s">
        <v>127</v>
      </c>
      <c r="Q252" s="38" t="s">
        <v>126</v>
      </c>
      <c r="R252" s="38" t="s">
        <v>128</v>
      </c>
      <c r="S252" s="38" t="s">
        <v>126</v>
      </c>
      <c r="T252" s="38" t="s">
        <v>128</v>
      </c>
      <c r="U252" s="38" t="s">
        <v>127</v>
      </c>
      <c r="V252" s="38" t="s">
        <v>125</v>
      </c>
      <c r="W252" s="38" t="s">
        <v>126</v>
      </c>
      <c r="X252" s="38" t="s">
        <v>125</v>
      </c>
      <c r="Y252" s="38" t="s">
        <v>128</v>
      </c>
      <c r="Z252" s="38" t="s">
        <v>127</v>
      </c>
      <c r="AA252" s="38" t="s">
        <v>126</v>
      </c>
      <c r="AB252" s="38" t="s">
        <v>128</v>
      </c>
      <c r="AC252" s="38" t="s">
        <v>126</v>
      </c>
      <c r="AD252" s="38" t="s">
        <v>128</v>
      </c>
      <c r="AE252" s="38" t="s">
        <v>125</v>
      </c>
      <c r="AF252" s="38" t="s">
        <v>127</v>
      </c>
      <c r="AG252" s="38" t="s">
        <v>127</v>
      </c>
      <c r="AH252" s="38">
        <f t="array" ref="AH252">SUM((I252:AG252=$I$2:$AG$2)*(I252:AG252&lt;&gt;""))</f>
        <v>24</v>
      </c>
      <c r="AI252" s="47">
        <f t="shared" si="237"/>
        <v>9.6</v>
      </c>
      <c r="AJ252" s="64"/>
      <c r="AK252" s="38" t="str">
        <f t="shared" si="263"/>
        <v>LULUS</v>
      </c>
      <c r="AL252" s="38" t="str">
        <f t="shared" si="264"/>
        <v>LULUS</v>
      </c>
      <c r="AM252" s="38" t="str">
        <f t="shared" si="265"/>
        <v>LULUS</v>
      </c>
      <c r="AN252" s="38" t="str">
        <f t="shared" si="266"/>
        <v>LULUS</v>
      </c>
      <c r="AO252" s="38" t="str">
        <f t="shared" si="267"/>
        <v>LULUS</v>
      </c>
      <c r="AP252" s="38" t="str">
        <f t="shared" si="268"/>
        <v>LULUS</v>
      </c>
      <c r="AQ252" s="38" t="str">
        <f t="shared" si="269"/>
        <v>LULUS</v>
      </c>
      <c r="AR252" s="38" t="str">
        <f t="shared" si="270"/>
        <v>LULUS</v>
      </c>
      <c r="AS252" s="38" t="str">
        <f t="shared" si="271"/>
        <v>LULUS</v>
      </c>
      <c r="AT252" s="38" t="str">
        <f t="shared" si="272"/>
        <v>LULUS</v>
      </c>
      <c r="AU252" s="38" t="str">
        <f t="shared" si="273"/>
        <v>LULUS</v>
      </c>
      <c r="AV252" s="38" t="str">
        <f t="shared" si="274"/>
        <v>LULUS</v>
      </c>
      <c r="AW252" s="38" t="str">
        <f t="shared" si="275"/>
        <v>LULUS</v>
      </c>
      <c r="AX252" s="38" t="str">
        <f t="shared" si="276"/>
        <v>LULUS</v>
      </c>
      <c r="AY252" s="38" t="str">
        <f t="shared" si="277"/>
        <v>LULUS</v>
      </c>
      <c r="AZ252" s="38" t="str">
        <f t="shared" si="278"/>
        <v>LULUS</v>
      </c>
      <c r="BA252" s="38" t="str">
        <f t="shared" si="279"/>
        <v>LULUS</v>
      </c>
      <c r="BB252" s="38" t="str">
        <f t="shared" si="280"/>
        <v>LULUS</v>
      </c>
      <c r="BC252" s="38" t="str">
        <f t="shared" si="281"/>
        <v>LULUS</v>
      </c>
      <c r="BD252" s="38" t="str">
        <f t="shared" si="282"/>
        <v>LULUS</v>
      </c>
      <c r="BE252" s="38" t="str">
        <f t="shared" si="283"/>
        <v>LULUS</v>
      </c>
      <c r="BF252" s="38" t="str">
        <f t="shared" si="284"/>
        <v>LULUS</v>
      </c>
      <c r="BG252" s="38" t="str">
        <f t="shared" si="285"/>
        <v>LULUS</v>
      </c>
      <c r="BH252" s="38" t="str">
        <f t="shared" si="286"/>
        <v>LULUS</v>
      </c>
      <c r="BI252" s="38" t="str">
        <f t="shared" si="287"/>
        <v>TIDAK LULUS</v>
      </c>
    </row>
    <row r="253" spans="1:61" s="65" customFormat="1" ht="21.9" customHeight="1" x14ac:dyDescent="0.3">
      <c r="A253" s="37">
        <f t="shared" si="210"/>
        <v>250</v>
      </c>
      <c r="B253" s="56">
        <v>2015414156</v>
      </c>
      <c r="C253" s="62" t="s">
        <v>3904</v>
      </c>
      <c r="D253" s="61" t="s">
        <v>45</v>
      </c>
      <c r="E253" s="56" t="s">
        <v>160</v>
      </c>
      <c r="F253" s="61" t="s">
        <v>3994</v>
      </c>
      <c r="G253" s="62" t="s">
        <v>3995</v>
      </c>
      <c r="H253" s="57">
        <v>44980</v>
      </c>
      <c r="I253" s="38" t="s">
        <v>127</v>
      </c>
      <c r="J253" s="38" t="s">
        <v>128</v>
      </c>
      <c r="K253" s="38" t="s">
        <v>127</v>
      </c>
      <c r="L253" s="38" t="s">
        <v>125</v>
      </c>
      <c r="M253" s="38" t="s">
        <v>126</v>
      </c>
      <c r="N253" s="38" t="s">
        <v>125</v>
      </c>
      <c r="O253" s="38" t="s">
        <v>128</v>
      </c>
      <c r="P253" s="38" t="s">
        <v>127</v>
      </c>
      <c r="Q253" s="38" t="s">
        <v>126</v>
      </c>
      <c r="R253" s="38" t="s">
        <v>128</v>
      </c>
      <c r="S253" s="38" t="s">
        <v>126</v>
      </c>
      <c r="T253" s="38" t="s">
        <v>128</v>
      </c>
      <c r="U253" s="38" t="s">
        <v>127</v>
      </c>
      <c r="V253" s="38" t="s">
        <v>125</v>
      </c>
      <c r="W253" s="38" t="s">
        <v>126</v>
      </c>
      <c r="X253" s="38" t="s">
        <v>125</v>
      </c>
      <c r="Y253" s="38" t="s">
        <v>125</v>
      </c>
      <c r="Z253" s="38" t="s">
        <v>128</v>
      </c>
      <c r="AA253" s="38" t="s">
        <v>126</v>
      </c>
      <c r="AB253" s="38" t="s">
        <v>128</v>
      </c>
      <c r="AC253" s="38" t="s">
        <v>126</v>
      </c>
      <c r="AD253" s="38" t="s">
        <v>128</v>
      </c>
      <c r="AE253" s="38" t="s">
        <v>125</v>
      </c>
      <c r="AF253" s="38" t="s">
        <v>127</v>
      </c>
      <c r="AG253" s="38" t="s">
        <v>127</v>
      </c>
      <c r="AH253" s="38">
        <f t="array" ref="AH253">SUM((I253:AG253=$I$2:$AG$2)*(I253:AG253&lt;&gt;""))</f>
        <v>21</v>
      </c>
      <c r="AI253" s="47">
        <f t="shared" si="237"/>
        <v>8.4</v>
      </c>
      <c r="AJ253" s="64"/>
      <c r="AK253" s="38" t="str">
        <f t="shared" si="263"/>
        <v>TIDAK LULUS</v>
      </c>
      <c r="AL253" s="38" t="str">
        <f t="shared" si="264"/>
        <v>LULUS</v>
      </c>
      <c r="AM253" s="38" t="str">
        <f t="shared" si="265"/>
        <v>LULUS</v>
      </c>
      <c r="AN253" s="38" t="str">
        <f t="shared" si="266"/>
        <v>LULUS</v>
      </c>
      <c r="AO253" s="38" t="str">
        <f t="shared" si="267"/>
        <v>LULUS</v>
      </c>
      <c r="AP253" s="38" t="str">
        <f t="shared" si="268"/>
        <v>LULUS</v>
      </c>
      <c r="AQ253" s="38" t="str">
        <f t="shared" si="269"/>
        <v>LULUS</v>
      </c>
      <c r="AR253" s="38" t="str">
        <f t="shared" si="270"/>
        <v>LULUS</v>
      </c>
      <c r="AS253" s="38" t="str">
        <f t="shared" si="271"/>
        <v>LULUS</v>
      </c>
      <c r="AT253" s="38" t="str">
        <f t="shared" si="272"/>
        <v>LULUS</v>
      </c>
      <c r="AU253" s="38" t="str">
        <f t="shared" si="273"/>
        <v>LULUS</v>
      </c>
      <c r="AV253" s="38" t="str">
        <f t="shared" si="274"/>
        <v>LULUS</v>
      </c>
      <c r="AW253" s="38" t="str">
        <f t="shared" si="275"/>
        <v>LULUS</v>
      </c>
      <c r="AX253" s="38" t="str">
        <f t="shared" si="276"/>
        <v>LULUS</v>
      </c>
      <c r="AY253" s="38" t="str">
        <f t="shared" si="277"/>
        <v>LULUS</v>
      </c>
      <c r="AZ253" s="38" t="str">
        <f t="shared" si="278"/>
        <v>LULUS</v>
      </c>
      <c r="BA253" s="38" t="str">
        <f t="shared" si="279"/>
        <v>TIDAK LULUS</v>
      </c>
      <c r="BB253" s="38" t="str">
        <f t="shared" si="280"/>
        <v>TIDAK LULUS</v>
      </c>
      <c r="BC253" s="38" t="str">
        <f t="shared" si="281"/>
        <v>LULUS</v>
      </c>
      <c r="BD253" s="38" t="str">
        <f t="shared" si="282"/>
        <v>LULUS</v>
      </c>
      <c r="BE253" s="38" t="str">
        <f t="shared" si="283"/>
        <v>LULUS</v>
      </c>
      <c r="BF253" s="38" t="str">
        <f t="shared" si="284"/>
        <v>LULUS</v>
      </c>
      <c r="BG253" s="38" t="str">
        <f t="shared" si="285"/>
        <v>LULUS</v>
      </c>
      <c r="BH253" s="38" t="str">
        <f t="shared" si="286"/>
        <v>LULUS</v>
      </c>
      <c r="BI253" s="38" t="str">
        <f t="shared" si="287"/>
        <v>TIDAK LULUS</v>
      </c>
    </row>
    <row r="254" spans="1:61" s="65" customFormat="1" ht="21.9" customHeight="1" x14ac:dyDescent="0.3">
      <c r="A254" s="37">
        <f t="shared" si="210"/>
        <v>251</v>
      </c>
      <c r="B254" s="56">
        <v>2015414158</v>
      </c>
      <c r="C254" s="62" t="s">
        <v>3905</v>
      </c>
      <c r="D254" s="61" t="s">
        <v>45</v>
      </c>
      <c r="E254" s="56" t="s">
        <v>160</v>
      </c>
      <c r="F254" s="61" t="s">
        <v>3996</v>
      </c>
      <c r="G254" s="62" t="s">
        <v>3997</v>
      </c>
      <c r="H254" s="57">
        <v>44980</v>
      </c>
      <c r="I254" s="38" t="s">
        <v>126</v>
      </c>
      <c r="J254" s="38" t="s">
        <v>128</v>
      </c>
      <c r="K254" s="38" t="s">
        <v>127</v>
      </c>
      <c r="L254" s="38" t="s">
        <v>125</v>
      </c>
      <c r="M254" s="38" t="s">
        <v>126</v>
      </c>
      <c r="N254" s="38" t="s">
        <v>125</v>
      </c>
      <c r="O254" s="38" t="s">
        <v>128</v>
      </c>
      <c r="P254" s="38" t="s">
        <v>127</v>
      </c>
      <c r="Q254" s="38" t="s">
        <v>126</v>
      </c>
      <c r="R254" s="38" t="s">
        <v>128</v>
      </c>
      <c r="S254" s="38" t="s">
        <v>126</v>
      </c>
      <c r="T254" s="38" t="s">
        <v>128</v>
      </c>
      <c r="U254" s="38" t="s">
        <v>125</v>
      </c>
      <c r="V254" s="38" t="s">
        <v>125</v>
      </c>
      <c r="W254" s="38" t="s">
        <v>126</v>
      </c>
      <c r="X254" s="38" t="s">
        <v>125</v>
      </c>
      <c r="Y254" s="38" t="s">
        <v>125</v>
      </c>
      <c r="Z254" s="38" t="s">
        <v>128</v>
      </c>
      <c r="AA254" s="38" t="s">
        <v>126</v>
      </c>
      <c r="AB254" s="38" t="s">
        <v>128</v>
      </c>
      <c r="AC254" s="38" t="s">
        <v>126</v>
      </c>
      <c r="AD254" s="38" t="s">
        <v>128</v>
      </c>
      <c r="AE254" s="38" t="s">
        <v>125</v>
      </c>
      <c r="AF254" s="38" t="s">
        <v>127</v>
      </c>
      <c r="AG254" s="38" t="s">
        <v>126</v>
      </c>
      <c r="AH254" s="38">
        <f t="array" ref="AH254">SUM((I254:AG254=$I$2:$AG$2)*(I254:AG254&lt;&gt;""))</f>
        <v>22</v>
      </c>
      <c r="AI254" s="47">
        <f t="shared" si="237"/>
        <v>8.8000000000000007</v>
      </c>
      <c r="AJ254" s="64"/>
      <c r="AK254" s="38" t="str">
        <f t="shared" si="263"/>
        <v>LULUS</v>
      </c>
      <c r="AL254" s="38" t="str">
        <f t="shared" si="264"/>
        <v>LULUS</v>
      </c>
      <c r="AM254" s="38" t="str">
        <f t="shared" si="265"/>
        <v>LULUS</v>
      </c>
      <c r="AN254" s="38" t="str">
        <f t="shared" si="266"/>
        <v>LULUS</v>
      </c>
      <c r="AO254" s="38" t="str">
        <f t="shared" si="267"/>
        <v>LULUS</v>
      </c>
      <c r="AP254" s="38" t="str">
        <f t="shared" si="268"/>
        <v>LULUS</v>
      </c>
      <c r="AQ254" s="38" t="str">
        <f t="shared" si="269"/>
        <v>LULUS</v>
      </c>
      <c r="AR254" s="38" t="str">
        <f t="shared" si="270"/>
        <v>LULUS</v>
      </c>
      <c r="AS254" s="38" t="str">
        <f t="shared" si="271"/>
        <v>LULUS</v>
      </c>
      <c r="AT254" s="38" t="str">
        <f t="shared" si="272"/>
        <v>LULUS</v>
      </c>
      <c r="AU254" s="38" t="str">
        <f t="shared" si="273"/>
        <v>LULUS</v>
      </c>
      <c r="AV254" s="38" t="str">
        <f t="shared" si="274"/>
        <v>LULUS</v>
      </c>
      <c r="AW254" s="38" t="str">
        <f t="shared" si="275"/>
        <v>TIDAK LULUS</v>
      </c>
      <c r="AX254" s="38" t="str">
        <f t="shared" si="276"/>
        <v>LULUS</v>
      </c>
      <c r="AY254" s="38" t="str">
        <f t="shared" si="277"/>
        <v>LULUS</v>
      </c>
      <c r="AZ254" s="38" t="str">
        <f t="shared" si="278"/>
        <v>LULUS</v>
      </c>
      <c r="BA254" s="38" t="str">
        <f t="shared" si="279"/>
        <v>TIDAK LULUS</v>
      </c>
      <c r="BB254" s="38" t="str">
        <f t="shared" si="280"/>
        <v>TIDAK LULUS</v>
      </c>
      <c r="BC254" s="38" t="str">
        <f t="shared" si="281"/>
        <v>LULUS</v>
      </c>
      <c r="BD254" s="38" t="str">
        <f t="shared" si="282"/>
        <v>LULUS</v>
      </c>
      <c r="BE254" s="38" t="str">
        <f t="shared" si="283"/>
        <v>LULUS</v>
      </c>
      <c r="BF254" s="38" t="str">
        <f t="shared" si="284"/>
        <v>LULUS</v>
      </c>
      <c r="BG254" s="38" t="str">
        <f t="shared" si="285"/>
        <v>LULUS</v>
      </c>
      <c r="BH254" s="38" t="str">
        <f t="shared" si="286"/>
        <v>LULUS</v>
      </c>
      <c r="BI254" s="38" t="str">
        <f t="shared" si="287"/>
        <v>LULUS</v>
      </c>
    </row>
    <row r="255" spans="1:61" s="65" customFormat="1" ht="21.9" customHeight="1" x14ac:dyDescent="0.3">
      <c r="A255" s="37">
        <f t="shared" si="210"/>
        <v>252</v>
      </c>
      <c r="B255" s="56">
        <v>2015414201</v>
      </c>
      <c r="C255" s="62" t="s">
        <v>3906</v>
      </c>
      <c r="D255" s="61" t="s">
        <v>46</v>
      </c>
      <c r="E255" s="56" t="s">
        <v>155</v>
      </c>
      <c r="F255" s="61" t="s">
        <v>3998</v>
      </c>
      <c r="G255" s="62" t="s">
        <v>3999</v>
      </c>
      <c r="H255" s="57">
        <v>44980</v>
      </c>
      <c r="I255" s="38" t="s">
        <v>126</v>
      </c>
      <c r="J255" s="38" t="s">
        <v>128</v>
      </c>
      <c r="K255" s="38" t="s">
        <v>127</v>
      </c>
      <c r="L255" s="38" t="s">
        <v>125</v>
      </c>
      <c r="M255" s="38" t="s">
        <v>126</v>
      </c>
      <c r="N255" s="38" t="s">
        <v>125</v>
      </c>
      <c r="O255" s="38" t="s">
        <v>128</v>
      </c>
      <c r="P255" s="38" t="s">
        <v>127</v>
      </c>
      <c r="Q255" s="38" t="s">
        <v>126</v>
      </c>
      <c r="R255" s="38" t="s">
        <v>128</v>
      </c>
      <c r="S255" s="38" t="s">
        <v>126</v>
      </c>
      <c r="T255" s="38" t="s">
        <v>128</v>
      </c>
      <c r="U255" s="38" t="s">
        <v>127</v>
      </c>
      <c r="V255" s="38" t="s">
        <v>125</v>
      </c>
      <c r="W255" s="38" t="s">
        <v>126</v>
      </c>
      <c r="X255" s="38" t="s">
        <v>125</v>
      </c>
      <c r="Y255" s="38" t="s">
        <v>128</v>
      </c>
      <c r="Z255" s="38" t="s">
        <v>128</v>
      </c>
      <c r="AA255" s="38" t="s">
        <v>126</v>
      </c>
      <c r="AB255" s="38" t="s">
        <v>128</v>
      </c>
      <c r="AC255" s="38" t="s">
        <v>126</v>
      </c>
      <c r="AD255" s="38" t="s">
        <v>128</v>
      </c>
      <c r="AE255" s="38" t="s">
        <v>125</v>
      </c>
      <c r="AF255" s="38" t="s">
        <v>127</v>
      </c>
      <c r="AG255" s="38" t="s">
        <v>127</v>
      </c>
      <c r="AH255" s="38">
        <f t="array" ref="AH255">SUM((I255:AG255=$I$2:$AG$2)*(I255:AG255&lt;&gt;""))</f>
        <v>23</v>
      </c>
      <c r="AI255" s="47">
        <f t="shared" si="237"/>
        <v>9.1999999999999993</v>
      </c>
      <c r="AJ255" s="64"/>
      <c r="AK255" s="38" t="str">
        <f t="shared" ref="AK255:AK274" si="288">IF(I255=I$2,"LULUS","TIDAK LULUS")</f>
        <v>LULUS</v>
      </c>
      <c r="AL255" s="38" t="str">
        <f t="shared" ref="AL255:AL274" si="289">IF(J255=J$2,"LULUS","TIDAK LULUS")</f>
        <v>LULUS</v>
      </c>
      <c r="AM255" s="38" t="str">
        <f t="shared" ref="AM255:AM274" si="290">IF(K255=K$2,"LULUS","TIDAK LULUS")</f>
        <v>LULUS</v>
      </c>
      <c r="AN255" s="38" t="str">
        <f t="shared" ref="AN255:AN274" si="291">IF(L255=L$2,"LULUS","TIDAK LULUS")</f>
        <v>LULUS</v>
      </c>
      <c r="AO255" s="38" t="str">
        <f t="shared" ref="AO255:AO274" si="292">IF(M255=M$2,"LULUS","TIDAK LULUS")</f>
        <v>LULUS</v>
      </c>
      <c r="AP255" s="38" t="str">
        <f t="shared" ref="AP255:AP274" si="293">IF(N255=N$2,"LULUS","TIDAK LULUS")</f>
        <v>LULUS</v>
      </c>
      <c r="AQ255" s="38" t="str">
        <f t="shared" ref="AQ255:AQ274" si="294">IF(O255=O$2,"LULUS","TIDAK LULUS")</f>
        <v>LULUS</v>
      </c>
      <c r="AR255" s="38" t="str">
        <f t="shared" ref="AR255:AR274" si="295">IF(P255=P$2,"LULUS","TIDAK LULUS")</f>
        <v>LULUS</v>
      </c>
      <c r="AS255" s="38" t="str">
        <f t="shared" ref="AS255:AS274" si="296">IF(Q255=Q$2,"LULUS","TIDAK LULUS")</f>
        <v>LULUS</v>
      </c>
      <c r="AT255" s="38" t="str">
        <f t="shared" ref="AT255:AT274" si="297">IF(R255=R$2,"LULUS","TIDAK LULUS")</f>
        <v>LULUS</v>
      </c>
      <c r="AU255" s="38" t="str">
        <f t="shared" ref="AU255:AU274" si="298">IF(S255=S$2,"LULUS","TIDAK LULUS")</f>
        <v>LULUS</v>
      </c>
      <c r="AV255" s="38" t="str">
        <f t="shared" ref="AV255:AV274" si="299">IF(T255=T$2,"LULUS","TIDAK LULUS")</f>
        <v>LULUS</v>
      </c>
      <c r="AW255" s="38" t="str">
        <f t="shared" ref="AW255:AW274" si="300">IF(U255=U$2,"LULUS","TIDAK LULUS")</f>
        <v>LULUS</v>
      </c>
      <c r="AX255" s="38" t="str">
        <f t="shared" ref="AX255:AX274" si="301">IF(V255=V$2,"LULUS","TIDAK LULUS")</f>
        <v>LULUS</v>
      </c>
      <c r="AY255" s="38" t="str">
        <f t="shared" ref="AY255:AY274" si="302">IF(W255=W$2,"LULUS","TIDAK LULUS")</f>
        <v>LULUS</v>
      </c>
      <c r="AZ255" s="38" t="str">
        <f t="shared" ref="AZ255:AZ274" si="303">IF(X255=X$2,"LULUS","TIDAK LULUS")</f>
        <v>LULUS</v>
      </c>
      <c r="BA255" s="38" t="str">
        <f t="shared" ref="BA255:BA274" si="304">IF(Y255=Y$2,"LULUS","TIDAK LULUS")</f>
        <v>LULUS</v>
      </c>
      <c r="BB255" s="38" t="str">
        <f t="shared" ref="BB255:BB274" si="305">IF(Z255=Z$2,"LULUS","TIDAK LULUS")</f>
        <v>TIDAK LULUS</v>
      </c>
      <c r="BC255" s="38" t="str">
        <f t="shared" ref="BC255:BC274" si="306">IF(AA255=AA$2,"LULUS","TIDAK LULUS")</f>
        <v>LULUS</v>
      </c>
      <c r="BD255" s="38" t="str">
        <f t="shared" ref="BD255:BD274" si="307">IF(AB255=AB$2,"LULUS","TIDAK LULUS")</f>
        <v>LULUS</v>
      </c>
      <c r="BE255" s="38" t="str">
        <f t="shared" ref="BE255:BE274" si="308">IF(AC255=AC$2,"LULUS","TIDAK LULUS")</f>
        <v>LULUS</v>
      </c>
      <c r="BF255" s="38" t="str">
        <f t="shared" ref="BF255:BF274" si="309">IF(AD255=AD$2,"LULUS","TIDAK LULUS")</f>
        <v>LULUS</v>
      </c>
      <c r="BG255" s="38" t="str">
        <f t="shared" ref="BG255:BG274" si="310">IF(AE255=AE$2,"LULUS","TIDAK LULUS")</f>
        <v>LULUS</v>
      </c>
      <c r="BH255" s="38" t="str">
        <f t="shared" ref="BH255:BH274" si="311">IF(AF255=AF$2,"LULUS","TIDAK LULUS")</f>
        <v>LULUS</v>
      </c>
      <c r="BI255" s="38" t="str">
        <f t="shared" ref="BI255:BI274" si="312">IF(AG255=AG$2,"LULUS","TIDAK LULUS")</f>
        <v>TIDAK LULUS</v>
      </c>
    </row>
    <row r="256" spans="1:61" s="65" customFormat="1" ht="21.9" customHeight="1" x14ac:dyDescent="0.3">
      <c r="A256" s="37">
        <f t="shared" si="210"/>
        <v>253</v>
      </c>
      <c r="B256" s="56">
        <v>2015413715</v>
      </c>
      <c r="C256" s="62" t="s">
        <v>3894</v>
      </c>
      <c r="D256" s="61" t="s">
        <v>45</v>
      </c>
      <c r="E256" s="56" t="s">
        <v>160</v>
      </c>
      <c r="F256" s="61" t="s">
        <v>3982</v>
      </c>
      <c r="G256" s="62" t="s">
        <v>3983</v>
      </c>
      <c r="H256" s="57">
        <v>44980</v>
      </c>
      <c r="I256" s="38" t="s">
        <v>126</v>
      </c>
      <c r="J256" s="38" t="s">
        <v>128</v>
      </c>
      <c r="K256" s="38" t="s">
        <v>127</v>
      </c>
      <c r="L256" s="38" t="s">
        <v>125</v>
      </c>
      <c r="M256" s="38" t="s">
        <v>126</v>
      </c>
      <c r="N256" s="38" t="s">
        <v>125</v>
      </c>
      <c r="O256" s="38" t="s">
        <v>128</v>
      </c>
      <c r="P256" s="38" t="s">
        <v>127</v>
      </c>
      <c r="Q256" s="38" t="s">
        <v>126</v>
      </c>
      <c r="R256" s="38" t="s">
        <v>128</v>
      </c>
      <c r="S256" s="38" t="s">
        <v>126</v>
      </c>
      <c r="T256" s="38" t="s">
        <v>128</v>
      </c>
      <c r="U256" s="38" t="s">
        <v>127</v>
      </c>
      <c r="V256" s="38" t="s">
        <v>125</v>
      </c>
      <c r="W256" s="38" t="s">
        <v>126</v>
      </c>
      <c r="X256" s="38" t="s">
        <v>125</v>
      </c>
      <c r="Y256" s="38" t="s">
        <v>125</v>
      </c>
      <c r="Z256" s="38" t="s">
        <v>128</v>
      </c>
      <c r="AA256" s="38" t="s">
        <v>126</v>
      </c>
      <c r="AB256" s="38" t="s">
        <v>128</v>
      </c>
      <c r="AC256" s="38" t="s">
        <v>126</v>
      </c>
      <c r="AD256" s="38" t="s">
        <v>128</v>
      </c>
      <c r="AE256" s="38" t="s">
        <v>128</v>
      </c>
      <c r="AF256" s="38" t="s">
        <v>127</v>
      </c>
      <c r="AG256" s="38" t="s">
        <v>127</v>
      </c>
      <c r="AH256" s="38">
        <f t="array" ref="AH256">SUM((I256:AG256=$I$2:$AG$2)*(I256:AG256&lt;&gt;""))</f>
        <v>21</v>
      </c>
      <c r="AI256" s="47">
        <f t="shared" si="237"/>
        <v>8.4</v>
      </c>
      <c r="AJ256" s="64"/>
      <c r="AK256" s="38" t="str">
        <f t="shared" si="288"/>
        <v>LULUS</v>
      </c>
      <c r="AL256" s="38" t="str">
        <f t="shared" si="289"/>
        <v>LULUS</v>
      </c>
      <c r="AM256" s="38" t="str">
        <f t="shared" si="290"/>
        <v>LULUS</v>
      </c>
      <c r="AN256" s="38" t="str">
        <f t="shared" si="291"/>
        <v>LULUS</v>
      </c>
      <c r="AO256" s="38" t="str">
        <f t="shared" si="292"/>
        <v>LULUS</v>
      </c>
      <c r="AP256" s="38" t="str">
        <f t="shared" si="293"/>
        <v>LULUS</v>
      </c>
      <c r="AQ256" s="38" t="str">
        <f t="shared" si="294"/>
        <v>LULUS</v>
      </c>
      <c r="AR256" s="38" t="str">
        <f t="shared" si="295"/>
        <v>LULUS</v>
      </c>
      <c r="AS256" s="38" t="str">
        <f t="shared" si="296"/>
        <v>LULUS</v>
      </c>
      <c r="AT256" s="38" t="str">
        <f t="shared" si="297"/>
        <v>LULUS</v>
      </c>
      <c r="AU256" s="38" t="str">
        <f t="shared" si="298"/>
        <v>LULUS</v>
      </c>
      <c r="AV256" s="38" t="str">
        <f t="shared" si="299"/>
        <v>LULUS</v>
      </c>
      <c r="AW256" s="38" t="str">
        <f t="shared" si="300"/>
        <v>LULUS</v>
      </c>
      <c r="AX256" s="38" t="str">
        <f t="shared" si="301"/>
        <v>LULUS</v>
      </c>
      <c r="AY256" s="38" t="str">
        <f t="shared" si="302"/>
        <v>LULUS</v>
      </c>
      <c r="AZ256" s="38" t="str">
        <f t="shared" si="303"/>
        <v>LULUS</v>
      </c>
      <c r="BA256" s="38" t="str">
        <f t="shared" si="304"/>
        <v>TIDAK LULUS</v>
      </c>
      <c r="BB256" s="38" t="str">
        <f t="shared" si="305"/>
        <v>TIDAK LULUS</v>
      </c>
      <c r="BC256" s="38" t="str">
        <f t="shared" si="306"/>
        <v>LULUS</v>
      </c>
      <c r="BD256" s="38" t="str">
        <f t="shared" si="307"/>
        <v>LULUS</v>
      </c>
      <c r="BE256" s="38" t="str">
        <f t="shared" si="308"/>
        <v>LULUS</v>
      </c>
      <c r="BF256" s="38" t="str">
        <f t="shared" si="309"/>
        <v>LULUS</v>
      </c>
      <c r="BG256" s="38" t="str">
        <f t="shared" si="310"/>
        <v>TIDAK LULUS</v>
      </c>
      <c r="BH256" s="38" t="str">
        <f t="shared" si="311"/>
        <v>LULUS</v>
      </c>
      <c r="BI256" s="38" t="str">
        <f t="shared" si="312"/>
        <v>TIDAK LULUS</v>
      </c>
    </row>
    <row r="257" spans="1:61" s="65" customFormat="1" ht="21.9" customHeight="1" x14ac:dyDescent="0.3">
      <c r="A257" s="37">
        <f t="shared" si="210"/>
        <v>254</v>
      </c>
      <c r="B257" s="56">
        <v>2015414160</v>
      </c>
      <c r="C257" s="62" t="s">
        <v>3907</v>
      </c>
      <c r="D257" s="61" t="s">
        <v>45</v>
      </c>
      <c r="E257" s="56" t="s">
        <v>160</v>
      </c>
      <c r="F257" s="61" t="s">
        <v>4000</v>
      </c>
      <c r="G257" s="62" t="s">
        <v>4001</v>
      </c>
      <c r="H257" s="57">
        <v>44980</v>
      </c>
      <c r="I257" s="38" t="s">
        <v>126</v>
      </c>
      <c r="J257" s="38" t="s">
        <v>128</v>
      </c>
      <c r="K257" s="38" t="s">
        <v>127</v>
      </c>
      <c r="L257" s="38" t="s">
        <v>125</v>
      </c>
      <c r="M257" s="38" t="s">
        <v>126</v>
      </c>
      <c r="N257" s="38" t="s">
        <v>125</v>
      </c>
      <c r="O257" s="38" t="s">
        <v>128</v>
      </c>
      <c r="P257" s="38" t="s">
        <v>127</v>
      </c>
      <c r="Q257" s="38" t="s">
        <v>126</v>
      </c>
      <c r="R257" s="38" t="s">
        <v>128</v>
      </c>
      <c r="S257" s="38" t="s">
        <v>126</v>
      </c>
      <c r="T257" s="38" t="s">
        <v>128</v>
      </c>
      <c r="U257" s="38" t="s">
        <v>127</v>
      </c>
      <c r="V257" s="38" t="s">
        <v>125</v>
      </c>
      <c r="W257" s="38" t="s">
        <v>126</v>
      </c>
      <c r="X257" s="38" t="s">
        <v>125</v>
      </c>
      <c r="Y257" s="38" t="s">
        <v>125</v>
      </c>
      <c r="Z257" s="38" t="s">
        <v>128</v>
      </c>
      <c r="AA257" s="38" t="s">
        <v>126</v>
      </c>
      <c r="AB257" s="38" t="s">
        <v>128</v>
      </c>
      <c r="AC257" s="38" t="s">
        <v>126</v>
      </c>
      <c r="AD257" s="38" t="s">
        <v>128</v>
      </c>
      <c r="AE257" s="38" t="s">
        <v>125</v>
      </c>
      <c r="AF257" s="38" t="s">
        <v>127</v>
      </c>
      <c r="AG257" s="38" t="s">
        <v>127</v>
      </c>
      <c r="AH257" s="38">
        <f t="array" ref="AH257">SUM((I257:AG257=$I$2:$AG$2)*(I257:AG257&lt;&gt;""))</f>
        <v>22</v>
      </c>
      <c r="AI257" s="47">
        <f t="shared" si="237"/>
        <v>8.8000000000000007</v>
      </c>
      <c r="AJ257" s="64"/>
      <c r="AK257" s="38" t="str">
        <f t="shared" si="288"/>
        <v>LULUS</v>
      </c>
      <c r="AL257" s="38" t="str">
        <f t="shared" si="289"/>
        <v>LULUS</v>
      </c>
      <c r="AM257" s="38" t="str">
        <f t="shared" si="290"/>
        <v>LULUS</v>
      </c>
      <c r="AN257" s="38" t="str">
        <f t="shared" si="291"/>
        <v>LULUS</v>
      </c>
      <c r="AO257" s="38" t="str">
        <f t="shared" si="292"/>
        <v>LULUS</v>
      </c>
      <c r="AP257" s="38" t="str">
        <f t="shared" si="293"/>
        <v>LULUS</v>
      </c>
      <c r="AQ257" s="38" t="str">
        <f t="shared" si="294"/>
        <v>LULUS</v>
      </c>
      <c r="AR257" s="38" t="str">
        <f t="shared" si="295"/>
        <v>LULUS</v>
      </c>
      <c r="AS257" s="38" t="str">
        <f t="shared" si="296"/>
        <v>LULUS</v>
      </c>
      <c r="AT257" s="38" t="str">
        <f t="shared" si="297"/>
        <v>LULUS</v>
      </c>
      <c r="AU257" s="38" t="str">
        <f t="shared" si="298"/>
        <v>LULUS</v>
      </c>
      <c r="AV257" s="38" t="str">
        <f t="shared" si="299"/>
        <v>LULUS</v>
      </c>
      <c r="AW257" s="38" t="str">
        <f t="shared" si="300"/>
        <v>LULUS</v>
      </c>
      <c r="AX257" s="38" t="str">
        <f t="shared" si="301"/>
        <v>LULUS</v>
      </c>
      <c r="AY257" s="38" t="str">
        <f t="shared" si="302"/>
        <v>LULUS</v>
      </c>
      <c r="AZ257" s="38" t="str">
        <f t="shared" si="303"/>
        <v>LULUS</v>
      </c>
      <c r="BA257" s="38" t="str">
        <f t="shared" si="304"/>
        <v>TIDAK LULUS</v>
      </c>
      <c r="BB257" s="38" t="str">
        <f t="shared" si="305"/>
        <v>TIDAK LULUS</v>
      </c>
      <c r="BC257" s="38" t="str">
        <f t="shared" si="306"/>
        <v>LULUS</v>
      </c>
      <c r="BD257" s="38" t="str">
        <f t="shared" si="307"/>
        <v>LULUS</v>
      </c>
      <c r="BE257" s="38" t="str">
        <f t="shared" si="308"/>
        <v>LULUS</v>
      </c>
      <c r="BF257" s="38" t="str">
        <f t="shared" si="309"/>
        <v>LULUS</v>
      </c>
      <c r="BG257" s="38" t="str">
        <f t="shared" si="310"/>
        <v>LULUS</v>
      </c>
      <c r="BH257" s="38" t="str">
        <f t="shared" si="311"/>
        <v>LULUS</v>
      </c>
      <c r="BI257" s="38" t="str">
        <f t="shared" si="312"/>
        <v>TIDAK LULUS</v>
      </c>
    </row>
    <row r="258" spans="1:61" s="65" customFormat="1" ht="21.9" customHeight="1" x14ac:dyDescent="0.3">
      <c r="A258" s="37">
        <f t="shared" si="210"/>
        <v>255</v>
      </c>
      <c r="B258" s="56">
        <v>2015414167</v>
      </c>
      <c r="C258" s="62" t="s">
        <v>3908</v>
      </c>
      <c r="D258" s="61" t="s">
        <v>45</v>
      </c>
      <c r="E258" s="56" t="s">
        <v>160</v>
      </c>
      <c r="F258" s="61" t="s">
        <v>581</v>
      </c>
      <c r="G258" s="62" t="s">
        <v>582</v>
      </c>
      <c r="H258" s="57">
        <v>44980</v>
      </c>
      <c r="I258" s="38" t="s">
        <v>126</v>
      </c>
      <c r="J258" s="38" t="s">
        <v>128</v>
      </c>
      <c r="K258" s="38" t="s">
        <v>127</v>
      </c>
      <c r="L258" s="38" t="s">
        <v>125</v>
      </c>
      <c r="M258" s="38" t="s">
        <v>126</v>
      </c>
      <c r="N258" s="38" t="s">
        <v>125</v>
      </c>
      <c r="O258" s="38" t="s">
        <v>128</v>
      </c>
      <c r="P258" s="38" t="s">
        <v>127</v>
      </c>
      <c r="Q258" s="38" t="s">
        <v>126</v>
      </c>
      <c r="R258" s="38" t="s">
        <v>128</v>
      </c>
      <c r="S258" s="38" t="s">
        <v>126</v>
      </c>
      <c r="T258" s="38" t="s">
        <v>128</v>
      </c>
      <c r="U258" s="38" t="s">
        <v>128</v>
      </c>
      <c r="V258" s="38" t="s">
        <v>125</v>
      </c>
      <c r="W258" s="38" t="s">
        <v>126</v>
      </c>
      <c r="X258" s="38" t="s">
        <v>125</v>
      </c>
      <c r="Y258" s="38" t="s">
        <v>128</v>
      </c>
      <c r="Z258" s="38" t="s">
        <v>127</v>
      </c>
      <c r="AA258" s="38" t="s">
        <v>126</v>
      </c>
      <c r="AB258" s="38" t="s">
        <v>128</v>
      </c>
      <c r="AC258" s="38" t="s">
        <v>126</v>
      </c>
      <c r="AD258" s="38" t="s">
        <v>126</v>
      </c>
      <c r="AE258" s="38" t="s">
        <v>125</v>
      </c>
      <c r="AF258" s="38" t="s">
        <v>127</v>
      </c>
      <c r="AG258" s="38" t="s">
        <v>127</v>
      </c>
      <c r="AH258" s="38">
        <f t="array" ref="AH258">SUM((I258:AG258=$I$2:$AG$2)*(I258:AG258&lt;&gt;""))</f>
        <v>22</v>
      </c>
      <c r="AI258" s="47">
        <f t="shared" si="237"/>
        <v>8.8000000000000007</v>
      </c>
      <c r="AJ258" s="64"/>
      <c r="AK258" s="38" t="str">
        <f t="shared" si="288"/>
        <v>LULUS</v>
      </c>
      <c r="AL258" s="38" t="str">
        <f t="shared" si="289"/>
        <v>LULUS</v>
      </c>
      <c r="AM258" s="38" t="str">
        <f t="shared" si="290"/>
        <v>LULUS</v>
      </c>
      <c r="AN258" s="38" t="str">
        <f t="shared" si="291"/>
        <v>LULUS</v>
      </c>
      <c r="AO258" s="38" t="str">
        <f t="shared" si="292"/>
        <v>LULUS</v>
      </c>
      <c r="AP258" s="38" t="str">
        <f t="shared" si="293"/>
        <v>LULUS</v>
      </c>
      <c r="AQ258" s="38" t="str">
        <f t="shared" si="294"/>
        <v>LULUS</v>
      </c>
      <c r="AR258" s="38" t="str">
        <f t="shared" si="295"/>
        <v>LULUS</v>
      </c>
      <c r="AS258" s="38" t="str">
        <f t="shared" si="296"/>
        <v>LULUS</v>
      </c>
      <c r="AT258" s="38" t="str">
        <f t="shared" si="297"/>
        <v>LULUS</v>
      </c>
      <c r="AU258" s="38" t="str">
        <f t="shared" si="298"/>
        <v>LULUS</v>
      </c>
      <c r="AV258" s="38" t="str">
        <f t="shared" si="299"/>
        <v>LULUS</v>
      </c>
      <c r="AW258" s="38" t="str">
        <f t="shared" si="300"/>
        <v>TIDAK LULUS</v>
      </c>
      <c r="AX258" s="38" t="str">
        <f t="shared" si="301"/>
        <v>LULUS</v>
      </c>
      <c r="AY258" s="38" t="str">
        <f t="shared" si="302"/>
        <v>LULUS</v>
      </c>
      <c r="AZ258" s="38" t="str">
        <f t="shared" si="303"/>
        <v>LULUS</v>
      </c>
      <c r="BA258" s="38" t="str">
        <f t="shared" si="304"/>
        <v>LULUS</v>
      </c>
      <c r="BB258" s="38" t="str">
        <f t="shared" si="305"/>
        <v>LULUS</v>
      </c>
      <c r="BC258" s="38" t="str">
        <f t="shared" si="306"/>
        <v>LULUS</v>
      </c>
      <c r="BD258" s="38" t="str">
        <f t="shared" si="307"/>
        <v>LULUS</v>
      </c>
      <c r="BE258" s="38" t="str">
        <f t="shared" si="308"/>
        <v>LULUS</v>
      </c>
      <c r="BF258" s="38" t="str">
        <f t="shared" si="309"/>
        <v>TIDAK LULUS</v>
      </c>
      <c r="BG258" s="38" t="str">
        <f t="shared" si="310"/>
        <v>LULUS</v>
      </c>
      <c r="BH258" s="38" t="str">
        <f t="shared" si="311"/>
        <v>LULUS</v>
      </c>
      <c r="BI258" s="38" t="str">
        <f t="shared" si="312"/>
        <v>TIDAK LULUS</v>
      </c>
    </row>
    <row r="259" spans="1:61" s="65" customFormat="1" ht="21.9" customHeight="1" x14ac:dyDescent="0.3">
      <c r="A259" s="37">
        <f t="shared" si="210"/>
        <v>256</v>
      </c>
      <c r="B259" s="56">
        <v>2015414204</v>
      </c>
      <c r="C259" s="62" t="s">
        <v>3909</v>
      </c>
      <c r="D259" s="61" t="s">
        <v>46</v>
      </c>
      <c r="E259" s="56" t="s">
        <v>155</v>
      </c>
      <c r="F259" s="61" t="s">
        <v>4003</v>
      </c>
      <c r="G259" s="62" t="s">
        <v>4004</v>
      </c>
      <c r="H259" s="57">
        <v>44980</v>
      </c>
      <c r="I259" s="38" t="s">
        <v>126</v>
      </c>
      <c r="J259" s="38" t="s">
        <v>128</v>
      </c>
      <c r="K259" s="38" t="s">
        <v>127</v>
      </c>
      <c r="L259" s="38" t="s">
        <v>125</v>
      </c>
      <c r="M259" s="38" t="s">
        <v>126</v>
      </c>
      <c r="N259" s="38" t="s">
        <v>125</v>
      </c>
      <c r="O259" s="38" t="s">
        <v>128</v>
      </c>
      <c r="P259" s="38" t="s">
        <v>127</v>
      </c>
      <c r="Q259" s="38" t="s">
        <v>126</v>
      </c>
      <c r="R259" s="38" t="s">
        <v>128</v>
      </c>
      <c r="S259" s="38" t="s">
        <v>126</v>
      </c>
      <c r="T259" s="38" t="s">
        <v>128</v>
      </c>
      <c r="U259" s="38" t="s">
        <v>127</v>
      </c>
      <c r="V259" s="38" t="s">
        <v>125</v>
      </c>
      <c r="W259" s="38" t="s">
        <v>126</v>
      </c>
      <c r="X259" s="38" t="s">
        <v>125</v>
      </c>
      <c r="Y259" s="38" t="s">
        <v>128</v>
      </c>
      <c r="Z259" s="38" t="s">
        <v>128</v>
      </c>
      <c r="AA259" s="38" t="s">
        <v>126</v>
      </c>
      <c r="AB259" s="38" t="s">
        <v>128</v>
      </c>
      <c r="AC259" s="38" t="s">
        <v>126</v>
      </c>
      <c r="AD259" s="38" t="s">
        <v>128</v>
      </c>
      <c r="AE259" s="38" t="s">
        <v>126</v>
      </c>
      <c r="AF259" s="38" t="s">
        <v>127</v>
      </c>
      <c r="AG259" s="38" t="s">
        <v>127</v>
      </c>
      <c r="AH259" s="38">
        <f t="array" ref="AH259">SUM((I259:AG259=$I$2:$AG$2)*(I259:AG259&lt;&gt;""))</f>
        <v>22</v>
      </c>
      <c r="AI259" s="47">
        <f t="shared" si="237"/>
        <v>8.8000000000000007</v>
      </c>
      <c r="AJ259" s="64"/>
      <c r="AK259" s="38" t="str">
        <f t="shared" si="288"/>
        <v>LULUS</v>
      </c>
      <c r="AL259" s="38" t="str">
        <f t="shared" si="289"/>
        <v>LULUS</v>
      </c>
      <c r="AM259" s="38" t="str">
        <f t="shared" si="290"/>
        <v>LULUS</v>
      </c>
      <c r="AN259" s="38" t="str">
        <f t="shared" si="291"/>
        <v>LULUS</v>
      </c>
      <c r="AO259" s="38" t="str">
        <f t="shared" si="292"/>
        <v>LULUS</v>
      </c>
      <c r="AP259" s="38" t="str">
        <f t="shared" si="293"/>
        <v>LULUS</v>
      </c>
      <c r="AQ259" s="38" t="str">
        <f t="shared" si="294"/>
        <v>LULUS</v>
      </c>
      <c r="AR259" s="38" t="str">
        <f t="shared" si="295"/>
        <v>LULUS</v>
      </c>
      <c r="AS259" s="38" t="str">
        <f t="shared" si="296"/>
        <v>LULUS</v>
      </c>
      <c r="AT259" s="38" t="str">
        <f t="shared" si="297"/>
        <v>LULUS</v>
      </c>
      <c r="AU259" s="38" t="str">
        <f t="shared" si="298"/>
        <v>LULUS</v>
      </c>
      <c r="AV259" s="38" t="str">
        <f t="shared" si="299"/>
        <v>LULUS</v>
      </c>
      <c r="AW259" s="38" t="str">
        <f t="shared" si="300"/>
        <v>LULUS</v>
      </c>
      <c r="AX259" s="38" t="str">
        <f t="shared" si="301"/>
        <v>LULUS</v>
      </c>
      <c r="AY259" s="38" t="str">
        <f t="shared" si="302"/>
        <v>LULUS</v>
      </c>
      <c r="AZ259" s="38" t="str">
        <f t="shared" si="303"/>
        <v>LULUS</v>
      </c>
      <c r="BA259" s="38" t="str">
        <f t="shared" si="304"/>
        <v>LULUS</v>
      </c>
      <c r="BB259" s="38" t="str">
        <f t="shared" si="305"/>
        <v>TIDAK LULUS</v>
      </c>
      <c r="BC259" s="38" t="str">
        <f t="shared" si="306"/>
        <v>LULUS</v>
      </c>
      <c r="BD259" s="38" t="str">
        <f t="shared" si="307"/>
        <v>LULUS</v>
      </c>
      <c r="BE259" s="38" t="str">
        <f t="shared" si="308"/>
        <v>LULUS</v>
      </c>
      <c r="BF259" s="38" t="str">
        <f t="shared" si="309"/>
        <v>LULUS</v>
      </c>
      <c r="BG259" s="38" t="str">
        <f t="shared" si="310"/>
        <v>TIDAK LULUS</v>
      </c>
      <c r="BH259" s="38" t="str">
        <f t="shared" si="311"/>
        <v>LULUS</v>
      </c>
      <c r="BI259" s="38" t="str">
        <f t="shared" si="312"/>
        <v>TIDAK LULUS</v>
      </c>
    </row>
    <row r="260" spans="1:61" s="65" customFormat="1" ht="21.9" customHeight="1" x14ac:dyDescent="0.3">
      <c r="A260" s="37">
        <f t="shared" si="210"/>
        <v>257</v>
      </c>
      <c r="B260" s="56">
        <v>2015413734</v>
      </c>
      <c r="C260" s="62" t="s">
        <v>3895</v>
      </c>
      <c r="D260" s="61" t="s">
        <v>46</v>
      </c>
      <c r="E260" s="56" t="s">
        <v>155</v>
      </c>
      <c r="F260" s="61" t="s">
        <v>295</v>
      </c>
      <c r="G260" s="62" t="s">
        <v>296</v>
      </c>
      <c r="H260" s="57">
        <v>44980</v>
      </c>
      <c r="I260" s="38" t="s">
        <v>126</v>
      </c>
      <c r="J260" s="38" t="s">
        <v>128</v>
      </c>
      <c r="K260" s="38" t="s">
        <v>127</v>
      </c>
      <c r="L260" s="38" t="s">
        <v>125</v>
      </c>
      <c r="M260" s="38" t="s">
        <v>127</v>
      </c>
      <c r="N260" s="38" t="s">
        <v>127</v>
      </c>
      <c r="O260" s="38" t="s">
        <v>128</v>
      </c>
      <c r="P260" s="38" t="s">
        <v>127</v>
      </c>
      <c r="Q260" s="38" t="s">
        <v>126</v>
      </c>
      <c r="R260" s="38" t="s">
        <v>128</v>
      </c>
      <c r="S260" s="38" t="s">
        <v>126</v>
      </c>
      <c r="T260" s="38" t="s">
        <v>126</v>
      </c>
      <c r="U260" s="38" t="s">
        <v>128</v>
      </c>
      <c r="V260" s="38" t="s">
        <v>125</v>
      </c>
      <c r="W260" s="38" t="s">
        <v>126</v>
      </c>
      <c r="X260" s="38" t="s">
        <v>125</v>
      </c>
      <c r="Y260" s="38" t="s">
        <v>128</v>
      </c>
      <c r="Z260" s="38" t="s">
        <v>128</v>
      </c>
      <c r="AA260" s="38" t="s">
        <v>126</v>
      </c>
      <c r="AB260" s="38" t="s">
        <v>128</v>
      </c>
      <c r="AC260" s="38" t="s">
        <v>126</v>
      </c>
      <c r="AD260" s="38" t="s">
        <v>128</v>
      </c>
      <c r="AE260" s="38" t="s">
        <v>125</v>
      </c>
      <c r="AF260" s="38" t="s">
        <v>127</v>
      </c>
      <c r="AG260" s="38" t="s">
        <v>128</v>
      </c>
      <c r="AH260" s="38">
        <f t="array" ref="AH260">SUM((I260:AG260=$I$2:$AG$2)*(I260:AG260&lt;&gt;""))</f>
        <v>19</v>
      </c>
      <c r="AI260" s="47">
        <f t="shared" si="237"/>
        <v>7.6</v>
      </c>
      <c r="AJ260" s="64"/>
      <c r="AK260" s="38" t="str">
        <f t="shared" si="288"/>
        <v>LULUS</v>
      </c>
      <c r="AL260" s="38" t="str">
        <f t="shared" si="289"/>
        <v>LULUS</v>
      </c>
      <c r="AM260" s="38" t="str">
        <f t="shared" si="290"/>
        <v>LULUS</v>
      </c>
      <c r="AN260" s="38" t="str">
        <f t="shared" si="291"/>
        <v>LULUS</v>
      </c>
      <c r="AO260" s="38" t="str">
        <f t="shared" si="292"/>
        <v>TIDAK LULUS</v>
      </c>
      <c r="AP260" s="38" t="str">
        <f t="shared" si="293"/>
        <v>TIDAK LULUS</v>
      </c>
      <c r="AQ260" s="38" t="str">
        <f t="shared" si="294"/>
        <v>LULUS</v>
      </c>
      <c r="AR260" s="38" t="str">
        <f t="shared" si="295"/>
        <v>LULUS</v>
      </c>
      <c r="AS260" s="38" t="str">
        <f t="shared" si="296"/>
        <v>LULUS</v>
      </c>
      <c r="AT260" s="38" t="str">
        <f t="shared" si="297"/>
        <v>LULUS</v>
      </c>
      <c r="AU260" s="38" t="str">
        <f t="shared" si="298"/>
        <v>LULUS</v>
      </c>
      <c r="AV260" s="38" t="str">
        <f t="shared" si="299"/>
        <v>TIDAK LULUS</v>
      </c>
      <c r="AW260" s="38" t="str">
        <f t="shared" si="300"/>
        <v>TIDAK LULUS</v>
      </c>
      <c r="AX260" s="38" t="str">
        <f t="shared" si="301"/>
        <v>LULUS</v>
      </c>
      <c r="AY260" s="38" t="str">
        <f t="shared" si="302"/>
        <v>LULUS</v>
      </c>
      <c r="AZ260" s="38" t="str">
        <f t="shared" si="303"/>
        <v>LULUS</v>
      </c>
      <c r="BA260" s="38" t="str">
        <f t="shared" si="304"/>
        <v>LULUS</v>
      </c>
      <c r="BB260" s="38" t="str">
        <f t="shared" si="305"/>
        <v>TIDAK LULUS</v>
      </c>
      <c r="BC260" s="38" t="str">
        <f t="shared" si="306"/>
        <v>LULUS</v>
      </c>
      <c r="BD260" s="38" t="str">
        <f t="shared" si="307"/>
        <v>LULUS</v>
      </c>
      <c r="BE260" s="38" t="str">
        <f t="shared" si="308"/>
        <v>LULUS</v>
      </c>
      <c r="BF260" s="38" t="str">
        <f t="shared" si="309"/>
        <v>LULUS</v>
      </c>
      <c r="BG260" s="38" t="str">
        <f t="shared" si="310"/>
        <v>LULUS</v>
      </c>
      <c r="BH260" s="38" t="str">
        <f t="shared" si="311"/>
        <v>LULUS</v>
      </c>
      <c r="BI260" s="38" t="str">
        <f t="shared" si="312"/>
        <v>TIDAK LULUS</v>
      </c>
    </row>
    <row r="261" spans="1:61" s="65" customFormat="1" ht="21.9" customHeight="1" x14ac:dyDescent="0.3">
      <c r="A261" s="37">
        <f t="shared" si="210"/>
        <v>258</v>
      </c>
      <c r="B261" s="56">
        <v>2015414174</v>
      </c>
      <c r="C261" s="62" t="s">
        <v>3912</v>
      </c>
      <c r="D261" s="61" t="s">
        <v>45</v>
      </c>
      <c r="E261" s="56" t="s">
        <v>160</v>
      </c>
      <c r="F261" s="61" t="s">
        <v>3982</v>
      </c>
      <c r="G261" s="62" t="s">
        <v>3983</v>
      </c>
      <c r="H261" s="57">
        <v>44980</v>
      </c>
      <c r="I261" s="38" t="s">
        <v>127</v>
      </c>
      <c r="J261" s="38" t="s">
        <v>128</v>
      </c>
      <c r="K261" s="38" t="s">
        <v>127</v>
      </c>
      <c r="L261" s="38" t="s">
        <v>125</v>
      </c>
      <c r="M261" s="38" t="s">
        <v>126</v>
      </c>
      <c r="N261" s="38" t="s">
        <v>125</v>
      </c>
      <c r="O261" s="38" t="s">
        <v>128</v>
      </c>
      <c r="P261" s="38" t="s">
        <v>127</v>
      </c>
      <c r="Q261" s="38" t="s">
        <v>126</v>
      </c>
      <c r="R261" s="38" t="s">
        <v>128</v>
      </c>
      <c r="S261" s="38" t="s">
        <v>126</v>
      </c>
      <c r="T261" s="38" t="s">
        <v>128</v>
      </c>
      <c r="U261" s="38" t="s">
        <v>128</v>
      </c>
      <c r="V261" s="38" t="s">
        <v>125</v>
      </c>
      <c r="W261" s="38" t="s">
        <v>126</v>
      </c>
      <c r="X261" s="38" t="s">
        <v>125</v>
      </c>
      <c r="Y261" s="38" t="s">
        <v>125</v>
      </c>
      <c r="Z261" s="38" t="s">
        <v>128</v>
      </c>
      <c r="AA261" s="38" t="s">
        <v>126</v>
      </c>
      <c r="AB261" s="38" t="s">
        <v>128</v>
      </c>
      <c r="AC261" s="38" t="s">
        <v>126</v>
      </c>
      <c r="AD261" s="38" t="s">
        <v>128</v>
      </c>
      <c r="AE261" s="38" t="s">
        <v>125</v>
      </c>
      <c r="AF261" s="38" t="s">
        <v>127</v>
      </c>
      <c r="AG261" s="38" t="s">
        <v>127</v>
      </c>
      <c r="AH261" s="38">
        <f t="array" ref="AH261">SUM((I261:AG261=$I$2:$AG$2)*(I261:AG261&lt;&gt;""))</f>
        <v>20</v>
      </c>
      <c r="AI261" s="47">
        <f t="shared" si="237"/>
        <v>8</v>
      </c>
      <c r="AJ261" s="64"/>
      <c r="AK261" s="38" t="str">
        <f t="shared" si="288"/>
        <v>TIDAK LULUS</v>
      </c>
      <c r="AL261" s="38" t="str">
        <f t="shared" si="289"/>
        <v>LULUS</v>
      </c>
      <c r="AM261" s="38" t="str">
        <f t="shared" si="290"/>
        <v>LULUS</v>
      </c>
      <c r="AN261" s="38" t="str">
        <f t="shared" si="291"/>
        <v>LULUS</v>
      </c>
      <c r="AO261" s="38" t="str">
        <f t="shared" si="292"/>
        <v>LULUS</v>
      </c>
      <c r="AP261" s="38" t="str">
        <f t="shared" si="293"/>
        <v>LULUS</v>
      </c>
      <c r="AQ261" s="38" t="str">
        <f t="shared" si="294"/>
        <v>LULUS</v>
      </c>
      <c r="AR261" s="38" t="str">
        <f t="shared" si="295"/>
        <v>LULUS</v>
      </c>
      <c r="AS261" s="38" t="str">
        <f t="shared" si="296"/>
        <v>LULUS</v>
      </c>
      <c r="AT261" s="38" t="str">
        <f t="shared" si="297"/>
        <v>LULUS</v>
      </c>
      <c r="AU261" s="38" t="str">
        <f t="shared" si="298"/>
        <v>LULUS</v>
      </c>
      <c r="AV261" s="38" t="str">
        <f t="shared" si="299"/>
        <v>LULUS</v>
      </c>
      <c r="AW261" s="38" t="str">
        <f t="shared" si="300"/>
        <v>TIDAK LULUS</v>
      </c>
      <c r="AX261" s="38" t="str">
        <f t="shared" si="301"/>
        <v>LULUS</v>
      </c>
      <c r="AY261" s="38" t="str">
        <f t="shared" si="302"/>
        <v>LULUS</v>
      </c>
      <c r="AZ261" s="38" t="str">
        <f t="shared" si="303"/>
        <v>LULUS</v>
      </c>
      <c r="BA261" s="38" t="str">
        <f t="shared" si="304"/>
        <v>TIDAK LULUS</v>
      </c>
      <c r="BB261" s="38" t="str">
        <f t="shared" si="305"/>
        <v>TIDAK LULUS</v>
      </c>
      <c r="BC261" s="38" t="str">
        <f t="shared" si="306"/>
        <v>LULUS</v>
      </c>
      <c r="BD261" s="38" t="str">
        <f t="shared" si="307"/>
        <v>LULUS</v>
      </c>
      <c r="BE261" s="38" t="str">
        <f t="shared" si="308"/>
        <v>LULUS</v>
      </c>
      <c r="BF261" s="38" t="str">
        <f t="shared" si="309"/>
        <v>LULUS</v>
      </c>
      <c r="BG261" s="38" t="str">
        <f t="shared" si="310"/>
        <v>LULUS</v>
      </c>
      <c r="BH261" s="38" t="str">
        <f t="shared" si="311"/>
        <v>LULUS</v>
      </c>
      <c r="BI261" s="38" t="str">
        <f t="shared" si="312"/>
        <v>TIDAK LULUS</v>
      </c>
    </row>
    <row r="262" spans="1:61" s="65" customFormat="1" ht="21.9" customHeight="1" x14ac:dyDescent="0.3">
      <c r="A262" s="37">
        <f t="shared" si="210"/>
        <v>259</v>
      </c>
      <c r="B262" s="56">
        <v>2015414180</v>
      </c>
      <c r="C262" s="62" t="s">
        <v>3913</v>
      </c>
      <c r="D262" s="61" t="s">
        <v>45</v>
      </c>
      <c r="E262" s="56" t="s">
        <v>160</v>
      </c>
      <c r="F262" s="61" t="s">
        <v>202</v>
      </c>
      <c r="G262" s="62" t="s">
        <v>203</v>
      </c>
      <c r="H262" s="57">
        <v>44980</v>
      </c>
      <c r="I262" s="38" t="s">
        <v>126</v>
      </c>
      <c r="J262" s="38" t="s">
        <v>128</v>
      </c>
      <c r="K262" s="38" t="s">
        <v>127</v>
      </c>
      <c r="L262" s="38" t="s">
        <v>125</v>
      </c>
      <c r="M262" s="38" t="s">
        <v>126</v>
      </c>
      <c r="N262" s="38" t="s">
        <v>127</v>
      </c>
      <c r="O262" s="38" t="s">
        <v>128</v>
      </c>
      <c r="P262" s="38" t="s">
        <v>127</v>
      </c>
      <c r="Q262" s="38" t="s">
        <v>126</v>
      </c>
      <c r="R262" s="38" t="s">
        <v>128</v>
      </c>
      <c r="S262" s="38" t="s">
        <v>126</v>
      </c>
      <c r="T262" s="38" t="s">
        <v>128</v>
      </c>
      <c r="U262" s="38" t="s">
        <v>127</v>
      </c>
      <c r="V262" s="38" t="s">
        <v>125</v>
      </c>
      <c r="W262" s="38" t="s">
        <v>126</v>
      </c>
      <c r="X262" s="38" t="s">
        <v>125</v>
      </c>
      <c r="Y262" s="38" t="s">
        <v>128</v>
      </c>
      <c r="Z262" s="38" t="s">
        <v>128</v>
      </c>
      <c r="AA262" s="38" t="s">
        <v>126</v>
      </c>
      <c r="AB262" s="38" t="s">
        <v>128</v>
      </c>
      <c r="AC262" s="38" t="s">
        <v>126</v>
      </c>
      <c r="AD262" s="38" t="s">
        <v>128</v>
      </c>
      <c r="AE262" s="38" t="s">
        <v>125</v>
      </c>
      <c r="AF262" s="38" t="s">
        <v>127</v>
      </c>
      <c r="AG262" s="38" t="s">
        <v>127</v>
      </c>
      <c r="AH262" s="38">
        <f t="array" ref="AH262">SUM((I262:AG262=$I$2:$AG$2)*(I262:AG262&lt;&gt;""))</f>
        <v>22</v>
      </c>
      <c r="AI262" s="47">
        <f t="shared" si="237"/>
        <v>8.8000000000000007</v>
      </c>
      <c r="AJ262" s="64"/>
      <c r="AK262" s="38" t="str">
        <f t="shared" si="288"/>
        <v>LULUS</v>
      </c>
      <c r="AL262" s="38" t="str">
        <f t="shared" si="289"/>
        <v>LULUS</v>
      </c>
      <c r="AM262" s="38" t="str">
        <f t="shared" si="290"/>
        <v>LULUS</v>
      </c>
      <c r="AN262" s="38" t="str">
        <f t="shared" si="291"/>
        <v>LULUS</v>
      </c>
      <c r="AO262" s="38" t="str">
        <f t="shared" si="292"/>
        <v>LULUS</v>
      </c>
      <c r="AP262" s="38" t="str">
        <f t="shared" si="293"/>
        <v>TIDAK LULUS</v>
      </c>
      <c r="AQ262" s="38" t="str">
        <f t="shared" si="294"/>
        <v>LULUS</v>
      </c>
      <c r="AR262" s="38" t="str">
        <f t="shared" si="295"/>
        <v>LULUS</v>
      </c>
      <c r="AS262" s="38" t="str">
        <f t="shared" si="296"/>
        <v>LULUS</v>
      </c>
      <c r="AT262" s="38" t="str">
        <f t="shared" si="297"/>
        <v>LULUS</v>
      </c>
      <c r="AU262" s="38" t="str">
        <f t="shared" si="298"/>
        <v>LULUS</v>
      </c>
      <c r="AV262" s="38" t="str">
        <f t="shared" si="299"/>
        <v>LULUS</v>
      </c>
      <c r="AW262" s="38" t="str">
        <f t="shared" si="300"/>
        <v>LULUS</v>
      </c>
      <c r="AX262" s="38" t="str">
        <f t="shared" si="301"/>
        <v>LULUS</v>
      </c>
      <c r="AY262" s="38" t="str">
        <f t="shared" si="302"/>
        <v>LULUS</v>
      </c>
      <c r="AZ262" s="38" t="str">
        <f t="shared" si="303"/>
        <v>LULUS</v>
      </c>
      <c r="BA262" s="38" t="str">
        <f t="shared" si="304"/>
        <v>LULUS</v>
      </c>
      <c r="BB262" s="38" t="str">
        <f t="shared" si="305"/>
        <v>TIDAK LULUS</v>
      </c>
      <c r="BC262" s="38" t="str">
        <f t="shared" si="306"/>
        <v>LULUS</v>
      </c>
      <c r="BD262" s="38" t="str">
        <f t="shared" si="307"/>
        <v>LULUS</v>
      </c>
      <c r="BE262" s="38" t="str">
        <f t="shared" si="308"/>
        <v>LULUS</v>
      </c>
      <c r="BF262" s="38" t="str">
        <f t="shared" si="309"/>
        <v>LULUS</v>
      </c>
      <c r="BG262" s="38" t="str">
        <f t="shared" si="310"/>
        <v>LULUS</v>
      </c>
      <c r="BH262" s="38" t="str">
        <f t="shared" si="311"/>
        <v>LULUS</v>
      </c>
      <c r="BI262" s="38" t="str">
        <f t="shared" si="312"/>
        <v>TIDAK LULUS</v>
      </c>
    </row>
    <row r="263" spans="1:61" s="65" customFormat="1" ht="21.9" customHeight="1" x14ac:dyDescent="0.3">
      <c r="A263" s="37">
        <f t="shared" si="210"/>
        <v>260</v>
      </c>
      <c r="B263" s="56">
        <v>2015414181</v>
      </c>
      <c r="C263" s="62" t="s">
        <v>3914</v>
      </c>
      <c r="D263" s="61" t="s">
        <v>45</v>
      </c>
      <c r="E263" s="56" t="s">
        <v>160</v>
      </c>
      <c r="F263" s="61" t="s">
        <v>4007</v>
      </c>
      <c r="G263" s="62" t="s">
        <v>4008</v>
      </c>
      <c r="H263" s="57">
        <v>44980</v>
      </c>
      <c r="I263" s="38" t="s">
        <v>126</v>
      </c>
      <c r="J263" s="38" t="s">
        <v>128</v>
      </c>
      <c r="K263" s="38" t="s">
        <v>127</v>
      </c>
      <c r="L263" s="38" t="s">
        <v>125</v>
      </c>
      <c r="M263" s="38" t="s">
        <v>126</v>
      </c>
      <c r="N263" s="38" t="s">
        <v>126</v>
      </c>
      <c r="O263" s="38" t="s">
        <v>128</v>
      </c>
      <c r="P263" s="38" t="s">
        <v>127</v>
      </c>
      <c r="Q263" s="38" t="s">
        <v>126</v>
      </c>
      <c r="R263" s="38" t="s">
        <v>128</v>
      </c>
      <c r="S263" s="38" t="s">
        <v>126</v>
      </c>
      <c r="T263" s="38" t="s">
        <v>128</v>
      </c>
      <c r="U263" s="38" t="s">
        <v>127</v>
      </c>
      <c r="V263" s="38" t="s">
        <v>125</v>
      </c>
      <c r="W263" s="38" t="s">
        <v>126</v>
      </c>
      <c r="X263" s="38" t="s">
        <v>125</v>
      </c>
      <c r="Y263" s="38" t="s">
        <v>125</v>
      </c>
      <c r="Z263" s="38" t="s">
        <v>127</v>
      </c>
      <c r="AA263" s="38" t="s">
        <v>126</v>
      </c>
      <c r="AB263" s="38" t="s">
        <v>128</v>
      </c>
      <c r="AC263" s="38" t="s">
        <v>126</v>
      </c>
      <c r="AD263" s="38" t="s">
        <v>128</v>
      </c>
      <c r="AE263" s="38" t="s">
        <v>125</v>
      </c>
      <c r="AF263" s="38" t="s">
        <v>127</v>
      </c>
      <c r="AG263" s="38" t="s">
        <v>126</v>
      </c>
      <c r="AH263" s="38">
        <f t="array" ref="AH263">SUM((I263:AG263=$I$2:$AG$2)*(I263:AG263&lt;&gt;""))</f>
        <v>23</v>
      </c>
      <c r="AI263" s="47">
        <f t="shared" si="237"/>
        <v>9.1999999999999993</v>
      </c>
      <c r="AJ263" s="64"/>
      <c r="AK263" s="38" t="str">
        <f t="shared" si="288"/>
        <v>LULUS</v>
      </c>
      <c r="AL263" s="38" t="str">
        <f t="shared" si="289"/>
        <v>LULUS</v>
      </c>
      <c r="AM263" s="38" t="str">
        <f t="shared" si="290"/>
        <v>LULUS</v>
      </c>
      <c r="AN263" s="38" t="str">
        <f t="shared" si="291"/>
        <v>LULUS</v>
      </c>
      <c r="AO263" s="38" t="str">
        <f t="shared" si="292"/>
        <v>LULUS</v>
      </c>
      <c r="AP263" s="38" t="str">
        <f t="shared" si="293"/>
        <v>TIDAK LULUS</v>
      </c>
      <c r="AQ263" s="38" t="str">
        <f t="shared" si="294"/>
        <v>LULUS</v>
      </c>
      <c r="AR263" s="38" t="str">
        <f t="shared" si="295"/>
        <v>LULUS</v>
      </c>
      <c r="AS263" s="38" t="str">
        <f t="shared" si="296"/>
        <v>LULUS</v>
      </c>
      <c r="AT263" s="38" t="str">
        <f t="shared" si="297"/>
        <v>LULUS</v>
      </c>
      <c r="AU263" s="38" t="str">
        <f t="shared" si="298"/>
        <v>LULUS</v>
      </c>
      <c r="AV263" s="38" t="str">
        <f t="shared" si="299"/>
        <v>LULUS</v>
      </c>
      <c r="AW263" s="38" t="str">
        <f t="shared" si="300"/>
        <v>LULUS</v>
      </c>
      <c r="AX263" s="38" t="str">
        <f t="shared" si="301"/>
        <v>LULUS</v>
      </c>
      <c r="AY263" s="38" t="str">
        <f t="shared" si="302"/>
        <v>LULUS</v>
      </c>
      <c r="AZ263" s="38" t="str">
        <f t="shared" si="303"/>
        <v>LULUS</v>
      </c>
      <c r="BA263" s="38" t="str">
        <f t="shared" si="304"/>
        <v>TIDAK LULUS</v>
      </c>
      <c r="BB263" s="38" t="str">
        <f t="shared" si="305"/>
        <v>LULUS</v>
      </c>
      <c r="BC263" s="38" t="str">
        <f t="shared" si="306"/>
        <v>LULUS</v>
      </c>
      <c r="BD263" s="38" t="str">
        <f t="shared" si="307"/>
        <v>LULUS</v>
      </c>
      <c r="BE263" s="38" t="str">
        <f t="shared" si="308"/>
        <v>LULUS</v>
      </c>
      <c r="BF263" s="38" t="str">
        <f t="shared" si="309"/>
        <v>LULUS</v>
      </c>
      <c r="BG263" s="38" t="str">
        <f t="shared" si="310"/>
        <v>LULUS</v>
      </c>
      <c r="BH263" s="38" t="str">
        <f t="shared" si="311"/>
        <v>LULUS</v>
      </c>
      <c r="BI263" s="38" t="str">
        <f t="shared" si="312"/>
        <v>LULUS</v>
      </c>
    </row>
    <row r="264" spans="1:61" s="65" customFormat="1" ht="21.9" customHeight="1" x14ac:dyDescent="0.3">
      <c r="A264" s="37">
        <f t="shared" si="210"/>
        <v>261</v>
      </c>
      <c r="B264" s="56">
        <v>2015414183</v>
      </c>
      <c r="C264" s="62" t="s">
        <v>3915</v>
      </c>
      <c r="D264" s="61" t="s">
        <v>45</v>
      </c>
      <c r="E264" s="56" t="s">
        <v>160</v>
      </c>
      <c r="F264" s="61" t="s">
        <v>683</v>
      </c>
      <c r="G264" s="62" t="s">
        <v>684</v>
      </c>
      <c r="H264" s="57">
        <v>44980</v>
      </c>
      <c r="I264" s="38" t="s">
        <v>126</v>
      </c>
      <c r="J264" s="38" t="s">
        <v>128</v>
      </c>
      <c r="K264" s="38" t="s">
        <v>127</v>
      </c>
      <c r="L264" s="38" t="s">
        <v>125</v>
      </c>
      <c r="M264" s="38" t="s">
        <v>127</v>
      </c>
      <c r="N264" s="38" t="s">
        <v>127</v>
      </c>
      <c r="O264" s="38" t="s">
        <v>128</v>
      </c>
      <c r="P264" s="38" t="s">
        <v>127</v>
      </c>
      <c r="Q264" s="38" t="s">
        <v>126</v>
      </c>
      <c r="R264" s="38" t="s">
        <v>128</v>
      </c>
      <c r="S264" s="38" t="s">
        <v>126</v>
      </c>
      <c r="T264" s="38" t="s">
        <v>128</v>
      </c>
      <c r="U264" s="38" t="s">
        <v>127</v>
      </c>
      <c r="V264" s="38" t="s">
        <v>125</v>
      </c>
      <c r="W264" s="38" t="s">
        <v>127</v>
      </c>
      <c r="X264" s="38" t="s">
        <v>125</v>
      </c>
      <c r="Y264" s="38" t="s">
        <v>128</v>
      </c>
      <c r="Z264" s="38" t="s">
        <v>128</v>
      </c>
      <c r="AA264" s="38" t="s">
        <v>126</v>
      </c>
      <c r="AB264" s="38" t="s">
        <v>128</v>
      </c>
      <c r="AC264" s="38" t="s">
        <v>126</v>
      </c>
      <c r="AD264" s="38" t="s">
        <v>125</v>
      </c>
      <c r="AE264" s="38" t="s">
        <v>125</v>
      </c>
      <c r="AF264" s="38" t="s">
        <v>127</v>
      </c>
      <c r="AG264" s="38" t="s">
        <v>127</v>
      </c>
      <c r="AH264" s="38">
        <f t="array" ref="AH264">SUM((I264:AG264=$I$2:$AG$2)*(I264:AG264&lt;&gt;""))</f>
        <v>19</v>
      </c>
      <c r="AI264" s="47">
        <f t="shared" si="237"/>
        <v>7.6</v>
      </c>
      <c r="AJ264" s="64"/>
      <c r="AK264" s="38" t="str">
        <f t="shared" si="288"/>
        <v>LULUS</v>
      </c>
      <c r="AL264" s="38" t="str">
        <f t="shared" si="289"/>
        <v>LULUS</v>
      </c>
      <c r="AM264" s="38" t="str">
        <f t="shared" si="290"/>
        <v>LULUS</v>
      </c>
      <c r="AN264" s="38" t="str">
        <f t="shared" si="291"/>
        <v>LULUS</v>
      </c>
      <c r="AO264" s="38" t="str">
        <f t="shared" si="292"/>
        <v>TIDAK LULUS</v>
      </c>
      <c r="AP264" s="38" t="str">
        <f t="shared" si="293"/>
        <v>TIDAK LULUS</v>
      </c>
      <c r="AQ264" s="38" t="str">
        <f t="shared" si="294"/>
        <v>LULUS</v>
      </c>
      <c r="AR264" s="38" t="str">
        <f t="shared" si="295"/>
        <v>LULUS</v>
      </c>
      <c r="AS264" s="38" t="str">
        <f t="shared" si="296"/>
        <v>LULUS</v>
      </c>
      <c r="AT264" s="38" t="str">
        <f t="shared" si="297"/>
        <v>LULUS</v>
      </c>
      <c r="AU264" s="38" t="str">
        <f t="shared" si="298"/>
        <v>LULUS</v>
      </c>
      <c r="AV264" s="38" t="str">
        <f t="shared" si="299"/>
        <v>LULUS</v>
      </c>
      <c r="AW264" s="38" t="str">
        <f t="shared" si="300"/>
        <v>LULUS</v>
      </c>
      <c r="AX264" s="38" t="str">
        <f t="shared" si="301"/>
        <v>LULUS</v>
      </c>
      <c r="AY264" s="38" t="str">
        <f t="shared" si="302"/>
        <v>TIDAK LULUS</v>
      </c>
      <c r="AZ264" s="38" t="str">
        <f t="shared" si="303"/>
        <v>LULUS</v>
      </c>
      <c r="BA264" s="38" t="str">
        <f t="shared" si="304"/>
        <v>LULUS</v>
      </c>
      <c r="BB264" s="38" t="str">
        <f t="shared" si="305"/>
        <v>TIDAK LULUS</v>
      </c>
      <c r="BC264" s="38" t="str">
        <f t="shared" si="306"/>
        <v>LULUS</v>
      </c>
      <c r="BD264" s="38" t="str">
        <f t="shared" si="307"/>
        <v>LULUS</v>
      </c>
      <c r="BE264" s="38" t="str">
        <f t="shared" si="308"/>
        <v>LULUS</v>
      </c>
      <c r="BF264" s="38" t="str">
        <f t="shared" si="309"/>
        <v>TIDAK LULUS</v>
      </c>
      <c r="BG264" s="38" t="str">
        <f t="shared" si="310"/>
        <v>LULUS</v>
      </c>
      <c r="BH264" s="38" t="str">
        <f t="shared" si="311"/>
        <v>LULUS</v>
      </c>
      <c r="BI264" s="38" t="str">
        <f t="shared" si="312"/>
        <v>TIDAK LULUS</v>
      </c>
    </row>
    <row r="265" spans="1:61" s="65" customFormat="1" ht="21.9" customHeight="1" x14ac:dyDescent="0.3">
      <c r="A265" s="37">
        <f t="shared" ref="A265:A328" si="313">A264+1</f>
        <v>262</v>
      </c>
      <c r="B265" s="56">
        <v>2015414186</v>
      </c>
      <c r="C265" s="62" t="s">
        <v>3916</v>
      </c>
      <c r="D265" s="61" t="s">
        <v>45</v>
      </c>
      <c r="E265" s="56" t="s">
        <v>160</v>
      </c>
      <c r="F265" s="61" t="s">
        <v>4000</v>
      </c>
      <c r="G265" s="62" t="s">
        <v>4001</v>
      </c>
      <c r="H265" s="57">
        <v>44980</v>
      </c>
      <c r="I265" s="38" t="s">
        <v>127</v>
      </c>
      <c r="J265" s="38" t="s">
        <v>128</v>
      </c>
      <c r="K265" s="38" t="s">
        <v>127</v>
      </c>
      <c r="L265" s="38" t="s">
        <v>125</v>
      </c>
      <c r="M265" s="38" t="s">
        <v>126</v>
      </c>
      <c r="N265" s="38" t="s">
        <v>125</v>
      </c>
      <c r="O265" s="38" t="s">
        <v>128</v>
      </c>
      <c r="P265" s="38" t="s">
        <v>127</v>
      </c>
      <c r="Q265" s="38" t="s">
        <v>126</v>
      </c>
      <c r="R265" s="38" t="s">
        <v>128</v>
      </c>
      <c r="S265" s="38" t="s">
        <v>126</v>
      </c>
      <c r="T265" s="38" t="s">
        <v>128</v>
      </c>
      <c r="U265" s="38" t="s">
        <v>127</v>
      </c>
      <c r="V265" s="38" t="s">
        <v>125</v>
      </c>
      <c r="W265" s="38" t="s">
        <v>127</v>
      </c>
      <c r="X265" s="38" t="s">
        <v>125</v>
      </c>
      <c r="Y265" s="38" t="s">
        <v>125</v>
      </c>
      <c r="Z265" s="38" t="s">
        <v>128</v>
      </c>
      <c r="AA265" s="38" t="s">
        <v>126</v>
      </c>
      <c r="AB265" s="38" t="s">
        <v>128</v>
      </c>
      <c r="AC265" s="38" t="s">
        <v>126</v>
      </c>
      <c r="AD265" s="38" t="s">
        <v>128</v>
      </c>
      <c r="AE265" s="38" t="s">
        <v>125</v>
      </c>
      <c r="AF265" s="38" t="s">
        <v>127</v>
      </c>
      <c r="AG265" s="38" t="s">
        <v>127</v>
      </c>
      <c r="AH265" s="38">
        <f t="array" ref="AH265">SUM((I265:AG265=$I$2:$AG$2)*(I265:AG265&lt;&gt;""))</f>
        <v>20</v>
      </c>
      <c r="AI265" s="47">
        <f t="shared" si="237"/>
        <v>8</v>
      </c>
      <c r="AJ265" s="64"/>
      <c r="AK265" s="38" t="str">
        <f t="shared" si="288"/>
        <v>TIDAK LULUS</v>
      </c>
      <c r="AL265" s="38" t="str">
        <f t="shared" si="289"/>
        <v>LULUS</v>
      </c>
      <c r="AM265" s="38" t="str">
        <f t="shared" si="290"/>
        <v>LULUS</v>
      </c>
      <c r="AN265" s="38" t="str">
        <f t="shared" si="291"/>
        <v>LULUS</v>
      </c>
      <c r="AO265" s="38" t="str">
        <f t="shared" si="292"/>
        <v>LULUS</v>
      </c>
      <c r="AP265" s="38" t="str">
        <f t="shared" si="293"/>
        <v>LULUS</v>
      </c>
      <c r="AQ265" s="38" t="str">
        <f t="shared" si="294"/>
        <v>LULUS</v>
      </c>
      <c r="AR265" s="38" t="str">
        <f t="shared" si="295"/>
        <v>LULUS</v>
      </c>
      <c r="AS265" s="38" t="str">
        <f t="shared" si="296"/>
        <v>LULUS</v>
      </c>
      <c r="AT265" s="38" t="str">
        <f t="shared" si="297"/>
        <v>LULUS</v>
      </c>
      <c r="AU265" s="38" t="str">
        <f t="shared" si="298"/>
        <v>LULUS</v>
      </c>
      <c r="AV265" s="38" t="str">
        <f t="shared" si="299"/>
        <v>LULUS</v>
      </c>
      <c r="AW265" s="38" t="str">
        <f t="shared" si="300"/>
        <v>LULUS</v>
      </c>
      <c r="AX265" s="38" t="str">
        <f t="shared" si="301"/>
        <v>LULUS</v>
      </c>
      <c r="AY265" s="38" t="str">
        <f t="shared" si="302"/>
        <v>TIDAK LULUS</v>
      </c>
      <c r="AZ265" s="38" t="str">
        <f t="shared" si="303"/>
        <v>LULUS</v>
      </c>
      <c r="BA265" s="38" t="str">
        <f t="shared" si="304"/>
        <v>TIDAK LULUS</v>
      </c>
      <c r="BB265" s="38" t="str">
        <f t="shared" si="305"/>
        <v>TIDAK LULUS</v>
      </c>
      <c r="BC265" s="38" t="str">
        <f t="shared" si="306"/>
        <v>LULUS</v>
      </c>
      <c r="BD265" s="38" t="str">
        <f t="shared" si="307"/>
        <v>LULUS</v>
      </c>
      <c r="BE265" s="38" t="str">
        <f t="shared" si="308"/>
        <v>LULUS</v>
      </c>
      <c r="BF265" s="38" t="str">
        <f t="shared" si="309"/>
        <v>LULUS</v>
      </c>
      <c r="BG265" s="38" t="str">
        <f t="shared" si="310"/>
        <v>LULUS</v>
      </c>
      <c r="BH265" s="38" t="str">
        <f t="shared" si="311"/>
        <v>LULUS</v>
      </c>
      <c r="BI265" s="38" t="str">
        <f t="shared" si="312"/>
        <v>TIDAK LULUS</v>
      </c>
    </row>
    <row r="266" spans="1:61" s="65" customFormat="1" ht="21.9" customHeight="1" x14ac:dyDescent="0.3">
      <c r="A266" s="37">
        <f t="shared" si="313"/>
        <v>263</v>
      </c>
      <c r="B266" s="56">
        <v>2015414187</v>
      </c>
      <c r="C266" s="62" t="s">
        <v>3917</v>
      </c>
      <c r="D266" s="61" t="s">
        <v>45</v>
      </c>
      <c r="E266" s="56" t="s">
        <v>160</v>
      </c>
      <c r="F266" s="61" t="s">
        <v>4009</v>
      </c>
      <c r="G266" s="62" t="s">
        <v>4010</v>
      </c>
      <c r="H266" s="57">
        <v>44980</v>
      </c>
      <c r="I266" s="38" t="s">
        <v>126</v>
      </c>
      <c r="J266" s="38" t="s">
        <v>125</v>
      </c>
      <c r="K266" s="38" t="s">
        <v>127</v>
      </c>
      <c r="L266" s="38" t="s">
        <v>125</v>
      </c>
      <c r="M266" s="38" t="s">
        <v>127</v>
      </c>
      <c r="N266" s="38" t="s">
        <v>127</v>
      </c>
      <c r="O266" s="38" t="s">
        <v>128</v>
      </c>
      <c r="P266" s="38" t="s">
        <v>127</v>
      </c>
      <c r="Q266" s="38" t="s">
        <v>126</v>
      </c>
      <c r="R266" s="38" t="s">
        <v>128</v>
      </c>
      <c r="S266" s="38" t="s">
        <v>126</v>
      </c>
      <c r="T266" s="38" t="s">
        <v>128</v>
      </c>
      <c r="U266" s="38" t="s">
        <v>127</v>
      </c>
      <c r="V266" s="38" t="s">
        <v>125</v>
      </c>
      <c r="W266" s="38" t="s">
        <v>126</v>
      </c>
      <c r="X266" s="38" t="s">
        <v>125</v>
      </c>
      <c r="Y266" s="38" t="s">
        <v>128</v>
      </c>
      <c r="Z266" s="38" t="s">
        <v>128</v>
      </c>
      <c r="AA266" s="38" t="s">
        <v>126</v>
      </c>
      <c r="AB266" s="38" t="s">
        <v>128</v>
      </c>
      <c r="AC266" s="38" t="s">
        <v>126</v>
      </c>
      <c r="AD266" s="38" t="s">
        <v>128</v>
      </c>
      <c r="AE266" s="38" t="s">
        <v>128</v>
      </c>
      <c r="AF266" s="38" t="s">
        <v>127</v>
      </c>
      <c r="AG266" s="38" t="s">
        <v>127</v>
      </c>
      <c r="AH266" s="38">
        <f t="array" ref="AH266">SUM((I266:AG266=$I$2:$AG$2)*(I266:AG266&lt;&gt;""))</f>
        <v>19</v>
      </c>
      <c r="AI266" s="47">
        <f t="shared" si="237"/>
        <v>7.6</v>
      </c>
      <c r="AJ266" s="64"/>
      <c r="AK266" s="38" t="str">
        <f t="shared" si="288"/>
        <v>LULUS</v>
      </c>
      <c r="AL266" s="38" t="str">
        <f t="shared" si="289"/>
        <v>TIDAK LULUS</v>
      </c>
      <c r="AM266" s="38" t="str">
        <f t="shared" si="290"/>
        <v>LULUS</v>
      </c>
      <c r="AN266" s="38" t="str">
        <f t="shared" si="291"/>
        <v>LULUS</v>
      </c>
      <c r="AO266" s="38" t="str">
        <f t="shared" si="292"/>
        <v>TIDAK LULUS</v>
      </c>
      <c r="AP266" s="38" t="str">
        <f t="shared" si="293"/>
        <v>TIDAK LULUS</v>
      </c>
      <c r="AQ266" s="38" t="str">
        <f t="shared" si="294"/>
        <v>LULUS</v>
      </c>
      <c r="AR266" s="38" t="str">
        <f t="shared" si="295"/>
        <v>LULUS</v>
      </c>
      <c r="AS266" s="38" t="str">
        <f t="shared" si="296"/>
        <v>LULUS</v>
      </c>
      <c r="AT266" s="38" t="str">
        <f t="shared" si="297"/>
        <v>LULUS</v>
      </c>
      <c r="AU266" s="38" t="str">
        <f t="shared" si="298"/>
        <v>LULUS</v>
      </c>
      <c r="AV266" s="38" t="str">
        <f t="shared" si="299"/>
        <v>LULUS</v>
      </c>
      <c r="AW266" s="38" t="str">
        <f t="shared" si="300"/>
        <v>LULUS</v>
      </c>
      <c r="AX266" s="38" t="str">
        <f t="shared" si="301"/>
        <v>LULUS</v>
      </c>
      <c r="AY266" s="38" t="str">
        <f t="shared" si="302"/>
        <v>LULUS</v>
      </c>
      <c r="AZ266" s="38" t="str">
        <f t="shared" si="303"/>
        <v>LULUS</v>
      </c>
      <c r="BA266" s="38" t="str">
        <f t="shared" si="304"/>
        <v>LULUS</v>
      </c>
      <c r="BB266" s="38" t="str">
        <f t="shared" si="305"/>
        <v>TIDAK LULUS</v>
      </c>
      <c r="BC266" s="38" t="str">
        <f t="shared" si="306"/>
        <v>LULUS</v>
      </c>
      <c r="BD266" s="38" t="str">
        <f t="shared" si="307"/>
        <v>LULUS</v>
      </c>
      <c r="BE266" s="38" t="str">
        <f t="shared" si="308"/>
        <v>LULUS</v>
      </c>
      <c r="BF266" s="38" t="str">
        <f t="shared" si="309"/>
        <v>LULUS</v>
      </c>
      <c r="BG266" s="38" t="str">
        <f t="shared" si="310"/>
        <v>TIDAK LULUS</v>
      </c>
      <c r="BH266" s="38" t="str">
        <f t="shared" si="311"/>
        <v>LULUS</v>
      </c>
      <c r="BI266" s="38" t="str">
        <f t="shared" si="312"/>
        <v>TIDAK LULUS</v>
      </c>
    </row>
    <row r="267" spans="1:61" s="65" customFormat="1" ht="21.9" customHeight="1" x14ac:dyDescent="0.3">
      <c r="A267" s="37">
        <f t="shared" si="313"/>
        <v>264</v>
      </c>
      <c r="B267" s="56">
        <v>2015414191</v>
      </c>
      <c r="C267" s="62" t="s">
        <v>3918</v>
      </c>
      <c r="D267" s="61" t="s">
        <v>45</v>
      </c>
      <c r="E267" s="56" t="s">
        <v>160</v>
      </c>
      <c r="F267" s="61" t="s">
        <v>651</v>
      </c>
      <c r="G267" s="62" t="s">
        <v>652</v>
      </c>
      <c r="H267" s="57">
        <v>44980</v>
      </c>
      <c r="I267" s="38" t="s">
        <v>126</v>
      </c>
      <c r="J267" s="38" t="s">
        <v>128</v>
      </c>
      <c r="K267" s="38" t="s">
        <v>127</v>
      </c>
      <c r="L267" s="38" t="s">
        <v>125</v>
      </c>
      <c r="M267" s="38" t="s">
        <v>126</v>
      </c>
      <c r="N267" s="38" t="s">
        <v>126</v>
      </c>
      <c r="O267" s="38" t="s">
        <v>128</v>
      </c>
      <c r="P267" s="38" t="s">
        <v>127</v>
      </c>
      <c r="Q267" s="38" t="s">
        <v>126</v>
      </c>
      <c r="R267" s="38" t="s">
        <v>128</v>
      </c>
      <c r="S267" s="38" t="s">
        <v>126</v>
      </c>
      <c r="T267" s="38" t="s">
        <v>128</v>
      </c>
      <c r="U267" s="38" t="s">
        <v>127</v>
      </c>
      <c r="V267" s="38" t="s">
        <v>125</v>
      </c>
      <c r="W267" s="38" t="s">
        <v>126</v>
      </c>
      <c r="X267" s="38" t="s">
        <v>125</v>
      </c>
      <c r="Y267" s="38" t="s">
        <v>128</v>
      </c>
      <c r="Z267" s="38" t="s">
        <v>127</v>
      </c>
      <c r="AA267" s="38" t="s">
        <v>126</v>
      </c>
      <c r="AB267" s="38" t="s">
        <v>128</v>
      </c>
      <c r="AC267" s="38" t="s">
        <v>126</v>
      </c>
      <c r="AD267" s="38" t="s">
        <v>128</v>
      </c>
      <c r="AE267" s="38" t="s">
        <v>125</v>
      </c>
      <c r="AF267" s="38" t="s">
        <v>127</v>
      </c>
      <c r="AG267" s="38" t="s">
        <v>126</v>
      </c>
      <c r="AH267" s="38">
        <f t="array" ref="AH267">SUM((I267:AG267=$I$2:$AG$2)*(I267:AG267&lt;&gt;""))</f>
        <v>24</v>
      </c>
      <c r="AI267" s="47">
        <f t="shared" si="237"/>
        <v>9.6</v>
      </c>
      <c r="AJ267" s="64"/>
      <c r="AK267" s="38" t="str">
        <f t="shared" si="288"/>
        <v>LULUS</v>
      </c>
      <c r="AL267" s="38" t="str">
        <f t="shared" si="289"/>
        <v>LULUS</v>
      </c>
      <c r="AM267" s="38" t="str">
        <f t="shared" si="290"/>
        <v>LULUS</v>
      </c>
      <c r="AN267" s="38" t="str">
        <f t="shared" si="291"/>
        <v>LULUS</v>
      </c>
      <c r="AO267" s="38" t="str">
        <f t="shared" si="292"/>
        <v>LULUS</v>
      </c>
      <c r="AP267" s="38" t="str">
        <f t="shared" si="293"/>
        <v>TIDAK LULUS</v>
      </c>
      <c r="AQ267" s="38" t="str">
        <f t="shared" si="294"/>
        <v>LULUS</v>
      </c>
      <c r="AR267" s="38" t="str">
        <f t="shared" si="295"/>
        <v>LULUS</v>
      </c>
      <c r="AS267" s="38" t="str">
        <f t="shared" si="296"/>
        <v>LULUS</v>
      </c>
      <c r="AT267" s="38" t="str">
        <f t="shared" si="297"/>
        <v>LULUS</v>
      </c>
      <c r="AU267" s="38" t="str">
        <f t="shared" si="298"/>
        <v>LULUS</v>
      </c>
      <c r="AV267" s="38" t="str">
        <f t="shared" si="299"/>
        <v>LULUS</v>
      </c>
      <c r="AW267" s="38" t="str">
        <f t="shared" si="300"/>
        <v>LULUS</v>
      </c>
      <c r="AX267" s="38" t="str">
        <f t="shared" si="301"/>
        <v>LULUS</v>
      </c>
      <c r="AY267" s="38" t="str">
        <f t="shared" si="302"/>
        <v>LULUS</v>
      </c>
      <c r="AZ267" s="38" t="str">
        <f t="shared" si="303"/>
        <v>LULUS</v>
      </c>
      <c r="BA267" s="38" t="str">
        <f t="shared" si="304"/>
        <v>LULUS</v>
      </c>
      <c r="BB267" s="38" t="str">
        <f t="shared" si="305"/>
        <v>LULUS</v>
      </c>
      <c r="BC267" s="38" t="str">
        <f t="shared" si="306"/>
        <v>LULUS</v>
      </c>
      <c r="BD267" s="38" t="str">
        <f t="shared" si="307"/>
        <v>LULUS</v>
      </c>
      <c r="BE267" s="38" t="str">
        <f t="shared" si="308"/>
        <v>LULUS</v>
      </c>
      <c r="BF267" s="38" t="str">
        <f t="shared" si="309"/>
        <v>LULUS</v>
      </c>
      <c r="BG267" s="38" t="str">
        <f t="shared" si="310"/>
        <v>LULUS</v>
      </c>
      <c r="BH267" s="38" t="str">
        <f t="shared" si="311"/>
        <v>LULUS</v>
      </c>
      <c r="BI267" s="38" t="str">
        <f t="shared" si="312"/>
        <v>LULUS</v>
      </c>
    </row>
    <row r="268" spans="1:61" s="65" customFormat="1" ht="21.9" customHeight="1" x14ac:dyDescent="0.3">
      <c r="A268" s="37">
        <f t="shared" si="313"/>
        <v>265</v>
      </c>
      <c r="B268" s="56">
        <v>2015414213</v>
      </c>
      <c r="C268" s="62" t="s">
        <v>3919</v>
      </c>
      <c r="D268" s="61" t="s">
        <v>45</v>
      </c>
      <c r="E268" s="56" t="s">
        <v>155</v>
      </c>
      <c r="F268" s="61" t="s">
        <v>202</v>
      </c>
      <c r="G268" s="62" t="s">
        <v>203</v>
      </c>
      <c r="H268" s="57">
        <v>44980</v>
      </c>
      <c r="I268" s="38" t="s">
        <v>126</v>
      </c>
      <c r="J268" s="38" t="s">
        <v>128</v>
      </c>
      <c r="K268" s="38" t="s">
        <v>127</v>
      </c>
      <c r="L268" s="38" t="s">
        <v>125</v>
      </c>
      <c r="M268" s="38" t="s">
        <v>126</v>
      </c>
      <c r="N268" s="38" t="s">
        <v>125</v>
      </c>
      <c r="O268" s="38" t="s">
        <v>128</v>
      </c>
      <c r="P268" s="38" t="s">
        <v>127</v>
      </c>
      <c r="Q268" s="38" t="s">
        <v>126</v>
      </c>
      <c r="R268" s="38" t="s">
        <v>128</v>
      </c>
      <c r="S268" s="38" t="s">
        <v>126</v>
      </c>
      <c r="T268" s="38" t="s">
        <v>128</v>
      </c>
      <c r="U268" s="38" t="s">
        <v>127</v>
      </c>
      <c r="V268" s="38" t="s">
        <v>125</v>
      </c>
      <c r="W268" s="38" t="s">
        <v>126</v>
      </c>
      <c r="X268" s="38" t="s">
        <v>125</v>
      </c>
      <c r="Y268" s="38" t="s">
        <v>128</v>
      </c>
      <c r="Z268" s="38" t="s">
        <v>128</v>
      </c>
      <c r="AA268" s="38" t="s">
        <v>126</v>
      </c>
      <c r="AB268" s="38" t="s">
        <v>128</v>
      </c>
      <c r="AC268" s="38" t="s">
        <v>126</v>
      </c>
      <c r="AD268" s="38" t="s">
        <v>128</v>
      </c>
      <c r="AE268" s="38" t="s">
        <v>125</v>
      </c>
      <c r="AF268" s="38" t="s">
        <v>127</v>
      </c>
      <c r="AG268" s="38" t="s">
        <v>127</v>
      </c>
      <c r="AH268" s="38">
        <f t="array" ref="AH268">SUM((I268:AG268=$I$2:$AG$2)*(I268:AG268&lt;&gt;""))</f>
        <v>23</v>
      </c>
      <c r="AI268" s="47">
        <f t="shared" si="237"/>
        <v>9.1999999999999993</v>
      </c>
      <c r="AJ268" s="64"/>
      <c r="AK268" s="38" t="str">
        <f t="shared" si="288"/>
        <v>LULUS</v>
      </c>
      <c r="AL268" s="38" t="str">
        <f t="shared" si="289"/>
        <v>LULUS</v>
      </c>
      <c r="AM268" s="38" t="str">
        <f t="shared" si="290"/>
        <v>LULUS</v>
      </c>
      <c r="AN268" s="38" t="str">
        <f t="shared" si="291"/>
        <v>LULUS</v>
      </c>
      <c r="AO268" s="38" t="str">
        <f t="shared" si="292"/>
        <v>LULUS</v>
      </c>
      <c r="AP268" s="38" t="str">
        <f t="shared" si="293"/>
        <v>LULUS</v>
      </c>
      <c r="AQ268" s="38" t="str">
        <f t="shared" si="294"/>
        <v>LULUS</v>
      </c>
      <c r="AR268" s="38" t="str">
        <f t="shared" si="295"/>
        <v>LULUS</v>
      </c>
      <c r="AS268" s="38" t="str">
        <f t="shared" si="296"/>
        <v>LULUS</v>
      </c>
      <c r="AT268" s="38" t="str">
        <f t="shared" si="297"/>
        <v>LULUS</v>
      </c>
      <c r="AU268" s="38" t="str">
        <f t="shared" si="298"/>
        <v>LULUS</v>
      </c>
      <c r="AV268" s="38" t="str">
        <f t="shared" si="299"/>
        <v>LULUS</v>
      </c>
      <c r="AW268" s="38" t="str">
        <f t="shared" si="300"/>
        <v>LULUS</v>
      </c>
      <c r="AX268" s="38" t="str">
        <f t="shared" si="301"/>
        <v>LULUS</v>
      </c>
      <c r="AY268" s="38" t="str">
        <f t="shared" si="302"/>
        <v>LULUS</v>
      </c>
      <c r="AZ268" s="38" t="str">
        <f t="shared" si="303"/>
        <v>LULUS</v>
      </c>
      <c r="BA268" s="38" t="str">
        <f t="shared" si="304"/>
        <v>LULUS</v>
      </c>
      <c r="BB268" s="38" t="str">
        <f t="shared" si="305"/>
        <v>TIDAK LULUS</v>
      </c>
      <c r="BC268" s="38" t="str">
        <f t="shared" si="306"/>
        <v>LULUS</v>
      </c>
      <c r="BD268" s="38" t="str">
        <f t="shared" si="307"/>
        <v>LULUS</v>
      </c>
      <c r="BE268" s="38" t="str">
        <f t="shared" si="308"/>
        <v>LULUS</v>
      </c>
      <c r="BF268" s="38" t="str">
        <f t="shared" si="309"/>
        <v>LULUS</v>
      </c>
      <c r="BG268" s="38" t="str">
        <f t="shared" si="310"/>
        <v>LULUS</v>
      </c>
      <c r="BH268" s="38" t="str">
        <f t="shared" si="311"/>
        <v>LULUS</v>
      </c>
      <c r="BI268" s="38" t="str">
        <f t="shared" si="312"/>
        <v>TIDAK LULUS</v>
      </c>
    </row>
    <row r="269" spans="1:61" s="65" customFormat="1" ht="21.9" customHeight="1" x14ac:dyDescent="0.3">
      <c r="A269" s="37">
        <f t="shared" si="313"/>
        <v>266</v>
      </c>
      <c r="B269" s="56">
        <v>2015414194</v>
      </c>
      <c r="C269" s="62" t="s">
        <v>3920</v>
      </c>
      <c r="D269" s="61" t="s">
        <v>45</v>
      </c>
      <c r="E269" s="56" t="s">
        <v>160</v>
      </c>
      <c r="F269" s="61" t="s">
        <v>4011</v>
      </c>
      <c r="G269" s="62" t="s">
        <v>4012</v>
      </c>
      <c r="H269" s="57">
        <v>44980</v>
      </c>
      <c r="I269" s="38" t="s">
        <v>126</v>
      </c>
      <c r="J269" s="38" t="s">
        <v>128</v>
      </c>
      <c r="K269" s="38" t="s">
        <v>128</v>
      </c>
      <c r="L269" s="38" t="s">
        <v>125</v>
      </c>
      <c r="M269" s="38" t="s">
        <v>126</v>
      </c>
      <c r="N269" s="38" t="s">
        <v>125</v>
      </c>
      <c r="O269" s="38" t="s">
        <v>128</v>
      </c>
      <c r="P269" s="38" t="s">
        <v>127</v>
      </c>
      <c r="Q269" s="38" t="s">
        <v>126</v>
      </c>
      <c r="R269" s="38" t="s">
        <v>128</v>
      </c>
      <c r="S269" s="38" t="s">
        <v>126</v>
      </c>
      <c r="T269" s="38" t="s">
        <v>128</v>
      </c>
      <c r="U269" s="38" t="s">
        <v>127</v>
      </c>
      <c r="V269" s="38" t="s">
        <v>125</v>
      </c>
      <c r="W269" s="38" t="s">
        <v>126</v>
      </c>
      <c r="X269" s="38" t="s">
        <v>125</v>
      </c>
      <c r="Y269" s="38" t="s">
        <v>128</v>
      </c>
      <c r="Z269" s="38" t="s">
        <v>127</v>
      </c>
      <c r="AA269" s="38" t="s">
        <v>126</v>
      </c>
      <c r="AB269" s="38" t="s">
        <v>128</v>
      </c>
      <c r="AC269" s="38" t="s">
        <v>126</v>
      </c>
      <c r="AD269" s="38" t="s">
        <v>128</v>
      </c>
      <c r="AE269" s="38" t="s">
        <v>125</v>
      </c>
      <c r="AF269" s="38" t="s">
        <v>127</v>
      </c>
      <c r="AG269" s="38" t="s">
        <v>126</v>
      </c>
      <c r="AH269" s="38">
        <f t="array" ref="AH269">SUM((I269:AG269=$I$2:$AG$2)*(I269:AG269&lt;&gt;""))</f>
        <v>24</v>
      </c>
      <c r="AI269" s="47">
        <f t="shared" si="237"/>
        <v>9.6</v>
      </c>
      <c r="AJ269" s="64"/>
      <c r="AK269" s="38" t="str">
        <f t="shared" si="288"/>
        <v>LULUS</v>
      </c>
      <c r="AL269" s="38" t="str">
        <f t="shared" si="289"/>
        <v>LULUS</v>
      </c>
      <c r="AM269" s="38" t="str">
        <f t="shared" si="290"/>
        <v>TIDAK LULUS</v>
      </c>
      <c r="AN269" s="38" t="str">
        <f t="shared" si="291"/>
        <v>LULUS</v>
      </c>
      <c r="AO269" s="38" t="str">
        <f t="shared" si="292"/>
        <v>LULUS</v>
      </c>
      <c r="AP269" s="38" t="str">
        <f t="shared" si="293"/>
        <v>LULUS</v>
      </c>
      <c r="AQ269" s="38" t="str">
        <f t="shared" si="294"/>
        <v>LULUS</v>
      </c>
      <c r="AR269" s="38" t="str">
        <f t="shared" si="295"/>
        <v>LULUS</v>
      </c>
      <c r="AS269" s="38" t="str">
        <f t="shared" si="296"/>
        <v>LULUS</v>
      </c>
      <c r="AT269" s="38" t="str">
        <f t="shared" si="297"/>
        <v>LULUS</v>
      </c>
      <c r="AU269" s="38" t="str">
        <f t="shared" si="298"/>
        <v>LULUS</v>
      </c>
      <c r="AV269" s="38" t="str">
        <f t="shared" si="299"/>
        <v>LULUS</v>
      </c>
      <c r="AW269" s="38" t="str">
        <f t="shared" si="300"/>
        <v>LULUS</v>
      </c>
      <c r="AX269" s="38" t="str">
        <f t="shared" si="301"/>
        <v>LULUS</v>
      </c>
      <c r="AY269" s="38" t="str">
        <f t="shared" si="302"/>
        <v>LULUS</v>
      </c>
      <c r="AZ269" s="38" t="str">
        <f t="shared" si="303"/>
        <v>LULUS</v>
      </c>
      <c r="BA269" s="38" t="str">
        <f t="shared" si="304"/>
        <v>LULUS</v>
      </c>
      <c r="BB269" s="38" t="str">
        <f t="shared" si="305"/>
        <v>LULUS</v>
      </c>
      <c r="BC269" s="38" t="str">
        <f t="shared" si="306"/>
        <v>LULUS</v>
      </c>
      <c r="BD269" s="38" t="str">
        <f t="shared" si="307"/>
        <v>LULUS</v>
      </c>
      <c r="BE269" s="38" t="str">
        <f t="shared" si="308"/>
        <v>LULUS</v>
      </c>
      <c r="BF269" s="38" t="str">
        <f t="shared" si="309"/>
        <v>LULUS</v>
      </c>
      <c r="BG269" s="38" t="str">
        <f t="shared" si="310"/>
        <v>LULUS</v>
      </c>
      <c r="BH269" s="38" t="str">
        <f t="shared" si="311"/>
        <v>LULUS</v>
      </c>
      <c r="BI269" s="38" t="str">
        <f t="shared" si="312"/>
        <v>LULUS</v>
      </c>
    </row>
    <row r="270" spans="1:61" s="65" customFormat="1" ht="21.9" customHeight="1" x14ac:dyDescent="0.3">
      <c r="A270" s="37">
        <f t="shared" si="313"/>
        <v>267</v>
      </c>
      <c r="B270" s="56">
        <v>2015414214</v>
      </c>
      <c r="C270" s="62" t="s">
        <v>3921</v>
      </c>
      <c r="D270" s="61" t="s">
        <v>46</v>
      </c>
      <c r="E270" s="56" t="s">
        <v>155</v>
      </c>
      <c r="F270" s="61" t="s">
        <v>4013</v>
      </c>
      <c r="G270" s="62" t="s">
        <v>4014</v>
      </c>
      <c r="H270" s="57">
        <v>44980</v>
      </c>
      <c r="I270" s="38" t="s">
        <v>126</v>
      </c>
      <c r="J270" s="38" t="s">
        <v>128</v>
      </c>
      <c r="K270" s="38" t="s">
        <v>127</v>
      </c>
      <c r="L270" s="38" t="s">
        <v>125</v>
      </c>
      <c r="M270" s="38" t="s">
        <v>126</v>
      </c>
      <c r="N270" s="38" t="s">
        <v>125</v>
      </c>
      <c r="O270" s="38" t="s">
        <v>128</v>
      </c>
      <c r="P270" s="38" t="s">
        <v>127</v>
      </c>
      <c r="Q270" s="38" t="s">
        <v>126</v>
      </c>
      <c r="R270" s="38" t="s">
        <v>128</v>
      </c>
      <c r="S270" s="38" t="s">
        <v>126</v>
      </c>
      <c r="T270" s="38" t="s">
        <v>128</v>
      </c>
      <c r="U270" s="38" t="s">
        <v>127</v>
      </c>
      <c r="V270" s="38" t="s">
        <v>127</v>
      </c>
      <c r="W270" s="38" t="s">
        <v>126</v>
      </c>
      <c r="X270" s="38" t="s">
        <v>125</v>
      </c>
      <c r="Y270" s="38" t="s">
        <v>128</v>
      </c>
      <c r="Z270" s="38" t="s">
        <v>128</v>
      </c>
      <c r="AA270" s="38" t="s">
        <v>126</v>
      </c>
      <c r="AB270" s="38" t="s">
        <v>128</v>
      </c>
      <c r="AC270" s="38" t="s">
        <v>126</v>
      </c>
      <c r="AD270" s="38" t="s">
        <v>128</v>
      </c>
      <c r="AE270" s="38" t="s">
        <v>125</v>
      </c>
      <c r="AF270" s="38" t="s">
        <v>127</v>
      </c>
      <c r="AG270" s="38" t="s">
        <v>127</v>
      </c>
      <c r="AH270" s="38">
        <f t="array" ref="AH270">SUM((I270:AG270=$I$2:$AG$2)*(I270:AG270&lt;&gt;""))</f>
        <v>22</v>
      </c>
      <c r="AI270" s="47">
        <f t="shared" si="237"/>
        <v>8.8000000000000007</v>
      </c>
      <c r="AJ270" s="64"/>
      <c r="AK270" s="38" t="str">
        <f t="shared" si="288"/>
        <v>LULUS</v>
      </c>
      <c r="AL270" s="38" t="str">
        <f t="shared" si="289"/>
        <v>LULUS</v>
      </c>
      <c r="AM270" s="38" t="str">
        <f t="shared" si="290"/>
        <v>LULUS</v>
      </c>
      <c r="AN270" s="38" t="str">
        <f t="shared" si="291"/>
        <v>LULUS</v>
      </c>
      <c r="AO270" s="38" t="str">
        <f t="shared" si="292"/>
        <v>LULUS</v>
      </c>
      <c r="AP270" s="38" t="str">
        <f t="shared" si="293"/>
        <v>LULUS</v>
      </c>
      <c r="AQ270" s="38" t="str">
        <f t="shared" si="294"/>
        <v>LULUS</v>
      </c>
      <c r="AR270" s="38" t="str">
        <f t="shared" si="295"/>
        <v>LULUS</v>
      </c>
      <c r="AS270" s="38" t="str">
        <f t="shared" si="296"/>
        <v>LULUS</v>
      </c>
      <c r="AT270" s="38" t="str">
        <f t="shared" si="297"/>
        <v>LULUS</v>
      </c>
      <c r="AU270" s="38" t="str">
        <f t="shared" si="298"/>
        <v>LULUS</v>
      </c>
      <c r="AV270" s="38" t="str">
        <f t="shared" si="299"/>
        <v>LULUS</v>
      </c>
      <c r="AW270" s="38" t="str">
        <f t="shared" si="300"/>
        <v>LULUS</v>
      </c>
      <c r="AX270" s="38" t="str">
        <f t="shared" si="301"/>
        <v>TIDAK LULUS</v>
      </c>
      <c r="AY270" s="38" t="str">
        <f t="shared" si="302"/>
        <v>LULUS</v>
      </c>
      <c r="AZ270" s="38" t="str">
        <f t="shared" si="303"/>
        <v>LULUS</v>
      </c>
      <c r="BA270" s="38" t="str">
        <f t="shared" si="304"/>
        <v>LULUS</v>
      </c>
      <c r="BB270" s="38" t="str">
        <f t="shared" si="305"/>
        <v>TIDAK LULUS</v>
      </c>
      <c r="BC270" s="38" t="str">
        <f t="shared" si="306"/>
        <v>LULUS</v>
      </c>
      <c r="BD270" s="38" t="str">
        <f t="shared" si="307"/>
        <v>LULUS</v>
      </c>
      <c r="BE270" s="38" t="str">
        <f t="shared" si="308"/>
        <v>LULUS</v>
      </c>
      <c r="BF270" s="38" t="str">
        <f t="shared" si="309"/>
        <v>LULUS</v>
      </c>
      <c r="BG270" s="38" t="str">
        <f t="shared" si="310"/>
        <v>LULUS</v>
      </c>
      <c r="BH270" s="38" t="str">
        <f t="shared" si="311"/>
        <v>LULUS</v>
      </c>
      <c r="BI270" s="38" t="str">
        <f t="shared" si="312"/>
        <v>TIDAK LULUS</v>
      </c>
    </row>
    <row r="271" spans="1:61" s="65" customFormat="1" ht="21.9" customHeight="1" x14ac:dyDescent="0.3">
      <c r="A271" s="37">
        <f t="shared" si="313"/>
        <v>268</v>
      </c>
      <c r="B271" s="56">
        <v>2015414216</v>
      </c>
      <c r="C271" s="62" t="s">
        <v>3922</v>
      </c>
      <c r="D271" s="61" t="s">
        <v>46</v>
      </c>
      <c r="E271" s="56" t="s">
        <v>155</v>
      </c>
      <c r="F271" s="61" t="s">
        <v>3982</v>
      </c>
      <c r="G271" s="62" t="s">
        <v>3983</v>
      </c>
      <c r="H271" s="57">
        <v>44980</v>
      </c>
      <c r="I271" s="38" t="s">
        <v>126</v>
      </c>
      <c r="J271" s="38" t="s">
        <v>128</v>
      </c>
      <c r="K271" s="38" t="s">
        <v>127</v>
      </c>
      <c r="L271" s="38" t="s">
        <v>125</v>
      </c>
      <c r="M271" s="38" t="s">
        <v>126</v>
      </c>
      <c r="N271" s="38" t="s">
        <v>128</v>
      </c>
      <c r="O271" s="38" t="s">
        <v>128</v>
      </c>
      <c r="P271" s="38" t="s">
        <v>127</v>
      </c>
      <c r="Q271" s="38" t="s">
        <v>126</v>
      </c>
      <c r="R271" s="38" t="s">
        <v>128</v>
      </c>
      <c r="S271" s="38" t="s">
        <v>126</v>
      </c>
      <c r="T271" s="38" t="s">
        <v>128</v>
      </c>
      <c r="U271" s="38" t="s">
        <v>127</v>
      </c>
      <c r="V271" s="38" t="s">
        <v>125</v>
      </c>
      <c r="W271" s="38" t="s">
        <v>126</v>
      </c>
      <c r="X271" s="38" t="s">
        <v>125</v>
      </c>
      <c r="Y271" s="38" t="s">
        <v>125</v>
      </c>
      <c r="Z271" s="38" t="s">
        <v>127</v>
      </c>
      <c r="AA271" s="38" t="s">
        <v>126</v>
      </c>
      <c r="AB271" s="38" t="s">
        <v>128</v>
      </c>
      <c r="AC271" s="38" t="s">
        <v>126</v>
      </c>
      <c r="AD271" s="38" t="s">
        <v>128</v>
      </c>
      <c r="AE271" s="38" t="s">
        <v>125</v>
      </c>
      <c r="AF271" s="38" t="s">
        <v>127</v>
      </c>
      <c r="AG271" s="38" t="s">
        <v>127</v>
      </c>
      <c r="AH271" s="38">
        <f t="array" ref="AH271">SUM((I271:AG271=$I$2:$AG$2)*(I271:AG271&lt;&gt;""))</f>
        <v>22</v>
      </c>
      <c r="AI271" s="47">
        <f t="shared" si="237"/>
        <v>8.8000000000000007</v>
      </c>
      <c r="AJ271" s="64"/>
      <c r="AK271" s="38" t="str">
        <f t="shared" si="288"/>
        <v>LULUS</v>
      </c>
      <c r="AL271" s="38" t="str">
        <f t="shared" si="289"/>
        <v>LULUS</v>
      </c>
      <c r="AM271" s="38" t="str">
        <f t="shared" si="290"/>
        <v>LULUS</v>
      </c>
      <c r="AN271" s="38" t="str">
        <f t="shared" si="291"/>
        <v>LULUS</v>
      </c>
      <c r="AO271" s="38" t="str">
        <f t="shared" si="292"/>
        <v>LULUS</v>
      </c>
      <c r="AP271" s="38" t="str">
        <f t="shared" si="293"/>
        <v>TIDAK LULUS</v>
      </c>
      <c r="AQ271" s="38" t="str">
        <f t="shared" si="294"/>
        <v>LULUS</v>
      </c>
      <c r="AR271" s="38" t="str">
        <f t="shared" si="295"/>
        <v>LULUS</v>
      </c>
      <c r="AS271" s="38" t="str">
        <f t="shared" si="296"/>
        <v>LULUS</v>
      </c>
      <c r="AT271" s="38" t="str">
        <f t="shared" si="297"/>
        <v>LULUS</v>
      </c>
      <c r="AU271" s="38" t="str">
        <f t="shared" si="298"/>
        <v>LULUS</v>
      </c>
      <c r="AV271" s="38" t="str">
        <f t="shared" si="299"/>
        <v>LULUS</v>
      </c>
      <c r="AW271" s="38" t="str">
        <f t="shared" si="300"/>
        <v>LULUS</v>
      </c>
      <c r="AX271" s="38" t="str">
        <f t="shared" si="301"/>
        <v>LULUS</v>
      </c>
      <c r="AY271" s="38" t="str">
        <f t="shared" si="302"/>
        <v>LULUS</v>
      </c>
      <c r="AZ271" s="38" t="str">
        <f t="shared" si="303"/>
        <v>LULUS</v>
      </c>
      <c r="BA271" s="38" t="str">
        <f t="shared" si="304"/>
        <v>TIDAK LULUS</v>
      </c>
      <c r="BB271" s="38" t="str">
        <f t="shared" si="305"/>
        <v>LULUS</v>
      </c>
      <c r="BC271" s="38" t="str">
        <f t="shared" si="306"/>
        <v>LULUS</v>
      </c>
      <c r="BD271" s="38" t="str">
        <f t="shared" si="307"/>
        <v>LULUS</v>
      </c>
      <c r="BE271" s="38" t="str">
        <f t="shared" si="308"/>
        <v>LULUS</v>
      </c>
      <c r="BF271" s="38" t="str">
        <f t="shared" si="309"/>
        <v>LULUS</v>
      </c>
      <c r="BG271" s="38" t="str">
        <f t="shared" si="310"/>
        <v>LULUS</v>
      </c>
      <c r="BH271" s="38" t="str">
        <f t="shared" si="311"/>
        <v>LULUS</v>
      </c>
      <c r="BI271" s="38" t="str">
        <f t="shared" si="312"/>
        <v>TIDAK LULUS</v>
      </c>
    </row>
    <row r="272" spans="1:61" s="65" customFormat="1" ht="21.9" customHeight="1" x14ac:dyDescent="0.3">
      <c r="A272" s="37">
        <f t="shared" si="313"/>
        <v>269</v>
      </c>
      <c r="B272" s="56">
        <v>2015414220</v>
      </c>
      <c r="C272" s="62" t="s">
        <v>3924</v>
      </c>
      <c r="D272" s="61" t="s">
        <v>46</v>
      </c>
      <c r="E272" s="56" t="s">
        <v>155</v>
      </c>
      <c r="F272" s="61" t="s">
        <v>4016</v>
      </c>
      <c r="G272" s="62" t="s">
        <v>4017</v>
      </c>
      <c r="H272" s="57">
        <v>44980</v>
      </c>
      <c r="I272" s="38" t="s">
        <v>126</v>
      </c>
      <c r="J272" s="38" t="s">
        <v>128</v>
      </c>
      <c r="K272" s="38" t="s">
        <v>127</v>
      </c>
      <c r="L272" s="38" t="s">
        <v>125</v>
      </c>
      <c r="M272" s="38" t="s">
        <v>126</v>
      </c>
      <c r="N272" s="38" t="s">
        <v>128</v>
      </c>
      <c r="O272" s="38" t="s">
        <v>125</v>
      </c>
      <c r="P272" s="38" t="s">
        <v>127</v>
      </c>
      <c r="Q272" s="38" t="s">
        <v>126</v>
      </c>
      <c r="R272" s="38" t="s">
        <v>128</v>
      </c>
      <c r="S272" s="38" t="s">
        <v>126</v>
      </c>
      <c r="T272" s="38" t="s">
        <v>128</v>
      </c>
      <c r="U272" s="38" t="s">
        <v>127</v>
      </c>
      <c r="V272" s="38" t="s">
        <v>125</v>
      </c>
      <c r="W272" s="38" t="s">
        <v>126</v>
      </c>
      <c r="X272" s="38" t="s">
        <v>125</v>
      </c>
      <c r="Y272" s="38" t="s">
        <v>125</v>
      </c>
      <c r="Z272" s="38" t="s">
        <v>127</v>
      </c>
      <c r="AA272" s="38" t="s">
        <v>126</v>
      </c>
      <c r="AB272" s="38" t="s">
        <v>128</v>
      </c>
      <c r="AC272" s="38" t="s">
        <v>126</v>
      </c>
      <c r="AD272" s="38" t="s">
        <v>128</v>
      </c>
      <c r="AE272" s="38" t="s">
        <v>128</v>
      </c>
      <c r="AF272" s="38" t="s">
        <v>127</v>
      </c>
      <c r="AG272" s="38" t="s">
        <v>127</v>
      </c>
      <c r="AH272" s="38">
        <f t="array" ref="AH272">SUM((I272:AG272=$I$2:$AG$2)*(I272:AG272&lt;&gt;""))</f>
        <v>20</v>
      </c>
      <c r="AI272" s="47">
        <f t="shared" si="237"/>
        <v>8</v>
      </c>
      <c r="AJ272" s="64"/>
      <c r="AK272" s="38" t="str">
        <f t="shared" si="288"/>
        <v>LULUS</v>
      </c>
      <c r="AL272" s="38" t="str">
        <f t="shared" si="289"/>
        <v>LULUS</v>
      </c>
      <c r="AM272" s="38" t="str">
        <f t="shared" si="290"/>
        <v>LULUS</v>
      </c>
      <c r="AN272" s="38" t="str">
        <f t="shared" si="291"/>
        <v>LULUS</v>
      </c>
      <c r="AO272" s="38" t="str">
        <f t="shared" si="292"/>
        <v>LULUS</v>
      </c>
      <c r="AP272" s="38" t="str">
        <f t="shared" si="293"/>
        <v>TIDAK LULUS</v>
      </c>
      <c r="AQ272" s="38" t="str">
        <f t="shared" si="294"/>
        <v>TIDAK LULUS</v>
      </c>
      <c r="AR272" s="38" t="str">
        <f t="shared" si="295"/>
        <v>LULUS</v>
      </c>
      <c r="AS272" s="38" t="str">
        <f t="shared" si="296"/>
        <v>LULUS</v>
      </c>
      <c r="AT272" s="38" t="str">
        <f t="shared" si="297"/>
        <v>LULUS</v>
      </c>
      <c r="AU272" s="38" t="str">
        <f t="shared" si="298"/>
        <v>LULUS</v>
      </c>
      <c r="AV272" s="38" t="str">
        <f t="shared" si="299"/>
        <v>LULUS</v>
      </c>
      <c r="AW272" s="38" t="str">
        <f t="shared" si="300"/>
        <v>LULUS</v>
      </c>
      <c r="AX272" s="38" t="str">
        <f t="shared" si="301"/>
        <v>LULUS</v>
      </c>
      <c r="AY272" s="38" t="str">
        <f t="shared" si="302"/>
        <v>LULUS</v>
      </c>
      <c r="AZ272" s="38" t="str">
        <f t="shared" si="303"/>
        <v>LULUS</v>
      </c>
      <c r="BA272" s="38" t="str">
        <f t="shared" si="304"/>
        <v>TIDAK LULUS</v>
      </c>
      <c r="BB272" s="38" t="str">
        <f t="shared" si="305"/>
        <v>LULUS</v>
      </c>
      <c r="BC272" s="38" t="str">
        <f t="shared" si="306"/>
        <v>LULUS</v>
      </c>
      <c r="BD272" s="38" t="str">
        <f t="shared" si="307"/>
        <v>LULUS</v>
      </c>
      <c r="BE272" s="38" t="str">
        <f t="shared" si="308"/>
        <v>LULUS</v>
      </c>
      <c r="BF272" s="38" t="str">
        <f t="shared" si="309"/>
        <v>LULUS</v>
      </c>
      <c r="BG272" s="38" t="str">
        <f t="shared" si="310"/>
        <v>TIDAK LULUS</v>
      </c>
      <c r="BH272" s="38" t="str">
        <f t="shared" si="311"/>
        <v>LULUS</v>
      </c>
      <c r="BI272" s="38" t="str">
        <f t="shared" si="312"/>
        <v>TIDAK LULUS</v>
      </c>
    </row>
    <row r="273" spans="1:61" s="65" customFormat="1" ht="21.9" customHeight="1" x14ac:dyDescent="0.3">
      <c r="A273" s="37">
        <f t="shared" si="313"/>
        <v>270</v>
      </c>
      <c r="B273" s="56">
        <v>2015414222</v>
      </c>
      <c r="C273" s="62" t="s">
        <v>3925</v>
      </c>
      <c r="D273" s="61" t="s">
        <v>46</v>
      </c>
      <c r="E273" s="56" t="s">
        <v>155</v>
      </c>
      <c r="F273" s="61" t="s">
        <v>3990</v>
      </c>
      <c r="G273" s="62" t="s">
        <v>3991</v>
      </c>
      <c r="H273" s="57">
        <v>44980</v>
      </c>
      <c r="I273" s="38" t="s">
        <v>126</v>
      </c>
      <c r="J273" s="38" t="s">
        <v>128</v>
      </c>
      <c r="K273" s="38" t="s">
        <v>127</v>
      </c>
      <c r="L273" s="38" t="s">
        <v>125</v>
      </c>
      <c r="M273" s="38" t="s">
        <v>126</v>
      </c>
      <c r="N273" s="38" t="s">
        <v>125</v>
      </c>
      <c r="O273" s="38" t="s">
        <v>128</v>
      </c>
      <c r="P273" s="38" t="s">
        <v>127</v>
      </c>
      <c r="Q273" s="38" t="s">
        <v>126</v>
      </c>
      <c r="R273" s="38" t="s">
        <v>128</v>
      </c>
      <c r="S273" s="38" t="s">
        <v>126</v>
      </c>
      <c r="T273" s="38" t="s">
        <v>128</v>
      </c>
      <c r="U273" s="38" t="s">
        <v>127</v>
      </c>
      <c r="V273" s="38" t="s">
        <v>125</v>
      </c>
      <c r="W273" s="38" t="s">
        <v>126</v>
      </c>
      <c r="X273" s="38" t="s">
        <v>125</v>
      </c>
      <c r="Y273" s="38" t="s">
        <v>128</v>
      </c>
      <c r="Z273" s="38" t="s">
        <v>127</v>
      </c>
      <c r="AA273" s="38" t="s">
        <v>126</v>
      </c>
      <c r="AB273" s="38" t="s">
        <v>128</v>
      </c>
      <c r="AC273" s="38" t="s">
        <v>126</v>
      </c>
      <c r="AD273" s="38" t="s">
        <v>128</v>
      </c>
      <c r="AE273" s="38" t="s">
        <v>125</v>
      </c>
      <c r="AF273" s="38" t="s">
        <v>127</v>
      </c>
      <c r="AG273" s="38" t="s">
        <v>127</v>
      </c>
      <c r="AH273" s="38">
        <f t="array" ref="AH273">SUM((I273:AG273=$I$2:$AG$2)*(I273:AG273&lt;&gt;""))</f>
        <v>24</v>
      </c>
      <c r="AI273" s="47">
        <f t="shared" si="237"/>
        <v>9.6</v>
      </c>
      <c r="AJ273" s="64"/>
      <c r="AK273" s="38" t="str">
        <f t="shared" si="288"/>
        <v>LULUS</v>
      </c>
      <c r="AL273" s="38" t="str">
        <f t="shared" si="289"/>
        <v>LULUS</v>
      </c>
      <c r="AM273" s="38" t="str">
        <f t="shared" si="290"/>
        <v>LULUS</v>
      </c>
      <c r="AN273" s="38" t="str">
        <f t="shared" si="291"/>
        <v>LULUS</v>
      </c>
      <c r="AO273" s="38" t="str">
        <f t="shared" si="292"/>
        <v>LULUS</v>
      </c>
      <c r="AP273" s="38" t="str">
        <f t="shared" si="293"/>
        <v>LULUS</v>
      </c>
      <c r="AQ273" s="38" t="str">
        <f t="shared" si="294"/>
        <v>LULUS</v>
      </c>
      <c r="AR273" s="38" t="str">
        <f t="shared" si="295"/>
        <v>LULUS</v>
      </c>
      <c r="AS273" s="38" t="str">
        <f t="shared" si="296"/>
        <v>LULUS</v>
      </c>
      <c r="AT273" s="38" t="str">
        <f t="shared" si="297"/>
        <v>LULUS</v>
      </c>
      <c r="AU273" s="38" t="str">
        <f t="shared" si="298"/>
        <v>LULUS</v>
      </c>
      <c r="AV273" s="38" t="str">
        <f t="shared" si="299"/>
        <v>LULUS</v>
      </c>
      <c r="AW273" s="38" t="str">
        <f t="shared" si="300"/>
        <v>LULUS</v>
      </c>
      <c r="AX273" s="38" t="str">
        <f t="shared" si="301"/>
        <v>LULUS</v>
      </c>
      <c r="AY273" s="38" t="str">
        <f t="shared" si="302"/>
        <v>LULUS</v>
      </c>
      <c r="AZ273" s="38" t="str">
        <f t="shared" si="303"/>
        <v>LULUS</v>
      </c>
      <c r="BA273" s="38" t="str">
        <f t="shared" si="304"/>
        <v>LULUS</v>
      </c>
      <c r="BB273" s="38" t="str">
        <f t="shared" si="305"/>
        <v>LULUS</v>
      </c>
      <c r="BC273" s="38" t="str">
        <f t="shared" si="306"/>
        <v>LULUS</v>
      </c>
      <c r="BD273" s="38" t="str">
        <f t="shared" si="307"/>
        <v>LULUS</v>
      </c>
      <c r="BE273" s="38" t="str">
        <f t="shared" si="308"/>
        <v>LULUS</v>
      </c>
      <c r="BF273" s="38" t="str">
        <f t="shared" si="309"/>
        <v>LULUS</v>
      </c>
      <c r="BG273" s="38" t="str">
        <f t="shared" si="310"/>
        <v>LULUS</v>
      </c>
      <c r="BH273" s="38" t="str">
        <f t="shared" si="311"/>
        <v>LULUS</v>
      </c>
      <c r="BI273" s="38" t="str">
        <f t="shared" si="312"/>
        <v>TIDAK LULUS</v>
      </c>
    </row>
    <row r="274" spans="1:61" s="65" customFormat="1" ht="21.9" customHeight="1" x14ac:dyDescent="0.3">
      <c r="A274" s="37">
        <f t="shared" si="313"/>
        <v>271</v>
      </c>
      <c r="B274" s="56">
        <v>2015414197</v>
      </c>
      <c r="C274" s="62" t="s">
        <v>3926</v>
      </c>
      <c r="D274" s="61" t="s">
        <v>46</v>
      </c>
      <c r="E274" s="56" t="s">
        <v>160</v>
      </c>
      <c r="F274" s="61" t="s">
        <v>3998</v>
      </c>
      <c r="G274" s="62" t="s">
        <v>3999</v>
      </c>
      <c r="H274" s="57">
        <v>44980</v>
      </c>
      <c r="I274" s="38" t="s">
        <v>126</v>
      </c>
      <c r="J274" s="38" t="s">
        <v>128</v>
      </c>
      <c r="K274" s="38" t="s">
        <v>127</v>
      </c>
      <c r="L274" s="38" t="s">
        <v>125</v>
      </c>
      <c r="M274" s="38" t="s">
        <v>126</v>
      </c>
      <c r="N274" s="38" t="s">
        <v>125</v>
      </c>
      <c r="O274" s="38" t="s">
        <v>128</v>
      </c>
      <c r="P274" s="38" t="s">
        <v>126</v>
      </c>
      <c r="Q274" s="38" t="s">
        <v>126</v>
      </c>
      <c r="R274" s="38" t="s">
        <v>128</v>
      </c>
      <c r="S274" s="38" t="s">
        <v>126</v>
      </c>
      <c r="T274" s="38" t="s">
        <v>128</v>
      </c>
      <c r="U274" s="38" t="s">
        <v>127</v>
      </c>
      <c r="V274" s="38" t="s">
        <v>125</v>
      </c>
      <c r="W274" s="38" t="s">
        <v>126</v>
      </c>
      <c r="X274" s="38" t="s">
        <v>125</v>
      </c>
      <c r="Y274" s="38" t="s">
        <v>127</v>
      </c>
      <c r="Z274" s="38" t="s">
        <v>127</v>
      </c>
      <c r="AA274" s="38" t="s">
        <v>126</v>
      </c>
      <c r="AB274" s="38" t="s">
        <v>128</v>
      </c>
      <c r="AC274" s="38" t="s">
        <v>126</v>
      </c>
      <c r="AD274" s="38" t="s">
        <v>128</v>
      </c>
      <c r="AE274" s="38" t="s">
        <v>125</v>
      </c>
      <c r="AF274" s="38" t="s">
        <v>127</v>
      </c>
      <c r="AG274" s="38" t="s">
        <v>127</v>
      </c>
      <c r="AH274" s="38">
        <f t="array" ref="AH274">SUM((I274:AG274=$I$2:$AG$2)*(I274:AG274&lt;&gt;""))</f>
        <v>22</v>
      </c>
      <c r="AI274" s="47">
        <f t="shared" si="237"/>
        <v>8.8000000000000007</v>
      </c>
      <c r="AJ274" s="64"/>
      <c r="AK274" s="38" t="str">
        <f t="shared" si="288"/>
        <v>LULUS</v>
      </c>
      <c r="AL274" s="38" t="str">
        <f t="shared" si="289"/>
        <v>LULUS</v>
      </c>
      <c r="AM274" s="38" t="str">
        <f t="shared" si="290"/>
        <v>LULUS</v>
      </c>
      <c r="AN274" s="38" t="str">
        <f t="shared" si="291"/>
        <v>LULUS</v>
      </c>
      <c r="AO274" s="38" t="str">
        <f t="shared" si="292"/>
        <v>LULUS</v>
      </c>
      <c r="AP274" s="38" t="str">
        <f t="shared" si="293"/>
        <v>LULUS</v>
      </c>
      <c r="AQ274" s="38" t="str">
        <f t="shared" si="294"/>
        <v>LULUS</v>
      </c>
      <c r="AR274" s="38" t="str">
        <f t="shared" si="295"/>
        <v>TIDAK LULUS</v>
      </c>
      <c r="AS274" s="38" t="str">
        <f t="shared" si="296"/>
        <v>LULUS</v>
      </c>
      <c r="AT274" s="38" t="str">
        <f t="shared" si="297"/>
        <v>LULUS</v>
      </c>
      <c r="AU274" s="38" t="str">
        <f t="shared" si="298"/>
        <v>LULUS</v>
      </c>
      <c r="AV274" s="38" t="str">
        <f t="shared" si="299"/>
        <v>LULUS</v>
      </c>
      <c r="AW274" s="38" t="str">
        <f t="shared" si="300"/>
        <v>LULUS</v>
      </c>
      <c r="AX274" s="38" t="str">
        <f t="shared" si="301"/>
        <v>LULUS</v>
      </c>
      <c r="AY274" s="38" t="str">
        <f t="shared" si="302"/>
        <v>LULUS</v>
      </c>
      <c r="AZ274" s="38" t="str">
        <f t="shared" si="303"/>
        <v>LULUS</v>
      </c>
      <c r="BA274" s="38" t="str">
        <f t="shared" si="304"/>
        <v>TIDAK LULUS</v>
      </c>
      <c r="BB274" s="38" t="str">
        <f t="shared" si="305"/>
        <v>LULUS</v>
      </c>
      <c r="BC274" s="38" t="str">
        <f t="shared" si="306"/>
        <v>LULUS</v>
      </c>
      <c r="BD274" s="38" t="str">
        <f t="shared" si="307"/>
        <v>LULUS</v>
      </c>
      <c r="BE274" s="38" t="str">
        <f t="shared" si="308"/>
        <v>LULUS</v>
      </c>
      <c r="BF274" s="38" t="str">
        <f t="shared" si="309"/>
        <v>LULUS</v>
      </c>
      <c r="BG274" s="38" t="str">
        <f t="shared" si="310"/>
        <v>LULUS</v>
      </c>
      <c r="BH274" s="38" t="str">
        <f t="shared" si="311"/>
        <v>LULUS</v>
      </c>
      <c r="BI274" s="38" t="str">
        <f t="shared" si="312"/>
        <v>TIDAK LULUS</v>
      </c>
    </row>
    <row r="275" spans="1:61" s="65" customFormat="1" ht="21.9" customHeight="1" x14ac:dyDescent="0.3">
      <c r="A275" s="37">
        <f t="shared" si="313"/>
        <v>272</v>
      </c>
      <c r="B275" s="56">
        <v>2015414200</v>
      </c>
      <c r="C275" s="62" t="s">
        <v>3927</v>
      </c>
      <c r="D275" s="61" t="s">
        <v>45</v>
      </c>
      <c r="E275" s="56" t="s">
        <v>160</v>
      </c>
      <c r="F275" s="61" t="s">
        <v>602</v>
      </c>
      <c r="G275" s="62" t="s">
        <v>603</v>
      </c>
      <c r="H275" s="57">
        <v>44980</v>
      </c>
      <c r="I275" s="38" t="s">
        <v>126</v>
      </c>
      <c r="J275" s="38" t="s">
        <v>128</v>
      </c>
      <c r="K275" s="38" t="s">
        <v>127</v>
      </c>
      <c r="L275" s="38" t="s">
        <v>125</v>
      </c>
      <c r="M275" s="38" t="s">
        <v>128</v>
      </c>
      <c r="N275" s="38" t="s">
        <v>125</v>
      </c>
      <c r="O275" s="38" t="s">
        <v>128</v>
      </c>
      <c r="P275" s="38" t="s">
        <v>127</v>
      </c>
      <c r="Q275" s="38" t="s">
        <v>126</v>
      </c>
      <c r="R275" s="38" t="s">
        <v>128</v>
      </c>
      <c r="S275" s="38" t="s">
        <v>126</v>
      </c>
      <c r="T275" s="38" t="s">
        <v>128</v>
      </c>
      <c r="U275" s="38" t="s">
        <v>127</v>
      </c>
      <c r="V275" s="38" t="s">
        <v>125</v>
      </c>
      <c r="W275" s="38" t="s">
        <v>126</v>
      </c>
      <c r="X275" s="38" t="s">
        <v>125</v>
      </c>
      <c r="Y275" s="38" t="s">
        <v>128</v>
      </c>
      <c r="Z275" s="38" t="s">
        <v>128</v>
      </c>
      <c r="AA275" s="38" t="s">
        <v>126</v>
      </c>
      <c r="AB275" s="38" t="s">
        <v>128</v>
      </c>
      <c r="AC275" s="38" t="s">
        <v>126</v>
      </c>
      <c r="AD275" s="38" t="s">
        <v>128</v>
      </c>
      <c r="AE275" s="38" t="s">
        <v>125</v>
      </c>
      <c r="AF275" s="38" t="s">
        <v>127</v>
      </c>
      <c r="AG275" s="38" t="s">
        <v>127</v>
      </c>
      <c r="AH275" s="38">
        <f t="array" ref="AH275">SUM((I275:AG275=$I$2:$AG$2)*(I275:AG275&lt;&gt;""))</f>
        <v>22</v>
      </c>
      <c r="AI275" s="47">
        <f>AH275/2.5</f>
        <v>8.8000000000000007</v>
      </c>
      <c r="AJ275" s="64"/>
      <c r="AK275" s="38" t="str">
        <f t="shared" ref="AK275:AK276" si="314">IF(I275=I$2,"LULUS","TIDAK LULUS")</f>
        <v>LULUS</v>
      </c>
      <c r="AL275" s="38" t="str">
        <f t="shared" ref="AL275:AL276" si="315">IF(J275=J$2,"LULUS","TIDAK LULUS")</f>
        <v>LULUS</v>
      </c>
      <c r="AM275" s="38" t="str">
        <f t="shared" ref="AM275:AM276" si="316">IF(K275=K$2,"LULUS","TIDAK LULUS")</f>
        <v>LULUS</v>
      </c>
      <c r="AN275" s="38" t="str">
        <f t="shared" ref="AN275:AN276" si="317">IF(L275=L$2,"LULUS","TIDAK LULUS")</f>
        <v>LULUS</v>
      </c>
      <c r="AO275" s="38" t="str">
        <f t="shared" ref="AO275:AO276" si="318">IF(M275=M$2,"LULUS","TIDAK LULUS")</f>
        <v>TIDAK LULUS</v>
      </c>
      <c r="AP275" s="38" t="str">
        <f t="shared" ref="AP275:AP276" si="319">IF(N275=N$2,"LULUS","TIDAK LULUS")</f>
        <v>LULUS</v>
      </c>
      <c r="AQ275" s="38" t="str">
        <f t="shared" ref="AQ275:AQ276" si="320">IF(O275=O$2,"LULUS","TIDAK LULUS")</f>
        <v>LULUS</v>
      </c>
      <c r="AR275" s="38" t="str">
        <f t="shared" ref="AR275:AR276" si="321">IF(P275=P$2,"LULUS","TIDAK LULUS")</f>
        <v>LULUS</v>
      </c>
      <c r="AS275" s="38" t="str">
        <f t="shared" ref="AS275:AS276" si="322">IF(Q275=Q$2,"LULUS","TIDAK LULUS")</f>
        <v>LULUS</v>
      </c>
      <c r="AT275" s="38" t="str">
        <f t="shared" ref="AT275:AT276" si="323">IF(R275=R$2,"LULUS","TIDAK LULUS")</f>
        <v>LULUS</v>
      </c>
      <c r="AU275" s="38" t="str">
        <f t="shared" ref="AU275:AU276" si="324">IF(S275=S$2,"LULUS","TIDAK LULUS")</f>
        <v>LULUS</v>
      </c>
      <c r="AV275" s="38" t="str">
        <f t="shared" ref="AV275:AV276" si="325">IF(T275=T$2,"LULUS","TIDAK LULUS")</f>
        <v>LULUS</v>
      </c>
      <c r="AW275" s="38" t="str">
        <f t="shared" ref="AW275:AW276" si="326">IF(U275=U$2,"LULUS","TIDAK LULUS")</f>
        <v>LULUS</v>
      </c>
      <c r="AX275" s="38" t="str">
        <f t="shared" ref="AX275:AX276" si="327">IF(V275=V$2,"LULUS","TIDAK LULUS")</f>
        <v>LULUS</v>
      </c>
      <c r="AY275" s="38" t="str">
        <f t="shared" ref="AY275:AY276" si="328">IF(W275=W$2,"LULUS","TIDAK LULUS")</f>
        <v>LULUS</v>
      </c>
      <c r="AZ275" s="38" t="str">
        <f t="shared" ref="AZ275:AZ276" si="329">IF(X275=X$2,"LULUS","TIDAK LULUS")</f>
        <v>LULUS</v>
      </c>
      <c r="BA275" s="38" t="str">
        <f t="shared" ref="BA275:BA276" si="330">IF(Y275=Y$2,"LULUS","TIDAK LULUS")</f>
        <v>LULUS</v>
      </c>
      <c r="BB275" s="38" t="str">
        <f t="shared" ref="BB275:BB276" si="331">IF(Z275=Z$2,"LULUS","TIDAK LULUS")</f>
        <v>TIDAK LULUS</v>
      </c>
      <c r="BC275" s="38" t="str">
        <f t="shared" ref="BC275:BC276" si="332">IF(AA275=AA$2,"LULUS","TIDAK LULUS")</f>
        <v>LULUS</v>
      </c>
      <c r="BD275" s="38" t="str">
        <f t="shared" ref="BD275:BD276" si="333">IF(AB275=AB$2,"LULUS","TIDAK LULUS")</f>
        <v>LULUS</v>
      </c>
      <c r="BE275" s="38" t="str">
        <f t="shared" ref="BE275:BE276" si="334">IF(AC275=AC$2,"LULUS","TIDAK LULUS")</f>
        <v>LULUS</v>
      </c>
      <c r="BF275" s="38" t="str">
        <f t="shared" ref="BF275:BF276" si="335">IF(AD275=AD$2,"LULUS","TIDAK LULUS")</f>
        <v>LULUS</v>
      </c>
      <c r="BG275" s="38" t="str">
        <f t="shared" ref="BG275:BG276" si="336">IF(AE275=AE$2,"LULUS","TIDAK LULUS")</f>
        <v>LULUS</v>
      </c>
      <c r="BH275" s="38" t="str">
        <f t="shared" ref="BH275:BH276" si="337">IF(AF275=AF$2,"LULUS","TIDAK LULUS")</f>
        <v>LULUS</v>
      </c>
      <c r="BI275" s="38" t="str">
        <f t="shared" ref="BI275:BI276" si="338">IF(AG275=AG$2,"LULUS","TIDAK LULUS")</f>
        <v>TIDAK LULUS</v>
      </c>
    </row>
    <row r="276" spans="1:61" s="65" customFormat="1" ht="21.9" customHeight="1" x14ac:dyDescent="0.3">
      <c r="A276" s="37">
        <f t="shared" si="313"/>
        <v>273</v>
      </c>
      <c r="B276" s="56">
        <v>2015414151</v>
      </c>
      <c r="C276" s="62" t="s">
        <v>3903</v>
      </c>
      <c r="D276" s="61" t="s">
        <v>45</v>
      </c>
      <c r="E276" s="56" t="s">
        <v>160</v>
      </c>
      <c r="F276" s="61" t="s">
        <v>651</v>
      </c>
      <c r="G276" s="62" t="s">
        <v>652</v>
      </c>
      <c r="H276" s="57">
        <v>44984</v>
      </c>
      <c r="I276" s="38" t="s">
        <v>125</v>
      </c>
      <c r="J276" s="38" t="s">
        <v>128</v>
      </c>
      <c r="K276" s="38" t="s">
        <v>125</v>
      </c>
      <c r="L276" s="38" t="s">
        <v>125</v>
      </c>
      <c r="M276" s="38" t="s">
        <v>128</v>
      </c>
      <c r="N276" s="38" t="s">
        <v>127</v>
      </c>
      <c r="O276" s="38" t="s">
        <v>128</v>
      </c>
      <c r="P276" s="38" t="s">
        <v>127</v>
      </c>
      <c r="Q276" s="38" t="s">
        <v>126</v>
      </c>
      <c r="R276" s="38" t="s">
        <v>126</v>
      </c>
      <c r="S276" s="38" t="s">
        <v>128</v>
      </c>
      <c r="T276" s="38" t="s">
        <v>128</v>
      </c>
      <c r="U276" s="38" t="s">
        <v>125</v>
      </c>
      <c r="V276" s="38" t="s">
        <v>125</v>
      </c>
      <c r="W276" s="38" t="s">
        <v>127</v>
      </c>
      <c r="X276" s="38" t="s">
        <v>126</v>
      </c>
      <c r="Y276" s="38" t="s">
        <v>128</v>
      </c>
      <c r="Z276" s="38" t="s">
        <v>127</v>
      </c>
      <c r="AA276" s="38" t="s">
        <v>126</v>
      </c>
      <c r="AB276" s="38" t="s">
        <v>125</v>
      </c>
      <c r="AC276" s="38" t="s">
        <v>126</v>
      </c>
      <c r="AD276" s="38" t="s">
        <v>126</v>
      </c>
      <c r="AE276" s="38" t="s">
        <v>126</v>
      </c>
      <c r="AF276" s="38" t="s">
        <v>127</v>
      </c>
      <c r="AG276" s="38" t="s">
        <v>127</v>
      </c>
      <c r="AH276" s="38">
        <f t="array" ref="AH276">SUM((I276:AG276=$I$2:$AG$2)*(I276:AG276&lt;&gt;""))</f>
        <v>12</v>
      </c>
      <c r="AI276" s="47">
        <f t="shared" ref="AI276:AI277" si="339">AH276/2.5</f>
        <v>4.8</v>
      </c>
      <c r="AJ276" s="64"/>
      <c r="AK276" s="38" t="str">
        <f t="shared" si="314"/>
        <v>TIDAK LULUS</v>
      </c>
      <c r="AL276" s="38" t="str">
        <f t="shared" si="315"/>
        <v>LULUS</v>
      </c>
      <c r="AM276" s="38" t="str">
        <f t="shared" si="316"/>
        <v>TIDAK LULUS</v>
      </c>
      <c r="AN276" s="38" t="str">
        <f t="shared" si="317"/>
        <v>LULUS</v>
      </c>
      <c r="AO276" s="38" t="str">
        <f t="shared" si="318"/>
        <v>TIDAK LULUS</v>
      </c>
      <c r="AP276" s="38" t="str">
        <f t="shared" si="319"/>
        <v>TIDAK LULUS</v>
      </c>
      <c r="AQ276" s="38" t="str">
        <f t="shared" si="320"/>
        <v>LULUS</v>
      </c>
      <c r="AR276" s="38" t="str">
        <f t="shared" si="321"/>
        <v>LULUS</v>
      </c>
      <c r="AS276" s="38" t="str">
        <f t="shared" si="322"/>
        <v>LULUS</v>
      </c>
      <c r="AT276" s="38" t="str">
        <f t="shared" si="323"/>
        <v>TIDAK LULUS</v>
      </c>
      <c r="AU276" s="38" t="str">
        <f t="shared" si="324"/>
        <v>TIDAK LULUS</v>
      </c>
      <c r="AV276" s="38" t="str">
        <f t="shared" si="325"/>
        <v>LULUS</v>
      </c>
      <c r="AW276" s="38" t="str">
        <f t="shared" si="326"/>
        <v>TIDAK LULUS</v>
      </c>
      <c r="AX276" s="38" t="str">
        <f t="shared" si="327"/>
        <v>LULUS</v>
      </c>
      <c r="AY276" s="38" t="str">
        <f t="shared" si="328"/>
        <v>TIDAK LULUS</v>
      </c>
      <c r="AZ276" s="38" t="str">
        <f t="shared" si="329"/>
        <v>TIDAK LULUS</v>
      </c>
      <c r="BA276" s="38" t="str">
        <f t="shared" si="330"/>
        <v>LULUS</v>
      </c>
      <c r="BB276" s="38" t="str">
        <f t="shared" si="331"/>
        <v>LULUS</v>
      </c>
      <c r="BC276" s="38" t="str">
        <f t="shared" si="332"/>
        <v>LULUS</v>
      </c>
      <c r="BD276" s="38" t="str">
        <f t="shared" si="333"/>
        <v>TIDAK LULUS</v>
      </c>
      <c r="BE276" s="38" t="str">
        <f t="shared" si="334"/>
        <v>LULUS</v>
      </c>
      <c r="BF276" s="38" t="str">
        <f t="shared" si="335"/>
        <v>TIDAK LULUS</v>
      </c>
      <c r="BG276" s="38" t="str">
        <f t="shared" si="336"/>
        <v>TIDAK LULUS</v>
      </c>
      <c r="BH276" s="38" t="str">
        <f t="shared" si="337"/>
        <v>LULUS</v>
      </c>
      <c r="BI276" s="38" t="str">
        <f t="shared" si="338"/>
        <v>TIDAK LULUS</v>
      </c>
    </row>
    <row r="277" spans="1:61" s="65" customFormat="1" ht="21.9" customHeight="1" x14ac:dyDescent="0.3">
      <c r="A277" s="37">
        <f t="shared" si="313"/>
        <v>274</v>
      </c>
      <c r="B277" s="56">
        <v>2015414172</v>
      </c>
      <c r="C277" s="62" t="s">
        <v>3910</v>
      </c>
      <c r="D277" s="61" t="s">
        <v>45</v>
      </c>
      <c r="E277" s="56" t="s">
        <v>160</v>
      </c>
      <c r="F277" s="61" t="s">
        <v>383</v>
      </c>
      <c r="G277" s="62" t="s">
        <v>384</v>
      </c>
      <c r="H277" s="57">
        <v>44984</v>
      </c>
      <c r="I277" s="38" t="s">
        <v>126</v>
      </c>
      <c r="J277" s="38" t="s">
        <v>125</v>
      </c>
      <c r="K277" s="38" t="s">
        <v>127</v>
      </c>
      <c r="L277" s="38" t="s">
        <v>125</v>
      </c>
      <c r="M277" s="38" t="s">
        <v>126</v>
      </c>
      <c r="N277" s="38" t="s">
        <v>125</v>
      </c>
      <c r="O277" s="38" t="s">
        <v>127</v>
      </c>
      <c r="P277" s="38" t="s">
        <v>127</v>
      </c>
      <c r="Q277" s="38" t="s">
        <v>126</v>
      </c>
      <c r="R277" s="38" t="s">
        <v>128</v>
      </c>
      <c r="S277" s="38" t="s">
        <v>126</v>
      </c>
      <c r="T277" s="38" t="s">
        <v>126</v>
      </c>
      <c r="U277" s="38" t="s">
        <v>127</v>
      </c>
      <c r="V277" s="38" t="s">
        <v>125</v>
      </c>
      <c r="W277" s="38" t="s">
        <v>128</v>
      </c>
      <c r="X277" s="38" t="s">
        <v>128</v>
      </c>
      <c r="Y277" s="38" t="s">
        <v>125</v>
      </c>
      <c r="Z277" s="38" t="s">
        <v>128</v>
      </c>
      <c r="AA277" s="38" t="s">
        <v>128</v>
      </c>
      <c r="AB277" s="38" t="s">
        <v>128</v>
      </c>
      <c r="AC277" s="38" t="s">
        <v>126</v>
      </c>
      <c r="AD277" s="38" t="s">
        <v>127</v>
      </c>
      <c r="AE277" s="38" t="s">
        <v>125</v>
      </c>
      <c r="AF277" s="38" t="s">
        <v>125</v>
      </c>
      <c r="AG277" s="38" t="s">
        <v>128</v>
      </c>
      <c r="AH277" s="38">
        <f t="array" ref="AH277">SUM((I277:AG277=$I$2:$AG$2)*(I277:AG277&lt;&gt;""))</f>
        <v>14</v>
      </c>
      <c r="AI277" s="47">
        <f t="shared" si="339"/>
        <v>5.6</v>
      </c>
      <c r="AJ277" s="64"/>
      <c r="AK277" s="38" t="str">
        <f t="shared" ref="AK277:AK278" si="340">IF(I277=I$2,"LULUS","TIDAK LULUS")</f>
        <v>LULUS</v>
      </c>
      <c r="AL277" s="38" t="str">
        <f t="shared" ref="AL277:AL278" si="341">IF(J277=J$2,"LULUS","TIDAK LULUS")</f>
        <v>TIDAK LULUS</v>
      </c>
      <c r="AM277" s="38" t="str">
        <f t="shared" ref="AM277:AM278" si="342">IF(K277=K$2,"LULUS","TIDAK LULUS")</f>
        <v>LULUS</v>
      </c>
      <c r="AN277" s="38" t="str">
        <f t="shared" ref="AN277:AN278" si="343">IF(L277=L$2,"LULUS","TIDAK LULUS")</f>
        <v>LULUS</v>
      </c>
      <c r="AO277" s="38" t="str">
        <f t="shared" ref="AO277:AO278" si="344">IF(M277=M$2,"LULUS","TIDAK LULUS")</f>
        <v>LULUS</v>
      </c>
      <c r="AP277" s="38" t="str">
        <f t="shared" ref="AP277:AP278" si="345">IF(N277=N$2,"LULUS","TIDAK LULUS")</f>
        <v>LULUS</v>
      </c>
      <c r="AQ277" s="38" t="str">
        <f t="shared" ref="AQ277:AQ278" si="346">IF(O277=O$2,"LULUS","TIDAK LULUS")</f>
        <v>TIDAK LULUS</v>
      </c>
      <c r="AR277" s="38" t="str">
        <f t="shared" ref="AR277:AR278" si="347">IF(P277=P$2,"LULUS","TIDAK LULUS")</f>
        <v>LULUS</v>
      </c>
      <c r="AS277" s="38" t="str">
        <f t="shared" ref="AS277:AS278" si="348">IF(Q277=Q$2,"LULUS","TIDAK LULUS")</f>
        <v>LULUS</v>
      </c>
      <c r="AT277" s="38" t="str">
        <f t="shared" ref="AT277:AT278" si="349">IF(R277=R$2,"LULUS","TIDAK LULUS")</f>
        <v>LULUS</v>
      </c>
      <c r="AU277" s="38" t="str">
        <f t="shared" ref="AU277:AU278" si="350">IF(S277=S$2,"LULUS","TIDAK LULUS")</f>
        <v>LULUS</v>
      </c>
      <c r="AV277" s="38" t="str">
        <f t="shared" ref="AV277:AV278" si="351">IF(T277=T$2,"LULUS","TIDAK LULUS")</f>
        <v>TIDAK LULUS</v>
      </c>
      <c r="AW277" s="38" t="str">
        <f t="shared" ref="AW277:AW278" si="352">IF(U277=U$2,"LULUS","TIDAK LULUS")</f>
        <v>LULUS</v>
      </c>
      <c r="AX277" s="38" t="str">
        <f t="shared" ref="AX277:AX278" si="353">IF(V277=V$2,"LULUS","TIDAK LULUS")</f>
        <v>LULUS</v>
      </c>
      <c r="AY277" s="38" t="str">
        <f t="shared" ref="AY277:AY278" si="354">IF(W277=W$2,"LULUS","TIDAK LULUS")</f>
        <v>TIDAK LULUS</v>
      </c>
      <c r="AZ277" s="38" t="str">
        <f t="shared" ref="AZ277:AZ278" si="355">IF(X277=X$2,"LULUS","TIDAK LULUS")</f>
        <v>TIDAK LULUS</v>
      </c>
      <c r="BA277" s="38" t="str">
        <f t="shared" ref="BA277:BA278" si="356">IF(Y277=Y$2,"LULUS","TIDAK LULUS")</f>
        <v>TIDAK LULUS</v>
      </c>
      <c r="BB277" s="38" t="str">
        <f t="shared" ref="BB277:BB278" si="357">IF(Z277=Z$2,"LULUS","TIDAK LULUS")</f>
        <v>TIDAK LULUS</v>
      </c>
      <c r="BC277" s="38" t="str">
        <f t="shared" ref="BC277:BC278" si="358">IF(AA277=AA$2,"LULUS","TIDAK LULUS")</f>
        <v>TIDAK LULUS</v>
      </c>
      <c r="BD277" s="38" t="str">
        <f t="shared" ref="BD277:BD278" si="359">IF(AB277=AB$2,"LULUS","TIDAK LULUS")</f>
        <v>LULUS</v>
      </c>
      <c r="BE277" s="38" t="str">
        <f t="shared" ref="BE277:BE278" si="360">IF(AC277=AC$2,"LULUS","TIDAK LULUS")</f>
        <v>LULUS</v>
      </c>
      <c r="BF277" s="38" t="str">
        <f t="shared" ref="BF277:BF278" si="361">IF(AD277=AD$2,"LULUS","TIDAK LULUS")</f>
        <v>TIDAK LULUS</v>
      </c>
      <c r="BG277" s="38" t="str">
        <f t="shared" ref="BG277:BG278" si="362">IF(AE277=AE$2,"LULUS","TIDAK LULUS")</f>
        <v>LULUS</v>
      </c>
      <c r="BH277" s="38" t="str">
        <f t="shared" ref="BH277:BH278" si="363">IF(AF277=AF$2,"LULUS","TIDAK LULUS")</f>
        <v>TIDAK LULUS</v>
      </c>
      <c r="BI277" s="38" t="str">
        <f t="shared" ref="BI277:BI278" si="364">IF(AG277=AG$2,"LULUS","TIDAK LULUS")</f>
        <v>TIDAK LULUS</v>
      </c>
    </row>
    <row r="278" spans="1:61" s="65" customFormat="1" ht="21.9" customHeight="1" x14ac:dyDescent="0.3">
      <c r="A278" s="37">
        <f t="shared" si="313"/>
        <v>275</v>
      </c>
      <c r="B278" s="56">
        <v>2015414207</v>
      </c>
      <c r="C278" s="62" t="s">
        <v>3911</v>
      </c>
      <c r="D278" s="61" t="s">
        <v>46</v>
      </c>
      <c r="E278" s="56" t="s">
        <v>155</v>
      </c>
      <c r="F278" s="61" t="s">
        <v>4005</v>
      </c>
      <c r="G278" s="62" t="s">
        <v>4006</v>
      </c>
      <c r="H278" s="57">
        <v>44984</v>
      </c>
      <c r="I278" s="38" t="s">
        <v>126</v>
      </c>
      <c r="J278" s="38" t="s">
        <v>125</v>
      </c>
      <c r="K278" s="38" t="s">
        <v>127</v>
      </c>
      <c r="L278" s="38" t="s">
        <v>125</v>
      </c>
      <c r="M278" s="38" t="s">
        <v>128</v>
      </c>
      <c r="N278" s="38" t="s">
        <v>126</v>
      </c>
      <c r="O278" s="38" t="s">
        <v>128</v>
      </c>
      <c r="P278" s="38" t="s">
        <v>127</v>
      </c>
      <c r="Q278" s="38" t="s">
        <v>126</v>
      </c>
      <c r="R278" s="38" t="s">
        <v>128</v>
      </c>
      <c r="S278" s="38" t="s">
        <v>126</v>
      </c>
      <c r="T278" s="38" t="s">
        <v>128</v>
      </c>
      <c r="U278" s="38" t="s">
        <v>127</v>
      </c>
      <c r="V278" s="38" t="s">
        <v>125</v>
      </c>
      <c r="W278" s="38" t="s">
        <v>126</v>
      </c>
      <c r="X278" s="38" t="s">
        <v>125</v>
      </c>
      <c r="Y278" s="38" t="s">
        <v>128</v>
      </c>
      <c r="Z278" s="38" t="s">
        <v>128</v>
      </c>
      <c r="AA278" s="38" t="s">
        <v>126</v>
      </c>
      <c r="AB278" s="38" t="s">
        <v>128</v>
      </c>
      <c r="AC278" s="38" t="s">
        <v>126</v>
      </c>
      <c r="AD278" s="38" t="s">
        <v>125</v>
      </c>
      <c r="AE278" s="38" t="s">
        <v>127</v>
      </c>
      <c r="AF278" s="38" t="s">
        <v>127</v>
      </c>
      <c r="AG278" s="38" t="s">
        <v>127</v>
      </c>
      <c r="AH278" s="38">
        <f t="array" ref="AH278">SUM((I278:AG278=$I$2:$AG$2)*(I278:AG278&lt;&gt;""))</f>
        <v>18</v>
      </c>
      <c r="AI278" s="47">
        <f>AH278/2.5</f>
        <v>7.2</v>
      </c>
      <c r="AJ278" s="64"/>
      <c r="AK278" s="38" t="str">
        <f t="shared" si="340"/>
        <v>LULUS</v>
      </c>
      <c r="AL278" s="38" t="str">
        <f t="shared" si="341"/>
        <v>TIDAK LULUS</v>
      </c>
      <c r="AM278" s="38" t="str">
        <f t="shared" si="342"/>
        <v>LULUS</v>
      </c>
      <c r="AN278" s="38" t="str">
        <f t="shared" si="343"/>
        <v>LULUS</v>
      </c>
      <c r="AO278" s="38" t="str">
        <f t="shared" si="344"/>
        <v>TIDAK LULUS</v>
      </c>
      <c r="AP278" s="38" t="str">
        <f t="shared" si="345"/>
        <v>TIDAK LULUS</v>
      </c>
      <c r="AQ278" s="38" t="str">
        <f t="shared" si="346"/>
        <v>LULUS</v>
      </c>
      <c r="AR278" s="38" t="str">
        <f t="shared" si="347"/>
        <v>LULUS</v>
      </c>
      <c r="AS278" s="38" t="str">
        <f t="shared" si="348"/>
        <v>LULUS</v>
      </c>
      <c r="AT278" s="38" t="str">
        <f t="shared" si="349"/>
        <v>LULUS</v>
      </c>
      <c r="AU278" s="38" t="str">
        <f t="shared" si="350"/>
        <v>LULUS</v>
      </c>
      <c r="AV278" s="38" t="str">
        <f t="shared" si="351"/>
        <v>LULUS</v>
      </c>
      <c r="AW278" s="38" t="str">
        <f t="shared" si="352"/>
        <v>LULUS</v>
      </c>
      <c r="AX278" s="38" t="str">
        <f t="shared" si="353"/>
        <v>LULUS</v>
      </c>
      <c r="AY278" s="38" t="str">
        <f t="shared" si="354"/>
        <v>LULUS</v>
      </c>
      <c r="AZ278" s="38" t="str">
        <f t="shared" si="355"/>
        <v>LULUS</v>
      </c>
      <c r="BA278" s="38" t="str">
        <f t="shared" si="356"/>
        <v>LULUS</v>
      </c>
      <c r="BB278" s="38" t="str">
        <f t="shared" si="357"/>
        <v>TIDAK LULUS</v>
      </c>
      <c r="BC278" s="38" t="str">
        <f t="shared" si="358"/>
        <v>LULUS</v>
      </c>
      <c r="BD278" s="38" t="str">
        <f t="shared" si="359"/>
        <v>LULUS</v>
      </c>
      <c r="BE278" s="38" t="str">
        <f t="shared" si="360"/>
        <v>LULUS</v>
      </c>
      <c r="BF278" s="38" t="str">
        <f t="shared" si="361"/>
        <v>TIDAK LULUS</v>
      </c>
      <c r="BG278" s="38" t="str">
        <f t="shared" si="362"/>
        <v>TIDAK LULUS</v>
      </c>
      <c r="BH278" s="38" t="str">
        <f t="shared" si="363"/>
        <v>LULUS</v>
      </c>
      <c r="BI278" s="38" t="str">
        <f t="shared" si="364"/>
        <v>TIDAK LULUS</v>
      </c>
    </row>
    <row r="279" spans="1:61" s="65" customFormat="1" ht="21.9" customHeight="1" x14ac:dyDescent="0.3">
      <c r="A279" s="37">
        <f t="shared" si="313"/>
        <v>276</v>
      </c>
      <c r="B279" s="56">
        <v>2015417113</v>
      </c>
      <c r="C279" s="62" t="s">
        <v>6373</v>
      </c>
      <c r="D279" s="61" t="str">
        <f>IF(E279="Store Crew Boy","PRIA","WANITA")</f>
        <v>PRIA</v>
      </c>
      <c r="E279" s="56" t="s">
        <v>160</v>
      </c>
      <c r="F279" s="61" t="s">
        <v>3984</v>
      </c>
      <c r="G279" s="62" t="s">
        <v>3985</v>
      </c>
      <c r="H279" s="57">
        <v>44987</v>
      </c>
      <c r="I279" s="38" t="s">
        <v>125</v>
      </c>
      <c r="J279" s="38" t="s">
        <v>128</v>
      </c>
      <c r="K279" s="38" t="s">
        <v>127</v>
      </c>
      <c r="L279" s="38" t="s">
        <v>125</v>
      </c>
      <c r="M279" s="38" t="s">
        <v>127</v>
      </c>
      <c r="N279" s="38" t="s">
        <v>125</v>
      </c>
      <c r="O279" s="38" t="s">
        <v>125</v>
      </c>
      <c r="P279" s="38" t="s">
        <v>127</v>
      </c>
      <c r="Q279" s="38" t="s">
        <v>126</v>
      </c>
      <c r="R279" s="38" t="s">
        <v>125</v>
      </c>
      <c r="S279" s="38" t="s">
        <v>126</v>
      </c>
      <c r="T279" s="38" t="s">
        <v>128</v>
      </c>
      <c r="U279" s="38" t="s">
        <v>128</v>
      </c>
      <c r="V279" s="38" t="s">
        <v>125</v>
      </c>
      <c r="W279" s="38" t="s">
        <v>126</v>
      </c>
      <c r="X279" s="38" t="s">
        <v>125</v>
      </c>
      <c r="Y279" s="38" t="s">
        <v>127</v>
      </c>
      <c r="Z279" s="38" t="s">
        <v>128</v>
      </c>
      <c r="AA279" s="38" t="s">
        <v>126</v>
      </c>
      <c r="AB279" s="38" t="s">
        <v>126</v>
      </c>
      <c r="AC279" s="38" t="s">
        <v>126</v>
      </c>
      <c r="AD279" s="38" t="s">
        <v>126</v>
      </c>
      <c r="AE279" s="38" t="s">
        <v>127</v>
      </c>
      <c r="AF279" s="38" t="s">
        <v>127</v>
      </c>
      <c r="AG279" s="38" t="s">
        <v>127</v>
      </c>
      <c r="AH279" s="38">
        <f t="array" ref="AH279">SUM((I279:AG279=$I$2:$AG$2)*(I279:AG279&lt;&gt;""))</f>
        <v>14</v>
      </c>
      <c r="AI279" s="47">
        <f t="shared" ref="AI279:AI301" si="365">AH279/2.5</f>
        <v>5.6</v>
      </c>
      <c r="AJ279" s="64"/>
      <c r="AK279" s="38" t="str">
        <f t="shared" ref="AK279:AK309" si="366">IF(I279=I$2,"LULUS","TIDAK LULUS")</f>
        <v>TIDAK LULUS</v>
      </c>
      <c r="AL279" s="38" t="str">
        <f t="shared" ref="AL279:AL309" si="367">IF(J279=J$2,"LULUS","TIDAK LULUS")</f>
        <v>LULUS</v>
      </c>
      <c r="AM279" s="38" t="str">
        <f t="shared" ref="AM279:AM309" si="368">IF(K279=K$2,"LULUS","TIDAK LULUS")</f>
        <v>LULUS</v>
      </c>
      <c r="AN279" s="38" t="str">
        <f t="shared" ref="AN279:AN309" si="369">IF(L279=L$2,"LULUS","TIDAK LULUS")</f>
        <v>LULUS</v>
      </c>
      <c r="AO279" s="38" t="str">
        <f t="shared" ref="AO279:AO309" si="370">IF(M279=M$2,"LULUS","TIDAK LULUS")</f>
        <v>TIDAK LULUS</v>
      </c>
      <c r="AP279" s="38" t="str">
        <f t="shared" ref="AP279:AP309" si="371">IF(N279=N$2,"LULUS","TIDAK LULUS")</f>
        <v>LULUS</v>
      </c>
      <c r="AQ279" s="38" t="str">
        <f t="shared" ref="AQ279:AQ309" si="372">IF(O279=O$2,"LULUS","TIDAK LULUS")</f>
        <v>TIDAK LULUS</v>
      </c>
      <c r="AR279" s="38" t="str">
        <f t="shared" ref="AR279:AR309" si="373">IF(P279=P$2,"LULUS","TIDAK LULUS")</f>
        <v>LULUS</v>
      </c>
      <c r="AS279" s="38" t="str">
        <f t="shared" ref="AS279:AS309" si="374">IF(Q279=Q$2,"LULUS","TIDAK LULUS")</f>
        <v>LULUS</v>
      </c>
      <c r="AT279" s="38" t="str">
        <f t="shared" ref="AT279:AT309" si="375">IF(R279=R$2,"LULUS","TIDAK LULUS")</f>
        <v>TIDAK LULUS</v>
      </c>
      <c r="AU279" s="38" t="str">
        <f t="shared" ref="AU279:AU309" si="376">IF(S279=S$2,"LULUS","TIDAK LULUS")</f>
        <v>LULUS</v>
      </c>
      <c r="AV279" s="38" t="str">
        <f t="shared" ref="AV279:AV309" si="377">IF(T279=T$2,"LULUS","TIDAK LULUS")</f>
        <v>LULUS</v>
      </c>
      <c r="AW279" s="38" t="str">
        <f t="shared" ref="AW279:AW309" si="378">IF(U279=U$2,"LULUS","TIDAK LULUS")</f>
        <v>TIDAK LULUS</v>
      </c>
      <c r="AX279" s="38" t="str">
        <f t="shared" ref="AX279:AX309" si="379">IF(V279=V$2,"LULUS","TIDAK LULUS")</f>
        <v>LULUS</v>
      </c>
      <c r="AY279" s="38" t="str">
        <f t="shared" ref="AY279:AY309" si="380">IF(W279=W$2,"LULUS","TIDAK LULUS")</f>
        <v>LULUS</v>
      </c>
      <c r="AZ279" s="38" t="str">
        <f t="shared" ref="AZ279:AZ309" si="381">IF(X279=X$2,"LULUS","TIDAK LULUS")</f>
        <v>LULUS</v>
      </c>
      <c r="BA279" s="38" t="str">
        <f t="shared" ref="BA279:BA309" si="382">IF(Y279=Y$2,"LULUS","TIDAK LULUS")</f>
        <v>TIDAK LULUS</v>
      </c>
      <c r="BB279" s="38" t="str">
        <f t="shared" ref="BB279:BB309" si="383">IF(Z279=Z$2,"LULUS","TIDAK LULUS")</f>
        <v>TIDAK LULUS</v>
      </c>
      <c r="BC279" s="38" t="str">
        <f t="shared" ref="BC279:BC309" si="384">IF(AA279=AA$2,"LULUS","TIDAK LULUS")</f>
        <v>LULUS</v>
      </c>
      <c r="BD279" s="38" t="str">
        <f t="shared" ref="BD279:BD309" si="385">IF(AB279=AB$2,"LULUS","TIDAK LULUS")</f>
        <v>TIDAK LULUS</v>
      </c>
      <c r="BE279" s="38" t="str">
        <f t="shared" ref="BE279:BE309" si="386">IF(AC279=AC$2,"LULUS","TIDAK LULUS")</f>
        <v>LULUS</v>
      </c>
      <c r="BF279" s="38" t="str">
        <f t="shared" ref="BF279:BF309" si="387">IF(AD279=AD$2,"LULUS","TIDAK LULUS")</f>
        <v>TIDAK LULUS</v>
      </c>
      <c r="BG279" s="38" t="str">
        <f t="shared" ref="BG279:BG309" si="388">IF(AE279=AE$2,"LULUS","TIDAK LULUS")</f>
        <v>TIDAK LULUS</v>
      </c>
      <c r="BH279" s="38" t="str">
        <f t="shared" ref="BH279:BH309" si="389">IF(AF279=AF$2,"LULUS","TIDAK LULUS")</f>
        <v>LULUS</v>
      </c>
      <c r="BI279" s="38" t="str">
        <f t="shared" ref="BI279:BI309" si="390">IF(AG279=AG$2,"LULUS","TIDAK LULUS")</f>
        <v>TIDAK LULUS</v>
      </c>
    </row>
    <row r="280" spans="1:61" s="65" customFormat="1" ht="21.9" customHeight="1" x14ac:dyDescent="0.3">
      <c r="A280" s="37">
        <f t="shared" si="313"/>
        <v>277</v>
      </c>
      <c r="B280" s="56">
        <v>2015417068</v>
      </c>
      <c r="C280" s="62" t="s">
        <v>6352</v>
      </c>
      <c r="D280" s="61" t="str">
        <f t="shared" ref="D280:D301" si="391">IF(E280="Store Crew Boy","PRIA","WANITA")</f>
        <v>WANITA</v>
      </c>
      <c r="E280" s="56" t="s">
        <v>155</v>
      </c>
      <c r="F280" s="61" t="s">
        <v>6432</v>
      </c>
      <c r="G280" s="62" t="s">
        <v>6433</v>
      </c>
      <c r="H280" s="57">
        <v>44987</v>
      </c>
      <c r="I280" s="38" t="s">
        <v>126</v>
      </c>
      <c r="J280" s="38" t="s">
        <v>128</v>
      </c>
      <c r="K280" s="38" t="s">
        <v>127</v>
      </c>
      <c r="L280" s="38" t="s">
        <v>125</v>
      </c>
      <c r="M280" s="38" t="s">
        <v>126</v>
      </c>
      <c r="N280" s="38" t="s">
        <v>125</v>
      </c>
      <c r="O280" s="38" t="s">
        <v>128</v>
      </c>
      <c r="P280" s="38" t="s">
        <v>127</v>
      </c>
      <c r="Q280" s="38" t="s">
        <v>126</v>
      </c>
      <c r="R280" s="38" t="s">
        <v>126</v>
      </c>
      <c r="S280" s="38" t="s">
        <v>126</v>
      </c>
      <c r="T280" s="38" t="s">
        <v>128</v>
      </c>
      <c r="U280" s="38" t="s">
        <v>125</v>
      </c>
      <c r="V280" s="38" t="s">
        <v>125</v>
      </c>
      <c r="W280" s="38" t="s">
        <v>126</v>
      </c>
      <c r="X280" s="38" t="s">
        <v>125</v>
      </c>
      <c r="Y280" s="38" t="s">
        <v>128</v>
      </c>
      <c r="Z280" s="38" t="s">
        <v>128</v>
      </c>
      <c r="AA280" s="38" t="s">
        <v>126</v>
      </c>
      <c r="AB280" s="38" t="s">
        <v>126</v>
      </c>
      <c r="AC280" s="38" t="s">
        <v>126</v>
      </c>
      <c r="AD280" s="38" t="s">
        <v>125</v>
      </c>
      <c r="AE280" s="38" t="s">
        <v>127</v>
      </c>
      <c r="AF280" s="38" t="s">
        <v>127</v>
      </c>
      <c r="AG280" s="38" t="s">
        <v>125</v>
      </c>
      <c r="AH280" s="38">
        <f t="array" ref="AH280">SUM((I280:AG280=$I$2:$AG$2)*(I280:AG280&lt;&gt;""))</f>
        <v>18</v>
      </c>
      <c r="AI280" s="47">
        <f t="shared" si="365"/>
        <v>7.2</v>
      </c>
      <c r="AJ280" s="64"/>
      <c r="AK280" s="38" t="str">
        <f t="shared" si="366"/>
        <v>LULUS</v>
      </c>
      <c r="AL280" s="38" t="str">
        <f t="shared" si="367"/>
        <v>LULUS</v>
      </c>
      <c r="AM280" s="38" t="str">
        <f t="shared" si="368"/>
        <v>LULUS</v>
      </c>
      <c r="AN280" s="38" t="str">
        <f t="shared" si="369"/>
        <v>LULUS</v>
      </c>
      <c r="AO280" s="38" t="str">
        <f t="shared" si="370"/>
        <v>LULUS</v>
      </c>
      <c r="AP280" s="38" t="str">
        <f t="shared" si="371"/>
        <v>LULUS</v>
      </c>
      <c r="AQ280" s="38" t="str">
        <f t="shared" si="372"/>
        <v>LULUS</v>
      </c>
      <c r="AR280" s="38" t="str">
        <f t="shared" si="373"/>
        <v>LULUS</v>
      </c>
      <c r="AS280" s="38" t="str">
        <f t="shared" si="374"/>
        <v>LULUS</v>
      </c>
      <c r="AT280" s="38" t="str">
        <f t="shared" si="375"/>
        <v>TIDAK LULUS</v>
      </c>
      <c r="AU280" s="38" t="str">
        <f t="shared" si="376"/>
        <v>LULUS</v>
      </c>
      <c r="AV280" s="38" t="str">
        <f t="shared" si="377"/>
        <v>LULUS</v>
      </c>
      <c r="AW280" s="38" t="str">
        <f t="shared" si="378"/>
        <v>TIDAK LULUS</v>
      </c>
      <c r="AX280" s="38" t="str">
        <f t="shared" si="379"/>
        <v>LULUS</v>
      </c>
      <c r="AY280" s="38" t="str">
        <f t="shared" si="380"/>
        <v>LULUS</v>
      </c>
      <c r="AZ280" s="38" t="str">
        <f t="shared" si="381"/>
        <v>LULUS</v>
      </c>
      <c r="BA280" s="38" t="str">
        <f t="shared" si="382"/>
        <v>LULUS</v>
      </c>
      <c r="BB280" s="38" t="str">
        <f t="shared" si="383"/>
        <v>TIDAK LULUS</v>
      </c>
      <c r="BC280" s="38" t="str">
        <f t="shared" si="384"/>
        <v>LULUS</v>
      </c>
      <c r="BD280" s="38" t="str">
        <f t="shared" si="385"/>
        <v>TIDAK LULUS</v>
      </c>
      <c r="BE280" s="38" t="str">
        <f t="shared" si="386"/>
        <v>LULUS</v>
      </c>
      <c r="BF280" s="38" t="str">
        <f t="shared" si="387"/>
        <v>TIDAK LULUS</v>
      </c>
      <c r="BG280" s="38" t="str">
        <f t="shared" si="388"/>
        <v>TIDAK LULUS</v>
      </c>
      <c r="BH280" s="38" t="str">
        <f t="shared" si="389"/>
        <v>LULUS</v>
      </c>
      <c r="BI280" s="38" t="str">
        <f t="shared" si="390"/>
        <v>TIDAK LULUS</v>
      </c>
    </row>
    <row r="281" spans="1:61" s="65" customFormat="1" ht="21.9" customHeight="1" x14ac:dyDescent="0.3">
      <c r="A281" s="37">
        <f t="shared" si="313"/>
        <v>278</v>
      </c>
      <c r="B281" s="56">
        <v>2015417070</v>
      </c>
      <c r="C281" s="62" t="s">
        <v>6353</v>
      </c>
      <c r="D281" s="61" t="str">
        <f t="shared" si="391"/>
        <v>WANITA</v>
      </c>
      <c r="E281" s="56" t="s">
        <v>155</v>
      </c>
      <c r="F281" s="61" t="s">
        <v>658</v>
      </c>
      <c r="G281" s="62" t="s">
        <v>659</v>
      </c>
      <c r="H281" s="57">
        <v>44987</v>
      </c>
      <c r="I281" s="38" t="s">
        <v>127</v>
      </c>
      <c r="J281" s="38" t="s">
        <v>125</v>
      </c>
      <c r="K281" s="38" t="s">
        <v>127</v>
      </c>
      <c r="L281" s="38" t="s">
        <v>125</v>
      </c>
      <c r="M281" s="38" t="s">
        <v>128</v>
      </c>
      <c r="N281" s="38" t="s">
        <v>126</v>
      </c>
      <c r="O281" s="38" t="s">
        <v>128</v>
      </c>
      <c r="P281" s="38" t="s">
        <v>127</v>
      </c>
      <c r="Q281" s="38" t="s">
        <v>126</v>
      </c>
      <c r="R281" s="38" t="s">
        <v>125</v>
      </c>
      <c r="S281" s="38" t="s">
        <v>126</v>
      </c>
      <c r="T281" s="38" t="s">
        <v>128</v>
      </c>
      <c r="U281" s="38" t="s">
        <v>127</v>
      </c>
      <c r="V281" s="38" t="s">
        <v>125</v>
      </c>
      <c r="W281" s="38" t="s">
        <v>126</v>
      </c>
      <c r="X281" s="38" t="s">
        <v>125</v>
      </c>
      <c r="Y281" s="38" t="s">
        <v>125</v>
      </c>
      <c r="Z281" s="38" t="s">
        <v>128</v>
      </c>
      <c r="AA281" s="38" t="s">
        <v>126</v>
      </c>
      <c r="AB281" s="38" t="s">
        <v>128</v>
      </c>
      <c r="AC281" s="38" t="s">
        <v>126</v>
      </c>
      <c r="AD281" s="38" t="s">
        <v>126</v>
      </c>
      <c r="AE281" s="38" t="s">
        <v>125</v>
      </c>
      <c r="AF281" s="38" t="s">
        <v>127</v>
      </c>
      <c r="AG281" s="38" t="s">
        <v>127</v>
      </c>
      <c r="AH281" s="38">
        <f t="array" ref="AH281">SUM((I281:AG281=$I$2:$AG$2)*(I281:AG281&lt;&gt;""))</f>
        <v>16</v>
      </c>
      <c r="AI281" s="47">
        <f t="shared" si="365"/>
        <v>6.4</v>
      </c>
      <c r="AJ281" s="64"/>
      <c r="AK281" s="38" t="str">
        <f t="shared" si="366"/>
        <v>TIDAK LULUS</v>
      </c>
      <c r="AL281" s="38" t="str">
        <f t="shared" si="367"/>
        <v>TIDAK LULUS</v>
      </c>
      <c r="AM281" s="38" t="str">
        <f t="shared" si="368"/>
        <v>LULUS</v>
      </c>
      <c r="AN281" s="38" t="str">
        <f t="shared" si="369"/>
        <v>LULUS</v>
      </c>
      <c r="AO281" s="38" t="str">
        <f t="shared" si="370"/>
        <v>TIDAK LULUS</v>
      </c>
      <c r="AP281" s="38" t="str">
        <f t="shared" si="371"/>
        <v>TIDAK LULUS</v>
      </c>
      <c r="AQ281" s="38" t="str">
        <f t="shared" si="372"/>
        <v>LULUS</v>
      </c>
      <c r="AR281" s="38" t="str">
        <f t="shared" si="373"/>
        <v>LULUS</v>
      </c>
      <c r="AS281" s="38" t="str">
        <f t="shared" si="374"/>
        <v>LULUS</v>
      </c>
      <c r="AT281" s="38" t="str">
        <f t="shared" si="375"/>
        <v>TIDAK LULUS</v>
      </c>
      <c r="AU281" s="38" t="str">
        <f t="shared" si="376"/>
        <v>LULUS</v>
      </c>
      <c r="AV281" s="38" t="str">
        <f t="shared" si="377"/>
        <v>LULUS</v>
      </c>
      <c r="AW281" s="38" t="str">
        <f t="shared" si="378"/>
        <v>LULUS</v>
      </c>
      <c r="AX281" s="38" t="str">
        <f t="shared" si="379"/>
        <v>LULUS</v>
      </c>
      <c r="AY281" s="38" t="str">
        <f t="shared" si="380"/>
        <v>LULUS</v>
      </c>
      <c r="AZ281" s="38" t="str">
        <f t="shared" si="381"/>
        <v>LULUS</v>
      </c>
      <c r="BA281" s="38" t="str">
        <f t="shared" si="382"/>
        <v>TIDAK LULUS</v>
      </c>
      <c r="BB281" s="38" t="str">
        <f t="shared" si="383"/>
        <v>TIDAK LULUS</v>
      </c>
      <c r="BC281" s="38" t="str">
        <f t="shared" si="384"/>
        <v>LULUS</v>
      </c>
      <c r="BD281" s="38" t="str">
        <f t="shared" si="385"/>
        <v>LULUS</v>
      </c>
      <c r="BE281" s="38" t="str">
        <f t="shared" si="386"/>
        <v>LULUS</v>
      </c>
      <c r="BF281" s="38" t="str">
        <f t="shared" si="387"/>
        <v>TIDAK LULUS</v>
      </c>
      <c r="BG281" s="38" t="str">
        <f t="shared" si="388"/>
        <v>LULUS</v>
      </c>
      <c r="BH281" s="38" t="str">
        <f t="shared" si="389"/>
        <v>LULUS</v>
      </c>
      <c r="BI281" s="38" t="str">
        <f t="shared" si="390"/>
        <v>TIDAK LULUS</v>
      </c>
    </row>
    <row r="282" spans="1:61" s="65" customFormat="1" ht="21.9" customHeight="1" x14ac:dyDescent="0.3">
      <c r="A282" s="37">
        <f t="shared" si="313"/>
        <v>279</v>
      </c>
      <c r="B282" s="56">
        <v>2015417145</v>
      </c>
      <c r="C282" s="62" t="s">
        <v>6374</v>
      </c>
      <c r="D282" s="61" t="str">
        <f t="shared" si="391"/>
        <v>WANITA</v>
      </c>
      <c r="E282" s="56" t="s">
        <v>155</v>
      </c>
      <c r="F282" s="61" t="s">
        <v>6515</v>
      </c>
      <c r="G282" s="62" t="s">
        <v>6516</v>
      </c>
      <c r="H282" s="57">
        <v>44987</v>
      </c>
      <c r="I282" s="38" t="s">
        <v>126</v>
      </c>
      <c r="J282" s="38" t="s">
        <v>128</v>
      </c>
      <c r="K282" s="38" t="s">
        <v>128</v>
      </c>
      <c r="L282" s="38" t="s">
        <v>125</v>
      </c>
      <c r="M282" s="38" t="s">
        <v>126</v>
      </c>
      <c r="N282" s="38" t="s">
        <v>125</v>
      </c>
      <c r="O282" s="38" t="s">
        <v>128</v>
      </c>
      <c r="P282" s="38" t="s">
        <v>127</v>
      </c>
      <c r="Q282" s="38" t="s">
        <v>126</v>
      </c>
      <c r="R282" s="38" t="s">
        <v>125</v>
      </c>
      <c r="S282" s="38" t="s">
        <v>126</v>
      </c>
      <c r="T282" s="38" t="s">
        <v>128</v>
      </c>
      <c r="U282" s="38" t="s">
        <v>127</v>
      </c>
      <c r="V282" s="38" t="s">
        <v>125</v>
      </c>
      <c r="W282" s="38" t="s">
        <v>126</v>
      </c>
      <c r="X282" s="38" t="s">
        <v>125</v>
      </c>
      <c r="Y282" s="38" t="s">
        <v>128</v>
      </c>
      <c r="Z282" s="38" t="s">
        <v>128</v>
      </c>
      <c r="AA282" s="38" t="s">
        <v>126</v>
      </c>
      <c r="AB282" s="38" t="s">
        <v>128</v>
      </c>
      <c r="AC282" s="38" t="s">
        <v>126</v>
      </c>
      <c r="AD282" s="38" t="s">
        <v>125</v>
      </c>
      <c r="AE282" s="38" t="s">
        <v>128</v>
      </c>
      <c r="AF282" s="38" t="s">
        <v>127</v>
      </c>
      <c r="AG282" s="38" t="s">
        <v>125</v>
      </c>
      <c r="AH282" s="38">
        <f t="array" ref="AH282">SUM((I282:AG282=$I$2:$AG$2)*(I282:AG282&lt;&gt;""))</f>
        <v>19</v>
      </c>
      <c r="AI282" s="47">
        <f t="shared" si="365"/>
        <v>7.6</v>
      </c>
      <c r="AJ282" s="64"/>
      <c r="AK282" s="38" t="str">
        <f t="shared" si="366"/>
        <v>LULUS</v>
      </c>
      <c r="AL282" s="38" t="str">
        <f t="shared" si="367"/>
        <v>LULUS</v>
      </c>
      <c r="AM282" s="38" t="str">
        <f t="shared" si="368"/>
        <v>TIDAK LULUS</v>
      </c>
      <c r="AN282" s="38" t="str">
        <f t="shared" si="369"/>
        <v>LULUS</v>
      </c>
      <c r="AO282" s="38" t="str">
        <f t="shared" si="370"/>
        <v>LULUS</v>
      </c>
      <c r="AP282" s="38" t="str">
        <f t="shared" si="371"/>
        <v>LULUS</v>
      </c>
      <c r="AQ282" s="38" t="str">
        <f t="shared" si="372"/>
        <v>LULUS</v>
      </c>
      <c r="AR282" s="38" t="str">
        <f t="shared" si="373"/>
        <v>LULUS</v>
      </c>
      <c r="AS282" s="38" t="str">
        <f t="shared" si="374"/>
        <v>LULUS</v>
      </c>
      <c r="AT282" s="38" t="str">
        <f t="shared" si="375"/>
        <v>TIDAK LULUS</v>
      </c>
      <c r="AU282" s="38" t="str">
        <f t="shared" si="376"/>
        <v>LULUS</v>
      </c>
      <c r="AV282" s="38" t="str">
        <f t="shared" si="377"/>
        <v>LULUS</v>
      </c>
      <c r="AW282" s="38" t="str">
        <f t="shared" si="378"/>
        <v>LULUS</v>
      </c>
      <c r="AX282" s="38" t="str">
        <f t="shared" si="379"/>
        <v>LULUS</v>
      </c>
      <c r="AY282" s="38" t="str">
        <f t="shared" si="380"/>
        <v>LULUS</v>
      </c>
      <c r="AZ282" s="38" t="str">
        <f t="shared" si="381"/>
        <v>LULUS</v>
      </c>
      <c r="BA282" s="38" t="str">
        <f t="shared" si="382"/>
        <v>LULUS</v>
      </c>
      <c r="BB282" s="38" t="str">
        <f t="shared" si="383"/>
        <v>TIDAK LULUS</v>
      </c>
      <c r="BC282" s="38" t="str">
        <f t="shared" si="384"/>
        <v>LULUS</v>
      </c>
      <c r="BD282" s="38" t="str">
        <f t="shared" si="385"/>
        <v>LULUS</v>
      </c>
      <c r="BE282" s="38" t="str">
        <f t="shared" si="386"/>
        <v>LULUS</v>
      </c>
      <c r="BF282" s="38" t="str">
        <f t="shared" si="387"/>
        <v>TIDAK LULUS</v>
      </c>
      <c r="BG282" s="38" t="str">
        <f t="shared" si="388"/>
        <v>TIDAK LULUS</v>
      </c>
      <c r="BH282" s="38" t="str">
        <f t="shared" si="389"/>
        <v>LULUS</v>
      </c>
      <c r="BI282" s="38" t="str">
        <f t="shared" si="390"/>
        <v>TIDAK LULUS</v>
      </c>
    </row>
    <row r="283" spans="1:61" s="65" customFormat="1" ht="21.9" customHeight="1" x14ac:dyDescent="0.3">
      <c r="A283" s="37">
        <f t="shared" si="313"/>
        <v>280</v>
      </c>
      <c r="B283" s="56">
        <v>2015417072</v>
      </c>
      <c r="C283" s="62" t="s">
        <v>6354</v>
      </c>
      <c r="D283" s="61" t="str">
        <f t="shared" si="391"/>
        <v>WANITA</v>
      </c>
      <c r="E283" s="56" t="s">
        <v>155</v>
      </c>
      <c r="F283" s="61" t="s">
        <v>6434</v>
      </c>
      <c r="G283" s="62" t="s">
        <v>6435</v>
      </c>
      <c r="H283" s="57">
        <v>44987</v>
      </c>
      <c r="I283" s="38" t="s">
        <v>127</v>
      </c>
      <c r="J283" s="38" t="s">
        <v>128</v>
      </c>
      <c r="K283" s="38" t="s">
        <v>127</v>
      </c>
      <c r="L283" s="38" t="s">
        <v>125</v>
      </c>
      <c r="M283" s="38" t="s">
        <v>126</v>
      </c>
      <c r="N283" s="38" t="s">
        <v>125</v>
      </c>
      <c r="O283" s="38" t="s">
        <v>128</v>
      </c>
      <c r="P283" s="38" t="s">
        <v>127</v>
      </c>
      <c r="Q283" s="38" t="s">
        <v>126</v>
      </c>
      <c r="R283" s="38" t="s">
        <v>125</v>
      </c>
      <c r="S283" s="38" t="s">
        <v>128</v>
      </c>
      <c r="T283" s="38" t="s">
        <v>127</v>
      </c>
      <c r="U283" s="38" t="s">
        <v>127</v>
      </c>
      <c r="V283" s="38" t="s">
        <v>125</v>
      </c>
      <c r="W283" s="38" t="s">
        <v>127</v>
      </c>
      <c r="X283" s="38" t="s">
        <v>125</v>
      </c>
      <c r="Y283" s="38" t="s">
        <v>127</v>
      </c>
      <c r="Z283" s="38" t="s">
        <v>128</v>
      </c>
      <c r="AA283" s="38" t="s">
        <v>128</v>
      </c>
      <c r="AB283" s="38" t="s">
        <v>127</v>
      </c>
      <c r="AC283" s="38" t="s">
        <v>127</v>
      </c>
      <c r="AD283" s="38" t="s">
        <v>128</v>
      </c>
      <c r="AE283" s="38" t="s">
        <v>128</v>
      </c>
      <c r="AF283" s="38" t="s">
        <v>127</v>
      </c>
      <c r="AG283" s="38" t="s">
        <v>125</v>
      </c>
      <c r="AH283" s="38">
        <f t="array" ref="AH283">SUM((I283:AG283=$I$2:$AG$2)*(I283:AG283&lt;&gt;""))</f>
        <v>13</v>
      </c>
      <c r="AI283" s="47">
        <f t="shared" si="365"/>
        <v>5.2</v>
      </c>
      <c r="AJ283" s="64"/>
      <c r="AK283" s="38" t="str">
        <f t="shared" si="366"/>
        <v>TIDAK LULUS</v>
      </c>
      <c r="AL283" s="38" t="str">
        <f t="shared" si="367"/>
        <v>LULUS</v>
      </c>
      <c r="AM283" s="38" t="str">
        <f t="shared" si="368"/>
        <v>LULUS</v>
      </c>
      <c r="AN283" s="38" t="str">
        <f t="shared" si="369"/>
        <v>LULUS</v>
      </c>
      <c r="AO283" s="38" t="str">
        <f t="shared" si="370"/>
        <v>LULUS</v>
      </c>
      <c r="AP283" s="38" t="str">
        <f t="shared" si="371"/>
        <v>LULUS</v>
      </c>
      <c r="AQ283" s="38" t="str">
        <f t="shared" si="372"/>
        <v>LULUS</v>
      </c>
      <c r="AR283" s="38" t="str">
        <f t="shared" si="373"/>
        <v>LULUS</v>
      </c>
      <c r="AS283" s="38" t="str">
        <f t="shared" si="374"/>
        <v>LULUS</v>
      </c>
      <c r="AT283" s="38" t="str">
        <f t="shared" si="375"/>
        <v>TIDAK LULUS</v>
      </c>
      <c r="AU283" s="38" t="str">
        <f t="shared" si="376"/>
        <v>TIDAK LULUS</v>
      </c>
      <c r="AV283" s="38" t="str">
        <f t="shared" si="377"/>
        <v>TIDAK LULUS</v>
      </c>
      <c r="AW283" s="38" t="str">
        <f t="shared" si="378"/>
        <v>LULUS</v>
      </c>
      <c r="AX283" s="38" t="str">
        <f t="shared" si="379"/>
        <v>LULUS</v>
      </c>
      <c r="AY283" s="38" t="str">
        <f t="shared" si="380"/>
        <v>TIDAK LULUS</v>
      </c>
      <c r="AZ283" s="38" t="str">
        <f t="shared" si="381"/>
        <v>LULUS</v>
      </c>
      <c r="BA283" s="38" t="str">
        <f t="shared" si="382"/>
        <v>TIDAK LULUS</v>
      </c>
      <c r="BB283" s="38" t="str">
        <f t="shared" si="383"/>
        <v>TIDAK LULUS</v>
      </c>
      <c r="BC283" s="38" t="str">
        <f t="shared" si="384"/>
        <v>TIDAK LULUS</v>
      </c>
      <c r="BD283" s="38" t="str">
        <f t="shared" si="385"/>
        <v>TIDAK LULUS</v>
      </c>
      <c r="BE283" s="38" t="str">
        <f t="shared" si="386"/>
        <v>TIDAK LULUS</v>
      </c>
      <c r="BF283" s="38" t="str">
        <f t="shared" si="387"/>
        <v>LULUS</v>
      </c>
      <c r="BG283" s="38" t="str">
        <f t="shared" si="388"/>
        <v>TIDAK LULUS</v>
      </c>
      <c r="BH283" s="38" t="str">
        <f t="shared" si="389"/>
        <v>LULUS</v>
      </c>
      <c r="BI283" s="38" t="str">
        <f t="shared" si="390"/>
        <v>TIDAK LULUS</v>
      </c>
    </row>
    <row r="284" spans="1:61" s="65" customFormat="1" ht="21.9" customHeight="1" x14ac:dyDescent="0.3">
      <c r="A284" s="37">
        <f t="shared" si="313"/>
        <v>281</v>
      </c>
      <c r="B284" s="56">
        <v>2015417076</v>
      </c>
      <c r="C284" s="62" t="s">
        <v>6355</v>
      </c>
      <c r="D284" s="61" t="str">
        <f t="shared" si="391"/>
        <v>WANITA</v>
      </c>
      <c r="E284" s="56" t="s">
        <v>155</v>
      </c>
      <c r="F284" s="61" t="s">
        <v>6436</v>
      </c>
      <c r="G284" s="62" t="s">
        <v>6437</v>
      </c>
      <c r="H284" s="57">
        <v>44987</v>
      </c>
      <c r="I284" s="38" t="s">
        <v>126</v>
      </c>
      <c r="J284" s="38" t="s">
        <v>128</v>
      </c>
      <c r="K284" s="38" t="s">
        <v>127</v>
      </c>
      <c r="L284" s="38" t="s">
        <v>125</v>
      </c>
      <c r="M284" s="38" t="s">
        <v>128</v>
      </c>
      <c r="N284" s="38" t="s">
        <v>125</v>
      </c>
      <c r="O284" s="38" t="s">
        <v>128</v>
      </c>
      <c r="P284" s="38" t="s">
        <v>127</v>
      </c>
      <c r="Q284" s="38" t="s">
        <v>126</v>
      </c>
      <c r="R284" s="38" t="s">
        <v>125</v>
      </c>
      <c r="S284" s="38" t="s">
        <v>126</v>
      </c>
      <c r="T284" s="38" t="s">
        <v>126</v>
      </c>
      <c r="U284" s="38" t="s">
        <v>127</v>
      </c>
      <c r="V284" s="38" t="s">
        <v>125</v>
      </c>
      <c r="W284" s="38" t="s">
        <v>128</v>
      </c>
      <c r="X284" s="38" t="s">
        <v>125</v>
      </c>
      <c r="Y284" s="38" t="s">
        <v>128</v>
      </c>
      <c r="Z284" s="38" t="s">
        <v>128</v>
      </c>
      <c r="AA284" s="38" t="s">
        <v>126</v>
      </c>
      <c r="AB284" s="38" t="s">
        <v>128</v>
      </c>
      <c r="AC284" s="38" t="s">
        <v>126</v>
      </c>
      <c r="AD284" s="38" t="s">
        <v>128</v>
      </c>
      <c r="AE284" s="38" t="s">
        <v>127</v>
      </c>
      <c r="AF284" s="38" t="s">
        <v>125</v>
      </c>
      <c r="AG284" s="38" t="s">
        <v>125</v>
      </c>
      <c r="AH284" s="38">
        <f t="array" ref="AH284">SUM((I284:AG284=$I$2:$AG$2)*(I284:AG284&lt;&gt;""))</f>
        <v>17</v>
      </c>
      <c r="AI284" s="47">
        <f t="shared" si="365"/>
        <v>6.8</v>
      </c>
      <c r="AJ284" s="64"/>
      <c r="AK284" s="38" t="str">
        <f t="shared" si="366"/>
        <v>LULUS</v>
      </c>
      <c r="AL284" s="38" t="str">
        <f t="shared" si="367"/>
        <v>LULUS</v>
      </c>
      <c r="AM284" s="38" t="str">
        <f t="shared" si="368"/>
        <v>LULUS</v>
      </c>
      <c r="AN284" s="38" t="str">
        <f t="shared" si="369"/>
        <v>LULUS</v>
      </c>
      <c r="AO284" s="38" t="str">
        <f t="shared" si="370"/>
        <v>TIDAK LULUS</v>
      </c>
      <c r="AP284" s="38" t="str">
        <f t="shared" si="371"/>
        <v>LULUS</v>
      </c>
      <c r="AQ284" s="38" t="str">
        <f t="shared" si="372"/>
        <v>LULUS</v>
      </c>
      <c r="AR284" s="38" t="str">
        <f t="shared" si="373"/>
        <v>LULUS</v>
      </c>
      <c r="AS284" s="38" t="str">
        <f t="shared" si="374"/>
        <v>LULUS</v>
      </c>
      <c r="AT284" s="38" t="str">
        <f t="shared" si="375"/>
        <v>TIDAK LULUS</v>
      </c>
      <c r="AU284" s="38" t="str">
        <f t="shared" si="376"/>
        <v>LULUS</v>
      </c>
      <c r="AV284" s="38" t="str">
        <f t="shared" si="377"/>
        <v>TIDAK LULUS</v>
      </c>
      <c r="AW284" s="38" t="str">
        <f t="shared" si="378"/>
        <v>LULUS</v>
      </c>
      <c r="AX284" s="38" t="str">
        <f t="shared" si="379"/>
        <v>LULUS</v>
      </c>
      <c r="AY284" s="38" t="str">
        <f t="shared" si="380"/>
        <v>TIDAK LULUS</v>
      </c>
      <c r="AZ284" s="38" t="str">
        <f t="shared" si="381"/>
        <v>LULUS</v>
      </c>
      <c r="BA284" s="38" t="str">
        <f t="shared" si="382"/>
        <v>LULUS</v>
      </c>
      <c r="BB284" s="38" t="str">
        <f t="shared" si="383"/>
        <v>TIDAK LULUS</v>
      </c>
      <c r="BC284" s="38" t="str">
        <f t="shared" si="384"/>
        <v>LULUS</v>
      </c>
      <c r="BD284" s="38" t="str">
        <f t="shared" si="385"/>
        <v>LULUS</v>
      </c>
      <c r="BE284" s="38" t="str">
        <f t="shared" si="386"/>
        <v>LULUS</v>
      </c>
      <c r="BF284" s="38" t="str">
        <f t="shared" si="387"/>
        <v>LULUS</v>
      </c>
      <c r="BG284" s="38" t="str">
        <f t="shared" si="388"/>
        <v>TIDAK LULUS</v>
      </c>
      <c r="BH284" s="38" t="str">
        <f t="shared" si="389"/>
        <v>TIDAK LULUS</v>
      </c>
      <c r="BI284" s="38" t="str">
        <f t="shared" si="390"/>
        <v>TIDAK LULUS</v>
      </c>
    </row>
    <row r="285" spans="1:61" s="65" customFormat="1" ht="21.9" customHeight="1" x14ac:dyDescent="0.3">
      <c r="A285" s="37">
        <f t="shared" si="313"/>
        <v>282</v>
      </c>
      <c r="B285" s="56">
        <v>2015416949</v>
      </c>
      <c r="C285" s="62" t="s">
        <v>6356</v>
      </c>
      <c r="D285" s="61" t="str">
        <f t="shared" si="391"/>
        <v>PRIA</v>
      </c>
      <c r="E285" s="56" t="s">
        <v>160</v>
      </c>
      <c r="F285" s="61" t="s">
        <v>6438</v>
      </c>
      <c r="G285" s="62" t="s">
        <v>6439</v>
      </c>
      <c r="H285" s="57">
        <v>44987</v>
      </c>
      <c r="I285" s="38" t="s">
        <v>126</v>
      </c>
      <c r="J285" s="38" t="s">
        <v>128</v>
      </c>
      <c r="K285" s="38" t="s">
        <v>127</v>
      </c>
      <c r="L285" s="38" t="s">
        <v>126</v>
      </c>
      <c r="M285" s="38" t="s">
        <v>126</v>
      </c>
      <c r="N285" s="38" t="s">
        <v>126</v>
      </c>
      <c r="O285" s="38" t="s">
        <v>128</v>
      </c>
      <c r="P285" s="38" t="s">
        <v>127</v>
      </c>
      <c r="Q285" s="38" t="s">
        <v>126</v>
      </c>
      <c r="R285" s="38" t="s">
        <v>128</v>
      </c>
      <c r="S285" s="38" t="s">
        <v>127</v>
      </c>
      <c r="T285" s="38" t="s">
        <v>128</v>
      </c>
      <c r="U285" s="38" t="s">
        <v>125</v>
      </c>
      <c r="V285" s="38" t="s">
        <v>125</v>
      </c>
      <c r="W285" s="38" t="s">
        <v>126</v>
      </c>
      <c r="X285" s="38" t="s">
        <v>125</v>
      </c>
      <c r="Y285" s="38" t="s">
        <v>127</v>
      </c>
      <c r="Z285" s="38" t="s">
        <v>128</v>
      </c>
      <c r="AA285" s="38" t="s">
        <v>126</v>
      </c>
      <c r="AB285" s="38" t="s">
        <v>128</v>
      </c>
      <c r="AC285" s="38" t="s">
        <v>126</v>
      </c>
      <c r="AD285" s="38" t="s">
        <v>128</v>
      </c>
      <c r="AE285" s="38" t="s">
        <v>125</v>
      </c>
      <c r="AF285" s="38" t="s">
        <v>127</v>
      </c>
      <c r="AG285" s="38" t="s">
        <v>127</v>
      </c>
      <c r="AH285" s="38">
        <f t="array" ref="AH285">SUM((I285:AG285=$I$2:$AG$2)*(I285:AG285&lt;&gt;""))</f>
        <v>18</v>
      </c>
      <c r="AI285" s="47">
        <f t="shared" si="365"/>
        <v>7.2</v>
      </c>
      <c r="AJ285" s="64"/>
      <c r="AK285" s="38" t="str">
        <f t="shared" si="366"/>
        <v>LULUS</v>
      </c>
      <c r="AL285" s="38" t="str">
        <f t="shared" si="367"/>
        <v>LULUS</v>
      </c>
      <c r="AM285" s="38" t="str">
        <f t="shared" si="368"/>
        <v>LULUS</v>
      </c>
      <c r="AN285" s="38" t="str">
        <f t="shared" si="369"/>
        <v>TIDAK LULUS</v>
      </c>
      <c r="AO285" s="38" t="str">
        <f t="shared" si="370"/>
        <v>LULUS</v>
      </c>
      <c r="AP285" s="38" t="str">
        <f t="shared" si="371"/>
        <v>TIDAK LULUS</v>
      </c>
      <c r="AQ285" s="38" t="str">
        <f t="shared" si="372"/>
        <v>LULUS</v>
      </c>
      <c r="AR285" s="38" t="str">
        <f t="shared" si="373"/>
        <v>LULUS</v>
      </c>
      <c r="AS285" s="38" t="str">
        <f t="shared" si="374"/>
        <v>LULUS</v>
      </c>
      <c r="AT285" s="38" t="str">
        <f t="shared" si="375"/>
        <v>LULUS</v>
      </c>
      <c r="AU285" s="38" t="str">
        <f t="shared" si="376"/>
        <v>TIDAK LULUS</v>
      </c>
      <c r="AV285" s="38" t="str">
        <f t="shared" si="377"/>
        <v>LULUS</v>
      </c>
      <c r="AW285" s="38" t="str">
        <f t="shared" si="378"/>
        <v>TIDAK LULUS</v>
      </c>
      <c r="AX285" s="38" t="str">
        <f t="shared" si="379"/>
        <v>LULUS</v>
      </c>
      <c r="AY285" s="38" t="str">
        <f t="shared" si="380"/>
        <v>LULUS</v>
      </c>
      <c r="AZ285" s="38" t="str">
        <f t="shared" si="381"/>
        <v>LULUS</v>
      </c>
      <c r="BA285" s="38" t="str">
        <f t="shared" si="382"/>
        <v>TIDAK LULUS</v>
      </c>
      <c r="BB285" s="38" t="str">
        <f t="shared" si="383"/>
        <v>TIDAK LULUS</v>
      </c>
      <c r="BC285" s="38" t="str">
        <f t="shared" si="384"/>
        <v>LULUS</v>
      </c>
      <c r="BD285" s="38" t="str">
        <f t="shared" si="385"/>
        <v>LULUS</v>
      </c>
      <c r="BE285" s="38" t="str">
        <f t="shared" si="386"/>
        <v>LULUS</v>
      </c>
      <c r="BF285" s="38" t="str">
        <f t="shared" si="387"/>
        <v>LULUS</v>
      </c>
      <c r="BG285" s="38" t="str">
        <f t="shared" si="388"/>
        <v>LULUS</v>
      </c>
      <c r="BH285" s="38" t="str">
        <f t="shared" si="389"/>
        <v>LULUS</v>
      </c>
      <c r="BI285" s="38" t="str">
        <f t="shared" si="390"/>
        <v>TIDAK LULUS</v>
      </c>
    </row>
    <row r="286" spans="1:61" s="65" customFormat="1" ht="21.9" customHeight="1" x14ac:dyDescent="0.3">
      <c r="A286" s="37">
        <f t="shared" si="313"/>
        <v>283</v>
      </c>
      <c r="B286" s="56">
        <v>2015416956</v>
      </c>
      <c r="C286" s="62" t="s">
        <v>6357</v>
      </c>
      <c r="D286" s="61" t="str">
        <f t="shared" si="391"/>
        <v>PRIA</v>
      </c>
      <c r="E286" s="56" t="s">
        <v>160</v>
      </c>
      <c r="F286" s="61" t="s">
        <v>602</v>
      </c>
      <c r="G286" s="62" t="s">
        <v>603</v>
      </c>
      <c r="H286" s="57">
        <v>44987</v>
      </c>
      <c r="I286" s="38" t="s">
        <v>126</v>
      </c>
      <c r="J286" s="38" t="s">
        <v>128</v>
      </c>
      <c r="K286" s="38" t="s">
        <v>127</v>
      </c>
      <c r="L286" s="38" t="s">
        <v>125</v>
      </c>
      <c r="M286" s="38" t="s">
        <v>128</v>
      </c>
      <c r="N286" s="38" t="s">
        <v>125</v>
      </c>
      <c r="O286" s="38" t="s">
        <v>128</v>
      </c>
      <c r="P286" s="38" t="s">
        <v>127</v>
      </c>
      <c r="Q286" s="38" t="s">
        <v>126</v>
      </c>
      <c r="R286" s="38" t="s">
        <v>127</v>
      </c>
      <c r="S286" s="38" t="s">
        <v>126</v>
      </c>
      <c r="T286" s="38" t="s">
        <v>128</v>
      </c>
      <c r="U286" s="38" t="s">
        <v>127</v>
      </c>
      <c r="V286" s="38" t="s">
        <v>125</v>
      </c>
      <c r="W286" s="38" t="s">
        <v>126</v>
      </c>
      <c r="X286" s="38" t="s">
        <v>125</v>
      </c>
      <c r="Y286" s="38" t="s">
        <v>127</v>
      </c>
      <c r="Z286" s="38" t="s">
        <v>128</v>
      </c>
      <c r="AA286" s="38" t="s">
        <v>126</v>
      </c>
      <c r="AB286" s="38" t="s">
        <v>128</v>
      </c>
      <c r="AC286" s="38" t="s">
        <v>126</v>
      </c>
      <c r="AD286" s="38" t="s">
        <v>128</v>
      </c>
      <c r="AE286" s="38" t="s">
        <v>128</v>
      </c>
      <c r="AF286" s="38" t="s">
        <v>127</v>
      </c>
      <c r="AG286" s="38" t="s">
        <v>126</v>
      </c>
      <c r="AH286" s="38">
        <f t="array" ref="AH286">SUM((I286:AG286=$I$2:$AG$2)*(I286:AG286&lt;&gt;""))</f>
        <v>20</v>
      </c>
      <c r="AI286" s="47">
        <f t="shared" si="365"/>
        <v>8</v>
      </c>
      <c r="AJ286" s="64"/>
      <c r="AK286" s="38" t="str">
        <f t="shared" si="366"/>
        <v>LULUS</v>
      </c>
      <c r="AL286" s="38" t="str">
        <f t="shared" si="367"/>
        <v>LULUS</v>
      </c>
      <c r="AM286" s="38" t="str">
        <f t="shared" si="368"/>
        <v>LULUS</v>
      </c>
      <c r="AN286" s="38" t="str">
        <f t="shared" si="369"/>
        <v>LULUS</v>
      </c>
      <c r="AO286" s="38" t="str">
        <f t="shared" si="370"/>
        <v>TIDAK LULUS</v>
      </c>
      <c r="AP286" s="38" t="str">
        <f t="shared" si="371"/>
        <v>LULUS</v>
      </c>
      <c r="AQ286" s="38" t="str">
        <f t="shared" si="372"/>
        <v>LULUS</v>
      </c>
      <c r="AR286" s="38" t="str">
        <f t="shared" si="373"/>
        <v>LULUS</v>
      </c>
      <c r="AS286" s="38" t="str">
        <f t="shared" si="374"/>
        <v>LULUS</v>
      </c>
      <c r="AT286" s="38" t="str">
        <f t="shared" si="375"/>
        <v>TIDAK LULUS</v>
      </c>
      <c r="AU286" s="38" t="str">
        <f t="shared" si="376"/>
        <v>LULUS</v>
      </c>
      <c r="AV286" s="38" t="str">
        <f t="shared" si="377"/>
        <v>LULUS</v>
      </c>
      <c r="AW286" s="38" t="str">
        <f t="shared" si="378"/>
        <v>LULUS</v>
      </c>
      <c r="AX286" s="38" t="str">
        <f t="shared" si="379"/>
        <v>LULUS</v>
      </c>
      <c r="AY286" s="38" t="str">
        <f t="shared" si="380"/>
        <v>LULUS</v>
      </c>
      <c r="AZ286" s="38" t="str">
        <f t="shared" si="381"/>
        <v>LULUS</v>
      </c>
      <c r="BA286" s="38" t="str">
        <f t="shared" si="382"/>
        <v>TIDAK LULUS</v>
      </c>
      <c r="BB286" s="38" t="str">
        <f t="shared" si="383"/>
        <v>TIDAK LULUS</v>
      </c>
      <c r="BC286" s="38" t="str">
        <f t="shared" si="384"/>
        <v>LULUS</v>
      </c>
      <c r="BD286" s="38" t="str">
        <f t="shared" si="385"/>
        <v>LULUS</v>
      </c>
      <c r="BE286" s="38" t="str">
        <f t="shared" si="386"/>
        <v>LULUS</v>
      </c>
      <c r="BF286" s="38" t="str">
        <f t="shared" si="387"/>
        <v>LULUS</v>
      </c>
      <c r="BG286" s="38" t="str">
        <f t="shared" si="388"/>
        <v>TIDAK LULUS</v>
      </c>
      <c r="BH286" s="38" t="str">
        <f t="shared" si="389"/>
        <v>LULUS</v>
      </c>
      <c r="BI286" s="38" t="str">
        <f t="shared" si="390"/>
        <v>LULUS</v>
      </c>
    </row>
    <row r="287" spans="1:61" s="65" customFormat="1" ht="21.9" customHeight="1" x14ac:dyDescent="0.3">
      <c r="A287" s="37">
        <f t="shared" si="313"/>
        <v>284</v>
      </c>
      <c r="B287" s="56">
        <v>2015417079</v>
      </c>
      <c r="C287" s="62" t="s">
        <v>6358</v>
      </c>
      <c r="D287" s="61" t="str">
        <f t="shared" si="391"/>
        <v>WANITA</v>
      </c>
      <c r="E287" s="56" t="s">
        <v>155</v>
      </c>
      <c r="F287" s="61" t="s">
        <v>651</v>
      </c>
      <c r="G287" s="62" t="s">
        <v>652</v>
      </c>
      <c r="H287" s="57">
        <v>44987</v>
      </c>
      <c r="I287" s="38" t="s">
        <v>126</v>
      </c>
      <c r="J287" s="38" t="s">
        <v>128</v>
      </c>
      <c r="K287" s="38" t="s">
        <v>127</v>
      </c>
      <c r="L287" s="38" t="s">
        <v>125</v>
      </c>
      <c r="M287" s="38" t="s">
        <v>126</v>
      </c>
      <c r="N287" s="38" t="s">
        <v>125</v>
      </c>
      <c r="O287" s="38" t="s">
        <v>128</v>
      </c>
      <c r="P287" s="38" t="s">
        <v>127</v>
      </c>
      <c r="Q287" s="38" t="s">
        <v>126</v>
      </c>
      <c r="R287" s="38" t="s">
        <v>125</v>
      </c>
      <c r="S287" s="38" t="s">
        <v>126</v>
      </c>
      <c r="T287" s="38" t="s">
        <v>128</v>
      </c>
      <c r="U287" s="38" t="s">
        <v>128</v>
      </c>
      <c r="V287" s="38" t="s">
        <v>125</v>
      </c>
      <c r="W287" s="38" t="s">
        <v>126</v>
      </c>
      <c r="X287" s="38" t="s">
        <v>125</v>
      </c>
      <c r="Y287" s="38" t="s">
        <v>128</v>
      </c>
      <c r="Z287" s="38" t="s">
        <v>128</v>
      </c>
      <c r="AA287" s="38" t="s">
        <v>126</v>
      </c>
      <c r="AB287" s="38" t="s">
        <v>128</v>
      </c>
      <c r="AC287" s="38" t="s">
        <v>126</v>
      </c>
      <c r="AD287" s="38" t="s">
        <v>126</v>
      </c>
      <c r="AE287" s="38" t="s">
        <v>128</v>
      </c>
      <c r="AF287" s="38" t="s">
        <v>127</v>
      </c>
      <c r="AG287" s="38" t="s">
        <v>126</v>
      </c>
      <c r="AH287" s="38">
        <f t="array" ref="AH287">SUM((I287:AG287=$I$2:$AG$2)*(I287:AG287&lt;&gt;""))</f>
        <v>20</v>
      </c>
      <c r="AI287" s="47">
        <f t="shared" si="365"/>
        <v>8</v>
      </c>
      <c r="AJ287" s="64"/>
      <c r="AK287" s="38" t="str">
        <f t="shared" si="366"/>
        <v>LULUS</v>
      </c>
      <c r="AL287" s="38" t="str">
        <f t="shared" si="367"/>
        <v>LULUS</v>
      </c>
      <c r="AM287" s="38" t="str">
        <f t="shared" si="368"/>
        <v>LULUS</v>
      </c>
      <c r="AN287" s="38" t="str">
        <f t="shared" si="369"/>
        <v>LULUS</v>
      </c>
      <c r="AO287" s="38" t="str">
        <f t="shared" si="370"/>
        <v>LULUS</v>
      </c>
      <c r="AP287" s="38" t="str">
        <f t="shared" si="371"/>
        <v>LULUS</v>
      </c>
      <c r="AQ287" s="38" t="str">
        <f t="shared" si="372"/>
        <v>LULUS</v>
      </c>
      <c r="AR287" s="38" t="str">
        <f t="shared" si="373"/>
        <v>LULUS</v>
      </c>
      <c r="AS287" s="38" t="str">
        <f t="shared" si="374"/>
        <v>LULUS</v>
      </c>
      <c r="AT287" s="38" t="str">
        <f t="shared" si="375"/>
        <v>TIDAK LULUS</v>
      </c>
      <c r="AU287" s="38" t="str">
        <f t="shared" si="376"/>
        <v>LULUS</v>
      </c>
      <c r="AV287" s="38" t="str">
        <f t="shared" si="377"/>
        <v>LULUS</v>
      </c>
      <c r="AW287" s="38" t="str">
        <f t="shared" si="378"/>
        <v>TIDAK LULUS</v>
      </c>
      <c r="AX287" s="38" t="str">
        <f t="shared" si="379"/>
        <v>LULUS</v>
      </c>
      <c r="AY287" s="38" t="str">
        <f t="shared" si="380"/>
        <v>LULUS</v>
      </c>
      <c r="AZ287" s="38" t="str">
        <f t="shared" si="381"/>
        <v>LULUS</v>
      </c>
      <c r="BA287" s="38" t="str">
        <f t="shared" si="382"/>
        <v>LULUS</v>
      </c>
      <c r="BB287" s="38" t="str">
        <f t="shared" si="383"/>
        <v>TIDAK LULUS</v>
      </c>
      <c r="BC287" s="38" t="str">
        <f t="shared" si="384"/>
        <v>LULUS</v>
      </c>
      <c r="BD287" s="38" t="str">
        <f t="shared" si="385"/>
        <v>LULUS</v>
      </c>
      <c r="BE287" s="38" t="str">
        <f t="shared" si="386"/>
        <v>LULUS</v>
      </c>
      <c r="BF287" s="38" t="str">
        <f t="shared" si="387"/>
        <v>TIDAK LULUS</v>
      </c>
      <c r="BG287" s="38" t="str">
        <f t="shared" si="388"/>
        <v>TIDAK LULUS</v>
      </c>
      <c r="BH287" s="38" t="str">
        <f t="shared" si="389"/>
        <v>LULUS</v>
      </c>
      <c r="BI287" s="38" t="str">
        <f t="shared" si="390"/>
        <v>LULUS</v>
      </c>
    </row>
    <row r="288" spans="1:61" s="65" customFormat="1" ht="21.9" customHeight="1" x14ac:dyDescent="0.3">
      <c r="A288" s="37">
        <f t="shared" si="313"/>
        <v>285</v>
      </c>
      <c r="B288" s="56">
        <v>2015416958</v>
      </c>
      <c r="C288" s="62" t="s">
        <v>6359</v>
      </c>
      <c r="D288" s="61" t="str">
        <f t="shared" si="391"/>
        <v>PRIA</v>
      </c>
      <c r="E288" s="56" t="s">
        <v>160</v>
      </c>
      <c r="F288" s="61" t="s">
        <v>6441</v>
      </c>
      <c r="G288" s="62" t="s">
        <v>6442</v>
      </c>
      <c r="H288" s="57">
        <v>44987</v>
      </c>
      <c r="I288" s="38" t="s">
        <v>126</v>
      </c>
      <c r="J288" s="38" t="s">
        <v>128</v>
      </c>
      <c r="K288" s="38" t="s">
        <v>127</v>
      </c>
      <c r="L288" s="38" t="s">
        <v>126</v>
      </c>
      <c r="M288" s="38" t="s">
        <v>126</v>
      </c>
      <c r="N288" s="38" t="s">
        <v>126</v>
      </c>
      <c r="O288" s="38" t="s">
        <v>128</v>
      </c>
      <c r="P288" s="38" t="s">
        <v>127</v>
      </c>
      <c r="Q288" s="38" t="s">
        <v>126</v>
      </c>
      <c r="R288" s="38" t="s">
        <v>128</v>
      </c>
      <c r="S288" s="38" t="s">
        <v>127</v>
      </c>
      <c r="T288" s="38" t="s">
        <v>128</v>
      </c>
      <c r="U288" s="38" t="s">
        <v>125</v>
      </c>
      <c r="V288" s="38" t="s">
        <v>125</v>
      </c>
      <c r="W288" s="38" t="s">
        <v>126</v>
      </c>
      <c r="X288" s="38" t="s">
        <v>125</v>
      </c>
      <c r="Y288" s="38" t="s">
        <v>127</v>
      </c>
      <c r="Z288" s="38" t="s">
        <v>128</v>
      </c>
      <c r="AA288" s="38" t="s">
        <v>126</v>
      </c>
      <c r="AB288" s="38" t="s">
        <v>128</v>
      </c>
      <c r="AC288" s="38" t="s">
        <v>126</v>
      </c>
      <c r="AD288" s="38" t="s">
        <v>128</v>
      </c>
      <c r="AE288" s="38" t="s">
        <v>125</v>
      </c>
      <c r="AF288" s="38" t="s">
        <v>127</v>
      </c>
      <c r="AG288" s="38" t="s">
        <v>127</v>
      </c>
      <c r="AH288" s="38">
        <f t="array" ref="AH288">SUM((I288:AG288=$I$2:$AG$2)*(I288:AG288&lt;&gt;""))</f>
        <v>18</v>
      </c>
      <c r="AI288" s="47">
        <f t="shared" si="365"/>
        <v>7.2</v>
      </c>
      <c r="AJ288" s="64"/>
      <c r="AK288" s="38" t="str">
        <f t="shared" si="366"/>
        <v>LULUS</v>
      </c>
      <c r="AL288" s="38" t="str">
        <f t="shared" si="367"/>
        <v>LULUS</v>
      </c>
      <c r="AM288" s="38" t="str">
        <f t="shared" si="368"/>
        <v>LULUS</v>
      </c>
      <c r="AN288" s="38" t="str">
        <f t="shared" si="369"/>
        <v>TIDAK LULUS</v>
      </c>
      <c r="AO288" s="38" t="str">
        <f t="shared" si="370"/>
        <v>LULUS</v>
      </c>
      <c r="AP288" s="38" t="str">
        <f t="shared" si="371"/>
        <v>TIDAK LULUS</v>
      </c>
      <c r="AQ288" s="38" t="str">
        <f t="shared" si="372"/>
        <v>LULUS</v>
      </c>
      <c r="AR288" s="38" t="str">
        <f t="shared" si="373"/>
        <v>LULUS</v>
      </c>
      <c r="AS288" s="38" t="str">
        <f t="shared" si="374"/>
        <v>LULUS</v>
      </c>
      <c r="AT288" s="38" t="str">
        <f t="shared" si="375"/>
        <v>LULUS</v>
      </c>
      <c r="AU288" s="38" t="str">
        <f t="shared" si="376"/>
        <v>TIDAK LULUS</v>
      </c>
      <c r="AV288" s="38" t="str">
        <f t="shared" si="377"/>
        <v>LULUS</v>
      </c>
      <c r="AW288" s="38" t="str">
        <f t="shared" si="378"/>
        <v>TIDAK LULUS</v>
      </c>
      <c r="AX288" s="38" t="str">
        <f t="shared" si="379"/>
        <v>LULUS</v>
      </c>
      <c r="AY288" s="38" t="str">
        <f t="shared" si="380"/>
        <v>LULUS</v>
      </c>
      <c r="AZ288" s="38" t="str">
        <f t="shared" si="381"/>
        <v>LULUS</v>
      </c>
      <c r="BA288" s="38" t="str">
        <f t="shared" si="382"/>
        <v>TIDAK LULUS</v>
      </c>
      <c r="BB288" s="38" t="str">
        <f t="shared" si="383"/>
        <v>TIDAK LULUS</v>
      </c>
      <c r="BC288" s="38" t="str">
        <f t="shared" si="384"/>
        <v>LULUS</v>
      </c>
      <c r="BD288" s="38" t="str">
        <f t="shared" si="385"/>
        <v>LULUS</v>
      </c>
      <c r="BE288" s="38" t="str">
        <f t="shared" si="386"/>
        <v>LULUS</v>
      </c>
      <c r="BF288" s="38" t="str">
        <f t="shared" si="387"/>
        <v>LULUS</v>
      </c>
      <c r="BG288" s="38" t="str">
        <f t="shared" si="388"/>
        <v>LULUS</v>
      </c>
      <c r="BH288" s="38" t="str">
        <f t="shared" si="389"/>
        <v>LULUS</v>
      </c>
      <c r="BI288" s="38" t="str">
        <f t="shared" si="390"/>
        <v>TIDAK LULUS</v>
      </c>
    </row>
    <row r="289" spans="1:61" s="65" customFormat="1" ht="21.9" customHeight="1" x14ac:dyDescent="0.3">
      <c r="A289" s="37">
        <f t="shared" si="313"/>
        <v>286</v>
      </c>
      <c r="B289" s="56">
        <v>2015417120</v>
      </c>
      <c r="C289" s="62" t="s">
        <v>6376</v>
      </c>
      <c r="D289" s="61" t="str">
        <f t="shared" si="391"/>
        <v>PRIA</v>
      </c>
      <c r="E289" s="56" t="s">
        <v>160</v>
      </c>
      <c r="F289" s="61" t="s">
        <v>6458</v>
      </c>
      <c r="G289" s="62" t="s">
        <v>6459</v>
      </c>
      <c r="H289" s="57">
        <v>44987</v>
      </c>
      <c r="I289" s="38" t="s">
        <v>126</v>
      </c>
      <c r="J289" s="38" t="s">
        <v>125</v>
      </c>
      <c r="K289" s="38" t="s">
        <v>127</v>
      </c>
      <c r="L289" s="38" t="s">
        <v>125</v>
      </c>
      <c r="M289" s="38" t="s">
        <v>127</v>
      </c>
      <c r="N289" s="38" t="s">
        <v>125</v>
      </c>
      <c r="O289" s="38" t="s">
        <v>128</v>
      </c>
      <c r="P289" s="38" t="s">
        <v>127</v>
      </c>
      <c r="Q289" s="38" t="s">
        <v>126</v>
      </c>
      <c r="R289" s="38" t="s">
        <v>125</v>
      </c>
      <c r="S289" s="38" t="s">
        <v>126</v>
      </c>
      <c r="T289" s="38" t="s">
        <v>128</v>
      </c>
      <c r="U289" s="38" t="s">
        <v>128</v>
      </c>
      <c r="V289" s="38" t="s">
        <v>125</v>
      </c>
      <c r="W289" s="38" t="s">
        <v>128</v>
      </c>
      <c r="X289" s="38" t="s">
        <v>125</v>
      </c>
      <c r="Y289" s="38" t="s">
        <v>127</v>
      </c>
      <c r="Z289" s="38" t="s">
        <v>128</v>
      </c>
      <c r="AA289" s="38" t="s">
        <v>126</v>
      </c>
      <c r="AB289" s="38" t="s">
        <v>128</v>
      </c>
      <c r="AC289" s="38" t="s">
        <v>126</v>
      </c>
      <c r="AD289" s="38" t="s">
        <v>128</v>
      </c>
      <c r="AE289" s="38" t="s">
        <v>125</v>
      </c>
      <c r="AF289" s="38" t="s">
        <v>125</v>
      </c>
      <c r="AG289" s="38" t="s">
        <v>128</v>
      </c>
      <c r="AH289" s="38">
        <f t="array" ref="AH289">SUM((I289:AG289=$I$2:$AG$2)*(I289:AG289&lt;&gt;""))</f>
        <v>16</v>
      </c>
      <c r="AI289" s="47">
        <f t="shared" si="365"/>
        <v>6.4</v>
      </c>
      <c r="AJ289" s="64"/>
      <c r="AK289" s="38" t="str">
        <f t="shared" si="366"/>
        <v>LULUS</v>
      </c>
      <c r="AL289" s="38" t="str">
        <f t="shared" si="367"/>
        <v>TIDAK LULUS</v>
      </c>
      <c r="AM289" s="38" t="str">
        <f t="shared" si="368"/>
        <v>LULUS</v>
      </c>
      <c r="AN289" s="38" t="str">
        <f t="shared" si="369"/>
        <v>LULUS</v>
      </c>
      <c r="AO289" s="38" t="str">
        <f t="shared" si="370"/>
        <v>TIDAK LULUS</v>
      </c>
      <c r="AP289" s="38" t="str">
        <f t="shared" si="371"/>
        <v>LULUS</v>
      </c>
      <c r="AQ289" s="38" t="str">
        <f t="shared" si="372"/>
        <v>LULUS</v>
      </c>
      <c r="AR289" s="38" t="str">
        <f t="shared" si="373"/>
        <v>LULUS</v>
      </c>
      <c r="AS289" s="38" t="str">
        <f t="shared" si="374"/>
        <v>LULUS</v>
      </c>
      <c r="AT289" s="38" t="str">
        <f t="shared" si="375"/>
        <v>TIDAK LULUS</v>
      </c>
      <c r="AU289" s="38" t="str">
        <f t="shared" si="376"/>
        <v>LULUS</v>
      </c>
      <c r="AV289" s="38" t="str">
        <f t="shared" si="377"/>
        <v>LULUS</v>
      </c>
      <c r="AW289" s="38" t="str">
        <f t="shared" si="378"/>
        <v>TIDAK LULUS</v>
      </c>
      <c r="AX289" s="38" t="str">
        <f t="shared" si="379"/>
        <v>LULUS</v>
      </c>
      <c r="AY289" s="38" t="str">
        <f t="shared" si="380"/>
        <v>TIDAK LULUS</v>
      </c>
      <c r="AZ289" s="38" t="str">
        <f t="shared" si="381"/>
        <v>LULUS</v>
      </c>
      <c r="BA289" s="38" t="str">
        <f t="shared" si="382"/>
        <v>TIDAK LULUS</v>
      </c>
      <c r="BB289" s="38" t="str">
        <f t="shared" si="383"/>
        <v>TIDAK LULUS</v>
      </c>
      <c r="BC289" s="38" t="str">
        <f t="shared" si="384"/>
        <v>LULUS</v>
      </c>
      <c r="BD289" s="38" t="str">
        <f t="shared" si="385"/>
        <v>LULUS</v>
      </c>
      <c r="BE289" s="38" t="str">
        <f t="shared" si="386"/>
        <v>LULUS</v>
      </c>
      <c r="BF289" s="38" t="str">
        <f t="shared" si="387"/>
        <v>LULUS</v>
      </c>
      <c r="BG289" s="38" t="str">
        <f t="shared" si="388"/>
        <v>LULUS</v>
      </c>
      <c r="BH289" s="38" t="str">
        <f t="shared" si="389"/>
        <v>TIDAK LULUS</v>
      </c>
      <c r="BI289" s="38" t="str">
        <f t="shared" si="390"/>
        <v>TIDAK LULUS</v>
      </c>
    </row>
    <row r="290" spans="1:61" s="65" customFormat="1" ht="21.9" customHeight="1" x14ac:dyDescent="0.3">
      <c r="A290" s="37">
        <f t="shared" si="313"/>
        <v>287</v>
      </c>
      <c r="B290" s="56">
        <v>2015417080</v>
      </c>
      <c r="C290" s="62" t="s">
        <v>6361</v>
      </c>
      <c r="D290" s="61" t="str">
        <f t="shared" si="391"/>
        <v>WANITA</v>
      </c>
      <c r="E290" s="56" t="s">
        <v>155</v>
      </c>
      <c r="F290" s="61" t="s">
        <v>6445</v>
      </c>
      <c r="G290" s="62" t="s">
        <v>6446</v>
      </c>
      <c r="H290" s="57">
        <v>44987</v>
      </c>
      <c r="I290" s="38" t="s">
        <v>127</v>
      </c>
      <c r="J290" s="38" t="s">
        <v>128</v>
      </c>
      <c r="K290" s="38" t="s">
        <v>125</v>
      </c>
      <c r="L290" s="38" t="s">
        <v>125</v>
      </c>
      <c r="M290" s="38" t="s">
        <v>127</v>
      </c>
      <c r="N290" s="38" t="s">
        <v>125</v>
      </c>
      <c r="O290" s="38" t="s">
        <v>128</v>
      </c>
      <c r="P290" s="38" t="s">
        <v>127</v>
      </c>
      <c r="Q290" s="38" t="s">
        <v>126</v>
      </c>
      <c r="R290" s="38" t="s">
        <v>125</v>
      </c>
      <c r="S290" s="38" t="s">
        <v>126</v>
      </c>
      <c r="T290" s="38" t="s">
        <v>128</v>
      </c>
      <c r="U290" s="38" t="s">
        <v>126</v>
      </c>
      <c r="V290" s="38" t="s">
        <v>125</v>
      </c>
      <c r="W290" s="38" t="s">
        <v>128</v>
      </c>
      <c r="X290" s="38" t="s">
        <v>125</v>
      </c>
      <c r="Y290" s="38" t="s">
        <v>127</v>
      </c>
      <c r="Z290" s="38" t="s">
        <v>128</v>
      </c>
      <c r="AA290" s="38" t="s">
        <v>126</v>
      </c>
      <c r="AB290" s="38" t="s">
        <v>128</v>
      </c>
      <c r="AC290" s="38" t="s">
        <v>126</v>
      </c>
      <c r="AD290" s="38" t="s">
        <v>126</v>
      </c>
      <c r="AE290" s="38" t="s">
        <v>125</v>
      </c>
      <c r="AF290" s="38" t="s">
        <v>126</v>
      </c>
      <c r="AG290" s="38" t="s">
        <v>125</v>
      </c>
      <c r="AH290" s="38">
        <f t="array" ref="AH290">SUM((I290:AG290=$I$2:$AG$2)*(I290:AG290&lt;&gt;""))</f>
        <v>14</v>
      </c>
      <c r="AI290" s="47">
        <f t="shared" si="365"/>
        <v>5.6</v>
      </c>
      <c r="AJ290" s="64"/>
      <c r="AK290" s="38" t="str">
        <f t="shared" si="366"/>
        <v>TIDAK LULUS</v>
      </c>
      <c r="AL290" s="38" t="str">
        <f t="shared" si="367"/>
        <v>LULUS</v>
      </c>
      <c r="AM290" s="38" t="str">
        <f t="shared" si="368"/>
        <v>TIDAK LULUS</v>
      </c>
      <c r="AN290" s="38" t="str">
        <f t="shared" si="369"/>
        <v>LULUS</v>
      </c>
      <c r="AO290" s="38" t="str">
        <f t="shared" si="370"/>
        <v>TIDAK LULUS</v>
      </c>
      <c r="AP290" s="38" t="str">
        <f t="shared" si="371"/>
        <v>LULUS</v>
      </c>
      <c r="AQ290" s="38" t="str">
        <f t="shared" si="372"/>
        <v>LULUS</v>
      </c>
      <c r="AR290" s="38" t="str">
        <f t="shared" si="373"/>
        <v>LULUS</v>
      </c>
      <c r="AS290" s="38" t="str">
        <f t="shared" si="374"/>
        <v>LULUS</v>
      </c>
      <c r="AT290" s="38" t="str">
        <f t="shared" si="375"/>
        <v>TIDAK LULUS</v>
      </c>
      <c r="AU290" s="38" t="str">
        <f t="shared" si="376"/>
        <v>LULUS</v>
      </c>
      <c r="AV290" s="38" t="str">
        <f t="shared" si="377"/>
        <v>LULUS</v>
      </c>
      <c r="AW290" s="38" t="str">
        <f t="shared" si="378"/>
        <v>TIDAK LULUS</v>
      </c>
      <c r="AX290" s="38" t="str">
        <f t="shared" si="379"/>
        <v>LULUS</v>
      </c>
      <c r="AY290" s="38" t="str">
        <f t="shared" si="380"/>
        <v>TIDAK LULUS</v>
      </c>
      <c r="AZ290" s="38" t="str">
        <f t="shared" si="381"/>
        <v>LULUS</v>
      </c>
      <c r="BA290" s="38" t="str">
        <f t="shared" si="382"/>
        <v>TIDAK LULUS</v>
      </c>
      <c r="BB290" s="38" t="str">
        <f t="shared" si="383"/>
        <v>TIDAK LULUS</v>
      </c>
      <c r="BC290" s="38" t="str">
        <f t="shared" si="384"/>
        <v>LULUS</v>
      </c>
      <c r="BD290" s="38" t="str">
        <f t="shared" si="385"/>
        <v>LULUS</v>
      </c>
      <c r="BE290" s="38" t="str">
        <f t="shared" si="386"/>
        <v>LULUS</v>
      </c>
      <c r="BF290" s="38" t="str">
        <f t="shared" si="387"/>
        <v>TIDAK LULUS</v>
      </c>
      <c r="BG290" s="38" t="str">
        <f t="shared" si="388"/>
        <v>LULUS</v>
      </c>
      <c r="BH290" s="38" t="str">
        <f t="shared" si="389"/>
        <v>TIDAK LULUS</v>
      </c>
      <c r="BI290" s="38" t="str">
        <f t="shared" si="390"/>
        <v>TIDAK LULUS</v>
      </c>
    </row>
    <row r="291" spans="1:61" s="65" customFormat="1" ht="21.9" customHeight="1" x14ac:dyDescent="0.3">
      <c r="A291" s="37">
        <f t="shared" si="313"/>
        <v>288</v>
      </c>
      <c r="B291" s="56">
        <v>2015416969</v>
      </c>
      <c r="C291" s="62" t="s">
        <v>6362</v>
      </c>
      <c r="D291" s="61" t="str">
        <f t="shared" si="391"/>
        <v>PRIA</v>
      </c>
      <c r="E291" s="56" t="s">
        <v>160</v>
      </c>
      <c r="F291" s="61" t="s">
        <v>6448</v>
      </c>
      <c r="G291" s="62" t="s">
        <v>6449</v>
      </c>
      <c r="H291" s="57">
        <v>44987</v>
      </c>
      <c r="I291" s="38" t="s">
        <v>126</v>
      </c>
      <c r="J291" s="38" t="s">
        <v>128</v>
      </c>
      <c r="K291" s="38" t="s">
        <v>127</v>
      </c>
      <c r="L291" s="38" t="s">
        <v>125</v>
      </c>
      <c r="M291" s="38" t="s">
        <v>126</v>
      </c>
      <c r="N291" s="38" t="s">
        <v>127</v>
      </c>
      <c r="O291" s="38" t="s">
        <v>128</v>
      </c>
      <c r="P291" s="38" t="s">
        <v>127</v>
      </c>
      <c r="Q291" s="38" t="s">
        <v>126</v>
      </c>
      <c r="R291" s="38" t="s">
        <v>125</v>
      </c>
      <c r="S291" s="38" t="s">
        <v>126</v>
      </c>
      <c r="T291" s="38" t="s">
        <v>128</v>
      </c>
      <c r="U291" s="38" t="s">
        <v>127</v>
      </c>
      <c r="V291" s="38" t="s">
        <v>125</v>
      </c>
      <c r="W291" s="38" t="s">
        <v>125</v>
      </c>
      <c r="X291" s="38" t="s">
        <v>125</v>
      </c>
      <c r="Y291" s="38" t="s">
        <v>127</v>
      </c>
      <c r="Z291" s="38" t="s">
        <v>127</v>
      </c>
      <c r="AA291" s="38" t="s">
        <v>126</v>
      </c>
      <c r="AB291" s="38" t="s">
        <v>128</v>
      </c>
      <c r="AC291" s="38" t="s">
        <v>126</v>
      </c>
      <c r="AD291" s="38" t="s">
        <v>128</v>
      </c>
      <c r="AE291" s="38" t="s">
        <v>128</v>
      </c>
      <c r="AF291" s="38" t="s">
        <v>127</v>
      </c>
      <c r="AG291" s="38" t="s">
        <v>125</v>
      </c>
      <c r="AH291" s="38">
        <f t="array" ref="AH291">SUM((I291:AG291=$I$2:$AG$2)*(I291:AG291&lt;&gt;""))</f>
        <v>19</v>
      </c>
      <c r="AI291" s="47">
        <f t="shared" si="365"/>
        <v>7.6</v>
      </c>
      <c r="AJ291" s="64"/>
      <c r="AK291" s="38" t="str">
        <f t="shared" si="366"/>
        <v>LULUS</v>
      </c>
      <c r="AL291" s="38" t="str">
        <f t="shared" si="367"/>
        <v>LULUS</v>
      </c>
      <c r="AM291" s="38" t="str">
        <f t="shared" si="368"/>
        <v>LULUS</v>
      </c>
      <c r="AN291" s="38" t="str">
        <f t="shared" si="369"/>
        <v>LULUS</v>
      </c>
      <c r="AO291" s="38" t="str">
        <f t="shared" si="370"/>
        <v>LULUS</v>
      </c>
      <c r="AP291" s="38" t="str">
        <f t="shared" si="371"/>
        <v>TIDAK LULUS</v>
      </c>
      <c r="AQ291" s="38" t="str">
        <f t="shared" si="372"/>
        <v>LULUS</v>
      </c>
      <c r="AR291" s="38" t="str">
        <f t="shared" si="373"/>
        <v>LULUS</v>
      </c>
      <c r="AS291" s="38" t="str">
        <f t="shared" si="374"/>
        <v>LULUS</v>
      </c>
      <c r="AT291" s="38" t="str">
        <f t="shared" si="375"/>
        <v>TIDAK LULUS</v>
      </c>
      <c r="AU291" s="38" t="str">
        <f t="shared" si="376"/>
        <v>LULUS</v>
      </c>
      <c r="AV291" s="38" t="str">
        <f t="shared" si="377"/>
        <v>LULUS</v>
      </c>
      <c r="AW291" s="38" t="str">
        <f t="shared" si="378"/>
        <v>LULUS</v>
      </c>
      <c r="AX291" s="38" t="str">
        <f t="shared" si="379"/>
        <v>LULUS</v>
      </c>
      <c r="AY291" s="38" t="str">
        <f t="shared" si="380"/>
        <v>TIDAK LULUS</v>
      </c>
      <c r="AZ291" s="38" t="str">
        <f t="shared" si="381"/>
        <v>LULUS</v>
      </c>
      <c r="BA291" s="38" t="str">
        <f t="shared" si="382"/>
        <v>TIDAK LULUS</v>
      </c>
      <c r="BB291" s="38" t="str">
        <f t="shared" si="383"/>
        <v>LULUS</v>
      </c>
      <c r="BC291" s="38" t="str">
        <f t="shared" si="384"/>
        <v>LULUS</v>
      </c>
      <c r="BD291" s="38" t="str">
        <f t="shared" si="385"/>
        <v>LULUS</v>
      </c>
      <c r="BE291" s="38" t="str">
        <f t="shared" si="386"/>
        <v>LULUS</v>
      </c>
      <c r="BF291" s="38" t="str">
        <f t="shared" si="387"/>
        <v>LULUS</v>
      </c>
      <c r="BG291" s="38" t="str">
        <f t="shared" si="388"/>
        <v>TIDAK LULUS</v>
      </c>
      <c r="BH291" s="38" t="str">
        <f t="shared" si="389"/>
        <v>LULUS</v>
      </c>
      <c r="BI291" s="38" t="str">
        <f t="shared" si="390"/>
        <v>TIDAK LULUS</v>
      </c>
    </row>
    <row r="292" spans="1:61" s="65" customFormat="1" ht="21.9" customHeight="1" x14ac:dyDescent="0.3">
      <c r="A292" s="37">
        <f t="shared" si="313"/>
        <v>289</v>
      </c>
      <c r="B292" s="56">
        <v>2015416974</v>
      </c>
      <c r="C292" s="62" t="s">
        <v>6363</v>
      </c>
      <c r="D292" s="61" t="str">
        <f t="shared" si="391"/>
        <v>PRIA</v>
      </c>
      <c r="E292" s="56" t="s">
        <v>160</v>
      </c>
      <c r="F292" s="61" t="s">
        <v>3984</v>
      </c>
      <c r="G292" s="62" t="s">
        <v>3985</v>
      </c>
      <c r="H292" s="57">
        <v>44987</v>
      </c>
      <c r="I292" s="38" t="s">
        <v>126</v>
      </c>
      <c r="J292" s="38" t="s">
        <v>128</v>
      </c>
      <c r="K292" s="38" t="s">
        <v>127</v>
      </c>
      <c r="L292" s="38" t="s">
        <v>125</v>
      </c>
      <c r="M292" s="38" t="s">
        <v>127</v>
      </c>
      <c r="N292" s="38" t="s">
        <v>125</v>
      </c>
      <c r="O292" s="38" t="s">
        <v>128</v>
      </c>
      <c r="P292" s="38" t="s">
        <v>127</v>
      </c>
      <c r="Q292" s="38" t="s">
        <v>126</v>
      </c>
      <c r="R292" s="38" t="s">
        <v>127</v>
      </c>
      <c r="S292" s="38" t="s">
        <v>126</v>
      </c>
      <c r="T292" s="38" t="s">
        <v>128</v>
      </c>
      <c r="U292" s="38" t="s">
        <v>128</v>
      </c>
      <c r="V292" s="38" t="s">
        <v>125</v>
      </c>
      <c r="W292" s="38" t="s">
        <v>126</v>
      </c>
      <c r="X292" s="38" t="s">
        <v>125</v>
      </c>
      <c r="Y292" s="38" t="s">
        <v>128</v>
      </c>
      <c r="Z292" s="38" t="s">
        <v>128</v>
      </c>
      <c r="AA292" s="38" t="s">
        <v>126</v>
      </c>
      <c r="AB292" s="38" t="s">
        <v>128</v>
      </c>
      <c r="AC292" s="38" t="s">
        <v>126</v>
      </c>
      <c r="AD292" s="38" t="s">
        <v>127</v>
      </c>
      <c r="AE292" s="38" t="s">
        <v>128</v>
      </c>
      <c r="AF292" s="38" t="s">
        <v>127</v>
      </c>
      <c r="AG292" s="38" t="s">
        <v>128</v>
      </c>
      <c r="AH292" s="38">
        <f t="array" ref="AH292">SUM((I292:AG292=$I$2:$AG$2)*(I292:AG292&lt;&gt;""))</f>
        <v>18</v>
      </c>
      <c r="AI292" s="47">
        <f t="shared" si="365"/>
        <v>7.2</v>
      </c>
      <c r="AJ292" s="64"/>
      <c r="AK292" s="38" t="str">
        <f t="shared" si="366"/>
        <v>LULUS</v>
      </c>
      <c r="AL292" s="38" t="str">
        <f t="shared" si="367"/>
        <v>LULUS</v>
      </c>
      <c r="AM292" s="38" t="str">
        <f t="shared" si="368"/>
        <v>LULUS</v>
      </c>
      <c r="AN292" s="38" t="str">
        <f t="shared" si="369"/>
        <v>LULUS</v>
      </c>
      <c r="AO292" s="38" t="str">
        <f t="shared" si="370"/>
        <v>TIDAK LULUS</v>
      </c>
      <c r="AP292" s="38" t="str">
        <f t="shared" si="371"/>
        <v>LULUS</v>
      </c>
      <c r="AQ292" s="38" t="str">
        <f t="shared" si="372"/>
        <v>LULUS</v>
      </c>
      <c r="AR292" s="38" t="str">
        <f t="shared" si="373"/>
        <v>LULUS</v>
      </c>
      <c r="AS292" s="38" t="str">
        <f t="shared" si="374"/>
        <v>LULUS</v>
      </c>
      <c r="AT292" s="38" t="str">
        <f t="shared" si="375"/>
        <v>TIDAK LULUS</v>
      </c>
      <c r="AU292" s="38" t="str">
        <f t="shared" si="376"/>
        <v>LULUS</v>
      </c>
      <c r="AV292" s="38" t="str">
        <f t="shared" si="377"/>
        <v>LULUS</v>
      </c>
      <c r="AW292" s="38" t="str">
        <f t="shared" si="378"/>
        <v>TIDAK LULUS</v>
      </c>
      <c r="AX292" s="38" t="str">
        <f t="shared" si="379"/>
        <v>LULUS</v>
      </c>
      <c r="AY292" s="38" t="str">
        <f t="shared" si="380"/>
        <v>LULUS</v>
      </c>
      <c r="AZ292" s="38" t="str">
        <f t="shared" si="381"/>
        <v>LULUS</v>
      </c>
      <c r="BA292" s="38" t="str">
        <f t="shared" si="382"/>
        <v>LULUS</v>
      </c>
      <c r="BB292" s="38" t="str">
        <f t="shared" si="383"/>
        <v>TIDAK LULUS</v>
      </c>
      <c r="BC292" s="38" t="str">
        <f t="shared" si="384"/>
        <v>LULUS</v>
      </c>
      <c r="BD292" s="38" t="str">
        <f t="shared" si="385"/>
        <v>LULUS</v>
      </c>
      <c r="BE292" s="38" t="str">
        <f t="shared" si="386"/>
        <v>LULUS</v>
      </c>
      <c r="BF292" s="38" t="str">
        <f t="shared" si="387"/>
        <v>TIDAK LULUS</v>
      </c>
      <c r="BG292" s="38" t="str">
        <f t="shared" si="388"/>
        <v>TIDAK LULUS</v>
      </c>
      <c r="BH292" s="38" t="str">
        <f t="shared" si="389"/>
        <v>LULUS</v>
      </c>
      <c r="BI292" s="38" t="str">
        <f t="shared" si="390"/>
        <v>TIDAK LULUS</v>
      </c>
    </row>
    <row r="293" spans="1:61" s="65" customFormat="1" ht="21.9" customHeight="1" x14ac:dyDescent="0.3">
      <c r="A293" s="37">
        <f t="shared" si="313"/>
        <v>290</v>
      </c>
      <c r="B293" s="56">
        <v>2015416981</v>
      </c>
      <c r="C293" s="62" t="s">
        <v>6364</v>
      </c>
      <c r="D293" s="61" t="str">
        <f t="shared" si="391"/>
        <v>PRIA</v>
      </c>
      <c r="E293" s="56" t="s">
        <v>160</v>
      </c>
      <c r="F293" s="61" t="s">
        <v>6450</v>
      </c>
      <c r="G293" s="62" t="s">
        <v>6451</v>
      </c>
      <c r="H293" s="57">
        <v>44987</v>
      </c>
      <c r="I293" s="38" t="s">
        <v>127</v>
      </c>
      <c r="J293" s="38" t="s">
        <v>128</v>
      </c>
      <c r="K293" s="38" t="s">
        <v>127</v>
      </c>
      <c r="L293" s="38" t="s">
        <v>125</v>
      </c>
      <c r="M293" s="38" t="s">
        <v>128</v>
      </c>
      <c r="N293" s="38" t="s">
        <v>125</v>
      </c>
      <c r="O293" s="38" t="s">
        <v>128</v>
      </c>
      <c r="P293" s="38" t="s">
        <v>127</v>
      </c>
      <c r="Q293" s="38" t="s">
        <v>126</v>
      </c>
      <c r="R293" s="38" t="s">
        <v>125</v>
      </c>
      <c r="S293" s="38" t="s">
        <v>126</v>
      </c>
      <c r="T293" s="38" t="s">
        <v>125</v>
      </c>
      <c r="U293" s="38" t="s">
        <v>125</v>
      </c>
      <c r="V293" s="38" t="s">
        <v>125</v>
      </c>
      <c r="W293" s="38" t="s">
        <v>126</v>
      </c>
      <c r="X293" s="38" t="s">
        <v>128</v>
      </c>
      <c r="Y293" s="38" t="s">
        <v>125</v>
      </c>
      <c r="Z293" s="38" t="s">
        <v>128</v>
      </c>
      <c r="AA293" s="38" t="s">
        <v>126</v>
      </c>
      <c r="AB293" s="38" t="s">
        <v>128</v>
      </c>
      <c r="AC293" s="38" t="s">
        <v>126</v>
      </c>
      <c r="AD293" s="38" t="s">
        <v>128</v>
      </c>
      <c r="AE293" s="38" t="s">
        <v>127</v>
      </c>
      <c r="AF293" s="38" t="s">
        <v>127</v>
      </c>
      <c r="AG293" s="38" t="s">
        <v>125</v>
      </c>
      <c r="AH293" s="38">
        <f t="array" ref="AH293">SUM((I293:AG293=$I$2:$AG$2)*(I293:AG293&lt;&gt;""))</f>
        <v>15</v>
      </c>
      <c r="AI293" s="47">
        <f t="shared" si="365"/>
        <v>6</v>
      </c>
      <c r="AJ293" s="64"/>
      <c r="AK293" s="38" t="str">
        <f t="shared" si="366"/>
        <v>TIDAK LULUS</v>
      </c>
      <c r="AL293" s="38" t="str">
        <f t="shared" si="367"/>
        <v>LULUS</v>
      </c>
      <c r="AM293" s="38" t="str">
        <f t="shared" si="368"/>
        <v>LULUS</v>
      </c>
      <c r="AN293" s="38" t="str">
        <f t="shared" si="369"/>
        <v>LULUS</v>
      </c>
      <c r="AO293" s="38" t="str">
        <f t="shared" si="370"/>
        <v>TIDAK LULUS</v>
      </c>
      <c r="AP293" s="38" t="str">
        <f t="shared" si="371"/>
        <v>LULUS</v>
      </c>
      <c r="AQ293" s="38" t="str">
        <f t="shared" si="372"/>
        <v>LULUS</v>
      </c>
      <c r="AR293" s="38" t="str">
        <f t="shared" si="373"/>
        <v>LULUS</v>
      </c>
      <c r="AS293" s="38" t="str">
        <f t="shared" si="374"/>
        <v>LULUS</v>
      </c>
      <c r="AT293" s="38" t="str">
        <f t="shared" si="375"/>
        <v>TIDAK LULUS</v>
      </c>
      <c r="AU293" s="38" t="str">
        <f t="shared" si="376"/>
        <v>LULUS</v>
      </c>
      <c r="AV293" s="38" t="str">
        <f t="shared" si="377"/>
        <v>TIDAK LULUS</v>
      </c>
      <c r="AW293" s="38" t="str">
        <f t="shared" si="378"/>
        <v>TIDAK LULUS</v>
      </c>
      <c r="AX293" s="38" t="str">
        <f t="shared" si="379"/>
        <v>LULUS</v>
      </c>
      <c r="AY293" s="38" t="str">
        <f t="shared" si="380"/>
        <v>LULUS</v>
      </c>
      <c r="AZ293" s="38" t="str">
        <f t="shared" si="381"/>
        <v>TIDAK LULUS</v>
      </c>
      <c r="BA293" s="38" t="str">
        <f t="shared" si="382"/>
        <v>TIDAK LULUS</v>
      </c>
      <c r="BB293" s="38" t="str">
        <f t="shared" si="383"/>
        <v>TIDAK LULUS</v>
      </c>
      <c r="BC293" s="38" t="str">
        <f t="shared" si="384"/>
        <v>LULUS</v>
      </c>
      <c r="BD293" s="38" t="str">
        <f t="shared" si="385"/>
        <v>LULUS</v>
      </c>
      <c r="BE293" s="38" t="str">
        <f t="shared" si="386"/>
        <v>LULUS</v>
      </c>
      <c r="BF293" s="38" t="str">
        <f t="shared" si="387"/>
        <v>LULUS</v>
      </c>
      <c r="BG293" s="38" t="str">
        <f t="shared" si="388"/>
        <v>TIDAK LULUS</v>
      </c>
      <c r="BH293" s="38" t="str">
        <f t="shared" si="389"/>
        <v>LULUS</v>
      </c>
      <c r="BI293" s="38" t="str">
        <f t="shared" si="390"/>
        <v>TIDAK LULUS</v>
      </c>
    </row>
    <row r="294" spans="1:61" s="65" customFormat="1" ht="21.9" customHeight="1" x14ac:dyDescent="0.3">
      <c r="A294" s="37">
        <f t="shared" si="313"/>
        <v>291</v>
      </c>
      <c r="B294" s="56">
        <v>2015417128</v>
      </c>
      <c r="C294" s="62" t="s">
        <v>6377</v>
      </c>
      <c r="D294" s="61" t="str">
        <f t="shared" si="391"/>
        <v>PRIA</v>
      </c>
      <c r="E294" s="56" t="s">
        <v>160</v>
      </c>
      <c r="F294" s="61" t="s">
        <v>6460</v>
      </c>
      <c r="G294" s="62" t="s">
        <v>6461</v>
      </c>
      <c r="H294" s="57">
        <v>44987</v>
      </c>
      <c r="I294" s="38" t="s">
        <v>126</v>
      </c>
      <c r="J294" s="38" t="s">
        <v>125</v>
      </c>
      <c r="K294" s="38" t="s">
        <v>127</v>
      </c>
      <c r="L294" s="38" t="s">
        <v>125</v>
      </c>
      <c r="M294" s="38" t="s">
        <v>127</v>
      </c>
      <c r="N294" s="38" t="s">
        <v>127</v>
      </c>
      <c r="O294" s="38" t="s">
        <v>128</v>
      </c>
      <c r="P294" s="38" t="s">
        <v>127</v>
      </c>
      <c r="Q294" s="38" t="s">
        <v>126</v>
      </c>
      <c r="R294" s="38" t="s">
        <v>125</v>
      </c>
      <c r="S294" s="38" t="s">
        <v>126</v>
      </c>
      <c r="T294" s="38" t="s">
        <v>128</v>
      </c>
      <c r="U294" s="38" t="s">
        <v>128</v>
      </c>
      <c r="V294" s="38" t="s">
        <v>125</v>
      </c>
      <c r="W294" s="38" t="s">
        <v>126</v>
      </c>
      <c r="X294" s="38" t="s">
        <v>125</v>
      </c>
      <c r="Y294" s="38" t="s">
        <v>125</v>
      </c>
      <c r="Z294" s="38" t="s">
        <v>128</v>
      </c>
      <c r="AA294" s="38" t="s">
        <v>126</v>
      </c>
      <c r="AB294" s="38" t="s">
        <v>128</v>
      </c>
      <c r="AC294" s="38" t="s">
        <v>126</v>
      </c>
      <c r="AD294" s="38" t="s">
        <v>128</v>
      </c>
      <c r="AE294" s="38" t="s">
        <v>125</v>
      </c>
      <c r="AF294" s="38" t="s">
        <v>125</v>
      </c>
      <c r="AG294" s="38" t="s">
        <v>126</v>
      </c>
      <c r="AH294" s="38">
        <f t="array" ref="AH294">SUM((I294:AG294=$I$2:$AG$2)*(I294:AG294&lt;&gt;""))</f>
        <v>17</v>
      </c>
      <c r="AI294" s="47">
        <f t="shared" si="365"/>
        <v>6.8</v>
      </c>
      <c r="AJ294" s="64"/>
      <c r="AK294" s="38" t="str">
        <f t="shared" si="366"/>
        <v>LULUS</v>
      </c>
      <c r="AL294" s="38" t="str">
        <f t="shared" si="367"/>
        <v>TIDAK LULUS</v>
      </c>
      <c r="AM294" s="38" t="str">
        <f t="shared" si="368"/>
        <v>LULUS</v>
      </c>
      <c r="AN294" s="38" t="str">
        <f t="shared" si="369"/>
        <v>LULUS</v>
      </c>
      <c r="AO294" s="38" t="str">
        <f t="shared" si="370"/>
        <v>TIDAK LULUS</v>
      </c>
      <c r="AP294" s="38" t="str">
        <f t="shared" si="371"/>
        <v>TIDAK LULUS</v>
      </c>
      <c r="AQ294" s="38" t="str">
        <f t="shared" si="372"/>
        <v>LULUS</v>
      </c>
      <c r="AR294" s="38" t="str">
        <f t="shared" si="373"/>
        <v>LULUS</v>
      </c>
      <c r="AS294" s="38" t="str">
        <f t="shared" si="374"/>
        <v>LULUS</v>
      </c>
      <c r="AT294" s="38" t="str">
        <f t="shared" si="375"/>
        <v>TIDAK LULUS</v>
      </c>
      <c r="AU294" s="38" t="str">
        <f t="shared" si="376"/>
        <v>LULUS</v>
      </c>
      <c r="AV294" s="38" t="str">
        <f t="shared" si="377"/>
        <v>LULUS</v>
      </c>
      <c r="AW294" s="38" t="str">
        <f t="shared" si="378"/>
        <v>TIDAK LULUS</v>
      </c>
      <c r="AX294" s="38" t="str">
        <f t="shared" si="379"/>
        <v>LULUS</v>
      </c>
      <c r="AY294" s="38" t="str">
        <f t="shared" si="380"/>
        <v>LULUS</v>
      </c>
      <c r="AZ294" s="38" t="str">
        <f t="shared" si="381"/>
        <v>LULUS</v>
      </c>
      <c r="BA294" s="38" t="str">
        <f t="shared" si="382"/>
        <v>TIDAK LULUS</v>
      </c>
      <c r="BB294" s="38" t="str">
        <f t="shared" si="383"/>
        <v>TIDAK LULUS</v>
      </c>
      <c r="BC294" s="38" t="str">
        <f t="shared" si="384"/>
        <v>LULUS</v>
      </c>
      <c r="BD294" s="38" t="str">
        <f t="shared" si="385"/>
        <v>LULUS</v>
      </c>
      <c r="BE294" s="38" t="str">
        <f t="shared" si="386"/>
        <v>LULUS</v>
      </c>
      <c r="BF294" s="38" t="str">
        <f t="shared" si="387"/>
        <v>LULUS</v>
      </c>
      <c r="BG294" s="38" t="str">
        <f t="shared" si="388"/>
        <v>LULUS</v>
      </c>
      <c r="BH294" s="38" t="str">
        <f t="shared" si="389"/>
        <v>TIDAK LULUS</v>
      </c>
      <c r="BI294" s="38" t="str">
        <f t="shared" si="390"/>
        <v>LULUS</v>
      </c>
    </row>
    <row r="295" spans="1:61" s="65" customFormat="1" ht="21.9" customHeight="1" x14ac:dyDescent="0.3">
      <c r="A295" s="37">
        <f t="shared" si="313"/>
        <v>292</v>
      </c>
      <c r="B295" s="56">
        <v>2015417132</v>
      </c>
      <c r="C295" s="62" t="s">
        <v>6378</v>
      </c>
      <c r="D295" s="61" t="str">
        <f t="shared" si="391"/>
        <v>PRIA</v>
      </c>
      <c r="E295" s="56" t="s">
        <v>160</v>
      </c>
      <c r="F295" s="61" t="s">
        <v>225</v>
      </c>
      <c r="G295" s="62" t="s">
        <v>226</v>
      </c>
      <c r="H295" s="57">
        <v>44987</v>
      </c>
      <c r="I295" s="38" t="s">
        <v>126</v>
      </c>
      <c r="J295" s="38" t="s">
        <v>125</v>
      </c>
      <c r="K295" s="38" t="s">
        <v>128</v>
      </c>
      <c r="L295" s="38" t="s">
        <v>125</v>
      </c>
      <c r="M295" s="38" t="s">
        <v>127</v>
      </c>
      <c r="N295" s="38" t="s">
        <v>127</v>
      </c>
      <c r="O295" s="38" t="s">
        <v>128</v>
      </c>
      <c r="P295" s="38" t="s">
        <v>127</v>
      </c>
      <c r="Q295" s="38" t="s">
        <v>126</v>
      </c>
      <c r="R295" s="38" t="s">
        <v>125</v>
      </c>
      <c r="S295" s="38" t="s">
        <v>126</v>
      </c>
      <c r="T295" s="38" t="s">
        <v>125</v>
      </c>
      <c r="U295" s="38" t="s">
        <v>128</v>
      </c>
      <c r="V295" s="38" t="s">
        <v>125</v>
      </c>
      <c r="W295" s="38" t="s">
        <v>125</v>
      </c>
      <c r="X295" s="38" t="s">
        <v>125</v>
      </c>
      <c r="Y295" s="38" t="s">
        <v>125</v>
      </c>
      <c r="Z295" s="38" t="s">
        <v>126</v>
      </c>
      <c r="AA295" s="38" t="s">
        <v>126</v>
      </c>
      <c r="AB295" s="38" t="s">
        <v>127</v>
      </c>
      <c r="AC295" s="38" t="s">
        <v>126</v>
      </c>
      <c r="AD295" s="38" t="s">
        <v>126</v>
      </c>
      <c r="AE295" s="38" t="s">
        <v>125</v>
      </c>
      <c r="AF295" s="38" t="s">
        <v>125</v>
      </c>
      <c r="AG295" s="38" t="s">
        <v>126</v>
      </c>
      <c r="AH295" s="38">
        <f t="array" ref="AH295">SUM((I295:AG295=$I$2:$AG$2)*(I295:AG295&lt;&gt;""))</f>
        <v>12</v>
      </c>
      <c r="AI295" s="47">
        <f t="shared" si="365"/>
        <v>4.8</v>
      </c>
      <c r="AJ295" s="64"/>
      <c r="AK295" s="38" t="str">
        <f t="shared" si="366"/>
        <v>LULUS</v>
      </c>
      <c r="AL295" s="38" t="str">
        <f t="shared" si="367"/>
        <v>TIDAK LULUS</v>
      </c>
      <c r="AM295" s="38" t="str">
        <f t="shared" si="368"/>
        <v>TIDAK LULUS</v>
      </c>
      <c r="AN295" s="38" t="str">
        <f t="shared" si="369"/>
        <v>LULUS</v>
      </c>
      <c r="AO295" s="38" t="str">
        <f t="shared" si="370"/>
        <v>TIDAK LULUS</v>
      </c>
      <c r="AP295" s="38" t="str">
        <f t="shared" si="371"/>
        <v>TIDAK LULUS</v>
      </c>
      <c r="AQ295" s="38" t="str">
        <f t="shared" si="372"/>
        <v>LULUS</v>
      </c>
      <c r="AR295" s="38" t="str">
        <f t="shared" si="373"/>
        <v>LULUS</v>
      </c>
      <c r="AS295" s="38" t="str">
        <f t="shared" si="374"/>
        <v>LULUS</v>
      </c>
      <c r="AT295" s="38" t="str">
        <f t="shared" si="375"/>
        <v>TIDAK LULUS</v>
      </c>
      <c r="AU295" s="38" t="str">
        <f t="shared" si="376"/>
        <v>LULUS</v>
      </c>
      <c r="AV295" s="38" t="str">
        <f t="shared" si="377"/>
        <v>TIDAK LULUS</v>
      </c>
      <c r="AW295" s="38" t="str">
        <f t="shared" si="378"/>
        <v>TIDAK LULUS</v>
      </c>
      <c r="AX295" s="38" t="str">
        <f t="shared" si="379"/>
        <v>LULUS</v>
      </c>
      <c r="AY295" s="38" t="str">
        <f t="shared" si="380"/>
        <v>TIDAK LULUS</v>
      </c>
      <c r="AZ295" s="38" t="str">
        <f t="shared" si="381"/>
        <v>LULUS</v>
      </c>
      <c r="BA295" s="38" t="str">
        <f t="shared" si="382"/>
        <v>TIDAK LULUS</v>
      </c>
      <c r="BB295" s="38" t="str">
        <f t="shared" si="383"/>
        <v>TIDAK LULUS</v>
      </c>
      <c r="BC295" s="38" t="str">
        <f t="shared" si="384"/>
        <v>LULUS</v>
      </c>
      <c r="BD295" s="38" t="str">
        <f t="shared" si="385"/>
        <v>TIDAK LULUS</v>
      </c>
      <c r="BE295" s="38" t="str">
        <f t="shared" si="386"/>
        <v>LULUS</v>
      </c>
      <c r="BF295" s="38" t="str">
        <f t="shared" si="387"/>
        <v>TIDAK LULUS</v>
      </c>
      <c r="BG295" s="38" t="str">
        <f t="shared" si="388"/>
        <v>LULUS</v>
      </c>
      <c r="BH295" s="38" t="str">
        <f t="shared" si="389"/>
        <v>TIDAK LULUS</v>
      </c>
      <c r="BI295" s="38" t="str">
        <f t="shared" si="390"/>
        <v>LULUS</v>
      </c>
    </row>
    <row r="296" spans="1:61" s="65" customFormat="1" ht="21.9" customHeight="1" x14ac:dyDescent="0.3">
      <c r="A296" s="37">
        <f t="shared" si="313"/>
        <v>293</v>
      </c>
      <c r="B296" s="56">
        <v>2015417361</v>
      </c>
      <c r="C296" s="62" t="s">
        <v>6366</v>
      </c>
      <c r="D296" s="61" t="str">
        <f t="shared" si="391"/>
        <v>PRIA</v>
      </c>
      <c r="E296" s="56" t="s">
        <v>160</v>
      </c>
      <c r="F296" s="61" t="s">
        <v>3967</v>
      </c>
      <c r="G296" s="62" t="s">
        <v>3968</v>
      </c>
      <c r="H296" s="57">
        <v>44987</v>
      </c>
      <c r="I296" s="38" t="s">
        <v>126</v>
      </c>
      <c r="J296" s="38" t="s">
        <v>128</v>
      </c>
      <c r="K296" s="38" t="s">
        <v>127</v>
      </c>
      <c r="L296" s="38" t="s">
        <v>127</v>
      </c>
      <c r="M296" s="38" t="s">
        <v>126</v>
      </c>
      <c r="N296" s="38" t="s">
        <v>125</v>
      </c>
      <c r="O296" s="38" t="s">
        <v>128</v>
      </c>
      <c r="P296" s="38" t="s">
        <v>127</v>
      </c>
      <c r="Q296" s="38" t="s">
        <v>126</v>
      </c>
      <c r="R296" s="38" t="s">
        <v>128</v>
      </c>
      <c r="S296" s="38" t="s">
        <v>127</v>
      </c>
      <c r="T296" s="38" t="s">
        <v>128</v>
      </c>
      <c r="U296" s="38" t="s">
        <v>127</v>
      </c>
      <c r="V296" s="38" t="s">
        <v>125</v>
      </c>
      <c r="W296" s="38" t="s">
        <v>126</v>
      </c>
      <c r="X296" s="38" t="s">
        <v>128</v>
      </c>
      <c r="Y296" s="38" t="s">
        <v>128</v>
      </c>
      <c r="Z296" s="38" t="s">
        <v>128</v>
      </c>
      <c r="AA296" s="38" t="s">
        <v>128</v>
      </c>
      <c r="AB296" s="38" t="s">
        <v>128</v>
      </c>
      <c r="AC296" s="38" t="s">
        <v>126</v>
      </c>
      <c r="AD296" s="38" t="s">
        <v>128</v>
      </c>
      <c r="AE296" s="38" t="s">
        <v>126</v>
      </c>
      <c r="AF296" s="38" t="s">
        <v>125</v>
      </c>
      <c r="AG296" s="38" t="s">
        <v>127</v>
      </c>
      <c r="AH296" s="38">
        <f t="array" ref="AH296">SUM((I296:AG296=$I$2:$AG$2)*(I296:AG296&lt;&gt;""))</f>
        <v>17</v>
      </c>
      <c r="AI296" s="47">
        <f t="shared" si="365"/>
        <v>6.8</v>
      </c>
      <c r="AJ296" s="64"/>
      <c r="AK296" s="38" t="str">
        <f t="shared" si="366"/>
        <v>LULUS</v>
      </c>
      <c r="AL296" s="38" t="str">
        <f t="shared" si="367"/>
        <v>LULUS</v>
      </c>
      <c r="AM296" s="38" t="str">
        <f t="shared" si="368"/>
        <v>LULUS</v>
      </c>
      <c r="AN296" s="38" t="str">
        <f t="shared" si="369"/>
        <v>TIDAK LULUS</v>
      </c>
      <c r="AO296" s="38" t="str">
        <f t="shared" si="370"/>
        <v>LULUS</v>
      </c>
      <c r="AP296" s="38" t="str">
        <f t="shared" si="371"/>
        <v>LULUS</v>
      </c>
      <c r="AQ296" s="38" t="str">
        <f t="shared" si="372"/>
        <v>LULUS</v>
      </c>
      <c r="AR296" s="38" t="str">
        <f t="shared" si="373"/>
        <v>LULUS</v>
      </c>
      <c r="AS296" s="38" t="str">
        <f t="shared" si="374"/>
        <v>LULUS</v>
      </c>
      <c r="AT296" s="38" t="str">
        <f t="shared" si="375"/>
        <v>LULUS</v>
      </c>
      <c r="AU296" s="38" t="str">
        <f t="shared" si="376"/>
        <v>TIDAK LULUS</v>
      </c>
      <c r="AV296" s="38" t="str">
        <f t="shared" si="377"/>
        <v>LULUS</v>
      </c>
      <c r="AW296" s="38" t="str">
        <f t="shared" si="378"/>
        <v>LULUS</v>
      </c>
      <c r="AX296" s="38" t="str">
        <f t="shared" si="379"/>
        <v>LULUS</v>
      </c>
      <c r="AY296" s="38" t="str">
        <f t="shared" si="380"/>
        <v>LULUS</v>
      </c>
      <c r="AZ296" s="38" t="str">
        <f t="shared" si="381"/>
        <v>TIDAK LULUS</v>
      </c>
      <c r="BA296" s="38" t="str">
        <f t="shared" si="382"/>
        <v>LULUS</v>
      </c>
      <c r="BB296" s="38" t="str">
        <f t="shared" si="383"/>
        <v>TIDAK LULUS</v>
      </c>
      <c r="BC296" s="38" t="str">
        <f t="shared" si="384"/>
        <v>TIDAK LULUS</v>
      </c>
      <c r="BD296" s="38" t="str">
        <f t="shared" si="385"/>
        <v>LULUS</v>
      </c>
      <c r="BE296" s="38" t="str">
        <f t="shared" si="386"/>
        <v>LULUS</v>
      </c>
      <c r="BF296" s="38" t="str">
        <f t="shared" si="387"/>
        <v>LULUS</v>
      </c>
      <c r="BG296" s="38" t="str">
        <f t="shared" si="388"/>
        <v>TIDAK LULUS</v>
      </c>
      <c r="BH296" s="38" t="str">
        <f t="shared" si="389"/>
        <v>TIDAK LULUS</v>
      </c>
      <c r="BI296" s="38" t="str">
        <f t="shared" si="390"/>
        <v>TIDAK LULUS</v>
      </c>
    </row>
    <row r="297" spans="1:61" s="65" customFormat="1" ht="21.9" customHeight="1" x14ac:dyDescent="0.3">
      <c r="A297" s="37">
        <f t="shared" si="313"/>
        <v>294</v>
      </c>
      <c r="B297" s="56">
        <v>2015417046</v>
      </c>
      <c r="C297" s="62" t="s">
        <v>6367</v>
      </c>
      <c r="D297" s="61" t="str">
        <f t="shared" si="391"/>
        <v>PRIA</v>
      </c>
      <c r="E297" s="56" t="s">
        <v>160</v>
      </c>
      <c r="F297" s="61" t="s">
        <v>690</v>
      </c>
      <c r="G297" s="62" t="s">
        <v>691</v>
      </c>
      <c r="H297" s="57">
        <v>44987</v>
      </c>
      <c r="I297" s="38" t="s">
        <v>126</v>
      </c>
      <c r="J297" s="38" t="s">
        <v>128</v>
      </c>
      <c r="K297" s="38" t="s">
        <v>127</v>
      </c>
      <c r="L297" s="38" t="s">
        <v>125</v>
      </c>
      <c r="M297" s="38" t="s">
        <v>126</v>
      </c>
      <c r="N297" s="38" t="s">
        <v>125</v>
      </c>
      <c r="O297" s="38" t="s">
        <v>128</v>
      </c>
      <c r="P297" s="38" t="s">
        <v>127</v>
      </c>
      <c r="Q297" s="38" t="s">
        <v>126</v>
      </c>
      <c r="R297" s="38" t="s">
        <v>125</v>
      </c>
      <c r="S297" s="38" t="s">
        <v>126</v>
      </c>
      <c r="T297" s="38" t="s">
        <v>128</v>
      </c>
      <c r="U297" s="38" t="s">
        <v>127</v>
      </c>
      <c r="V297" s="38" t="s">
        <v>125</v>
      </c>
      <c r="W297" s="38" t="s">
        <v>126</v>
      </c>
      <c r="X297" s="38" t="s">
        <v>125</v>
      </c>
      <c r="Y297" s="38" t="s">
        <v>128</v>
      </c>
      <c r="Z297" s="38" t="s">
        <v>128</v>
      </c>
      <c r="AA297" s="38" t="s">
        <v>126</v>
      </c>
      <c r="AB297" s="38" t="s">
        <v>128</v>
      </c>
      <c r="AC297" s="38" t="s">
        <v>126</v>
      </c>
      <c r="AD297" s="38" t="s">
        <v>128</v>
      </c>
      <c r="AE297" s="38" t="s">
        <v>125</v>
      </c>
      <c r="AF297" s="38" t="s">
        <v>127</v>
      </c>
      <c r="AG297" s="38" t="s">
        <v>127</v>
      </c>
      <c r="AH297" s="38">
        <f t="array" ref="AH297">SUM((I297:AG297=$I$2:$AG$2)*(I297:AG297&lt;&gt;""))</f>
        <v>22</v>
      </c>
      <c r="AI297" s="47">
        <f t="shared" si="365"/>
        <v>8.8000000000000007</v>
      </c>
      <c r="AJ297" s="64"/>
      <c r="AK297" s="38" t="str">
        <f t="shared" si="366"/>
        <v>LULUS</v>
      </c>
      <c r="AL297" s="38" t="str">
        <f t="shared" si="367"/>
        <v>LULUS</v>
      </c>
      <c r="AM297" s="38" t="str">
        <f t="shared" si="368"/>
        <v>LULUS</v>
      </c>
      <c r="AN297" s="38" t="str">
        <f t="shared" si="369"/>
        <v>LULUS</v>
      </c>
      <c r="AO297" s="38" t="str">
        <f t="shared" si="370"/>
        <v>LULUS</v>
      </c>
      <c r="AP297" s="38" t="str">
        <f t="shared" si="371"/>
        <v>LULUS</v>
      </c>
      <c r="AQ297" s="38" t="str">
        <f t="shared" si="372"/>
        <v>LULUS</v>
      </c>
      <c r="AR297" s="38" t="str">
        <f t="shared" si="373"/>
        <v>LULUS</v>
      </c>
      <c r="AS297" s="38" t="str">
        <f t="shared" si="374"/>
        <v>LULUS</v>
      </c>
      <c r="AT297" s="38" t="str">
        <f t="shared" si="375"/>
        <v>TIDAK LULUS</v>
      </c>
      <c r="AU297" s="38" t="str">
        <f t="shared" si="376"/>
        <v>LULUS</v>
      </c>
      <c r="AV297" s="38" t="str">
        <f t="shared" si="377"/>
        <v>LULUS</v>
      </c>
      <c r="AW297" s="38" t="str">
        <f t="shared" si="378"/>
        <v>LULUS</v>
      </c>
      <c r="AX297" s="38" t="str">
        <f t="shared" si="379"/>
        <v>LULUS</v>
      </c>
      <c r="AY297" s="38" t="str">
        <f t="shared" si="380"/>
        <v>LULUS</v>
      </c>
      <c r="AZ297" s="38" t="str">
        <f t="shared" si="381"/>
        <v>LULUS</v>
      </c>
      <c r="BA297" s="38" t="str">
        <f t="shared" si="382"/>
        <v>LULUS</v>
      </c>
      <c r="BB297" s="38" t="str">
        <f t="shared" si="383"/>
        <v>TIDAK LULUS</v>
      </c>
      <c r="BC297" s="38" t="str">
        <f t="shared" si="384"/>
        <v>LULUS</v>
      </c>
      <c r="BD297" s="38" t="str">
        <f t="shared" si="385"/>
        <v>LULUS</v>
      </c>
      <c r="BE297" s="38" t="str">
        <f t="shared" si="386"/>
        <v>LULUS</v>
      </c>
      <c r="BF297" s="38" t="str">
        <f t="shared" si="387"/>
        <v>LULUS</v>
      </c>
      <c r="BG297" s="38" t="str">
        <f t="shared" si="388"/>
        <v>LULUS</v>
      </c>
      <c r="BH297" s="38" t="str">
        <f t="shared" si="389"/>
        <v>LULUS</v>
      </c>
      <c r="BI297" s="38" t="str">
        <f t="shared" si="390"/>
        <v>TIDAK LULUS</v>
      </c>
    </row>
    <row r="298" spans="1:61" s="65" customFormat="1" ht="21.9" customHeight="1" x14ac:dyDescent="0.3">
      <c r="A298" s="37">
        <f t="shared" si="313"/>
        <v>295</v>
      </c>
      <c r="B298" s="56">
        <v>2015417052</v>
      </c>
      <c r="C298" s="62" t="s">
        <v>6368</v>
      </c>
      <c r="D298" s="61" t="str">
        <f t="shared" si="391"/>
        <v>PRIA</v>
      </c>
      <c r="E298" s="56" t="s">
        <v>160</v>
      </c>
      <c r="F298" s="61" t="s">
        <v>6452</v>
      </c>
      <c r="G298" s="62" t="s">
        <v>6453</v>
      </c>
      <c r="H298" s="57">
        <v>44987</v>
      </c>
      <c r="I298" s="38" t="s">
        <v>126</v>
      </c>
      <c r="J298" s="38" t="s">
        <v>128</v>
      </c>
      <c r="K298" s="38" t="s">
        <v>127</v>
      </c>
      <c r="L298" s="38" t="s">
        <v>125</v>
      </c>
      <c r="M298" s="38" t="s">
        <v>127</v>
      </c>
      <c r="N298" s="38" t="s">
        <v>125</v>
      </c>
      <c r="O298" s="38" t="s">
        <v>128</v>
      </c>
      <c r="P298" s="38" t="s">
        <v>127</v>
      </c>
      <c r="Q298" s="38" t="s">
        <v>126</v>
      </c>
      <c r="R298" s="38" t="s">
        <v>125</v>
      </c>
      <c r="S298" s="38" t="s">
        <v>126</v>
      </c>
      <c r="T298" s="38" t="s">
        <v>128</v>
      </c>
      <c r="U298" s="38" t="s">
        <v>127</v>
      </c>
      <c r="V298" s="38" t="s">
        <v>125</v>
      </c>
      <c r="W298" s="38" t="s">
        <v>126</v>
      </c>
      <c r="X298" s="38" t="s">
        <v>125</v>
      </c>
      <c r="Y298" s="38" t="s">
        <v>127</v>
      </c>
      <c r="Z298" s="38" t="s">
        <v>128</v>
      </c>
      <c r="AA298" s="38" t="s">
        <v>126</v>
      </c>
      <c r="AB298" s="38" t="s">
        <v>128</v>
      </c>
      <c r="AC298" s="38" t="s">
        <v>126</v>
      </c>
      <c r="AD298" s="38" t="s">
        <v>126</v>
      </c>
      <c r="AE298" s="38" t="s">
        <v>128</v>
      </c>
      <c r="AF298" s="38" t="s">
        <v>127</v>
      </c>
      <c r="AG298" s="38" t="s">
        <v>128</v>
      </c>
      <c r="AH298" s="38">
        <f t="array" ref="AH298">SUM((I298:AG298=$I$2:$AG$2)*(I298:AG298&lt;&gt;""))</f>
        <v>18</v>
      </c>
      <c r="AI298" s="47">
        <f t="shared" si="365"/>
        <v>7.2</v>
      </c>
      <c r="AJ298" s="64"/>
      <c r="AK298" s="38" t="str">
        <f t="shared" si="366"/>
        <v>LULUS</v>
      </c>
      <c r="AL298" s="38" t="str">
        <f t="shared" si="367"/>
        <v>LULUS</v>
      </c>
      <c r="AM298" s="38" t="str">
        <f t="shared" si="368"/>
        <v>LULUS</v>
      </c>
      <c r="AN298" s="38" t="str">
        <f t="shared" si="369"/>
        <v>LULUS</v>
      </c>
      <c r="AO298" s="38" t="str">
        <f t="shared" si="370"/>
        <v>TIDAK LULUS</v>
      </c>
      <c r="AP298" s="38" t="str">
        <f t="shared" si="371"/>
        <v>LULUS</v>
      </c>
      <c r="AQ298" s="38" t="str">
        <f t="shared" si="372"/>
        <v>LULUS</v>
      </c>
      <c r="AR298" s="38" t="str">
        <f t="shared" si="373"/>
        <v>LULUS</v>
      </c>
      <c r="AS298" s="38" t="str">
        <f t="shared" si="374"/>
        <v>LULUS</v>
      </c>
      <c r="AT298" s="38" t="str">
        <f t="shared" si="375"/>
        <v>TIDAK LULUS</v>
      </c>
      <c r="AU298" s="38" t="str">
        <f t="shared" si="376"/>
        <v>LULUS</v>
      </c>
      <c r="AV298" s="38" t="str">
        <f t="shared" si="377"/>
        <v>LULUS</v>
      </c>
      <c r="AW298" s="38" t="str">
        <f t="shared" si="378"/>
        <v>LULUS</v>
      </c>
      <c r="AX298" s="38" t="str">
        <f t="shared" si="379"/>
        <v>LULUS</v>
      </c>
      <c r="AY298" s="38" t="str">
        <f t="shared" si="380"/>
        <v>LULUS</v>
      </c>
      <c r="AZ298" s="38" t="str">
        <f t="shared" si="381"/>
        <v>LULUS</v>
      </c>
      <c r="BA298" s="38" t="str">
        <f t="shared" si="382"/>
        <v>TIDAK LULUS</v>
      </c>
      <c r="BB298" s="38" t="str">
        <f t="shared" si="383"/>
        <v>TIDAK LULUS</v>
      </c>
      <c r="BC298" s="38" t="str">
        <f t="shared" si="384"/>
        <v>LULUS</v>
      </c>
      <c r="BD298" s="38" t="str">
        <f t="shared" si="385"/>
        <v>LULUS</v>
      </c>
      <c r="BE298" s="38" t="str">
        <f t="shared" si="386"/>
        <v>LULUS</v>
      </c>
      <c r="BF298" s="38" t="str">
        <f t="shared" si="387"/>
        <v>TIDAK LULUS</v>
      </c>
      <c r="BG298" s="38" t="str">
        <f t="shared" si="388"/>
        <v>TIDAK LULUS</v>
      </c>
      <c r="BH298" s="38" t="str">
        <f t="shared" si="389"/>
        <v>LULUS</v>
      </c>
      <c r="BI298" s="38" t="str">
        <f t="shared" si="390"/>
        <v>TIDAK LULUS</v>
      </c>
    </row>
    <row r="299" spans="1:61" s="65" customFormat="1" ht="21.9" customHeight="1" x14ac:dyDescent="0.3">
      <c r="A299" s="37">
        <f t="shared" si="313"/>
        <v>296</v>
      </c>
      <c r="B299" s="56">
        <v>2015417059</v>
      </c>
      <c r="C299" s="62" t="s">
        <v>6369</v>
      </c>
      <c r="D299" s="61" t="str">
        <f t="shared" si="391"/>
        <v>PRIA</v>
      </c>
      <c r="E299" s="56" t="s">
        <v>160</v>
      </c>
      <c r="F299" s="61" t="s">
        <v>6454</v>
      </c>
      <c r="G299" s="62" t="s">
        <v>6455</v>
      </c>
      <c r="H299" s="57">
        <v>44987</v>
      </c>
      <c r="I299" s="38" t="s">
        <v>127</v>
      </c>
      <c r="J299" s="38" t="s">
        <v>128</v>
      </c>
      <c r="K299" s="38" t="s">
        <v>127</v>
      </c>
      <c r="L299" s="38" t="s">
        <v>125</v>
      </c>
      <c r="M299" s="38" t="s">
        <v>127</v>
      </c>
      <c r="N299" s="38" t="s">
        <v>125</v>
      </c>
      <c r="O299" s="38" t="s">
        <v>128</v>
      </c>
      <c r="P299" s="38" t="s">
        <v>127</v>
      </c>
      <c r="Q299" s="38" t="s">
        <v>126</v>
      </c>
      <c r="R299" s="38" t="s">
        <v>126</v>
      </c>
      <c r="S299" s="38" t="s">
        <v>126</v>
      </c>
      <c r="T299" s="38" t="s">
        <v>126</v>
      </c>
      <c r="U299" s="38" t="s">
        <v>125</v>
      </c>
      <c r="V299" s="38" t="s">
        <v>125</v>
      </c>
      <c r="W299" s="38" t="s">
        <v>126</v>
      </c>
      <c r="X299" s="38" t="s">
        <v>128</v>
      </c>
      <c r="Y299" s="38" t="s">
        <v>125</v>
      </c>
      <c r="Z299" s="38" t="s">
        <v>128</v>
      </c>
      <c r="AA299" s="38" t="s">
        <v>126</v>
      </c>
      <c r="AB299" s="38" t="s">
        <v>128</v>
      </c>
      <c r="AC299" s="38" t="s">
        <v>126</v>
      </c>
      <c r="AD299" s="38" t="s">
        <v>128</v>
      </c>
      <c r="AE299" s="38" t="s">
        <v>125</v>
      </c>
      <c r="AF299" s="38" t="s">
        <v>127</v>
      </c>
      <c r="AG299" s="38" t="s">
        <v>125</v>
      </c>
      <c r="AH299" s="38">
        <f t="array" ref="AH299">SUM((I299:AG299=$I$2:$AG$2)*(I299:AG299&lt;&gt;""))</f>
        <v>16</v>
      </c>
      <c r="AI299" s="47">
        <f t="shared" si="365"/>
        <v>6.4</v>
      </c>
      <c r="AJ299" s="64"/>
      <c r="AK299" s="38" t="str">
        <f t="shared" si="366"/>
        <v>TIDAK LULUS</v>
      </c>
      <c r="AL299" s="38" t="str">
        <f t="shared" si="367"/>
        <v>LULUS</v>
      </c>
      <c r="AM299" s="38" t="str">
        <f t="shared" si="368"/>
        <v>LULUS</v>
      </c>
      <c r="AN299" s="38" t="str">
        <f t="shared" si="369"/>
        <v>LULUS</v>
      </c>
      <c r="AO299" s="38" t="str">
        <f t="shared" si="370"/>
        <v>TIDAK LULUS</v>
      </c>
      <c r="AP299" s="38" t="str">
        <f t="shared" si="371"/>
        <v>LULUS</v>
      </c>
      <c r="AQ299" s="38" t="str">
        <f t="shared" si="372"/>
        <v>LULUS</v>
      </c>
      <c r="AR299" s="38" t="str">
        <f t="shared" si="373"/>
        <v>LULUS</v>
      </c>
      <c r="AS299" s="38" t="str">
        <f t="shared" si="374"/>
        <v>LULUS</v>
      </c>
      <c r="AT299" s="38" t="str">
        <f t="shared" si="375"/>
        <v>TIDAK LULUS</v>
      </c>
      <c r="AU299" s="38" t="str">
        <f t="shared" si="376"/>
        <v>LULUS</v>
      </c>
      <c r="AV299" s="38" t="str">
        <f t="shared" si="377"/>
        <v>TIDAK LULUS</v>
      </c>
      <c r="AW299" s="38" t="str">
        <f t="shared" si="378"/>
        <v>TIDAK LULUS</v>
      </c>
      <c r="AX299" s="38" t="str">
        <f t="shared" si="379"/>
        <v>LULUS</v>
      </c>
      <c r="AY299" s="38" t="str">
        <f t="shared" si="380"/>
        <v>LULUS</v>
      </c>
      <c r="AZ299" s="38" t="str">
        <f t="shared" si="381"/>
        <v>TIDAK LULUS</v>
      </c>
      <c r="BA299" s="38" t="str">
        <f t="shared" si="382"/>
        <v>TIDAK LULUS</v>
      </c>
      <c r="BB299" s="38" t="str">
        <f t="shared" si="383"/>
        <v>TIDAK LULUS</v>
      </c>
      <c r="BC299" s="38" t="str">
        <f t="shared" si="384"/>
        <v>LULUS</v>
      </c>
      <c r="BD299" s="38" t="str">
        <f t="shared" si="385"/>
        <v>LULUS</v>
      </c>
      <c r="BE299" s="38" t="str">
        <f t="shared" si="386"/>
        <v>LULUS</v>
      </c>
      <c r="BF299" s="38" t="str">
        <f t="shared" si="387"/>
        <v>LULUS</v>
      </c>
      <c r="BG299" s="38" t="str">
        <f t="shared" si="388"/>
        <v>LULUS</v>
      </c>
      <c r="BH299" s="38" t="str">
        <f t="shared" si="389"/>
        <v>LULUS</v>
      </c>
      <c r="BI299" s="38" t="str">
        <f t="shared" si="390"/>
        <v>TIDAK LULUS</v>
      </c>
    </row>
    <row r="300" spans="1:61" s="65" customFormat="1" ht="21.9" customHeight="1" x14ac:dyDescent="0.3">
      <c r="A300" s="37">
        <f t="shared" si="313"/>
        <v>297</v>
      </c>
      <c r="B300" s="56">
        <v>2015417063</v>
      </c>
      <c r="C300" s="62" t="s">
        <v>6370</v>
      </c>
      <c r="D300" s="61" t="str">
        <f t="shared" si="391"/>
        <v>PRIA</v>
      </c>
      <c r="E300" s="56" t="s">
        <v>160</v>
      </c>
      <c r="F300" s="61" t="s">
        <v>6456</v>
      </c>
      <c r="G300" s="62" t="s">
        <v>6457</v>
      </c>
      <c r="H300" s="57">
        <v>44987</v>
      </c>
      <c r="I300" s="38" t="s">
        <v>127</v>
      </c>
      <c r="J300" s="38" t="s">
        <v>127</v>
      </c>
      <c r="K300" s="38" t="s">
        <v>127</v>
      </c>
      <c r="L300" s="38" t="s">
        <v>125</v>
      </c>
      <c r="M300" s="38" t="s">
        <v>126</v>
      </c>
      <c r="N300" s="38" t="s">
        <v>125</v>
      </c>
      <c r="O300" s="38" t="s">
        <v>128</v>
      </c>
      <c r="P300" s="38" t="s">
        <v>127</v>
      </c>
      <c r="Q300" s="38" t="s">
        <v>126</v>
      </c>
      <c r="R300" s="38" t="s">
        <v>125</v>
      </c>
      <c r="S300" s="38" t="s">
        <v>127</v>
      </c>
      <c r="T300" s="38" t="s">
        <v>128</v>
      </c>
      <c r="U300" s="38" t="s">
        <v>125</v>
      </c>
      <c r="V300" s="38" t="s">
        <v>125</v>
      </c>
      <c r="W300" s="38" t="s">
        <v>126</v>
      </c>
      <c r="X300" s="38" t="s">
        <v>125</v>
      </c>
      <c r="Y300" s="38" t="s">
        <v>128</v>
      </c>
      <c r="Z300" s="38" t="s">
        <v>128</v>
      </c>
      <c r="AA300" s="38" t="s">
        <v>126</v>
      </c>
      <c r="AB300" s="38" t="s">
        <v>128</v>
      </c>
      <c r="AC300" s="38" t="s">
        <v>126</v>
      </c>
      <c r="AD300" s="38" t="s">
        <v>128</v>
      </c>
      <c r="AE300" s="38" t="s">
        <v>128</v>
      </c>
      <c r="AF300" s="38" t="s">
        <v>127</v>
      </c>
      <c r="AG300" s="38" t="s">
        <v>127</v>
      </c>
      <c r="AH300" s="38">
        <f t="array" ref="AH300">SUM((I300:AG300=$I$2:$AG$2)*(I300:AG300&lt;&gt;""))</f>
        <v>17</v>
      </c>
      <c r="AI300" s="47">
        <f t="shared" si="365"/>
        <v>6.8</v>
      </c>
      <c r="AJ300" s="64"/>
      <c r="AK300" s="38" t="str">
        <f t="shared" si="366"/>
        <v>TIDAK LULUS</v>
      </c>
      <c r="AL300" s="38" t="str">
        <f t="shared" si="367"/>
        <v>TIDAK LULUS</v>
      </c>
      <c r="AM300" s="38" t="str">
        <f t="shared" si="368"/>
        <v>LULUS</v>
      </c>
      <c r="AN300" s="38" t="str">
        <f t="shared" si="369"/>
        <v>LULUS</v>
      </c>
      <c r="AO300" s="38" t="str">
        <f t="shared" si="370"/>
        <v>LULUS</v>
      </c>
      <c r="AP300" s="38" t="str">
        <f t="shared" si="371"/>
        <v>LULUS</v>
      </c>
      <c r="AQ300" s="38" t="str">
        <f t="shared" si="372"/>
        <v>LULUS</v>
      </c>
      <c r="AR300" s="38" t="str">
        <f t="shared" si="373"/>
        <v>LULUS</v>
      </c>
      <c r="AS300" s="38" t="str">
        <f t="shared" si="374"/>
        <v>LULUS</v>
      </c>
      <c r="AT300" s="38" t="str">
        <f t="shared" si="375"/>
        <v>TIDAK LULUS</v>
      </c>
      <c r="AU300" s="38" t="str">
        <f t="shared" si="376"/>
        <v>TIDAK LULUS</v>
      </c>
      <c r="AV300" s="38" t="str">
        <f t="shared" si="377"/>
        <v>LULUS</v>
      </c>
      <c r="AW300" s="38" t="str">
        <f t="shared" si="378"/>
        <v>TIDAK LULUS</v>
      </c>
      <c r="AX300" s="38" t="str">
        <f t="shared" si="379"/>
        <v>LULUS</v>
      </c>
      <c r="AY300" s="38" t="str">
        <f t="shared" si="380"/>
        <v>LULUS</v>
      </c>
      <c r="AZ300" s="38" t="str">
        <f t="shared" si="381"/>
        <v>LULUS</v>
      </c>
      <c r="BA300" s="38" t="str">
        <f t="shared" si="382"/>
        <v>LULUS</v>
      </c>
      <c r="BB300" s="38" t="str">
        <f t="shared" si="383"/>
        <v>TIDAK LULUS</v>
      </c>
      <c r="BC300" s="38" t="str">
        <f t="shared" si="384"/>
        <v>LULUS</v>
      </c>
      <c r="BD300" s="38" t="str">
        <f t="shared" si="385"/>
        <v>LULUS</v>
      </c>
      <c r="BE300" s="38" t="str">
        <f t="shared" si="386"/>
        <v>LULUS</v>
      </c>
      <c r="BF300" s="38" t="str">
        <f t="shared" si="387"/>
        <v>LULUS</v>
      </c>
      <c r="BG300" s="38" t="str">
        <f t="shared" si="388"/>
        <v>TIDAK LULUS</v>
      </c>
      <c r="BH300" s="38" t="str">
        <f t="shared" si="389"/>
        <v>LULUS</v>
      </c>
      <c r="BI300" s="38" t="str">
        <f t="shared" si="390"/>
        <v>TIDAK LULUS</v>
      </c>
    </row>
    <row r="301" spans="1:61" s="65" customFormat="1" ht="21.9" customHeight="1" x14ac:dyDescent="0.3">
      <c r="A301" s="37">
        <f t="shared" si="313"/>
        <v>298</v>
      </c>
      <c r="B301" s="56">
        <v>2015417065</v>
      </c>
      <c r="C301" s="62" t="s">
        <v>6371</v>
      </c>
      <c r="D301" s="61" t="str">
        <f t="shared" si="391"/>
        <v>PRIA</v>
      </c>
      <c r="E301" s="56" t="s">
        <v>160</v>
      </c>
      <c r="F301" s="61" t="s">
        <v>687</v>
      </c>
      <c r="G301" s="62" t="s">
        <v>688</v>
      </c>
      <c r="H301" s="57">
        <v>44987</v>
      </c>
      <c r="I301" s="38" t="s">
        <v>127</v>
      </c>
      <c r="J301" s="38" t="s">
        <v>128</v>
      </c>
      <c r="K301" s="38" t="s">
        <v>127</v>
      </c>
      <c r="L301" s="38" t="s">
        <v>125</v>
      </c>
      <c r="M301" s="38" t="s">
        <v>126</v>
      </c>
      <c r="N301" s="38" t="s">
        <v>125</v>
      </c>
      <c r="O301" s="38" t="s">
        <v>128</v>
      </c>
      <c r="P301" s="38" t="s">
        <v>127</v>
      </c>
      <c r="Q301" s="38" t="s">
        <v>126</v>
      </c>
      <c r="R301" s="38" t="s">
        <v>128</v>
      </c>
      <c r="S301" s="38" t="s">
        <v>126</v>
      </c>
      <c r="T301" s="38" t="s">
        <v>128</v>
      </c>
      <c r="U301" s="38" t="s">
        <v>128</v>
      </c>
      <c r="V301" s="38" t="s">
        <v>125</v>
      </c>
      <c r="W301" s="38" t="s">
        <v>125</v>
      </c>
      <c r="X301" s="38" t="s">
        <v>125</v>
      </c>
      <c r="Y301" s="38" t="s">
        <v>128</v>
      </c>
      <c r="Z301" s="38" t="s">
        <v>126</v>
      </c>
      <c r="AA301" s="38" t="s">
        <v>125</v>
      </c>
      <c r="AB301" s="38" t="s">
        <v>128</v>
      </c>
      <c r="AC301" s="38" t="s">
        <v>126</v>
      </c>
      <c r="AD301" s="38" t="s">
        <v>126</v>
      </c>
      <c r="AE301" s="38" t="s">
        <v>127</v>
      </c>
      <c r="AF301" s="38" t="s">
        <v>127</v>
      </c>
      <c r="AG301" s="38" t="s">
        <v>128</v>
      </c>
      <c r="AH301" s="38">
        <f t="array" ref="AH301">SUM((I301:AG301=$I$2:$AG$2)*(I301:AG301&lt;&gt;""))</f>
        <v>17</v>
      </c>
      <c r="AI301" s="47">
        <f t="shared" si="365"/>
        <v>6.8</v>
      </c>
      <c r="AJ301" s="64"/>
      <c r="AK301" s="38" t="str">
        <f t="shared" si="366"/>
        <v>TIDAK LULUS</v>
      </c>
      <c r="AL301" s="38" t="str">
        <f t="shared" si="367"/>
        <v>LULUS</v>
      </c>
      <c r="AM301" s="38" t="str">
        <f t="shared" si="368"/>
        <v>LULUS</v>
      </c>
      <c r="AN301" s="38" t="str">
        <f t="shared" si="369"/>
        <v>LULUS</v>
      </c>
      <c r="AO301" s="38" t="str">
        <f t="shared" si="370"/>
        <v>LULUS</v>
      </c>
      <c r="AP301" s="38" t="str">
        <f t="shared" si="371"/>
        <v>LULUS</v>
      </c>
      <c r="AQ301" s="38" t="str">
        <f t="shared" si="372"/>
        <v>LULUS</v>
      </c>
      <c r="AR301" s="38" t="str">
        <f t="shared" si="373"/>
        <v>LULUS</v>
      </c>
      <c r="AS301" s="38" t="str">
        <f t="shared" si="374"/>
        <v>LULUS</v>
      </c>
      <c r="AT301" s="38" t="str">
        <f t="shared" si="375"/>
        <v>LULUS</v>
      </c>
      <c r="AU301" s="38" t="str">
        <f t="shared" si="376"/>
        <v>LULUS</v>
      </c>
      <c r="AV301" s="38" t="str">
        <f t="shared" si="377"/>
        <v>LULUS</v>
      </c>
      <c r="AW301" s="38" t="str">
        <f t="shared" si="378"/>
        <v>TIDAK LULUS</v>
      </c>
      <c r="AX301" s="38" t="str">
        <f t="shared" si="379"/>
        <v>LULUS</v>
      </c>
      <c r="AY301" s="38" t="str">
        <f t="shared" si="380"/>
        <v>TIDAK LULUS</v>
      </c>
      <c r="AZ301" s="38" t="str">
        <f t="shared" si="381"/>
        <v>LULUS</v>
      </c>
      <c r="BA301" s="38" t="str">
        <f t="shared" si="382"/>
        <v>LULUS</v>
      </c>
      <c r="BB301" s="38" t="str">
        <f t="shared" si="383"/>
        <v>TIDAK LULUS</v>
      </c>
      <c r="BC301" s="38" t="str">
        <f t="shared" si="384"/>
        <v>TIDAK LULUS</v>
      </c>
      <c r="BD301" s="38" t="str">
        <f t="shared" si="385"/>
        <v>LULUS</v>
      </c>
      <c r="BE301" s="38" t="str">
        <f t="shared" si="386"/>
        <v>LULUS</v>
      </c>
      <c r="BF301" s="38" t="str">
        <f t="shared" si="387"/>
        <v>TIDAK LULUS</v>
      </c>
      <c r="BG301" s="38" t="str">
        <f t="shared" si="388"/>
        <v>TIDAK LULUS</v>
      </c>
      <c r="BH301" s="38" t="str">
        <f t="shared" si="389"/>
        <v>LULUS</v>
      </c>
      <c r="BI301" s="38" t="str">
        <f t="shared" si="390"/>
        <v>TIDAK LULUS</v>
      </c>
    </row>
    <row r="302" spans="1:61" s="65" customFormat="1" ht="21.9" customHeight="1" x14ac:dyDescent="0.3">
      <c r="A302" s="37">
        <f t="shared" si="313"/>
        <v>299</v>
      </c>
      <c r="B302" s="56">
        <v>2015422255</v>
      </c>
      <c r="C302" s="62" t="s">
        <v>6380</v>
      </c>
      <c r="D302" s="61" t="s">
        <v>46</v>
      </c>
      <c r="E302" s="56" t="s">
        <v>155</v>
      </c>
      <c r="F302" s="61" t="s">
        <v>3990</v>
      </c>
      <c r="G302" s="62" t="s">
        <v>3991</v>
      </c>
      <c r="H302" s="57">
        <v>45001</v>
      </c>
      <c r="I302" s="38" t="s">
        <v>126</v>
      </c>
      <c r="J302" s="38" t="s">
        <v>128</v>
      </c>
      <c r="K302" s="38" t="s">
        <v>127</v>
      </c>
      <c r="L302" s="38" t="s">
        <v>125</v>
      </c>
      <c r="M302" s="38" t="s">
        <v>126</v>
      </c>
      <c r="N302" s="38" t="s">
        <v>125</v>
      </c>
      <c r="O302" s="38" t="s">
        <v>128</v>
      </c>
      <c r="P302" s="38" t="s">
        <v>127</v>
      </c>
      <c r="Q302" s="38" t="s">
        <v>126</v>
      </c>
      <c r="R302" s="38" t="s">
        <v>128</v>
      </c>
      <c r="S302" s="38" t="s">
        <v>126</v>
      </c>
      <c r="T302" s="38" t="s">
        <v>128</v>
      </c>
      <c r="U302" s="38" t="s">
        <v>127</v>
      </c>
      <c r="V302" s="38" t="s">
        <v>125</v>
      </c>
      <c r="W302" s="38" t="s">
        <v>126</v>
      </c>
      <c r="X302" s="38" t="s">
        <v>125</v>
      </c>
      <c r="Y302" s="38" t="s">
        <v>127</v>
      </c>
      <c r="Z302" s="38" t="s">
        <v>128</v>
      </c>
      <c r="AA302" s="38" t="s">
        <v>126</v>
      </c>
      <c r="AB302" s="38" t="s">
        <v>128</v>
      </c>
      <c r="AC302" s="38" t="s">
        <v>126</v>
      </c>
      <c r="AD302" s="38" t="s">
        <v>128</v>
      </c>
      <c r="AE302" s="38" t="s">
        <v>126</v>
      </c>
      <c r="AF302" s="38" t="s">
        <v>127</v>
      </c>
      <c r="AG302" s="38" t="s">
        <v>127</v>
      </c>
      <c r="AH302" s="38">
        <f t="array" ref="AH302">SUM((I302:AG302=$I$2:$AG$2)*(I302:AG302&lt;&gt;""))</f>
        <v>21</v>
      </c>
      <c r="AI302" s="47">
        <f t="shared" ref="AI302:AI325" si="392">AH302/2.5</f>
        <v>8.4</v>
      </c>
      <c r="AJ302" s="64"/>
      <c r="AK302" s="38" t="str">
        <f t="shared" si="366"/>
        <v>LULUS</v>
      </c>
      <c r="AL302" s="38" t="str">
        <f t="shared" si="367"/>
        <v>LULUS</v>
      </c>
      <c r="AM302" s="38" t="str">
        <f t="shared" si="368"/>
        <v>LULUS</v>
      </c>
      <c r="AN302" s="38" t="str">
        <f t="shared" si="369"/>
        <v>LULUS</v>
      </c>
      <c r="AO302" s="38" t="str">
        <f t="shared" si="370"/>
        <v>LULUS</v>
      </c>
      <c r="AP302" s="38" t="str">
        <f t="shared" si="371"/>
        <v>LULUS</v>
      </c>
      <c r="AQ302" s="38" t="str">
        <f t="shared" si="372"/>
        <v>LULUS</v>
      </c>
      <c r="AR302" s="38" t="str">
        <f t="shared" si="373"/>
        <v>LULUS</v>
      </c>
      <c r="AS302" s="38" t="str">
        <f t="shared" si="374"/>
        <v>LULUS</v>
      </c>
      <c r="AT302" s="38" t="str">
        <f t="shared" si="375"/>
        <v>LULUS</v>
      </c>
      <c r="AU302" s="38" t="str">
        <f t="shared" si="376"/>
        <v>LULUS</v>
      </c>
      <c r="AV302" s="38" t="str">
        <f t="shared" si="377"/>
        <v>LULUS</v>
      </c>
      <c r="AW302" s="38" t="str">
        <f t="shared" si="378"/>
        <v>LULUS</v>
      </c>
      <c r="AX302" s="38" t="str">
        <f t="shared" si="379"/>
        <v>LULUS</v>
      </c>
      <c r="AY302" s="38" t="str">
        <f t="shared" si="380"/>
        <v>LULUS</v>
      </c>
      <c r="AZ302" s="38" t="str">
        <f t="shared" si="381"/>
        <v>LULUS</v>
      </c>
      <c r="BA302" s="38" t="str">
        <f t="shared" si="382"/>
        <v>TIDAK LULUS</v>
      </c>
      <c r="BB302" s="38" t="str">
        <f t="shared" si="383"/>
        <v>TIDAK LULUS</v>
      </c>
      <c r="BC302" s="38" t="str">
        <f t="shared" si="384"/>
        <v>LULUS</v>
      </c>
      <c r="BD302" s="38" t="str">
        <f t="shared" si="385"/>
        <v>LULUS</v>
      </c>
      <c r="BE302" s="38" t="str">
        <f t="shared" si="386"/>
        <v>LULUS</v>
      </c>
      <c r="BF302" s="38" t="str">
        <f t="shared" si="387"/>
        <v>LULUS</v>
      </c>
      <c r="BG302" s="38" t="str">
        <f t="shared" si="388"/>
        <v>TIDAK LULUS</v>
      </c>
      <c r="BH302" s="38" t="str">
        <f t="shared" si="389"/>
        <v>LULUS</v>
      </c>
      <c r="BI302" s="38" t="str">
        <f t="shared" si="390"/>
        <v>TIDAK LULUS</v>
      </c>
    </row>
    <row r="303" spans="1:61" s="65" customFormat="1" ht="21.9" customHeight="1" x14ac:dyDescent="0.3">
      <c r="A303" s="37">
        <f t="shared" si="313"/>
        <v>300</v>
      </c>
      <c r="B303" s="56">
        <v>2015422216</v>
      </c>
      <c r="C303" s="62" t="s">
        <v>6381</v>
      </c>
      <c r="D303" s="61" t="s">
        <v>45</v>
      </c>
      <c r="E303" s="56" t="s">
        <v>160</v>
      </c>
      <c r="F303" s="61" t="s">
        <v>6465</v>
      </c>
      <c r="G303" s="62" t="s">
        <v>6466</v>
      </c>
      <c r="H303" s="57">
        <v>45001</v>
      </c>
      <c r="I303" s="38" t="s">
        <v>126</v>
      </c>
      <c r="J303" s="38" t="s">
        <v>128</v>
      </c>
      <c r="K303" s="38" t="s">
        <v>127</v>
      </c>
      <c r="L303" s="38" t="s">
        <v>125</v>
      </c>
      <c r="M303" s="38" t="s">
        <v>126</v>
      </c>
      <c r="N303" s="38" t="s">
        <v>125</v>
      </c>
      <c r="O303" s="38" t="s">
        <v>128</v>
      </c>
      <c r="P303" s="38" t="s">
        <v>127</v>
      </c>
      <c r="Q303" s="38" t="s">
        <v>126</v>
      </c>
      <c r="R303" s="38" t="s">
        <v>128</v>
      </c>
      <c r="S303" s="38" t="s">
        <v>126</v>
      </c>
      <c r="T303" s="38" t="s">
        <v>128</v>
      </c>
      <c r="U303" s="38" t="s">
        <v>127</v>
      </c>
      <c r="V303" s="38" t="s">
        <v>125</v>
      </c>
      <c r="W303" s="38" t="s">
        <v>128</v>
      </c>
      <c r="X303" s="38" t="s">
        <v>125</v>
      </c>
      <c r="Y303" s="38" t="s">
        <v>128</v>
      </c>
      <c r="Z303" s="38" t="s">
        <v>128</v>
      </c>
      <c r="AA303" s="38" t="s">
        <v>126</v>
      </c>
      <c r="AB303" s="38" t="s">
        <v>128</v>
      </c>
      <c r="AC303" s="38" t="s">
        <v>126</v>
      </c>
      <c r="AD303" s="38" t="s">
        <v>127</v>
      </c>
      <c r="AE303" s="38" t="s">
        <v>125</v>
      </c>
      <c r="AF303" s="38" t="s">
        <v>127</v>
      </c>
      <c r="AG303" s="38" t="s">
        <v>127</v>
      </c>
      <c r="AH303" s="38">
        <f t="array" ref="AH303">SUM((I303:AG303=$I$2:$AG$2)*(I303:AG303&lt;&gt;""))</f>
        <v>21</v>
      </c>
      <c r="AI303" s="47">
        <f t="shared" si="392"/>
        <v>8.4</v>
      </c>
      <c r="AJ303" s="64"/>
      <c r="AK303" s="38" t="str">
        <f t="shared" si="366"/>
        <v>LULUS</v>
      </c>
      <c r="AL303" s="38" t="str">
        <f t="shared" si="367"/>
        <v>LULUS</v>
      </c>
      <c r="AM303" s="38" t="str">
        <f t="shared" si="368"/>
        <v>LULUS</v>
      </c>
      <c r="AN303" s="38" t="str">
        <f t="shared" si="369"/>
        <v>LULUS</v>
      </c>
      <c r="AO303" s="38" t="str">
        <f t="shared" si="370"/>
        <v>LULUS</v>
      </c>
      <c r="AP303" s="38" t="str">
        <f t="shared" si="371"/>
        <v>LULUS</v>
      </c>
      <c r="AQ303" s="38" t="str">
        <f t="shared" si="372"/>
        <v>LULUS</v>
      </c>
      <c r="AR303" s="38" t="str">
        <f t="shared" si="373"/>
        <v>LULUS</v>
      </c>
      <c r="AS303" s="38" t="str">
        <f t="shared" si="374"/>
        <v>LULUS</v>
      </c>
      <c r="AT303" s="38" t="str">
        <f t="shared" si="375"/>
        <v>LULUS</v>
      </c>
      <c r="AU303" s="38" t="str">
        <f t="shared" si="376"/>
        <v>LULUS</v>
      </c>
      <c r="AV303" s="38" t="str">
        <f t="shared" si="377"/>
        <v>LULUS</v>
      </c>
      <c r="AW303" s="38" t="str">
        <f t="shared" si="378"/>
        <v>LULUS</v>
      </c>
      <c r="AX303" s="38" t="str">
        <f t="shared" si="379"/>
        <v>LULUS</v>
      </c>
      <c r="AY303" s="38" t="str">
        <f t="shared" si="380"/>
        <v>TIDAK LULUS</v>
      </c>
      <c r="AZ303" s="38" t="str">
        <f t="shared" si="381"/>
        <v>LULUS</v>
      </c>
      <c r="BA303" s="38" t="str">
        <f t="shared" si="382"/>
        <v>LULUS</v>
      </c>
      <c r="BB303" s="38" t="str">
        <f t="shared" si="383"/>
        <v>TIDAK LULUS</v>
      </c>
      <c r="BC303" s="38" t="str">
        <f t="shared" si="384"/>
        <v>LULUS</v>
      </c>
      <c r="BD303" s="38" t="str">
        <f t="shared" si="385"/>
        <v>LULUS</v>
      </c>
      <c r="BE303" s="38" t="str">
        <f t="shared" si="386"/>
        <v>LULUS</v>
      </c>
      <c r="BF303" s="38" t="str">
        <f t="shared" si="387"/>
        <v>TIDAK LULUS</v>
      </c>
      <c r="BG303" s="38" t="str">
        <f t="shared" si="388"/>
        <v>LULUS</v>
      </c>
      <c r="BH303" s="38" t="str">
        <f t="shared" si="389"/>
        <v>LULUS</v>
      </c>
      <c r="BI303" s="38" t="str">
        <f t="shared" si="390"/>
        <v>TIDAK LULUS</v>
      </c>
    </row>
    <row r="304" spans="1:61" s="65" customFormat="1" ht="21.9" customHeight="1" x14ac:dyDescent="0.3">
      <c r="A304" s="37">
        <f t="shared" si="313"/>
        <v>301</v>
      </c>
      <c r="B304" s="56">
        <v>2015417150</v>
      </c>
      <c r="C304" s="62" t="s">
        <v>6375</v>
      </c>
      <c r="D304" s="61" t="s">
        <v>46</v>
      </c>
      <c r="E304" s="56" t="s">
        <v>155</v>
      </c>
      <c r="F304" s="61" t="s">
        <v>690</v>
      </c>
      <c r="G304" s="62" t="s">
        <v>691</v>
      </c>
      <c r="H304" s="57">
        <v>45001</v>
      </c>
      <c r="I304" s="38" t="s">
        <v>126</v>
      </c>
      <c r="J304" s="38" t="s">
        <v>128</v>
      </c>
      <c r="K304" s="38" t="s">
        <v>127</v>
      </c>
      <c r="L304" s="38" t="s">
        <v>125</v>
      </c>
      <c r="M304" s="38" t="s">
        <v>126</v>
      </c>
      <c r="N304" s="38" t="s">
        <v>125</v>
      </c>
      <c r="O304" s="38" t="s">
        <v>128</v>
      </c>
      <c r="P304" s="38" t="s">
        <v>127</v>
      </c>
      <c r="Q304" s="38" t="s">
        <v>126</v>
      </c>
      <c r="R304" s="38" t="s">
        <v>128</v>
      </c>
      <c r="S304" s="38" t="s">
        <v>126</v>
      </c>
      <c r="T304" s="38" t="s">
        <v>128</v>
      </c>
      <c r="U304" s="38" t="s">
        <v>127</v>
      </c>
      <c r="V304" s="38" t="s">
        <v>125</v>
      </c>
      <c r="W304" s="38" t="s">
        <v>128</v>
      </c>
      <c r="X304" s="38" t="s">
        <v>125</v>
      </c>
      <c r="Y304" s="38" t="s">
        <v>128</v>
      </c>
      <c r="Z304" s="38" t="s">
        <v>128</v>
      </c>
      <c r="AA304" s="38" t="s">
        <v>126</v>
      </c>
      <c r="AB304" s="38" t="s">
        <v>128</v>
      </c>
      <c r="AC304" s="38" t="s">
        <v>126</v>
      </c>
      <c r="AD304" s="38" t="s">
        <v>126</v>
      </c>
      <c r="AE304" s="38" t="s">
        <v>125</v>
      </c>
      <c r="AF304" s="38" t="s">
        <v>127</v>
      </c>
      <c r="AG304" s="38" t="s">
        <v>126</v>
      </c>
      <c r="AH304" s="38">
        <f t="array" ref="AH304">SUM((I304:AG304=$I$2:$AG$2)*(I304:AG304&lt;&gt;""))</f>
        <v>22</v>
      </c>
      <c r="AI304" s="47">
        <f t="shared" si="392"/>
        <v>8.8000000000000007</v>
      </c>
      <c r="AJ304" s="64"/>
      <c r="AK304" s="38" t="str">
        <f t="shared" si="366"/>
        <v>LULUS</v>
      </c>
      <c r="AL304" s="38" t="str">
        <f t="shared" si="367"/>
        <v>LULUS</v>
      </c>
      <c r="AM304" s="38" t="str">
        <f t="shared" si="368"/>
        <v>LULUS</v>
      </c>
      <c r="AN304" s="38" t="str">
        <f t="shared" si="369"/>
        <v>LULUS</v>
      </c>
      <c r="AO304" s="38" t="str">
        <f t="shared" si="370"/>
        <v>LULUS</v>
      </c>
      <c r="AP304" s="38" t="str">
        <f t="shared" si="371"/>
        <v>LULUS</v>
      </c>
      <c r="AQ304" s="38" t="str">
        <f t="shared" si="372"/>
        <v>LULUS</v>
      </c>
      <c r="AR304" s="38" t="str">
        <f t="shared" si="373"/>
        <v>LULUS</v>
      </c>
      <c r="AS304" s="38" t="str">
        <f t="shared" si="374"/>
        <v>LULUS</v>
      </c>
      <c r="AT304" s="38" t="str">
        <f t="shared" si="375"/>
        <v>LULUS</v>
      </c>
      <c r="AU304" s="38" t="str">
        <f t="shared" si="376"/>
        <v>LULUS</v>
      </c>
      <c r="AV304" s="38" t="str">
        <f t="shared" si="377"/>
        <v>LULUS</v>
      </c>
      <c r="AW304" s="38" t="str">
        <f t="shared" si="378"/>
        <v>LULUS</v>
      </c>
      <c r="AX304" s="38" t="str">
        <f t="shared" si="379"/>
        <v>LULUS</v>
      </c>
      <c r="AY304" s="38" t="str">
        <f t="shared" si="380"/>
        <v>TIDAK LULUS</v>
      </c>
      <c r="AZ304" s="38" t="str">
        <f t="shared" si="381"/>
        <v>LULUS</v>
      </c>
      <c r="BA304" s="38" t="str">
        <f t="shared" si="382"/>
        <v>LULUS</v>
      </c>
      <c r="BB304" s="38" t="str">
        <f t="shared" si="383"/>
        <v>TIDAK LULUS</v>
      </c>
      <c r="BC304" s="38" t="str">
        <f t="shared" si="384"/>
        <v>LULUS</v>
      </c>
      <c r="BD304" s="38" t="str">
        <f t="shared" si="385"/>
        <v>LULUS</v>
      </c>
      <c r="BE304" s="38" t="str">
        <f t="shared" si="386"/>
        <v>LULUS</v>
      </c>
      <c r="BF304" s="38" t="str">
        <f t="shared" si="387"/>
        <v>TIDAK LULUS</v>
      </c>
      <c r="BG304" s="38" t="str">
        <f t="shared" si="388"/>
        <v>LULUS</v>
      </c>
      <c r="BH304" s="38" t="str">
        <f t="shared" si="389"/>
        <v>LULUS</v>
      </c>
      <c r="BI304" s="38" t="str">
        <f t="shared" si="390"/>
        <v>LULUS</v>
      </c>
    </row>
    <row r="305" spans="1:61" s="65" customFormat="1" ht="21.9" customHeight="1" x14ac:dyDescent="0.3">
      <c r="A305" s="37">
        <f t="shared" si="313"/>
        <v>302</v>
      </c>
      <c r="B305" s="56">
        <v>2015422257</v>
      </c>
      <c r="C305" s="62" t="s">
        <v>6382</v>
      </c>
      <c r="D305" s="61" t="s">
        <v>46</v>
      </c>
      <c r="E305" s="56" t="s">
        <v>155</v>
      </c>
      <c r="F305" s="61" t="s">
        <v>6467</v>
      </c>
      <c r="G305" s="62" t="s">
        <v>6468</v>
      </c>
      <c r="H305" s="57">
        <v>45001</v>
      </c>
      <c r="I305" s="38" t="s">
        <v>126</v>
      </c>
      <c r="J305" s="38" t="s">
        <v>125</v>
      </c>
      <c r="K305" s="38" t="s">
        <v>127</v>
      </c>
      <c r="L305" s="38" t="s">
        <v>125</v>
      </c>
      <c r="M305" s="38" t="s">
        <v>126</v>
      </c>
      <c r="N305" s="38" t="s">
        <v>125</v>
      </c>
      <c r="O305" s="38" t="s">
        <v>128</v>
      </c>
      <c r="P305" s="38" t="s">
        <v>127</v>
      </c>
      <c r="Q305" s="38" t="s">
        <v>126</v>
      </c>
      <c r="R305" s="38" t="s">
        <v>125</v>
      </c>
      <c r="S305" s="38" t="s">
        <v>126</v>
      </c>
      <c r="T305" s="38" t="s">
        <v>128</v>
      </c>
      <c r="U305" s="38" t="s">
        <v>125</v>
      </c>
      <c r="V305" s="38" t="s">
        <v>125</v>
      </c>
      <c r="W305" s="38" t="s">
        <v>125</v>
      </c>
      <c r="X305" s="38" t="s">
        <v>125</v>
      </c>
      <c r="Y305" s="38" t="s">
        <v>128</v>
      </c>
      <c r="Z305" s="38" t="s">
        <v>128</v>
      </c>
      <c r="AA305" s="38" t="s">
        <v>126</v>
      </c>
      <c r="AB305" s="38" t="s">
        <v>128</v>
      </c>
      <c r="AC305" s="38" t="s">
        <v>126</v>
      </c>
      <c r="AD305" s="38" t="s">
        <v>127</v>
      </c>
      <c r="AE305" s="38" t="s">
        <v>125</v>
      </c>
      <c r="AF305" s="38" t="s">
        <v>127</v>
      </c>
      <c r="AG305" s="38" t="s">
        <v>127</v>
      </c>
      <c r="AH305" s="38">
        <f t="array" ref="AH305">SUM((I305:AG305=$I$2:$AG$2)*(I305:AG305&lt;&gt;""))</f>
        <v>18</v>
      </c>
      <c r="AI305" s="47">
        <f t="shared" si="392"/>
        <v>7.2</v>
      </c>
      <c r="AJ305" s="64"/>
      <c r="AK305" s="38" t="str">
        <f t="shared" si="366"/>
        <v>LULUS</v>
      </c>
      <c r="AL305" s="38" t="str">
        <f t="shared" si="367"/>
        <v>TIDAK LULUS</v>
      </c>
      <c r="AM305" s="38" t="str">
        <f t="shared" si="368"/>
        <v>LULUS</v>
      </c>
      <c r="AN305" s="38" t="str">
        <f t="shared" si="369"/>
        <v>LULUS</v>
      </c>
      <c r="AO305" s="38" t="str">
        <f t="shared" si="370"/>
        <v>LULUS</v>
      </c>
      <c r="AP305" s="38" t="str">
        <f t="shared" si="371"/>
        <v>LULUS</v>
      </c>
      <c r="AQ305" s="38" t="str">
        <f t="shared" si="372"/>
        <v>LULUS</v>
      </c>
      <c r="AR305" s="38" t="str">
        <f t="shared" si="373"/>
        <v>LULUS</v>
      </c>
      <c r="AS305" s="38" t="str">
        <f t="shared" si="374"/>
        <v>LULUS</v>
      </c>
      <c r="AT305" s="38" t="str">
        <f t="shared" si="375"/>
        <v>TIDAK LULUS</v>
      </c>
      <c r="AU305" s="38" t="str">
        <f t="shared" si="376"/>
        <v>LULUS</v>
      </c>
      <c r="AV305" s="38" t="str">
        <f t="shared" si="377"/>
        <v>LULUS</v>
      </c>
      <c r="AW305" s="38" t="str">
        <f t="shared" si="378"/>
        <v>TIDAK LULUS</v>
      </c>
      <c r="AX305" s="38" t="str">
        <f t="shared" si="379"/>
        <v>LULUS</v>
      </c>
      <c r="AY305" s="38" t="str">
        <f t="shared" si="380"/>
        <v>TIDAK LULUS</v>
      </c>
      <c r="AZ305" s="38" t="str">
        <f t="shared" si="381"/>
        <v>LULUS</v>
      </c>
      <c r="BA305" s="38" t="str">
        <f t="shared" si="382"/>
        <v>LULUS</v>
      </c>
      <c r="BB305" s="38" t="str">
        <f t="shared" si="383"/>
        <v>TIDAK LULUS</v>
      </c>
      <c r="BC305" s="38" t="str">
        <f t="shared" si="384"/>
        <v>LULUS</v>
      </c>
      <c r="BD305" s="38" t="str">
        <f t="shared" si="385"/>
        <v>LULUS</v>
      </c>
      <c r="BE305" s="38" t="str">
        <f t="shared" si="386"/>
        <v>LULUS</v>
      </c>
      <c r="BF305" s="38" t="str">
        <f t="shared" si="387"/>
        <v>TIDAK LULUS</v>
      </c>
      <c r="BG305" s="38" t="str">
        <f t="shared" si="388"/>
        <v>LULUS</v>
      </c>
      <c r="BH305" s="38" t="str">
        <f t="shared" si="389"/>
        <v>LULUS</v>
      </c>
      <c r="BI305" s="38" t="str">
        <f t="shared" si="390"/>
        <v>TIDAK LULUS</v>
      </c>
    </row>
    <row r="306" spans="1:61" s="65" customFormat="1" ht="21.9" customHeight="1" x14ac:dyDescent="0.3">
      <c r="A306" s="37">
        <f t="shared" si="313"/>
        <v>303</v>
      </c>
      <c r="B306" s="56">
        <v>2015422275</v>
      </c>
      <c r="C306" s="62" t="s">
        <v>6383</v>
      </c>
      <c r="D306" s="61" t="s">
        <v>46</v>
      </c>
      <c r="E306" s="56" t="s">
        <v>155</v>
      </c>
      <c r="F306" s="61" t="s">
        <v>6469</v>
      </c>
      <c r="G306" s="62" t="s">
        <v>6470</v>
      </c>
      <c r="H306" s="57">
        <v>45001</v>
      </c>
      <c r="I306" s="38" t="s">
        <v>126</v>
      </c>
      <c r="J306" s="38" t="s">
        <v>127</v>
      </c>
      <c r="K306" s="38" t="s">
        <v>127</v>
      </c>
      <c r="L306" s="38" t="s">
        <v>125</v>
      </c>
      <c r="M306" s="38" t="s">
        <v>126</v>
      </c>
      <c r="N306" s="38" t="s">
        <v>125</v>
      </c>
      <c r="O306" s="38" t="s">
        <v>128</v>
      </c>
      <c r="P306" s="38" t="s">
        <v>126</v>
      </c>
      <c r="Q306" s="38" t="s">
        <v>126</v>
      </c>
      <c r="R306" s="38" t="s">
        <v>128</v>
      </c>
      <c r="S306" s="38" t="s">
        <v>126</v>
      </c>
      <c r="T306" s="38" t="s">
        <v>128</v>
      </c>
      <c r="U306" s="38" t="s">
        <v>127</v>
      </c>
      <c r="V306" s="38" t="s">
        <v>125</v>
      </c>
      <c r="W306" s="38" t="s">
        <v>126</v>
      </c>
      <c r="X306" s="38" t="s">
        <v>125</v>
      </c>
      <c r="Y306" s="38" t="s">
        <v>128</v>
      </c>
      <c r="Z306" s="38" t="s">
        <v>128</v>
      </c>
      <c r="AA306" s="38" t="s">
        <v>126</v>
      </c>
      <c r="AB306" s="38" t="s">
        <v>128</v>
      </c>
      <c r="AC306" s="38" t="s">
        <v>126</v>
      </c>
      <c r="AD306" s="38" t="s">
        <v>128</v>
      </c>
      <c r="AE306" s="38" t="s">
        <v>125</v>
      </c>
      <c r="AF306" s="38" t="s">
        <v>127</v>
      </c>
      <c r="AG306" s="38" t="s">
        <v>127</v>
      </c>
      <c r="AH306" s="38">
        <f t="array" ref="AH306">SUM((I306:AG306=$I$2:$AG$2)*(I306:AG306&lt;&gt;""))</f>
        <v>21</v>
      </c>
      <c r="AI306" s="47">
        <f t="shared" si="392"/>
        <v>8.4</v>
      </c>
      <c r="AJ306" s="64"/>
      <c r="AK306" s="38" t="str">
        <f t="shared" si="366"/>
        <v>LULUS</v>
      </c>
      <c r="AL306" s="38" t="str">
        <f t="shared" si="367"/>
        <v>TIDAK LULUS</v>
      </c>
      <c r="AM306" s="38" t="str">
        <f t="shared" si="368"/>
        <v>LULUS</v>
      </c>
      <c r="AN306" s="38" t="str">
        <f t="shared" si="369"/>
        <v>LULUS</v>
      </c>
      <c r="AO306" s="38" t="str">
        <f t="shared" si="370"/>
        <v>LULUS</v>
      </c>
      <c r="AP306" s="38" t="str">
        <f t="shared" si="371"/>
        <v>LULUS</v>
      </c>
      <c r="AQ306" s="38" t="str">
        <f t="shared" si="372"/>
        <v>LULUS</v>
      </c>
      <c r="AR306" s="38" t="str">
        <f t="shared" si="373"/>
        <v>TIDAK LULUS</v>
      </c>
      <c r="AS306" s="38" t="str">
        <f t="shared" si="374"/>
        <v>LULUS</v>
      </c>
      <c r="AT306" s="38" t="str">
        <f t="shared" si="375"/>
        <v>LULUS</v>
      </c>
      <c r="AU306" s="38" t="str">
        <f t="shared" si="376"/>
        <v>LULUS</v>
      </c>
      <c r="AV306" s="38" t="str">
        <f t="shared" si="377"/>
        <v>LULUS</v>
      </c>
      <c r="AW306" s="38" t="str">
        <f t="shared" si="378"/>
        <v>LULUS</v>
      </c>
      <c r="AX306" s="38" t="str">
        <f t="shared" si="379"/>
        <v>LULUS</v>
      </c>
      <c r="AY306" s="38" t="str">
        <f t="shared" si="380"/>
        <v>LULUS</v>
      </c>
      <c r="AZ306" s="38" t="str">
        <f t="shared" si="381"/>
        <v>LULUS</v>
      </c>
      <c r="BA306" s="38" t="str">
        <f t="shared" si="382"/>
        <v>LULUS</v>
      </c>
      <c r="BB306" s="38" t="str">
        <f t="shared" si="383"/>
        <v>TIDAK LULUS</v>
      </c>
      <c r="BC306" s="38" t="str">
        <f t="shared" si="384"/>
        <v>LULUS</v>
      </c>
      <c r="BD306" s="38" t="str">
        <f t="shared" si="385"/>
        <v>LULUS</v>
      </c>
      <c r="BE306" s="38" t="str">
        <f t="shared" si="386"/>
        <v>LULUS</v>
      </c>
      <c r="BF306" s="38" t="str">
        <f t="shared" si="387"/>
        <v>LULUS</v>
      </c>
      <c r="BG306" s="38" t="str">
        <f t="shared" si="388"/>
        <v>LULUS</v>
      </c>
      <c r="BH306" s="38" t="str">
        <f t="shared" si="389"/>
        <v>LULUS</v>
      </c>
      <c r="BI306" s="38" t="str">
        <f t="shared" si="390"/>
        <v>TIDAK LULUS</v>
      </c>
    </row>
    <row r="307" spans="1:61" s="65" customFormat="1" ht="21.9" customHeight="1" x14ac:dyDescent="0.3">
      <c r="A307" s="37">
        <f t="shared" si="313"/>
        <v>304</v>
      </c>
      <c r="B307" s="56">
        <v>2015422260</v>
      </c>
      <c r="C307" s="62" t="s">
        <v>6384</v>
      </c>
      <c r="D307" s="61" t="s">
        <v>46</v>
      </c>
      <c r="E307" s="56" t="s">
        <v>155</v>
      </c>
      <c r="F307" s="61" t="s">
        <v>6471</v>
      </c>
      <c r="G307" s="62" t="s">
        <v>6472</v>
      </c>
      <c r="H307" s="57">
        <v>45001</v>
      </c>
      <c r="I307" s="38" t="s">
        <v>126</v>
      </c>
      <c r="J307" s="38" t="s">
        <v>125</v>
      </c>
      <c r="K307" s="38" t="s">
        <v>127</v>
      </c>
      <c r="L307" s="38" t="s">
        <v>125</v>
      </c>
      <c r="M307" s="38" t="s">
        <v>126</v>
      </c>
      <c r="N307" s="38" t="s">
        <v>125</v>
      </c>
      <c r="O307" s="38" t="s">
        <v>127</v>
      </c>
      <c r="P307" s="38" t="s">
        <v>127</v>
      </c>
      <c r="Q307" s="38" t="s">
        <v>126</v>
      </c>
      <c r="R307" s="38" t="s">
        <v>125</v>
      </c>
      <c r="S307" s="38" t="s">
        <v>126</v>
      </c>
      <c r="T307" s="38" t="s">
        <v>128</v>
      </c>
      <c r="U307" s="38" t="s">
        <v>127</v>
      </c>
      <c r="V307" s="38" t="s">
        <v>125</v>
      </c>
      <c r="W307" s="38" t="s">
        <v>128</v>
      </c>
      <c r="X307" s="38" t="s">
        <v>125</v>
      </c>
      <c r="Y307" s="38" t="s">
        <v>128</v>
      </c>
      <c r="Z307" s="38" t="s">
        <v>128</v>
      </c>
      <c r="AA307" s="38" t="s">
        <v>126</v>
      </c>
      <c r="AB307" s="38" t="s">
        <v>128</v>
      </c>
      <c r="AC307" s="38" t="s">
        <v>126</v>
      </c>
      <c r="AD307" s="38" t="s">
        <v>125</v>
      </c>
      <c r="AE307" s="38" t="s">
        <v>125</v>
      </c>
      <c r="AF307" s="38" t="s">
        <v>127</v>
      </c>
      <c r="AG307" s="38" t="s">
        <v>128</v>
      </c>
      <c r="AH307" s="38">
        <f t="array" ref="AH307">SUM((I307:AG307=$I$2:$AG$2)*(I307:AG307&lt;&gt;""))</f>
        <v>18</v>
      </c>
      <c r="AI307" s="47">
        <f t="shared" si="392"/>
        <v>7.2</v>
      </c>
      <c r="AJ307" s="64"/>
      <c r="AK307" s="38" t="str">
        <f t="shared" si="366"/>
        <v>LULUS</v>
      </c>
      <c r="AL307" s="38" t="str">
        <f t="shared" si="367"/>
        <v>TIDAK LULUS</v>
      </c>
      <c r="AM307" s="38" t="str">
        <f t="shared" si="368"/>
        <v>LULUS</v>
      </c>
      <c r="AN307" s="38" t="str">
        <f t="shared" si="369"/>
        <v>LULUS</v>
      </c>
      <c r="AO307" s="38" t="str">
        <f t="shared" si="370"/>
        <v>LULUS</v>
      </c>
      <c r="AP307" s="38" t="str">
        <f t="shared" si="371"/>
        <v>LULUS</v>
      </c>
      <c r="AQ307" s="38" t="str">
        <f t="shared" si="372"/>
        <v>TIDAK LULUS</v>
      </c>
      <c r="AR307" s="38" t="str">
        <f t="shared" si="373"/>
        <v>LULUS</v>
      </c>
      <c r="AS307" s="38" t="str">
        <f t="shared" si="374"/>
        <v>LULUS</v>
      </c>
      <c r="AT307" s="38" t="str">
        <f t="shared" si="375"/>
        <v>TIDAK LULUS</v>
      </c>
      <c r="AU307" s="38" t="str">
        <f t="shared" si="376"/>
        <v>LULUS</v>
      </c>
      <c r="AV307" s="38" t="str">
        <f t="shared" si="377"/>
        <v>LULUS</v>
      </c>
      <c r="AW307" s="38" t="str">
        <f t="shared" si="378"/>
        <v>LULUS</v>
      </c>
      <c r="AX307" s="38" t="str">
        <f t="shared" si="379"/>
        <v>LULUS</v>
      </c>
      <c r="AY307" s="38" t="str">
        <f t="shared" si="380"/>
        <v>TIDAK LULUS</v>
      </c>
      <c r="AZ307" s="38" t="str">
        <f t="shared" si="381"/>
        <v>LULUS</v>
      </c>
      <c r="BA307" s="38" t="str">
        <f t="shared" si="382"/>
        <v>LULUS</v>
      </c>
      <c r="BB307" s="38" t="str">
        <f t="shared" si="383"/>
        <v>TIDAK LULUS</v>
      </c>
      <c r="BC307" s="38" t="str">
        <f t="shared" si="384"/>
        <v>LULUS</v>
      </c>
      <c r="BD307" s="38" t="str">
        <f t="shared" si="385"/>
        <v>LULUS</v>
      </c>
      <c r="BE307" s="38" t="str">
        <f t="shared" si="386"/>
        <v>LULUS</v>
      </c>
      <c r="BF307" s="38" t="str">
        <f t="shared" si="387"/>
        <v>TIDAK LULUS</v>
      </c>
      <c r="BG307" s="38" t="str">
        <f t="shared" si="388"/>
        <v>LULUS</v>
      </c>
      <c r="BH307" s="38" t="str">
        <f t="shared" si="389"/>
        <v>LULUS</v>
      </c>
      <c r="BI307" s="38" t="str">
        <f t="shared" si="390"/>
        <v>TIDAK LULUS</v>
      </c>
    </row>
    <row r="308" spans="1:61" s="65" customFormat="1" ht="21.9" customHeight="1" x14ac:dyDescent="0.3">
      <c r="A308" s="37">
        <f t="shared" si="313"/>
        <v>305</v>
      </c>
      <c r="B308" s="56">
        <v>2015417379</v>
      </c>
      <c r="C308" s="62" t="s">
        <v>6360</v>
      </c>
      <c r="D308" s="61" t="s">
        <v>45</v>
      </c>
      <c r="E308" s="56" t="s">
        <v>160</v>
      </c>
      <c r="F308" s="61" t="s">
        <v>6443</v>
      </c>
      <c r="G308" s="62" t="s">
        <v>6444</v>
      </c>
      <c r="H308" s="57">
        <v>45001</v>
      </c>
      <c r="I308" s="38" t="s">
        <v>126</v>
      </c>
      <c r="J308" s="38" t="s">
        <v>125</v>
      </c>
      <c r="K308" s="38" t="s">
        <v>127</v>
      </c>
      <c r="L308" s="38" t="s">
        <v>125</v>
      </c>
      <c r="M308" s="38" t="s">
        <v>127</v>
      </c>
      <c r="N308" s="38" t="s">
        <v>127</v>
      </c>
      <c r="O308" s="38" t="s">
        <v>128</v>
      </c>
      <c r="P308" s="38" t="s">
        <v>127</v>
      </c>
      <c r="Q308" s="38" t="s">
        <v>126</v>
      </c>
      <c r="R308" s="38" t="s">
        <v>128</v>
      </c>
      <c r="S308" s="38" t="s">
        <v>126</v>
      </c>
      <c r="T308" s="38" t="s">
        <v>128</v>
      </c>
      <c r="U308" s="38" t="s">
        <v>127</v>
      </c>
      <c r="V308" s="38" t="s">
        <v>125</v>
      </c>
      <c r="W308" s="38" t="s">
        <v>125</v>
      </c>
      <c r="X308" s="38" t="s">
        <v>125</v>
      </c>
      <c r="Y308" s="38" t="s">
        <v>128</v>
      </c>
      <c r="Z308" s="38" t="s">
        <v>128</v>
      </c>
      <c r="AA308" s="38" t="s">
        <v>128</v>
      </c>
      <c r="AB308" s="38" t="s">
        <v>128</v>
      </c>
      <c r="AC308" s="38" t="s">
        <v>126</v>
      </c>
      <c r="AD308" s="38" t="s">
        <v>128</v>
      </c>
      <c r="AE308" s="38" t="s">
        <v>127</v>
      </c>
      <c r="AF308" s="38" t="s">
        <v>127</v>
      </c>
      <c r="AG308" s="38" t="s">
        <v>125</v>
      </c>
      <c r="AH308" s="38">
        <f t="array" ref="AH308">SUM((I308:AG308=$I$2:$AG$2)*(I308:AG308&lt;&gt;""))</f>
        <v>17</v>
      </c>
      <c r="AI308" s="47">
        <f t="shared" si="392"/>
        <v>6.8</v>
      </c>
      <c r="AJ308" s="64"/>
      <c r="AK308" s="38" t="str">
        <f t="shared" si="366"/>
        <v>LULUS</v>
      </c>
      <c r="AL308" s="38" t="str">
        <f t="shared" si="367"/>
        <v>TIDAK LULUS</v>
      </c>
      <c r="AM308" s="38" t="str">
        <f t="shared" si="368"/>
        <v>LULUS</v>
      </c>
      <c r="AN308" s="38" t="str">
        <f t="shared" si="369"/>
        <v>LULUS</v>
      </c>
      <c r="AO308" s="38" t="str">
        <f t="shared" si="370"/>
        <v>TIDAK LULUS</v>
      </c>
      <c r="AP308" s="38" t="str">
        <f t="shared" si="371"/>
        <v>TIDAK LULUS</v>
      </c>
      <c r="AQ308" s="38" t="str">
        <f t="shared" si="372"/>
        <v>LULUS</v>
      </c>
      <c r="AR308" s="38" t="str">
        <f t="shared" si="373"/>
        <v>LULUS</v>
      </c>
      <c r="AS308" s="38" t="str">
        <f t="shared" si="374"/>
        <v>LULUS</v>
      </c>
      <c r="AT308" s="38" t="str">
        <f t="shared" si="375"/>
        <v>LULUS</v>
      </c>
      <c r="AU308" s="38" t="str">
        <f t="shared" si="376"/>
        <v>LULUS</v>
      </c>
      <c r="AV308" s="38" t="str">
        <f t="shared" si="377"/>
        <v>LULUS</v>
      </c>
      <c r="AW308" s="38" t="str">
        <f t="shared" si="378"/>
        <v>LULUS</v>
      </c>
      <c r="AX308" s="38" t="str">
        <f t="shared" si="379"/>
        <v>LULUS</v>
      </c>
      <c r="AY308" s="38" t="str">
        <f t="shared" si="380"/>
        <v>TIDAK LULUS</v>
      </c>
      <c r="AZ308" s="38" t="str">
        <f t="shared" si="381"/>
        <v>LULUS</v>
      </c>
      <c r="BA308" s="38" t="str">
        <f t="shared" si="382"/>
        <v>LULUS</v>
      </c>
      <c r="BB308" s="38" t="str">
        <f t="shared" si="383"/>
        <v>TIDAK LULUS</v>
      </c>
      <c r="BC308" s="38" t="str">
        <f t="shared" si="384"/>
        <v>TIDAK LULUS</v>
      </c>
      <c r="BD308" s="38" t="str">
        <f t="shared" si="385"/>
        <v>LULUS</v>
      </c>
      <c r="BE308" s="38" t="str">
        <f t="shared" si="386"/>
        <v>LULUS</v>
      </c>
      <c r="BF308" s="38" t="str">
        <f t="shared" si="387"/>
        <v>LULUS</v>
      </c>
      <c r="BG308" s="38" t="str">
        <f t="shared" si="388"/>
        <v>TIDAK LULUS</v>
      </c>
      <c r="BH308" s="38" t="str">
        <f t="shared" si="389"/>
        <v>LULUS</v>
      </c>
      <c r="BI308" s="38" t="str">
        <f t="shared" si="390"/>
        <v>TIDAK LULUS</v>
      </c>
    </row>
    <row r="309" spans="1:61" s="65" customFormat="1" ht="21.9" customHeight="1" x14ac:dyDescent="0.3">
      <c r="A309" s="37">
        <f t="shared" si="313"/>
        <v>306</v>
      </c>
      <c r="B309" s="56">
        <v>2015422220</v>
      </c>
      <c r="C309" s="62" t="s">
        <v>6385</v>
      </c>
      <c r="D309" s="61" t="s">
        <v>45</v>
      </c>
      <c r="E309" s="56" t="s">
        <v>160</v>
      </c>
      <c r="F309" s="61" t="s">
        <v>6473</v>
      </c>
      <c r="G309" s="62" t="s">
        <v>6474</v>
      </c>
      <c r="H309" s="57">
        <v>45001</v>
      </c>
      <c r="I309" s="38" t="s">
        <v>126</v>
      </c>
      <c r="J309" s="38" t="s">
        <v>128</v>
      </c>
      <c r="K309" s="38" t="s">
        <v>127</v>
      </c>
      <c r="L309" s="38" t="s">
        <v>125</v>
      </c>
      <c r="M309" s="38" t="s">
        <v>126</v>
      </c>
      <c r="N309" s="38" t="s">
        <v>125</v>
      </c>
      <c r="O309" s="38" t="s">
        <v>128</v>
      </c>
      <c r="P309" s="38" t="s">
        <v>127</v>
      </c>
      <c r="Q309" s="38" t="s">
        <v>126</v>
      </c>
      <c r="R309" s="38" t="s">
        <v>127</v>
      </c>
      <c r="S309" s="38" t="s">
        <v>126</v>
      </c>
      <c r="T309" s="38" t="s">
        <v>128</v>
      </c>
      <c r="U309" s="38" t="s">
        <v>125</v>
      </c>
      <c r="V309" s="38" t="s">
        <v>125</v>
      </c>
      <c r="W309" s="38" t="s">
        <v>126</v>
      </c>
      <c r="X309" s="38" t="s">
        <v>126</v>
      </c>
      <c r="Y309" s="38" t="s">
        <v>128</v>
      </c>
      <c r="Z309" s="38" t="s">
        <v>128</v>
      </c>
      <c r="AA309" s="38" t="s">
        <v>126</v>
      </c>
      <c r="AB309" s="38" t="s">
        <v>128</v>
      </c>
      <c r="AC309" s="38" t="s">
        <v>126</v>
      </c>
      <c r="AD309" s="38" t="s">
        <v>128</v>
      </c>
      <c r="AE309" s="38" t="s">
        <v>125</v>
      </c>
      <c r="AF309" s="38" t="s">
        <v>127</v>
      </c>
      <c r="AG309" s="38" t="s">
        <v>126</v>
      </c>
      <c r="AH309" s="38">
        <f t="array" ref="AH309">SUM((I309:AG309=$I$2:$AG$2)*(I309:AG309&lt;&gt;""))</f>
        <v>21</v>
      </c>
      <c r="AI309" s="47">
        <f t="shared" si="392"/>
        <v>8.4</v>
      </c>
      <c r="AJ309" s="64"/>
      <c r="AK309" s="38" t="str">
        <f t="shared" si="366"/>
        <v>LULUS</v>
      </c>
      <c r="AL309" s="38" t="str">
        <f t="shared" si="367"/>
        <v>LULUS</v>
      </c>
      <c r="AM309" s="38" t="str">
        <f t="shared" si="368"/>
        <v>LULUS</v>
      </c>
      <c r="AN309" s="38" t="str">
        <f t="shared" si="369"/>
        <v>LULUS</v>
      </c>
      <c r="AO309" s="38" t="str">
        <f t="shared" si="370"/>
        <v>LULUS</v>
      </c>
      <c r="AP309" s="38" t="str">
        <f t="shared" si="371"/>
        <v>LULUS</v>
      </c>
      <c r="AQ309" s="38" t="str">
        <f t="shared" si="372"/>
        <v>LULUS</v>
      </c>
      <c r="AR309" s="38" t="str">
        <f t="shared" si="373"/>
        <v>LULUS</v>
      </c>
      <c r="AS309" s="38" t="str">
        <f t="shared" si="374"/>
        <v>LULUS</v>
      </c>
      <c r="AT309" s="38" t="str">
        <f t="shared" si="375"/>
        <v>TIDAK LULUS</v>
      </c>
      <c r="AU309" s="38" t="str">
        <f t="shared" si="376"/>
        <v>LULUS</v>
      </c>
      <c r="AV309" s="38" t="str">
        <f t="shared" si="377"/>
        <v>LULUS</v>
      </c>
      <c r="AW309" s="38" t="str">
        <f t="shared" si="378"/>
        <v>TIDAK LULUS</v>
      </c>
      <c r="AX309" s="38" t="str">
        <f t="shared" si="379"/>
        <v>LULUS</v>
      </c>
      <c r="AY309" s="38" t="str">
        <f t="shared" si="380"/>
        <v>LULUS</v>
      </c>
      <c r="AZ309" s="38" t="str">
        <f t="shared" si="381"/>
        <v>TIDAK LULUS</v>
      </c>
      <c r="BA309" s="38" t="str">
        <f t="shared" si="382"/>
        <v>LULUS</v>
      </c>
      <c r="BB309" s="38" t="str">
        <f t="shared" si="383"/>
        <v>TIDAK LULUS</v>
      </c>
      <c r="BC309" s="38" t="str">
        <f t="shared" si="384"/>
        <v>LULUS</v>
      </c>
      <c r="BD309" s="38" t="str">
        <f t="shared" si="385"/>
        <v>LULUS</v>
      </c>
      <c r="BE309" s="38" t="str">
        <f t="shared" si="386"/>
        <v>LULUS</v>
      </c>
      <c r="BF309" s="38" t="str">
        <f t="shared" si="387"/>
        <v>LULUS</v>
      </c>
      <c r="BG309" s="38" t="str">
        <f t="shared" si="388"/>
        <v>LULUS</v>
      </c>
      <c r="BH309" s="38" t="str">
        <f t="shared" si="389"/>
        <v>LULUS</v>
      </c>
      <c r="BI309" s="38" t="str">
        <f t="shared" si="390"/>
        <v>LULUS</v>
      </c>
    </row>
    <row r="310" spans="1:61" s="65" customFormat="1" ht="21.9" customHeight="1" x14ac:dyDescent="0.3">
      <c r="A310" s="37">
        <f t="shared" si="313"/>
        <v>307</v>
      </c>
      <c r="B310" s="56">
        <v>2015416964</v>
      </c>
      <c r="C310" s="62" t="s">
        <v>419</v>
      </c>
      <c r="D310" s="61" t="s">
        <v>45</v>
      </c>
      <c r="E310" s="56" t="s">
        <v>160</v>
      </c>
      <c r="F310" s="61" t="s">
        <v>6436</v>
      </c>
      <c r="G310" s="62" t="s">
        <v>6437</v>
      </c>
      <c r="H310" s="57">
        <v>45001</v>
      </c>
      <c r="I310" s="38" t="s">
        <v>126</v>
      </c>
      <c r="J310" s="38" t="s">
        <v>125</v>
      </c>
      <c r="K310" s="38" t="s">
        <v>127</v>
      </c>
      <c r="L310" s="38" t="s">
        <v>125</v>
      </c>
      <c r="M310" s="38" t="s">
        <v>126</v>
      </c>
      <c r="N310" s="38" t="s">
        <v>127</v>
      </c>
      <c r="O310" s="38" t="s">
        <v>128</v>
      </c>
      <c r="P310" s="38" t="s">
        <v>126</v>
      </c>
      <c r="Q310" s="38" t="s">
        <v>126</v>
      </c>
      <c r="R310" s="38" t="s">
        <v>125</v>
      </c>
      <c r="S310" s="38" t="s">
        <v>126</v>
      </c>
      <c r="T310" s="38" t="s">
        <v>128</v>
      </c>
      <c r="U310" s="38" t="s">
        <v>128</v>
      </c>
      <c r="V310" s="38" t="s">
        <v>125</v>
      </c>
      <c r="W310" s="38" t="s">
        <v>128</v>
      </c>
      <c r="X310" s="38" t="s">
        <v>125</v>
      </c>
      <c r="Y310" s="38" t="s">
        <v>128</v>
      </c>
      <c r="Z310" s="38" t="s">
        <v>128</v>
      </c>
      <c r="AA310" s="38" t="s">
        <v>128</v>
      </c>
      <c r="AB310" s="38" t="s">
        <v>128</v>
      </c>
      <c r="AC310" s="38" t="s">
        <v>126</v>
      </c>
      <c r="AD310" s="38" t="s">
        <v>128</v>
      </c>
      <c r="AE310" s="38" t="s">
        <v>128</v>
      </c>
      <c r="AF310" s="38" t="s">
        <v>127</v>
      </c>
      <c r="AG310" s="38" t="s">
        <v>125</v>
      </c>
      <c r="AH310" s="38">
        <f t="array" ref="AH310">SUM((I310:AG310=$I$2:$AG$2)*(I310:AG310&lt;&gt;""))</f>
        <v>15</v>
      </c>
      <c r="AI310" s="47">
        <f t="shared" si="392"/>
        <v>6</v>
      </c>
      <c r="AJ310" s="64"/>
      <c r="AK310" s="38" t="str">
        <f t="shared" ref="AK310:AK325" si="393">IF(I310=I$2,"LULUS","TIDAK LULUS")</f>
        <v>LULUS</v>
      </c>
      <c r="AL310" s="38" t="str">
        <f t="shared" ref="AL310:AL325" si="394">IF(J310=J$2,"LULUS","TIDAK LULUS")</f>
        <v>TIDAK LULUS</v>
      </c>
      <c r="AM310" s="38" t="str">
        <f t="shared" ref="AM310:AM325" si="395">IF(K310=K$2,"LULUS","TIDAK LULUS")</f>
        <v>LULUS</v>
      </c>
      <c r="AN310" s="38" t="str">
        <f t="shared" ref="AN310:AN325" si="396">IF(L310=L$2,"LULUS","TIDAK LULUS")</f>
        <v>LULUS</v>
      </c>
      <c r="AO310" s="38" t="str">
        <f t="shared" ref="AO310:AO325" si="397">IF(M310=M$2,"LULUS","TIDAK LULUS")</f>
        <v>LULUS</v>
      </c>
      <c r="AP310" s="38" t="str">
        <f t="shared" ref="AP310:AP325" si="398">IF(N310=N$2,"LULUS","TIDAK LULUS")</f>
        <v>TIDAK LULUS</v>
      </c>
      <c r="AQ310" s="38" t="str">
        <f t="shared" ref="AQ310:AQ325" si="399">IF(O310=O$2,"LULUS","TIDAK LULUS")</f>
        <v>LULUS</v>
      </c>
      <c r="AR310" s="38" t="str">
        <f t="shared" ref="AR310:AR325" si="400">IF(P310=P$2,"LULUS","TIDAK LULUS")</f>
        <v>TIDAK LULUS</v>
      </c>
      <c r="AS310" s="38" t="str">
        <f t="shared" ref="AS310:AS325" si="401">IF(Q310=Q$2,"LULUS","TIDAK LULUS")</f>
        <v>LULUS</v>
      </c>
      <c r="AT310" s="38" t="str">
        <f t="shared" ref="AT310:AT325" si="402">IF(R310=R$2,"LULUS","TIDAK LULUS")</f>
        <v>TIDAK LULUS</v>
      </c>
      <c r="AU310" s="38" t="str">
        <f t="shared" ref="AU310:AU325" si="403">IF(S310=S$2,"LULUS","TIDAK LULUS")</f>
        <v>LULUS</v>
      </c>
      <c r="AV310" s="38" t="str">
        <f t="shared" ref="AV310:AV325" si="404">IF(T310=T$2,"LULUS","TIDAK LULUS")</f>
        <v>LULUS</v>
      </c>
      <c r="AW310" s="38" t="str">
        <f t="shared" ref="AW310:AW325" si="405">IF(U310=U$2,"LULUS","TIDAK LULUS")</f>
        <v>TIDAK LULUS</v>
      </c>
      <c r="AX310" s="38" t="str">
        <f t="shared" ref="AX310:AX325" si="406">IF(V310=V$2,"LULUS","TIDAK LULUS")</f>
        <v>LULUS</v>
      </c>
      <c r="AY310" s="38" t="str">
        <f t="shared" ref="AY310:AY325" si="407">IF(W310=W$2,"LULUS","TIDAK LULUS")</f>
        <v>TIDAK LULUS</v>
      </c>
      <c r="AZ310" s="38" t="str">
        <f t="shared" ref="AZ310:AZ325" si="408">IF(X310=X$2,"LULUS","TIDAK LULUS")</f>
        <v>LULUS</v>
      </c>
      <c r="BA310" s="38" t="str">
        <f t="shared" ref="BA310:BA325" si="409">IF(Y310=Y$2,"LULUS","TIDAK LULUS")</f>
        <v>LULUS</v>
      </c>
      <c r="BB310" s="38" t="str">
        <f t="shared" ref="BB310:BB325" si="410">IF(Z310=Z$2,"LULUS","TIDAK LULUS")</f>
        <v>TIDAK LULUS</v>
      </c>
      <c r="BC310" s="38" t="str">
        <f t="shared" ref="BC310:BC325" si="411">IF(AA310=AA$2,"LULUS","TIDAK LULUS")</f>
        <v>TIDAK LULUS</v>
      </c>
      <c r="BD310" s="38" t="str">
        <f t="shared" ref="BD310:BD325" si="412">IF(AB310=AB$2,"LULUS","TIDAK LULUS")</f>
        <v>LULUS</v>
      </c>
      <c r="BE310" s="38" t="str">
        <f t="shared" ref="BE310:BE325" si="413">IF(AC310=AC$2,"LULUS","TIDAK LULUS")</f>
        <v>LULUS</v>
      </c>
      <c r="BF310" s="38" t="str">
        <f t="shared" ref="BF310:BF325" si="414">IF(AD310=AD$2,"LULUS","TIDAK LULUS")</f>
        <v>LULUS</v>
      </c>
      <c r="BG310" s="38" t="str">
        <f t="shared" ref="BG310:BG325" si="415">IF(AE310=AE$2,"LULUS","TIDAK LULUS")</f>
        <v>TIDAK LULUS</v>
      </c>
      <c r="BH310" s="38" t="str">
        <f t="shared" ref="BH310:BH325" si="416">IF(AF310=AF$2,"LULUS","TIDAK LULUS")</f>
        <v>LULUS</v>
      </c>
      <c r="BI310" s="38" t="str">
        <f t="shared" ref="BI310:BI325" si="417">IF(AG310=AG$2,"LULUS","TIDAK LULUS")</f>
        <v>TIDAK LULUS</v>
      </c>
    </row>
    <row r="311" spans="1:61" s="65" customFormat="1" ht="21.9" customHeight="1" x14ac:dyDescent="0.3">
      <c r="A311" s="37">
        <f t="shared" si="313"/>
        <v>308</v>
      </c>
      <c r="B311" s="56">
        <v>2015422230</v>
      </c>
      <c r="C311" s="62" t="s">
        <v>6386</v>
      </c>
      <c r="D311" s="61" t="s">
        <v>45</v>
      </c>
      <c r="E311" s="56" t="s">
        <v>160</v>
      </c>
      <c r="F311" s="61" t="s">
        <v>6475</v>
      </c>
      <c r="G311" s="62" t="s">
        <v>6476</v>
      </c>
      <c r="H311" s="57">
        <v>45001</v>
      </c>
      <c r="I311" s="38" t="s">
        <v>126</v>
      </c>
      <c r="J311" s="38" t="s">
        <v>125</v>
      </c>
      <c r="K311" s="38" t="s">
        <v>127</v>
      </c>
      <c r="L311" s="38" t="s">
        <v>125</v>
      </c>
      <c r="M311" s="38" t="s">
        <v>126</v>
      </c>
      <c r="N311" s="38" t="s">
        <v>125</v>
      </c>
      <c r="O311" s="38" t="s">
        <v>128</v>
      </c>
      <c r="P311" s="38" t="s">
        <v>127</v>
      </c>
      <c r="Q311" s="38" t="s">
        <v>126</v>
      </c>
      <c r="R311" s="38" t="s">
        <v>128</v>
      </c>
      <c r="S311" s="38" t="s">
        <v>126</v>
      </c>
      <c r="T311" s="38" t="s">
        <v>128</v>
      </c>
      <c r="U311" s="38" t="s">
        <v>128</v>
      </c>
      <c r="V311" s="38" t="s">
        <v>125</v>
      </c>
      <c r="W311" s="38" t="s">
        <v>126</v>
      </c>
      <c r="X311" s="38" t="s">
        <v>128</v>
      </c>
      <c r="Y311" s="38" t="s">
        <v>128</v>
      </c>
      <c r="Z311" s="38" t="s">
        <v>128</v>
      </c>
      <c r="AA311" s="38" t="s">
        <v>126</v>
      </c>
      <c r="AB311" s="38" t="s">
        <v>128</v>
      </c>
      <c r="AC311" s="38" t="s">
        <v>126</v>
      </c>
      <c r="AD311" s="38" t="s">
        <v>128</v>
      </c>
      <c r="AE311" s="38" t="s">
        <v>126</v>
      </c>
      <c r="AF311" s="38" t="s">
        <v>127</v>
      </c>
      <c r="AG311" s="38" t="s">
        <v>126</v>
      </c>
      <c r="AH311" s="38">
        <f t="array" ref="AH311">SUM((I311:AG311=$I$2:$AG$2)*(I311:AG311&lt;&gt;""))</f>
        <v>20</v>
      </c>
      <c r="AI311" s="47">
        <f t="shared" si="392"/>
        <v>8</v>
      </c>
      <c r="AJ311" s="64"/>
      <c r="AK311" s="38" t="str">
        <f t="shared" si="393"/>
        <v>LULUS</v>
      </c>
      <c r="AL311" s="38" t="str">
        <f t="shared" si="394"/>
        <v>TIDAK LULUS</v>
      </c>
      <c r="AM311" s="38" t="str">
        <f t="shared" si="395"/>
        <v>LULUS</v>
      </c>
      <c r="AN311" s="38" t="str">
        <f t="shared" si="396"/>
        <v>LULUS</v>
      </c>
      <c r="AO311" s="38" t="str">
        <f t="shared" si="397"/>
        <v>LULUS</v>
      </c>
      <c r="AP311" s="38" t="str">
        <f t="shared" si="398"/>
        <v>LULUS</v>
      </c>
      <c r="AQ311" s="38" t="str">
        <f t="shared" si="399"/>
        <v>LULUS</v>
      </c>
      <c r="AR311" s="38" t="str">
        <f t="shared" si="400"/>
        <v>LULUS</v>
      </c>
      <c r="AS311" s="38" t="str">
        <f t="shared" si="401"/>
        <v>LULUS</v>
      </c>
      <c r="AT311" s="38" t="str">
        <f t="shared" si="402"/>
        <v>LULUS</v>
      </c>
      <c r="AU311" s="38" t="str">
        <f t="shared" si="403"/>
        <v>LULUS</v>
      </c>
      <c r="AV311" s="38" t="str">
        <f t="shared" si="404"/>
        <v>LULUS</v>
      </c>
      <c r="AW311" s="38" t="str">
        <f t="shared" si="405"/>
        <v>TIDAK LULUS</v>
      </c>
      <c r="AX311" s="38" t="str">
        <f t="shared" si="406"/>
        <v>LULUS</v>
      </c>
      <c r="AY311" s="38" t="str">
        <f t="shared" si="407"/>
        <v>LULUS</v>
      </c>
      <c r="AZ311" s="38" t="str">
        <f t="shared" si="408"/>
        <v>TIDAK LULUS</v>
      </c>
      <c r="BA311" s="38" t="str">
        <f t="shared" si="409"/>
        <v>LULUS</v>
      </c>
      <c r="BB311" s="38" t="str">
        <f t="shared" si="410"/>
        <v>TIDAK LULUS</v>
      </c>
      <c r="BC311" s="38" t="str">
        <f t="shared" si="411"/>
        <v>LULUS</v>
      </c>
      <c r="BD311" s="38" t="str">
        <f t="shared" si="412"/>
        <v>LULUS</v>
      </c>
      <c r="BE311" s="38" t="str">
        <f t="shared" si="413"/>
        <v>LULUS</v>
      </c>
      <c r="BF311" s="38" t="str">
        <f t="shared" si="414"/>
        <v>LULUS</v>
      </c>
      <c r="BG311" s="38" t="str">
        <f t="shared" si="415"/>
        <v>TIDAK LULUS</v>
      </c>
      <c r="BH311" s="38" t="str">
        <f t="shared" si="416"/>
        <v>LULUS</v>
      </c>
      <c r="BI311" s="38" t="str">
        <f t="shared" si="417"/>
        <v>LULUS</v>
      </c>
    </row>
    <row r="312" spans="1:61" s="65" customFormat="1" ht="21.9" customHeight="1" x14ac:dyDescent="0.3">
      <c r="A312" s="37">
        <f t="shared" si="313"/>
        <v>309</v>
      </c>
      <c r="B312" s="56">
        <v>2015416985</v>
      </c>
      <c r="C312" s="62" t="s">
        <v>6365</v>
      </c>
      <c r="D312" s="61" t="s">
        <v>45</v>
      </c>
      <c r="E312" s="56" t="s">
        <v>160</v>
      </c>
      <c r="F312" s="61" t="s">
        <v>484</v>
      </c>
      <c r="G312" s="62" t="s">
        <v>485</v>
      </c>
      <c r="H312" s="57">
        <v>45001</v>
      </c>
      <c r="I312" s="38" t="s">
        <v>127</v>
      </c>
      <c r="J312" s="38" t="s">
        <v>128</v>
      </c>
      <c r="K312" s="38" t="s">
        <v>127</v>
      </c>
      <c r="L312" s="38" t="s">
        <v>125</v>
      </c>
      <c r="M312" s="38" t="s">
        <v>126</v>
      </c>
      <c r="N312" s="38" t="s">
        <v>125</v>
      </c>
      <c r="O312" s="38" t="s">
        <v>125</v>
      </c>
      <c r="P312" s="38" t="s">
        <v>127</v>
      </c>
      <c r="Q312" s="38" t="s">
        <v>126</v>
      </c>
      <c r="R312" s="38" t="s">
        <v>128</v>
      </c>
      <c r="S312" s="38" t="s">
        <v>126</v>
      </c>
      <c r="T312" s="38" t="s">
        <v>128</v>
      </c>
      <c r="U312" s="38" t="s">
        <v>125</v>
      </c>
      <c r="V312" s="38" t="s">
        <v>125</v>
      </c>
      <c r="W312" s="38" t="s">
        <v>126</v>
      </c>
      <c r="X312" s="38" t="s">
        <v>125</v>
      </c>
      <c r="Y312" s="38" t="s">
        <v>127</v>
      </c>
      <c r="Z312" s="38" t="s">
        <v>128</v>
      </c>
      <c r="AA312" s="38" t="s">
        <v>126</v>
      </c>
      <c r="AB312" s="38" t="s">
        <v>128</v>
      </c>
      <c r="AC312" s="38" t="s">
        <v>126</v>
      </c>
      <c r="AD312" s="38" t="s">
        <v>128</v>
      </c>
      <c r="AE312" s="38" t="s">
        <v>125</v>
      </c>
      <c r="AF312" s="38" t="s">
        <v>127</v>
      </c>
      <c r="AG312" s="38" t="s">
        <v>126</v>
      </c>
      <c r="AH312" s="38">
        <f t="array" ref="AH312">SUM((I312:AG312=$I$2:$AG$2)*(I312:AG312&lt;&gt;""))</f>
        <v>20</v>
      </c>
      <c r="AI312" s="47">
        <f t="shared" si="392"/>
        <v>8</v>
      </c>
      <c r="AJ312" s="64"/>
      <c r="AK312" s="38" t="str">
        <f t="shared" si="393"/>
        <v>TIDAK LULUS</v>
      </c>
      <c r="AL312" s="38" t="str">
        <f t="shared" si="394"/>
        <v>LULUS</v>
      </c>
      <c r="AM312" s="38" t="str">
        <f t="shared" si="395"/>
        <v>LULUS</v>
      </c>
      <c r="AN312" s="38" t="str">
        <f t="shared" si="396"/>
        <v>LULUS</v>
      </c>
      <c r="AO312" s="38" t="str">
        <f t="shared" si="397"/>
        <v>LULUS</v>
      </c>
      <c r="AP312" s="38" t="str">
        <f t="shared" si="398"/>
        <v>LULUS</v>
      </c>
      <c r="AQ312" s="38" t="str">
        <f t="shared" si="399"/>
        <v>TIDAK LULUS</v>
      </c>
      <c r="AR312" s="38" t="str">
        <f t="shared" si="400"/>
        <v>LULUS</v>
      </c>
      <c r="AS312" s="38" t="str">
        <f t="shared" si="401"/>
        <v>LULUS</v>
      </c>
      <c r="AT312" s="38" t="str">
        <f t="shared" si="402"/>
        <v>LULUS</v>
      </c>
      <c r="AU312" s="38" t="str">
        <f t="shared" si="403"/>
        <v>LULUS</v>
      </c>
      <c r="AV312" s="38" t="str">
        <f t="shared" si="404"/>
        <v>LULUS</v>
      </c>
      <c r="AW312" s="38" t="str">
        <f t="shared" si="405"/>
        <v>TIDAK LULUS</v>
      </c>
      <c r="AX312" s="38" t="str">
        <f t="shared" si="406"/>
        <v>LULUS</v>
      </c>
      <c r="AY312" s="38" t="str">
        <f t="shared" si="407"/>
        <v>LULUS</v>
      </c>
      <c r="AZ312" s="38" t="str">
        <f t="shared" si="408"/>
        <v>LULUS</v>
      </c>
      <c r="BA312" s="38" t="str">
        <f t="shared" si="409"/>
        <v>TIDAK LULUS</v>
      </c>
      <c r="BB312" s="38" t="str">
        <f t="shared" si="410"/>
        <v>TIDAK LULUS</v>
      </c>
      <c r="BC312" s="38" t="str">
        <f t="shared" si="411"/>
        <v>LULUS</v>
      </c>
      <c r="BD312" s="38" t="str">
        <f t="shared" si="412"/>
        <v>LULUS</v>
      </c>
      <c r="BE312" s="38" t="str">
        <f t="shared" si="413"/>
        <v>LULUS</v>
      </c>
      <c r="BF312" s="38" t="str">
        <f t="shared" si="414"/>
        <v>LULUS</v>
      </c>
      <c r="BG312" s="38" t="str">
        <f t="shared" si="415"/>
        <v>LULUS</v>
      </c>
      <c r="BH312" s="38" t="str">
        <f t="shared" si="416"/>
        <v>LULUS</v>
      </c>
      <c r="BI312" s="38" t="str">
        <f t="shared" si="417"/>
        <v>LULUS</v>
      </c>
    </row>
    <row r="313" spans="1:61" s="65" customFormat="1" ht="21.9" customHeight="1" x14ac:dyDescent="0.3">
      <c r="A313" s="37">
        <f t="shared" si="313"/>
        <v>310</v>
      </c>
      <c r="B313" s="56">
        <v>2015422233</v>
      </c>
      <c r="C313" s="62" t="s">
        <v>6388</v>
      </c>
      <c r="D313" s="61" t="s">
        <v>45</v>
      </c>
      <c r="E313" s="56" t="s">
        <v>160</v>
      </c>
      <c r="F313" s="61" t="s">
        <v>6477</v>
      </c>
      <c r="G313" s="62" t="s">
        <v>6478</v>
      </c>
      <c r="H313" s="57">
        <v>45001</v>
      </c>
      <c r="I313" s="38" t="s">
        <v>126</v>
      </c>
      <c r="J313" s="38" t="s">
        <v>128</v>
      </c>
      <c r="K313" s="38" t="s">
        <v>127</v>
      </c>
      <c r="L313" s="38" t="s">
        <v>125</v>
      </c>
      <c r="M313" s="38" t="s">
        <v>126</v>
      </c>
      <c r="N313" s="38" t="s">
        <v>125</v>
      </c>
      <c r="O313" s="38" t="s">
        <v>128</v>
      </c>
      <c r="P313" s="38" t="s">
        <v>127</v>
      </c>
      <c r="Q313" s="38" t="s">
        <v>126</v>
      </c>
      <c r="R313" s="38" t="s">
        <v>128</v>
      </c>
      <c r="S313" s="38" t="s">
        <v>126</v>
      </c>
      <c r="T313" s="38" t="s">
        <v>128</v>
      </c>
      <c r="U313" s="38" t="s">
        <v>128</v>
      </c>
      <c r="V313" s="38" t="s">
        <v>125</v>
      </c>
      <c r="W313" s="38" t="s">
        <v>128</v>
      </c>
      <c r="X313" s="38" t="s">
        <v>125</v>
      </c>
      <c r="Y313" s="38" t="s">
        <v>128</v>
      </c>
      <c r="Z313" s="38" t="s">
        <v>128</v>
      </c>
      <c r="AA313" s="38" t="s">
        <v>126</v>
      </c>
      <c r="AB313" s="38" t="s">
        <v>128</v>
      </c>
      <c r="AC313" s="38" t="s">
        <v>126</v>
      </c>
      <c r="AD313" s="38" t="s">
        <v>128</v>
      </c>
      <c r="AE313" s="38" t="s">
        <v>125</v>
      </c>
      <c r="AF313" s="38" t="s">
        <v>127</v>
      </c>
      <c r="AG313" s="38" t="s">
        <v>126</v>
      </c>
      <c r="AH313" s="38">
        <f t="array" ref="AH313">SUM((I313:AG313=$I$2:$AG$2)*(I313:AG313&lt;&gt;""))</f>
        <v>22</v>
      </c>
      <c r="AI313" s="47">
        <f t="shared" si="392"/>
        <v>8.8000000000000007</v>
      </c>
      <c r="AJ313" s="64"/>
      <c r="AK313" s="38" t="str">
        <f t="shared" si="393"/>
        <v>LULUS</v>
      </c>
      <c r="AL313" s="38" t="str">
        <f t="shared" si="394"/>
        <v>LULUS</v>
      </c>
      <c r="AM313" s="38" t="str">
        <f t="shared" si="395"/>
        <v>LULUS</v>
      </c>
      <c r="AN313" s="38" t="str">
        <f t="shared" si="396"/>
        <v>LULUS</v>
      </c>
      <c r="AO313" s="38" t="str">
        <f t="shared" si="397"/>
        <v>LULUS</v>
      </c>
      <c r="AP313" s="38" t="str">
        <f t="shared" si="398"/>
        <v>LULUS</v>
      </c>
      <c r="AQ313" s="38" t="str">
        <f t="shared" si="399"/>
        <v>LULUS</v>
      </c>
      <c r="AR313" s="38" t="str">
        <f t="shared" si="400"/>
        <v>LULUS</v>
      </c>
      <c r="AS313" s="38" t="str">
        <f t="shared" si="401"/>
        <v>LULUS</v>
      </c>
      <c r="AT313" s="38" t="str">
        <f t="shared" si="402"/>
        <v>LULUS</v>
      </c>
      <c r="AU313" s="38" t="str">
        <f t="shared" si="403"/>
        <v>LULUS</v>
      </c>
      <c r="AV313" s="38" t="str">
        <f t="shared" si="404"/>
        <v>LULUS</v>
      </c>
      <c r="AW313" s="38" t="str">
        <f t="shared" si="405"/>
        <v>TIDAK LULUS</v>
      </c>
      <c r="AX313" s="38" t="str">
        <f t="shared" si="406"/>
        <v>LULUS</v>
      </c>
      <c r="AY313" s="38" t="str">
        <f t="shared" si="407"/>
        <v>TIDAK LULUS</v>
      </c>
      <c r="AZ313" s="38" t="str">
        <f t="shared" si="408"/>
        <v>LULUS</v>
      </c>
      <c r="BA313" s="38" t="str">
        <f t="shared" si="409"/>
        <v>LULUS</v>
      </c>
      <c r="BB313" s="38" t="str">
        <f t="shared" si="410"/>
        <v>TIDAK LULUS</v>
      </c>
      <c r="BC313" s="38" t="str">
        <f t="shared" si="411"/>
        <v>LULUS</v>
      </c>
      <c r="BD313" s="38" t="str">
        <f t="shared" si="412"/>
        <v>LULUS</v>
      </c>
      <c r="BE313" s="38" t="str">
        <f t="shared" si="413"/>
        <v>LULUS</v>
      </c>
      <c r="BF313" s="38" t="str">
        <f t="shared" si="414"/>
        <v>LULUS</v>
      </c>
      <c r="BG313" s="38" t="str">
        <f t="shared" si="415"/>
        <v>LULUS</v>
      </c>
      <c r="BH313" s="38" t="str">
        <f t="shared" si="416"/>
        <v>LULUS</v>
      </c>
      <c r="BI313" s="38" t="str">
        <f t="shared" si="417"/>
        <v>LULUS</v>
      </c>
    </row>
    <row r="314" spans="1:61" s="65" customFormat="1" ht="21.9" customHeight="1" x14ac:dyDescent="0.3">
      <c r="A314" s="37">
        <f t="shared" si="313"/>
        <v>311</v>
      </c>
      <c r="B314" s="56">
        <v>2015422234</v>
      </c>
      <c r="C314" s="62" t="s">
        <v>6389</v>
      </c>
      <c r="D314" s="61" t="s">
        <v>45</v>
      </c>
      <c r="E314" s="56" t="s">
        <v>160</v>
      </c>
      <c r="F314" s="61" t="s">
        <v>328</v>
      </c>
      <c r="G314" s="62" t="s">
        <v>329</v>
      </c>
      <c r="H314" s="57">
        <v>45001</v>
      </c>
      <c r="I314" s="38" t="s">
        <v>126</v>
      </c>
      <c r="J314" s="38" t="s">
        <v>128</v>
      </c>
      <c r="K314" s="38" t="s">
        <v>127</v>
      </c>
      <c r="L314" s="38" t="s">
        <v>125</v>
      </c>
      <c r="M314" s="38" t="s">
        <v>126</v>
      </c>
      <c r="N314" s="38" t="s">
        <v>125</v>
      </c>
      <c r="O314" s="38" t="s">
        <v>128</v>
      </c>
      <c r="P314" s="38" t="s">
        <v>127</v>
      </c>
      <c r="Q314" s="38" t="s">
        <v>128</v>
      </c>
      <c r="R314" s="38" t="s">
        <v>128</v>
      </c>
      <c r="S314" s="38" t="s">
        <v>126</v>
      </c>
      <c r="T314" s="38" t="s">
        <v>128</v>
      </c>
      <c r="U314" s="38" t="s">
        <v>127</v>
      </c>
      <c r="V314" s="38" t="s">
        <v>125</v>
      </c>
      <c r="W314" s="38" t="s">
        <v>126</v>
      </c>
      <c r="X314" s="38" t="s">
        <v>125</v>
      </c>
      <c r="Y314" s="38" t="s">
        <v>127</v>
      </c>
      <c r="Z314" s="38" t="s">
        <v>128</v>
      </c>
      <c r="AA314" s="38" t="s">
        <v>126</v>
      </c>
      <c r="AB314" s="38" t="s">
        <v>128</v>
      </c>
      <c r="AC314" s="38" t="s">
        <v>126</v>
      </c>
      <c r="AD314" s="38" t="s">
        <v>128</v>
      </c>
      <c r="AE314" s="38" t="s">
        <v>125</v>
      </c>
      <c r="AF314" s="38" t="s">
        <v>127</v>
      </c>
      <c r="AG314" s="38" t="s">
        <v>126</v>
      </c>
      <c r="AH314" s="38">
        <f t="array" ref="AH314">SUM((I314:AG314=$I$2:$AG$2)*(I314:AG314&lt;&gt;""))</f>
        <v>22</v>
      </c>
      <c r="AI314" s="47">
        <f t="shared" si="392"/>
        <v>8.8000000000000007</v>
      </c>
      <c r="AJ314" s="64"/>
      <c r="AK314" s="38" t="str">
        <f t="shared" si="393"/>
        <v>LULUS</v>
      </c>
      <c r="AL314" s="38" t="str">
        <f t="shared" si="394"/>
        <v>LULUS</v>
      </c>
      <c r="AM314" s="38" t="str">
        <f t="shared" si="395"/>
        <v>LULUS</v>
      </c>
      <c r="AN314" s="38" t="str">
        <f t="shared" si="396"/>
        <v>LULUS</v>
      </c>
      <c r="AO314" s="38" t="str">
        <f t="shared" si="397"/>
        <v>LULUS</v>
      </c>
      <c r="AP314" s="38" t="str">
        <f t="shared" si="398"/>
        <v>LULUS</v>
      </c>
      <c r="AQ314" s="38" t="str">
        <f t="shared" si="399"/>
        <v>LULUS</v>
      </c>
      <c r="AR314" s="38" t="str">
        <f t="shared" si="400"/>
        <v>LULUS</v>
      </c>
      <c r="AS314" s="38" t="str">
        <f t="shared" si="401"/>
        <v>TIDAK LULUS</v>
      </c>
      <c r="AT314" s="38" t="str">
        <f t="shared" si="402"/>
        <v>LULUS</v>
      </c>
      <c r="AU314" s="38" t="str">
        <f t="shared" si="403"/>
        <v>LULUS</v>
      </c>
      <c r="AV314" s="38" t="str">
        <f t="shared" si="404"/>
        <v>LULUS</v>
      </c>
      <c r="AW314" s="38" t="str">
        <f t="shared" si="405"/>
        <v>LULUS</v>
      </c>
      <c r="AX314" s="38" t="str">
        <f t="shared" si="406"/>
        <v>LULUS</v>
      </c>
      <c r="AY314" s="38" t="str">
        <f t="shared" si="407"/>
        <v>LULUS</v>
      </c>
      <c r="AZ314" s="38" t="str">
        <f t="shared" si="408"/>
        <v>LULUS</v>
      </c>
      <c r="BA314" s="38" t="str">
        <f t="shared" si="409"/>
        <v>TIDAK LULUS</v>
      </c>
      <c r="BB314" s="38" t="str">
        <f t="shared" si="410"/>
        <v>TIDAK LULUS</v>
      </c>
      <c r="BC314" s="38" t="str">
        <f t="shared" si="411"/>
        <v>LULUS</v>
      </c>
      <c r="BD314" s="38" t="str">
        <f t="shared" si="412"/>
        <v>LULUS</v>
      </c>
      <c r="BE314" s="38" t="str">
        <f t="shared" si="413"/>
        <v>LULUS</v>
      </c>
      <c r="BF314" s="38" t="str">
        <f t="shared" si="414"/>
        <v>LULUS</v>
      </c>
      <c r="BG314" s="38" t="str">
        <f t="shared" si="415"/>
        <v>LULUS</v>
      </c>
      <c r="BH314" s="38" t="str">
        <f t="shared" si="416"/>
        <v>LULUS</v>
      </c>
      <c r="BI314" s="38" t="str">
        <f t="shared" si="417"/>
        <v>LULUS</v>
      </c>
    </row>
    <row r="315" spans="1:61" s="65" customFormat="1" ht="21.9" customHeight="1" x14ac:dyDescent="0.3">
      <c r="A315" s="37">
        <f t="shared" si="313"/>
        <v>312</v>
      </c>
      <c r="B315" s="56">
        <v>2015422297</v>
      </c>
      <c r="C315" s="62" t="s">
        <v>6392</v>
      </c>
      <c r="D315" s="61" t="s">
        <v>45</v>
      </c>
      <c r="E315" s="56" t="s">
        <v>160</v>
      </c>
      <c r="F315" s="61" t="s">
        <v>225</v>
      </c>
      <c r="G315" s="62" t="s">
        <v>226</v>
      </c>
      <c r="H315" s="57">
        <v>45001</v>
      </c>
      <c r="I315" s="38" t="s">
        <v>126</v>
      </c>
      <c r="J315" s="38" t="s">
        <v>125</v>
      </c>
      <c r="K315" s="38" t="s">
        <v>125</v>
      </c>
      <c r="L315" s="38" t="s">
        <v>125</v>
      </c>
      <c r="M315" s="38" t="s">
        <v>126</v>
      </c>
      <c r="N315" s="38" t="s">
        <v>125</v>
      </c>
      <c r="O315" s="38" t="s">
        <v>128</v>
      </c>
      <c r="P315" s="38" t="s">
        <v>127</v>
      </c>
      <c r="Q315" s="38" t="s">
        <v>126</v>
      </c>
      <c r="R315" s="38" t="s">
        <v>128</v>
      </c>
      <c r="S315" s="38" t="s">
        <v>126</v>
      </c>
      <c r="T315" s="38" t="s">
        <v>128</v>
      </c>
      <c r="U315" s="38" t="s">
        <v>127</v>
      </c>
      <c r="V315" s="38" t="s">
        <v>125</v>
      </c>
      <c r="W315" s="38" t="s">
        <v>126</v>
      </c>
      <c r="X315" s="38" t="s">
        <v>125</v>
      </c>
      <c r="Y315" s="38" t="s">
        <v>128</v>
      </c>
      <c r="Z315" s="38" t="s">
        <v>128</v>
      </c>
      <c r="AA315" s="38" t="s">
        <v>126</v>
      </c>
      <c r="AB315" s="38" t="s">
        <v>128</v>
      </c>
      <c r="AC315" s="38" t="s">
        <v>126</v>
      </c>
      <c r="AD315" s="38" t="s">
        <v>128</v>
      </c>
      <c r="AE315" s="38" t="s">
        <v>125</v>
      </c>
      <c r="AF315" s="38" t="s">
        <v>127</v>
      </c>
      <c r="AG315" s="38" t="s">
        <v>127</v>
      </c>
      <c r="AH315" s="38">
        <f t="array" ref="AH315">SUM((I315:AG315=$I$2:$AG$2)*(I315:AG315&lt;&gt;""))</f>
        <v>21</v>
      </c>
      <c r="AI315" s="47">
        <f t="shared" si="392"/>
        <v>8.4</v>
      </c>
      <c r="AJ315" s="64"/>
      <c r="AK315" s="38" t="str">
        <f t="shared" si="393"/>
        <v>LULUS</v>
      </c>
      <c r="AL315" s="38" t="str">
        <f t="shared" si="394"/>
        <v>TIDAK LULUS</v>
      </c>
      <c r="AM315" s="38" t="str">
        <f t="shared" si="395"/>
        <v>TIDAK LULUS</v>
      </c>
      <c r="AN315" s="38" t="str">
        <f t="shared" si="396"/>
        <v>LULUS</v>
      </c>
      <c r="AO315" s="38" t="str">
        <f t="shared" si="397"/>
        <v>LULUS</v>
      </c>
      <c r="AP315" s="38" t="str">
        <f t="shared" si="398"/>
        <v>LULUS</v>
      </c>
      <c r="AQ315" s="38" t="str">
        <f t="shared" si="399"/>
        <v>LULUS</v>
      </c>
      <c r="AR315" s="38" t="str">
        <f t="shared" si="400"/>
        <v>LULUS</v>
      </c>
      <c r="AS315" s="38" t="str">
        <f t="shared" si="401"/>
        <v>LULUS</v>
      </c>
      <c r="AT315" s="38" t="str">
        <f t="shared" si="402"/>
        <v>LULUS</v>
      </c>
      <c r="AU315" s="38" t="str">
        <f t="shared" si="403"/>
        <v>LULUS</v>
      </c>
      <c r="AV315" s="38" t="str">
        <f t="shared" si="404"/>
        <v>LULUS</v>
      </c>
      <c r="AW315" s="38" t="str">
        <f t="shared" si="405"/>
        <v>LULUS</v>
      </c>
      <c r="AX315" s="38" t="str">
        <f t="shared" si="406"/>
        <v>LULUS</v>
      </c>
      <c r="AY315" s="38" t="str">
        <f t="shared" si="407"/>
        <v>LULUS</v>
      </c>
      <c r="AZ315" s="38" t="str">
        <f t="shared" si="408"/>
        <v>LULUS</v>
      </c>
      <c r="BA315" s="38" t="str">
        <f t="shared" si="409"/>
        <v>LULUS</v>
      </c>
      <c r="BB315" s="38" t="str">
        <f t="shared" si="410"/>
        <v>TIDAK LULUS</v>
      </c>
      <c r="BC315" s="38" t="str">
        <f t="shared" si="411"/>
        <v>LULUS</v>
      </c>
      <c r="BD315" s="38" t="str">
        <f t="shared" si="412"/>
        <v>LULUS</v>
      </c>
      <c r="BE315" s="38" t="str">
        <f t="shared" si="413"/>
        <v>LULUS</v>
      </c>
      <c r="BF315" s="38" t="str">
        <f t="shared" si="414"/>
        <v>LULUS</v>
      </c>
      <c r="BG315" s="38" t="str">
        <f t="shared" si="415"/>
        <v>LULUS</v>
      </c>
      <c r="BH315" s="38" t="str">
        <f t="shared" si="416"/>
        <v>LULUS</v>
      </c>
      <c r="BI315" s="38" t="str">
        <f t="shared" si="417"/>
        <v>TIDAK LULUS</v>
      </c>
    </row>
    <row r="316" spans="1:61" s="65" customFormat="1" ht="21.9" customHeight="1" x14ac:dyDescent="0.3">
      <c r="A316" s="37">
        <f t="shared" si="313"/>
        <v>313</v>
      </c>
      <c r="B316" s="56">
        <v>2015422243</v>
      </c>
      <c r="C316" s="62" t="s">
        <v>6393</v>
      </c>
      <c r="D316" s="61" t="s">
        <v>45</v>
      </c>
      <c r="E316" s="56" t="s">
        <v>160</v>
      </c>
      <c r="F316" s="61" t="s">
        <v>3984</v>
      </c>
      <c r="G316" s="62" t="s">
        <v>3985</v>
      </c>
      <c r="H316" s="57">
        <v>45001</v>
      </c>
      <c r="I316" s="38" t="s">
        <v>126</v>
      </c>
      <c r="J316" s="38" t="s">
        <v>128</v>
      </c>
      <c r="K316" s="38" t="s">
        <v>127</v>
      </c>
      <c r="L316" s="38" t="s">
        <v>125</v>
      </c>
      <c r="M316" s="38" t="s">
        <v>126</v>
      </c>
      <c r="N316" s="38" t="s">
        <v>125</v>
      </c>
      <c r="O316" s="38" t="s">
        <v>128</v>
      </c>
      <c r="P316" s="38" t="s">
        <v>127</v>
      </c>
      <c r="Q316" s="38" t="s">
        <v>126</v>
      </c>
      <c r="R316" s="38" t="s">
        <v>128</v>
      </c>
      <c r="S316" s="38" t="s">
        <v>126</v>
      </c>
      <c r="T316" s="38" t="s">
        <v>128</v>
      </c>
      <c r="U316" s="38" t="s">
        <v>128</v>
      </c>
      <c r="V316" s="38" t="s">
        <v>125</v>
      </c>
      <c r="W316" s="38" t="s">
        <v>126</v>
      </c>
      <c r="X316" s="38" t="s">
        <v>125</v>
      </c>
      <c r="Y316" s="38" t="s">
        <v>128</v>
      </c>
      <c r="Z316" s="38" t="s">
        <v>128</v>
      </c>
      <c r="AA316" s="38" t="s">
        <v>126</v>
      </c>
      <c r="AB316" s="38" t="s">
        <v>128</v>
      </c>
      <c r="AC316" s="38" t="s">
        <v>126</v>
      </c>
      <c r="AD316" s="38" t="s">
        <v>128</v>
      </c>
      <c r="AE316" s="38" t="s">
        <v>125</v>
      </c>
      <c r="AF316" s="38" t="s">
        <v>127</v>
      </c>
      <c r="AG316" s="38" t="s">
        <v>126</v>
      </c>
      <c r="AH316" s="38">
        <f t="array" ref="AH316">SUM((I316:AG316=$I$2:$AG$2)*(I316:AG316&lt;&gt;""))</f>
        <v>23</v>
      </c>
      <c r="AI316" s="47">
        <f t="shared" si="392"/>
        <v>9.1999999999999993</v>
      </c>
      <c r="AJ316" s="64"/>
      <c r="AK316" s="38" t="str">
        <f t="shared" si="393"/>
        <v>LULUS</v>
      </c>
      <c r="AL316" s="38" t="str">
        <f t="shared" si="394"/>
        <v>LULUS</v>
      </c>
      <c r="AM316" s="38" t="str">
        <f t="shared" si="395"/>
        <v>LULUS</v>
      </c>
      <c r="AN316" s="38" t="str">
        <f t="shared" si="396"/>
        <v>LULUS</v>
      </c>
      <c r="AO316" s="38" t="str">
        <f t="shared" si="397"/>
        <v>LULUS</v>
      </c>
      <c r="AP316" s="38" t="str">
        <f t="shared" si="398"/>
        <v>LULUS</v>
      </c>
      <c r="AQ316" s="38" t="str">
        <f t="shared" si="399"/>
        <v>LULUS</v>
      </c>
      <c r="AR316" s="38" t="str">
        <f t="shared" si="400"/>
        <v>LULUS</v>
      </c>
      <c r="AS316" s="38" t="str">
        <f t="shared" si="401"/>
        <v>LULUS</v>
      </c>
      <c r="AT316" s="38" t="str">
        <f t="shared" si="402"/>
        <v>LULUS</v>
      </c>
      <c r="AU316" s="38" t="str">
        <f t="shared" si="403"/>
        <v>LULUS</v>
      </c>
      <c r="AV316" s="38" t="str">
        <f t="shared" si="404"/>
        <v>LULUS</v>
      </c>
      <c r="AW316" s="38" t="str">
        <f t="shared" si="405"/>
        <v>TIDAK LULUS</v>
      </c>
      <c r="AX316" s="38" t="str">
        <f t="shared" si="406"/>
        <v>LULUS</v>
      </c>
      <c r="AY316" s="38" t="str">
        <f t="shared" si="407"/>
        <v>LULUS</v>
      </c>
      <c r="AZ316" s="38" t="str">
        <f t="shared" si="408"/>
        <v>LULUS</v>
      </c>
      <c r="BA316" s="38" t="str">
        <f t="shared" si="409"/>
        <v>LULUS</v>
      </c>
      <c r="BB316" s="38" t="str">
        <f t="shared" si="410"/>
        <v>TIDAK LULUS</v>
      </c>
      <c r="BC316" s="38" t="str">
        <f t="shared" si="411"/>
        <v>LULUS</v>
      </c>
      <c r="BD316" s="38" t="str">
        <f t="shared" si="412"/>
        <v>LULUS</v>
      </c>
      <c r="BE316" s="38" t="str">
        <f t="shared" si="413"/>
        <v>LULUS</v>
      </c>
      <c r="BF316" s="38" t="str">
        <f t="shared" si="414"/>
        <v>LULUS</v>
      </c>
      <c r="BG316" s="38" t="str">
        <f t="shared" si="415"/>
        <v>LULUS</v>
      </c>
      <c r="BH316" s="38" t="str">
        <f t="shared" si="416"/>
        <v>LULUS</v>
      </c>
      <c r="BI316" s="38" t="str">
        <f t="shared" si="417"/>
        <v>LULUS</v>
      </c>
    </row>
    <row r="317" spans="1:61" s="65" customFormat="1" ht="21.9" customHeight="1" x14ac:dyDescent="0.3">
      <c r="A317" s="37">
        <f t="shared" si="313"/>
        <v>314</v>
      </c>
      <c r="B317" s="56">
        <v>2015422278</v>
      </c>
      <c r="C317" s="62" t="s">
        <v>6394</v>
      </c>
      <c r="D317" s="61" t="s">
        <v>46</v>
      </c>
      <c r="E317" s="56" t="s">
        <v>155</v>
      </c>
      <c r="F317" s="61" t="s">
        <v>3936</v>
      </c>
      <c r="G317" s="62" t="s">
        <v>3937</v>
      </c>
      <c r="H317" s="57">
        <v>45001</v>
      </c>
      <c r="I317" s="38" t="s">
        <v>126</v>
      </c>
      <c r="J317" s="38" t="s">
        <v>128</v>
      </c>
      <c r="K317" s="38" t="s">
        <v>127</v>
      </c>
      <c r="L317" s="38" t="s">
        <v>125</v>
      </c>
      <c r="M317" s="38" t="s">
        <v>126</v>
      </c>
      <c r="N317" s="38" t="s">
        <v>125</v>
      </c>
      <c r="O317" s="38" t="s">
        <v>128</v>
      </c>
      <c r="P317" s="38" t="s">
        <v>127</v>
      </c>
      <c r="Q317" s="38" t="s">
        <v>126</v>
      </c>
      <c r="R317" s="38" t="s">
        <v>128</v>
      </c>
      <c r="S317" s="38" t="s">
        <v>126</v>
      </c>
      <c r="T317" s="38" t="s">
        <v>128</v>
      </c>
      <c r="U317" s="38" t="s">
        <v>127</v>
      </c>
      <c r="V317" s="38" t="s">
        <v>125</v>
      </c>
      <c r="W317" s="38" t="s">
        <v>126</v>
      </c>
      <c r="X317" s="38" t="s">
        <v>125</v>
      </c>
      <c r="Y317" s="38" t="s">
        <v>128</v>
      </c>
      <c r="Z317" s="38" t="s">
        <v>128</v>
      </c>
      <c r="AA317" s="38" t="s">
        <v>126</v>
      </c>
      <c r="AB317" s="38" t="s">
        <v>128</v>
      </c>
      <c r="AC317" s="38" t="s">
        <v>126</v>
      </c>
      <c r="AD317" s="38" t="s">
        <v>126</v>
      </c>
      <c r="AE317" s="38" t="s">
        <v>125</v>
      </c>
      <c r="AF317" s="38" t="s">
        <v>127</v>
      </c>
      <c r="AG317" s="38" t="s">
        <v>126</v>
      </c>
      <c r="AH317" s="38">
        <f t="array" ref="AH317">SUM((I317:AG317=$I$2:$AG$2)*(I317:AG317&lt;&gt;""))</f>
        <v>23</v>
      </c>
      <c r="AI317" s="47">
        <f t="shared" si="392"/>
        <v>9.1999999999999993</v>
      </c>
      <c r="AJ317" s="64"/>
      <c r="AK317" s="38" t="str">
        <f t="shared" si="393"/>
        <v>LULUS</v>
      </c>
      <c r="AL317" s="38" t="str">
        <f t="shared" si="394"/>
        <v>LULUS</v>
      </c>
      <c r="AM317" s="38" t="str">
        <f t="shared" si="395"/>
        <v>LULUS</v>
      </c>
      <c r="AN317" s="38" t="str">
        <f t="shared" si="396"/>
        <v>LULUS</v>
      </c>
      <c r="AO317" s="38" t="str">
        <f t="shared" si="397"/>
        <v>LULUS</v>
      </c>
      <c r="AP317" s="38" t="str">
        <f t="shared" si="398"/>
        <v>LULUS</v>
      </c>
      <c r="AQ317" s="38" t="str">
        <f t="shared" si="399"/>
        <v>LULUS</v>
      </c>
      <c r="AR317" s="38" t="str">
        <f t="shared" si="400"/>
        <v>LULUS</v>
      </c>
      <c r="AS317" s="38" t="str">
        <f t="shared" si="401"/>
        <v>LULUS</v>
      </c>
      <c r="AT317" s="38" t="str">
        <f t="shared" si="402"/>
        <v>LULUS</v>
      </c>
      <c r="AU317" s="38" t="str">
        <f t="shared" si="403"/>
        <v>LULUS</v>
      </c>
      <c r="AV317" s="38" t="str">
        <f t="shared" si="404"/>
        <v>LULUS</v>
      </c>
      <c r="AW317" s="38" t="str">
        <f t="shared" si="405"/>
        <v>LULUS</v>
      </c>
      <c r="AX317" s="38" t="str">
        <f t="shared" si="406"/>
        <v>LULUS</v>
      </c>
      <c r="AY317" s="38" t="str">
        <f t="shared" si="407"/>
        <v>LULUS</v>
      </c>
      <c r="AZ317" s="38" t="str">
        <f t="shared" si="408"/>
        <v>LULUS</v>
      </c>
      <c r="BA317" s="38" t="str">
        <f t="shared" si="409"/>
        <v>LULUS</v>
      </c>
      <c r="BB317" s="38" t="str">
        <f t="shared" si="410"/>
        <v>TIDAK LULUS</v>
      </c>
      <c r="BC317" s="38" t="str">
        <f t="shared" si="411"/>
        <v>LULUS</v>
      </c>
      <c r="BD317" s="38" t="str">
        <f t="shared" si="412"/>
        <v>LULUS</v>
      </c>
      <c r="BE317" s="38" t="str">
        <f t="shared" si="413"/>
        <v>LULUS</v>
      </c>
      <c r="BF317" s="38" t="str">
        <f t="shared" si="414"/>
        <v>TIDAK LULUS</v>
      </c>
      <c r="BG317" s="38" t="str">
        <f t="shared" si="415"/>
        <v>LULUS</v>
      </c>
      <c r="BH317" s="38" t="str">
        <f t="shared" si="416"/>
        <v>LULUS</v>
      </c>
      <c r="BI317" s="38" t="str">
        <f t="shared" si="417"/>
        <v>LULUS</v>
      </c>
    </row>
    <row r="318" spans="1:61" s="65" customFormat="1" ht="21.9" customHeight="1" x14ac:dyDescent="0.3">
      <c r="A318" s="37">
        <f t="shared" si="313"/>
        <v>315</v>
      </c>
      <c r="B318" s="56">
        <v>2015422245</v>
      </c>
      <c r="C318" s="62" t="s">
        <v>6395</v>
      </c>
      <c r="D318" s="61" t="s">
        <v>45</v>
      </c>
      <c r="E318" s="56" t="s">
        <v>160</v>
      </c>
      <c r="F318" s="61" t="s">
        <v>490</v>
      </c>
      <c r="G318" s="62" t="s">
        <v>491</v>
      </c>
      <c r="H318" s="57">
        <v>45001</v>
      </c>
      <c r="I318" s="38" t="s">
        <v>126</v>
      </c>
      <c r="J318" s="38" t="s">
        <v>128</v>
      </c>
      <c r="K318" s="38" t="s">
        <v>127</v>
      </c>
      <c r="L318" s="38" t="s">
        <v>125</v>
      </c>
      <c r="M318" s="38" t="s">
        <v>126</v>
      </c>
      <c r="N318" s="38" t="s">
        <v>125</v>
      </c>
      <c r="O318" s="38" t="s">
        <v>128</v>
      </c>
      <c r="P318" s="38" t="s">
        <v>127</v>
      </c>
      <c r="Q318" s="38" t="s">
        <v>126</v>
      </c>
      <c r="R318" s="38" t="s">
        <v>128</v>
      </c>
      <c r="S318" s="38" t="s">
        <v>126</v>
      </c>
      <c r="T318" s="38" t="s">
        <v>128</v>
      </c>
      <c r="U318" s="38" t="s">
        <v>127</v>
      </c>
      <c r="V318" s="38" t="s">
        <v>125</v>
      </c>
      <c r="W318" s="38" t="s">
        <v>126</v>
      </c>
      <c r="X318" s="38" t="s">
        <v>125</v>
      </c>
      <c r="Y318" s="38" t="s">
        <v>128</v>
      </c>
      <c r="Z318" s="38" t="s">
        <v>128</v>
      </c>
      <c r="AA318" s="38" t="s">
        <v>126</v>
      </c>
      <c r="AB318" s="38" t="s">
        <v>128</v>
      </c>
      <c r="AC318" s="38" t="s">
        <v>126</v>
      </c>
      <c r="AD318" s="38" t="s">
        <v>128</v>
      </c>
      <c r="AE318" s="38" t="s">
        <v>125</v>
      </c>
      <c r="AF318" s="38" t="s">
        <v>127</v>
      </c>
      <c r="AG318" s="38" t="s">
        <v>127</v>
      </c>
      <c r="AH318" s="38">
        <f t="array" ref="AH318">SUM((I318:AG318=$I$2:$AG$2)*(I318:AG318&lt;&gt;""))</f>
        <v>23</v>
      </c>
      <c r="AI318" s="47">
        <f t="shared" si="392"/>
        <v>9.1999999999999993</v>
      </c>
      <c r="AJ318" s="64"/>
      <c r="AK318" s="38" t="str">
        <f t="shared" si="393"/>
        <v>LULUS</v>
      </c>
      <c r="AL318" s="38" t="str">
        <f t="shared" si="394"/>
        <v>LULUS</v>
      </c>
      <c r="AM318" s="38" t="str">
        <f t="shared" si="395"/>
        <v>LULUS</v>
      </c>
      <c r="AN318" s="38" t="str">
        <f t="shared" si="396"/>
        <v>LULUS</v>
      </c>
      <c r="AO318" s="38" t="str">
        <f t="shared" si="397"/>
        <v>LULUS</v>
      </c>
      <c r="AP318" s="38" t="str">
        <f t="shared" si="398"/>
        <v>LULUS</v>
      </c>
      <c r="AQ318" s="38" t="str">
        <f t="shared" si="399"/>
        <v>LULUS</v>
      </c>
      <c r="AR318" s="38" t="str">
        <f t="shared" si="400"/>
        <v>LULUS</v>
      </c>
      <c r="AS318" s="38" t="str">
        <f t="shared" si="401"/>
        <v>LULUS</v>
      </c>
      <c r="AT318" s="38" t="str">
        <f t="shared" si="402"/>
        <v>LULUS</v>
      </c>
      <c r="AU318" s="38" t="str">
        <f t="shared" si="403"/>
        <v>LULUS</v>
      </c>
      <c r="AV318" s="38" t="str">
        <f t="shared" si="404"/>
        <v>LULUS</v>
      </c>
      <c r="AW318" s="38" t="str">
        <f t="shared" si="405"/>
        <v>LULUS</v>
      </c>
      <c r="AX318" s="38" t="str">
        <f t="shared" si="406"/>
        <v>LULUS</v>
      </c>
      <c r="AY318" s="38" t="str">
        <f t="shared" si="407"/>
        <v>LULUS</v>
      </c>
      <c r="AZ318" s="38" t="str">
        <f t="shared" si="408"/>
        <v>LULUS</v>
      </c>
      <c r="BA318" s="38" t="str">
        <f t="shared" si="409"/>
        <v>LULUS</v>
      </c>
      <c r="BB318" s="38" t="str">
        <f t="shared" si="410"/>
        <v>TIDAK LULUS</v>
      </c>
      <c r="BC318" s="38" t="str">
        <f t="shared" si="411"/>
        <v>LULUS</v>
      </c>
      <c r="BD318" s="38" t="str">
        <f t="shared" si="412"/>
        <v>LULUS</v>
      </c>
      <c r="BE318" s="38" t="str">
        <f t="shared" si="413"/>
        <v>LULUS</v>
      </c>
      <c r="BF318" s="38" t="str">
        <f t="shared" si="414"/>
        <v>LULUS</v>
      </c>
      <c r="BG318" s="38" t="str">
        <f t="shared" si="415"/>
        <v>LULUS</v>
      </c>
      <c r="BH318" s="38" t="str">
        <f t="shared" si="416"/>
        <v>LULUS</v>
      </c>
      <c r="BI318" s="38" t="str">
        <f t="shared" si="417"/>
        <v>TIDAK LULUS</v>
      </c>
    </row>
    <row r="319" spans="1:61" s="65" customFormat="1" ht="21.9" customHeight="1" x14ac:dyDescent="0.3">
      <c r="A319" s="37">
        <f t="shared" si="313"/>
        <v>316</v>
      </c>
      <c r="B319" s="56">
        <v>2015422249</v>
      </c>
      <c r="C319" s="62" t="s">
        <v>6396</v>
      </c>
      <c r="D319" s="61" t="s">
        <v>45</v>
      </c>
      <c r="E319" s="56" t="s">
        <v>160</v>
      </c>
      <c r="F319" s="61" t="s">
        <v>561</v>
      </c>
      <c r="G319" s="62" t="s">
        <v>562</v>
      </c>
      <c r="H319" s="57">
        <v>45001</v>
      </c>
      <c r="I319" s="38" t="s">
        <v>126</v>
      </c>
      <c r="J319" s="38" t="s">
        <v>128</v>
      </c>
      <c r="K319" s="38" t="s">
        <v>127</v>
      </c>
      <c r="L319" s="38" t="s">
        <v>125</v>
      </c>
      <c r="M319" s="38" t="s">
        <v>126</v>
      </c>
      <c r="N319" s="38" t="s">
        <v>125</v>
      </c>
      <c r="O319" s="38" t="s">
        <v>128</v>
      </c>
      <c r="P319" s="38" t="s">
        <v>127</v>
      </c>
      <c r="Q319" s="38" t="s">
        <v>126</v>
      </c>
      <c r="R319" s="38" t="s">
        <v>125</v>
      </c>
      <c r="S319" s="38" t="s">
        <v>127</v>
      </c>
      <c r="T319" s="38" t="s">
        <v>128</v>
      </c>
      <c r="U319" s="38" t="s">
        <v>125</v>
      </c>
      <c r="V319" s="38" t="s">
        <v>125</v>
      </c>
      <c r="W319" s="38" t="s">
        <v>125</v>
      </c>
      <c r="X319" s="38" t="s">
        <v>125</v>
      </c>
      <c r="Y319" s="38" t="s">
        <v>127</v>
      </c>
      <c r="Z319" s="38" t="s">
        <v>128</v>
      </c>
      <c r="AA319" s="38" t="s">
        <v>126</v>
      </c>
      <c r="AB319" s="38" t="s">
        <v>128</v>
      </c>
      <c r="AC319" s="38" t="s">
        <v>126</v>
      </c>
      <c r="AD319" s="38" t="s">
        <v>128</v>
      </c>
      <c r="AE319" s="38" t="s">
        <v>125</v>
      </c>
      <c r="AF319" s="38" t="s">
        <v>127</v>
      </c>
      <c r="AG319" s="38" t="s">
        <v>126</v>
      </c>
      <c r="AH319" s="38">
        <f t="array" ref="AH319">SUM((I319:AG319=$I$2:$AG$2)*(I319:AG319&lt;&gt;""))</f>
        <v>19</v>
      </c>
      <c r="AI319" s="47">
        <f t="shared" si="392"/>
        <v>7.6</v>
      </c>
      <c r="AJ319" s="64"/>
      <c r="AK319" s="38" t="str">
        <f t="shared" si="393"/>
        <v>LULUS</v>
      </c>
      <c r="AL319" s="38" t="str">
        <f t="shared" si="394"/>
        <v>LULUS</v>
      </c>
      <c r="AM319" s="38" t="str">
        <f t="shared" si="395"/>
        <v>LULUS</v>
      </c>
      <c r="AN319" s="38" t="str">
        <f t="shared" si="396"/>
        <v>LULUS</v>
      </c>
      <c r="AO319" s="38" t="str">
        <f t="shared" si="397"/>
        <v>LULUS</v>
      </c>
      <c r="AP319" s="38" t="str">
        <f t="shared" si="398"/>
        <v>LULUS</v>
      </c>
      <c r="AQ319" s="38" t="str">
        <f t="shared" si="399"/>
        <v>LULUS</v>
      </c>
      <c r="AR319" s="38" t="str">
        <f t="shared" si="400"/>
        <v>LULUS</v>
      </c>
      <c r="AS319" s="38" t="str">
        <f t="shared" si="401"/>
        <v>LULUS</v>
      </c>
      <c r="AT319" s="38" t="str">
        <f t="shared" si="402"/>
        <v>TIDAK LULUS</v>
      </c>
      <c r="AU319" s="38" t="str">
        <f t="shared" si="403"/>
        <v>TIDAK LULUS</v>
      </c>
      <c r="AV319" s="38" t="str">
        <f t="shared" si="404"/>
        <v>LULUS</v>
      </c>
      <c r="AW319" s="38" t="str">
        <f t="shared" si="405"/>
        <v>TIDAK LULUS</v>
      </c>
      <c r="AX319" s="38" t="str">
        <f t="shared" si="406"/>
        <v>LULUS</v>
      </c>
      <c r="AY319" s="38" t="str">
        <f t="shared" si="407"/>
        <v>TIDAK LULUS</v>
      </c>
      <c r="AZ319" s="38" t="str">
        <f t="shared" si="408"/>
        <v>LULUS</v>
      </c>
      <c r="BA319" s="38" t="str">
        <f t="shared" si="409"/>
        <v>TIDAK LULUS</v>
      </c>
      <c r="BB319" s="38" t="str">
        <f t="shared" si="410"/>
        <v>TIDAK LULUS</v>
      </c>
      <c r="BC319" s="38" t="str">
        <f t="shared" si="411"/>
        <v>LULUS</v>
      </c>
      <c r="BD319" s="38" t="str">
        <f t="shared" si="412"/>
        <v>LULUS</v>
      </c>
      <c r="BE319" s="38" t="str">
        <f t="shared" si="413"/>
        <v>LULUS</v>
      </c>
      <c r="BF319" s="38" t="str">
        <f t="shared" si="414"/>
        <v>LULUS</v>
      </c>
      <c r="BG319" s="38" t="str">
        <f t="shared" si="415"/>
        <v>LULUS</v>
      </c>
      <c r="BH319" s="38" t="str">
        <f t="shared" si="416"/>
        <v>LULUS</v>
      </c>
      <c r="BI319" s="38" t="str">
        <f t="shared" si="417"/>
        <v>LULUS</v>
      </c>
    </row>
    <row r="320" spans="1:61" s="65" customFormat="1" ht="21.9" customHeight="1" x14ac:dyDescent="0.3">
      <c r="A320" s="37">
        <f t="shared" si="313"/>
        <v>317</v>
      </c>
      <c r="B320" s="56">
        <v>2015417139</v>
      </c>
      <c r="C320" s="62" t="s">
        <v>6379</v>
      </c>
      <c r="D320" s="61" t="s">
        <v>45</v>
      </c>
      <c r="E320" s="56" t="s">
        <v>160</v>
      </c>
      <c r="F320" s="61" t="s">
        <v>6462</v>
      </c>
      <c r="G320" s="62" t="s">
        <v>6463</v>
      </c>
      <c r="H320" s="57">
        <v>45001</v>
      </c>
      <c r="I320" s="38" t="s">
        <v>126</v>
      </c>
      <c r="J320" s="38" t="s">
        <v>125</v>
      </c>
      <c r="K320" s="38" t="s">
        <v>127</v>
      </c>
      <c r="L320" s="38" t="s">
        <v>125</v>
      </c>
      <c r="M320" s="38" t="s">
        <v>126</v>
      </c>
      <c r="N320" s="38" t="s">
        <v>125</v>
      </c>
      <c r="O320" s="38" t="s">
        <v>128</v>
      </c>
      <c r="P320" s="38" t="s">
        <v>127</v>
      </c>
      <c r="Q320" s="38" t="s">
        <v>126</v>
      </c>
      <c r="R320" s="38" t="s">
        <v>128</v>
      </c>
      <c r="S320" s="38" t="s">
        <v>126</v>
      </c>
      <c r="T320" s="38" t="s">
        <v>128</v>
      </c>
      <c r="U320" s="38" t="s">
        <v>128</v>
      </c>
      <c r="V320" s="38" t="s">
        <v>125</v>
      </c>
      <c r="W320" s="38" t="s">
        <v>125</v>
      </c>
      <c r="X320" s="38" t="s">
        <v>126</v>
      </c>
      <c r="Y320" s="38" t="s">
        <v>128</v>
      </c>
      <c r="Z320" s="38" t="s">
        <v>128</v>
      </c>
      <c r="AA320" s="38" t="s">
        <v>128</v>
      </c>
      <c r="AB320" s="38" t="s">
        <v>128</v>
      </c>
      <c r="AC320" s="38" t="s">
        <v>126</v>
      </c>
      <c r="AD320" s="38" t="s">
        <v>128</v>
      </c>
      <c r="AE320" s="38" t="s">
        <v>125</v>
      </c>
      <c r="AF320" s="38" t="s">
        <v>127</v>
      </c>
      <c r="AG320" s="38" t="s">
        <v>127</v>
      </c>
      <c r="AH320" s="38">
        <f t="array" ref="AH320">SUM((I320:AG320=$I$2:$AG$2)*(I320:AG320&lt;&gt;""))</f>
        <v>18</v>
      </c>
      <c r="AI320" s="47">
        <f t="shared" si="392"/>
        <v>7.2</v>
      </c>
      <c r="AJ320" s="64"/>
      <c r="AK320" s="38" t="str">
        <f t="shared" si="393"/>
        <v>LULUS</v>
      </c>
      <c r="AL320" s="38" t="str">
        <f t="shared" si="394"/>
        <v>TIDAK LULUS</v>
      </c>
      <c r="AM320" s="38" t="str">
        <f t="shared" si="395"/>
        <v>LULUS</v>
      </c>
      <c r="AN320" s="38" t="str">
        <f t="shared" si="396"/>
        <v>LULUS</v>
      </c>
      <c r="AO320" s="38" t="str">
        <f t="shared" si="397"/>
        <v>LULUS</v>
      </c>
      <c r="AP320" s="38" t="str">
        <f t="shared" si="398"/>
        <v>LULUS</v>
      </c>
      <c r="AQ320" s="38" t="str">
        <f t="shared" si="399"/>
        <v>LULUS</v>
      </c>
      <c r="AR320" s="38" t="str">
        <f t="shared" si="400"/>
        <v>LULUS</v>
      </c>
      <c r="AS320" s="38" t="str">
        <f t="shared" si="401"/>
        <v>LULUS</v>
      </c>
      <c r="AT320" s="38" t="str">
        <f t="shared" si="402"/>
        <v>LULUS</v>
      </c>
      <c r="AU320" s="38" t="str">
        <f t="shared" si="403"/>
        <v>LULUS</v>
      </c>
      <c r="AV320" s="38" t="str">
        <f t="shared" si="404"/>
        <v>LULUS</v>
      </c>
      <c r="AW320" s="38" t="str">
        <f t="shared" si="405"/>
        <v>TIDAK LULUS</v>
      </c>
      <c r="AX320" s="38" t="str">
        <f t="shared" si="406"/>
        <v>LULUS</v>
      </c>
      <c r="AY320" s="38" t="str">
        <f t="shared" si="407"/>
        <v>TIDAK LULUS</v>
      </c>
      <c r="AZ320" s="38" t="str">
        <f t="shared" si="408"/>
        <v>TIDAK LULUS</v>
      </c>
      <c r="BA320" s="38" t="str">
        <f t="shared" si="409"/>
        <v>LULUS</v>
      </c>
      <c r="BB320" s="38" t="str">
        <f t="shared" si="410"/>
        <v>TIDAK LULUS</v>
      </c>
      <c r="BC320" s="38" t="str">
        <f t="shared" si="411"/>
        <v>TIDAK LULUS</v>
      </c>
      <c r="BD320" s="38" t="str">
        <f t="shared" si="412"/>
        <v>LULUS</v>
      </c>
      <c r="BE320" s="38" t="str">
        <f t="shared" si="413"/>
        <v>LULUS</v>
      </c>
      <c r="BF320" s="38" t="str">
        <f t="shared" si="414"/>
        <v>LULUS</v>
      </c>
      <c r="BG320" s="38" t="str">
        <f t="shared" si="415"/>
        <v>LULUS</v>
      </c>
      <c r="BH320" s="38" t="str">
        <f t="shared" si="416"/>
        <v>LULUS</v>
      </c>
      <c r="BI320" s="38" t="str">
        <f t="shared" si="417"/>
        <v>TIDAK LULUS</v>
      </c>
    </row>
    <row r="321" spans="1:61" s="65" customFormat="1" ht="21.9" customHeight="1" x14ac:dyDescent="0.3">
      <c r="A321" s="37">
        <f t="shared" si="313"/>
        <v>318</v>
      </c>
      <c r="B321" s="56">
        <v>2015422265</v>
      </c>
      <c r="C321" s="62" t="s">
        <v>6397</v>
      </c>
      <c r="D321" s="61" t="s">
        <v>46</v>
      </c>
      <c r="E321" s="56" t="s">
        <v>155</v>
      </c>
      <c r="F321" s="61" t="s">
        <v>4011</v>
      </c>
      <c r="G321" s="62" t="s">
        <v>4012</v>
      </c>
      <c r="H321" s="57">
        <v>45001</v>
      </c>
      <c r="I321" s="38" t="s">
        <v>126</v>
      </c>
      <c r="J321" s="38" t="s">
        <v>125</v>
      </c>
      <c r="K321" s="38" t="s">
        <v>127</v>
      </c>
      <c r="L321" s="38" t="s">
        <v>125</v>
      </c>
      <c r="M321" s="38" t="s">
        <v>126</v>
      </c>
      <c r="N321" s="38" t="s">
        <v>125</v>
      </c>
      <c r="O321" s="38" t="s">
        <v>128</v>
      </c>
      <c r="P321" s="38" t="s">
        <v>127</v>
      </c>
      <c r="Q321" s="38" t="s">
        <v>126</v>
      </c>
      <c r="R321" s="38" t="s">
        <v>128</v>
      </c>
      <c r="S321" s="38" t="s">
        <v>126</v>
      </c>
      <c r="T321" s="38" t="s">
        <v>128</v>
      </c>
      <c r="U321" s="38" t="s">
        <v>127</v>
      </c>
      <c r="V321" s="38" t="s">
        <v>125</v>
      </c>
      <c r="W321" s="38" t="s">
        <v>126</v>
      </c>
      <c r="X321" s="38" t="s">
        <v>125</v>
      </c>
      <c r="Y321" s="38" t="s">
        <v>128</v>
      </c>
      <c r="Z321" s="38" t="s">
        <v>128</v>
      </c>
      <c r="AA321" s="38" t="s">
        <v>126</v>
      </c>
      <c r="AB321" s="38" t="s">
        <v>128</v>
      </c>
      <c r="AC321" s="38" t="s">
        <v>126</v>
      </c>
      <c r="AD321" s="38" t="s">
        <v>126</v>
      </c>
      <c r="AE321" s="38" t="s">
        <v>125</v>
      </c>
      <c r="AF321" s="38" t="s">
        <v>127</v>
      </c>
      <c r="AG321" s="38" t="s">
        <v>127</v>
      </c>
      <c r="AH321" s="38">
        <f t="array" ref="AH321">SUM((I321:AG321=$I$2:$AG$2)*(I321:AG321&lt;&gt;""))</f>
        <v>21</v>
      </c>
      <c r="AI321" s="47">
        <f t="shared" si="392"/>
        <v>8.4</v>
      </c>
      <c r="AJ321" s="64"/>
      <c r="AK321" s="38" t="str">
        <f t="shared" si="393"/>
        <v>LULUS</v>
      </c>
      <c r="AL321" s="38" t="str">
        <f t="shared" si="394"/>
        <v>TIDAK LULUS</v>
      </c>
      <c r="AM321" s="38" t="str">
        <f t="shared" si="395"/>
        <v>LULUS</v>
      </c>
      <c r="AN321" s="38" t="str">
        <f t="shared" si="396"/>
        <v>LULUS</v>
      </c>
      <c r="AO321" s="38" t="str">
        <f t="shared" si="397"/>
        <v>LULUS</v>
      </c>
      <c r="AP321" s="38" t="str">
        <f t="shared" si="398"/>
        <v>LULUS</v>
      </c>
      <c r="AQ321" s="38" t="str">
        <f t="shared" si="399"/>
        <v>LULUS</v>
      </c>
      <c r="AR321" s="38" t="str">
        <f t="shared" si="400"/>
        <v>LULUS</v>
      </c>
      <c r="AS321" s="38" t="str">
        <f t="shared" si="401"/>
        <v>LULUS</v>
      </c>
      <c r="AT321" s="38" t="str">
        <f t="shared" si="402"/>
        <v>LULUS</v>
      </c>
      <c r="AU321" s="38" t="str">
        <f t="shared" si="403"/>
        <v>LULUS</v>
      </c>
      <c r="AV321" s="38" t="str">
        <f t="shared" si="404"/>
        <v>LULUS</v>
      </c>
      <c r="AW321" s="38" t="str">
        <f t="shared" si="405"/>
        <v>LULUS</v>
      </c>
      <c r="AX321" s="38" t="str">
        <f t="shared" si="406"/>
        <v>LULUS</v>
      </c>
      <c r="AY321" s="38" t="str">
        <f t="shared" si="407"/>
        <v>LULUS</v>
      </c>
      <c r="AZ321" s="38" t="str">
        <f t="shared" si="408"/>
        <v>LULUS</v>
      </c>
      <c r="BA321" s="38" t="str">
        <f t="shared" si="409"/>
        <v>LULUS</v>
      </c>
      <c r="BB321" s="38" t="str">
        <f t="shared" si="410"/>
        <v>TIDAK LULUS</v>
      </c>
      <c r="BC321" s="38" t="str">
        <f t="shared" si="411"/>
        <v>LULUS</v>
      </c>
      <c r="BD321" s="38" t="str">
        <f t="shared" si="412"/>
        <v>LULUS</v>
      </c>
      <c r="BE321" s="38" t="str">
        <f t="shared" si="413"/>
        <v>LULUS</v>
      </c>
      <c r="BF321" s="38" t="str">
        <f t="shared" si="414"/>
        <v>TIDAK LULUS</v>
      </c>
      <c r="BG321" s="38" t="str">
        <f t="shared" si="415"/>
        <v>LULUS</v>
      </c>
      <c r="BH321" s="38" t="str">
        <f t="shared" si="416"/>
        <v>LULUS</v>
      </c>
      <c r="BI321" s="38" t="str">
        <f t="shared" si="417"/>
        <v>TIDAK LULUS</v>
      </c>
    </row>
    <row r="322" spans="1:61" s="65" customFormat="1" ht="21.9" customHeight="1" x14ac:dyDescent="0.3">
      <c r="A322" s="37">
        <f t="shared" si="313"/>
        <v>319</v>
      </c>
      <c r="B322" s="56">
        <v>2015417083</v>
      </c>
      <c r="C322" s="62" t="s">
        <v>6372</v>
      </c>
      <c r="D322" s="61" t="s">
        <v>46</v>
      </c>
      <c r="E322" s="56" t="s">
        <v>155</v>
      </c>
      <c r="F322" s="61" t="s">
        <v>679</v>
      </c>
      <c r="G322" s="62" t="s">
        <v>680</v>
      </c>
      <c r="H322" s="57">
        <v>45001</v>
      </c>
      <c r="I322" s="38" t="s">
        <v>126</v>
      </c>
      <c r="J322" s="38" t="s">
        <v>125</v>
      </c>
      <c r="K322" s="38" t="s">
        <v>127</v>
      </c>
      <c r="L322" s="38" t="s">
        <v>125</v>
      </c>
      <c r="M322" s="38" t="s">
        <v>126</v>
      </c>
      <c r="N322" s="38" t="s">
        <v>125</v>
      </c>
      <c r="O322" s="38" t="s">
        <v>128</v>
      </c>
      <c r="P322" s="38" t="s">
        <v>127</v>
      </c>
      <c r="Q322" s="38" t="s">
        <v>126</v>
      </c>
      <c r="R322" s="38" t="s">
        <v>128</v>
      </c>
      <c r="S322" s="38" t="s">
        <v>126</v>
      </c>
      <c r="T322" s="38" t="s">
        <v>128</v>
      </c>
      <c r="U322" s="38" t="s">
        <v>127</v>
      </c>
      <c r="V322" s="38" t="s">
        <v>125</v>
      </c>
      <c r="W322" s="38" t="s">
        <v>126</v>
      </c>
      <c r="X322" s="38" t="s">
        <v>125</v>
      </c>
      <c r="Y322" s="38" t="s">
        <v>128</v>
      </c>
      <c r="Z322" s="38" t="s">
        <v>128</v>
      </c>
      <c r="AA322" s="38" t="s">
        <v>126</v>
      </c>
      <c r="AB322" s="38" t="s">
        <v>128</v>
      </c>
      <c r="AC322" s="38" t="s">
        <v>126</v>
      </c>
      <c r="AD322" s="38" t="s">
        <v>126</v>
      </c>
      <c r="AE322" s="38" t="s">
        <v>125</v>
      </c>
      <c r="AF322" s="38" t="s">
        <v>127</v>
      </c>
      <c r="AG322" s="38" t="s">
        <v>126</v>
      </c>
      <c r="AH322" s="38">
        <f t="array" ref="AH322">SUM((I322:AG322=$I$2:$AG$2)*(I322:AG322&lt;&gt;""))</f>
        <v>22</v>
      </c>
      <c r="AI322" s="47">
        <f t="shared" si="392"/>
        <v>8.8000000000000007</v>
      </c>
      <c r="AJ322" s="64"/>
      <c r="AK322" s="38" t="str">
        <f t="shared" si="393"/>
        <v>LULUS</v>
      </c>
      <c r="AL322" s="38" t="str">
        <f t="shared" si="394"/>
        <v>TIDAK LULUS</v>
      </c>
      <c r="AM322" s="38" t="str">
        <f t="shared" si="395"/>
        <v>LULUS</v>
      </c>
      <c r="AN322" s="38" t="str">
        <f t="shared" si="396"/>
        <v>LULUS</v>
      </c>
      <c r="AO322" s="38" t="str">
        <f t="shared" si="397"/>
        <v>LULUS</v>
      </c>
      <c r="AP322" s="38" t="str">
        <f t="shared" si="398"/>
        <v>LULUS</v>
      </c>
      <c r="AQ322" s="38" t="str">
        <f t="shared" si="399"/>
        <v>LULUS</v>
      </c>
      <c r="AR322" s="38" t="str">
        <f t="shared" si="400"/>
        <v>LULUS</v>
      </c>
      <c r="AS322" s="38" t="str">
        <f t="shared" si="401"/>
        <v>LULUS</v>
      </c>
      <c r="AT322" s="38" t="str">
        <f t="shared" si="402"/>
        <v>LULUS</v>
      </c>
      <c r="AU322" s="38" t="str">
        <f t="shared" si="403"/>
        <v>LULUS</v>
      </c>
      <c r="AV322" s="38" t="str">
        <f t="shared" si="404"/>
        <v>LULUS</v>
      </c>
      <c r="AW322" s="38" t="str">
        <f t="shared" si="405"/>
        <v>LULUS</v>
      </c>
      <c r="AX322" s="38" t="str">
        <f t="shared" si="406"/>
        <v>LULUS</v>
      </c>
      <c r="AY322" s="38" t="str">
        <f t="shared" si="407"/>
        <v>LULUS</v>
      </c>
      <c r="AZ322" s="38" t="str">
        <f t="shared" si="408"/>
        <v>LULUS</v>
      </c>
      <c r="BA322" s="38" t="str">
        <f t="shared" si="409"/>
        <v>LULUS</v>
      </c>
      <c r="BB322" s="38" t="str">
        <f t="shared" si="410"/>
        <v>TIDAK LULUS</v>
      </c>
      <c r="BC322" s="38" t="str">
        <f t="shared" si="411"/>
        <v>LULUS</v>
      </c>
      <c r="BD322" s="38" t="str">
        <f t="shared" si="412"/>
        <v>LULUS</v>
      </c>
      <c r="BE322" s="38" t="str">
        <f t="shared" si="413"/>
        <v>LULUS</v>
      </c>
      <c r="BF322" s="38" t="str">
        <f t="shared" si="414"/>
        <v>TIDAK LULUS</v>
      </c>
      <c r="BG322" s="38" t="str">
        <f t="shared" si="415"/>
        <v>LULUS</v>
      </c>
      <c r="BH322" s="38" t="str">
        <f t="shared" si="416"/>
        <v>LULUS</v>
      </c>
      <c r="BI322" s="38" t="str">
        <f t="shared" si="417"/>
        <v>LULUS</v>
      </c>
    </row>
    <row r="323" spans="1:61" s="65" customFormat="1" ht="21.9" customHeight="1" x14ac:dyDescent="0.3">
      <c r="A323" s="37">
        <f t="shared" si="313"/>
        <v>320</v>
      </c>
      <c r="B323" s="56">
        <v>2015422268</v>
      </c>
      <c r="C323" s="62" t="s">
        <v>6398</v>
      </c>
      <c r="D323" s="61" t="s">
        <v>46</v>
      </c>
      <c r="E323" s="56" t="s">
        <v>155</v>
      </c>
      <c r="F323" s="61" t="s">
        <v>6481</v>
      </c>
      <c r="G323" s="62" t="s">
        <v>6482</v>
      </c>
      <c r="H323" s="57">
        <v>45001</v>
      </c>
      <c r="I323" s="38" t="s">
        <v>126</v>
      </c>
      <c r="J323" s="38" t="s">
        <v>125</v>
      </c>
      <c r="K323" s="38" t="s">
        <v>127</v>
      </c>
      <c r="L323" s="38" t="s">
        <v>125</v>
      </c>
      <c r="M323" s="38" t="s">
        <v>126</v>
      </c>
      <c r="N323" s="38" t="s">
        <v>125</v>
      </c>
      <c r="O323" s="38" t="s">
        <v>128</v>
      </c>
      <c r="P323" s="38" t="s">
        <v>127</v>
      </c>
      <c r="Q323" s="38" t="s">
        <v>126</v>
      </c>
      <c r="R323" s="38" t="s">
        <v>128</v>
      </c>
      <c r="S323" s="38" t="s">
        <v>127</v>
      </c>
      <c r="T323" s="38" t="s">
        <v>128</v>
      </c>
      <c r="U323" s="38" t="s">
        <v>125</v>
      </c>
      <c r="V323" s="38" t="s">
        <v>125</v>
      </c>
      <c r="W323" s="38" t="s">
        <v>126</v>
      </c>
      <c r="X323" s="38" t="s">
        <v>125</v>
      </c>
      <c r="Y323" s="38" t="s">
        <v>128</v>
      </c>
      <c r="Z323" s="38" t="s">
        <v>128</v>
      </c>
      <c r="AA323" s="38" t="s">
        <v>126</v>
      </c>
      <c r="AB323" s="38" t="s">
        <v>128</v>
      </c>
      <c r="AC323" s="38" t="s">
        <v>126</v>
      </c>
      <c r="AD323" s="38" t="s">
        <v>127</v>
      </c>
      <c r="AE323" s="38" t="s">
        <v>125</v>
      </c>
      <c r="AF323" s="38" t="s">
        <v>127</v>
      </c>
      <c r="AG323" s="38" t="s">
        <v>127</v>
      </c>
      <c r="AH323" s="38">
        <f t="array" ref="AH323">SUM((I323:AG323=$I$2:$AG$2)*(I323:AG323&lt;&gt;""))</f>
        <v>19</v>
      </c>
      <c r="AI323" s="47">
        <f t="shared" si="392"/>
        <v>7.6</v>
      </c>
      <c r="AJ323" s="64"/>
      <c r="AK323" s="38" t="str">
        <f t="shared" si="393"/>
        <v>LULUS</v>
      </c>
      <c r="AL323" s="38" t="str">
        <f t="shared" si="394"/>
        <v>TIDAK LULUS</v>
      </c>
      <c r="AM323" s="38" t="str">
        <f t="shared" si="395"/>
        <v>LULUS</v>
      </c>
      <c r="AN323" s="38" t="str">
        <f t="shared" si="396"/>
        <v>LULUS</v>
      </c>
      <c r="AO323" s="38" t="str">
        <f t="shared" si="397"/>
        <v>LULUS</v>
      </c>
      <c r="AP323" s="38" t="str">
        <f t="shared" si="398"/>
        <v>LULUS</v>
      </c>
      <c r="AQ323" s="38" t="str">
        <f t="shared" si="399"/>
        <v>LULUS</v>
      </c>
      <c r="AR323" s="38" t="str">
        <f t="shared" si="400"/>
        <v>LULUS</v>
      </c>
      <c r="AS323" s="38" t="str">
        <f t="shared" si="401"/>
        <v>LULUS</v>
      </c>
      <c r="AT323" s="38" t="str">
        <f t="shared" si="402"/>
        <v>LULUS</v>
      </c>
      <c r="AU323" s="38" t="str">
        <f t="shared" si="403"/>
        <v>TIDAK LULUS</v>
      </c>
      <c r="AV323" s="38" t="str">
        <f t="shared" si="404"/>
        <v>LULUS</v>
      </c>
      <c r="AW323" s="38" t="str">
        <f t="shared" si="405"/>
        <v>TIDAK LULUS</v>
      </c>
      <c r="AX323" s="38" t="str">
        <f t="shared" si="406"/>
        <v>LULUS</v>
      </c>
      <c r="AY323" s="38" t="str">
        <f t="shared" si="407"/>
        <v>LULUS</v>
      </c>
      <c r="AZ323" s="38" t="str">
        <f t="shared" si="408"/>
        <v>LULUS</v>
      </c>
      <c r="BA323" s="38" t="str">
        <f t="shared" si="409"/>
        <v>LULUS</v>
      </c>
      <c r="BB323" s="38" t="str">
        <f t="shared" si="410"/>
        <v>TIDAK LULUS</v>
      </c>
      <c r="BC323" s="38" t="str">
        <f t="shared" si="411"/>
        <v>LULUS</v>
      </c>
      <c r="BD323" s="38" t="str">
        <f t="shared" si="412"/>
        <v>LULUS</v>
      </c>
      <c r="BE323" s="38" t="str">
        <f t="shared" si="413"/>
        <v>LULUS</v>
      </c>
      <c r="BF323" s="38" t="str">
        <f t="shared" si="414"/>
        <v>TIDAK LULUS</v>
      </c>
      <c r="BG323" s="38" t="str">
        <f t="shared" si="415"/>
        <v>LULUS</v>
      </c>
      <c r="BH323" s="38" t="str">
        <f t="shared" si="416"/>
        <v>LULUS</v>
      </c>
      <c r="BI323" s="38" t="str">
        <f t="shared" si="417"/>
        <v>TIDAK LULUS</v>
      </c>
    </row>
    <row r="324" spans="1:61" s="65" customFormat="1" ht="21.9" customHeight="1" x14ac:dyDescent="0.3">
      <c r="A324" s="37">
        <f t="shared" si="313"/>
        <v>321</v>
      </c>
      <c r="B324" s="56">
        <v>2015422251</v>
      </c>
      <c r="C324" s="62" t="s">
        <v>6399</v>
      </c>
      <c r="D324" s="61" t="s">
        <v>45</v>
      </c>
      <c r="E324" s="56" t="s">
        <v>160</v>
      </c>
      <c r="F324" s="61" t="s">
        <v>341</v>
      </c>
      <c r="G324" s="62" t="s">
        <v>342</v>
      </c>
      <c r="H324" s="57">
        <v>45001</v>
      </c>
      <c r="I324" s="38" t="s">
        <v>126</v>
      </c>
      <c r="J324" s="38" t="s">
        <v>128</v>
      </c>
      <c r="K324" s="38" t="s">
        <v>127</v>
      </c>
      <c r="L324" s="38" t="s">
        <v>125</v>
      </c>
      <c r="M324" s="38" t="s">
        <v>128</v>
      </c>
      <c r="N324" s="38" t="s">
        <v>125</v>
      </c>
      <c r="O324" s="38" t="s">
        <v>128</v>
      </c>
      <c r="P324" s="38" t="s">
        <v>127</v>
      </c>
      <c r="Q324" s="38" t="s">
        <v>126</v>
      </c>
      <c r="R324" s="38" t="s">
        <v>127</v>
      </c>
      <c r="S324" s="38" t="s">
        <v>126</v>
      </c>
      <c r="T324" s="38" t="s">
        <v>128</v>
      </c>
      <c r="U324" s="38" t="s">
        <v>125</v>
      </c>
      <c r="V324" s="38" t="s">
        <v>125</v>
      </c>
      <c r="W324" s="38" t="s">
        <v>126</v>
      </c>
      <c r="X324" s="38" t="s">
        <v>125</v>
      </c>
      <c r="Y324" s="38" t="s">
        <v>128</v>
      </c>
      <c r="Z324" s="38" t="s">
        <v>128</v>
      </c>
      <c r="AA324" s="38" t="s">
        <v>126</v>
      </c>
      <c r="AB324" s="38" t="s">
        <v>128</v>
      </c>
      <c r="AC324" s="38" t="s">
        <v>126</v>
      </c>
      <c r="AD324" s="38" t="s">
        <v>128</v>
      </c>
      <c r="AE324" s="38" t="s">
        <v>125</v>
      </c>
      <c r="AF324" s="38" t="s">
        <v>127</v>
      </c>
      <c r="AG324" s="38" t="s">
        <v>126</v>
      </c>
      <c r="AH324" s="38">
        <f t="array" ref="AH324">SUM((I324:AG324=$I$2:$AG$2)*(I324:AG324&lt;&gt;""))</f>
        <v>21</v>
      </c>
      <c r="AI324" s="47">
        <f t="shared" si="392"/>
        <v>8.4</v>
      </c>
      <c r="AJ324" s="64"/>
      <c r="AK324" s="38" t="str">
        <f t="shared" si="393"/>
        <v>LULUS</v>
      </c>
      <c r="AL324" s="38" t="str">
        <f t="shared" si="394"/>
        <v>LULUS</v>
      </c>
      <c r="AM324" s="38" t="str">
        <f t="shared" si="395"/>
        <v>LULUS</v>
      </c>
      <c r="AN324" s="38" t="str">
        <f t="shared" si="396"/>
        <v>LULUS</v>
      </c>
      <c r="AO324" s="38" t="str">
        <f t="shared" si="397"/>
        <v>TIDAK LULUS</v>
      </c>
      <c r="AP324" s="38" t="str">
        <f t="shared" si="398"/>
        <v>LULUS</v>
      </c>
      <c r="AQ324" s="38" t="str">
        <f t="shared" si="399"/>
        <v>LULUS</v>
      </c>
      <c r="AR324" s="38" t="str">
        <f t="shared" si="400"/>
        <v>LULUS</v>
      </c>
      <c r="AS324" s="38" t="str">
        <f t="shared" si="401"/>
        <v>LULUS</v>
      </c>
      <c r="AT324" s="38" t="str">
        <f t="shared" si="402"/>
        <v>TIDAK LULUS</v>
      </c>
      <c r="AU324" s="38" t="str">
        <f t="shared" si="403"/>
        <v>LULUS</v>
      </c>
      <c r="AV324" s="38" t="str">
        <f t="shared" si="404"/>
        <v>LULUS</v>
      </c>
      <c r="AW324" s="38" t="str">
        <f t="shared" si="405"/>
        <v>TIDAK LULUS</v>
      </c>
      <c r="AX324" s="38" t="str">
        <f t="shared" si="406"/>
        <v>LULUS</v>
      </c>
      <c r="AY324" s="38" t="str">
        <f t="shared" si="407"/>
        <v>LULUS</v>
      </c>
      <c r="AZ324" s="38" t="str">
        <f t="shared" si="408"/>
        <v>LULUS</v>
      </c>
      <c r="BA324" s="38" t="str">
        <f t="shared" si="409"/>
        <v>LULUS</v>
      </c>
      <c r="BB324" s="38" t="str">
        <f t="shared" si="410"/>
        <v>TIDAK LULUS</v>
      </c>
      <c r="BC324" s="38" t="str">
        <f t="shared" si="411"/>
        <v>LULUS</v>
      </c>
      <c r="BD324" s="38" t="str">
        <f t="shared" si="412"/>
        <v>LULUS</v>
      </c>
      <c r="BE324" s="38" t="str">
        <f t="shared" si="413"/>
        <v>LULUS</v>
      </c>
      <c r="BF324" s="38" t="str">
        <f t="shared" si="414"/>
        <v>LULUS</v>
      </c>
      <c r="BG324" s="38" t="str">
        <f t="shared" si="415"/>
        <v>LULUS</v>
      </c>
      <c r="BH324" s="38" t="str">
        <f t="shared" si="416"/>
        <v>LULUS</v>
      </c>
      <c r="BI324" s="38" t="str">
        <f t="shared" si="417"/>
        <v>LULUS</v>
      </c>
    </row>
    <row r="325" spans="1:61" s="65" customFormat="1" ht="21.9" customHeight="1" x14ac:dyDescent="0.3">
      <c r="A325" s="37">
        <f t="shared" si="313"/>
        <v>322</v>
      </c>
      <c r="B325" s="56">
        <v>2015422253</v>
      </c>
      <c r="C325" s="62" t="s">
        <v>6400</v>
      </c>
      <c r="D325" s="61" t="s">
        <v>45</v>
      </c>
      <c r="E325" s="56" t="s">
        <v>160</v>
      </c>
      <c r="F325" s="61" t="s">
        <v>637</v>
      </c>
      <c r="G325" s="62" t="s">
        <v>638</v>
      </c>
      <c r="H325" s="57">
        <v>45001</v>
      </c>
      <c r="I325" s="38" t="s">
        <v>126</v>
      </c>
      <c r="J325" s="38" t="s">
        <v>128</v>
      </c>
      <c r="K325" s="38" t="s">
        <v>127</v>
      </c>
      <c r="L325" s="38" t="s">
        <v>125</v>
      </c>
      <c r="M325" s="38" t="s">
        <v>126</v>
      </c>
      <c r="N325" s="38" t="s">
        <v>125</v>
      </c>
      <c r="O325" s="38" t="s">
        <v>128</v>
      </c>
      <c r="P325" s="38" t="s">
        <v>127</v>
      </c>
      <c r="Q325" s="38" t="s">
        <v>126</v>
      </c>
      <c r="R325" s="38" t="s">
        <v>128</v>
      </c>
      <c r="S325" s="38" t="s">
        <v>126</v>
      </c>
      <c r="T325" s="38" t="s">
        <v>128</v>
      </c>
      <c r="U325" s="38" t="s">
        <v>128</v>
      </c>
      <c r="V325" s="38" t="s">
        <v>125</v>
      </c>
      <c r="W325" s="38" t="s">
        <v>126</v>
      </c>
      <c r="X325" s="38" t="s">
        <v>125</v>
      </c>
      <c r="Y325" s="38" t="s">
        <v>127</v>
      </c>
      <c r="Z325" s="38" t="s">
        <v>128</v>
      </c>
      <c r="AA325" s="38" t="s">
        <v>126</v>
      </c>
      <c r="AB325" s="38" t="s">
        <v>128</v>
      </c>
      <c r="AC325" s="38" t="s">
        <v>126</v>
      </c>
      <c r="AD325" s="38" t="s">
        <v>128</v>
      </c>
      <c r="AE325" s="38" t="s">
        <v>125</v>
      </c>
      <c r="AF325" s="38" t="s">
        <v>127</v>
      </c>
      <c r="AG325" s="38" t="s">
        <v>126</v>
      </c>
      <c r="AH325" s="38">
        <f t="array" ref="AH325">SUM((I325:AG325=$I$2:$AG$2)*(I325:AG325&lt;&gt;""))</f>
        <v>22</v>
      </c>
      <c r="AI325" s="47">
        <f t="shared" si="392"/>
        <v>8.8000000000000007</v>
      </c>
      <c r="AJ325" s="64"/>
      <c r="AK325" s="38" t="str">
        <f t="shared" si="393"/>
        <v>LULUS</v>
      </c>
      <c r="AL325" s="38" t="str">
        <f t="shared" si="394"/>
        <v>LULUS</v>
      </c>
      <c r="AM325" s="38" t="str">
        <f t="shared" si="395"/>
        <v>LULUS</v>
      </c>
      <c r="AN325" s="38" t="str">
        <f t="shared" si="396"/>
        <v>LULUS</v>
      </c>
      <c r="AO325" s="38" t="str">
        <f t="shared" si="397"/>
        <v>LULUS</v>
      </c>
      <c r="AP325" s="38" t="str">
        <f t="shared" si="398"/>
        <v>LULUS</v>
      </c>
      <c r="AQ325" s="38" t="str">
        <f t="shared" si="399"/>
        <v>LULUS</v>
      </c>
      <c r="AR325" s="38" t="str">
        <f t="shared" si="400"/>
        <v>LULUS</v>
      </c>
      <c r="AS325" s="38" t="str">
        <f t="shared" si="401"/>
        <v>LULUS</v>
      </c>
      <c r="AT325" s="38" t="str">
        <f t="shared" si="402"/>
        <v>LULUS</v>
      </c>
      <c r="AU325" s="38" t="str">
        <f t="shared" si="403"/>
        <v>LULUS</v>
      </c>
      <c r="AV325" s="38" t="str">
        <f t="shared" si="404"/>
        <v>LULUS</v>
      </c>
      <c r="AW325" s="38" t="str">
        <f t="shared" si="405"/>
        <v>TIDAK LULUS</v>
      </c>
      <c r="AX325" s="38" t="str">
        <f t="shared" si="406"/>
        <v>LULUS</v>
      </c>
      <c r="AY325" s="38" t="str">
        <f t="shared" si="407"/>
        <v>LULUS</v>
      </c>
      <c r="AZ325" s="38" t="str">
        <f t="shared" si="408"/>
        <v>LULUS</v>
      </c>
      <c r="BA325" s="38" t="str">
        <f t="shared" si="409"/>
        <v>TIDAK LULUS</v>
      </c>
      <c r="BB325" s="38" t="str">
        <f t="shared" si="410"/>
        <v>TIDAK LULUS</v>
      </c>
      <c r="BC325" s="38" t="str">
        <f t="shared" si="411"/>
        <v>LULUS</v>
      </c>
      <c r="BD325" s="38" t="str">
        <f t="shared" si="412"/>
        <v>LULUS</v>
      </c>
      <c r="BE325" s="38" t="str">
        <f t="shared" si="413"/>
        <v>LULUS</v>
      </c>
      <c r="BF325" s="38" t="str">
        <f t="shared" si="414"/>
        <v>LULUS</v>
      </c>
      <c r="BG325" s="38" t="str">
        <f t="shared" si="415"/>
        <v>LULUS</v>
      </c>
      <c r="BH325" s="38" t="str">
        <f t="shared" si="416"/>
        <v>LULUS</v>
      </c>
      <c r="BI325" s="38" t="str">
        <f t="shared" si="417"/>
        <v>LULUS</v>
      </c>
    </row>
    <row r="326" spans="1:61" s="65" customFormat="1" ht="21.9" customHeight="1" x14ac:dyDescent="0.3">
      <c r="A326" s="37">
        <f t="shared" si="313"/>
        <v>323</v>
      </c>
      <c r="B326" s="56">
        <v>2015424058</v>
      </c>
      <c r="C326" s="62" t="s">
        <v>6401</v>
      </c>
      <c r="D326" s="61" t="s">
        <v>45</v>
      </c>
      <c r="E326" s="56" t="s">
        <v>160</v>
      </c>
      <c r="F326" s="61" t="s">
        <v>6483</v>
      </c>
      <c r="G326" s="62" t="s">
        <v>6484</v>
      </c>
      <c r="H326" s="57">
        <v>45008</v>
      </c>
      <c r="I326" s="38" t="s">
        <v>126</v>
      </c>
      <c r="J326" s="38" t="s">
        <v>128</v>
      </c>
      <c r="K326" s="38" t="s">
        <v>127</v>
      </c>
      <c r="L326" s="38" t="s">
        <v>125</v>
      </c>
      <c r="M326" s="38" t="s">
        <v>126</v>
      </c>
      <c r="N326" s="38" t="s">
        <v>125</v>
      </c>
      <c r="O326" s="38" t="s">
        <v>128</v>
      </c>
      <c r="P326" s="38" t="s">
        <v>127</v>
      </c>
      <c r="Q326" s="38" t="s">
        <v>126</v>
      </c>
      <c r="R326" s="38" t="s">
        <v>128</v>
      </c>
      <c r="S326" s="38" t="s">
        <v>126</v>
      </c>
      <c r="T326" s="38" t="s">
        <v>128</v>
      </c>
      <c r="U326" s="38" t="s">
        <v>127</v>
      </c>
      <c r="V326" s="38" t="s">
        <v>125</v>
      </c>
      <c r="W326" s="38" t="s">
        <v>126</v>
      </c>
      <c r="X326" s="38" t="s">
        <v>125</v>
      </c>
      <c r="Y326" s="38" t="s">
        <v>127</v>
      </c>
      <c r="Z326" s="38" t="s">
        <v>128</v>
      </c>
      <c r="AA326" s="38" t="s">
        <v>126</v>
      </c>
      <c r="AB326" s="38" t="s">
        <v>127</v>
      </c>
      <c r="AC326" s="38" t="s">
        <v>126</v>
      </c>
      <c r="AD326" s="38" t="s">
        <v>128</v>
      </c>
      <c r="AE326" s="38" t="s">
        <v>125</v>
      </c>
      <c r="AF326" s="38" t="s">
        <v>127</v>
      </c>
      <c r="AG326" s="38" t="s">
        <v>126</v>
      </c>
      <c r="AH326" s="38">
        <f t="array" ref="AH326">SUM((I326:AG326=$I$2:$AG$2)*(I326:AG326&lt;&gt;""))</f>
        <v>22</v>
      </c>
      <c r="AI326" s="47">
        <f t="shared" ref="AI326:AI354" si="418">AH326/2.5</f>
        <v>8.8000000000000007</v>
      </c>
      <c r="AJ326" s="64"/>
      <c r="AK326" s="38" t="str">
        <f t="shared" ref="AK326:AK337" si="419">IF(I326=I$2,"LULUS","TIDAK LULUS")</f>
        <v>LULUS</v>
      </c>
      <c r="AL326" s="38" t="str">
        <f t="shared" ref="AL326:AL337" si="420">IF(J326=J$2,"LULUS","TIDAK LULUS")</f>
        <v>LULUS</v>
      </c>
      <c r="AM326" s="38" t="str">
        <f t="shared" ref="AM326:AM337" si="421">IF(K326=K$2,"LULUS","TIDAK LULUS")</f>
        <v>LULUS</v>
      </c>
      <c r="AN326" s="38" t="str">
        <f t="shared" ref="AN326:AN337" si="422">IF(L326=L$2,"LULUS","TIDAK LULUS")</f>
        <v>LULUS</v>
      </c>
      <c r="AO326" s="38" t="str">
        <f t="shared" ref="AO326:AO337" si="423">IF(M326=M$2,"LULUS","TIDAK LULUS")</f>
        <v>LULUS</v>
      </c>
      <c r="AP326" s="38" t="str">
        <f t="shared" ref="AP326:AP337" si="424">IF(N326=N$2,"LULUS","TIDAK LULUS")</f>
        <v>LULUS</v>
      </c>
      <c r="AQ326" s="38" t="str">
        <f t="shared" ref="AQ326:AQ337" si="425">IF(O326=O$2,"LULUS","TIDAK LULUS")</f>
        <v>LULUS</v>
      </c>
      <c r="AR326" s="38" t="str">
        <f t="shared" ref="AR326:AR337" si="426">IF(P326=P$2,"LULUS","TIDAK LULUS")</f>
        <v>LULUS</v>
      </c>
      <c r="AS326" s="38" t="str">
        <f t="shared" ref="AS326:AS337" si="427">IF(Q326=Q$2,"LULUS","TIDAK LULUS")</f>
        <v>LULUS</v>
      </c>
      <c r="AT326" s="38" t="str">
        <f t="shared" ref="AT326:AT337" si="428">IF(R326=R$2,"LULUS","TIDAK LULUS")</f>
        <v>LULUS</v>
      </c>
      <c r="AU326" s="38" t="str">
        <f t="shared" ref="AU326:AU337" si="429">IF(S326=S$2,"LULUS","TIDAK LULUS")</f>
        <v>LULUS</v>
      </c>
      <c r="AV326" s="38" t="str">
        <f t="shared" ref="AV326:AV337" si="430">IF(T326=T$2,"LULUS","TIDAK LULUS")</f>
        <v>LULUS</v>
      </c>
      <c r="AW326" s="38" t="str">
        <f t="shared" ref="AW326:AW337" si="431">IF(U326=U$2,"LULUS","TIDAK LULUS")</f>
        <v>LULUS</v>
      </c>
      <c r="AX326" s="38" t="str">
        <f t="shared" ref="AX326:AX337" si="432">IF(V326=V$2,"LULUS","TIDAK LULUS")</f>
        <v>LULUS</v>
      </c>
      <c r="AY326" s="38" t="str">
        <f t="shared" ref="AY326:AY337" si="433">IF(W326=W$2,"LULUS","TIDAK LULUS")</f>
        <v>LULUS</v>
      </c>
      <c r="AZ326" s="38" t="str">
        <f t="shared" ref="AZ326:AZ337" si="434">IF(X326=X$2,"LULUS","TIDAK LULUS")</f>
        <v>LULUS</v>
      </c>
      <c r="BA326" s="38" t="str">
        <f t="shared" ref="BA326:BA337" si="435">IF(Y326=Y$2,"LULUS","TIDAK LULUS")</f>
        <v>TIDAK LULUS</v>
      </c>
      <c r="BB326" s="38" t="str">
        <f t="shared" ref="BB326:BB337" si="436">IF(Z326=Z$2,"LULUS","TIDAK LULUS")</f>
        <v>TIDAK LULUS</v>
      </c>
      <c r="BC326" s="38" t="str">
        <f t="shared" ref="BC326:BC337" si="437">IF(AA326=AA$2,"LULUS","TIDAK LULUS")</f>
        <v>LULUS</v>
      </c>
      <c r="BD326" s="38" t="str">
        <f t="shared" ref="BD326:BD337" si="438">IF(AB326=AB$2,"LULUS","TIDAK LULUS")</f>
        <v>TIDAK LULUS</v>
      </c>
      <c r="BE326" s="38" t="str">
        <f t="shared" ref="BE326:BE337" si="439">IF(AC326=AC$2,"LULUS","TIDAK LULUS")</f>
        <v>LULUS</v>
      </c>
      <c r="BF326" s="38" t="str">
        <f t="shared" ref="BF326:BF337" si="440">IF(AD326=AD$2,"LULUS","TIDAK LULUS")</f>
        <v>LULUS</v>
      </c>
      <c r="BG326" s="38" t="str">
        <f t="shared" ref="BG326:BG337" si="441">IF(AE326=AE$2,"LULUS","TIDAK LULUS")</f>
        <v>LULUS</v>
      </c>
      <c r="BH326" s="38" t="str">
        <f t="shared" ref="BH326:BH337" si="442">IF(AF326=AF$2,"LULUS","TIDAK LULUS")</f>
        <v>LULUS</v>
      </c>
      <c r="BI326" s="38" t="str">
        <f t="shared" ref="BI326:BI337" si="443">IF(AG326=AG$2,"LULUS","TIDAK LULUS")</f>
        <v>LULUS</v>
      </c>
    </row>
    <row r="327" spans="1:61" s="65" customFormat="1" ht="21.9" customHeight="1" x14ac:dyDescent="0.3">
      <c r="A327" s="37">
        <f t="shared" si="313"/>
        <v>324</v>
      </c>
      <c r="B327" s="56">
        <v>2015424061</v>
      </c>
      <c r="C327" s="62" t="s">
        <v>6403</v>
      </c>
      <c r="D327" s="61" t="s">
        <v>45</v>
      </c>
      <c r="E327" s="56" t="s">
        <v>160</v>
      </c>
      <c r="F327" s="61" t="s">
        <v>6485</v>
      </c>
      <c r="G327" s="62" t="s">
        <v>6486</v>
      </c>
      <c r="H327" s="57">
        <v>45008</v>
      </c>
      <c r="I327" s="38" t="s">
        <v>126</v>
      </c>
      <c r="J327" s="38" t="s">
        <v>128</v>
      </c>
      <c r="K327" s="38" t="s">
        <v>127</v>
      </c>
      <c r="L327" s="38" t="s">
        <v>125</v>
      </c>
      <c r="M327" s="38" t="s">
        <v>126</v>
      </c>
      <c r="N327" s="38" t="s">
        <v>125</v>
      </c>
      <c r="O327" s="38" t="s">
        <v>128</v>
      </c>
      <c r="P327" s="38" t="s">
        <v>127</v>
      </c>
      <c r="Q327" s="38" t="s">
        <v>126</v>
      </c>
      <c r="R327" s="38" t="s">
        <v>128</v>
      </c>
      <c r="S327" s="38" t="s">
        <v>126</v>
      </c>
      <c r="T327" s="38" t="s">
        <v>128</v>
      </c>
      <c r="U327" s="38" t="s">
        <v>127</v>
      </c>
      <c r="V327" s="38" t="s">
        <v>125</v>
      </c>
      <c r="W327" s="38" t="s">
        <v>126</v>
      </c>
      <c r="X327" s="38" t="s">
        <v>125</v>
      </c>
      <c r="Y327" s="38" t="s">
        <v>127</v>
      </c>
      <c r="Z327" s="38" t="s">
        <v>127</v>
      </c>
      <c r="AA327" s="38" t="s">
        <v>126</v>
      </c>
      <c r="AB327" s="38" t="s">
        <v>128</v>
      </c>
      <c r="AC327" s="38" t="s">
        <v>126</v>
      </c>
      <c r="AD327" s="38" t="s">
        <v>128</v>
      </c>
      <c r="AE327" s="38" t="s">
        <v>125</v>
      </c>
      <c r="AF327" s="38" t="s">
        <v>127</v>
      </c>
      <c r="AG327" s="38" t="s">
        <v>126</v>
      </c>
      <c r="AH327" s="38">
        <f t="array" ref="AH327">SUM((I327:AG327=$I$2:$AG$2)*(I327:AG327&lt;&gt;""))</f>
        <v>24</v>
      </c>
      <c r="AI327" s="47">
        <f t="shared" si="418"/>
        <v>9.6</v>
      </c>
      <c r="AJ327" s="64"/>
      <c r="AK327" s="38" t="str">
        <f t="shared" si="419"/>
        <v>LULUS</v>
      </c>
      <c r="AL327" s="38" t="str">
        <f t="shared" si="420"/>
        <v>LULUS</v>
      </c>
      <c r="AM327" s="38" t="str">
        <f t="shared" si="421"/>
        <v>LULUS</v>
      </c>
      <c r="AN327" s="38" t="str">
        <f t="shared" si="422"/>
        <v>LULUS</v>
      </c>
      <c r="AO327" s="38" t="str">
        <f t="shared" si="423"/>
        <v>LULUS</v>
      </c>
      <c r="AP327" s="38" t="str">
        <f t="shared" si="424"/>
        <v>LULUS</v>
      </c>
      <c r="AQ327" s="38" t="str">
        <f t="shared" si="425"/>
        <v>LULUS</v>
      </c>
      <c r="AR327" s="38" t="str">
        <f t="shared" si="426"/>
        <v>LULUS</v>
      </c>
      <c r="AS327" s="38" t="str">
        <f t="shared" si="427"/>
        <v>LULUS</v>
      </c>
      <c r="AT327" s="38" t="str">
        <f t="shared" si="428"/>
        <v>LULUS</v>
      </c>
      <c r="AU327" s="38" t="str">
        <f t="shared" si="429"/>
        <v>LULUS</v>
      </c>
      <c r="AV327" s="38" t="str">
        <f t="shared" si="430"/>
        <v>LULUS</v>
      </c>
      <c r="AW327" s="38" t="str">
        <f t="shared" si="431"/>
        <v>LULUS</v>
      </c>
      <c r="AX327" s="38" t="str">
        <f t="shared" si="432"/>
        <v>LULUS</v>
      </c>
      <c r="AY327" s="38" t="str">
        <f t="shared" si="433"/>
        <v>LULUS</v>
      </c>
      <c r="AZ327" s="38" t="str">
        <f t="shared" si="434"/>
        <v>LULUS</v>
      </c>
      <c r="BA327" s="38" t="str">
        <f t="shared" si="435"/>
        <v>TIDAK LULUS</v>
      </c>
      <c r="BB327" s="38" t="str">
        <f t="shared" si="436"/>
        <v>LULUS</v>
      </c>
      <c r="BC327" s="38" t="str">
        <f t="shared" si="437"/>
        <v>LULUS</v>
      </c>
      <c r="BD327" s="38" t="str">
        <f t="shared" si="438"/>
        <v>LULUS</v>
      </c>
      <c r="BE327" s="38" t="str">
        <f t="shared" si="439"/>
        <v>LULUS</v>
      </c>
      <c r="BF327" s="38" t="str">
        <f t="shared" si="440"/>
        <v>LULUS</v>
      </c>
      <c r="BG327" s="38" t="str">
        <f t="shared" si="441"/>
        <v>LULUS</v>
      </c>
      <c r="BH327" s="38" t="str">
        <f t="shared" si="442"/>
        <v>LULUS</v>
      </c>
      <c r="BI327" s="38" t="str">
        <f t="shared" si="443"/>
        <v>LULUS</v>
      </c>
    </row>
    <row r="328" spans="1:61" s="65" customFormat="1" ht="21.9" customHeight="1" x14ac:dyDescent="0.3">
      <c r="A328" s="37">
        <f t="shared" si="313"/>
        <v>325</v>
      </c>
      <c r="B328" s="56">
        <v>2015424069</v>
      </c>
      <c r="C328" s="62" t="s">
        <v>6404</v>
      </c>
      <c r="D328" s="61" t="s">
        <v>45</v>
      </c>
      <c r="E328" s="56" t="s">
        <v>160</v>
      </c>
      <c r="F328" s="61" t="s">
        <v>589</v>
      </c>
      <c r="G328" s="62" t="s">
        <v>590</v>
      </c>
      <c r="H328" s="57">
        <v>45008</v>
      </c>
      <c r="I328" s="38" t="s">
        <v>126</v>
      </c>
      <c r="J328" s="38" t="s">
        <v>128</v>
      </c>
      <c r="K328" s="38" t="s">
        <v>127</v>
      </c>
      <c r="L328" s="38" t="s">
        <v>125</v>
      </c>
      <c r="M328" s="38" t="s">
        <v>126</v>
      </c>
      <c r="N328" s="38" t="s">
        <v>125</v>
      </c>
      <c r="O328" s="38" t="s">
        <v>128</v>
      </c>
      <c r="P328" s="38" t="s">
        <v>127</v>
      </c>
      <c r="Q328" s="38" t="s">
        <v>126</v>
      </c>
      <c r="R328" s="38" t="s">
        <v>128</v>
      </c>
      <c r="S328" s="38" t="s">
        <v>126</v>
      </c>
      <c r="T328" s="38" t="s">
        <v>128</v>
      </c>
      <c r="U328" s="38" t="s">
        <v>127</v>
      </c>
      <c r="V328" s="38" t="s">
        <v>125</v>
      </c>
      <c r="W328" s="38" t="s">
        <v>126</v>
      </c>
      <c r="X328" s="38" t="s">
        <v>125</v>
      </c>
      <c r="Y328" s="38" t="s">
        <v>127</v>
      </c>
      <c r="Z328" s="38" t="s">
        <v>127</v>
      </c>
      <c r="AA328" s="38" t="s">
        <v>126</v>
      </c>
      <c r="AB328" s="38" t="s">
        <v>128</v>
      </c>
      <c r="AC328" s="38" t="s">
        <v>126</v>
      </c>
      <c r="AD328" s="38" t="s">
        <v>128</v>
      </c>
      <c r="AE328" s="38" t="s">
        <v>125</v>
      </c>
      <c r="AF328" s="38" t="s">
        <v>127</v>
      </c>
      <c r="AG328" s="38" t="s">
        <v>127</v>
      </c>
      <c r="AH328" s="38">
        <f t="array" ref="AH328">SUM((I328:AG328=$I$2:$AG$2)*(I328:AG328&lt;&gt;""))</f>
        <v>23</v>
      </c>
      <c r="AI328" s="47">
        <f t="shared" si="418"/>
        <v>9.1999999999999993</v>
      </c>
      <c r="AJ328" s="64"/>
      <c r="AK328" s="38" t="str">
        <f t="shared" si="419"/>
        <v>LULUS</v>
      </c>
      <c r="AL328" s="38" t="str">
        <f t="shared" si="420"/>
        <v>LULUS</v>
      </c>
      <c r="AM328" s="38" t="str">
        <f t="shared" si="421"/>
        <v>LULUS</v>
      </c>
      <c r="AN328" s="38" t="str">
        <f t="shared" si="422"/>
        <v>LULUS</v>
      </c>
      <c r="AO328" s="38" t="str">
        <f t="shared" si="423"/>
        <v>LULUS</v>
      </c>
      <c r="AP328" s="38" t="str">
        <f t="shared" si="424"/>
        <v>LULUS</v>
      </c>
      <c r="AQ328" s="38" t="str">
        <f t="shared" si="425"/>
        <v>LULUS</v>
      </c>
      <c r="AR328" s="38" t="str">
        <f t="shared" si="426"/>
        <v>LULUS</v>
      </c>
      <c r="AS328" s="38" t="str">
        <f t="shared" si="427"/>
        <v>LULUS</v>
      </c>
      <c r="AT328" s="38" t="str">
        <f t="shared" si="428"/>
        <v>LULUS</v>
      </c>
      <c r="AU328" s="38" t="str">
        <f t="shared" si="429"/>
        <v>LULUS</v>
      </c>
      <c r="AV328" s="38" t="str">
        <f t="shared" si="430"/>
        <v>LULUS</v>
      </c>
      <c r="AW328" s="38" t="str">
        <f t="shared" si="431"/>
        <v>LULUS</v>
      </c>
      <c r="AX328" s="38" t="str">
        <f t="shared" si="432"/>
        <v>LULUS</v>
      </c>
      <c r="AY328" s="38" t="str">
        <f t="shared" si="433"/>
        <v>LULUS</v>
      </c>
      <c r="AZ328" s="38" t="str">
        <f t="shared" si="434"/>
        <v>LULUS</v>
      </c>
      <c r="BA328" s="38" t="str">
        <f t="shared" si="435"/>
        <v>TIDAK LULUS</v>
      </c>
      <c r="BB328" s="38" t="str">
        <f t="shared" si="436"/>
        <v>LULUS</v>
      </c>
      <c r="BC328" s="38" t="str">
        <f t="shared" si="437"/>
        <v>LULUS</v>
      </c>
      <c r="BD328" s="38" t="str">
        <f t="shared" si="438"/>
        <v>LULUS</v>
      </c>
      <c r="BE328" s="38" t="str">
        <f t="shared" si="439"/>
        <v>LULUS</v>
      </c>
      <c r="BF328" s="38" t="str">
        <f t="shared" si="440"/>
        <v>LULUS</v>
      </c>
      <c r="BG328" s="38" t="str">
        <f t="shared" si="441"/>
        <v>LULUS</v>
      </c>
      <c r="BH328" s="38" t="str">
        <f t="shared" si="442"/>
        <v>LULUS</v>
      </c>
      <c r="BI328" s="38" t="str">
        <f t="shared" si="443"/>
        <v>TIDAK LULUS</v>
      </c>
    </row>
    <row r="329" spans="1:61" s="65" customFormat="1" ht="21.9" customHeight="1" x14ac:dyDescent="0.3">
      <c r="A329" s="37">
        <f t="shared" ref="A329:A392" si="444">A328+1</f>
        <v>326</v>
      </c>
      <c r="B329" s="56">
        <v>2015424072</v>
      </c>
      <c r="C329" s="62" t="s">
        <v>6405</v>
      </c>
      <c r="D329" s="61" t="s">
        <v>45</v>
      </c>
      <c r="E329" s="56" t="s">
        <v>160</v>
      </c>
      <c r="F329" s="61" t="s">
        <v>6487</v>
      </c>
      <c r="G329" s="62" t="s">
        <v>6488</v>
      </c>
      <c r="H329" s="57">
        <v>45008</v>
      </c>
      <c r="I329" s="38" t="s">
        <v>126</v>
      </c>
      <c r="J329" s="38" t="s">
        <v>128</v>
      </c>
      <c r="K329" s="38" t="s">
        <v>127</v>
      </c>
      <c r="L329" s="38" t="s">
        <v>125</v>
      </c>
      <c r="M329" s="38" t="s">
        <v>127</v>
      </c>
      <c r="N329" s="38" t="s">
        <v>125</v>
      </c>
      <c r="O329" s="38" t="s">
        <v>128</v>
      </c>
      <c r="P329" s="38" t="s">
        <v>127</v>
      </c>
      <c r="Q329" s="38" t="s">
        <v>126</v>
      </c>
      <c r="R329" s="38" t="s">
        <v>128</v>
      </c>
      <c r="S329" s="38" t="s">
        <v>126</v>
      </c>
      <c r="T329" s="38" t="s">
        <v>128</v>
      </c>
      <c r="U329" s="38" t="s">
        <v>125</v>
      </c>
      <c r="V329" s="38" t="s">
        <v>125</v>
      </c>
      <c r="W329" s="38" t="s">
        <v>126</v>
      </c>
      <c r="X329" s="38" t="s">
        <v>125</v>
      </c>
      <c r="Y329" s="38" t="s">
        <v>128</v>
      </c>
      <c r="Z329" s="38" t="s">
        <v>127</v>
      </c>
      <c r="AA329" s="38" t="s">
        <v>126</v>
      </c>
      <c r="AB329" s="38" t="s">
        <v>128</v>
      </c>
      <c r="AC329" s="38" t="s">
        <v>126</v>
      </c>
      <c r="AD329" s="38" t="s">
        <v>128</v>
      </c>
      <c r="AE329" s="38" t="s">
        <v>125</v>
      </c>
      <c r="AF329" s="38" t="s">
        <v>127</v>
      </c>
      <c r="AG329" s="38" t="s">
        <v>126</v>
      </c>
      <c r="AH329" s="38">
        <f t="array" ref="AH329">SUM((I329:AG329=$I$2:$AG$2)*(I329:AG329&lt;&gt;""))</f>
        <v>23</v>
      </c>
      <c r="AI329" s="47">
        <f t="shared" si="418"/>
        <v>9.1999999999999993</v>
      </c>
      <c r="AJ329" s="64"/>
      <c r="AK329" s="38" t="str">
        <f t="shared" si="419"/>
        <v>LULUS</v>
      </c>
      <c r="AL329" s="38" t="str">
        <f t="shared" si="420"/>
        <v>LULUS</v>
      </c>
      <c r="AM329" s="38" t="str">
        <f t="shared" si="421"/>
        <v>LULUS</v>
      </c>
      <c r="AN329" s="38" t="str">
        <f t="shared" si="422"/>
        <v>LULUS</v>
      </c>
      <c r="AO329" s="38" t="str">
        <f t="shared" si="423"/>
        <v>TIDAK LULUS</v>
      </c>
      <c r="AP329" s="38" t="str">
        <f t="shared" si="424"/>
        <v>LULUS</v>
      </c>
      <c r="AQ329" s="38" t="str">
        <f t="shared" si="425"/>
        <v>LULUS</v>
      </c>
      <c r="AR329" s="38" t="str">
        <f t="shared" si="426"/>
        <v>LULUS</v>
      </c>
      <c r="AS329" s="38" t="str">
        <f t="shared" si="427"/>
        <v>LULUS</v>
      </c>
      <c r="AT329" s="38" t="str">
        <f t="shared" si="428"/>
        <v>LULUS</v>
      </c>
      <c r="AU329" s="38" t="str">
        <f t="shared" si="429"/>
        <v>LULUS</v>
      </c>
      <c r="AV329" s="38" t="str">
        <f t="shared" si="430"/>
        <v>LULUS</v>
      </c>
      <c r="AW329" s="38" t="str">
        <f t="shared" si="431"/>
        <v>TIDAK LULUS</v>
      </c>
      <c r="AX329" s="38" t="str">
        <f t="shared" si="432"/>
        <v>LULUS</v>
      </c>
      <c r="AY329" s="38" t="str">
        <f t="shared" si="433"/>
        <v>LULUS</v>
      </c>
      <c r="AZ329" s="38" t="str">
        <f t="shared" si="434"/>
        <v>LULUS</v>
      </c>
      <c r="BA329" s="38" t="str">
        <f t="shared" si="435"/>
        <v>LULUS</v>
      </c>
      <c r="BB329" s="38" t="str">
        <f t="shared" si="436"/>
        <v>LULUS</v>
      </c>
      <c r="BC329" s="38" t="str">
        <f t="shared" si="437"/>
        <v>LULUS</v>
      </c>
      <c r="BD329" s="38" t="str">
        <f t="shared" si="438"/>
        <v>LULUS</v>
      </c>
      <c r="BE329" s="38" t="str">
        <f t="shared" si="439"/>
        <v>LULUS</v>
      </c>
      <c r="BF329" s="38" t="str">
        <f t="shared" si="440"/>
        <v>LULUS</v>
      </c>
      <c r="BG329" s="38" t="str">
        <f t="shared" si="441"/>
        <v>LULUS</v>
      </c>
      <c r="BH329" s="38" t="str">
        <f t="shared" si="442"/>
        <v>LULUS</v>
      </c>
      <c r="BI329" s="38" t="str">
        <f t="shared" si="443"/>
        <v>LULUS</v>
      </c>
    </row>
    <row r="330" spans="1:61" s="65" customFormat="1" ht="21.9" customHeight="1" x14ac:dyDescent="0.3">
      <c r="A330" s="37">
        <f t="shared" si="444"/>
        <v>327</v>
      </c>
      <c r="B330" s="56">
        <v>2015424076</v>
      </c>
      <c r="C330" s="62" t="s">
        <v>6406</v>
      </c>
      <c r="D330" s="61" t="s">
        <v>45</v>
      </c>
      <c r="E330" s="56" t="s">
        <v>160</v>
      </c>
      <c r="F330" s="61" t="s">
        <v>6473</v>
      </c>
      <c r="G330" s="62" t="s">
        <v>6474</v>
      </c>
      <c r="H330" s="57">
        <v>45008</v>
      </c>
      <c r="I330" s="38" t="s">
        <v>127</v>
      </c>
      <c r="J330" s="38" t="s">
        <v>128</v>
      </c>
      <c r="K330" s="38" t="s">
        <v>127</v>
      </c>
      <c r="L330" s="38" t="s">
        <v>125</v>
      </c>
      <c r="M330" s="38" t="s">
        <v>126</v>
      </c>
      <c r="N330" s="38" t="s">
        <v>125</v>
      </c>
      <c r="O330" s="38" t="s">
        <v>128</v>
      </c>
      <c r="P330" s="38" t="s">
        <v>127</v>
      </c>
      <c r="Q330" s="38" t="s">
        <v>126</v>
      </c>
      <c r="R330" s="38" t="s">
        <v>128</v>
      </c>
      <c r="S330" s="38" t="s">
        <v>126</v>
      </c>
      <c r="T330" s="38" t="s">
        <v>128</v>
      </c>
      <c r="U330" s="38" t="s">
        <v>127</v>
      </c>
      <c r="V330" s="38" t="s">
        <v>125</v>
      </c>
      <c r="W330" s="38" t="s">
        <v>126</v>
      </c>
      <c r="X330" s="38" t="s">
        <v>125</v>
      </c>
      <c r="Y330" s="38" t="s">
        <v>128</v>
      </c>
      <c r="Z330" s="38" t="s">
        <v>127</v>
      </c>
      <c r="AA330" s="38" t="s">
        <v>126</v>
      </c>
      <c r="AB330" s="38" t="s">
        <v>128</v>
      </c>
      <c r="AC330" s="38" t="s">
        <v>126</v>
      </c>
      <c r="AD330" s="38" t="s">
        <v>128</v>
      </c>
      <c r="AE330" s="38" t="s">
        <v>125</v>
      </c>
      <c r="AF330" s="38" t="s">
        <v>127</v>
      </c>
      <c r="AG330" s="38" t="s">
        <v>127</v>
      </c>
      <c r="AH330" s="38">
        <f t="array" ref="AH330">SUM((I330:AG330=$I$2:$AG$2)*(I330:AG330&lt;&gt;""))</f>
        <v>23</v>
      </c>
      <c r="AI330" s="47">
        <f t="shared" si="418"/>
        <v>9.1999999999999993</v>
      </c>
      <c r="AJ330" s="64"/>
      <c r="AK330" s="38" t="str">
        <f t="shared" si="419"/>
        <v>TIDAK LULUS</v>
      </c>
      <c r="AL330" s="38" t="str">
        <f t="shared" si="420"/>
        <v>LULUS</v>
      </c>
      <c r="AM330" s="38" t="str">
        <f t="shared" si="421"/>
        <v>LULUS</v>
      </c>
      <c r="AN330" s="38" t="str">
        <f t="shared" si="422"/>
        <v>LULUS</v>
      </c>
      <c r="AO330" s="38" t="str">
        <f t="shared" si="423"/>
        <v>LULUS</v>
      </c>
      <c r="AP330" s="38" t="str">
        <f t="shared" si="424"/>
        <v>LULUS</v>
      </c>
      <c r="AQ330" s="38" t="str">
        <f t="shared" si="425"/>
        <v>LULUS</v>
      </c>
      <c r="AR330" s="38" t="str">
        <f t="shared" si="426"/>
        <v>LULUS</v>
      </c>
      <c r="AS330" s="38" t="str">
        <f t="shared" si="427"/>
        <v>LULUS</v>
      </c>
      <c r="AT330" s="38" t="str">
        <f t="shared" si="428"/>
        <v>LULUS</v>
      </c>
      <c r="AU330" s="38" t="str">
        <f t="shared" si="429"/>
        <v>LULUS</v>
      </c>
      <c r="AV330" s="38" t="str">
        <f t="shared" si="430"/>
        <v>LULUS</v>
      </c>
      <c r="AW330" s="38" t="str">
        <f t="shared" si="431"/>
        <v>LULUS</v>
      </c>
      <c r="AX330" s="38" t="str">
        <f t="shared" si="432"/>
        <v>LULUS</v>
      </c>
      <c r="AY330" s="38" t="str">
        <f t="shared" si="433"/>
        <v>LULUS</v>
      </c>
      <c r="AZ330" s="38" t="str">
        <f t="shared" si="434"/>
        <v>LULUS</v>
      </c>
      <c r="BA330" s="38" t="str">
        <f t="shared" si="435"/>
        <v>LULUS</v>
      </c>
      <c r="BB330" s="38" t="str">
        <f t="shared" si="436"/>
        <v>LULUS</v>
      </c>
      <c r="BC330" s="38" t="str">
        <f t="shared" si="437"/>
        <v>LULUS</v>
      </c>
      <c r="BD330" s="38" t="str">
        <f t="shared" si="438"/>
        <v>LULUS</v>
      </c>
      <c r="BE330" s="38" t="str">
        <f t="shared" si="439"/>
        <v>LULUS</v>
      </c>
      <c r="BF330" s="38" t="str">
        <f t="shared" si="440"/>
        <v>LULUS</v>
      </c>
      <c r="BG330" s="38" t="str">
        <f t="shared" si="441"/>
        <v>LULUS</v>
      </c>
      <c r="BH330" s="38" t="str">
        <f t="shared" si="442"/>
        <v>LULUS</v>
      </c>
      <c r="BI330" s="38" t="str">
        <f t="shared" si="443"/>
        <v>TIDAK LULUS</v>
      </c>
    </row>
    <row r="331" spans="1:61" s="65" customFormat="1" ht="21.9" customHeight="1" x14ac:dyDescent="0.3">
      <c r="A331" s="37">
        <f t="shared" si="444"/>
        <v>328</v>
      </c>
      <c r="B331" s="56">
        <v>2015422232</v>
      </c>
      <c r="C331" s="62" t="s">
        <v>6387</v>
      </c>
      <c r="D331" s="61" t="s">
        <v>45</v>
      </c>
      <c r="E331" s="56" t="s">
        <v>160</v>
      </c>
      <c r="F331" s="61" t="s">
        <v>589</v>
      </c>
      <c r="G331" s="62" t="s">
        <v>590</v>
      </c>
      <c r="H331" s="57">
        <v>45008</v>
      </c>
      <c r="I331" s="38" t="s">
        <v>126</v>
      </c>
      <c r="J331" s="38" t="s">
        <v>128</v>
      </c>
      <c r="K331" s="38" t="s">
        <v>127</v>
      </c>
      <c r="L331" s="38" t="s">
        <v>125</v>
      </c>
      <c r="M331" s="38" t="s">
        <v>126</v>
      </c>
      <c r="N331" s="38" t="s">
        <v>125</v>
      </c>
      <c r="O331" s="38" t="s">
        <v>128</v>
      </c>
      <c r="P331" s="38" t="s">
        <v>127</v>
      </c>
      <c r="Q331" s="38" t="s">
        <v>126</v>
      </c>
      <c r="R331" s="38" t="s">
        <v>128</v>
      </c>
      <c r="S331" s="38" t="s">
        <v>126</v>
      </c>
      <c r="T331" s="38" t="s">
        <v>128</v>
      </c>
      <c r="U331" s="38" t="s">
        <v>127</v>
      </c>
      <c r="V331" s="38" t="s">
        <v>125</v>
      </c>
      <c r="W331" s="38" t="s">
        <v>126</v>
      </c>
      <c r="X331" s="38" t="s">
        <v>125</v>
      </c>
      <c r="Y331" s="38" t="s">
        <v>127</v>
      </c>
      <c r="Z331" s="38" t="s">
        <v>127</v>
      </c>
      <c r="AA331" s="38" t="s">
        <v>126</v>
      </c>
      <c r="AB331" s="38" t="s">
        <v>128</v>
      </c>
      <c r="AC331" s="38" t="s">
        <v>126</v>
      </c>
      <c r="AD331" s="38" t="s">
        <v>128</v>
      </c>
      <c r="AE331" s="38" t="s">
        <v>125</v>
      </c>
      <c r="AF331" s="38" t="s">
        <v>127</v>
      </c>
      <c r="AG331" s="38" t="s">
        <v>126</v>
      </c>
      <c r="AH331" s="38">
        <f t="array" ref="AH331">SUM((I331:AG331=$I$2:$AG$2)*(I331:AG331&lt;&gt;""))</f>
        <v>24</v>
      </c>
      <c r="AI331" s="47">
        <f t="shared" si="418"/>
        <v>9.6</v>
      </c>
      <c r="AJ331" s="64"/>
      <c r="AK331" s="38" t="str">
        <f t="shared" si="419"/>
        <v>LULUS</v>
      </c>
      <c r="AL331" s="38" t="str">
        <f t="shared" si="420"/>
        <v>LULUS</v>
      </c>
      <c r="AM331" s="38" t="str">
        <f t="shared" si="421"/>
        <v>LULUS</v>
      </c>
      <c r="AN331" s="38" t="str">
        <f t="shared" si="422"/>
        <v>LULUS</v>
      </c>
      <c r="AO331" s="38" t="str">
        <f t="shared" si="423"/>
        <v>LULUS</v>
      </c>
      <c r="AP331" s="38" t="str">
        <f t="shared" si="424"/>
        <v>LULUS</v>
      </c>
      <c r="AQ331" s="38" t="str">
        <f t="shared" si="425"/>
        <v>LULUS</v>
      </c>
      <c r="AR331" s="38" t="str">
        <f t="shared" si="426"/>
        <v>LULUS</v>
      </c>
      <c r="AS331" s="38" t="str">
        <f t="shared" si="427"/>
        <v>LULUS</v>
      </c>
      <c r="AT331" s="38" t="str">
        <f t="shared" si="428"/>
        <v>LULUS</v>
      </c>
      <c r="AU331" s="38" t="str">
        <f t="shared" si="429"/>
        <v>LULUS</v>
      </c>
      <c r="AV331" s="38" t="str">
        <f t="shared" si="430"/>
        <v>LULUS</v>
      </c>
      <c r="AW331" s="38" t="str">
        <f t="shared" si="431"/>
        <v>LULUS</v>
      </c>
      <c r="AX331" s="38" t="str">
        <f t="shared" si="432"/>
        <v>LULUS</v>
      </c>
      <c r="AY331" s="38" t="str">
        <f t="shared" si="433"/>
        <v>LULUS</v>
      </c>
      <c r="AZ331" s="38" t="str">
        <f t="shared" si="434"/>
        <v>LULUS</v>
      </c>
      <c r="BA331" s="38" t="str">
        <f t="shared" si="435"/>
        <v>TIDAK LULUS</v>
      </c>
      <c r="BB331" s="38" t="str">
        <f t="shared" si="436"/>
        <v>LULUS</v>
      </c>
      <c r="BC331" s="38" t="str">
        <f t="shared" si="437"/>
        <v>LULUS</v>
      </c>
      <c r="BD331" s="38" t="str">
        <f t="shared" si="438"/>
        <v>LULUS</v>
      </c>
      <c r="BE331" s="38" t="str">
        <f t="shared" si="439"/>
        <v>LULUS</v>
      </c>
      <c r="BF331" s="38" t="str">
        <f t="shared" si="440"/>
        <v>LULUS</v>
      </c>
      <c r="BG331" s="38" t="str">
        <f t="shared" si="441"/>
        <v>LULUS</v>
      </c>
      <c r="BH331" s="38" t="str">
        <f t="shared" si="442"/>
        <v>LULUS</v>
      </c>
      <c r="BI331" s="38" t="str">
        <f t="shared" si="443"/>
        <v>LULUS</v>
      </c>
    </row>
    <row r="332" spans="1:61" s="65" customFormat="1" ht="21.9" customHeight="1" x14ac:dyDescent="0.3">
      <c r="A332" s="37">
        <f t="shared" si="444"/>
        <v>329</v>
      </c>
      <c r="B332" s="56">
        <v>2015422238</v>
      </c>
      <c r="C332" s="62" t="s">
        <v>6390</v>
      </c>
      <c r="D332" s="61" t="s">
        <v>45</v>
      </c>
      <c r="E332" s="56" t="s">
        <v>160</v>
      </c>
      <c r="F332" s="61" t="s">
        <v>6469</v>
      </c>
      <c r="G332" s="62" t="s">
        <v>6470</v>
      </c>
      <c r="H332" s="57">
        <v>45008</v>
      </c>
      <c r="I332" s="38" t="s">
        <v>126</v>
      </c>
      <c r="J332" s="38" t="s">
        <v>128</v>
      </c>
      <c r="K332" s="38" t="s">
        <v>127</v>
      </c>
      <c r="L332" s="38" t="s">
        <v>125</v>
      </c>
      <c r="M332" s="38" t="s">
        <v>126</v>
      </c>
      <c r="N332" s="38" t="s">
        <v>125</v>
      </c>
      <c r="O332" s="38" t="s">
        <v>128</v>
      </c>
      <c r="P332" s="38" t="s">
        <v>127</v>
      </c>
      <c r="Q332" s="38" t="s">
        <v>126</v>
      </c>
      <c r="R332" s="38" t="s">
        <v>128</v>
      </c>
      <c r="S332" s="38" t="s">
        <v>126</v>
      </c>
      <c r="T332" s="38" t="s">
        <v>128</v>
      </c>
      <c r="U332" s="38" t="s">
        <v>127</v>
      </c>
      <c r="V332" s="38" t="s">
        <v>125</v>
      </c>
      <c r="W332" s="38" t="s">
        <v>126</v>
      </c>
      <c r="X332" s="38" t="s">
        <v>125</v>
      </c>
      <c r="Y332" s="38" t="s">
        <v>127</v>
      </c>
      <c r="Z332" s="38" t="s">
        <v>127</v>
      </c>
      <c r="AA332" s="38" t="s">
        <v>126</v>
      </c>
      <c r="AB332" s="38" t="s">
        <v>128</v>
      </c>
      <c r="AC332" s="38" t="s">
        <v>126</v>
      </c>
      <c r="AD332" s="38" t="s">
        <v>128</v>
      </c>
      <c r="AE332" s="38" t="s">
        <v>125</v>
      </c>
      <c r="AF332" s="38" t="s">
        <v>127</v>
      </c>
      <c r="AG332" s="38" t="s">
        <v>126</v>
      </c>
      <c r="AH332" s="38">
        <f t="array" ref="AH332">SUM((I332:AG332=$I$2:$AG$2)*(I332:AG332&lt;&gt;""))</f>
        <v>24</v>
      </c>
      <c r="AI332" s="47">
        <f t="shared" si="418"/>
        <v>9.6</v>
      </c>
      <c r="AJ332" s="64"/>
      <c r="AK332" s="38" t="str">
        <f t="shared" si="419"/>
        <v>LULUS</v>
      </c>
      <c r="AL332" s="38" t="str">
        <f t="shared" si="420"/>
        <v>LULUS</v>
      </c>
      <c r="AM332" s="38" t="str">
        <f t="shared" si="421"/>
        <v>LULUS</v>
      </c>
      <c r="AN332" s="38" t="str">
        <f t="shared" si="422"/>
        <v>LULUS</v>
      </c>
      <c r="AO332" s="38" t="str">
        <f t="shared" si="423"/>
        <v>LULUS</v>
      </c>
      <c r="AP332" s="38" t="str">
        <f t="shared" si="424"/>
        <v>LULUS</v>
      </c>
      <c r="AQ332" s="38" t="str">
        <f t="shared" si="425"/>
        <v>LULUS</v>
      </c>
      <c r="AR332" s="38" t="str">
        <f t="shared" si="426"/>
        <v>LULUS</v>
      </c>
      <c r="AS332" s="38" t="str">
        <f t="shared" si="427"/>
        <v>LULUS</v>
      </c>
      <c r="AT332" s="38" t="str">
        <f t="shared" si="428"/>
        <v>LULUS</v>
      </c>
      <c r="AU332" s="38" t="str">
        <f t="shared" si="429"/>
        <v>LULUS</v>
      </c>
      <c r="AV332" s="38" t="str">
        <f t="shared" si="430"/>
        <v>LULUS</v>
      </c>
      <c r="AW332" s="38" t="str">
        <f t="shared" si="431"/>
        <v>LULUS</v>
      </c>
      <c r="AX332" s="38" t="str">
        <f t="shared" si="432"/>
        <v>LULUS</v>
      </c>
      <c r="AY332" s="38" t="str">
        <f t="shared" si="433"/>
        <v>LULUS</v>
      </c>
      <c r="AZ332" s="38" t="str">
        <f t="shared" si="434"/>
        <v>LULUS</v>
      </c>
      <c r="BA332" s="38" t="str">
        <f t="shared" si="435"/>
        <v>TIDAK LULUS</v>
      </c>
      <c r="BB332" s="38" t="str">
        <f t="shared" si="436"/>
        <v>LULUS</v>
      </c>
      <c r="BC332" s="38" t="str">
        <f t="shared" si="437"/>
        <v>LULUS</v>
      </c>
      <c r="BD332" s="38" t="str">
        <f t="shared" si="438"/>
        <v>LULUS</v>
      </c>
      <c r="BE332" s="38" t="str">
        <f t="shared" si="439"/>
        <v>LULUS</v>
      </c>
      <c r="BF332" s="38" t="str">
        <f t="shared" si="440"/>
        <v>LULUS</v>
      </c>
      <c r="BG332" s="38" t="str">
        <f t="shared" si="441"/>
        <v>LULUS</v>
      </c>
      <c r="BH332" s="38" t="str">
        <f t="shared" si="442"/>
        <v>LULUS</v>
      </c>
      <c r="BI332" s="38" t="str">
        <f t="shared" si="443"/>
        <v>LULUS</v>
      </c>
    </row>
    <row r="333" spans="1:61" s="65" customFormat="1" ht="21.9" customHeight="1" x14ac:dyDescent="0.3">
      <c r="A333" s="37">
        <f t="shared" si="444"/>
        <v>330</v>
      </c>
      <c r="B333" s="56">
        <v>2015424087</v>
      </c>
      <c r="C333" s="62" t="s">
        <v>6408</v>
      </c>
      <c r="D333" s="61" t="s">
        <v>45</v>
      </c>
      <c r="E333" s="56" t="s">
        <v>160</v>
      </c>
      <c r="F333" s="61" t="s">
        <v>3936</v>
      </c>
      <c r="G333" s="62" t="s">
        <v>3937</v>
      </c>
      <c r="H333" s="57">
        <v>45008</v>
      </c>
      <c r="I333" s="38" t="s">
        <v>126</v>
      </c>
      <c r="J333" s="38" t="s">
        <v>128</v>
      </c>
      <c r="K333" s="38" t="s">
        <v>127</v>
      </c>
      <c r="L333" s="38" t="s">
        <v>125</v>
      </c>
      <c r="M333" s="38" t="s">
        <v>126</v>
      </c>
      <c r="N333" s="38" t="s">
        <v>125</v>
      </c>
      <c r="O333" s="38" t="s">
        <v>128</v>
      </c>
      <c r="P333" s="38" t="s">
        <v>127</v>
      </c>
      <c r="Q333" s="38" t="s">
        <v>126</v>
      </c>
      <c r="R333" s="38" t="s">
        <v>128</v>
      </c>
      <c r="S333" s="38" t="s">
        <v>126</v>
      </c>
      <c r="T333" s="38" t="s">
        <v>128</v>
      </c>
      <c r="U333" s="38" t="s">
        <v>125</v>
      </c>
      <c r="V333" s="38" t="s">
        <v>125</v>
      </c>
      <c r="W333" s="38" t="s">
        <v>126</v>
      </c>
      <c r="X333" s="38" t="s">
        <v>125</v>
      </c>
      <c r="Y333" s="38" t="s">
        <v>127</v>
      </c>
      <c r="Z333" s="38" t="s">
        <v>128</v>
      </c>
      <c r="AA333" s="38" t="s">
        <v>126</v>
      </c>
      <c r="AB333" s="38" t="s">
        <v>128</v>
      </c>
      <c r="AC333" s="38" t="s">
        <v>126</v>
      </c>
      <c r="AD333" s="38" t="s">
        <v>128</v>
      </c>
      <c r="AE333" s="38" t="s">
        <v>125</v>
      </c>
      <c r="AF333" s="38" t="s">
        <v>127</v>
      </c>
      <c r="AG333" s="38" t="s">
        <v>125</v>
      </c>
      <c r="AH333" s="38">
        <f t="array" ref="AH333">SUM((I333:AG333=$I$2:$AG$2)*(I333:AG333&lt;&gt;""))</f>
        <v>21</v>
      </c>
      <c r="AI333" s="47">
        <f t="shared" si="418"/>
        <v>8.4</v>
      </c>
      <c r="AJ333" s="64"/>
      <c r="AK333" s="38" t="str">
        <f t="shared" si="419"/>
        <v>LULUS</v>
      </c>
      <c r="AL333" s="38" t="str">
        <f t="shared" si="420"/>
        <v>LULUS</v>
      </c>
      <c r="AM333" s="38" t="str">
        <f t="shared" si="421"/>
        <v>LULUS</v>
      </c>
      <c r="AN333" s="38" t="str">
        <f t="shared" si="422"/>
        <v>LULUS</v>
      </c>
      <c r="AO333" s="38" t="str">
        <f t="shared" si="423"/>
        <v>LULUS</v>
      </c>
      <c r="AP333" s="38" t="str">
        <f t="shared" si="424"/>
        <v>LULUS</v>
      </c>
      <c r="AQ333" s="38" t="str">
        <f t="shared" si="425"/>
        <v>LULUS</v>
      </c>
      <c r="AR333" s="38" t="str">
        <f t="shared" si="426"/>
        <v>LULUS</v>
      </c>
      <c r="AS333" s="38" t="str">
        <f t="shared" si="427"/>
        <v>LULUS</v>
      </c>
      <c r="AT333" s="38" t="str">
        <f t="shared" si="428"/>
        <v>LULUS</v>
      </c>
      <c r="AU333" s="38" t="str">
        <f t="shared" si="429"/>
        <v>LULUS</v>
      </c>
      <c r="AV333" s="38" t="str">
        <f t="shared" si="430"/>
        <v>LULUS</v>
      </c>
      <c r="AW333" s="38" t="str">
        <f t="shared" si="431"/>
        <v>TIDAK LULUS</v>
      </c>
      <c r="AX333" s="38" t="str">
        <f t="shared" si="432"/>
        <v>LULUS</v>
      </c>
      <c r="AY333" s="38" t="str">
        <f t="shared" si="433"/>
        <v>LULUS</v>
      </c>
      <c r="AZ333" s="38" t="str">
        <f t="shared" si="434"/>
        <v>LULUS</v>
      </c>
      <c r="BA333" s="38" t="str">
        <f t="shared" si="435"/>
        <v>TIDAK LULUS</v>
      </c>
      <c r="BB333" s="38" t="str">
        <f t="shared" si="436"/>
        <v>TIDAK LULUS</v>
      </c>
      <c r="BC333" s="38" t="str">
        <f t="shared" si="437"/>
        <v>LULUS</v>
      </c>
      <c r="BD333" s="38" t="str">
        <f t="shared" si="438"/>
        <v>LULUS</v>
      </c>
      <c r="BE333" s="38" t="str">
        <f t="shared" si="439"/>
        <v>LULUS</v>
      </c>
      <c r="BF333" s="38" t="str">
        <f t="shared" si="440"/>
        <v>LULUS</v>
      </c>
      <c r="BG333" s="38" t="str">
        <f t="shared" si="441"/>
        <v>LULUS</v>
      </c>
      <c r="BH333" s="38" t="str">
        <f t="shared" si="442"/>
        <v>LULUS</v>
      </c>
      <c r="BI333" s="38" t="str">
        <f t="shared" si="443"/>
        <v>TIDAK LULUS</v>
      </c>
    </row>
    <row r="334" spans="1:61" s="65" customFormat="1" ht="21.9" customHeight="1" x14ac:dyDescent="0.3">
      <c r="A334" s="37">
        <f t="shared" si="444"/>
        <v>331</v>
      </c>
      <c r="B334" s="56">
        <v>2015424088</v>
      </c>
      <c r="C334" s="62" t="s">
        <v>6409</v>
      </c>
      <c r="D334" s="61" t="s">
        <v>45</v>
      </c>
      <c r="E334" s="56" t="s">
        <v>160</v>
      </c>
      <c r="F334" s="61" t="s">
        <v>6489</v>
      </c>
      <c r="G334" s="62" t="s">
        <v>6490</v>
      </c>
      <c r="H334" s="57">
        <v>45008</v>
      </c>
      <c r="I334" s="38" t="s">
        <v>126</v>
      </c>
      <c r="J334" s="38" t="s">
        <v>128</v>
      </c>
      <c r="K334" s="38" t="s">
        <v>127</v>
      </c>
      <c r="L334" s="38" t="s">
        <v>125</v>
      </c>
      <c r="M334" s="38" t="s">
        <v>126</v>
      </c>
      <c r="N334" s="38" t="s">
        <v>125</v>
      </c>
      <c r="O334" s="38" t="s">
        <v>128</v>
      </c>
      <c r="P334" s="38" t="s">
        <v>127</v>
      </c>
      <c r="Q334" s="38" t="s">
        <v>126</v>
      </c>
      <c r="R334" s="38" t="s">
        <v>128</v>
      </c>
      <c r="S334" s="38" t="s">
        <v>126</v>
      </c>
      <c r="T334" s="38" t="s">
        <v>128</v>
      </c>
      <c r="U334" s="38" t="s">
        <v>127</v>
      </c>
      <c r="V334" s="38" t="s">
        <v>125</v>
      </c>
      <c r="W334" s="38" t="s">
        <v>126</v>
      </c>
      <c r="X334" s="38" t="s">
        <v>125</v>
      </c>
      <c r="Y334" s="38" t="s">
        <v>127</v>
      </c>
      <c r="Z334" s="38" t="s">
        <v>128</v>
      </c>
      <c r="AA334" s="38" t="s">
        <v>126</v>
      </c>
      <c r="AB334" s="38" t="s">
        <v>128</v>
      </c>
      <c r="AC334" s="38" t="s">
        <v>126</v>
      </c>
      <c r="AD334" s="38" t="s">
        <v>128</v>
      </c>
      <c r="AE334" s="38" t="s">
        <v>126</v>
      </c>
      <c r="AF334" s="38" t="s">
        <v>127</v>
      </c>
      <c r="AG334" s="38" t="s">
        <v>125</v>
      </c>
      <c r="AH334" s="38">
        <f t="array" ref="AH334">SUM((I334:AG334=$I$2:$AG$2)*(I334:AG334&lt;&gt;""))</f>
        <v>21</v>
      </c>
      <c r="AI334" s="47">
        <f t="shared" si="418"/>
        <v>8.4</v>
      </c>
      <c r="AJ334" s="64"/>
      <c r="AK334" s="38" t="str">
        <f t="shared" si="419"/>
        <v>LULUS</v>
      </c>
      <c r="AL334" s="38" t="str">
        <f t="shared" si="420"/>
        <v>LULUS</v>
      </c>
      <c r="AM334" s="38" t="str">
        <f t="shared" si="421"/>
        <v>LULUS</v>
      </c>
      <c r="AN334" s="38" t="str">
        <f t="shared" si="422"/>
        <v>LULUS</v>
      </c>
      <c r="AO334" s="38" t="str">
        <f t="shared" si="423"/>
        <v>LULUS</v>
      </c>
      <c r="AP334" s="38" t="str">
        <f t="shared" si="424"/>
        <v>LULUS</v>
      </c>
      <c r="AQ334" s="38" t="str">
        <f t="shared" si="425"/>
        <v>LULUS</v>
      </c>
      <c r="AR334" s="38" t="str">
        <f t="shared" si="426"/>
        <v>LULUS</v>
      </c>
      <c r="AS334" s="38" t="str">
        <f t="shared" si="427"/>
        <v>LULUS</v>
      </c>
      <c r="AT334" s="38" t="str">
        <f t="shared" si="428"/>
        <v>LULUS</v>
      </c>
      <c r="AU334" s="38" t="str">
        <f t="shared" si="429"/>
        <v>LULUS</v>
      </c>
      <c r="AV334" s="38" t="str">
        <f t="shared" si="430"/>
        <v>LULUS</v>
      </c>
      <c r="AW334" s="38" t="str">
        <f t="shared" si="431"/>
        <v>LULUS</v>
      </c>
      <c r="AX334" s="38" t="str">
        <f t="shared" si="432"/>
        <v>LULUS</v>
      </c>
      <c r="AY334" s="38" t="str">
        <f t="shared" si="433"/>
        <v>LULUS</v>
      </c>
      <c r="AZ334" s="38" t="str">
        <f t="shared" si="434"/>
        <v>LULUS</v>
      </c>
      <c r="BA334" s="38" t="str">
        <f t="shared" si="435"/>
        <v>TIDAK LULUS</v>
      </c>
      <c r="BB334" s="38" t="str">
        <f t="shared" si="436"/>
        <v>TIDAK LULUS</v>
      </c>
      <c r="BC334" s="38" t="str">
        <f t="shared" si="437"/>
        <v>LULUS</v>
      </c>
      <c r="BD334" s="38" t="str">
        <f t="shared" si="438"/>
        <v>LULUS</v>
      </c>
      <c r="BE334" s="38" t="str">
        <f t="shared" si="439"/>
        <v>LULUS</v>
      </c>
      <c r="BF334" s="38" t="str">
        <f t="shared" si="440"/>
        <v>LULUS</v>
      </c>
      <c r="BG334" s="38" t="str">
        <f t="shared" si="441"/>
        <v>TIDAK LULUS</v>
      </c>
      <c r="BH334" s="38" t="str">
        <f t="shared" si="442"/>
        <v>LULUS</v>
      </c>
      <c r="BI334" s="38" t="str">
        <f t="shared" si="443"/>
        <v>TIDAK LULUS</v>
      </c>
    </row>
    <row r="335" spans="1:61" s="65" customFormat="1" ht="21.9" customHeight="1" x14ac:dyDescent="0.3">
      <c r="A335" s="37">
        <f t="shared" si="444"/>
        <v>332</v>
      </c>
      <c r="B335" s="56">
        <v>2015424099</v>
      </c>
      <c r="C335" s="62" t="s">
        <v>6410</v>
      </c>
      <c r="D335" s="61" t="s">
        <v>46</v>
      </c>
      <c r="E335" s="56" t="s">
        <v>155</v>
      </c>
      <c r="F335" s="61" t="s">
        <v>6448</v>
      </c>
      <c r="G335" s="62" t="s">
        <v>6449</v>
      </c>
      <c r="H335" s="57">
        <v>45008</v>
      </c>
      <c r="I335" s="38" t="s">
        <v>126</v>
      </c>
      <c r="J335" s="38" t="s">
        <v>128</v>
      </c>
      <c r="K335" s="38" t="s">
        <v>127</v>
      </c>
      <c r="L335" s="38" t="s">
        <v>125</v>
      </c>
      <c r="M335" s="38" t="s">
        <v>126</v>
      </c>
      <c r="N335" s="38" t="s">
        <v>125</v>
      </c>
      <c r="O335" s="38" t="s">
        <v>128</v>
      </c>
      <c r="P335" s="38" t="s">
        <v>127</v>
      </c>
      <c r="Q335" s="38" t="s">
        <v>126</v>
      </c>
      <c r="R335" s="38" t="s">
        <v>128</v>
      </c>
      <c r="S335" s="38" t="s">
        <v>126</v>
      </c>
      <c r="T335" s="38" t="s">
        <v>128</v>
      </c>
      <c r="U335" s="38" t="s">
        <v>127</v>
      </c>
      <c r="V335" s="38" t="s">
        <v>125</v>
      </c>
      <c r="W335" s="38" t="s">
        <v>126</v>
      </c>
      <c r="X335" s="38" t="s">
        <v>125</v>
      </c>
      <c r="Y335" s="38" t="s">
        <v>128</v>
      </c>
      <c r="Z335" s="38" t="s">
        <v>127</v>
      </c>
      <c r="AA335" s="38" t="s">
        <v>126</v>
      </c>
      <c r="AB335" s="38" t="s">
        <v>128</v>
      </c>
      <c r="AC335" s="38" t="s">
        <v>126</v>
      </c>
      <c r="AD335" s="38" t="s">
        <v>128</v>
      </c>
      <c r="AE335" s="38" t="s">
        <v>125</v>
      </c>
      <c r="AF335" s="38" t="s">
        <v>127</v>
      </c>
      <c r="AG335" s="38" t="s">
        <v>125</v>
      </c>
      <c r="AH335" s="38">
        <f t="array" ref="AH335">SUM((I335:AG335=$I$2:$AG$2)*(I335:AG335&lt;&gt;""))</f>
        <v>24</v>
      </c>
      <c r="AI335" s="47">
        <f t="shared" si="418"/>
        <v>9.6</v>
      </c>
      <c r="AJ335" s="64"/>
      <c r="AK335" s="38" t="str">
        <f t="shared" si="419"/>
        <v>LULUS</v>
      </c>
      <c r="AL335" s="38" t="str">
        <f t="shared" si="420"/>
        <v>LULUS</v>
      </c>
      <c r="AM335" s="38" t="str">
        <f t="shared" si="421"/>
        <v>LULUS</v>
      </c>
      <c r="AN335" s="38" t="str">
        <f t="shared" si="422"/>
        <v>LULUS</v>
      </c>
      <c r="AO335" s="38" t="str">
        <f t="shared" si="423"/>
        <v>LULUS</v>
      </c>
      <c r="AP335" s="38" t="str">
        <f t="shared" si="424"/>
        <v>LULUS</v>
      </c>
      <c r="AQ335" s="38" t="str">
        <f t="shared" si="425"/>
        <v>LULUS</v>
      </c>
      <c r="AR335" s="38" t="str">
        <f t="shared" si="426"/>
        <v>LULUS</v>
      </c>
      <c r="AS335" s="38" t="str">
        <f t="shared" si="427"/>
        <v>LULUS</v>
      </c>
      <c r="AT335" s="38" t="str">
        <f t="shared" si="428"/>
        <v>LULUS</v>
      </c>
      <c r="AU335" s="38" t="str">
        <f t="shared" si="429"/>
        <v>LULUS</v>
      </c>
      <c r="AV335" s="38" t="str">
        <f t="shared" si="430"/>
        <v>LULUS</v>
      </c>
      <c r="AW335" s="38" t="str">
        <f t="shared" si="431"/>
        <v>LULUS</v>
      </c>
      <c r="AX335" s="38" t="str">
        <f t="shared" si="432"/>
        <v>LULUS</v>
      </c>
      <c r="AY335" s="38" t="str">
        <f t="shared" si="433"/>
        <v>LULUS</v>
      </c>
      <c r="AZ335" s="38" t="str">
        <f t="shared" si="434"/>
        <v>LULUS</v>
      </c>
      <c r="BA335" s="38" t="str">
        <f t="shared" si="435"/>
        <v>LULUS</v>
      </c>
      <c r="BB335" s="38" t="str">
        <f t="shared" si="436"/>
        <v>LULUS</v>
      </c>
      <c r="BC335" s="38" t="str">
        <f t="shared" si="437"/>
        <v>LULUS</v>
      </c>
      <c r="BD335" s="38" t="str">
        <f t="shared" si="438"/>
        <v>LULUS</v>
      </c>
      <c r="BE335" s="38" t="str">
        <f t="shared" si="439"/>
        <v>LULUS</v>
      </c>
      <c r="BF335" s="38" t="str">
        <f t="shared" si="440"/>
        <v>LULUS</v>
      </c>
      <c r="BG335" s="38" t="str">
        <f t="shared" si="441"/>
        <v>LULUS</v>
      </c>
      <c r="BH335" s="38" t="str">
        <f t="shared" si="442"/>
        <v>LULUS</v>
      </c>
      <c r="BI335" s="38" t="str">
        <f t="shared" si="443"/>
        <v>TIDAK LULUS</v>
      </c>
    </row>
    <row r="336" spans="1:61" s="65" customFormat="1" ht="21.9" customHeight="1" x14ac:dyDescent="0.3">
      <c r="A336" s="37">
        <f t="shared" si="444"/>
        <v>333</v>
      </c>
      <c r="B336" s="56">
        <v>2015424089</v>
      </c>
      <c r="C336" s="62" t="s">
        <v>6411</v>
      </c>
      <c r="D336" s="61" t="s">
        <v>45</v>
      </c>
      <c r="E336" s="56" t="s">
        <v>160</v>
      </c>
      <c r="F336" s="61" t="s">
        <v>6479</v>
      </c>
      <c r="G336" s="62" t="s">
        <v>6480</v>
      </c>
      <c r="H336" s="57">
        <v>45008</v>
      </c>
      <c r="I336" s="38" t="s">
        <v>127</v>
      </c>
      <c r="J336" s="38" t="s">
        <v>128</v>
      </c>
      <c r="K336" s="38" t="s">
        <v>127</v>
      </c>
      <c r="L336" s="38" t="s">
        <v>125</v>
      </c>
      <c r="M336" s="38" t="s">
        <v>128</v>
      </c>
      <c r="N336" s="38" t="s">
        <v>127</v>
      </c>
      <c r="O336" s="38" t="s">
        <v>128</v>
      </c>
      <c r="P336" s="38" t="s">
        <v>127</v>
      </c>
      <c r="Q336" s="38" t="s">
        <v>126</v>
      </c>
      <c r="R336" s="38" t="s">
        <v>128</v>
      </c>
      <c r="S336" s="38" t="s">
        <v>128</v>
      </c>
      <c r="T336" s="38" t="s">
        <v>128</v>
      </c>
      <c r="U336" s="38" t="s">
        <v>126</v>
      </c>
      <c r="V336" s="38" t="s">
        <v>126</v>
      </c>
      <c r="W336" s="38" t="s">
        <v>126</v>
      </c>
      <c r="X336" s="38" t="s">
        <v>125</v>
      </c>
      <c r="Y336" s="38" t="s">
        <v>125</v>
      </c>
      <c r="Z336" s="38" t="s">
        <v>127</v>
      </c>
      <c r="AA336" s="38" t="s">
        <v>126</v>
      </c>
      <c r="AB336" s="38" t="s">
        <v>128</v>
      </c>
      <c r="AC336" s="38" t="s">
        <v>126</v>
      </c>
      <c r="AD336" s="38" t="s">
        <v>128</v>
      </c>
      <c r="AE336" s="38" t="s">
        <v>125</v>
      </c>
      <c r="AF336" s="38" t="s">
        <v>126</v>
      </c>
      <c r="AG336" s="38" t="s">
        <v>125</v>
      </c>
      <c r="AH336" s="38">
        <f t="array" ref="AH336">SUM((I336:AG336=$I$2:$AG$2)*(I336:AG336&lt;&gt;""))</f>
        <v>16</v>
      </c>
      <c r="AI336" s="47">
        <f t="shared" si="418"/>
        <v>6.4</v>
      </c>
      <c r="AJ336" s="64"/>
      <c r="AK336" s="38" t="str">
        <f t="shared" si="419"/>
        <v>TIDAK LULUS</v>
      </c>
      <c r="AL336" s="38" t="str">
        <f t="shared" si="420"/>
        <v>LULUS</v>
      </c>
      <c r="AM336" s="38" t="str">
        <f t="shared" si="421"/>
        <v>LULUS</v>
      </c>
      <c r="AN336" s="38" t="str">
        <f t="shared" si="422"/>
        <v>LULUS</v>
      </c>
      <c r="AO336" s="38" t="str">
        <f t="shared" si="423"/>
        <v>TIDAK LULUS</v>
      </c>
      <c r="AP336" s="38" t="str">
        <f t="shared" si="424"/>
        <v>TIDAK LULUS</v>
      </c>
      <c r="AQ336" s="38" t="str">
        <f t="shared" si="425"/>
        <v>LULUS</v>
      </c>
      <c r="AR336" s="38" t="str">
        <f t="shared" si="426"/>
        <v>LULUS</v>
      </c>
      <c r="AS336" s="38" t="str">
        <f t="shared" si="427"/>
        <v>LULUS</v>
      </c>
      <c r="AT336" s="38" t="str">
        <f t="shared" si="428"/>
        <v>LULUS</v>
      </c>
      <c r="AU336" s="38" t="str">
        <f t="shared" si="429"/>
        <v>TIDAK LULUS</v>
      </c>
      <c r="AV336" s="38" t="str">
        <f t="shared" si="430"/>
        <v>LULUS</v>
      </c>
      <c r="AW336" s="38" t="str">
        <f t="shared" si="431"/>
        <v>TIDAK LULUS</v>
      </c>
      <c r="AX336" s="38" t="str">
        <f t="shared" si="432"/>
        <v>TIDAK LULUS</v>
      </c>
      <c r="AY336" s="38" t="str">
        <f t="shared" si="433"/>
        <v>LULUS</v>
      </c>
      <c r="AZ336" s="38" t="str">
        <f t="shared" si="434"/>
        <v>LULUS</v>
      </c>
      <c r="BA336" s="38" t="str">
        <f t="shared" si="435"/>
        <v>TIDAK LULUS</v>
      </c>
      <c r="BB336" s="38" t="str">
        <f t="shared" si="436"/>
        <v>LULUS</v>
      </c>
      <c r="BC336" s="38" t="str">
        <f t="shared" si="437"/>
        <v>LULUS</v>
      </c>
      <c r="BD336" s="38" t="str">
        <f t="shared" si="438"/>
        <v>LULUS</v>
      </c>
      <c r="BE336" s="38" t="str">
        <f t="shared" si="439"/>
        <v>LULUS</v>
      </c>
      <c r="BF336" s="38" t="str">
        <f t="shared" si="440"/>
        <v>LULUS</v>
      </c>
      <c r="BG336" s="38" t="str">
        <f t="shared" si="441"/>
        <v>LULUS</v>
      </c>
      <c r="BH336" s="38" t="str">
        <f t="shared" si="442"/>
        <v>TIDAK LULUS</v>
      </c>
      <c r="BI336" s="38" t="str">
        <f t="shared" si="443"/>
        <v>TIDAK LULUS</v>
      </c>
    </row>
    <row r="337" spans="1:61" s="65" customFormat="1" ht="21.9" customHeight="1" x14ac:dyDescent="0.3">
      <c r="A337" s="37">
        <f t="shared" si="444"/>
        <v>334</v>
      </c>
      <c r="B337" s="56">
        <v>2015424101</v>
      </c>
      <c r="C337" s="62" t="s">
        <v>6412</v>
      </c>
      <c r="D337" s="61" t="s">
        <v>46</v>
      </c>
      <c r="E337" s="56" t="s">
        <v>155</v>
      </c>
      <c r="F337" s="61" t="s">
        <v>6491</v>
      </c>
      <c r="G337" s="62" t="s">
        <v>6492</v>
      </c>
      <c r="H337" s="57">
        <v>45008</v>
      </c>
      <c r="I337" s="38" t="s">
        <v>126</v>
      </c>
      <c r="J337" s="38" t="s">
        <v>128</v>
      </c>
      <c r="K337" s="38" t="s">
        <v>127</v>
      </c>
      <c r="L337" s="38" t="s">
        <v>125</v>
      </c>
      <c r="M337" s="38" t="s">
        <v>126</v>
      </c>
      <c r="N337" s="38" t="s">
        <v>125</v>
      </c>
      <c r="O337" s="38" t="s">
        <v>128</v>
      </c>
      <c r="P337" s="38" t="s">
        <v>127</v>
      </c>
      <c r="Q337" s="38" t="s">
        <v>126</v>
      </c>
      <c r="R337" s="38" t="s">
        <v>128</v>
      </c>
      <c r="S337" s="38" t="s">
        <v>126</v>
      </c>
      <c r="T337" s="38" t="s">
        <v>128</v>
      </c>
      <c r="U337" s="38" t="s">
        <v>127</v>
      </c>
      <c r="V337" s="38" t="s">
        <v>125</v>
      </c>
      <c r="W337" s="38" t="s">
        <v>126</v>
      </c>
      <c r="X337" s="38" t="s">
        <v>125</v>
      </c>
      <c r="Y337" s="38" t="s">
        <v>128</v>
      </c>
      <c r="Z337" s="38" t="s">
        <v>128</v>
      </c>
      <c r="AA337" s="38" t="s">
        <v>126</v>
      </c>
      <c r="AB337" s="38" t="s">
        <v>128</v>
      </c>
      <c r="AC337" s="38" t="s">
        <v>126</v>
      </c>
      <c r="AD337" s="38" t="s">
        <v>128</v>
      </c>
      <c r="AE337" s="38" t="s">
        <v>125</v>
      </c>
      <c r="AF337" s="38" t="s">
        <v>127</v>
      </c>
      <c r="AG337" s="38" t="s">
        <v>125</v>
      </c>
      <c r="AH337" s="38">
        <f t="array" ref="AH337">SUM((I337:AG337=$I$2:$AG$2)*(I337:AG337&lt;&gt;""))</f>
        <v>23</v>
      </c>
      <c r="AI337" s="47">
        <f t="shared" si="418"/>
        <v>9.1999999999999993</v>
      </c>
      <c r="AJ337" s="64"/>
      <c r="AK337" s="38" t="str">
        <f t="shared" si="419"/>
        <v>LULUS</v>
      </c>
      <c r="AL337" s="38" t="str">
        <f t="shared" si="420"/>
        <v>LULUS</v>
      </c>
      <c r="AM337" s="38" t="str">
        <f t="shared" si="421"/>
        <v>LULUS</v>
      </c>
      <c r="AN337" s="38" t="str">
        <f t="shared" si="422"/>
        <v>LULUS</v>
      </c>
      <c r="AO337" s="38" t="str">
        <f t="shared" si="423"/>
        <v>LULUS</v>
      </c>
      <c r="AP337" s="38" t="str">
        <f t="shared" si="424"/>
        <v>LULUS</v>
      </c>
      <c r="AQ337" s="38" t="str">
        <f t="shared" si="425"/>
        <v>LULUS</v>
      </c>
      <c r="AR337" s="38" t="str">
        <f t="shared" si="426"/>
        <v>LULUS</v>
      </c>
      <c r="AS337" s="38" t="str">
        <f t="shared" si="427"/>
        <v>LULUS</v>
      </c>
      <c r="AT337" s="38" t="str">
        <f t="shared" si="428"/>
        <v>LULUS</v>
      </c>
      <c r="AU337" s="38" t="str">
        <f t="shared" si="429"/>
        <v>LULUS</v>
      </c>
      <c r="AV337" s="38" t="str">
        <f t="shared" si="430"/>
        <v>LULUS</v>
      </c>
      <c r="AW337" s="38" t="str">
        <f t="shared" si="431"/>
        <v>LULUS</v>
      </c>
      <c r="AX337" s="38" t="str">
        <f t="shared" si="432"/>
        <v>LULUS</v>
      </c>
      <c r="AY337" s="38" t="str">
        <f t="shared" si="433"/>
        <v>LULUS</v>
      </c>
      <c r="AZ337" s="38" t="str">
        <f t="shared" si="434"/>
        <v>LULUS</v>
      </c>
      <c r="BA337" s="38" t="str">
        <f t="shared" si="435"/>
        <v>LULUS</v>
      </c>
      <c r="BB337" s="38" t="str">
        <f t="shared" si="436"/>
        <v>TIDAK LULUS</v>
      </c>
      <c r="BC337" s="38" t="str">
        <f t="shared" si="437"/>
        <v>LULUS</v>
      </c>
      <c r="BD337" s="38" t="str">
        <f t="shared" si="438"/>
        <v>LULUS</v>
      </c>
      <c r="BE337" s="38" t="str">
        <f t="shared" si="439"/>
        <v>LULUS</v>
      </c>
      <c r="BF337" s="38" t="str">
        <f t="shared" si="440"/>
        <v>LULUS</v>
      </c>
      <c r="BG337" s="38" t="str">
        <f t="shared" si="441"/>
        <v>LULUS</v>
      </c>
      <c r="BH337" s="38" t="str">
        <f t="shared" si="442"/>
        <v>LULUS</v>
      </c>
      <c r="BI337" s="38" t="str">
        <f t="shared" si="443"/>
        <v>TIDAK LULUS</v>
      </c>
    </row>
    <row r="338" spans="1:61" s="65" customFormat="1" ht="21.9" customHeight="1" x14ac:dyDescent="0.3">
      <c r="A338" s="37">
        <f t="shared" si="444"/>
        <v>335</v>
      </c>
      <c r="B338" s="56">
        <v>2015425551</v>
      </c>
      <c r="C338" s="62" t="s">
        <v>6413</v>
      </c>
      <c r="D338" s="61" t="s">
        <v>45</v>
      </c>
      <c r="E338" s="56" t="s">
        <v>160</v>
      </c>
      <c r="F338" s="61" t="s">
        <v>6493</v>
      </c>
      <c r="G338" s="62" t="s">
        <v>6494</v>
      </c>
      <c r="H338" s="57">
        <v>45015</v>
      </c>
      <c r="I338" s="38" t="s">
        <v>126</v>
      </c>
      <c r="J338" s="38" t="s">
        <v>128</v>
      </c>
      <c r="K338" s="38" t="s">
        <v>127</v>
      </c>
      <c r="L338" s="38" t="s">
        <v>125</v>
      </c>
      <c r="M338" s="38" t="s">
        <v>126</v>
      </c>
      <c r="N338" s="38" t="s">
        <v>125</v>
      </c>
      <c r="O338" s="38" t="s">
        <v>128</v>
      </c>
      <c r="P338" s="38" t="s">
        <v>127</v>
      </c>
      <c r="Q338" s="38" t="s">
        <v>126</v>
      </c>
      <c r="R338" s="38" t="s">
        <v>128</v>
      </c>
      <c r="S338" s="38" t="s">
        <v>126</v>
      </c>
      <c r="T338" s="38" t="s">
        <v>128</v>
      </c>
      <c r="U338" s="38" t="s">
        <v>127</v>
      </c>
      <c r="V338" s="38" t="s">
        <v>125</v>
      </c>
      <c r="W338" s="38" t="s">
        <v>126</v>
      </c>
      <c r="X338" s="38" t="s">
        <v>125</v>
      </c>
      <c r="Y338" s="38" t="s">
        <v>125</v>
      </c>
      <c r="Z338" s="38" t="s">
        <v>127</v>
      </c>
      <c r="AA338" s="38" t="s">
        <v>126</v>
      </c>
      <c r="AB338" s="38" t="s">
        <v>128</v>
      </c>
      <c r="AC338" s="38" t="s">
        <v>126</v>
      </c>
      <c r="AD338" s="38" t="s">
        <v>128</v>
      </c>
      <c r="AE338" s="38" t="s">
        <v>126</v>
      </c>
      <c r="AF338" s="38" t="s">
        <v>127</v>
      </c>
      <c r="AG338" s="38" t="s">
        <v>127</v>
      </c>
      <c r="AH338" s="38">
        <f t="array" ref="AH338">SUM((I338:AG338=$I$2:$AG$2)*(I338:AG338&lt;&gt;""))</f>
        <v>22</v>
      </c>
      <c r="AI338" s="47">
        <f t="shared" si="418"/>
        <v>8.8000000000000007</v>
      </c>
      <c r="AJ338" s="64"/>
      <c r="AK338" s="38" t="str">
        <f t="shared" ref="AK338:AK354" si="445">IF(I338=I$2,"LULUS","TIDAK LULUS")</f>
        <v>LULUS</v>
      </c>
      <c r="AL338" s="38" t="str">
        <f t="shared" ref="AL338:AL354" si="446">IF(J338=J$2,"LULUS","TIDAK LULUS")</f>
        <v>LULUS</v>
      </c>
      <c r="AM338" s="38" t="str">
        <f t="shared" ref="AM338:AM354" si="447">IF(K338=K$2,"LULUS","TIDAK LULUS")</f>
        <v>LULUS</v>
      </c>
      <c r="AN338" s="38" t="str">
        <f t="shared" ref="AN338:AN354" si="448">IF(L338=L$2,"LULUS","TIDAK LULUS")</f>
        <v>LULUS</v>
      </c>
      <c r="AO338" s="38" t="str">
        <f t="shared" ref="AO338:AO354" si="449">IF(M338=M$2,"LULUS","TIDAK LULUS")</f>
        <v>LULUS</v>
      </c>
      <c r="AP338" s="38" t="str">
        <f t="shared" ref="AP338:AP354" si="450">IF(N338=N$2,"LULUS","TIDAK LULUS")</f>
        <v>LULUS</v>
      </c>
      <c r="AQ338" s="38" t="str">
        <f t="shared" ref="AQ338:AQ354" si="451">IF(O338=O$2,"LULUS","TIDAK LULUS")</f>
        <v>LULUS</v>
      </c>
      <c r="AR338" s="38" t="str">
        <f t="shared" ref="AR338:AR354" si="452">IF(P338=P$2,"LULUS","TIDAK LULUS")</f>
        <v>LULUS</v>
      </c>
      <c r="AS338" s="38" t="str">
        <f t="shared" ref="AS338:AS354" si="453">IF(Q338=Q$2,"LULUS","TIDAK LULUS")</f>
        <v>LULUS</v>
      </c>
      <c r="AT338" s="38" t="str">
        <f t="shared" ref="AT338:AT354" si="454">IF(R338=R$2,"LULUS","TIDAK LULUS")</f>
        <v>LULUS</v>
      </c>
      <c r="AU338" s="38" t="str">
        <f t="shared" ref="AU338:AU354" si="455">IF(S338=S$2,"LULUS","TIDAK LULUS")</f>
        <v>LULUS</v>
      </c>
      <c r="AV338" s="38" t="str">
        <f t="shared" ref="AV338:AV354" si="456">IF(T338=T$2,"LULUS","TIDAK LULUS")</f>
        <v>LULUS</v>
      </c>
      <c r="AW338" s="38" t="str">
        <f t="shared" ref="AW338:AW354" si="457">IF(U338=U$2,"LULUS","TIDAK LULUS")</f>
        <v>LULUS</v>
      </c>
      <c r="AX338" s="38" t="str">
        <f t="shared" ref="AX338:AX354" si="458">IF(V338=V$2,"LULUS","TIDAK LULUS")</f>
        <v>LULUS</v>
      </c>
      <c r="AY338" s="38" t="str">
        <f t="shared" ref="AY338:AY354" si="459">IF(W338=W$2,"LULUS","TIDAK LULUS")</f>
        <v>LULUS</v>
      </c>
      <c r="AZ338" s="38" t="str">
        <f t="shared" ref="AZ338:AZ354" si="460">IF(X338=X$2,"LULUS","TIDAK LULUS")</f>
        <v>LULUS</v>
      </c>
      <c r="BA338" s="38" t="str">
        <f t="shared" ref="BA338:BA354" si="461">IF(Y338=Y$2,"LULUS","TIDAK LULUS")</f>
        <v>TIDAK LULUS</v>
      </c>
      <c r="BB338" s="38" t="str">
        <f t="shared" ref="BB338:BB354" si="462">IF(Z338=Z$2,"LULUS","TIDAK LULUS")</f>
        <v>LULUS</v>
      </c>
      <c r="BC338" s="38" t="str">
        <f t="shared" ref="BC338:BC354" si="463">IF(AA338=AA$2,"LULUS","TIDAK LULUS")</f>
        <v>LULUS</v>
      </c>
      <c r="BD338" s="38" t="str">
        <f t="shared" ref="BD338:BD354" si="464">IF(AB338=AB$2,"LULUS","TIDAK LULUS")</f>
        <v>LULUS</v>
      </c>
      <c r="BE338" s="38" t="str">
        <f t="shared" ref="BE338:BE354" si="465">IF(AC338=AC$2,"LULUS","TIDAK LULUS")</f>
        <v>LULUS</v>
      </c>
      <c r="BF338" s="38" t="str">
        <f t="shared" ref="BF338:BF354" si="466">IF(AD338=AD$2,"LULUS","TIDAK LULUS")</f>
        <v>LULUS</v>
      </c>
      <c r="BG338" s="38" t="str">
        <f t="shared" ref="BG338:BG354" si="467">IF(AE338=AE$2,"LULUS","TIDAK LULUS")</f>
        <v>TIDAK LULUS</v>
      </c>
      <c r="BH338" s="38" t="str">
        <f t="shared" ref="BH338:BH354" si="468">IF(AF338=AF$2,"LULUS","TIDAK LULUS")</f>
        <v>LULUS</v>
      </c>
      <c r="BI338" s="38" t="str">
        <f t="shared" ref="BI338:BI354" si="469">IF(AG338=AG$2,"LULUS","TIDAK LULUS")</f>
        <v>TIDAK LULUS</v>
      </c>
    </row>
    <row r="339" spans="1:61" s="65" customFormat="1" ht="21.9" customHeight="1" x14ac:dyDescent="0.3">
      <c r="A339" s="37">
        <f t="shared" si="444"/>
        <v>336</v>
      </c>
      <c r="B339" s="56">
        <v>2015425558</v>
      </c>
      <c r="C339" s="62" t="s">
        <v>6414</v>
      </c>
      <c r="D339" s="61" t="s">
        <v>45</v>
      </c>
      <c r="E339" s="56" t="s">
        <v>160</v>
      </c>
      <c r="F339" s="61" t="s">
        <v>497</v>
      </c>
      <c r="G339" s="62" t="s">
        <v>498</v>
      </c>
      <c r="H339" s="57">
        <v>45015</v>
      </c>
      <c r="I339" s="38" t="s">
        <v>125</v>
      </c>
      <c r="J339" s="38" t="s">
        <v>128</v>
      </c>
      <c r="K339" s="38" t="s">
        <v>127</v>
      </c>
      <c r="L339" s="38" t="s">
        <v>125</v>
      </c>
      <c r="M339" s="38" t="s">
        <v>126</v>
      </c>
      <c r="N339" s="38" t="s">
        <v>127</v>
      </c>
      <c r="O339" s="38" t="s">
        <v>128</v>
      </c>
      <c r="P339" s="38" t="s">
        <v>127</v>
      </c>
      <c r="Q339" s="38" t="s">
        <v>128</v>
      </c>
      <c r="R339" s="38" t="s">
        <v>128</v>
      </c>
      <c r="S339" s="38" t="s">
        <v>126</v>
      </c>
      <c r="T339" s="38" t="s">
        <v>126</v>
      </c>
      <c r="U339" s="38" t="s">
        <v>128</v>
      </c>
      <c r="V339" s="38" t="s">
        <v>125</v>
      </c>
      <c r="W339" s="38" t="s">
        <v>126</v>
      </c>
      <c r="X339" s="38" t="s">
        <v>125</v>
      </c>
      <c r="Y339" s="38" t="s">
        <v>127</v>
      </c>
      <c r="Z339" s="38" t="s">
        <v>128</v>
      </c>
      <c r="AA339" s="38" t="s">
        <v>126</v>
      </c>
      <c r="AB339" s="38" t="s">
        <v>128</v>
      </c>
      <c r="AC339" s="38" t="s">
        <v>126</v>
      </c>
      <c r="AD339" s="38" t="s">
        <v>128</v>
      </c>
      <c r="AE339" s="38" t="s">
        <v>128</v>
      </c>
      <c r="AF339" s="38" t="s">
        <v>127</v>
      </c>
      <c r="AG339" s="38" t="s">
        <v>128</v>
      </c>
      <c r="AH339" s="38">
        <f t="array" ref="AH339">SUM((I339:AG339=$I$2:$AG$2)*(I339:AG339&lt;&gt;""))</f>
        <v>16</v>
      </c>
      <c r="AI339" s="47">
        <f t="shared" si="418"/>
        <v>6.4</v>
      </c>
      <c r="AJ339" s="64"/>
      <c r="AK339" s="38" t="str">
        <f t="shared" si="445"/>
        <v>TIDAK LULUS</v>
      </c>
      <c r="AL339" s="38" t="str">
        <f t="shared" si="446"/>
        <v>LULUS</v>
      </c>
      <c r="AM339" s="38" t="str">
        <f t="shared" si="447"/>
        <v>LULUS</v>
      </c>
      <c r="AN339" s="38" t="str">
        <f t="shared" si="448"/>
        <v>LULUS</v>
      </c>
      <c r="AO339" s="38" t="str">
        <f t="shared" si="449"/>
        <v>LULUS</v>
      </c>
      <c r="AP339" s="38" t="str">
        <f t="shared" si="450"/>
        <v>TIDAK LULUS</v>
      </c>
      <c r="AQ339" s="38" t="str">
        <f t="shared" si="451"/>
        <v>LULUS</v>
      </c>
      <c r="AR339" s="38" t="str">
        <f t="shared" si="452"/>
        <v>LULUS</v>
      </c>
      <c r="AS339" s="38" t="str">
        <f t="shared" si="453"/>
        <v>TIDAK LULUS</v>
      </c>
      <c r="AT339" s="38" t="str">
        <f t="shared" si="454"/>
        <v>LULUS</v>
      </c>
      <c r="AU339" s="38" t="str">
        <f t="shared" si="455"/>
        <v>LULUS</v>
      </c>
      <c r="AV339" s="38" t="str">
        <f t="shared" si="456"/>
        <v>TIDAK LULUS</v>
      </c>
      <c r="AW339" s="38" t="str">
        <f t="shared" si="457"/>
        <v>TIDAK LULUS</v>
      </c>
      <c r="AX339" s="38" t="str">
        <f t="shared" si="458"/>
        <v>LULUS</v>
      </c>
      <c r="AY339" s="38" t="str">
        <f t="shared" si="459"/>
        <v>LULUS</v>
      </c>
      <c r="AZ339" s="38" t="str">
        <f t="shared" si="460"/>
        <v>LULUS</v>
      </c>
      <c r="BA339" s="38" t="str">
        <f t="shared" si="461"/>
        <v>TIDAK LULUS</v>
      </c>
      <c r="BB339" s="38" t="str">
        <f t="shared" si="462"/>
        <v>TIDAK LULUS</v>
      </c>
      <c r="BC339" s="38" t="str">
        <f t="shared" si="463"/>
        <v>LULUS</v>
      </c>
      <c r="BD339" s="38" t="str">
        <f t="shared" si="464"/>
        <v>LULUS</v>
      </c>
      <c r="BE339" s="38" t="str">
        <f t="shared" si="465"/>
        <v>LULUS</v>
      </c>
      <c r="BF339" s="38" t="str">
        <f t="shared" si="466"/>
        <v>LULUS</v>
      </c>
      <c r="BG339" s="38" t="str">
        <f t="shared" si="467"/>
        <v>TIDAK LULUS</v>
      </c>
      <c r="BH339" s="38" t="str">
        <f t="shared" si="468"/>
        <v>LULUS</v>
      </c>
      <c r="BI339" s="38" t="str">
        <f t="shared" si="469"/>
        <v>TIDAK LULUS</v>
      </c>
    </row>
    <row r="340" spans="1:61" s="65" customFormat="1" ht="21.9" customHeight="1" x14ac:dyDescent="0.3">
      <c r="A340" s="37">
        <f t="shared" si="444"/>
        <v>337</v>
      </c>
      <c r="B340" s="56">
        <v>2015425567</v>
      </c>
      <c r="C340" s="62" t="s">
        <v>6415</v>
      </c>
      <c r="D340" s="61" t="s">
        <v>45</v>
      </c>
      <c r="E340" s="56" t="s">
        <v>160</v>
      </c>
      <c r="F340" s="61" t="s">
        <v>713</v>
      </c>
      <c r="G340" s="62" t="s">
        <v>714</v>
      </c>
      <c r="H340" s="57">
        <v>45015</v>
      </c>
      <c r="I340" s="38" t="s">
        <v>127</v>
      </c>
      <c r="J340" s="38" t="s">
        <v>128</v>
      </c>
      <c r="K340" s="38" t="s">
        <v>127</v>
      </c>
      <c r="L340" s="38" t="s">
        <v>125</v>
      </c>
      <c r="M340" s="38" t="s">
        <v>126</v>
      </c>
      <c r="N340" s="38" t="s">
        <v>126</v>
      </c>
      <c r="O340" s="38" t="s">
        <v>125</v>
      </c>
      <c r="P340" s="38" t="s">
        <v>127</v>
      </c>
      <c r="Q340" s="38" t="s">
        <v>126</v>
      </c>
      <c r="R340" s="38" t="s">
        <v>128</v>
      </c>
      <c r="S340" s="38" t="s">
        <v>126</v>
      </c>
      <c r="T340" s="38" t="s">
        <v>128</v>
      </c>
      <c r="U340" s="38" t="s">
        <v>125</v>
      </c>
      <c r="V340" s="38" t="s">
        <v>125</v>
      </c>
      <c r="W340" s="38" t="s">
        <v>126</v>
      </c>
      <c r="X340" s="38" t="s">
        <v>125</v>
      </c>
      <c r="Y340" s="38" t="s">
        <v>127</v>
      </c>
      <c r="Z340" s="38" t="s">
        <v>127</v>
      </c>
      <c r="AA340" s="38" t="s">
        <v>126</v>
      </c>
      <c r="AB340" s="38" t="s">
        <v>128</v>
      </c>
      <c r="AC340" s="38" t="s">
        <v>126</v>
      </c>
      <c r="AD340" s="38" t="s">
        <v>128</v>
      </c>
      <c r="AE340" s="38" t="s">
        <v>126</v>
      </c>
      <c r="AF340" s="38" t="s">
        <v>127</v>
      </c>
      <c r="AG340" s="38" t="s">
        <v>126</v>
      </c>
      <c r="AH340" s="38">
        <f t="array" ref="AH340">SUM((I340:AG340=$I$2:$AG$2)*(I340:AG340&lt;&gt;""))</f>
        <v>19</v>
      </c>
      <c r="AI340" s="47">
        <f t="shared" si="418"/>
        <v>7.6</v>
      </c>
      <c r="AJ340" s="64"/>
      <c r="AK340" s="38" t="str">
        <f t="shared" si="445"/>
        <v>TIDAK LULUS</v>
      </c>
      <c r="AL340" s="38" t="str">
        <f t="shared" si="446"/>
        <v>LULUS</v>
      </c>
      <c r="AM340" s="38" t="str">
        <f t="shared" si="447"/>
        <v>LULUS</v>
      </c>
      <c r="AN340" s="38" t="str">
        <f t="shared" si="448"/>
        <v>LULUS</v>
      </c>
      <c r="AO340" s="38" t="str">
        <f t="shared" si="449"/>
        <v>LULUS</v>
      </c>
      <c r="AP340" s="38" t="str">
        <f t="shared" si="450"/>
        <v>TIDAK LULUS</v>
      </c>
      <c r="AQ340" s="38" t="str">
        <f t="shared" si="451"/>
        <v>TIDAK LULUS</v>
      </c>
      <c r="AR340" s="38" t="str">
        <f t="shared" si="452"/>
        <v>LULUS</v>
      </c>
      <c r="AS340" s="38" t="str">
        <f t="shared" si="453"/>
        <v>LULUS</v>
      </c>
      <c r="AT340" s="38" t="str">
        <f t="shared" si="454"/>
        <v>LULUS</v>
      </c>
      <c r="AU340" s="38" t="str">
        <f t="shared" si="455"/>
        <v>LULUS</v>
      </c>
      <c r="AV340" s="38" t="str">
        <f t="shared" si="456"/>
        <v>LULUS</v>
      </c>
      <c r="AW340" s="38" t="str">
        <f t="shared" si="457"/>
        <v>TIDAK LULUS</v>
      </c>
      <c r="AX340" s="38" t="str">
        <f t="shared" si="458"/>
        <v>LULUS</v>
      </c>
      <c r="AY340" s="38" t="str">
        <f t="shared" si="459"/>
        <v>LULUS</v>
      </c>
      <c r="AZ340" s="38" t="str">
        <f t="shared" si="460"/>
        <v>LULUS</v>
      </c>
      <c r="BA340" s="38" t="str">
        <f t="shared" si="461"/>
        <v>TIDAK LULUS</v>
      </c>
      <c r="BB340" s="38" t="str">
        <f t="shared" si="462"/>
        <v>LULUS</v>
      </c>
      <c r="BC340" s="38" t="str">
        <f t="shared" si="463"/>
        <v>LULUS</v>
      </c>
      <c r="BD340" s="38" t="str">
        <f t="shared" si="464"/>
        <v>LULUS</v>
      </c>
      <c r="BE340" s="38" t="str">
        <f t="shared" si="465"/>
        <v>LULUS</v>
      </c>
      <c r="BF340" s="38" t="str">
        <f t="shared" si="466"/>
        <v>LULUS</v>
      </c>
      <c r="BG340" s="38" t="str">
        <f t="shared" si="467"/>
        <v>TIDAK LULUS</v>
      </c>
      <c r="BH340" s="38" t="str">
        <f t="shared" si="468"/>
        <v>LULUS</v>
      </c>
      <c r="BI340" s="38" t="str">
        <f t="shared" si="469"/>
        <v>LULUS</v>
      </c>
    </row>
    <row r="341" spans="1:61" s="65" customFormat="1" ht="21.9" customHeight="1" x14ac:dyDescent="0.3">
      <c r="A341" s="37">
        <f t="shared" si="444"/>
        <v>338</v>
      </c>
      <c r="B341" s="56">
        <v>2015425633</v>
      </c>
      <c r="C341" s="62" t="s">
        <v>6416</v>
      </c>
      <c r="D341" s="61" t="s">
        <v>46</v>
      </c>
      <c r="E341" s="56" t="s">
        <v>155</v>
      </c>
      <c r="F341" s="61" t="s">
        <v>6495</v>
      </c>
      <c r="G341" s="62" t="s">
        <v>6496</v>
      </c>
      <c r="H341" s="57">
        <v>45015</v>
      </c>
      <c r="I341" s="38" t="s">
        <v>127</v>
      </c>
      <c r="J341" s="38" t="s">
        <v>128</v>
      </c>
      <c r="K341" s="38" t="s">
        <v>127</v>
      </c>
      <c r="L341" s="38" t="s">
        <v>126</v>
      </c>
      <c r="M341" s="38" t="s">
        <v>126</v>
      </c>
      <c r="N341" s="38" t="s">
        <v>125</v>
      </c>
      <c r="O341" s="38" t="s">
        <v>128</v>
      </c>
      <c r="P341" s="38" t="s">
        <v>127</v>
      </c>
      <c r="Q341" s="38" t="s">
        <v>128</v>
      </c>
      <c r="R341" s="38" t="s">
        <v>128</v>
      </c>
      <c r="S341" s="38" t="s">
        <v>126</v>
      </c>
      <c r="T341" s="38" t="s">
        <v>128</v>
      </c>
      <c r="U341" s="38" t="s">
        <v>125</v>
      </c>
      <c r="V341" s="38" t="s">
        <v>125</v>
      </c>
      <c r="W341" s="38" t="s">
        <v>126</v>
      </c>
      <c r="X341" s="38" t="s">
        <v>125</v>
      </c>
      <c r="Y341" s="38" t="s">
        <v>127</v>
      </c>
      <c r="Z341" s="38" t="s">
        <v>127</v>
      </c>
      <c r="AA341" s="38" t="s">
        <v>126</v>
      </c>
      <c r="AB341" s="38" t="s">
        <v>128</v>
      </c>
      <c r="AC341" s="38" t="s">
        <v>126</v>
      </c>
      <c r="AD341" s="38" t="s">
        <v>128</v>
      </c>
      <c r="AE341" s="38" t="s">
        <v>125</v>
      </c>
      <c r="AF341" s="38" t="s">
        <v>127</v>
      </c>
      <c r="AG341" s="38" t="s">
        <v>127</v>
      </c>
      <c r="AH341" s="38">
        <f t="array" ref="AH341">SUM((I341:AG341=$I$2:$AG$2)*(I341:AG341&lt;&gt;""))</f>
        <v>19</v>
      </c>
      <c r="AI341" s="47">
        <f t="shared" si="418"/>
        <v>7.6</v>
      </c>
      <c r="AJ341" s="64"/>
      <c r="AK341" s="38" t="str">
        <f t="shared" si="445"/>
        <v>TIDAK LULUS</v>
      </c>
      <c r="AL341" s="38" t="str">
        <f t="shared" si="446"/>
        <v>LULUS</v>
      </c>
      <c r="AM341" s="38" t="str">
        <f t="shared" si="447"/>
        <v>LULUS</v>
      </c>
      <c r="AN341" s="38" t="str">
        <f t="shared" si="448"/>
        <v>TIDAK LULUS</v>
      </c>
      <c r="AO341" s="38" t="str">
        <f t="shared" si="449"/>
        <v>LULUS</v>
      </c>
      <c r="AP341" s="38" t="str">
        <f t="shared" si="450"/>
        <v>LULUS</v>
      </c>
      <c r="AQ341" s="38" t="str">
        <f t="shared" si="451"/>
        <v>LULUS</v>
      </c>
      <c r="AR341" s="38" t="str">
        <f t="shared" si="452"/>
        <v>LULUS</v>
      </c>
      <c r="AS341" s="38" t="str">
        <f t="shared" si="453"/>
        <v>TIDAK LULUS</v>
      </c>
      <c r="AT341" s="38" t="str">
        <f t="shared" si="454"/>
        <v>LULUS</v>
      </c>
      <c r="AU341" s="38" t="str">
        <f t="shared" si="455"/>
        <v>LULUS</v>
      </c>
      <c r="AV341" s="38" t="str">
        <f t="shared" si="456"/>
        <v>LULUS</v>
      </c>
      <c r="AW341" s="38" t="str">
        <f t="shared" si="457"/>
        <v>TIDAK LULUS</v>
      </c>
      <c r="AX341" s="38" t="str">
        <f t="shared" si="458"/>
        <v>LULUS</v>
      </c>
      <c r="AY341" s="38" t="str">
        <f t="shared" si="459"/>
        <v>LULUS</v>
      </c>
      <c r="AZ341" s="38" t="str">
        <f t="shared" si="460"/>
        <v>LULUS</v>
      </c>
      <c r="BA341" s="38" t="str">
        <f t="shared" si="461"/>
        <v>TIDAK LULUS</v>
      </c>
      <c r="BB341" s="38" t="str">
        <f t="shared" si="462"/>
        <v>LULUS</v>
      </c>
      <c r="BC341" s="38" t="str">
        <f t="shared" si="463"/>
        <v>LULUS</v>
      </c>
      <c r="BD341" s="38" t="str">
        <f t="shared" si="464"/>
        <v>LULUS</v>
      </c>
      <c r="BE341" s="38" t="str">
        <f t="shared" si="465"/>
        <v>LULUS</v>
      </c>
      <c r="BF341" s="38" t="str">
        <f t="shared" si="466"/>
        <v>LULUS</v>
      </c>
      <c r="BG341" s="38" t="str">
        <f t="shared" si="467"/>
        <v>LULUS</v>
      </c>
      <c r="BH341" s="38" t="str">
        <f t="shared" si="468"/>
        <v>LULUS</v>
      </c>
      <c r="BI341" s="38" t="str">
        <f t="shared" si="469"/>
        <v>TIDAK LULUS</v>
      </c>
    </row>
    <row r="342" spans="1:61" s="65" customFormat="1" ht="21.9" customHeight="1" x14ac:dyDescent="0.3">
      <c r="A342" s="37">
        <f t="shared" si="444"/>
        <v>339</v>
      </c>
      <c r="B342" s="56">
        <v>2015425637</v>
      </c>
      <c r="C342" s="62" t="s">
        <v>6417</v>
      </c>
      <c r="D342" s="61" t="s">
        <v>46</v>
      </c>
      <c r="E342" s="56" t="s">
        <v>155</v>
      </c>
      <c r="F342" s="61" t="s">
        <v>6497</v>
      </c>
      <c r="G342" s="62" t="s">
        <v>6498</v>
      </c>
      <c r="H342" s="57">
        <v>45015</v>
      </c>
      <c r="I342" s="38" t="s">
        <v>126</v>
      </c>
      <c r="J342" s="38" t="s">
        <v>128</v>
      </c>
      <c r="K342" s="38" t="s">
        <v>127</v>
      </c>
      <c r="L342" s="38" t="s">
        <v>125</v>
      </c>
      <c r="M342" s="38" t="s">
        <v>126</v>
      </c>
      <c r="N342" s="38" t="s">
        <v>125</v>
      </c>
      <c r="O342" s="38" t="s">
        <v>128</v>
      </c>
      <c r="P342" s="38" t="s">
        <v>127</v>
      </c>
      <c r="Q342" s="38" t="s">
        <v>126</v>
      </c>
      <c r="R342" s="38" t="s">
        <v>128</v>
      </c>
      <c r="S342" s="38" t="s">
        <v>126</v>
      </c>
      <c r="T342" s="38" t="s">
        <v>128</v>
      </c>
      <c r="U342" s="38" t="s">
        <v>127</v>
      </c>
      <c r="V342" s="38" t="s">
        <v>125</v>
      </c>
      <c r="W342" s="38" t="s">
        <v>126</v>
      </c>
      <c r="X342" s="38" t="s">
        <v>125</v>
      </c>
      <c r="Y342" s="38" t="s">
        <v>128</v>
      </c>
      <c r="Z342" s="38" t="s">
        <v>127</v>
      </c>
      <c r="AA342" s="38" t="s">
        <v>126</v>
      </c>
      <c r="AB342" s="38" t="s">
        <v>128</v>
      </c>
      <c r="AC342" s="38" t="s">
        <v>126</v>
      </c>
      <c r="AD342" s="38" t="s">
        <v>128</v>
      </c>
      <c r="AE342" s="38" t="s">
        <v>125</v>
      </c>
      <c r="AF342" s="38" t="s">
        <v>127</v>
      </c>
      <c r="AG342" s="38" t="s">
        <v>126</v>
      </c>
      <c r="AH342" s="38">
        <f t="array" ref="AH342">SUM((I342:AG342=$I$2:$AG$2)*(I342:AG342&lt;&gt;""))</f>
        <v>25</v>
      </c>
      <c r="AI342" s="47">
        <f t="shared" si="418"/>
        <v>10</v>
      </c>
      <c r="AJ342" s="64"/>
      <c r="AK342" s="38" t="str">
        <f t="shared" si="445"/>
        <v>LULUS</v>
      </c>
      <c r="AL342" s="38" t="str">
        <f t="shared" si="446"/>
        <v>LULUS</v>
      </c>
      <c r="AM342" s="38" t="str">
        <f t="shared" si="447"/>
        <v>LULUS</v>
      </c>
      <c r="AN342" s="38" t="str">
        <f t="shared" si="448"/>
        <v>LULUS</v>
      </c>
      <c r="AO342" s="38" t="str">
        <f t="shared" si="449"/>
        <v>LULUS</v>
      </c>
      <c r="AP342" s="38" t="str">
        <f t="shared" si="450"/>
        <v>LULUS</v>
      </c>
      <c r="AQ342" s="38" t="str">
        <f t="shared" si="451"/>
        <v>LULUS</v>
      </c>
      <c r="AR342" s="38" t="str">
        <f t="shared" si="452"/>
        <v>LULUS</v>
      </c>
      <c r="AS342" s="38" t="str">
        <f t="shared" si="453"/>
        <v>LULUS</v>
      </c>
      <c r="AT342" s="38" t="str">
        <f t="shared" si="454"/>
        <v>LULUS</v>
      </c>
      <c r="AU342" s="38" t="str">
        <f t="shared" si="455"/>
        <v>LULUS</v>
      </c>
      <c r="AV342" s="38" t="str">
        <f t="shared" si="456"/>
        <v>LULUS</v>
      </c>
      <c r="AW342" s="38" t="str">
        <f t="shared" si="457"/>
        <v>LULUS</v>
      </c>
      <c r="AX342" s="38" t="str">
        <f t="shared" si="458"/>
        <v>LULUS</v>
      </c>
      <c r="AY342" s="38" t="str">
        <f t="shared" si="459"/>
        <v>LULUS</v>
      </c>
      <c r="AZ342" s="38" t="str">
        <f t="shared" si="460"/>
        <v>LULUS</v>
      </c>
      <c r="BA342" s="38" t="str">
        <f t="shared" si="461"/>
        <v>LULUS</v>
      </c>
      <c r="BB342" s="38" t="str">
        <f t="shared" si="462"/>
        <v>LULUS</v>
      </c>
      <c r="BC342" s="38" t="str">
        <f t="shared" si="463"/>
        <v>LULUS</v>
      </c>
      <c r="BD342" s="38" t="str">
        <f t="shared" si="464"/>
        <v>LULUS</v>
      </c>
      <c r="BE342" s="38" t="str">
        <f t="shared" si="465"/>
        <v>LULUS</v>
      </c>
      <c r="BF342" s="38" t="str">
        <f t="shared" si="466"/>
        <v>LULUS</v>
      </c>
      <c r="BG342" s="38" t="str">
        <f t="shared" si="467"/>
        <v>LULUS</v>
      </c>
      <c r="BH342" s="38" t="str">
        <f t="shared" si="468"/>
        <v>LULUS</v>
      </c>
      <c r="BI342" s="38" t="str">
        <f t="shared" si="469"/>
        <v>LULUS</v>
      </c>
    </row>
    <row r="343" spans="1:61" s="65" customFormat="1" ht="21.9" customHeight="1" x14ac:dyDescent="0.3">
      <c r="A343" s="37">
        <f t="shared" si="444"/>
        <v>340</v>
      </c>
      <c r="B343" s="56">
        <v>2015425569</v>
      </c>
      <c r="C343" s="62" t="s">
        <v>6418</v>
      </c>
      <c r="D343" s="61" t="s">
        <v>45</v>
      </c>
      <c r="E343" s="56" t="s">
        <v>160</v>
      </c>
      <c r="F343" s="61" t="s">
        <v>6499</v>
      </c>
      <c r="G343" s="62" t="s">
        <v>6500</v>
      </c>
      <c r="H343" s="57">
        <v>45015</v>
      </c>
      <c r="I343" s="38" t="s">
        <v>126</v>
      </c>
      <c r="J343" s="38" t="s">
        <v>128</v>
      </c>
      <c r="K343" s="38" t="s">
        <v>127</v>
      </c>
      <c r="L343" s="38" t="s">
        <v>125</v>
      </c>
      <c r="M343" s="38" t="s">
        <v>127</v>
      </c>
      <c r="N343" s="38" t="s">
        <v>125</v>
      </c>
      <c r="O343" s="38" t="s">
        <v>128</v>
      </c>
      <c r="P343" s="38" t="s">
        <v>127</v>
      </c>
      <c r="Q343" s="38" t="s">
        <v>126</v>
      </c>
      <c r="R343" s="38" t="s">
        <v>128</v>
      </c>
      <c r="S343" s="38" t="s">
        <v>126</v>
      </c>
      <c r="T343" s="38" t="s">
        <v>128</v>
      </c>
      <c r="U343" s="38" t="s">
        <v>127</v>
      </c>
      <c r="V343" s="38" t="s">
        <v>125</v>
      </c>
      <c r="W343" s="38" t="s">
        <v>126</v>
      </c>
      <c r="X343" s="38" t="s">
        <v>125</v>
      </c>
      <c r="Y343" s="38" t="s">
        <v>127</v>
      </c>
      <c r="Z343" s="38" t="s">
        <v>127</v>
      </c>
      <c r="AA343" s="38" t="s">
        <v>126</v>
      </c>
      <c r="AB343" s="38" t="s">
        <v>128</v>
      </c>
      <c r="AC343" s="38" t="s">
        <v>126</v>
      </c>
      <c r="AD343" s="38" t="s">
        <v>128</v>
      </c>
      <c r="AE343" s="38" t="s">
        <v>125</v>
      </c>
      <c r="AF343" s="38" t="s">
        <v>127</v>
      </c>
      <c r="AG343" s="38" t="s">
        <v>127</v>
      </c>
      <c r="AH343" s="38">
        <f t="array" ref="AH343">SUM((I343:AG343=$I$2:$AG$2)*(I343:AG343&lt;&gt;""))</f>
        <v>22</v>
      </c>
      <c r="AI343" s="47">
        <f t="shared" si="418"/>
        <v>8.8000000000000007</v>
      </c>
      <c r="AJ343" s="64"/>
      <c r="AK343" s="38" t="str">
        <f t="shared" si="445"/>
        <v>LULUS</v>
      </c>
      <c r="AL343" s="38" t="str">
        <f t="shared" si="446"/>
        <v>LULUS</v>
      </c>
      <c r="AM343" s="38" t="str">
        <f t="shared" si="447"/>
        <v>LULUS</v>
      </c>
      <c r="AN343" s="38" t="str">
        <f t="shared" si="448"/>
        <v>LULUS</v>
      </c>
      <c r="AO343" s="38" t="str">
        <f t="shared" si="449"/>
        <v>TIDAK LULUS</v>
      </c>
      <c r="AP343" s="38" t="str">
        <f t="shared" si="450"/>
        <v>LULUS</v>
      </c>
      <c r="AQ343" s="38" t="str">
        <f t="shared" si="451"/>
        <v>LULUS</v>
      </c>
      <c r="AR343" s="38" t="str">
        <f t="shared" si="452"/>
        <v>LULUS</v>
      </c>
      <c r="AS343" s="38" t="str">
        <f t="shared" si="453"/>
        <v>LULUS</v>
      </c>
      <c r="AT343" s="38" t="str">
        <f t="shared" si="454"/>
        <v>LULUS</v>
      </c>
      <c r="AU343" s="38" t="str">
        <f t="shared" si="455"/>
        <v>LULUS</v>
      </c>
      <c r="AV343" s="38" t="str">
        <f t="shared" si="456"/>
        <v>LULUS</v>
      </c>
      <c r="AW343" s="38" t="str">
        <f t="shared" si="457"/>
        <v>LULUS</v>
      </c>
      <c r="AX343" s="38" t="str">
        <f t="shared" si="458"/>
        <v>LULUS</v>
      </c>
      <c r="AY343" s="38" t="str">
        <f t="shared" si="459"/>
        <v>LULUS</v>
      </c>
      <c r="AZ343" s="38" t="str">
        <f t="shared" si="460"/>
        <v>LULUS</v>
      </c>
      <c r="BA343" s="38" t="str">
        <f t="shared" si="461"/>
        <v>TIDAK LULUS</v>
      </c>
      <c r="BB343" s="38" t="str">
        <f t="shared" si="462"/>
        <v>LULUS</v>
      </c>
      <c r="BC343" s="38" t="str">
        <f t="shared" si="463"/>
        <v>LULUS</v>
      </c>
      <c r="BD343" s="38" t="str">
        <f t="shared" si="464"/>
        <v>LULUS</v>
      </c>
      <c r="BE343" s="38" t="str">
        <f t="shared" si="465"/>
        <v>LULUS</v>
      </c>
      <c r="BF343" s="38" t="str">
        <f t="shared" si="466"/>
        <v>LULUS</v>
      </c>
      <c r="BG343" s="38" t="str">
        <f t="shared" si="467"/>
        <v>LULUS</v>
      </c>
      <c r="BH343" s="38" t="str">
        <f t="shared" si="468"/>
        <v>LULUS</v>
      </c>
      <c r="BI343" s="38" t="str">
        <f t="shared" si="469"/>
        <v>TIDAK LULUS</v>
      </c>
    </row>
    <row r="344" spans="1:61" s="65" customFormat="1" ht="21.9" customHeight="1" x14ac:dyDescent="0.3">
      <c r="A344" s="37">
        <f t="shared" si="444"/>
        <v>341</v>
      </c>
      <c r="B344" s="56">
        <v>2015426579</v>
      </c>
      <c r="C344" s="62" t="s">
        <v>6428</v>
      </c>
      <c r="D344" s="61" t="s">
        <v>45</v>
      </c>
      <c r="E344" s="56" t="s">
        <v>160</v>
      </c>
      <c r="F344" s="61" t="s">
        <v>6511</v>
      </c>
      <c r="G344" s="62" t="s">
        <v>6512</v>
      </c>
      <c r="H344" s="57">
        <v>45015</v>
      </c>
      <c r="I344" s="38" t="s">
        <v>126</v>
      </c>
      <c r="J344" s="38" t="s">
        <v>128</v>
      </c>
      <c r="K344" s="38" t="s">
        <v>127</v>
      </c>
      <c r="L344" s="38" t="s">
        <v>128</v>
      </c>
      <c r="M344" s="38" t="s">
        <v>126</v>
      </c>
      <c r="N344" s="38" t="s">
        <v>127</v>
      </c>
      <c r="O344" s="38" t="s">
        <v>127</v>
      </c>
      <c r="P344" s="38" t="s">
        <v>127</v>
      </c>
      <c r="Q344" s="38" t="s">
        <v>126</v>
      </c>
      <c r="R344" s="38" t="s">
        <v>128</v>
      </c>
      <c r="S344" s="38" t="s">
        <v>126</v>
      </c>
      <c r="T344" s="38" t="s">
        <v>128</v>
      </c>
      <c r="U344" s="38" t="s">
        <v>127</v>
      </c>
      <c r="V344" s="38" t="s">
        <v>125</v>
      </c>
      <c r="W344" s="38" t="s">
        <v>126</v>
      </c>
      <c r="X344" s="38" t="s">
        <v>125</v>
      </c>
      <c r="Y344" s="38" t="s">
        <v>127</v>
      </c>
      <c r="Z344" s="38" t="s">
        <v>127</v>
      </c>
      <c r="AA344" s="38" t="s">
        <v>126</v>
      </c>
      <c r="AB344" s="38" t="s">
        <v>128</v>
      </c>
      <c r="AC344" s="38" t="s">
        <v>126</v>
      </c>
      <c r="AD344" s="38" t="s">
        <v>128</v>
      </c>
      <c r="AE344" s="38" t="s">
        <v>126</v>
      </c>
      <c r="AF344" s="38" t="s">
        <v>127</v>
      </c>
      <c r="AG344" s="38" t="s">
        <v>127</v>
      </c>
      <c r="AH344" s="38">
        <f t="array" ref="AH344">SUM((I344:AG344=$I$2:$AG$2)*(I344:AG344&lt;&gt;""))</f>
        <v>19</v>
      </c>
      <c r="AI344" s="47">
        <f t="shared" si="418"/>
        <v>7.6</v>
      </c>
      <c r="AJ344" s="64"/>
      <c r="AK344" s="38" t="str">
        <f t="shared" si="445"/>
        <v>LULUS</v>
      </c>
      <c r="AL344" s="38" t="str">
        <f t="shared" si="446"/>
        <v>LULUS</v>
      </c>
      <c r="AM344" s="38" t="str">
        <f t="shared" si="447"/>
        <v>LULUS</v>
      </c>
      <c r="AN344" s="38" t="str">
        <f t="shared" si="448"/>
        <v>TIDAK LULUS</v>
      </c>
      <c r="AO344" s="38" t="str">
        <f t="shared" si="449"/>
        <v>LULUS</v>
      </c>
      <c r="AP344" s="38" t="str">
        <f t="shared" si="450"/>
        <v>TIDAK LULUS</v>
      </c>
      <c r="AQ344" s="38" t="str">
        <f t="shared" si="451"/>
        <v>TIDAK LULUS</v>
      </c>
      <c r="AR344" s="38" t="str">
        <f t="shared" si="452"/>
        <v>LULUS</v>
      </c>
      <c r="AS344" s="38" t="str">
        <f t="shared" si="453"/>
        <v>LULUS</v>
      </c>
      <c r="AT344" s="38" t="str">
        <f t="shared" si="454"/>
        <v>LULUS</v>
      </c>
      <c r="AU344" s="38" t="str">
        <f t="shared" si="455"/>
        <v>LULUS</v>
      </c>
      <c r="AV344" s="38" t="str">
        <f t="shared" si="456"/>
        <v>LULUS</v>
      </c>
      <c r="AW344" s="38" t="str">
        <f t="shared" si="457"/>
        <v>LULUS</v>
      </c>
      <c r="AX344" s="38" t="str">
        <f t="shared" si="458"/>
        <v>LULUS</v>
      </c>
      <c r="AY344" s="38" t="str">
        <f t="shared" si="459"/>
        <v>LULUS</v>
      </c>
      <c r="AZ344" s="38" t="str">
        <f t="shared" si="460"/>
        <v>LULUS</v>
      </c>
      <c r="BA344" s="38" t="str">
        <f t="shared" si="461"/>
        <v>TIDAK LULUS</v>
      </c>
      <c r="BB344" s="38" t="str">
        <f t="shared" si="462"/>
        <v>LULUS</v>
      </c>
      <c r="BC344" s="38" t="str">
        <f t="shared" si="463"/>
        <v>LULUS</v>
      </c>
      <c r="BD344" s="38" t="str">
        <f t="shared" si="464"/>
        <v>LULUS</v>
      </c>
      <c r="BE344" s="38" t="str">
        <f t="shared" si="465"/>
        <v>LULUS</v>
      </c>
      <c r="BF344" s="38" t="str">
        <f t="shared" si="466"/>
        <v>LULUS</v>
      </c>
      <c r="BG344" s="38" t="str">
        <f t="shared" si="467"/>
        <v>TIDAK LULUS</v>
      </c>
      <c r="BH344" s="38" t="str">
        <f t="shared" si="468"/>
        <v>LULUS</v>
      </c>
      <c r="BI344" s="38" t="str">
        <f t="shared" si="469"/>
        <v>TIDAK LULUS</v>
      </c>
    </row>
    <row r="345" spans="1:61" s="65" customFormat="1" ht="21.9" customHeight="1" x14ac:dyDescent="0.3">
      <c r="A345" s="37">
        <f t="shared" si="444"/>
        <v>342</v>
      </c>
      <c r="B345" s="56">
        <v>2015425581</v>
      </c>
      <c r="C345" s="62" t="s">
        <v>6419</v>
      </c>
      <c r="D345" s="61" t="s">
        <v>45</v>
      </c>
      <c r="E345" s="56" t="s">
        <v>160</v>
      </c>
      <c r="F345" s="61" t="s">
        <v>6501</v>
      </c>
      <c r="G345" s="62" t="s">
        <v>6502</v>
      </c>
      <c r="H345" s="57">
        <v>45015</v>
      </c>
      <c r="I345" s="38" t="s">
        <v>128</v>
      </c>
      <c r="J345" s="38" t="s">
        <v>128</v>
      </c>
      <c r="K345" s="38" t="s">
        <v>127</v>
      </c>
      <c r="L345" s="38" t="s">
        <v>125</v>
      </c>
      <c r="M345" s="38" t="s">
        <v>127</v>
      </c>
      <c r="N345" s="38" t="s">
        <v>125</v>
      </c>
      <c r="O345" s="38" t="s">
        <v>125</v>
      </c>
      <c r="P345" s="38" t="s">
        <v>127</v>
      </c>
      <c r="Q345" s="38" t="s">
        <v>126</v>
      </c>
      <c r="R345" s="38" t="s">
        <v>128</v>
      </c>
      <c r="S345" s="38" t="s">
        <v>126</v>
      </c>
      <c r="T345" s="38" t="s">
        <v>128</v>
      </c>
      <c r="U345" s="38" t="s">
        <v>127</v>
      </c>
      <c r="V345" s="38" t="s">
        <v>125</v>
      </c>
      <c r="W345" s="38" t="s">
        <v>126</v>
      </c>
      <c r="X345" s="38" t="s">
        <v>125</v>
      </c>
      <c r="Y345" s="38" t="s">
        <v>127</v>
      </c>
      <c r="Z345" s="38" t="s">
        <v>128</v>
      </c>
      <c r="AA345" s="38" t="s">
        <v>126</v>
      </c>
      <c r="AB345" s="38" t="s">
        <v>128</v>
      </c>
      <c r="AC345" s="38" t="s">
        <v>126</v>
      </c>
      <c r="AD345" s="38" t="s">
        <v>128</v>
      </c>
      <c r="AE345" s="38" t="s">
        <v>126</v>
      </c>
      <c r="AF345" s="38" t="s">
        <v>125</v>
      </c>
      <c r="AG345" s="38" t="s">
        <v>127</v>
      </c>
      <c r="AH345" s="38">
        <f t="array" ref="AH345">SUM((I345:AG345=$I$2:$AG$2)*(I345:AG345&lt;&gt;""))</f>
        <v>17</v>
      </c>
      <c r="AI345" s="47">
        <f t="shared" si="418"/>
        <v>6.8</v>
      </c>
      <c r="AJ345" s="64"/>
      <c r="AK345" s="38" t="str">
        <f t="shared" si="445"/>
        <v>TIDAK LULUS</v>
      </c>
      <c r="AL345" s="38" t="str">
        <f t="shared" si="446"/>
        <v>LULUS</v>
      </c>
      <c r="AM345" s="38" t="str">
        <f t="shared" si="447"/>
        <v>LULUS</v>
      </c>
      <c r="AN345" s="38" t="str">
        <f t="shared" si="448"/>
        <v>LULUS</v>
      </c>
      <c r="AO345" s="38" t="str">
        <f t="shared" si="449"/>
        <v>TIDAK LULUS</v>
      </c>
      <c r="AP345" s="38" t="str">
        <f t="shared" si="450"/>
        <v>LULUS</v>
      </c>
      <c r="AQ345" s="38" t="str">
        <f t="shared" si="451"/>
        <v>TIDAK LULUS</v>
      </c>
      <c r="AR345" s="38" t="str">
        <f t="shared" si="452"/>
        <v>LULUS</v>
      </c>
      <c r="AS345" s="38" t="str">
        <f t="shared" si="453"/>
        <v>LULUS</v>
      </c>
      <c r="AT345" s="38" t="str">
        <f t="shared" si="454"/>
        <v>LULUS</v>
      </c>
      <c r="AU345" s="38" t="str">
        <f t="shared" si="455"/>
        <v>LULUS</v>
      </c>
      <c r="AV345" s="38" t="str">
        <f t="shared" si="456"/>
        <v>LULUS</v>
      </c>
      <c r="AW345" s="38" t="str">
        <f t="shared" si="457"/>
        <v>LULUS</v>
      </c>
      <c r="AX345" s="38" t="str">
        <f t="shared" si="458"/>
        <v>LULUS</v>
      </c>
      <c r="AY345" s="38" t="str">
        <f t="shared" si="459"/>
        <v>LULUS</v>
      </c>
      <c r="AZ345" s="38" t="str">
        <f t="shared" si="460"/>
        <v>LULUS</v>
      </c>
      <c r="BA345" s="38" t="str">
        <f t="shared" si="461"/>
        <v>TIDAK LULUS</v>
      </c>
      <c r="BB345" s="38" t="str">
        <f t="shared" si="462"/>
        <v>TIDAK LULUS</v>
      </c>
      <c r="BC345" s="38" t="str">
        <f t="shared" si="463"/>
        <v>LULUS</v>
      </c>
      <c r="BD345" s="38" t="str">
        <f t="shared" si="464"/>
        <v>LULUS</v>
      </c>
      <c r="BE345" s="38" t="str">
        <f t="shared" si="465"/>
        <v>LULUS</v>
      </c>
      <c r="BF345" s="38" t="str">
        <f t="shared" si="466"/>
        <v>LULUS</v>
      </c>
      <c r="BG345" s="38" t="str">
        <f t="shared" si="467"/>
        <v>TIDAK LULUS</v>
      </c>
      <c r="BH345" s="38" t="str">
        <f t="shared" si="468"/>
        <v>TIDAK LULUS</v>
      </c>
      <c r="BI345" s="38" t="str">
        <f t="shared" si="469"/>
        <v>TIDAK LULUS</v>
      </c>
    </row>
    <row r="346" spans="1:61" s="65" customFormat="1" ht="21.9" customHeight="1" x14ac:dyDescent="0.3">
      <c r="A346" s="37">
        <f t="shared" si="444"/>
        <v>343</v>
      </c>
      <c r="B346" s="56">
        <v>2015425585</v>
      </c>
      <c r="C346" s="62" t="s">
        <v>6420</v>
      </c>
      <c r="D346" s="61" t="s">
        <v>45</v>
      </c>
      <c r="E346" s="56" t="s">
        <v>160</v>
      </c>
      <c r="F346" s="61" t="s">
        <v>6497</v>
      </c>
      <c r="G346" s="62" t="s">
        <v>6498</v>
      </c>
      <c r="H346" s="57">
        <v>45015</v>
      </c>
      <c r="I346" s="38" t="s">
        <v>128</v>
      </c>
      <c r="J346" s="38" t="s">
        <v>128</v>
      </c>
      <c r="K346" s="38" t="s">
        <v>127</v>
      </c>
      <c r="L346" s="38" t="s">
        <v>125</v>
      </c>
      <c r="M346" s="38" t="s">
        <v>126</v>
      </c>
      <c r="N346" s="38" t="s">
        <v>125</v>
      </c>
      <c r="O346" s="38" t="s">
        <v>128</v>
      </c>
      <c r="P346" s="38" t="s">
        <v>127</v>
      </c>
      <c r="Q346" s="38" t="s">
        <v>126</v>
      </c>
      <c r="R346" s="38" t="s">
        <v>128</v>
      </c>
      <c r="S346" s="38" t="s">
        <v>126</v>
      </c>
      <c r="T346" s="38" t="s">
        <v>128</v>
      </c>
      <c r="U346" s="38" t="s">
        <v>127</v>
      </c>
      <c r="V346" s="38" t="s">
        <v>125</v>
      </c>
      <c r="W346" s="38" t="s">
        <v>126</v>
      </c>
      <c r="X346" s="38" t="s">
        <v>125</v>
      </c>
      <c r="Y346" s="38" t="s">
        <v>128</v>
      </c>
      <c r="Z346" s="38" t="s">
        <v>127</v>
      </c>
      <c r="AA346" s="38" t="s">
        <v>126</v>
      </c>
      <c r="AB346" s="38" t="s">
        <v>128</v>
      </c>
      <c r="AC346" s="38" t="s">
        <v>126</v>
      </c>
      <c r="AD346" s="38" t="s">
        <v>128</v>
      </c>
      <c r="AE346" s="38" t="s">
        <v>125</v>
      </c>
      <c r="AF346" s="38" t="s">
        <v>127</v>
      </c>
      <c r="AG346" s="38" t="s">
        <v>127</v>
      </c>
      <c r="AH346" s="38">
        <f t="array" ref="AH346">SUM((I346:AG346=$I$2:$AG$2)*(I346:AG346&lt;&gt;""))</f>
        <v>23</v>
      </c>
      <c r="AI346" s="47">
        <f t="shared" si="418"/>
        <v>9.1999999999999993</v>
      </c>
      <c r="AJ346" s="64"/>
      <c r="AK346" s="38" t="str">
        <f t="shared" si="445"/>
        <v>TIDAK LULUS</v>
      </c>
      <c r="AL346" s="38" t="str">
        <f t="shared" si="446"/>
        <v>LULUS</v>
      </c>
      <c r="AM346" s="38" t="str">
        <f t="shared" si="447"/>
        <v>LULUS</v>
      </c>
      <c r="AN346" s="38" t="str">
        <f t="shared" si="448"/>
        <v>LULUS</v>
      </c>
      <c r="AO346" s="38" t="str">
        <f t="shared" si="449"/>
        <v>LULUS</v>
      </c>
      <c r="AP346" s="38" t="str">
        <f t="shared" si="450"/>
        <v>LULUS</v>
      </c>
      <c r="AQ346" s="38" t="str">
        <f t="shared" si="451"/>
        <v>LULUS</v>
      </c>
      <c r="AR346" s="38" t="str">
        <f t="shared" si="452"/>
        <v>LULUS</v>
      </c>
      <c r="AS346" s="38" t="str">
        <f t="shared" si="453"/>
        <v>LULUS</v>
      </c>
      <c r="AT346" s="38" t="str">
        <f t="shared" si="454"/>
        <v>LULUS</v>
      </c>
      <c r="AU346" s="38" t="str">
        <f t="shared" si="455"/>
        <v>LULUS</v>
      </c>
      <c r="AV346" s="38" t="str">
        <f t="shared" si="456"/>
        <v>LULUS</v>
      </c>
      <c r="AW346" s="38" t="str">
        <f t="shared" si="457"/>
        <v>LULUS</v>
      </c>
      <c r="AX346" s="38" t="str">
        <f t="shared" si="458"/>
        <v>LULUS</v>
      </c>
      <c r="AY346" s="38" t="str">
        <f t="shared" si="459"/>
        <v>LULUS</v>
      </c>
      <c r="AZ346" s="38" t="str">
        <f t="shared" si="460"/>
        <v>LULUS</v>
      </c>
      <c r="BA346" s="38" t="str">
        <f t="shared" si="461"/>
        <v>LULUS</v>
      </c>
      <c r="BB346" s="38" t="str">
        <f t="shared" si="462"/>
        <v>LULUS</v>
      </c>
      <c r="BC346" s="38" t="str">
        <f t="shared" si="463"/>
        <v>LULUS</v>
      </c>
      <c r="BD346" s="38" t="str">
        <f t="shared" si="464"/>
        <v>LULUS</v>
      </c>
      <c r="BE346" s="38" t="str">
        <f t="shared" si="465"/>
        <v>LULUS</v>
      </c>
      <c r="BF346" s="38" t="str">
        <f t="shared" si="466"/>
        <v>LULUS</v>
      </c>
      <c r="BG346" s="38" t="str">
        <f t="shared" si="467"/>
        <v>LULUS</v>
      </c>
      <c r="BH346" s="38" t="str">
        <f t="shared" si="468"/>
        <v>LULUS</v>
      </c>
      <c r="BI346" s="38" t="str">
        <f t="shared" si="469"/>
        <v>TIDAK LULUS</v>
      </c>
    </row>
    <row r="347" spans="1:61" s="65" customFormat="1" ht="21.9" customHeight="1" x14ac:dyDescent="0.3">
      <c r="A347" s="37">
        <f t="shared" si="444"/>
        <v>344</v>
      </c>
      <c r="B347" s="56">
        <v>2015425595</v>
      </c>
      <c r="C347" s="62" t="s">
        <v>6421</v>
      </c>
      <c r="D347" s="61" t="s">
        <v>45</v>
      </c>
      <c r="E347" s="56" t="s">
        <v>160</v>
      </c>
      <c r="F347" s="61" t="s">
        <v>6503</v>
      </c>
      <c r="G347" s="62" t="s">
        <v>6504</v>
      </c>
      <c r="H347" s="57">
        <v>45015</v>
      </c>
      <c r="I347" s="38" t="s">
        <v>127</v>
      </c>
      <c r="J347" s="38" t="s">
        <v>128</v>
      </c>
      <c r="K347" s="38" t="s">
        <v>127</v>
      </c>
      <c r="L347" s="38" t="s">
        <v>125</v>
      </c>
      <c r="M347" s="38" t="s">
        <v>127</v>
      </c>
      <c r="N347" s="38" t="s">
        <v>127</v>
      </c>
      <c r="O347" s="38" t="s">
        <v>128</v>
      </c>
      <c r="P347" s="38" t="s">
        <v>127</v>
      </c>
      <c r="Q347" s="38" t="s">
        <v>126</v>
      </c>
      <c r="R347" s="38" t="s">
        <v>128</v>
      </c>
      <c r="S347" s="38" t="s">
        <v>126</v>
      </c>
      <c r="T347" s="38" t="s">
        <v>128</v>
      </c>
      <c r="U347" s="38" t="s">
        <v>125</v>
      </c>
      <c r="V347" s="38" t="s">
        <v>125</v>
      </c>
      <c r="W347" s="38" t="s">
        <v>126</v>
      </c>
      <c r="X347" s="38" t="s">
        <v>125</v>
      </c>
      <c r="Y347" s="38" t="s">
        <v>128</v>
      </c>
      <c r="Z347" s="38" t="s">
        <v>127</v>
      </c>
      <c r="AA347" s="38" t="s">
        <v>128</v>
      </c>
      <c r="AB347" s="38" t="s">
        <v>128</v>
      </c>
      <c r="AC347" s="38" t="s">
        <v>126</v>
      </c>
      <c r="AD347" s="38" t="s">
        <v>128</v>
      </c>
      <c r="AE347" s="38" t="s">
        <v>125</v>
      </c>
      <c r="AF347" s="38" t="s">
        <v>127</v>
      </c>
      <c r="AG347" s="38" t="s">
        <v>127</v>
      </c>
      <c r="AH347" s="38">
        <f t="array" ref="AH347">SUM((I347:AG347=$I$2:$AG$2)*(I347:AG347&lt;&gt;""))</f>
        <v>19</v>
      </c>
      <c r="AI347" s="47">
        <f t="shared" si="418"/>
        <v>7.6</v>
      </c>
      <c r="AJ347" s="64"/>
      <c r="AK347" s="38" t="str">
        <f t="shared" si="445"/>
        <v>TIDAK LULUS</v>
      </c>
      <c r="AL347" s="38" t="str">
        <f t="shared" si="446"/>
        <v>LULUS</v>
      </c>
      <c r="AM347" s="38" t="str">
        <f t="shared" si="447"/>
        <v>LULUS</v>
      </c>
      <c r="AN347" s="38" t="str">
        <f t="shared" si="448"/>
        <v>LULUS</v>
      </c>
      <c r="AO347" s="38" t="str">
        <f t="shared" si="449"/>
        <v>TIDAK LULUS</v>
      </c>
      <c r="AP347" s="38" t="str">
        <f t="shared" si="450"/>
        <v>TIDAK LULUS</v>
      </c>
      <c r="AQ347" s="38" t="str">
        <f t="shared" si="451"/>
        <v>LULUS</v>
      </c>
      <c r="AR347" s="38" t="str">
        <f t="shared" si="452"/>
        <v>LULUS</v>
      </c>
      <c r="AS347" s="38" t="str">
        <f t="shared" si="453"/>
        <v>LULUS</v>
      </c>
      <c r="AT347" s="38" t="str">
        <f t="shared" si="454"/>
        <v>LULUS</v>
      </c>
      <c r="AU347" s="38" t="str">
        <f t="shared" si="455"/>
        <v>LULUS</v>
      </c>
      <c r="AV347" s="38" t="str">
        <f t="shared" si="456"/>
        <v>LULUS</v>
      </c>
      <c r="AW347" s="38" t="str">
        <f t="shared" si="457"/>
        <v>TIDAK LULUS</v>
      </c>
      <c r="AX347" s="38" t="str">
        <f t="shared" si="458"/>
        <v>LULUS</v>
      </c>
      <c r="AY347" s="38" t="str">
        <f t="shared" si="459"/>
        <v>LULUS</v>
      </c>
      <c r="AZ347" s="38" t="str">
        <f t="shared" si="460"/>
        <v>LULUS</v>
      </c>
      <c r="BA347" s="38" t="str">
        <f t="shared" si="461"/>
        <v>LULUS</v>
      </c>
      <c r="BB347" s="38" t="str">
        <f t="shared" si="462"/>
        <v>LULUS</v>
      </c>
      <c r="BC347" s="38" t="str">
        <f t="shared" si="463"/>
        <v>TIDAK LULUS</v>
      </c>
      <c r="BD347" s="38" t="str">
        <f t="shared" si="464"/>
        <v>LULUS</v>
      </c>
      <c r="BE347" s="38" t="str">
        <f t="shared" si="465"/>
        <v>LULUS</v>
      </c>
      <c r="BF347" s="38" t="str">
        <f t="shared" si="466"/>
        <v>LULUS</v>
      </c>
      <c r="BG347" s="38" t="str">
        <f t="shared" si="467"/>
        <v>LULUS</v>
      </c>
      <c r="BH347" s="38" t="str">
        <f t="shared" si="468"/>
        <v>LULUS</v>
      </c>
      <c r="BI347" s="38" t="str">
        <f t="shared" si="469"/>
        <v>TIDAK LULUS</v>
      </c>
    </row>
    <row r="348" spans="1:61" s="65" customFormat="1" ht="21.9" customHeight="1" x14ac:dyDescent="0.3">
      <c r="A348" s="37">
        <f t="shared" si="444"/>
        <v>345</v>
      </c>
      <c r="B348" s="56">
        <v>2015425610</v>
      </c>
      <c r="C348" s="62" t="s">
        <v>6422</v>
      </c>
      <c r="D348" s="61" t="s">
        <v>45</v>
      </c>
      <c r="E348" s="56" t="s">
        <v>160</v>
      </c>
      <c r="F348" s="61" t="s">
        <v>6505</v>
      </c>
      <c r="G348" s="62" t="s">
        <v>6506</v>
      </c>
      <c r="H348" s="57">
        <v>45015</v>
      </c>
      <c r="I348" s="38" t="s">
        <v>126</v>
      </c>
      <c r="J348" s="38" t="s">
        <v>128</v>
      </c>
      <c r="K348" s="38" t="s">
        <v>127</v>
      </c>
      <c r="L348" s="38" t="s">
        <v>125</v>
      </c>
      <c r="M348" s="38" t="s">
        <v>126</v>
      </c>
      <c r="N348" s="38" t="s">
        <v>125</v>
      </c>
      <c r="O348" s="38" t="s">
        <v>128</v>
      </c>
      <c r="P348" s="38" t="s">
        <v>127</v>
      </c>
      <c r="Q348" s="38" t="s">
        <v>126</v>
      </c>
      <c r="R348" s="38" t="s">
        <v>128</v>
      </c>
      <c r="S348" s="38" t="s">
        <v>126</v>
      </c>
      <c r="T348" s="38" t="s">
        <v>128</v>
      </c>
      <c r="U348" s="38" t="s">
        <v>125</v>
      </c>
      <c r="V348" s="38" t="s">
        <v>125</v>
      </c>
      <c r="W348" s="38" t="s">
        <v>126</v>
      </c>
      <c r="X348" s="38" t="s">
        <v>125</v>
      </c>
      <c r="Y348" s="38" t="s">
        <v>128</v>
      </c>
      <c r="Z348" s="38" t="s">
        <v>127</v>
      </c>
      <c r="AA348" s="38" t="s">
        <v>126</v>
      </c>
      <c r="AB348" s="38" t="s">
        <v>128</v>
      </c>
      <c r="AC348" s="38" t="s">
        <v>126</v>
      </c>
      <c r="AD348" s="38" t="s">
        <v>128</v>
      </c>
      <c r="AE348" s="38" t="s">
        <v>125</v>
      </c>
      <c r="AF348" s="38" t="s">
        <v>127</v>
      </c>
      <c r="AG348" s="38" t="s">
        <v>127</v>
      </c>
      <c r="AH348" s="38">
        <f t="array" ref="AH348">SUM((I348:AG348=$I$2:$AG$2)*(I348:AG348&lt;&gt;""))</f>
        <v>23</v>
      </c>
      <c r="AI348" s="47">
        <f t="shared" si="418"/>
        <v>9.1999999999999993</v>
      </c>
      <c r="AJ348" s="64"/>
      <c r="AK348" s="38" t="str">
        <f t="shared" si="445"/>
        <v>LULUS</v>
      </c>
      <c r="AL348" s="38" t="str">
        <f t="shared" si="446"/>
        <v>LULUS</v>
      </c>
      <c r="AM348" s="38" t="str">
        <f t="shared" si="447"/>
        <v>LULUS</v>
      </c>
      <c r="AN348" s="38" t="str">
        <f t="shared" si="448"/>
        <v>LULUS</v>
      </c>
      <c r="AO348" s="38" t="str">
        <f t="shared" si="449"/>
        <v>LULUS</v>
      </c>
      <c r="AP348" s="38" t="str">
        <f t="shared" si="450"/>
        <v>LULUS</v>
      </c>
      <c r="AQ348" s="38" t="str">
        <f t="shared" si="451"/>
        <v>LULUS</v>
      </c>
      <c r="AR348" s="38" t="str">
        <f t="shared" si="452"/>
        <v>LULUS</v>
      </c>
      <c r="AS348" s="38" t="str">
        <f t="shared" si="453"/>
        <v>LULUS</v>
      </c>
      <c r="AT348" s="38" t="str">
        <f t="shared" si="454"/>
        <v>LULUS</v>
      </c>
      <c r="AU348" s="38" t="str">
        <f t="shared" si="455"/>
        <v>LULUS</v>
      </c>
      <c r="AV348" s="38" t="str">
        <f t="shared" si="456"/>
        <v>LULUS</v>
      </c>
      <c r="AW348" s="38" t="str">
        <f t="shared" si="457"/>
        <v>TIDAK LULUS</v>
      </c>
      <c r="AX348" s="38" t="str">
        <f t="shared" si="458"/>
        <v>LULUS</v>
      </c>
      <c r="AY348" s="38" t="str">
        <f t="shared" si="459"/>
        <v>LULUS</v>
      </c>
      <c r="AZ348" s="38" t="str">
        <f t="shared" si="460"/>
        <v>LULUS</v>
      </c>
      <c r="BA348" s="38" t="str">
        <f t="shared" si="461"/>
        <v>LULUS</v>
      </c>
      <c r="BB348" s="38" t="str">
        <f t="shared" si="462"/>
        <v>LULUS</v>
      </c>
      <c r="BC348" s="38" t="str">
        <f t="shared" si="463"/>
        <v>LULUS</v>
      </c>
      <c r="BD348" s="38" t="str">
        <f t="shared" si="464"/>
        <v>LULUS</v>
      </c>
      <c r="BE348" s="38" t="str">
        <f t="shared" si="465"/>
        <v>LULUS</v>
      </c>
      <c r="BF348" s="38" t="str">
        <f t="shared" si="466"/>
        <v>LULUS</v>
      </c>
      <c r="BG348" s="38" t="str">
        <f t="shared" si="467"/>
        <v>LULUS</v>
      </c>
      <c r="BH348" s="38" t="str">
        <f t="shared" si="468"/>
        <v>LULUS</v>
      </c>
      <c r="BI348" s="38" t="str">
        <f t="shared" si="469"/>
        <v>TIDAK LULUS</v>
      </c>
    </row>
    <row r="349" spans="1:61" s="65" customFormat="1" ht="21.9" customHeight="1" x14ac:dyDescent="0.3">
      <c r="A349" s="37">
        <f t="shared" si="444"/>
        <v>346</v>
      </c>
      <c r="B349" s="56">
        <v>2015425615</v>
      </c>
      <c r="C349" s="62" t="s">
        <v>6423</v>
      </c>
      <c r="D349" s="61" t="s">
        <v>45</v>
      </c>
      <c r="E349" s="56" t="s">
        <v>160</v>
      </c>
      <c r="F349" s="61" t="s">
        <v>6507</v>
      </c>
      <c r="G349" s="62" t="s">
        <v>6508</v>
      </c>
      <c r="H349" s="57">
        <v>45015</v>
      </c>
      <c r="I349" s="38" t="s">
        <v>126</v>
      </c>
      <c r="J349" s="38" t="s">
        <v>128</v>
      </c>
      <c r="K349" s="38" t="s">
        <v>127</v>
      </c>
      <c r="L349" s="38" t="s">
        <v>125</v>
      </c>
      <c r="M349" s="38" t="s">
        <v>126</v>
      </c>
      <c r="N349" s="38" t="s">
        <v>125</v>
      </c>
      <c r="O349" s="38" t="s">
        <v>128</v>
      </c>
      <c r="P349" s="38" t="s">
        <v>128</v>
      </c>
      <c r="Q349" s="38" t="s">
        <v>128</v>
      </c>
      <c r="R349" s="38" t="s">
        <v>128</v>
      </c>
      <c r="S349" s="38" t="s">
        <v>126</v>
      </c>
      <c r="T349" s="38" t="s">
        <v>128</v>
      </c>
      <c r="U349" s="38" t="s">
        <v>127</v>
      </c>
      <c r="V349" s="38" t="s">
        <v>125</v>
      </c>
      <c r="W349" s="38" t="s">
        <v>126</v>
      </c>
      <c r="X349" s="38" t="s">
        <v>125</v>
      </c>
      <c r="Y349" s="38" t="s">
        <v>127</v>
      </c>
      <c r="Z349" s="38" t="s">
        <v>127</v>
      </c>
      <c r="AA349" s="38" t="s">
        <v>126</v>
      </c>
      <c r="AB349" s="38" t="s">
        <v>128</v>
      </c>
      <c r="AC349" s="38" t="s">
        <v>126</v>
      </c>
      <c r="AD349" s="38" t="s">
        <v>128</v>
      </c>
      <c r="AE349" s="38" t="s">
        <v>125</v>
      </c>
      <c r="AF349" s="38" t="s">
        <v>127</v>
      </c>
      <c r="AG349" s="38" t="s">
        <v>125</v>
      </c>
      <c r="AH349" s="38">
        <f t="array" ref="AH349">SUM((I349:AG349=$I$2:$AG$2)*(I349:AG349&lt;&gt;""))</f>
        <v>21</v>
      </c>
      <c r="AI349" s="47">
        <f t="shared" si="418"/>
        <v>8.4</v>
      </c>
      <c r="AJ349" s="64"/>
      <c r="AK349" s="38" t="str">
        <f t="shared" si="445"/>
        <v>LULUS</v>
      </c>
      <c r="AL349" s="38" t="str">
        <f t="shared" si="446"/>
        <v>LULUS</v>
      </c>
      <c r="AM349" s="38" t="str">
        <f t="shared" si="447"/>
        <v>LULUS</v>
      </c>
      <c r="AN349" s="38" t="str">
        <f t="shared" si="448"/>
        <v>LULUS</v>
      </c>
      <c r="AO349" s="38" t="str">
        <f t="shared" si="449"/>
        <v>LULUS</v>
      </c>
      <c r="AP349" s="38" t="str">
        <f t="shared" si="450"/>
        <v>LULUS</v>
      </c>
      <c r="AQ349" s="38" t="str">
        <f t="shared" si="451"/>
        <v>LULUS</v>
      </c>
      <c r="AR349" s="38" t="str">
        <f t="shared" si="452"/>
        <v>TIDAK LULUS</v>
      </c>
      <c r="AS349" s="38" t="str">
        <f t="shared" si="453"/>
        <v>TIDAK LULUS</v>
      </c>
      <c r="AT349" s="38" t="str">
        <f t="shared" si="454"/>
        <v>LULUS</v>
      </c>
      <c r="AU349" s="38" t="str">
        <f t="shared" si="455"/>
        <v>LULUS</v>
      </c>
      <c r="AV349" s="38" t="str">
        <f t="shared" si="456"/>
        <v>LULUS</v>
      </c>
      <c r="AW349" s="38" t="str">
        <f t="shared" si="457"/>
        <v>LULUS</v>
      </c>
      <c r="AX349" s="38" t="str">
        <f t="shared" si="458"/>
        <v>LULUS</v>
      </c>
      <c r="AY349" s="38" t="str">
        <f t="shared" si="459"/>
        <v>LULUS</v>
      </c>
      <c r="AZ349" s="38" t="str">
        <f t="shared" si="460"/>
        <v>LULUS</v>
      </c>
      <c r="BA349" s="38" t="str">
        <f t="shared" si="461"/>
        <v>TIDAK LULUS</v>
      </c>
      <c r="BB349" s="38" t="str">
        <f t="shared" si="462"/>
        <v>LULUS</v>
      </c>
      <c r="BC349" s="38" t="str">
        <f t="shared" si="463"/>
        <v>LULUS</v>
      </c>
      <c r="BD349" s="38" t="str">
        <f t="shared" si="464"/>
        <v>LULUS</v>
      </c>
      <c r="BE349" s="38" t="str">
        <f t="shared" si="465"/>
        <v>LULUS</v>
      </c>
      <c r="BF349" s="38" t="str">
        <f t="shared" si="466"/>
        <v>LULUS</v>
      </c>
      <c r="BG349" s="38" t="str">
        <f t="shared" si="467"/>
        <v>LULUS</v>
      </c>
      <c r="BH349" s="38" t="str">
        <f t="shared" si="468"/>
        <v>LULUS</v>
      </c>
      <c r="BI349" s="38" t="str">
        <f t="shared" si="469"/>
        <v>TIDAK LULUS</v>
      </c>
    </row>
    <row r="350" spans="1:61" s="65" customFormat="1" ht="21.9" customHeight="1" x14ac:dyDescent="0.3">
      <c r="A350" s="37">
        <f t="shared" si="444"/>
        <v>347</v>
      </c>
      <c r="B350" s="56">
        <v>2015425639</v>
      </c>
      <c r="C350" s="62" t="s">
        <v>6424</v>
      </c>
      <c r="D350" s="61" t="s">
        <v>46</v>
      </c>
      <c r="E350" s="56" t="s">
        <v>155</v>
      </c>
      <c r="F350" s="61" t="s">
        <v>694</v>
      </c>
      <c r="G350" s="62" t="s">
        <v>695</v>
      </c>
      <c r="H350" s="57">
        <v>45015</v>
      </c>
      <c r="I350" s="38" t="s">
        <v>126</v>
      </c>
      <c r="J350" s="38" t="s">
        <v>128</v>
      </c>
      <c r="K350" s="38" t="s">
        <v>127</v>
      </c>
      <c r="L350" s="38" t="s">
        <v>125</v>
      </c>
      <c r="M350" s="38" t="s">
        <v>127</v>
      </c>
      <c r="N350" s="38" t="s">
        <v>125</v>
      </c>
      <c r="O350" s="38" t="s">
        <v>128</v>
      </c>
      <c r="P350" s="38" t="s">
        <v>127</v>
      </c>
      <c r="Q350" s="38" t="s">
        <v>126</v>
      </c>
      <c r="R350" s="38" t="s">
        <v>128</v>
      </c>
      <c r="S350" s="38" t="s">
        <v>126</v>
      </c>
      <c r="T350" s="38" t="s">
        <v>128</v>
      </c>
      <c r="U350" s="38" t="s">
        <v>127</v>
      </c>
      <c r="V350" s="38" t="s">
        <v>125</v>
      </c>
      <c r="W350" s="38" t="s">
        <v>126</v>
      </c>
      <c r="X350" s="38" t="s">
        <v>125</v>
      </c>
      <c r="Y350" s="38" t="s">
        <v>128</v>
      </c>
      <c r="Z350" s="38" t="s">
        <v>127</v>
      </c>
      <c r="AA350" s="38" t="s">
        <v>126</v>
      </c>
      <c r="AB350" s="38" t="s">
        <v>128</v>
      </c>
      <c r="AC350" s="38" t="s">
        <v>126</v>
      </c>
      <c r="AD350" s="38" t="s">
        <v>128</v>
      </c>
      <c r="AE350" s="38" t="s">
        <v>125</v>
      </c>
      <c r="AF350" s="38" t="s">
        <v>127</v>
      </c>
      <c r="AG350" s="38" t="s">
        <v>127</v>
      </c>
      <c r="AH350" s="38">
        <f t="array" ref="AH350">SUM((I350:AG350=$I$2:$AG$2)*(I350:AG350&lt;&gt;""))</f>
        <v>23</v>
      </c>
      <c r="AI350" s="47">
        <f t="shared" si="418"/>
        <v>9.1999999999999993</v>
      </c>
      <c r="AJ350" s="64"/>
      <c r="AK350" s="38" t="str">
        <f t="shared" si="445"/>
        <v>LULUS</v>
      </c>
      <c r="AL350" s="38" t="str">
        <f t="shared" si="446"/>
        <v>LULUS</v>
      </c>
      <c r="AM350" s="38" t="str">
        <f t="shared" si="447"/>
        <v>LULUS</v>
      </c>
      <c r="AN350" s="38" t="str">
        <f t="shared" si="448"/>
        <v>LULUS</v>
      </c>
      <c r="AO350" s="38" t="str">
        <f t="shared" si="449"/>
        <v>TIDAK LULUS</v>
      </c>
      <c r="AP350" s="38" t="str">
        <f t="shared" si="450"/>
        <v>LULUS</v>
      </c>
      <c r="AQ350" s="38" t="str">
        <f t="shared" si="451"/>
        <v>LULUS</v>
      </c>
      <c r="AR350" s="38" t="str">
        <f t="shared" si="452"/>
        <v>LULUS</v>
      </c>
      <c r="AS350" s="38" t="str">
        <f t="shared" si="453"/>
        <v>LULUS</v>
      </c>
      <c r="AT350" s="38" t="str">
        <f t="shared" si="454"/>
        <v>LULUS</v>
      </c>
      <c r="AU350" s="38" t="str">
        <f t="shared" si="455"/>
        <v>LULUS</v>
      </c>
      <c r="AV350" s="38" t="str">
        <f t="shared" si="456"/>
        <v>LULUS</v>
      </c>
      <c r="AW350" s="38" t="str">
        <f t="shared" si="457"/>
        <v>LULUS</v>
      </c>
      <c r="AX350" s="38" t="str">
        <f t="shared" si="458"/>
        <v>LULUS</v>
      </c>
      <c r="AY350" s="38" t="str">
        <f t="shared" si="459"/>
        <v>LULUS</v>
      </c>
      <c r="AZ350" s="38" t="str">
        <f t="shared" si="460"/>
        <v>LULUS</v>
      </c>
      <c r="BA350" s="38" t="str">
        <f t="shared" si="461"/>
        <v>LULUS</v>
      </c>
      <c r="BB350" s="38" t="str">
        <f t="shared" si="462"/>
        <v>LULUS</v>
      </c>
      <c r="BC350" s="38" t="str">
        <f t="shared" si="463"/>
        <v>LULUS</v>
      </c>
      <c r="BD350" s="38" t="str">
        <f t="shared" si="464"/>
        <v>LULUS</v>
      </c>
      <c r="BE350" s="38" t="str">
        <f t="shared" si="465"/>
        <v>LULUS</v>
      </c>
      <c r="BF350" s="38" t="str">
        <f t="shared" si="466"/>
        <v>LULUS</v>
      </c>
      <c r="BG350" s="38" t="str">
        <f t="shared" si="467"/>
        <v>LULUS</v>
      </c>
      <c r="BH350" s="38" t="str">
        <f t="shared" si="468"/>
        <v>LULUS</v>
      </c>
      <c r="BI350" s="38" t="str">
        <f t="shared" si="469"/>
        <v>TIDAK LULUS</v>
      </c>
    </row>
    <row r="351" spans="1:61" s="65" customFormat="1" ht="21.9" customHeight="1" x14ac:dyDescent="0.3">
      <c r="A351" s="37">
        <f t="shared" si="444"/>
        <v>348</v>
      </c>
      <c r="B351" s="56">
        <v>2015425617</v>
      </c>
      <c r="C351" s="62" t="s">
        <v>6425</v>
      </c>
      <c r="D351" s="61" t="s">
        <v>45</v>
      </c>
      <c r="E351" s="56" t="s">
        <v>160</v>
      </c>
      <c r="F351" s="61" t="s">
        <v>6509</v>
      </c>
      <c r="G351" s="62" t="s">
        <v>6510</v>
      </c>
      <c r="H351" s="57">
        <v>45015</v>
      </c>
      <c r="I351" s="38" t="s">
        <v>126</v>
      </c>
      <c r="J351" s="38" t="s">
        <v>128</v>
      </c>
      <c r="K351" s="38" t="s">
        <v>127</v>
      </c>
      <c r="L351" s="38" t="s">
        <v>125</v>
      </c>
      <c r="M351" s="38" t="s">
        <v>126</v>
      </c>
      <c r="N351" s="38" t="s">
        <v>125</v>
      </c>
      <c r="O351" s="38" t="s">
        <v>128</v>
      </c>
      <c r="P351" s="38" t="s">
        <v>127</v>
      </c>
      <c r="Q351" s="38" t="s">
        <v>126</v>
      </c>
      <c r="R351" s="38" t="s">
        <v>128</v>
      </c>
      <c r="S351" s="38" t="s">
        <v>126</v>
      </c>
      <c r="T351" s="38" t="s">
        <v>128</v>
      </c>
      <c r="U351" s="38" t="s">
        <v>127</v>
      </c>
      <c r="V351" s="38" t="s">
        <v>125</v>
      </c>
      <c r="W351" s="38" t="s">
        <v>126</v>
      </c>
      <c r="X351" s="38" t="s">
        <v>125</v>
      </c>
      <c r="Y351" s="38" t="s">
        <v>128</v>
      </c>
      <c r="Z351" s="38" t="s">
        <v>127</v>
      </c>
      <c r="AA351" s="38" t="s">
        <v>126</v>
      </c>
      <c r="AB351" s="38" t="s">
        <v>128</v>
      </c>
      <c r="AC351" s="38" t="s">
        <v>126</v>
      </c>
      <c r="AD351" s="38" t="s">
        <v>128</v>
      </c>
      <c r="AE351" s="38" t="s">
        <v>125</v>
      </c>
      <c r="AF351" s="38" t="s">
        <v>127</v>
      </c>
      <c r="AG351" s="38" t="s">
        <v>127</v>
      </c>
      <c r="AH351" s="38">
        <f t="array" ref="AH351">SUM((I351:AG351=$I$2:$AG$2)*(I351:AG351&lt;&gt;""))</f>
        <v>24</v>
      </c>
      <c r="AI351" s="47">
        <f t="shared" si="418"/>
        <v>9.6</v>
      </c>
      <c r="AJ351" s="64"/>
      <c r="AK351" s="38" t="str">
        <f t="shared" si="445"/>
        <v>LULUS</v>
      </c>
      <c r="AL351" s="38" t="str">
        <f t="shared" si="446"/>
        <v>LULUS</v>
      </c>
      <c r="AM351" s="38" t="str">
        <f t="shared" si="447"/>
        <v>LULUS</v>
      </c>
      <c r="AN351" s="38" t="str">
        <f t="shared" si="448"/>
        <v>LULUS</v>
      </c>
      <c r="AO351" s="38" t="str">
        <f t="shared" si="449"/>
        <v>LULUS</v>
      </c>
      <c r="AP351" s="38" t="str">
        <f t="shared" si="450"/>
        <v>LULUS</v>
      </c>
      <c r="AQ351" s="38" t="str">
        <f t="shared" si="451"/>
        <v>LULUS</v>
      </c>
      <c r="AR351" s="38" t="str">
        <f t="shared" si="452"/>
        <v>LULUS</v>
      </c>
      <c r="AS351" s="38" t="str">
        <f t="shared" si="453"/>
        <v>LULUS</v>
      </c>
      <c r="AT351" s="38" t="str">
        <f t="shared" si="454"/>
        <v>LULUS</v>
      </c>
      <c r="AU351" s="38" t="str">
        <f t="shared" si="455"/>
        <v>LULUS</v>
      </c>
      <c r="AV351" s="38" t="str">
        <f t="shared" si="456"/>
        <v>LULUS</v>
      </c>
      <c r="AW351" s="38" t="str">
        <f t="shared" si="457"/>
        <v>LULUS</v>
      </c>
      <c r="AX351" s="38" t="str">
        <f t="shared" si="458"/>
        <v>LULUS</v>
      </c>
      <c r="AY351" s="38" t="str">
        <f t="shared" si="459"/>
        <v>LULUS</v>
      </c>
      <c r="AZ351" s="38" t="str">
        <f t="shared" si="460"/>
        <v>LULUS</v>
      </c>
      <c r="BA351" s="38" t="str">
        <f t="shared" si="461"/>
        <v>LULUS</v>
      </c>
      <c r="BB351" s="38" t="str">
        <f t="shared" si="462"/>
        <v>LULUS</v>
      </c>
      <c r="BC351" s="38" t="str">
        <f t="shared" si="463"/>
        <v>LULUS</v>
      </c>
      <c r="BD351" s="38" t="str">
        <f t="shared" si="464"/>
        <v>LULUS</v>
      </c>
      <c r="BE351" s="38" t="str">
        <f t="shared" si="465"/>
        <v>LULUS</v>
      </c>
      <c r="BF351" s="38" t="str">
        <f t="shared" si="466"/>
        <v>LULUS</v>
      </c>
      <c r="BG351" s="38" t="str">
        <f t="shared" si="467"/>
        <v>LULUS</v>
      </c>
      <c r="BH351" s="38" t="str">
        <f t="shared" si="468"/>
        <v>LULUS</v>
      </c>
      <c r="BI351" s="38" t="str">
        <f t="shared" si="469"/>
        <v>TIDAK LULUS</v>
      </c>
    </row>
    <row r="352" spans="1:61" s="65" customFormat="1" ht="21.9" customHeight="1" x14ac:dyDescent="0.3">
      <c r="A352" s="37">
        <f t="shared" si="444"/>
        <v>349</v>
      </c>
      <c r="B352" s="56">
        <v>2015425622</v>
      </c>
      <c r="C352" s="62" t="s">
        <v>6426</v>
      </c>
      <c r="D352" s="61" t="s">
        <v>45</v>
      </c>
      <c r="E352" s="56" t="s">
        <v>160</v>
      </c>
      <c r="F352" s="61" t="s">
        <v>487</v>
      </c>
      <c r="G352" s="62" t="s">
        <v>488</v>
      </c>
      <c r="H352" s="57">
        <v>45015</v>
      </c>
      <c r="I352" s="38" t="s">
        <v>126</v>
      </c>
      <c r="J352" s="38" t="s">
        <v>128</v>
      </c>
      <c r="K352" s="38" t="s">
        <v>127</v>
      </c>
      <c r="L352" s="38" t="s">
        <v>125</v>
      </c>
      <c r="M352" s="38" t="s">
        <v>126</v>
      </c>
      <c r="N352" s="38" t="s">
        <v>125</v>
      </c>
      <c r="O352" s="38" t="s">
        <v>128</v>
      </c>
      <c r="P352" s="38" t="s">
        <v>127</v>
      </c>
      <c r="Q352" s="38" t="s">
        <v>126</v>
      </c>
      <c r="R352" s="38" t="s">
        <v>128</v>
      </c>
      <c r="S352" s="38" t="s">
        <v>126</v>
      </c>
      <c r="T352" s="38" t="s">
        <v>128</v>
      </c>
      <c r="U352" s="38" t="s">
        <v>127</v>
      </c>
      <c r="V352" s="38" t="s">
        <v>125</v>
      </c>
      <c r="W352" s="38" t="s">
        <v>126</v>
      </c>
      <c r="X352" s="38" t="s">
        <v>125</v>
      </c>
      <c r="Y352" s="38" t="s">
        <v>127</v>
      </c>
      <c r="Z352" s="38" t="s">
        <v>127</v>
      </c>
      <c r="AA352" s="38" t="s">
        <v>126</v>
      </c>
      <c r="AB352" s="38" t="s">
        <v>128</v>
      </c>
      <c r="AC352" s="38" t="s">
        <v>126</v>
      </c>
      <c r="AD352" s="38" t="s">
        <v>128</v>
      </c>
      <c r="AE352" s="38" t="s">
        <v>125</v>
      </c>
      <c r="AF352" s="38" t="s">
        <v>127</v>
      </c>
      <c r="AG352" s="38" t="s">
        <v>127</v>
      </c>
      <c r="AH352" s="38">
        <f t="array" ref="AH352">SUM((I352:AG352=$I$2:$AG$2)*(I352:AG352&lt;&gt;""))</f>
        <v>23</v>
      </c>
      <c r="AI352" s="47">
        <f t="shared" si="418"/>
        <v>9.1999999999999993</v>
      </c>
      <c r="AJ352" s="64"/>
      <c r="AK352" s="38" t="str">
        <f t="shared" si="445"/>
        <v>LULUS</v>
      </c>
      <c r="AL352" s="38" t="str">
        <f t="shared" si="446"/>
        <v>LULUS</v>
      </c>
      <c r="AM352" s="38" t="str">
        <f t="shared" si="447"/>
        <v>LULUS</v>
      </c>
      <c r="AN352" s="38" t="str">
        <f t="shared" si="448"/>
        <v>LULUS</v>
      </c>
      <c r="AO352" s="38" t="str">
        <f t="shared" si="449"/>
        <v>LULUS</v>
      </c>
      <c r="AP352" s="38" t="str">
        <f t="shared" si="450"/>
        <v>LULUS</v>
      </c>
      <c r="AQ352" s="38" t="str">
        <f t="shared" si="451"/>
        <v>LULUS</v>
      </c>
      <c r="AR352" s="38" t="str">
        <f t="shared" si="452"/>
        <v>LULUS</v>
      </c>
      <c r="AS352" s="38" t="str">
        <f t="shared" si="453"/>
        <v>LULUS</v>
      </c>
      <c r="AT352" s="38" t="str">
        <f t="shared" si="454"/>
        <v>LULUS</v>
      </c>
      <c r="AU352" s="38" t="str">
        <f t="shared" si="455"/>
        <v>LULUS</v>
      </c>
      <c r="AV352" s="38" t="str">
        <f t="shared" si="456"/>
        <v>LULUS</v>
      </c>
      <c r="AW352" s="38" t="str">
        <f t="shared" si="457"/>
        <v>LULUS</v>
      </c>
      <c r="AX352" s="38" t="str">
        <f t="shared" si="458"/>
        <v>LULUS</v>
      </c>
      <c r="AY352" s="38" t="str">
        <f t="shared" si="459"/>
        <v>LULUS</v>
      </c>
      <c r="AZ352" s="38" t="str">
        <f t="shared" si="460"/>
        <v>LULUS</v>
      </c>
      <c r="BA352" s="38" t="str">
        <f t="shared" si="461"/>
        <v>TIDAK LULUS</v>
      </c>
      <c r="BB352" s="38" t="str">
        <f t="shared" si="462"/>
        <v>LULUS</v>
      </c>
      <c r="BC352" s="38" t="str">
        <f t="shared" si="463"/>
        <v>LULUS</v>
      </c>
      <c r="BD352" s="38" t="str">
        <f t="shared" si="464"/>
        <v>LULUS</v>
      </c>
      <c r="BE352" s="38" t="str">
        <f t="shared" si="465"/>
        <v>LULUS</v>
      </c>
      <c r="BF352" s="38" t="str">
        <f t="shared" si="466"/>
        <v>LULUS</v>
      </c>
      <c r="BG352" s="38" t="str">
        <f t="shared" si="467"/>
        <v>LULUS</v>
      </c>
      <c r="BH352" s="38" t="str">
        <f t="shared" si="468"/>
        <v>LULUS</v>
      </c>
      <c r="BI352" s="38" t="str">
        <f t="shared" si="469"/>
        <v>TIDAK LULUS</v>
      </c>
    </row>
    <row r="353" spans="1:61" s="65" customFormat="1" ht="21.9" customHeight="1" x14ac:dyDescent="0.3">
      <c r="A353" s="37">
        <f t="shared" si="444"/>
        <v>350</v>
      </c>
      <c r="B353" s="56">
        <v>2015426584</v>
      </c>
      <c r="C353" s="62" t="s">
        <v>6430</v>
      </c>
      <c r="D353" s="61" t="s">
        <v>45</v>
      </c>
      <c r="E353" s="56" t="s">
        <v>160</v>
      </c>
      <c r="F353" s="61" t="s">
        <v>6511</v>
      </c>
      <c r="G353" s="62" t="s">
        <v>6512</v>
      </c>
      <c r="H353" s="57">
        <v>45015</v>
      </c>
      <c r="I353" s="38" t="s">
        <v>125</v>
      </c>
      <c r="J353" s="38" t="s">
        <v>128</v>
      </c>
      <c r="K353" s="38" t="s">
        <v>127</v>
      </c>
      <c r="L353" s="38" t="s">
        <v>125</v>
      </c>
      <c r="M353" s="38" t="s">
        <v>127</v>
      </c>
      <c r="N353" s="38" t="s">
        <v>125</v>
      </c>
      <c r="O353" s="38" t="s">
        <v>128</v>
      </c>
      <c r="P353" s="38" t="s">
        <v>127</v>
      </c>
      <c r="Q353" s="38" t="s">
        <v>126</v>
      </c>
      <c r="R353" s="38" t="s">
        <v>128</v>
      </c>
      <c r="S353" s="38" t="s">
        <v>126</v>
      </c>
      <c r="T353" s="38" t="s">
        <v>128</v>
      </c>
      <c r="U353" s="38" t="s">
        <v>127</v>
      </c>
      <c r="V353" s="38" t="s">
        <v>125</v>
      </c>
      <c r="W353" s="38" t="s">
        <v>126</v>
      </c>
      <c r="X353" s="38" t="s">
        <v>125</v>
      </c>
      <c r="Y353" s="38" t="s">
        <v>128</v>
      </c>
      <c r="Z353" s="38" t="s">
        <v>127</v>
      </c>
      <c r="AA353" s="38" t="s">
        <v>126</v>
      </c>
      <c r="AB353" s="38" t="s">
        <v>128</v>
      </c>
      <c r="AC353" s="38" t="s">
        <v>126</v>
      </c>
      <c r="AD353" s="38" t="s">
        <v>128</v>
      </c>
      <c r="AE353" s="38" t="s">
        <v>126</v>
      </c>
      <c r="AF353" s="38" t="s">
        <v>127</v>
      </c>
      <c r="AG353" s="38" t="s">
        <v>127</v>
      </c>
      <c r="AH353" s="38">
        <f t="array" ref="AH353">SUM((I353:AG353=$I$2:$AG$2)*(I353:AG353&lt;&gt;""))</f>
        <v>21</v>
      </c>
      <c r="AI353" s="47">
        <f t="shared" si="418"/>
        <v>8.4</v>
      </c>
      <c r="AJ353" s="64"/>
      <c r="AK353" s="38" t="str">
        <f t="shared" si="445"/>
        <v>TIDAK LULUS</v>
      </c>
      <c r="AL353" s="38" t="str">
        <f t="shared" si="446"/>
        <v>LULUS</v>
      </c>
      <c r="AM353" s="38" t="str">
        <f t="shared" si="447"/>
        <v>LULUS</v>
      </c>
      <c r="AN353" s="38" t="str">
        <f t="shared" si="448"/>
        <v>LULUS</v>
      </c>
      <c r="AO353" s="38" t="str">
        <f t="shared" si="449"/>
        <v>TIDAK LULUS</v>
      </c>
      <c r="AP353" s="38" t="str">
        <f t="shared" si="450"/>
        <v>LULUS</v>
      </c>
      <c r="AQ353" s="38" t="str">
        <f t="shared" si="451"/>
        <v>LULUS</v>
      </c>
      <c r="AR353" s="38" t="str">
        <f t="shared" si="452"/>
        <v>LULUS</v>
      </c>
      <c r="AS353" s="38" t="str">
        <f t="shared" si="453"/>
        <v>LULUS</v>
      </c>
      <c r="AT353" s="38" t="str">
        <f t="shared" si="454"/>
        <v>LULUS</v>
      </c>
      <c r="AU353" s="38" t="str">
        <f t="shared" si="455"/>
        <v>LULUS</v>
      </c>
      <c r="AV353" s="38" t="str">
        <f t="shared" si="456"/>
        <v>LULUS</v>
      </c>
      <c r="AW353" s="38" t="str">
        <f t="shared" si="457"/>
        <v>LULUS</v>
      </c>
      <c r="AX353" s="38" t="str">
        <f t="shared" si="458"/>
        <v>LULUS</v>
      </c>
      <c r="AY353" s="38" t="str">
        <f t="shared" si="459"/>
        <v>LULUS</v>
      </c>
      <c r="AZ353" s="38" t="str">
        <f t="shared" si="460"/>
        <v>LULUS</v>
      </c>
      <c r="BA353" s="38" t="str">
        <f t="shared" si="461"/>
        <v>LULUS</v>
      </c>
      <c r="BB353" s="38" t="str">
        <f t="shared" si="462"/>
        <v>LULUS</v>
      </c>
      <c r="BC353" s="38" t="str">
        <f t="shared" si="463"/>
        <v>LULUS</v>
      </c>
      <c r="BD353" s="38" t="str">
        <f t="shared" si="464"/>
        <v>LULUS</v>
      </c>
      <c r="BE353" s="38" t="str">
        <f t="shared" si="465"/>
        <v>LULUS</v>
      </c>
      <c r="BF353" s="38" t="str">
        <f t="shared" si="466"/>
        <v>LULUS</v>
      </c>
      <c r="BG353" s="38" t="str">
        <f t="shared" si="467"/>
        <v>TIDAK LULUS</v>
      </c>
      <c r="BH353" s="38" t="str">
        <f t="shared" si="468"/>
        <v>LULUS</v>
      </c>
      <c r="BI353" s="38" t="str">
        <f t="shared" si="469"/>
        <v>TIDAK LULUS</v>
      </c>
    </row>
    <row r="354" spans="1:61" s="65" customFormat="1" ht="21.9" customHeight="1" x14ac:dyDescent="0.3">
      <c r="A354" s="37">
        <f t="shared" si="444"/>
        <v>351</v>
      </c>
      <c r="B354" s="56">
        <v>2015425627</v>
      </c>
      <c r="C354" s="62" t="s">
        <v>6427</v>
      </c>
      <c r="D354" s="61" t="s">
        <v>45</v>
      </c>
      <c r="E354" s="56" t="s">
        <v>160</v>
      </c>
      <c r="F354" s="61" t="s">
        <v>501</v>
      </c>
      <c r="G354" s="62" t="s">
        <v>502</v>
      </c>
      <c r="H354" s="57">
        <v>45015</v>
      </c>
      <c r="I354" s="38" t="s">
        <v>127</v>
      </c>
      <c r="J354" s="38" t="s">
        <v>128</v>
      </c>
      <c r="K354" s="38" t="s">
        <v>127</v>
      </c>
      <c r="L354" s="38" t="s">
        <v>125</v>
      </c>
      <c r="M354" s="38" t="s">
        <v>126</v>
      </c>
      <c r="N354" s="38" t="s">
        <v>125</v>
      </c>
      <c r="O354" s="38" t="s">
        <v>128</v>
      </c>
      <c r="P354" s="38" t="s">
        <v>127</v>
      </c>
      <c r="Q354" s="38" t="s">
        <v>125</v>
      </c>
      <c r="R354" s="38" t="s">
        <v>128</v>
      </c>
      <c r="S354" s="38" t="s">
        <v>126</v>
      </c>
      <c r="T354" s="38" t="s">
        <v>128</v>
      </c>
      <c r="U354" s="38" t="s">
        <v>127</v>
      </c>
      <c r="V354" s="38" t="s">
        <v>125</v>
      </c>
      <c r="W354" s="38" t="s">
        <v>126</v>
      </c>
      <c r="X354" s="38" t="s">
        <v>125</v>
      </c>
      <c r="Y354" s="38" t="s">
        <v>128</v>
      </c>
      <c r="Z354" s="38" t="s">
        <v>127</v>
      </c>
      <c r="AA354" s="38" t="s">
        <v>126</v>
      </c>
      <c r="AB354" s="38" t="s">
        <v>128</v>
      </c>
      <c r="AC354" s="38" t="s">
        <v>126</v>
      </c>
      <c r="AD354" s="38" t="s">
        <v>128</v>
      </c>
      <c r="AE354" s="38" t="s">
        <v>125</v>
      </c>
      <c r="AF354" s="38" t="s">
        <v>127</v>
      </c>
      <c r="AG354" s="38" t="s">
        <v>127</v>
      </c>
      <c r="AH354" s="38">
        <f t="array" ref="AH354">SUM((I354:AG354=$I$2:$AG$2)*(I354:AG354&lt;&gt;""))</f>
        <v>22</v>
      </c>
      <c r="AI354" s="47">
        <f t="shared" si="418"/>
        <v>8.8000000000000007</v>
      </c>
      <c r="AJ354" s="64"/>
      <c r="AK354" s="38" t="str">
        <f t="shared" si="445"/>
        <v>TIDAK LULUS</v>
      </c>
      <c r="AL354" s="38" t="str">
        <f t="shared" si="446"/>
        <v>LULUS</v>
      </c>
      <c r="AM354" s="38" t="str">
        <f t="shared" si="447"/>
        <v>LULUS</v>
      </c>
      <c r="AN354" s="38" t="str">
        <f t="shared" si="448"/>
        <v>LULUS</v>
      </c>
      <c r="AO354" s="38" t="str">
        <f t="shared" si="449"/>
        <v>LULUS</v>
      </c>
      <c r="AP354" s="38" t="str">
        <f t="shared" si="450"/>
        <v>LULUS</v>
      </c>
      <c r="AQ354" s="38" t="str">
        <f t="shared" si="451"/>
        <v>LULUS</v>
      </c>
      <c r="AR354" s="38" t="str">
        <f t="shared" si="452"/>
        <v>LULUS</v>
      </c>
      <c r="AS354" s="38" t="str">
        <f t="shared" si="453"/>
        <v>TIDAK LULUS</v>
      </c>
      <c r="AT354" s="38" t="str">
        <f t="shared" si="454"/>
        <v>LULUS</v>
      </c>
      <c r="AU354" s="38" t="str">
        <f t="shared" si="455"/>
        <v>LULUS</v>
      </c>
      <c r="AV354" s="38" t="str">
        <f t="shared" si="456"/>
        <v>LULUS</v>
      </c>
      <c r="AW354" s="38" t="str">
        <f t="shared" si="457"/>
        <v>LULUS</v>
      </c>
      <c r="AX354" s="38" t="str">
        <f t="shared" si="458"/>
        <v>LULUS</v>
      </c>
      <c r="AY354" s="38" t="str">
        <f t="shared" si="459"/>
        <v>LULUS</v>
      </c>
      <c r="AZ354" s="38" t="str">
        <f t="shared" si="460"/>
        <v>LULUS</v>
      </c>
      <c r="BA354" s="38" t="str">
        <f t="shared" si="461"/>
        <v>LULUS</v>
      </c>
      <c r="BB354" s="38" t="str">
        <f t="shared" si="462"/>
        <v>LULUS</v>
      </c>
      <c r="BC354" s="38" t="str">
        <f t="shared" si="463"/>
        <v>LULUS</v>
      </c>
      <c r="BD354" s="38" t="str">
        <f t="shared" si="464"/>
        <v>LULUS</v>
      </c>
      <c r="BE354" s="38" t="str">
        <f t="shared" si="465"/>
        <v>LULUS</v>
      </c>
      <c r="BF354" s="38" t="str">
        <f t="shared" si="466"/>
        <v>LULUS</v>
      </c>
      <c r="BG354" s="38" t="str">
        <f t="shared" si="467"/>
        <v>LULUS</v>
      </c>
      <c r="BH354" s="38" t="str">
        <f t="shared" si="468"/>
        <v>LULUS</v>
      </c>
      <c r="BI354" s="38" t="str">
        <f t="shared" si="469"/>
        <v>TIDAK LULUS</v>
      </c>
    </row>
    <row r="355" spans="1:61" s="65" customFormat="1" ht="21.9" customHeight="1" x14ac:dyDescent="0.3">
      <c r="A355" s="37">
        <f t="shared" si="444"/>
        <v>352</v>
      </c>
      <c r="B355" s="56">
        <v>2015436595</v>
      </c>
      <c r="C355" s="62" t="s">
        <v>8012</v>
      </c>
      <c r="D355" s="61" t="s">
        <v>46</v>
      </c>
      <c r="E355" s="56" t="s">
        <v>155</v>
      </c>
      <c r="F355" s="61" t="s">
        <v>8138</v>
      </c>
      <c r="G355" s="62" t="s">
        <v>8139</v>
      </c>
      <c r="H355" s="57">
        <v>45054</v>
      </c>
      <c r="I355" s="38" t="s">
        <v>126</v>
      </c>
      <c r="J355" s="38" t="s">
        <v>128</v>
      </c>
      <c r="K355" s="38" t="s">
        <v>127</v>
      </c>
      <c r="L355" s="38" t="s">
        <v>125</v>
      </c>
      <c r="M355" s="38" t="s">
        <v>126</v>
      </c>
      <c r="N355" s="38" t="s">
        <v>125</v>
      </c>
      <c r="O355" s="38" t="s">
        <v>127</v>
      </c>
      <c r="P355" s="38" t="s">
        <v>128</v>
      </c>
      <c r="Q355" s="38" t="s">
        <v>126</v>
      </c>
      <c r="R355" s="38" t="s">
        <v>125</v>
      </c>
      <c r="S355" s="38" t="s">
        <v>127</v>
      </c>
      <c r="T355" s="38" t="s">
        <v>128</v>
      </c>
      <c r="U355" s="38" t="s">
        <v>127</v>
      </c>
      <c r="V355" s="38" t="s">
        <v>125</v>
      </c>
      <c r="W355" s="38" t="s">
        <v>128</v>
      </c>
      <c r="X355" s="38" t="s">
        <v>125</v>
      </c>
      <c r="Y355" s="38" t="s">
        <v>128</v>
      </c>
      <c r="Z355" s="38" t="s">
        <v>128</v>
      </c>
      <c r="AA355" s="38" t="s">
        <v>126</v>
      </c>
      <c r="AB355" s="38" t="s">
        <v>128</v>
      </c>
      <c r="AC355" s="38" t="s">
        <v>126</v>
      </c>
      <c r="AD355" s="38" t="s">
        <v>128</v>
      </c>
      <c r="AE355" s="38" t="s">
        <v>128</v>
      </c>
      <c r="AF355" s="38" t="s">
        <v>127</v>
      </c>
      <c r="AG355" s="38" t="s">
        <v>127</v>
      </c>
      <c r="AH355" s="38">
        <f t="array" ref="AH355">SUM((I355:AG355=$I$2:$AG$2)*(I355:AG355&lt;&gt;""))</f>
        <v>17</v>
      </c>
      <c r="AI355" s="47">
        <f t="shared" ref="AI355:AI369" si="470">AH355/2.5</f>
        <v>6.8</v>
      </c>
      <c r="AJ355" s="64"/>
      <c r="AK355" s="38" t="str">
        <f t="shared" ref="AK355:AK369" si="471">IF(I355=I$2,"LULUS","TIDAK LULUS")</f>
        <v>LULUS</v>
      </c>
      <c r="AL355" s="38" t="str">
        <f t="shared" ref="AL355:AL369" si="472">IF(J355=J$2,"LULUS","TIDAK LULUS")</f>
        <v>LULUS</v>
      </c>
      <c r="AM355" s="38" t="str">
        <f t="shared" ref="AM355:AM369" si="473">IF(K355=K$2,"LULUS","TIDAK LULUS")</f>
        <v>LULUS</v>
      </c>
      <c r="AN355" s="38" t="str">
        <f t="shared" ref="AN355:AN369" si="474">IF(L355=L$2,"LULUS","TIDAK LULUS")</f>
        <v>LULUS</v>
      </c>
      <c r="AO355" s="38" t="str">
        <f t="shared" ref="AO355:AO369" si="475">IF(M355=M$2,"LULUS","TIDAK LULUS")</f>
        <v>LULUS</v>
      </c>
      <c r="AP355" s="38" t="str">
        <f t="shared" ref="AP355:AP369" si="476">IF(N355=N$2,"LULUS","TIDAK LULUS")</f>
        <v>LULUS</v>
      </c>
      <c r="AQ355" s="38" t="str">
        <f t="shared" ref="AQ355:AQ369" si="477">IF(O355=O$2,"LULUS","TIDAK LULUS")</f>
        <v>TIDAK LULUS</v>
      </c>
      <c r="AR355" s="38" t="str">
        <f t="shared" ref="AR355:AR369" si="478">IF(P355=P$2,"LULUS","TIDAK LULUS")</f>
        <v>TIDAK LULUS</v>
      </c>
      <c r="AS355" s="38" t="str">
        <f t="shared" ref="AS355:AS369" si="479">IF(Q355=Q$2,"LULUS","TIDAK LULUS")</f>
        <v>LULUS</v>
      </c>
      <c r="AT355" s="38" t="str">
        <f t="shared" ref="AT355:AT369" si="480">IF(R355=R$2,"LULUS","TIDAK LULUS")</f>
        <v>TIDAK LULUS</v>
      </c>
      <c r="AU355" s="38" t="str">
        <f t="shared" ref="AU355:AU369" si="481">IF(S355=S$2,"LULUS","TIDAK LULUS")</f>
        <v>TIDAK LULUS</v>
      </c>
      <c r="AV355" s="38" t="str">
        <f t="shared" ref="AV355:AV369" si="482">IF(T355=T$2,"LULUS","TIDAK LULUS")</f>
        <v>LULUS</v>
      </c>
      <c r="AW355" s="38" t="str">
        <f t="shared" ref="AW355:AW369" si="483">IF(U355=U$2,"LULUS","TIDAK LULUS")</f>
        <v>LULUS</v>
      </c>
      <c r="AX355" s="38" t="str">
        <f t="shared" ref="AX355:AX369" si="484">IF(V355=V$2,"LULUS","TIDAK LULUS")</f>
        <v>LULUS</v>
      </c>
      <c r="AY355" s="38" t="str">
        <f t="shared" ref="AY355:AY369" si="485">IF(W355=W$2,"LULUS","TIDAK LULUS")</f>
        <v>TIDAK LULUS</v>
      </c>
      <c r="AZ355" s="38" t="str">
        <f t="shared" ref="AZ355:AZ369" si="486">IF(X355=X$2,"LULUS","TIDAK LULUS")</f>
        <v>LULUS</v>
      </c>
      <c r="BA355" s="38" t="str">
        <f t="shared" ref="BA355:BA369" si="487">IF(Y355=Y$2,"LULUS","TIDAK LULUS")</f>
        <v>LULUS</v>
      </c>
      <c r="BB355" s="38" t="str">
        <f t="shared" ref="BB355:BB369" si="488">IF(Z355=Z$2,"LULUS","TIDAK LULUS")</f>
        <v>TIDAK LULUS</v>
      </c>
      <c r="BC355" s="38" t="str">
        <f t="shared" ref="BC355:BC369" si="489">IF(AA355=AA$2,"LULUS","TIDAK LULUS")</f>
        <v>LULUS</v>
      </c>
      <c r="BD355" s="38" t="str">
        <f t="shared" ref="BD355:BD369" si="490">IF(AB355=AB$2,"LULUS","TIDAK LULUS")</f>
        <v>LULUS</v>
      </c>
      <c r="BE355" s="38" t="str">
        <f t="shared" ref="BE355:BE369" si="491">IF(AC355=AC$2,"LULUS","TIDAK LULUS")</f>
        <v>LULUS</v>
      </c>
      <c r="BF355" s="38" t="str">
        <f t="shared" ref="BF355:BF369" si="492">IF(AD355=AD$2,"LULUS","TIDAK LULUS")</f>
        <v>LULUS</v>
      </c>
      <c r="BG355" s="38" t="str">
        <f t="shared" ref="BG355:BG369" si="493">IF(AE355=AE$2,"LULUS","TIDAK LULUS")</f>
        <v>TIDAK LULUS</v>
      </c>
      <c r="BH355" s="38" t="str">
        <f t="shared" ref="BH355:BH369" si="494">IF(AF355=AF$2,"LULUS","TIDAK LULUS")</f>
        <v>LULUS</v>
      </c>
      <c r="BI355" s="38" t="str">
        <f t="shared" ref="BI355:BI369" si="495">IF(AG355=AG$2,"LULUS","TIDAK LULUS")</f>
        <v>TIDAK LULUS</v>
      </c>
    </row>
    <row r="356" spans="1:61" s="65" customFormat="1" ht="21.9" customHeight="1" x14ac:dyDescent="0.3">
      <c r="A356" s="37">
        <f t="shared" si="444"/>
        <v>353</v>
      </c>
      <c r="B356" s="56">
        <v>2015436606</v>
      </c>
      <c r="C356" s="62" t="s">
        <v>8013</v>
      </c>
      <c r="D356" s="61" t="s">
        <v>46</v>
      </c>
      <c r="E356" s="56" t="s">
        <v>155</v>
      </c>
      <c r="F356" s="61" t="s">
        <v>8140</v>
      </c>
      <c r="G356" s="62" t="s">
        <v>8141</v>
      </c>
      <c r="H356" s="57">
        <v>45054</v>
      </c>
      <c r="I356" s="38" t="s">
        <v>126</v>
      </c>
      <c r="J356" s="38" t="s">
        <v>128</v>
      </c>
      <c r="K356" s="38" t="s">
        <v>127</v>
      </c>
      <c r="L356" s="38" t="s">
        <v>125</v>
      </c>
      <c r="M356" s="38" t="s">
        <v>128</v>
      </c>
      <c r="N356" s="38" t="s">
        <v>125</v>
      </c>
      <c r="O356" s="38" t="s">
        <v>128</v>
      </c>
      <c r="P356" s="38" t="s">
        <v>127</v>
      </c>
      <c r="Q356" s="38" t="s">
        <v>126</v>
      </c>
      <c r="R356" s="38" t="s">
        <v>126</v>
      </c>
      <c r="S356" s="38" t="s">
        <v>128</v>
      </c>
      <c r="T356" s="38" t="s">
        <v>125</v>
      </c>
      <c r="U356" s="38" t="s">
        <v>127</v>
      </c>
      <c r="V356" s="38" t="s">
        <v>125</v>
      </c>
      <c r="W356" s="38" t="s">
        <v>125</v>
      </c>
      <c r="X356" s="38" t="s">
        <v>125</v>
      </c>
      <c r="Y356" s="38" t="s">
        <v>127</v>
      </c>
      <c r="Z356" s="38" t="s">
        <v>128</v>
      </c>
      <c r="AA356" s="38" t="s">
        <v>126</v>
      </c>
      <c r="AB356" s="38" t="s">
        <v>128</v>
      </c>
      <c r="AC356" s="38" t="s">
        <v>126</v>
      </c>
      <c r="AD356" s="38" t="s">
        <v>126</v>
      </c>
      <c r="AE356" s="38" t="s">
        <v>125</v>
      </c>
      <c r="AF356" s="38" t="s">
        <v>127</v>
      </c>
      <c r="AG356" s="38" t="s">
        <v>126</v>
      </c>
      <c r="AH356" s="38">
        <f t="array" ref="AH356">SUM((I356:AG356=$I$2:$AG$2)*(I356:AG356&lt;&gt;""))</f>
        <v>17</v>
      </c>
      <c r="AI356" s="47">
        <f t="shared" si="470"/>
        <v>6.8</v>
      </c>
      <c r="AJ356" s="64"/>
      <c r="AK356" s="38" t="str">
        <f t="shared" si="471"/>
        <v>LULUS</v>
      </c>
      <c r="AL356" s="38" t="str">
        <f t="shared" si="472"/>
        <v>LULUS</v>
      </c>
      <c r="AM356" s="38" t="str">
        <f t="shared" si="473"/>
        <v>LULUS</v>
      </c>
      <c r="AN356" s="38" t="str">
        <f t="shared" si="474"/>
        <v>LULUS</v>
      </c>
      <c r="AO356" s="38" t="str">
        <f t="shared" si="475"/>
        <v>TIDAK LULUS</v>
      </c>
      <c r="AP356" s="38" t="str">
        <f t="shared" si="476"/>
        <v>LULUS</v>
      </c>
      <c r="AQ356" s="38" t="str">
        <f t="shared" si="477"/>
        <v>LULUS</v>
      </c>
      <c r="AR356" s="38" t="str">
        <f t="shared" si="478"/>
        <v>LULUS</v>
      </c>
      <c r="AS356" s="38" t="str">
        <f t="shared" si="479"/>
        <v>LULUS</v>
      </c>
      <c r="AT356" s="38" t="str">
        <f t="shared" si="480"/>
        <v>TIDAK LULUS</v>
      </c>
      <c r="AU356" s="38" t="str">
        <f t="shared" si="481"/>
        <v>TIDAK LULUS</v>
      </c>
      <c r="AV356" s="38" t="str">
        <f t="shared" si="482"/>
        <v>TIDAK LULUS</v>
      </c>
      <c r="AW356" s="38" t="str">
        <f t="shared" si="483"/>
        <v>LULUS</v>
      </c>
      <c r="AX356" s="38" t="str">
        <f t="shared" si="484"/>
        <v>LULUS</v>
      </c>
      <c r="AY356" s="38" t="str">
        <f t="shared" si="485"/>
        <v>TIDAK LULUS</v>
      </c>
      <c r="AZ356" s="38" t="str">
        <f t="shared" si="486"/>
        <v>LULUS</v>
      </c>
      <c r="BA356" s="38" t="str">
        <f t="shared" si="487"/>
        <v>TIDAK LULUS</v>
      </c>
      <c r="BB356" s="38" t="str">
        <f t="shared" si="488"/>
        <v>TIDAK LULUS</v>
      </c>
      <c r="BC356" s="38" t="str">
        <f t="shared" si="489"/>
        <v>LULUS</v>
      </c>
      <c r="BD356" s="38" t="str">
        <f t="shared" si="490"/>
        <v>LULUS</v>
      </c>
      <c r="BE356" s="38" t="str">
        <f t="shared" si="491"/>
        <v>LULUS</v>
      </c>
      <c r="BF356" s="38" t="str">
        <f t="shared" si="492"/>
        <v>TIDAK LULUS</v>
      </c>
      <c r="BG356" s="38" t="str">
        <f t="shared" si="493"/>
        <v>LULUS</v>
      </c>
      <c r="BH356" s="38" t="str">
        <f t="shared" si="494"/>
        <v>LULUS</v>
      </c>
      <c r="BI356" s="38" t="str">
        <f t="shared" si="495"/>
        <v>LULUS</v>
      </c>
    </row>
    <row r="357" spans="1:61" s="65" customFormat="1" ht="21.9" customHeight="1" x14ac:dyDescent="0.3">
      <c r="A357" s="37">
        <f t="shared" si="444"/>
        <v>354</v>
      </c>
      <c r="B357" s="56">
        <v>2015436556</v>
      </c>
      <c r="C357" s="62" t="s">
        <v>8014</v>
      </c>
      <c r="D357" s="61" t="s">
        <v>45</v>
      </c>
      <c r="E357" s="56" t="s">
        <v>160</v>
      </c>
      <c r="F357" s="61" t="s">
        <v>8142</v>
      </c>
      <c r="G357" s="62" t="s">
        <v>8143</v>
      </c>
      <c r="H357" s="57">
        <v>45054</v>
      </c>
      <c r="I357" s="38" t="s">
        <v>126</v>
      </c>
      <c r="J357" s="38" t="s">
        <v>128</v>
      </c>
      <c r="K357" s="38" t="s">
        <v>127</v>
      </c>
      <c r="L357" s="38" t="s">
        <v>125</v>
      </c>
      <c r="M357" s="38" t="s">
        <v>127</v>
      </c>
      <c r="N357" s="38" t="s">
        <v>125</v>
      </c>
      <c r="O357" s="38" t="s">
        <v>128</v>
      </c>
      <c r="P357" s="38" t="s">
        <v>127</v>
      </c>
      <c r="Q357" s="38" t="s">
        <v>125</v>
      </c>
      <c r="R357" s="38" t="s">
        <v>125</v>
      </c>
      <c r="S357" s="38" t="s">
        <v>128</v>
      </c>
      <c r="T357" s="38" t="s">
        <v>125</v>
      </c>
      <c r="U357" s="38" t="s">
        <v>127</v>
      </c>
      <c r="V357" s="38" t="s">
        <v>125</v>
      </c>
      <c r="W357" s="38" t="s">
        <v>125</v>
      </c>
      <c r="X357" s="38" t="s">
        <v>125</v>
      </c>
      <c r="Y357" s="38" t="s">
        <v>128</v>
      </c>
      <c r="Z357" s="38" t="s">
        <v>128</v>
      </c>
      <c r="AA357" s="38" t="s">
        <v>126</v>
      </c>
      <c r="AB357" s="38" t="s">
        <v>128</v>
      </c>
      <c r="AC357" s="38" t="s">
        <v>126</v>
      </c>
      <c r="AD357" s="38" t="s">
        <v>128</v>
      </c>
      <c r="AE357" s="38" t="s">
        <v>128</v>
      </c>
      <c r="AF357" s="38" t="s">
        <v>127</v>
      </c>
      <c r="AG357" s="38" t="s">
        <v>127</v>
      </c>
      <c r="AH357" s="38">
        <f t="array" ref="AH357">SUM((I357:AG357=$I$2:$AG$2)*(I357:AG357&lt;&gt;""))</f>
        <v>16</v>
      </c>
      <c r="AI357" s="47">
        <f t="shared" si="470"/>
        <v>6.4</v>
      </c>
      <c r="AJ357" s="64"/>
      <c r="AK357" s="38" t="str">
        <f t="shared" si="471"/>
        <v>LULUS</v>
      </c>
      <c r="AL357" s="38" t="str">
        <f t="shared" si="472"/>
        <v>LULUS</v>
      </c>
      <c r="AM357" s="38" t="str">
        <f t="shared" si="473"/>
        <v>LULUS</v>
      </c>
      <c r="AN357" s="38" t="str">
        <f t="shared" si="474"/>
        <v>LULUS</v>
      </c>
      <c r="AO357" s="38" t="str">
        <f t="shared" si="475"/>
        <v>TIDAK LULUS</v>
      </c>
      <c r="AP357" s="38" t="str">
        <f t="shared" si="476"/>
        <v>LULUS</v>
      </c>
      <c r="AQ357" s="38" t="str">
        <f t="shared" si="477"/>
        <v>LULUS</v>
      </c>
      <c r="AR357" s="38" t="str">
        <f t="shared" si="478"/>
        <v>LULUS</v>
      </c>
      <c r="AS357" s="38" t="str">
        <f t="shared" si="479"/>
        <v>TIDAK LULUS</v>
      </c>
      <c r="AT357" s="38" t="str">
        <f t="shared" si="480"/>
        <v>TIDAK LULUS</v>
      </c>
      <c r="AU357" s="38" t="str">
        <f t="shared" si="481"/>
        <v>TIDAK LULUS</v>
      </c>
      <c r="AV357" s="38" t="str">
        <f t="shared" si="482"/>
        <v>TIDAK LULUS</v>
      </c>
      <c r="AW357" s="38" t="str">
        <f t="shared" si="483"/>
        <v>LULUS</v>
      </c>
      <c r="AX357" s="38" t="str">
        <f t="shared" si="484"/>
        <v>LULUS</v>
      </c>
      <c r="AY357" s="38" t="str">
        <f t="shared" si="485"/>
        <v>TIDAK LULUS</v>
      </c>
      <c r="AZ357" s="38" t="str">
        <f t="shared" si="486"/>
        <v>LULUS</v>
      </c>
      <c r="BA357" s="38" t="str">
        <f t="shared" si="487"/>
        <v>LULUS</v>
      </c>
      <c r="BB357" s="38" t="str">
        <f t="shared" si="488"/>
        <v>TIDAK LULUS</v>
      </c>
      <c r="BC357" s="38" t="str">
        <f t="shared" si="489"/>
        <v>LULUS</v>
      </c>
      <c r="BD357" s="38" t="str">
        <f t="shared" si="490"/>
        <v>LULUS</v>
      </c>
      <c r="BE357" s="38" t="str">
        <f t="shared" si="491"/>
        <v>LULUS</v>
      </c>
      <c r="BF357" s="38" t="str">
        <f t="shared" si="492"/>
        <v>LULUS</v>
      </c>
      <c r="BG357" s="38" t="str">
        <f t="shared" si="493"/>
        <v>TIDAK LULUS</v>
      </c>
      <c r="BH357" s="38" t="str">
        <f t="shared" si="494"/>
        <v>LULUS</v>
      </c>
      <c r="BI357" s="38" t="str">
        <f t="shared" si="495"/>
        <v>TIDAK LULUS</v>
      </c>
    </row>
    <row r="358" spans="1:61" s="65" customFormat="1" ht="21.9" customHeight="1" x14ac:dyDescent="0.3">
      <c r="A358" s="37">
        <f t="shared" si="444"/>
        <v>355</v>
      </c>
      <c r="B358" s="56">
        <v>2015436608</v>
      </c>
      <c r="C358" s="62" t="s">
        <v>8015</v>
      </c>
      <c r="D358" s="61" t="s">
        <v>46</v>
      </c>
      <c r="E358" s="56" t="s">
        <v>155</v>
      </c>
      <c r="F358" s="61" t="s">
        <v>8144</v>
      </c>
      <c r="G358" s="62" t="s">
        <v>8145</v>
      </c>
      <c r="H358" s="57">
        <v>45054</v>
      </c>
      <c r="I358" s="38" t="s">
        <v>127</v>
      </c>
      <c r="J358" s="38" t="s">
        <v>128</v>
      </c>
      <c r="K358" s="38" t="s">
        <v>127</v>
      </c>
      <c r="L358" s="38" t="s">
        <v>125</v>
      </c>
      <c r="M358" s="38" t="s">
        <v>128</v>
      </c>
      <c r="N358" s="38" t="s">
        <v>127</v>
      </c>
      <c r="O358" s="38" t="s">
        <v>128</v>
      </c>
      <c r="P358" s="38" t="s">
        <v>127</v>
      </c>
      <c r="Q358" s="38" t="s">
        <v>126</v>
      </c>
      <c r="R358" s="38" t="s">
        <v>125</v>
      </c>
      <c r="S358" s="38" t="s">
        <v>125</v>
      </c>
      <c r="T358" s="38" t="s">
        <v>128</v>
      </c>
      <c r="U358" s="38" t="s">
        <v>127</v>
      </c>
      <c r="V358" s="38" t="s">
        <v>125</v>
      </c>
      <c r="W358" s="38" t="s">
        <v>125</v>
      </c>
      <c r="X358" s="38" t="s">
        <v>125</v>
      </c>
      <c r="Y358" s="38" t="s">
        <v>128</v>
      </c>
      <c r="Z358" s="38" t="s">
        <v>128</v>
      </c>
      <c r="AA358" s="38" t="s">
        <v>126</v>
      </c>
      <c r="AB358" s="38" t="s">
        <v>128</v>
      </c>
      <c r="AC358" s="38" t="s">
        <v>126</v>
      </c>
      <c r="AD358" s="38" t="s">
        <v>128</v>
      </c>
      <c r="AE358" s="38" t="s">
        <v>125</v>
      </c>
      <c r="AF358" s="38" t="s">
        <v>125</v>
      </c>
      <c r="AG358" s="38" t="s">
        <v>127</v>
      </c>
      <c r="AH358" s="38">
        <f t="array" ref="AH358">SUM((I358:AG358=$I$2:$AG$2)*(I358:AG358&lt;&gt;""))</f>
        <v>16</v>
      </c>
      <c r="AI358" s="47">
        <f t="shared" si="470"/>
        <v>6.4</v>
      </c>
      <c r="AJ358" s="64"/>
      <c r="AK358" s="38" t="str">
        <f t="shared" si="471"/>
        <v>TIDAK LULUS</v>
      </c>
      <c r="AL358" s="38" t="str">
        <f t="shared" si="472"/>
        <v>LULUS</v>
      </c>
      <c r="AM358" s="38" t="str">
        <f t="shared" si="473"/>
        <v>LULUS</v>
      </c>
      <c r="AN358" s="38" t="str">
        <f t="shared" si="474"/>
        <v>LULUS</v>
      </c>
      <c r="AO358" s="38" t="str">
        <f t="shared" si="475"/>
        <v>TIDAK LULUS</v>
      </c>
      <c r="AP358" s="38" t="str">
        <f t="shared" si="476"/>
        <v>TIDAK LULUS</v>
      </c>
      <c r="AQ358" s="38" t="str">
        <f t="shared" si="477"/>
        <v>LULUS</v>
      </c>
      <c r="AR358" s="38" t="str">
        <f t="shared" si="478"/>
        <v>LULUS</v>
      </c>
      <c r="AS358" s="38" t="str">
        <f t="shared" si="479"/>
        <v>LULUS</v>
      </c>
      <c r="AT358" s="38" t="str">
        <f t="shared" si="480"/>
        <v>TIDAK LULUS</v>
      </c>
      <c r="AU358" s="38" t="str">
        <f t="shared" si="481"/>
        <v>TIDAK LULUS</v>
      </c>
      <c r="AV358" s="38" t="str">
        <f t="shared" si="482"/>
        <v>LULUS</v>
      </c>
      <c r="AW358" s="38" t="str">
        <f t="shared" si="483"/>
        <v>LULUS</v>
      </c>
      <c r="AX358" s="38" t="str">
        <f t="shared" si="484"/>
        <v>LULUS</v>
      </c>
      <c r="AY358" s="38" t="str">
        <f t="shared" si="485"/>
        <v>TIDAK LULUS</v>
      </c>
      <c r="AZ358" s="38" t="str">
        <f t="shared" si="486"/>
        <v>LULUS</v>
      </c>
      <c r="BA358" s="38" t="str">
        <f t="shared" si="487"/>
        <v>LULUS</v>
      </c>
      <c r="BB358" s="38" t="str">
        <f t="shared" si="488"/>
        <v>TIDAK LULUS</v>
      </c>
      <c r="BC358" s="38" t="str">
        <f t="shared" si="489"/>
        <v>LULUS</v>
      </c>
      <c r="BD358" s="38" t="str">
        <f t="shared" si="490"/>
        <v>LULUS</v>
      </c>
      <c r="BE358" s="38" t="str">
        <f t="shared" si="491"/>
        <v>LULUS</v>
      </c>
      <c r="BF358" s="38" t="str">
        <f t="shared" si="492"/>
        <v>LULUS</v>
      </c>
      <c r="BG358" s="38" t="str">
        <f t="shared" si="493"/>
        <v>LULUS</v>
      </c>
      <c r="BH358" s="38" t="str">
        <f t="shared" si="494"/>
        <v>TIDAK LULUS</v>
      </c>
      <c r="BI358" s="38" t="str">
        <f t="shared" si="495"/>
        <v>TIDAK LULUS</v>
      </c>
    </row>
    <row r="359" spans="1:61" s="65" customFormat="1" ht="21.9" customHeight="1" x14ac:dyDescent="0.3">
      <c r="A359" s="37">
        <f t="shared" si="444"/>
        <v>356</v>
      </c>
      <c r="B359" s="56">
        <v>2015436589</v>
      </c>
      <c r="C359" s="62" t="s">
        <v>8016</v>
      </c>
      <c r="D359" s="61" t="s">
        <v>45</v>
      </c>
      <c r="E359" s="56" t="s">
        <v>160</v>
      </c>
      <c r="F359" s="61" t="s">
        <v>8146</v>
      </c>
      <c r="G359" s="62" t="s">
        <v>8147</v>
      </c>
      <c r="H359" s="57">
        <v>45054</v>
      </c>
      <c r="I359" s="38" t="s">
        <v>127</v>
      </c>
      <c r="J359" s="38" t="s">
        <v>128</v>
      </c>
      <c r="K359" s="38" t="s">
        <v>127</v>
      </c>
      <c r="L359" s="38" t="s">
        <v>125</v>
      </c>
      <c r="M359" s="38" t="s">
        <v>126</v>
      </c>
      <c r="N359" s="38" t="s">
        <v>125</v>
      </c>
      <c r="O359" s="38" t="s">
        <v>128</v>
      </c>
      <c r="P359" s="38" t="s">
        <v>127</v>
      </c>
      <c r="Q359" s="38" t="s">
        <v>126</v>
      </c>
      <c r="R359" s="38" t="s">
        <v>125</v>
      </c>
      <c r="S359" s="38" t="s">
        <v>126</v>
      </c>
      <c r="T359" s="38" t="s">
        <v>126</v>
      </c>
      <c r="U359" s="38" t="s">
        <v>126</v>
      </c>
      <c r="V359" s="38" t="s">
        <v>125</v>
      </c>
      <c r="W359" s="38" t="s">
        <v>126</v>
      </c>
      <c r="X359" s="38" t="s">
        <v>125</v>
      </c>
      <c r="Y359" s="38" t="s">
        <v>127</v>
      </c>
      <c r="Z359" s="38" t="s">
        <v>128</v>
      </c>
      <c r="AA359" s="38" t="s">
        <v>126</v>
      </c>
      <c r="AB359" s="38" t="s">
        <v>128</v>
      </c>
      <c r="AC359" s="38" t="s">
        <v>126</v>
      </c>
      <c r="AD359" s="38" t="s">
        <v>126</v>
      </c>
      <c r="AE359" s="38" t="s">
        <v>125</v>
      </c>
      <c r="AF359" s="38" t="s">
        <v>127</v>
      </c>
      <c r="AG359" s="38" t="s">
        <v>127</v>
      </c>
      <c r="AH359" s="38">
        <f t="array" ref="AH359">SUM((I359:AG359=$I$2:$AG$2)*(I359:AG359&lt;&gt;""))</f>
        <v>17</v>
      </c>
      <c r="AI359" s="47">
        <f t="shared" si="470"/>
        <v>6.8</v>
      </c>
      <c r="AJ359" s="64"/>
      <c r="AK359" s="38" t="str">
        <f t="shared" si="471"/>
        <v>TIDAK LULUS</v>
      </c>
      <c r="AL359" s="38" t="str">
        <f t="shared" si="472"/>
        <v>LULUS</v>
      </c>
      <c r="AM359" s="38" t="str">
        <f t="shared" si="473"/>
        <v>LULUS</v>
      </c>
      <c r="AN359" s="38" t="str">
        <f t="shared" si="474"/>
        <v>LULUS</v>
      </c>
      <c r="AO359" s="38" t="str">
        <f t="shared" si="475"/>
        <v>LULUS</v>
      </c>
      <c r="AP359" s="38" t="str">
        <f t="shared" si="476"/>
        <v>LULUS</v>
      </c>
      <c r="AQ359" s="38" t="str">
        <f t="shared" si="477"/>
        <v>LULUS</v>
      </c>
      <c r="AR359" s="38" t="str">
        <f t="shared" si="478"/>
        <v>LULUS</v>
      </c>
      <c r="AS359" s="38" t="str">
        <f t="shared" si="479"/>
        <v>LULUS</v>
      </c>
      <c r="AT359" s="38" t="str">
        <f t="shared" si="480"/>
        <v>TIDAK LULUS</v>
      </c>
      <c r="AU359" s="38" t="str">
        <f t="shared" si="481"/>
        <v>LULUS</v>
      </c>
      <c r="AV359" s="38" t="str">
        <f t="shared" si="482"/>
        <v>TIDAK LULUS</v>
      </c>
      <c r="AW359" s="38" t="str">
        <f t="shared" si="483"/>
        <v>TIDAK LULUS</v>
      </c>
      <c r="AX359" s="38" t="str">
        <f t="shared" si="484"/>
        <v>LULUS</v>
      </c>
      <c r="AY359" s="38" t="str">
        <f t="shared" si="485"/>
        <v>LULUS</v>
      </c>
      <c r="AZ359" s="38" t="str">
        <f t="shared" si="486"/>
        <v>LULUS</v>
      </c>
      <c r="BA359" s="38" t="str">
        <f t="shared" si="487"/>
        <v>TIDAK LULUS</v>
      </c>
      <c r="BB359" s="38" t="str">
        <f t="shared" si="488"/>
        <v>TIDAK LULUS</v>
      </c>
      <c r="BC359" s="38" t="str">
        <f t="shared" si="489"/>
        <v>LULUS</v>
      </c>
      <c r="BD359" s="38" t="str">
        <f t="shared" si="490"/>
        <v>LULUS</v>
      </c>
      <c r="BE359" s="38" t="str">
        <f t="shared" si="491"/>
        <v>LULUS</v>
      </c>
      <c r="BF359" s="38" t="str">
        <f t="shared" si="492"/>
        <v>TIDAK LULUS</v>
      </c>
      <c r="BG359" s="38" t="str">
        <f t="shared" si="493"/>
        <v>LULUS</v>
      </c>
      <c r="BH359" s="38" t="str">
        <f t="shared" si="494"/>
        <v>LULUS</v>
      </c>
      <c r="BI359" s="38" t="str">
        <f t="shared" si="495"/>
        <v>TIDAK LULUS</v>
      </c>
    </row>
    <row r="360" spans="1:61" s="65" customFormat="1" ht="21.9" customHeight="1" x14ac:dyDescent="0.3">
      <c r="A360" s="37">
        <f t="shared" si="444"/>
        <v>357</v>
      </c>
      <c r="B360" s="56">
        <v>2015436573</v>
      </c>
      <c r="C360" s="62" t="s">
        <v>8017</v>
      </c>
      <c r="D360" s="61" t="s">
        <v>45</v>
      </c>
      <c r="E360" s="56" t="s">
        <v>160</v>
      </c>
      <c r="F360" s="61" t="s">
        <v>6483</v>
      </c>
      <c r="G360" s="62" t="s">
        <v>6484</v>
      </c>
      <c r="H360" s="57">
        <v>45054</v>
      </c>
      <c r="I360" s="38" t="s">
        <v>126</v>
      </c>
      <c r="J360" s="38" t="s">
        <v>127</v>
      </c>
      <c r="K360" s="38" t="s">
        <v>127</v>
      </c>
      <c r="L360" s="38" t="s">
        <v>125</v>
      </c>
      <c r="M360" s="38" t="s">
        <v>127</v>
      </c>
      <c r="N360" s="38" t="s">
        <v>125</v>
      </c>
      <c r="O360" s="38" t="s">
        <v>128</v>
      </c>
      <c r="P360" s="38" t="s">
        <v>127</v>
      </c>
      <c r="Q360" s="38" t="s">
        <v>126</v>
      </c>
      <c r="R360" s="38" t="s">
        <v>125</v>
      </c>
      <c r="S360" s="38" t="s">
        <v>128</v>
      </c>
      <c r="T360" s="38" t="s">
        <v>128</v>
      </c>
      <c r="U360" s="38" t="s">
        <v>127</v>
      </c>
      <c r="V360" s="38" t="s">
        <v>125</v>
      </c>
      <c r="W360" s="38" t="s">
        <v>126</v>
      </c>
      <c r="X360" s="38" t="s">
        <v>125</v>
      </c>
      <c r="Y360" s="38" t="s">
        <v>127</v>
      </c>
      <c r="Z360" s="38" t="s">
        <v>128</v>
      </c>
      <c r="AA360" s="38" t="s">
        <v>126</v>
      </c>
      <c r="AB360" s="38" t="s">
        <v>128</v>
      </c>
      <c r="AC360" s="38" t="s">
        <v>126</v>
      </c>
      <c r="AD360" s="38" t="s">
        <v>126</v>
      </c>
      <c r="AE360" s="38" t="s">
        <v>128</v>
      </c>
      <c r="AF360" s="38" t="s">
        <v>127</v>
      </c>
      <c r="AG360" s="38" t="s">
        <v>125</v>
      </c>
      <c r="AH360" s="38">
        <f t="array" ref="AH360">SUM((I360:AG360=$I$2:$AG$2)*(I360:AG360&lt;&gt;""))</f>
        <v>16</v>
      </c>
      <c r="AI360" s="47">
        <f t="shared" si="470"/>
        <v>6.4</v>
      </c>
      <c r="AJ360" s="64"/>
      <c r="AK360" s="38" t="str">
        <f t="shared" si="471"/>
        <v>LULUS</v>
      </c>
      <c r="AL360" s="38" t="str">
        <f t="shared" si="472"/>
        <v>TIDAK LULUS</v>
      </c>
      <c r="AM360" s="38" t="str">
        <f t="shared" si="473"/>
        <v>LULUS</v>
      </c>
      <c r="AN360" s="38" t="str">
        <f t="shared" si="474"/>
        <v>LULUS</v>
      </c>
      <c r="AO360" s="38" t="str">
        <f t="shared" si="475"/>
        <v>TIDAK LULUS</v>
      </c>
      <c r="AP360" s="38" t="str">
        <f t="shared" si="476"/>
        <v>LULUS</v>
      </c>
      <c r="AQ360" s="38" t="str">
        <f t="shared" si="477"/>
        <v>LULUS</v>
      </c>
      <c r="AR360" s="38" t="str">
        <f t="shared" si="478"/>
        <v>LULUS</v>
      </c>
      <c r="AS360" s="38" t="str">
        <f t="shared" si="479"/>
        <v>LULUS</v>
      </c>
      <c r="AT360" s="38" t="str">
        <f t="shared" si="480"/>
        <v>TIDAK LULUS</v>
      </c>
      <c r="AU360" s="38" t="str">
        <f t="shared" si="481"/>
        <v>TIDAK LULUS</v>
      </c>
      <c r="AV360" s="38" t="str">
        <f t="shared" si="482"/>
        <v>LULUS</v>
      </c>
      <c r="AW360" s="38" t="str">
        <f t="shared" si="483"/>
        <v>LULUS</v>
      </c>
      <c r="AX360" s="38" t="str">
        <f t="shared" si="484"/>
        <v>LULUS</v>
      </c>
      <c r="AY360" s="38" t="str">
        <f t="shared" si="485"/>
        <v>LULUS</v>
      </c>
      <c r="AZ360" s="38" t="str">
        <f t="shared" si="486"/>
        <v>LULUS</v>
      </c>
      <c r="BA360" s="38" t="str">
        <f t="shared" si="487"/>
        <v>TIDAK LULUS</v>
      </c>
      <c r="BB360" s="38" t="str">
        <f t="shared" si="488"/>
        <v>TIDAK LULUS</v>
      </c>
      <c r="BC360" s="38" t="str">
        <f t="shared" si="489"/>
        <v>LULUS</v>
      </c>
      <c r="BD360" s="38" t="str">
        <f t="shared" si="490"/>
        <v>LULUS</v>
      </c>
      <c r="BE360" s="38" t="str">
        <f t="shared" si="491"/>
        <v>LULUS</v>
      </c>
      <c r="BF360" s="38" t="str">
        <f t="shared" si="492"/>
        <v>TIDAK LULUS</v>
      </c>
      <c r="BG360" s="38" t="str">
        <f t="shared" si="493"/>
        <v>TIDAK LULUS</v>
      </c>
      <c r="BH360" s="38" t="str">
        <f t="shared" si="494"/>
        <v>LULUS</v>
      </c>
      <c r="BI360" s="38" t="str">
        <f t="shared" si="495"/>
        <v>TIDAK LULUS</v>
      </c>
    </row>
    <row r="361" spans="1:61" s="65" customFormat="1" ht="21.9" customHeight="1" x14ac:dyDescent="0.3">
      <c r="A361" s="37">
        <f t="shared" si="444"/>
        <v>358</v>
      </c>
      <c r="B361" s="56">
        <v>2015436574</v>
      </c>
      <c r="C361" s="62" t="s">
        <v>8018</v>
      </c>
      <c r="D361" s="61" t="s">
        <v>45</v>
      </c>
      <c r="E361" s="56" t="s">
        <v>160</v>
      </c>
      <c r="F361" s="61" t="s">
        <v>353</v>
      </c>
      <c r="G361" s="62" t="s">
        <v>354</v>
      </c>
      <c r="H361" s="57">
        <v>45054</v>
      </c>
      <c r="I361" s="38" t="s">
        <v>128</v>
      </c>
      <c r="J361" s="38" t="s">
        <v>127</v>
      </c>
      <c r="K361" s="38" t="s">
        <v>127</v>
      </c>
      <c r="L361" s="38" t="s">
        <v>125</v>
      </c>
      <c r="M361" s="38" t="s">
        <v>127</v>
      </c>
      <c r="N361" s="38" t="s">
        <v>127</v>
      </c>
      <c r="O361" s="38" t="s">
        <v>128</v>
      </c>
      <c r="P361" s="38" t="s">
        <v>127</v>
      </c>
      <c r="Q361" s="38" t="s">
        <v>126</v>
      </c>
      <c r="R361" s="38" t="s">
        <v>127</v>
      </c>
      <c r="S361" s="38" t="s">
        <v>126</v>
      </c>
      <c r="T361" s="38" t="s">
        <v>126</v>
      </c>
      <c r="U361" s="38" t="s">
        <v>128</v>
      </c>
      <c r="V361" s="38" t="s">
        <v>125</v>
      </c>
      <c r="W361" s="38" t="s">
        <v>127</v>
      </c>
      <c r="X361" s="38" t="s">
        <v>125</v>
      </c>
      <c r="Y361" s="38" t="s">
        <v>126</v>
      </c>
      <c r="Z361" s="38" t="s">
        <v>128</v>
      </c>
      <c r="AA361" s="38" t="s">
        <v>125</v>
      </c>
      <c r="AB361" s="38" t="s">
        <v>126</v>
      </c>
      <c r="AC361" s="38" t="s">
        <v>126</v>
      </c>
      <c r="AD361" s="38" t="s">
        <v>128</v>
      </c>
      <c r="AE361" s="38" t="s">
        <v>125</v>
      </c>
      <c r="AF361" s="38" t="s">
        <v>125</v>
      </c>
      <c r="AG361" s="38" t="s">
        <v>126</v>
      </c>
      <c r="AH361" s="38">
        <f t="array" ref="AH361">SUM((I361:AG361=$I$2:$AG$2)*(I361:AG361&lt;&gt;""))</f>
        <v>12</v>
      </c>
      <c r="AI361" s="47">
        <f t="shared" si="470"/>
        <v>4.8</v>
      </c>
      <c r="AJ361" s="64"/>
      <c r="AK361" s="38" t="str">
        <f t="shared" si="471"/>
        <v>TIDAK LULUS</v>
      </c>
      <c r="AL361" s="38" t="str">
        <f t="shared" si="472"/>
        <v>TIDAK LULUS</v>
      </c>
      <c r="AM361" s="38" t="str">
        <f t="shared" si="473"/>
        <v>LULUS</v>
      </c>
      <c r="AN361" s="38" t="str">
        <f t="shared" si="474"/>
        <v>LULUS</v>
      </c>
      <c r="AO361" s="38" t="str">
        <f t="shared" si="475"/>
        <v>TIDAK LULUS</v>
      </c>
      <c r="AP361" s="38" t="str">
        <f t="shared" si="476"/>
        <v>TIDAK LULUS</v>
      </c>
      <c r="AQ361" s="38" t="str">
        <f t="shared" si="477"/>
        <v>LULUS</v>
      </c>
      <c r="AR361" s="38" t="str">
        <f t="shared" si="478"/>
        <v>LULUS</v>
      </c>
      <c r="AS361" s="38" t="str">
        <f t="shared" si="479"/>
        <v>LULUS</v>
      </c>
      <c r="AT361" s="38" t="str">
        <f t="shared" si="480"/>
        <v>TIDAK LULUS</v>
      </c>
      <c r="AU361" s="38" t="str">
        <f t="shared" si="481"/>
        <v>LULUS</v>
      </c>
      <c r="AV361" s="38" t="str">
        <f t="shared" si="482"/>
        <v>TIDAK LULUS</v>
      </c>
      <c r="AW361" s="38" t="str">
        <f t="shared" si="483"/>
        <v>TIDAK LULUS</v>
      </c>
      <c r="AX361" s="38" t="str">
        <f t="shared" si="484"/>
        <v>LULUS</v>
      </c>
      <c r="AY361" s="38" t="str">
        <f t="shared" si="485"/>
        <v>TIDAK LULUS</v>
      </c>
      <c r="AZ361" s="38" t="str">
        <f t="shared" si="486"/>
        <v>LULUS</v>
      </c>
      <c r="BA361" s="38" t="str">
        <f t="shared" si="487"/>
        <v>TIDAK LULUS</v>
      </c>
      <c r="BB361" s="38" t="str">
        <f t="shared" si="488"/>
        <v>TIDAK LULUS</v>
      </c>
      <c r="BC361" s="38" t="str">
        <f t="shared" si="489"/>
        <v>TIDAK LULUS</v>
      </c>
      <c r="BD361" s="38" t="str">
        <f t="shared" si="490"/>
        <v>TIDAK LULUS</v>
      </c>
      <c r="BE361" s="38" t="str">
        <f t="shared" si="491"/>
        <v>LULUS</v>
      </c>
      <c r="BF361" s="38" t="str">
        <f t="shared" si="492"/>
        <v>LULUS</v>
      </c>
      <c r="BG361" s="38" t="str">
        <f t="shared" si="493"/>
        <v>LULUS</v>
      </c>
      <c r="BH361" s="38" t="str">
        <f t="shared" si="494"/>
        <v>TIDAK LULUS</v>
      </c>
      <c r="BI361" s="38" t="str">
        <f t="shared" si="495"/>
        <v>LULUS</v>
      </c>
    </row>
    <row r="362" spans="1:61" s="65" customFormat="1" ht="21.9" customHeight="1" x14ac:dyDescent="0.3">
      <c r="A362" s="37">
        <f t="shared" si="444"/>
        <v>359</v>
      </c>
      <c r="B362" s="56">
        <v>2015436587</v>
      </c>
      <c r="C362" s="62" t="s">
        <v>8019</v>
      </c>
      <c r="D362" s="61" t="s">
        <v>45</v>
      </c>
      <c r="E362" s="56" t="s">
        <v>160</v>
      </c>
      <c r="F362" s="61" t="s">
        <v>417</v>
      </c>
      <c r="G362" s="62" t="s">
        <v>418</v>
      </c>
      <c r="H362" s="57">
        <v>45054</v>
      </c>
      <c r="I362" s="38" t="s">
        <v>126</v>
      </c>
      <c r="J362" s="38" t="s">
        <v>125</v>
      </c>
      <c r="K362" s="38" t="s">
        <v>127</v>
      </c>
      <c r="L362" s="38" t="s">
        <v>126</v>
      </c>
      <c r="M362" s="38" t="s">
        <v>128</v>
      </c>
      <c r="N362" s="38" t="s">
        <v>126</v>
      </c>
      <c r="O362" s="38" t="s">
        <v>128</v>
      </c>
      <c r="P362" s="38" t="s">
        <v>125</v>
      </c>
      <c r="Q362" s="38" t="s">
        <v>126</v>
      </c>
      <c r="R362" s="38" t="s">
        <v>127</v>
      </c>
      <c r="S362" s="38" t="s">
        <v>127</v>
      </c>
      <c r="T362" s="38" t="s">
        <v>126</v>
      </c>
      <c r="U362" s="38" t="s">
        <v>125</v>
      </c>
      <c r="V362" s="38" t="s">
        <v>125</v>
      </c>
      <c r="W362" s="38" t="s">
        <v>126</v>
      </c>
      <c r="X362" s="38" t="s">
        <v>126</v>
      </c>
      <c r="Y362" s="38" t="s">
        <v>127</v>
      </c>
      <c r="Z362" s="38" t="s">
        <v>127</v>
      </c>
      <c r="AA362" s="38" t="s">
        <v>128</v>
      </c>
      <c r="AB362" s="38" t="s">
        <v>128</v>
      </c>
      <c r="AC362" s="38" t="s">
        <v>126</v>
      </c>
      <c r="AD362" s="38" t="s">
        <v>126</v>
      </c>
      <c r="AE362" s="38" t="s">
        <v>125</v>
      </c>
      <c r="AF362" s="38" t="s">
        <v>127</v>
      </c>
      <c r="AG362" s="38" t="s">
        <v>127</v>
      </c>
      <c r="AH362" s="38">
        <f t="array" ref="AH362">SUM((I362:AG362=$I$2:$AG$2)*(I362:AG362&lt;&gt;""))</f>
        <v>11</v>
      </c>
      <c r="AI362" s="47">
        <f t="shared" si="470"/>
        <v>4.4000000000000004</v>
      </c>
      <c r="AJ362" s="64"/>
      <c r="AK362" s="38" t="str">
        <f t="shared" si="471"/>
        <v>LULUS</v>
      </c>
      <c r="AL362" s="38" t="str">
        <f t="shared" si="472"/>
        <v>TIDAK LULUS</v>
      </c>
      <c r="AM362" s="38" t="str">
        <f t="shared" si="473"/>
        <v>LULUS</v>
      </c>
      <c r="AN362" s="38" t="str">
        <f t="shared" si="474"/>
        <v>TIDAK LULUS</v>
      </c>
      <c r="AO362" s="38" t="str">
        <f t="shared" si="475"/>
        <v>TIDAK LULUS</v>
      </c>
      <c r="AP362" s="38" t="str">
        <f t="shared" si="476"/>
        <v>TIDAK LULUS</v>
      </c>
      <c r="AQ362" s="38" t="str">
        <f t="shared" si="477"/>
        <v>LULUS</v>
      </c>
      <c r="AR362" s="38" t="str">
        <f t="shared" si="478"/>
        <v>TIDAK LULUS</v>
      </c>
      <c r="AS362" s="38" t="str">
        <f t="shared" si="479"/>
        <v>LULUS</v>
      </c>
      <c r="AT362" s="38" t="str">
        <f t="shared" si="480"/>
        <v>TIDAK LULUS</v>
      </c>
      <c r="AU362" s="38" t="str">
        <f t="shared" si="481"/>
        <v>TIDAK LULUS</v>
      </c>
      <c r="AV362" s="38" t="str">
        <f t="shared" si="482"/>
        <v>TIDAK LULUS</v>
      </c>
      <c r="AW362" s="38" t="str">
        <f t="shared" si="483"/>
        <v>TIDAK LULUS</v>
      </c>
      <c r="AX362" s="38" t="str">
        <f t="shared" si="484"/>
        <v>LULUS</v>
      </c>
      <c r="AY362" s="38" t="str">
        <f t="shared" si="485"/>
        <v>LULUS</v>
      </c>
      <c r="AZ362" s="38" t="str">
        <f t="shared" si="486"/>
        <v>TIDAK LULUS</v>
      </c>
      <c r="BA362" s="38" t="str">
        <f t="shared" si="487"/>
        <v>TIDAK LULUS</v>
      </c>
      <c r="BB362" s="38" t="str">
        <f t="shared" si="488"/>
        <v>LULUS</v>
      </c>
      <c r="BC362" s="38" t="str">
        <f t="shared" si="489"/>
        <v>TIDAK LULUS</v>
      </c>
      <c r="BD362" s="38" t="str">
        <f t="shared" si="490"/>
        <v>LULUS</v>
      </c>
      <c r="BE362" s="38" t="str">
        <f t="shared" si="491"/>
        <v>LULUS</v>
      </c>
      <c r="BF362" s="38" t="str">
        <f t="shared" si="492"/>
        <v>TIDAK LULUS</v>
      </c>
      <c r="BG362" s="38" t="str">
        <f t="shared" si="493"/>
        <v>LULUS</v>
      </c>
      <c r="BH362" s="38" t="str">
        <f t="shared" si="494"/>
        <v>LULUS</v>
      </c>
      <c r="BI362" s="38" t="str">
        <f t="shared" si="495"/>
        <v>TIDAK LULUS</v>
      </c>
    </row>
    <row r="363" spans="1:61" s="65" customFormat="1" ht="21.9" customHeight="1" x14ac:dyDescent="0.3">
      <c r="A363" s="37">
        <f t="shared" si="444"/>
        <v>360</v>
      </c>
      <c r="B363" s="56">
        <v>2015436612</v>
      </c>
      <c r="C363" s="62" t="s">
        <v>8021</v>
      </c>
      <c r="D363" s="61" t="s">
        <v>46</v>
      </c>
      <c r="E363" s="56" t="s">
        <v>155</v>
      </c>
      <c r="F363" s="61" t="s">
        <v>425</v>
      </c>
      <c r="G363" s="62" t="s">
        <v>426</v>
      </c>
      <c r="H363" s="57">
        <v>45054</v>
      </c>
      <c r="I363" s="38" t="s">
        <v>126</v>
      </c>
      <c r="J363" s="38" t="s">
        <v>128</v>
      </c>
      <c r="K363" s="38" t="s">
        <v>127</v>
      </c>
      <c r="L363" s="38" t="s">
        <v>125</v>
      </c>
      <c r="M363" s="38" t="s">
        <v>125</v>
      </c>
      <c r="N363" s="38" t="s">
        <v>126</v>
      </c>
      <c r="O363" s="38" t="s">
        <v>128</v>
      </c>
      <c r="P363" s="38" t="s">
        <v>127</v>
      </c>
      <c r="Q363" s="38" t="s">
        <v>126</v>
      </c>
      <c r="R363" s="38" t="s">
        <v>126</v>
      </c>
      <c r="S363" s="38" t="s">
        <v>126</v>
      </c>
      <c r="T363" s="38" t="s">
        <v>125</v>
      </c>
      <c r="U363" s="38" t="s">
        <v>127</v>
      </c>
      <c r="V363" s="38" t="s">
        <v>125</v>
      </c>
      <c r="W363" s="38" t="s">
        <v>126</v>
      </c>
      <c r="X363" s="38" t="s">
        <v>125</v>
      </c>
      <c r="Y363" s="38" t="s">
        <v>127</v>
      </c>
      <c r="Z363" s="38" t="s">
        <v>128</v>
      </c>
      <c r="AA363" s="38" t="s">
        <v>126</v>
      </c>
      <c r="AB363" s="38" t="s">
        <v>128</v>
      </c>
      <c r="AC363" s="38" t="s">
        <v>126</v>
      </c>
      <c r="AD363" s="38" t="s">
        <v>125</v>
      </c>
      <c r="AE363" s="38" t="s">
        <v>125</v>
      </c>
      <c r="AF363" s="38" t="s">
        <v>127</v>
      </c>
      <c r="AG363" s="38" t="s">
        <v>126</v>
      </c>
      <c r="AH363" s="38">
        <f t="array" ref="AH363">SUM((I363:AG363=$I$2:$AG$2)*(I363:AG363&lt;&gt;""))</f>
        <v>18</v>
      </c>
      <c r="AI363" s="47">
        <f t="shared" si="470"/>
        <v>7.2</v>
      </c>
      <c r="AJ363" s="64"/>
      <c r="AK363" s="38" t="str">
        <f t="shared" si="471"/>
        <v>LULUS</v>
      </c>
      <c r="AL363" s="38" t="str">
        <f t="shared" si="472"/>
        <v>LULUS</v>
      </c>
      <c r="AM363" s="38" t="str">
        <f t="shared" si="473"/>
        <v>LULUS</v>
      </c>
      <c r="AN363" s="38" t="str">
        <f t="shared" si="474"/>
        <v>LULUS</v>
      </c>
      <c r="AO363" s="38" t="str">
        <f t="shared" si="475"/>
        <v>TIDAK LULUS</v>
      </c>
      <c r="AP363" s="38" t="str">
        <f t="shared" si="476"/>
        <v>TIDAK LULUS</v>
      </c>
      <c r="AQ363" s="38" t="str">
        <f t="shared" si="477"/>
        <v>LULUS</v>
      </c>
      <c r="AR363" s="38" t="str">
        <f t="shared" si="478"/>
        <v>LULUS</v>
      </c>
      <c r="AS363" s="38" t="str">
        <f t="shared" si="479"/>
        <v>LULUS</v>
      </c>
      <c r="AT363" s="38" t="str">
        <f t="shared" si="480"/>
        <v>TIDAK LULUS</v>
      </c>
      <c r="AU363" s="38" t="str">
        <f t="shared" si="481"/>
        <v>LULUS</v>
      </c>
      <c r="AV363" s="38" t="str">
        <f t="shared" si="482"/>
        <v>TIDAK LULUS</v>
      </c>
      <c r="AW363" s="38" t="str">
        <f t="shared" si="483"/>
        <v>LULUS</v>
      </c>
      <c r="AX363" s="38" t="str">
        <f t="shared" si="484"/>
        <v>LULUS</v>
      </c>
      <c r="AY363" s="38" t="str">
        <f t="shared" si="485"/>
        <v>LULUS</v>
      </c>
      <c r="AZ363" s="38" t="str">
        <f t="shared" si="486"/>
        <v>LULUS</v>
      </c>
      <c r="BA363" s="38" t="str">
        <f t="shared" si="487"/>
        <v>TIDAK LULUS</v>
      </c>
      <c r="BB363" s="38" t="str">
        <f t="shared" si="488"/>
        <v>TIDAK LULUS</v>
      </c>
      <c r="BC363" s="38" t="str">
        <f t="shared" si="489"/>
        <v>LULUS</v>
      </c>
      <c r="BD363" s="38" t="str">
        <f t="shared" si="490"/>
        <v>LULUS</v>
      </c>
      <c r="BE363" s="38" t="str">
        <f t="shared" si="491"/>
        <v>LULUS</v>
      </c>
      <c r="BF363" s="38" t="str">
        <f t="shared" si="492"/>
        <v>TIDAK LULUS</v>
      </c>
      <c r="BG363" s="38" t="str">
        <f t="shared" si="493"/>
        <v>LULUS</v>
      </c>
      <c r="BH363" s="38" t="str">
        <f t="shared" si="494"/>
        <v>LULUS</v>
      </c>
      <c r="BI363" s="38" t="str">
        <f t="shared" si="495"/>
        <v>LULUS</v>
      </c>
    </row>
    <row r="364" spans="1:61" s="65" customFormat="1" ht="21.9" customHeight="1" x14ac:dyDescent="0.3">
      <c r="A364" s="37">
        <f t="shared" si="444"/>
        <v>361</v>
      </c>
      <c r="B364" s="56">
        <v>2015436590</v>
      </c>
      <c r="C364" s="62" t="s">
        <v>8023</v>
      </c>
      <c r="D364" s="61" t="s">
        <v>45</v>
      </c>
      <c r="E364" s="56" t="s">
        <v>160</v>
      </c>
      <c r="F364" s="61" t="s">
        <v>8150</v>
      </c>
      <c r="G364" s="62" t="s">
        <v>8151</v>
      </c>
      <c r="H364" s="57">
        <v>45054</v>
      </c>
      <c r="I364" s="38" t="s">
        <v>126</v>
      </c>
      <c r="J364" s="38" t="s">
        <v>128</v>
      </c>
      <c r="K364" s="38" t="s">
        <v>127</v>
      </c>
      <c r="L364" s="38" t="s">
        <v>125</v>
      </c>
      <c r="M364" s="38" t="s">
        <v>126</v>
      </c>
      <c r="N364" s="38" t="s">
        <v>127</v>
      </c>
      <c r="O364" s="38" t="s">
        <v>128</v>
      </c>
      <c r="P364" s="38" t="s">
        <v>127</v>
      </c>
      <c r="Q364" s="38" t="s">
        <v>126</v>
      </c>
      <c r="R364" s="38" t="s">
        <v>126</v>
      </c>
      <c r="S364" s="38" t="s">
        <v>126</v>
      </c>
      <c r="T364" s="38" t="s">
        <v>128</v>
      </c>
      <c r="U364" s="38" t="s">
        <v>128</v>
      </c>
      <c r="V364" s="38" t="s">
        <v>125</v>
      </c>
      <c r="W364" s="38" t="s">
        <v>126</v>
      </c>
      <c r="X364" s="38" t="s">
        <v>125</v>
      </c>
      <c r="Y364" s="38" t="s">
        <v>128</v>
      </c>
      <c r="Z364" s="38" t="s">
        <v>128</v>
      </c>
      <c r="AA364" s="38" t="s">
        <v>126</v>
      </c>
      <c r="AB364" s="38" t="s">
        <v>128</v>
      </c>
      <c r="AC364" s="38" t="s">
        <v>126</v>
      </c>
      <c r="AD364" s="38" t="s">
        <v>128</v>
      </c>
      <c r="AE364" s="38" t="s">
        <v>128</v>
      </c>
      <c r="AF364" s="38" t="s">
        <v>127</v>
      </c>
      <c r="AG364" s="38" t="s">
        <v>125</v>
      </c>
      <c r="AH364" s="38">
        <f t="array" ref="AH364">SUM((I364:AG364=$I$2:$AG$2)*(I364:AG364&lt;&gt;""))</f>
        <v>19</v>
      </c>
      <c r="AI364" s="47">
        <f t="shared" si="470"/>
        <v>7.6</v>
      </c>
      <c r="AJ364" s="64"/>
      <c r="AK364" s="38" t="str">
        <f t="shared" si="471"/>
        <v>LULUS</v>
      </c>
      <c r="AL364" s="38" t="str">
        <f t="shared" si="472"/>
        <v>LULUS</v>
      </c>
      <c r="AM364" s="38" t="str">
        <f t="shared" si="473"/>
        <v>LULUS</v>
      </c>
      <c r="AN364" s="38" t="str">
        <f t="shared" si="474"/>
        <v>LULUS</v>
      </c>
      <c r="AO364" s="38" t="str">
        <f t="shared" si="475"/>
        <v>LULUS</v>
      </c>
      <c r="AP364" s="38" t="str">
        <f t="shared" si="476"/>
        <v>TIDAK LULUS</v>
      </c>
      <c r="AQ364" s="38" t="str">
        <f t="shared" si="477"/>
        <v>LULUS</v>
      </c>
      <c r="AR364" s="38" t="str">
        <f t="shared" si="478"/>
        <v>LULUS</v>
      </c>
      <c r="AS364" s="38" t="str">
        <f t="shared" si="479"/>
        <v>LULUS</v>
      </c>
      <c r="AT364" s="38" t="str">
        <f t="shared" si="480"/>
        <v>TIDAK LULUS</v>
      </c>
      <c r="AU364" s="38" t="str">
        <f t="shared" si="481"/>
        <v>LULUS</v>
      </c>
      <c r="AV364" s="38" t="str">
        <f t="shared" si="482"/>
        <v>LULUS</v>
      </c>
      <c r="AW364" s="38" t="str">
        <f t="shared" si="483"/>
        <v>TIDAK LULUS</v>
      </c>
      <c r="AX364" s="38" t="str">
        <f t="shared" si="484"/>
        <v>LULUS</v>
      </c>
      <c r="AY364" s="38" t="str">
        <f t="shared" si="485"/>
        <v>LULUS</v>
      </c>
      <c r="AZ364" s="38" t="str">
        <f t="shared" si="486"/>
        <v>LULUS</v>
      </c>
      <c r="BA364" s="38" t="str">
        <f t="shared" si="487"/>
        <v>LULUS</v>
      </c>
      <c r="BB364" s="38" t="str">
        <f t="shared" si="488"/>
        <v>TIDAK LULUS</v>
      </c>
      <c r="BC364" s="38" t="str">
        <f t="shared" si="489"/>
        <v>LULUS</v>
      </c>
      <c r="BD364" s="38" t="str">
        <f t="shared" si="490"/>
        <v>LULUS</v>
      </c>
      <c r="BE364" s="38" t="str">
        <f t="shared" si="491"/>
        <v>LULUS</v>
      </c>
      <c r="BF364" s="38" t="str">
        <f t="shared" si="492"/>
        <v>LULUS</v>
      </c>
      <c r="BG364" s="38" t="str">
        <f t="shared" si="493"/>
        <v>TIDAK LULUS</v>
      </c>
      <c r="BH364" s="38" t="str">
        <f t="shared" si="494"/>
        <v>LULUS</v>
      </c>
      <c r="BI364" s="38" t="str">
        <f t="shared" si="495"/>
        <v>TIDAK LULUS</v>
      </c>
    </row>
    <row r="365" spans="1:61" s="65" customFormat="1" ht="21.9" customHeight="1" x14ac:dyDescent="0.3">
      <c r="A365" s="37">
        <f t="shared" si="444"/>
        <v>362</v>
      </c>
      <c r="B365" s="56">
        <v>2015436592</v>
      </c>
      <c r="C365" s="62" t="s">
        <v>8025</v>
      </c>
      <c r="D365" s="61" t="s">
        <v>45</v>
      </c>
      <c r="E365" s="56" t="s">
        <v>160</v>
      </c>
      <c r="F365" s="61" t="s">
        <v>8152</v>
      </c>
      <c r="G365" s="62" t="s">
        <v>8153</v>
      </c>
      <c r="H365" s="57">
        <v>45054</v>
      </c>
      <c r="I365" s="38" t="s">
        <v>126</v>
      </c>
      <c r="J365" s="38" t="s">
        <v>128</v>
      </c>
      <c r="K365" s="38" t="s">
        <v>125</v>
      </c>
      <c r="L365" s="38" t="s">
        <v>125</v>
      </c>
      <c r="M365" s="38" t="s">
        <v>126</v>
      </c>
      <c r="N365" s="38" t="s">
        <v>127</v>
      </c>
      <c r="O365" s="38" t="s">
        <v>127</v>
      </c>
      <c r="P365" s="38" t="s">
        <v>128</v>
      </c>
      <c r="Q365" s="38" t="s">
        <v>126</v>
      </c>
      <c r="R365" s="38" t="s">
        <v>125</v>
      </c>
      <c r="S365" s="38" t="s">
        <v>125</v>
      </c>
      <c r="T365" s="38" t="s">
        <v>128</v>
      </c>
      <c r="U365" s="38" t="s">
        <v>127</v>
      </c>
      <c r="V365" s="38" t="s">
        <v>125</v>
      </c>
      <c r="W365" s="38" t="s">
        <v>125</v>
      </c>
      <c r="X365" s="38" t="s">
        <v>125</v>
      </c>
      <c r="Y365" s="38" t="s">
        <v>127</v>
      </c>
      <c r="Z365" s="38" t="s">
        <v>127</v>
      </c>
      <c r="AA365" s="38" t="s">
        <v>128</v>
      </c>
      <c r="AB365" s="38" t="s">
        <v>127</v>
      </c>
      <c r="AC365" s="38" t="s">
        <v>126</v>
      </c>
      <c r="AD365" s="38" t="s">
        <v>126</v>
      </c>
      <c r="AE365" s="38" t="s">
        <v>126</v>
      </c>
      <c r="AF365" s="38" t="s">
        <v>125</v>
      </c>
      <c r="AG365" s="38" t="s">
        <v>126</v>
      </c>
      <c r="AH365" s="38">
        <f t="array" ref="AH365">SUM((I365:AG365=$I$2:$AG$2)*(I365:AG365&lt;&gt;""))</f>
        <v>12</v>
      </c>
      <c r="AI365" s="47">
        <f t="shared" si="470"/>
        <v>4.8</v>
      </c>
      <c r="AJ365" s="64"/>
      <c r="AK365" s="38" t="str">
        <f t="shared" si="471"/>
        <v>LULUS</v>
      </c>
      <c r="AL365" s="38" t="str">
        <f t="shared" si="472"/>
        <v>LULUS</v>
      </c>
      <c r="AM365" s="38" t="str">
        <f t="shared" si="473"/>
        <v>TIDAK LULUS</v>
      </c>
      <c r="AN365" s="38" t="str">
        <f t="shared" si="474"/>
        <v>LULUS</v>
      </c>
      <c r="AO365" s="38" t="str">
        <f t="shared" si="475"/>
        <v>LULUS</v>
      </c>
      <c r="AP365" s="38" t="str">
        <f t="shared" si="476"/>
        <v>TIDAK LULUS</v>
      </c>
      <c r="AQ365" s="38" t="str">
        <f t="shared" si="477"/>
        <v>TIDAK LULUS</v>
      </c>
      <c r="AR365" s="38" t="str">
        <f t="shared" si="478"/>
        <v>TIDAK LULUS</v>
      </c>
      <c r="AS365" s="38" t="str">
        <f t="shared" si="479"/>
        <v>LULUS</v>
      </c>
      <c r="AT365" s="38" t="str">
        <f t="shared" si="480"/>
        <v>TIDAK LULUS</v>
      </c>
      <c r="AU365" s="38" t="str">
        <f t="shared" si="481"/>
        <v>TIDAK LULUS</v>
      </c>
      <c r="AV365" s="38" t="str">
        <f t="shared" si="482"/>
        <v>LULUS</v>
      </c>
      <c r="AW365" s="38" t="str">
        <f t="shared" si="483"/>
        <v>LULUS</v>
      </c>
      <c r="AX365" s="38" t="str">
        <f t="shared" si="484"/>
        <v>LULUS</v>
      </c>
      <c r="AY365" s="38" t="str">
        <f t="shared" si="485"/>
        <v>TIDAK LULUS</v>
      </c>
      <c r="AZ365" s="38" t="str">
        <f t="shared" si="486"/>
        <v>LULUS</v>
      </c>
      <c r="BA365" s="38" t="str">
        <f t="shared" si="487"/>
        <v>TIDAK LULUS</v>
      </c>
      <c r="BB365" s="38" t="str">
        <f t="shared" si="488"/>
        <v>LULUS</v>
      </c>
      <c r="BC365" s="38" t="str">
        <f t="shared" si="489"/>
        <v>TIDAK LULUS</v>
      </c>
      <c r="BD365" s="38" t="str">
        <f t="shared" si="490"/>
        <v>TIDAK LULUS</v>
      </c>
      <c r="BE365" s="38" t="str">
        <f t="shared" si="491"/>
        <v>LULUS</v>
      </c>
      <c r="BF365" s="38" t="str">
        <f t="shared" si="492"/>
        <v>TIDAK LULUS</v>
      </c>
      <c r="BG365" s="38" t="str">
        <f t="shared" si="493"/>
        <v>TIDAK LULUS</v>
      </c>
      <c r="BH365" s="38" t="str">
        <f t="shared" si="494"/>
        <v>TIDAK LULUS</v>
      </c>
      <c r="BI365" s="38" t="str">
        <f t="shared" si="495"/>
        <v>LULUS</v>
      </c>
    </row>
    <row r="366" spans="1:61" s="65" customFormat="1" ht="21.9" customHeight="1" x14ac:dyDescent="0.3">
      <c r="A366" s="37">
        <f t="shared" si="444"/>
        <v>363</v>
      </c>
      <c r="B366" s="56">
        <v>2015436593</v>
      </c>
      <c r="C366" s="62" t="s">
        <v>8026</v>
      </c>
      <c r="D366" s="61" t="s">
        <v>45</v>
      </c>
      <c r="E366" s="56" t="s">
        <v>160</v>
      </c>
      <c r="F366" s="61" t="s">
        <v>8154</v>
      </c>
      <c r="G366" s="62" t="s">
        <v>8155</v>
      </c>
      <c r="H366" s="57">
        <v>45054</v>
      </c>
      <c r="I366" s="38" t="s">
        <v>127</v>
      </c>
      <c r="J366" s="38" t="s">
        <v>128</v>
      </c>
      <c r="K366" s="38" t="s">
        <v>127</v>
      </c>
      <c r="L366" s="38" t="s">
        <v>125</v>
      </c>
      <c r="M366" s="38" t="s">
        <v>128</v>
      </c>
      <c r="N366" s="38" t="s">
        <v>125</v>
      </c>
      <c r="O366" s="38" t="s">
        <v>128</v>
      </c>
      <c r="P366" s="38" t="s">
        <v>127</v>
      </c>
      <c r="Q366" s="38" t="s">
        <v>126</v>
      </c>
      <c r="R366" s="38" t="s">
        <v>125</v>
      </c>
      <c r="S366" s="38" t="s">
        <v>126</v>
      </c>
      <c r="T366" s="38" t="s">
        <v>127</v>
      </c>
      <c r="U366" s="38" t="s">
        <v>127</v>
      </c>
      <c r="V366" s="38" t="s">
        <v>125</v>
      </c>
      <c r="W366" s="38" t="s">
        <v>126</v>
      </c>
      <c r="X366" s="38" t="s">
        <v>125</v>
      </c>
      <c r="Y366" s="38" t="s">
        <v>127</v>
      </c>
      <c r="Z366" s="38" t="s">
        <v>128</v>
      </c>
      <c r="AA366" s="38" t="s">
        <v>126</v>
      </c>
      <c r="AB366" s="38" t="s">
        <v>127</v>
      </c>
      <c r="AC366" s="38" t="s">
        <v>126</v>
      </c>
      <c r="AD366" s="38" t="s">
        <v>126</v>
      </c>
      <c r="AE366" s="38" t="s">
        <v>128</v>
      </c>
      <c r="AF366" s="38" t="s">
        <v>127</v>
      </c>
      <c r="AG366" s="38" t="s">
        <v>125</v>
      </c>
      <c r="AH366" s="38">
        <f t="array" ref="AH366">SUM((I366:AG366=$I$2:$AG$2)*(I366:AG366&lt;&gt;""))</f>
        <v>15</v>
      </c>
      <c r="AI366" s="47">
        <f t="shared" si="470"/>
        <v>6</v>
      </c>
      <c r="AJ366" s="64"/>
      <c r="AK366" s="38" t="str">
        <f t="shared" si="471"/>
        <v>TIDAK LULUS</v>
      </c>
      <c r="AL366" s="38" t="str">
        <f t="shared" si="472"/>
        <v>LULUS</v>
      </c>
      <c r="AM366" s="38" t="str">
        <f t="shared" si="473"/>
        <v>LULUS</v>
      </c>
      <c r="AN366" s="38" t="str">
        <f t="shared" si="474"/>
        <v>LULUS</v>
      </c>
      <c r="AO366" s="38" t="str">
        <f t="shared" si="475"/>
        <v>TIDAK LULUS</v>
      </c>
      <c r="AP366" s="38" t="str">
        <f t="shared" si="476"/>
        <v>LULUS</v>
      </c>
      <c r="AQ366" s="38" t="str">
        <f t="shared" si="477"/>
        <v>LULUS</v>
      </c>
      <c r="AR366" s="38" t="str">
        <f t="shared" si="478"/>
        <v>LULUS</v>
      </c>
      <c r="AS366" s="38" t="str">
        <f t="shared" si="479"/>
        <v>LULUS</v>
      </c>
      <c r="AT366" s="38" t="str">
        <f t="shared" si="480"/>
        <v>TIDAK LULUS</v>
      </c>
      <c r="AU366" s="38" t="str">
        <f t="shared" si="481"/>
        <v>LULUS</v>
      </c>
      <c r="AV366" s="38" t="str">
        <f t="shared" si="482"/>
        <v>TIDAK LULUS</v>
      </c>
      <c r="AW366" s="38" t="str">
        <f t="shared" si="483"/>
        <v>LULUS</v>
      </c>
      <c r="AX366" s="38" t="str">
        <f t="shared" si="484"/>
        <v>LULUS</v>
      </c>
      <c r="AY366" s="38" t="str">
        <f t="shared" si="485"/>
        <v>LULUS</v>
      </c>
      <c r="AZ366" s="38" t="str">
        <f t="shared" si="486"/>
        <v>LULUS</v>
      </c>
      <c r="BA366" s="38" t="str">
        <f t="shared" si="487"/>
        <v>TIDAK LULUS</v>
      </c>
      <c r="BB366" s="38" t="str">
        <f t="shared" si="488"/>
        <v>TIDAK LULUS</v>
      </c>
      <c r="BC366" s="38" t="str">
        <f t="shared" si="489"/>
        <v>LULUS</v>
      </c>
      <c r="BD366" s="38" t="str">
        <f t="shared" si="490"/>
        <v>TIDAK LULUS</v>
      </c>
      <c r="BE366" s="38" t="str">
        <f t="shared" si="491"/>
        <v>LULUS</v>
      </c>
      <c r="BF366" s="38" t="str">
        <f t="shared" si="492"/>
        <v>TIDAK LULUS</v>
      </c>
      <c r="BG366" s="38" t="str">
        <f t="shared" si="493"/>
        <v>TIDAK LULUS</v>
      </c>
      <c r="BH366" s="38" t="str">
        <f t="shared" si="494"/>
        <v>LULUS</v>
      </c>
      <c r="BI366" s="38" t="str">
        <f t="shared" si="495"/>
        <v>TIDAK LULUS</v>
      </c>
    </row>
    <row r="367" spans="1:61" s="65" customFormat="1" ht="21.9" customHeight="1" x14ac:dyDescent="0.3">
      <c r="A367" s="37">
        <f t="shared" si="444"/>
        <v>364</v>
      </c>
      <c r="B367" s="56">
        <v>2015436614</v>
      </c>
      <c r="C367" s="62" t="s">
        <v>8027</v>
      </c>
      <c r="D367" s="61" t="s">
        <v>46</v>
      </c>
      <c r="E367" s="56" t="s">
        <v>155</v>
      </c>
      <c r="F367" s="61" t="s">
        <v>233</v>
      </c>
      <c r="G367" s="62" t="s">
        <v>234</v>
      </c>
      <c r="H367" s="57">
        <v>45054</v>
      </c>
      <c r="I367" s="38" t="s">
        <v>126</v>
      </c>
      <c r="J367" s="38" t="s">
        <v>128</v>
      </c>
      <c r="K367" s="38" t="s">
        <v>127</v>
      </c>
      <c r="L367" s="38" t="s">
        <v>125</v>
      </c>
      <c r="M367" s="38" t="s">
        <v>127</v>
      </c>
      <c r="N367" s="38" t="s">
        <v>125</v>
      </c>
      <c r="O367" s="38" t="s">
        <v>126</v>
      </c>
      <c r="P367" s="38" t="s">
        <v>127</v>
      </c>
      <c r="Q367" s="38" t="s">
        <v>126</v>
      </c>
      <c r="R367" s="38" t="s">
        <v>126</v>
      </c>
      <c r="S367" s="38" t="s">
        <v>127</v>
      </c>
      <c r="T367" s="38" t="s">
        <v>128</v>
      </c>
      <c r="U367" s="38" t="s">
        <v>127</v>
      </c>
      <c r="V367" s="38" t="s">
        <v>125</v>
      </c>
      <c r="W367" s="38" t="s">
        <v>126</v>
      </c>
      <c r="X367" s="38" t="s">
        <v>125</v>
      </c>
      <c r="Y367" s="38" t="s">
        <v>125</v>
      </c>
      <c r="Z367" s="38" t="s">
        <v>128</v>
      </c>
      <c r="AA367" s="38" t="s">
        <v>126</v>
      </c>
      <c r="AB367" s="38" t="s">
        <v>128</v>
      </c>
      <c r="AC367" s="38" t="s">
        <v>126</v>
      </c>
      <c r="AD367" s="38" t="s">
        <v>128</v>
      </c>
      <c r="AE367" s="38" t="s">
        <v>126</v>
      </c>
      <c r="AF367" s="38" t="s">
        <v>127</v>
      </c>
      <c r="AG367" s="38" t="s">
        <v>126</v>
      </c>
      <c r="AH367" s="38">
        <f t="array" ref="AH367">SUM((I367:AG367=$I$2:$AG$2)*(I367:AG367&lt;&gt;""))</f>
        <v>18</v>
      </c>
      <c r="AI367" s="47">
        <f t="shared" si="470"/>
        <v>7.2</v>
      </c>
      <c r="AJ367" s="64"/>
      <c r="AK367" s="38" t="str">
        <f t="shared" si="471"/>
        <v>LULUS</v>
      </c>
      <c r="AL367" s="38" t="str">
        <f t="shared" si="472"/>
        <v>LULUS</v>
      </c>
      <c r="AM367" s="38" t="str">
        <f t="shared" si="473"/>
        <v>LULUS</v>
      </c>
      <c r="AN367" s="38" t="str">
        <f t="shared" si="474"/>
        <v>LULUS</v>
      </c>
      <c r="AO367" s="38" t="str">
        <f t="shared" si="475"/>
        <v>TIDAK LULUS</v>
      </c>
      <c r="AP367" s="38" t="str">
        <f t="shared" si="476"/>
        <v>LULUS</v>
      </c>
      <c r="AQ367" s="38" t="str">
        <f t="shared" si="477"/>
        <v>TIDAK LULUS</v>
      </c>
      <c r="AR367" s="38" t="str">
        <f t="shared" si="478"/>
        <v>LULUS</v>
      </c>
      <c r="AS367" s="38" t="str">
        <f t="shared" si="479"/>
        <v>LULUS</v>
      </c>
      <c r="AT367" s="38" t="str">
        <f t="shared" si="480"/>
        <v>TIDAK LULUS</v>
      </c>
      <c r="AU367" s="38" t="str">
        <f t="shared" si="481"/>
        <v>TIDAK LULUS</v>
      </c>
      <c r="AV367" s="38" t="str">
        <f t="shared" si="482"/>
        <v>LULUS</v>
      </c>
      <c r="AW367" s="38" t="str">
        <f t="shared" si="483"/>
        <v>LULUS</v>
      </c>
      <c r="AX367" s="38" t="str">
        <f t="shared" si="484"/>
        <v>LULUS</v>
      </c>
      <c r="AY367" s="38" t="str">
        <f t="shared" si="485"/>
        <v>LULUS</v>
      </c>
      <c r="AZ367" s="38" t="str">
        <f t="shared" si="486"/>
        <v>LULUS</v>
      </c>
      <c r="BA367" s="38" t="str">
        <f t="shared" si="487"/>
        <v>TIDAK LULUS</v>
      </c>
      <c r="BB367" s="38" t="str">
        <f t="shared" si="488"/>
        <v>TIDAK LULUS</v>
      </c>
      <c r="BC367" s="38" t="str">
        <f t="shared" si="489"/>
        <v>LULUS</v>
      </c>
      <c r="BD367" s="38" t="str">
        <f t="shared" si="490"/>
        <v>LULUS</v>
      </c>
      <c r="BE367" s="38" t="str">
        <f t="shared" si="491"/>
        <v>LULUS</v>
      </c>
      <c r="BF367" s="38" t="str">
        <f t="shared" si="492"/>
        <v>LULUS</v>
      </c>
      <c r="BG367" s="38" t="str">
        <f t="shared" si="493"/>
        <v>TIDAK LULUS</v>
      </c>
      <c r="BH367" s="38" t="str">
        <f t="shared" si="494"/>
        <v>LULUS</v>
      </c>
      <c r="BI367" s="38" t="str">
        <f t="shared" si="495"/>
        <v>LULUS</v>
      </c>
    </row>
    <row r="368" spans="1:61" s="65" customFormat="1" ht="21.9" customHeight="1" x14ac:dyDescent="0.3">
      <c r="A368" s="37">
        <f t="shared" si="444"/>
        <v>365</v>
      </c>
      <c r="B368" s="56">
        <v>2015436594</v>
      </c>
      <c r="C368" s="62" t="s">
        <v>8029</v>
      </c>
      <c r="D368" s="61" t="s">
        <v>45</v>
      </c>
      <c r="E368" s="56" t="s">
        <v>160</v>
      </c>
      <c r="F368" s="61" t="s">
        <v>8156</v>
      </c>
      <c r="G368" s="62" t="s">
        <v>8157</v>
      </c>
      <c r="H368" s="57">
        <v>45054</v>
      </c>
      <c r="I368" s="38" t="s">
        <v>126</v>
      </c>
      <c r="J368" s="38" t="s">
        <v>125</v>
      </c>
      <c r="K368" s="38" t="s">
        <v>127</v>
      </c>
      <c r="L368" s="38" t="s">
        <v>125</v>
      </c>
      <c r="M368" s="38" t="s">
        <v>126</v>
      </c>
      <c r="N368" s="38" t="s">
        <v>126</v>
      </c>
      <c r="O368" s="38" t="s">
        <v>128</v>
      </c>
      <c r="P368" s="38" t="s">
        <v>127</v>
      </c>
      <c r="Q368" s="38" t="s">
        <v>126</v>
      </c>
      <c r="R368" s="38" t="s">
        <v>125</v>
      </c>
      <c r="S368" s="38" t="s">
        <v>126</v>
      </c>
      <c r="T368" s="38" t="s">
        <v>128</v>
      </c>
      <c r="U368" s="38" t="s">
        <v>128</v>
      </c>
      <c r="V368" s="38" t="s">
        <v>125</v>
      </c>
      <c r="W368" s="38" t="s">
        <v>125</v>
      </c>
      <c r="X368" s="38" t="s">
        <v>125</v>
      </c>
      <c r="Y368" s="38" t="s">
        <v>127</v>
      </c>
      <c r="Z368" s="38" t="s">
        <v>128</v>
      </c>
      <c r="AA368" s="38" t="s">
        <v>128</v>
      </c>
      <c r="AB368" s="38" t="s">
        <v>126</v>
      </c>
      <c r="AC368" s="38" t="s">
        <v>126</v>
      </c>
      <c r="AD368" s="38" t="s">
        <v>128</v>
      </c>
      <c r="AE368" s="38" t="s">
        <v>125</v>
      </c>
      <c r="AF368" s="38" t="s">
        <v>127</v>
      </c>
      <c r="AG368" s="38" t="s">
        <v>127</v>
      </c>
      <c r="AH368" s="38">
        <f t="array" ref="AH368">SUM((I368:AG368=$I$2:$AG$2)*(I368:AG368&lt;&gt;""))</f>
        <v>15</v>
      </c>
      <c r="AI368" s="47">
        <f t="shared" si="470"/>
        <v>6</v>
      </c>
      <c r="AJ368" s="64"/>
      <c r="AK368" s="38" t="str">
        <f t="shared" si="471"/>
        <v>LULUS</v>
      </c>
      <c r="AL368" s="38" t="str">
        <f t="shared" si="472"/>
        <v>TIDAK LULUS</v>
      </c>
      <c r="AM368" s="38" t="str">
        <f t="shared" si="473"/>
        <v>LULUS</v>
      </c>
      <c r="AN368" s="38" t="str">
        <f t="shared" si="474"/>
        <v>LULUS</v>
      </c>
      <c r="AO368" s="38" t="str">
        <f t="shared" si="475"/>
        <v>LULUS</v>
      </c>
      <c r="AP368" s="38" t="str">
        <f t="shared" si="476"/>
        <v>TIDAK LULUS</v>
      </c>
      <c r="AQ368" s="38" t="str">
        <f t="shared" si="477"/>
        <v>LULUS</v>
      </c>
      <c r="AR368" s="38" t="str">
        <f t="shared" si="478"/>
        <v>LULUS</v>
      </c>
      <c r="AS368" s="38" t="str">
        <f t="shared" si="479"/>
        <v>LULUS</v>
      </c>
      <c r="AT368" s="38" t="str">
        <f t="shared" si="480"/>
        <v>TIDAK LULUS</v>
      </c>
      <c r="AU368" s="38" t="str">
        <f t="shared" si="481"/>
        <v>LULUS</v>
      </c>
      <c r="AV368" s="38" t="str">
        <f t="shared" si="482"/>
        <v>LULUS</v>
      </c>
      <c r="AW368" s="38" t="str">
        <f t="shared" si="483"/>
        <v>TIDAK LULUS</v>
      </c>
      <c r="AX368" s="38" t="str">
        <f t="shared" si="484"/>
        <v>LULUS</v>
      </c>
      <c r="AY368" s="38" t="str">
        <f t="shared" si="485"/>
        <v>TIDAK LULUS</v>
      </c>
      <c r="AZ368" s="38" t="str">
        <f t="shared" si="486"/>
        <v>LULUS</v>
      </c>
      <c r="BA368" s="38" t="str">
        <f t="shared" si="487"/>
        <v>TIDAK LULUS</v>
      </c>
      <c r="BB368" s="38" t="str">
        <f t="shared" si="488"/>
        <v>TIDAK LULUS</v>
      </c>
      <c r="BC368" s="38" t="str">
        <f t="shared" si="489"/>
        <v>TIDAK LULUS</v>
      </c>
      <c r="BD368" s="38" t="str">
        <f t="shared" si="490"/>
        <v>TIDAK LULUS</v>
      </c>
      <c r="BE368" s="38" t="str">
        <f t="shared" si="491"/>
        <v>LULUS</v>
      </c>
      <c r="BF368" s="38" t="str">
        <f t="shared" si="492"/>
        <v>LULUS</v>
      </c>
      <c r="BG368" s="38" t="str">
        <f t="shared" si="493"/>
        <v>LULUS</v>
      </c>
      <c r="BH368" s="38" t="str">
        <f t="shared" si="494"/>
        <v>LULUS</v>
      </c>
      <c r="BI368" s="38" t="str">
        <f t="shared" si="495"/>
        <v>TIDAK LULUS</v>
      </c>
    </row>
    <row r="369" spans="1:61" s="65" customFormat="1" ht="21.9" customHeight="1" x14ac:dyDescent="0.3">
      <c r="A369" s="37">
        <f t="shared" si="444"/>
        <v>366</v>
      </c>
      <c r="B369" s="56">
        <v>2015436618</v>
      </c>
      <c r="C369" s="62" t="s">
        <v>8031</v>
      </c>
      <c r="D369" s="61" t="s">
        <v>46</v>
      </c>
      <c r="E369" s="56" t="s">
        <v>155</v>
      </c>
      <c r="F369" s="61" t="s">
        <v>421</v>
      </c>
      <c r="G369" s="62" t="s">
        <v>422</v>
      </c>
      <c r="H369" s="57">
        <v>45054</v>
      </c>
      <c r="I369" s="38" t="s">
        <v>126</v>
      </c>
      <c r="J369" s="38" t="s">
        <v>128</v>
      </c>
      <c r="K369" s="38" t="s">
        <v>127</v>
      </c>
      <c r="L369" s="38" t="s">
        <v>125</v>
      </c>
      <c r="M369" s="38" t="s">
        <v>126</v>
      </c>
      <c r="N369" s="38" t="s">
        <v>127</v>
      </c>
      <c r="O369" s="38" t="s">
        <v>128</v>
      </c>
      <c r="P369" s="38" t="s">
        <v>127</v>
      </c>
      <c r="Q369" s="38" t="s">
        <v>126</v>
      </c>
      <c r="R369" s="38" t="s">
        <v>126</v>
      </c>
      <c r="S369" s="38" t="s">
        <v>127</v>
      </c>
      <c r="T369" s="38" t="s">
        <v>128</v>
      </c>
      <c r="U369" s="38" t="s">
        <v>128</v>
      </c>
      <c r="V369" s="38" t="s">
        <v>125</v>
      </c>
      <c r="W369" s="38" t="s">
        <v>126</v>
      </c>
      <c r="X369" s="38" t="s">
        <v>125</v>
      </c>
      <c r="Y369" s="38" t="s">
        <v>128</v>
      </c>
      <c r="Z369" s="38" t="s">
        <v>128</v>
      </c>
      <c r="AA369" s="38" t="s">
        <v>126</v>
      </c>
      <c r="AB369" s="38" t="s">
        <v>128</v>
      </c>
      <c r="AC369" s="38" t="s">
        <v>126</v>
      </c>
      <c r="AD369" s="38" t="s">
        <v>126</v>
      </c>
      <c r="AE369" s="38" t="s">
        <v>128</v>
      </c>
      <c r="AF369" s="38" t="s">
        <v>127</v>
      </c>
      <c r="AG369" s="38" t="s">
        <v>125</v>
      </c>
      <c r="AH369" s="38">
        <f t="array" ref="AH369">SUM((I369:AG369=$I$2:$AG$2)*(I369:AG369&lt;&gt;""))</f>
        <v>17</v>
      </c>
      <c r="AI369" s="47">
        <f t="shared" si="470"/>
        <v>6.8</v>
      </c>
      <c r="AJ369" s="64"/>
      <c r="AK369" s="38" t="str">
        <f t="shared" si="471"/>
        <v>LULUS</v>
      </c>
      <c r="AL369" s="38" t="str">
        <f t="shared" si="472"/>
        <v>LULUS</v>
      </c>
      <c r="AM369" s="38" t="str">
        <f t="shared" si="473"/>
        <v>LULUS</v>
      </c>
      <c r="AN369" s="38" t="str">
        <f t="shared" si="474"/>
        <v>LULUS</v>
      </c>
      <c r="AO369" s="38" t="str">
        <f t="shared" si="475"/>
        <v>LULUS</v>
      </c>
      <c r="AP369" s="38" t="str">
        <f t="shared" si="476"/>
        <v>TIDAK LULUS</v>
      </c>
      <c r="AQ369" s="38" t="str">
        <f t="shared" si="477"/>
        <v>LULUS</v>
      </c>
      <c r="AR369" s="38" t="str">
        <f t="shared" si="478"/>
        <v>LULUS</v>
      </c>
      <c r="AS369" s="38" t="str">
        <f t="shared" si="479"/>
        <v>LULUS</v>
      </c>
      <c r="AT369" s="38" t="str">
        <f t="shared" si="480"/>
        <v>TIDAK LULUS</v>
      </c>
      <c r="AU369" s="38" t="str">
        <f t="shared" si="481"/>
        <v>TIDAK LULUS</v>
      </c>
      <c r="AV369" s="38" t="str">
        <f t="shared" si="482"/>
        <v>LULUS</v>
      </c>
      <c r="AW369" s="38" t="str">
        <f t="shared" si="483"/>
        <v>TIDAK LULUS</v>
      </c>
      <c r="AX369" s="38" t="str">
        <f t="shared" si="484"/>
        <v>LULUS</v>
      </c>
      <c r="AY369" s="38" t="str">
        <f t="shared" si="485"/>
        <v>LULUS</v>
      </c>
      <c r="AZ369" s="38" t="str">
        <f t="shared" si="486"/>
        <v>LULUS</v>
      </c>
      <c r="BA369" s="38" t="str">
        <f t="shared" si="487"/>
        <v>LULUS</v>
      </c>
      <c r="BB369" s="38" t="str">
        <f t="shared" si="488"/>
        <v>TIDAK LULUS</v>
      </c>
      <c r="BC369" s="38" t="str">
        <f t="shared" si="489"/>
        <v>LULUS</v>
      </c>
      <c r="BD369" s="38" t="str">
        <f t="shared" si="490"/>
        <v>LULUS</v>
      </c>
      <c r="BE369" s="38" t="str">
        <f t="shared" si="491"/>
        <v>LULUS</v>
      </c>
      <c r="BF369" s="38" t="str">
        <f t="shared" si="492"/>
        <v>TIDAK LULUS</v>
      </c>
      <c r="BG369" s="38" t="str">
        <f t="shared" si="493"/>
        <v>TIDAK LULUS</v>
      </c>
      <c r="BH369" s="38" t="str">
        <f t="shared" si="494"/>
        <v>LULUS</v>
      </c>
      <c r="BI369" s="38" t="str">
        <f t="shared" si="495"/>
        <v>TIDAK LULUS</v>
      </c>
    </row>
    <row r="370" spans="1:61" s="65" customFormat="1" ht="21.9" customHeight="1" x14ac:dyDescent="0.3">
      <c r="A370" s="37">
        <f t="shared" si="444"/>
        <v>367</v>
      </c>
      <c r="B370" s="56">
        <v>2015437950</v>
      </c>
      <c r="C370" s="62" t="s">
        <v>8032</v>
      </c>
      <c r="D370" s="61" t="s">
        <v>45</v>
      </c>
      <c r="E370" s="56" t="s">
        <v>160</v>
      </c>
      <c r="F370" s="61" t="s">
        <v>3977</v>
      </c>
      <c r="G370" s="62" t="s">
        <v>3978</v>
      </c>
      <c r="H370" s="57">
        <v>45057</v>
      </c>
      <c r="I370" s="38" t="s">
        <v>127</v>
      </c>
      <c r="J370" s="38" t="s">
        <v>128</v>
      </c>
      <c r="K370" s="38" t="s">
        <v>127</v>
      </c>
      <c r="L370" s="38" t="s">
        <v>126</v>
      </c>
      <c r="M370" s="38" t="s">
        <v>128</v>
      </c>
      <c r="N370" s="38" t="s">
        <v>125</v>
      </c>
      <c r="O370" s="38" t="s">
        <v>128</v>
      </c>
      <c r="P370" s="38" t="s">
        <v>127</v>
      </c>
      <c r="Q370" s="38" t="s">
        <v>126</v>
      </c>
      <c r="R370" s="38" t="s">
        <v>128</v>
      </c>
      <c r="S370" s="38" t="s">
        <v>126</v>
      </c>
      <c r="T370" s="38" t="s">
        <v>128</v>
      </c>
      <c r="U370" s="38" t="s">
        <v>126</v>
      </c>
      <c r="V370" s="38" t="s">
        <v>125</v>
      </c>
      <c r="W370" s="38" t="s">
        <v>126</v>
      </c>
      <c r="X370" s="38" t="s">
        <v>125</v>
      </c>
      <c r="Y370" s="38" t="s">
        <v>128</v>
      </c>
      <c r="Z370" s="38" t="s">
        <v>127</v>
      </c>
      <c r="AA370" s="38" t="s">
        <v>127</v>
      </c>
      <c r="AB370" s="38" t="s">
        <v>128</v>
      </c>
      <c r="AC370" s="38" t="s">
        <v>126</v>
      </c>
      <c r="AD370" s="38" t="s">
        <v>128</v>
      </c>
      <c r="AE370" s="38" t="s">
        <v>128</v>
      </c>
      <c r="AF370" s="38" t="s">
        <v>127</v>
      </c>
      <c r="AG370" s="38" t="s">
        <v>127</v>
      </c>
      <c r="AH370" s="38">
        <f t="array" ref="AH370">SUM((I370:AG370=$I$2:$AG$2)*(I370:AG370&lt;&gt;""))</f>
        <v>18</v>
      </c>
      <c r="AI370" s="47">
        <f t="shared" ref="AI370:AI391" si="496">AH370/2.5</f>
        <v>7.2</v>
      </c>
      <c r="AJ370" s="64"/>
      <c r="AK370" s="38" t="str">
        <f t="shared" ref="AK370:AK391" si="497">IF(I370=I$2,"LULUS","TIDAK LULUS")</f>
        <v>TIDAK LULUS</v>
      </c>
      <c r="AL370" s="38" t="str">
        <f t="shared" ref="AL370:AL391" si="498">IF(J370=J$2,"LULUS","TIDAK LULUS")</f>
        <v>LULUS</v>
      </c>
      <c r="AM370" s="38" t="str">
        <f t="shared" ref="AM370:AM391" si="499">IF(K370=K$2,"LULUS","TIDAK LULUS")</f>
        <v>LULUS</v>
      </c>
      <c r="AN370" s="38" t="str">
        <f t="shared" ref="AN370:AN391" si="500">IF(L370=L$2,"LULUS","TIDAK LULUS")</f>
        <v>TIDAK LULUS</v>
      </c>
      <c r="AO370" s="38" t="str">
        <f t="shared" ref="AO370:AO391" si="501">IF(M370=M$2,"LULUS","TIDAK LULUS")</f>
        <v>TIDAK LULUS</v>
      </c>
      <c r="AP370" s="38" t="str">
        <f t="shared" ref="AP370:AP391" si="502">IF(N370=N$2,"LULUS","TIDAK LULUS")</f>
        <v>LULUS</v>
      </c>
      <c r="AQ370" s="38" t="str">
        <f t="shared" ref="AQ370:AQ391" si="503">IF(O370=O$2,"LULUS","TIDAK LULUS")</f>
        <v>LULUS</v>
      </c>
      <c r="AR370" s="38" t="str">
        <f t="shared" ref="AR370:AR391" si="504">IF(P370=P$2,"LULUS","TIDAK LULUS")</f>
        <v>LULUS</v>
      </c>
      <c r="AS370" s="38" t="str">
        <f t="shared" ref="AS370:AS391" si="505">IF(Q370=Q$2,"LULUS","TIDAK LULUS")</f>
        <v>LULUS</v>
      </c>
      <c r="AT370" s="38" t="str">
        <f t="shared" ref="AT370:AT391" si="506">IF(R370=R$2,"LULUS","TIDAK LULUS")</f>
        <v>LULUS</v>
      </c>
      <c r="AU370" s="38" t="str">
        <f t="shared" ref="AU370:AU391" si="507">IF(S370=S$2,"LULUS","TIDAK LULUS")</f>
        <v>LULUS</v>
      </c>
      <c r="AV370" s="38" t="str">
        <f t="shared" ref="AV370:AV391" si="508">IF(T370=T$2,"LULUS","TIDAK LULUS")</f>
        <v>LULUS</v>
      </c>
      <c r="AW370" s="38" t="str">
        <f t="shared" ref="AW370:AW391" si="509">IF(U370=U$2,"LULUS","TIDAK LULUS")</f>
        <v>TIDAK LULUS</v>
      </c>
      <c r="AX370" s="38" t="str">
        <f t="shared" ref="AX370:AX391" si="510">IF(V370=V$2,"LULUS","TIDAK LULUS")</f>
        <v>LULUS</v>
      </c>
      <c r="AY370" s="38" t="str">
        <f t="shared" ref="AY370:AY391" si="511">IF(W370=W$2,"LULUS","TIDAK LULUS")</f>
        <v>LULUS</v>
      </c>
      <c r="AZ370" s="38" t="str">
        <f t="shared" ref="AZ370:AZ391" si="512">IF(X370=X$2,"LULUS","TIDAK LULUS")</f>
        <v>LULUS</v>
      </c>
      <c r="BA370" s="38" t="str">
        <f t="shared" ref="BA370:BA391" si="513">IF(Y370=Y$2,"LULUS","TIDAK LULUS")</f>
        <v>LULUS</v>
      </c>
      <c r="BB370" s="38" t="str">
        <f t="shared" ref="BB370:BB391" si="514">IF(Z370=Z$2,"LULUS","TIDAK LULUS")</f>
        <v>LULUS</v>
      </c>
      <c r="BC370" s="38" t="str">
        <f t="shared" ref="BC370:BC391" si="515">IF(AA370=AA$2,"LULUS","TIDAK LULUS")</f>
        <v>TIDAK LULUS</v>
      </c>
      <c r="BD370" s="38" t="str">
        <f t="shared" ref="BD370:BD391" si="516">IF(AB370=AB$2,"LULUS","TIDAK LULUS")</f>
        <v>LULUS</v>
      </c>
      <c r="BE370" s="38" t="str">
        <f t="shared" ref="BE370:BE391" si="517">IF(AC370=AC$2,"LULUS","TIDAK LULUS")</f>
        <v>LULUS</v>
      </c>
      <c r="BF370" s="38" t="str">
        <f t="shared" ref="BF370:BF391" si="518">IF(AD370=AD$2,"LULUS","TIDAK LULUS")</f>
        <v>LULUS</v>
      </c>
      <c r="BG370" s="38" t="str">
        <f t="shared" ref="BG370:BG391" si="519">IF(AE370=AE$2,"LULUS","TIDAK LULUS")</f>
        <v>TIDAK LULUS</v>
      </c>
      <c r="BH370" s="38" t="str">
        <f t="shared" ref="BH370:BH391" si="520">IF(AF370=AF$2,"LULUS","TIDAK LULUS")</f>
        <v>LULUS</v>
      </c>
      <c r="BI370" s="38" t="str">
        <f t="shared" ref="BI370:BI391" si="521">IF(AG370=AG$2,"LULUS","TIDAK LULUS")</f>
        <v>TIDAK LULUS</v>
      </c>
    </row>
    <row r="371" spans="1:61" s="65" customFormat="1" ht="21.9" customHeight="1" x14ac:dyDescent="0.3">
      <c r="A371" s="37">
        <f t="shared" si="444"/>
        <v>368</v>
      </c>
      <c r="B371" s="56">
        <v>2015437231</v>
      </c>
      <c r="C371" s="62" t="s">
        <v>8108</v>
      </c>
      <c r="D371" s="61" t="s">
        <v>46</v>
      </c>
      <c r="E371" s="56" t="s">
        <v>155</v>
      </c>
      <c r="F371" s="61" t="s">
        <v>471</v>
      </c>
      <c r="G371" s="62" t="s">
        <v>472</v>
      </c>
      <c r="H371" s="57">
        <v>45057</v>
      </c>
      <c r="I371" s="38" t="s">
        <v>126</v>
      </c>
      <c r="J371" s="38" t="s">
        <v>128</v>
      </c>
      <c r="K371" s="38" t="s">
        <v>127</v>
      </c>
      <c r="L371" s="38" t="s">
        <v>126</v>
      </c>
      <c r="M371" s="38" t="s">
        <v>126</v>
      </c>
      <c r="N371" s="38" t="s">
        <v>125</v>
      </c>
      <c r="O371" s="38" t="s">
        <v>128</v>
      </c>
      <c r="P371" s="38" t="s">
        <v>127</v>
      </c>
      <c r="Q371" s="38" t="s">
        <v>126</v>
      </c>
      <c r="R371" s="38" t="s">
        <v>128</v>
      </c>
      <c r="S371" s="38" t="s">
        <v>126</v>
      </c>
      <c r="T371" s="38" t="s">
        <v>128</v>
      </c>
      <c r="U371" s="38" t="s">
        <v>126</v>
      </c>
      <c r="V371" s="38" t="s">
        <v>125</v>
      </c>
      <c r="W371" s="38" t="s">
        <v>126</v>
      </c>
      <c r="X371" s="38" t="s">
        <v>125</v>
      </c>
      <c r="Y371" s="38" t="s">
        <v>125</v>
      </c>
      <c r="Z371" s="38" t="s">
        <v>128</v>
      </c>
      <c r="AA371" s="38" t="s">
        <v>128</v>
      </c>
      <c r="AB371" s="38" t="s">
        <v>128</v>
      </c>
      <c r="AC371" s="38" t="s">
        <v>126</v>
      </c>
      <c r="AD371" s="38" t="s">
        <v>128</v>
      </c>
      <c r="AE371" s="38" t="s">
        <v>125</v>
      </c>
      <c r="AF371" s="38" t="s">
        <v>127</v>
      </c>
      <c r="AG371" s="38" t="s">
        <v>127</v>
      </c>
      <c r="AH371" s="38">
        <f t="array" ref="AH371">SUM((I371:AG371=$I$2:$AG$2)*(I371:AG371&lt;&gt;""))</f>
        <v>19</v>
      </c>
      <c r="AI371" s="47">
        <f t="shared" si="496"/>
        <v>7.6</v>
      </c>
      <c r="AJ371" s="64"/>
      <c r="AK371" s="38" t="str">
        <f t="shared" si="497"/>
        <v>LULUS</v>
      </c>
      <c r="AL371" s="38" t="str">
        <f t="shared" si="498"/>
        <v>LULUS</v>
      </c>
      <c r="AM371" s="38" t="str">
        <f t="shared" si="499"/>
        <v>LULUS</v>
      </c>
      <c r="AN371" s="38" t="str">
        <f t="shared" si="500"/>
        <v>TIDAK LULUS</v>
      </c>
      <c r="AO371" s="38" t="str">
        <f t="shared" si="501"/>
        <v>LULUS</v>
      </c>
      <c r="AP371" s="38" t="str">
        <f t="shared" si="502"/>
        <v>LULUS</v>
      </c>
      <c r="AQ371" s="38" t="str">
        <f t="shared" si="503"/>
        <v>LULUS</v>
      </c>
      <c r="AR371" s="38" t="str">
        <f t="shared" si="504"/>
        <v>LULUS</v>
      </c>
      <c r="AS371" s="38" t="str">
        <f t="shared" si="505"/>
        <v>LULUS</v>
      </c>
      <c r="AT371" s="38" t="str">
        <f t="shared" si="506"/>
        <v>LULUS</v>
      </c>
      <c r="AU371" s="38" t="str">
        <f t="shared" si="507"/>
        <v>LULUS</v>
      </c>
      <c r="AV371" s="38" t="str">
        <f t="shared" si="508"/>
        <v>LULUS</v>
      </c>
      <c r="AW371" s="38" t="str">
        <f t="shared" si="509"/>
        <v>TIDAK LULUS</v>
      </c>
      <c r="AX371" s="38" t="str">
        <f t="shared" si="510"/>
        <v>LULUS</v>
      </c>
      <c r="AY371" s="38" t="str">
        <f t="shared" si="511"/>
        <v>LULUS</v>
      </c>
      <c r="AZ371" s="38" t="str">
        <f t="shared" si="512"/>
        <v>LULUS</v>
      </c>
      <c r="BA371" s="38" t="str">
        <f t="shared" si="513"/>
        <v>TIDAK LULUS</v>
      </c>
      <c r="BB371" s="38" t="str">
        <f t="shared" si="514"/>
        <v>TIDAK LULUS</v>
      </c>
      <c r="BC371" s="38" t="str">
        <f t="shared" si="515"/>
        <v>TIDAK LULUS</v>
      </c>
      <c r="BD371" s="38" t="str">
        <f t="shared" si="516"/>
        <v>LULUS</v>
      </c>
      <c r="BE371" s="38" t="str">
        <f t="shared" si="517"/>
        <v>LULUS</v>
      </c>
      <c r="BF371" s="38" t="str">
        <f t="shared" si="518"/>
        <v>LULUS</v>
      </c>
      <c r="BG371" s="38" t="str">
        <f t="shared" si="519"/>
        <v>LULUS</v>
      </c>
      <c r="BH371" s="38" t="str">
        <f t="shared" si="520"/>
        <v>LULUS</v>
      </c>
      <c r="BI371" s="38" t="str">
        <f t="shared" si="521"/>
        <v>TIDAK LULUS</v>
      </c>
    </row>
    <row r="372" spans="1:61" s="65" customFormat="1" ht="21.9" customHeight="1" x14ac:dyDescent="0.3">
      <c r="A372" s="37">
        <f t="shared" si="444"/>
        <v>369</v>
      </c>
      <c r="B372" s="56">
        <v>2015437232</v>
      </c>
      <c r="C372" s="62" t="s">
        <v>8109</v>
      </c>
      <c r="D372" s="61" t="s">
        <v>46</v>
      </c>
      <c r="E372" s="56" t="s">
        <v>155</v>
      </c>
      <c r="F372" s="61" t="s">
        <v>8253</v>
      </c>
      <c r="G372" s="62" t="s">
        <v>8254</v>
      </c>
      <c r="H372" s="57">
        <v>45057</v>
      </c>
      <c r="I372" s="38" t="s">
        <v>126</v>
      </c>
      <c r="J372" s="38" t="s">
        <v>128</v>
      </c>
      <c r="K372" s="38" t="s">
        <v>127</v>
      </c>
      <c r="L372" s="38" t="s">
        <v>125</v>
      </c>
      <c r="M372" s="38" t="s">
        <v>126</v>
      </c>
      <c r="N372" s="38" t="s">
        <v>125</v>
      </c>
      <c r="O372" s="38" t="s">
        <v>128</v>
      </c>
      <c r="P372" s="38" t="s">
        <v>127</v>
      </c>
      <c r="Q372" s="38" t="s">
        <v>126</v>
      </c>
      <c r="R372" s="38" t="s">
        <v>128</v>
      </c>
      <c r="S372" s="38" t="s">
        <v>126</v>
      </c>
      <c r="T372" s="38" t="s">
        <v>128</v>
      </c>
      <c r="U372" s="38" t="s">
        <v>126</v>
      </c>
      <c r="V372" s="38" t="s">
        <v>125</v>
      </c>
      <c r="W372" s="38" t="s">
        <v>126</v>
      </c>
      <c r="X372" s="38" t="s">
        <v>125</v>
      </c>
      <c r="Y372" s="38" t="s">
        <v>128</v>
      </c>
      <c r="Z372" s="38" t="s">
        <v>127</v>
      </c>
      <c r="AA372" s="38" t="s">
        <v>126</v>
      </c>
      <c r="AB372" s="38" t="s">
        <v>128</v>
      </c>
      <c r="AC372" s="38" t="s">
        <v>126</v>
      </c>
      <c r="AD372" s="38" t="s">
        <v>128</v>
      </c>
      <c r="AE372" s="38" t="s">
        <v>127</v>
      </c>
      <c r="AF372" s="38" t="s">
        <v>127</v>
      </c>
      <c r="AG372" s="38" t="s">
        <v>125</v>
      </c>
      <c r="AH372" s="38">
        <f t="array" ref="AH372">SUM((I372:AG372=$I$2:$AG$2)*(I372:AG372&lt;&gt;""))</f>
        <v>22</v>
      </c>
      <c r="AI372" s="47">
        <f t="shared" si="496"/>
        <v>8.8000000000000007</v>
      </c>
      <c r="AJ372" s="64"/>
      <c r="AK372" s="38" t="str">
        <f t="shared" si="497"/>
        <v>LULUS</v>
      </c>
      <c r="AL372" s="38" t="str">
        <f t="shared" si="498"/>
        <v>LULUS</v>
      </c>
      <c r="AM372" s="38" t="str">
        <f t="shared" si="499"/>
        <v>LULUS</v>
      </c>
      <c r="AN372" s="38" t="str">
        <f t="shared" si="500"/>
        <v>LULUS</v>
      </c>
      <c r="AO372" s="38" t="str">
        <f t="shared" si="501"/>
        <v>LULUS</v>
      </c>
      <c r="AP372" s="38" t="str">
        <f t="shared" si="502"/>
        <v>LULUS</v>
      </c>
      <c r="AQ372" s="38" t="str">
        <f t="shared" si="503"/>
        <v>LULUS</v>
      </c>
      <c r="AR372" s="38" t="str">
        <f t="shared" si="504"/>
        <v>LULUS</v>
      </c>
      <c r="AS372" s="38" t="str">
        <f t="shared" si="505"/>
        <v>LULUS</v>
      </c>
      <c r="AT372" s="38" t="str">
        <f t="shared" si="506"/>
        <v>LULUS</v>
      </c>
      <c r="AU372" s="38" t="str">
        <f t="shared" si="507"/>
        <v>LULUS</v>
      </c>
      <c r="AV372" s="38" t="str">
        <f t="shared" si="508"/>
        <v>LULUS</v>
      </c>
      <c r="AW372" s="38" t="str">
        <f t="shared" si="509"/>
        <v>TIDAK LULUS</v>
      </c>
      <c r="AX372" s="38" t="str">
        <f t="shared" si="510"/>
        <v>LULUS</v>
      </c>
      <c r="AY372" s="38" t="str">
        <f t="shared" si="511"/>
        <v>LULUS</v>
      </c>
      <c r="AZ372" s="38" t="str">
        <f t="shared" si="512"/>
        <v>LULUS</v>
      </c>
      <c r="BA372" s="38" t="str">
        <f t="shared" si="513"/>
        <v>LULUS</v>
      </c>
      <c r="BB372" s="38" t="str">
        <f t="shared" si="514"/>
        <v>LULUS</v>
      </c>
      <c r="BC372" s="38" t="str">
        <f t="shared" si="515"/>
        <v>LULUS</v>
      </c>
      <c r="BD372" s="38" t="str">
        <f t="shared" si="516"/>
        <v>LULUS</v>
      </c>
      <c r="BE372" s="38" t="str">
        <f t="shared" si="517"/>
        <v>LULUS</v>
      </c>
      <c r="BF372" s="38" t="str">
        <f t="shared" si="518"/>
        <v>LULUS</v>
      </c>
      <c r="BG372" s="38" t="str">
        <f t="shared" si="519"/>
        <v>TIDAK LULUS</v>
      </c>
      <c r="BH372" s="38" t="str">
        <f t="shared" si="520"/>
        <v>LULUS</v>
      </c>
      <c r="BI372" s="38" t="str">
        <f t="shared" si="521"/>
        <v>TIDAK LULUS</v>
      </c>
    </row>
    <row r="373" spans="1:61" s="65" customFormat="1" ht="21.9" customHeight="1" x14ac:dyDescent="0.3">
      <c r="A373" s="37">
        <f t="shared" si="444"/>
        <v>370</v>
      </c>
      <c r="B373" s="56">
        <v>2015437225</v>
      </c>
      <c r="C373" s="62" t="s">
        <v>8110</v>
      </c>
      <c r="D373" s="61" t="s">
        <v>45</v>
      </c>
      <c r="E373" s="56" t="s">
        <v>160</v>
      </c>
      <c r="F373" s="61" t="s">
        <v>8255</v>
      </c>
      <c r="G373" s="62" t="s">
        <v>8256</v>
      </c>
      <c r="H373" s="57">
        <v>45057</v>
      </c>
      <c r="I373" s="38" t="s">
        <v>126</v>
      </c>
      <c r="J373" s="38" t="s">
        <v>128</v>
      </c>
      <c r="K373" s="38" t="s">
        <v>127</v>
      </c>
      <c r="L373" s="38" t="s">
        <v>125</v>
      </c>
      <c r="M373" s="38" t="s">
        <v>126</v>
      </c>
      <c r="N373" s="38" t="s">
        <v>125</v>
      </c>
      <c r="O373" s="38" t="s">
        <v>128</v>
      </c>
      <c r="P373" s="38" t="s">
        <v>127</v>
      </c>
      <c r="Q373" s="38" t="s">
        <v>126</v>
      </c>
      <c r="R373" s="38" t="s">
        <v>128</v>
      </c>
      <c r="S373" s="38" t="s">
        <v>126</v>
      </c>
      <c r="T373" s="38" t="s">
        <v>128</v>
      </c>
      <c r="U373" s="38" t="s">
        <v>125</v>
      </c>
      <c r="V373" s="38" t="s">
        <v>125</v>
      </c>
      <c r="W373" s="38" t="s">
        <v>126</v>
      </c>
      <c r="X373" s="38" t="s">
        <v>125</v>
      </c>
      <c r="Y373" s="38" t="s">
        <v>128</v>
      </c>
      <c r="Z373" s="38" t="s">
        <v>127</v>
      </c>
      <c r="AA373" s="38" t="s">
        <v>126</v>
      </c>
      <c r="AB373" s="38" t="s">
        <v>128</v>
      </c>
      <c r="AC373" s="38" t="s">
        <v>126</v>
      </c>
      <c r="AD373" s="38" t="s">
        <v>128</v>
      </c>
      <c r="AE373" s="38" t="s">
        <v>125</v>
      </c>
      <c r="AF373" s="38" t="s">
        <v>127</v>
      </c>
      <c r="AG373" s="38" t="s">
        <v>127</v>
      </c>
      <c r="AH373" s="38">
        <f t="array" ref="AH373">SUM((I373:AG373=$I$2:$AG$2)*(I373:AG373&lt;&gt;""))</f>
        <v>23</v>
      </c>
      <c r="AI373" s="47">
        <f t="shared" si="496"/>
        <v>9.1999999999999993</v>
      </c>
      <c r="AJ373" s="64"/>
      <c r="AK373" s="38" t="str">
        <f t="shared" si="497"/>
        <v>LULUS</v>
      </c>
      <c r="AL373" s="38" t="str">
        <f t="shared" si="498"/>
        <v>LULUS</v>
      </c>
      <c r="AM373" s="38" t="str">
        <f t="shared" si="499"/>
        <v>LULUS</v>
      </c>
      <c r="AN373" s="38" t="str">
        <f t="shared" si="500"/>
        <v>LULUS</v>
      </c>
      <c r="AO373" s="38" t="str">
        <f t="shared" si="501"/>
        <v>LULUS</v>
      </c>
      <c r="AP373" s="38" t="str">
        <f t="shared" si="502"/>
        <v>LULUS</v>
      </c>
      <c r="AQ373" s="38" t="str">
        <f t="shared" si="503"/>
        <v>LULUS</v>
      </c>
      <c r="AR373" s="38" t="str">
        <f t="shared" si="504"/>
        <v>LULUS</v>
      </c>
      <c r="AS373" s="38" t="str">
        <f t="shared" si="505"/>
        <v>LULUS</v>
      </c>
      <c r="AT373" s="38" t="str">
        <f t="shared" si="506"/>
        <v>LULUS</v>
      </c>
      <c r="AU373" s="38" t="str">
        <f t="shared" si="507"/>
        <v>LULUS</v>
      </c>
      <c r="AV373" s="38" t="str">
        <f t="shared" si="508"/>
        <v>LULUS</v>
      </c>
      <c r="AW373" s="38" t="str">
        <f t="shared" si="509"/>
        <v>TIDAK LULUS</v>
      </c>
      <c r="AX373" s="38" t="str">
        <f t="shared" si="510"/>
        <v>LULUS</v>
      </c>
      <c r="AY373" s="38" t="str">
        <f t="shared" si="511"/>
        <v>LULUS</v>
      </c>
      <c r="AZ373" s="38" t="str">
        <f t="shared" si="512"/>
        <v>LULUS</v>
      </c>
      <c r="BA373" s="38" t="str">
        <f t="shared" si="513"/>
        <v>LULUS</v>
      </c>
      <c r="BB373" s="38" t="str">
        <f t="shared" si="514"/>
        <v>LULUS</v>
      </c>
      <c r="BC373" s="38" t="str">
        <f t="shared" si="515"/>
        <v>LULUS</v>
      </c>
      <c r="BD373" s="38" t="str">
        <f t="shared" si="516"/>
        <v>LULUS</v>
      </c>
      <c r="BE373" s="38" t="str">
        <f t="shared" si="517"/>
        <v>LULUS</v>
      </c>
      <c r="BF373" s="38" t="str">
        <f t="shared" si="518"/>
        <v>LULUS</v>
      </c>
      <c r="BG373" s="38" t="str">
        <f t="shared" si="519"/>
        <v>LULUS</v>
      </c>
      <c r="BH373" s="38" t="str">
        <f t="shared" si="520"/>
        <v>LULUS</v>
      </c>
      <c r="BI373" s="38" t="str">
        <f t="shared" si="521"/>
        <v>TIDAK LULUS</v>
      </c>
    </row>
    <row r="374" spans="1:61" s="65" customFormat="1" ht="21.9" customHeight="1" x14ac:dyDescent="0.3">
      <c r="A374" s="37">
        <f t="shared" si="444"/>
        <v>371</v>
      </c>
      <c r="B374" s="56">
        <v>2015437227</v>
      </c>
      <c r="C374" s="62" t="s">
        <v>8111</v>
      </c>
      <c r="D374" s="61" t="s">
        <v>45</v>
      </c>
      <c r="E374" s="56" t="s">
        <v>160</v>
      </c>
      <c r="F374" s="61" t="s">
        <v>455</v>
      </c>
      <c r="G374" s="62" t="s">
        <v>456</v>
      </c>
      <c r="H374" s="57">
        <v>45057</v>
      </c>
      <c r="I374" s="38" t="s">
        <v>126</v>
      </c>
      <c r="J374" s="38" t="s">
        <v>128</v>
      </c>
      <c r="K374" s="38" t="s">
        <v>127</v>
      </c>
      <c r="L374" s="38" t="s">
        <v>126</v>
      </c>
      <c r="M374" s="38" t="s">
        <v>127</v>
      </c>
      <c r="N374" s="38" t="s">
        <v>125</v>
      </c>
      <c r="O374" s="38" t="s">
        <v>128</v>
      </c>
      <c r="P374" s="38" t="s">
        <v>127</v>
      </c>
      <c r="Q374" s="38" t="s">
        <v>126</v>
      </c>
      <c r="R374" s="38" t="s">
        <v>128</v>
      </c>
      <c r="S374" s="38" t="s">
        <v>126</v>
      </c>
      <c r="T374" s="38" t="s">
        <v>128</v>
      </c>
      <c r="U374" s="38" t="s">
        <v>126</v>
      </c>
      <c r="V374" s="38" t="s">
        <v>125</v>
      </c>
      <c r="W374" s="38" t="s">
        <v>126</v>
      </c>
      <c r="X374" s="38" t="s">
        <v>125</v>
      </c>
      <c r="Y374" s="38" t="s">
        <v>125</v>
      </c>
      <c r="Z374" s="38" t="s">
        <v>127</v>
      </c>
      <c r="AA374" s="38" t="s">
        <v>126</v>
      </c>
      <c r="AB374" s="38" t="s">
        <v>128</v>
      </c>
      <c r="AC374" s="38" t="s">
        <v>126</v>
      </c>
      <c r="AD374" s="38" t="s">
        <v>128</v>
      </c>
      <c r="AE374" s="38" t="s">
        <v>125</v>
      </c>
      <c r="AF374" s="38" t="s">
        <v>127</v>
      </c>
      <c r="AG374" s="38" t="s">
        <v>127</v>
      </c>
      <c r="AH374" s="38">
        <f t="array" ref="AH374">SUM((I374:AG374=$I$2:$AG$2)*(I374:AG374&lt;&gt;""))</f>
        <v>20</v>
      </c>
      <c r="AI374" s="47">
        <f t="shared" si="496"/>
        <v>8</v>
      </c>
      <c r="AJ374" s="64"/>
      <c r="AK374" s="38" t="str">
        <f t="shared" si="497"/>
        <v>LULUS</v>
      </c>
      <c r="AL374" s="38" t="str">
        <f t="shared" si="498"/>
        <v>LULUS</v>
      </c>
      <c r="AM374" s="38" t="str">
        <f t="shared" si="499"/>
        <v>LULUS</v>
      </c>
      <c r="AN374" s="38" t="str">
        <f t="shared" si="500"/>
        <v>TIDAK LULUS</v>
      </c>
      <c r="AO374" s="38" t="str">
        <f t="shared" si="501"/>
        <v>TIDAK LULUS</v>
      </c>
      <c r="AP374" s="38" t="str">
        <f t="shared" si="502"/>
        <v>LULUS</v>
      </c>
      <c r="AQ374" s="38" t="str">
        <f t="shared" si="503"/>
        <v>LULUS</v>
      </c>
      <c r="AR374" s="38" t="str">
        <f t="shared" si="504"/>
        <v>LULUS</v>
      </c>
      <c r="AS374" s="38" t="str">
        <f t="shared" si="505"/>
        <v>LULUS</v>
      </c>
      <c r="AT374" s="38" t="str">
        <f t="shared" si="506"/>
        <v>LULUS</v>
      </c>
      <c r="AU374" s="38" t="str">
        <f t="shared" si="507"/>
        <v>LULUS</v>
      </c>
      <c r="AV374" s="38" t="str">
        <f t="shared" si="508"/>
        <v>LULUS</v>
      </c>
      <c r="AW374" s="38" t="str">
        <f t="shared" si="509"/>
        <v>TIDAK LULUS</v>
      </c>
      <c r="AX374" s="38" t="str">
        <f t="shared" si="510"/>
        <v>LULUS</v>
      </c>
      <c r="AY374" s="38" t="str">
        <f t="shared" si="511"/>
        <v>LULUS</v>
      </c>
      <c r="AZ374" s="38" t="str">
        <f t="shared" si="512"/>
        <v>LULUS</v>
      </c>
      <c r="BA374" s="38" t="str">
        <f t="shared" si="513"/>
        <v>TIDAK LULUS</v>
      </c>
      <c r="BB374" s="38" t="str">
        <f t="shared" si="514"/>
        <v>LULUS</v>
      </c>
      <c r="BC374" s="38" t="str">
        <f t="shared" si="515"/>
        <v>LULUS</v>
      </c>
      <c r="BD374" s="38" t="str">
        <f t="shared" si="516"/>
        <v>LULUS</v>
      </c>
      <c r="BE374" s="38" t="str">
        <f t="shared" si="517"/>
        <v>LULUS</v>
      </c>
      <c r="BF374" s="38" t="str">
        <f t="shared" si="518"/>
        <v>LULUS</v>
      </c>
      <c r="BG374" s="38" t="str">
        <f t="shared" si="519"/>
        <v>LULUS</v>
      </c>
      <c r="BH374" s="38" t="str">
        <f t="shared" si="520"/>
        <v>LULUS</v>
      </c>
      <c r="BI374" s="38" t="str">
        <f t="shared" si="521"/>
        <v>TIDAK LULUS</v>
      </c>
    </row>
    <row r="375" spans="1:61" s="65" customFormat="1" ht="21.9" customHeight="1" x14ac:dyDescent="0.3">
      <c r="A375" s="37">
        <f t="shared" si="444"/>
        <v>372</v>
      </c>
      <c r="B375" s="56">
        <v>2015437954</v>
      </c>
      <c r="C375" s="62" t="s">
        <v>8033</v>
      </c>
      <c r="D375" s="61" t="s">
        <v>45</v>
      </c>
      <c r="E375" s="56" t="s">
        <v>160</v>
      </c>
      <c r="F375" s="61" t="s">
        <v>341</v>
      </c>
      <c r="G375" s="62" t="s">
        <v>342</v>
      </c>
      <c r="H375" s="57">
        <v>45057</v>
      </c>
      <c r="I375" s="38" t="s">
        <v>127</v>
      </c>
      <c r="J375" s="38" t="s">
        <v>128</v>
      </c>
      <c r="K375" s="38" t="s">
        <v>127</v>
      </c>
      <c r="L375" s="38" t="s">
        <v>125</v>
      </c>
      <c r="M375" s="38" t="s">
        <v>126</v>
      </c>
      <c r="N375" s="38" t="s">
        <v>125</v>
      </c>
      <c r="O375" s="38" t="s">
        <v>128</v>
      </c>
      <c r="P375" s="38" t="s">
        <v>127</v>
      </c>
      <c r="Q375" s="38" t="s">
        <v>126</v>
      </c>
      <c r="R375" s="38" t="s">
        <v>128</v>
      </c>
      <c r="S375" s="38" t="s">
        <v>126</v>
      </c>
      <c r="T375" s="38" t="s">
        <v>128</v>
      </c>
      <c r="U375" s="38" t="s">
        <v>126</v>
      </c>
      <c r="V375" s="38" t="s">
        <v>125</v>
      </c>
      <c r="W375" s="38" t="s">
        <v>126</v>
      </c>
      <c r="X375" s="38" t="s">
        <v>125</v>
      </c>
      <c r="Y375" s="38" t="s">
        <v>128</v>
      </c>
      <c r="Z375" s="38" t="s">
        <v>127</v>
      </c>
      <c r="AA375" s="38" t="s">
        <v>126</v>
      </c>
      <c r="AB375" s="38" t="s">
        <v>128</v>
      </c>
      <c r="AC375" s="38" t="s">
        <v>126</v>
      </c>
      <c r="AD375" s="38" t="s">
        <v>128</v>
      </c>
      <c r="AE375" s="38" t="s">
        <v>128</v>
      </c>
      <c r="AF375" s="38" t="s">
        <v>127</v>
      </c>
      <c r="AG375" s="38" t="s">
        <v>127</v>
      </c>
      <c r="AH375" s="38">
        <f t="array" ref="AH375">SUM((I375:AG375=$I$2:$AG$2)*(I375:AG375&lt;&gt;""))</f>
        <v>21</v>
      </c>
      <c r="AI375" s="47">
        <f t="shared" si="496"/>
        <v>8.4</v>
      </c>
      <c r="AJ375" s="64"/>
      <c r="AK375" s="38" t="str">
        <f t="shared" si="497"/>
        <v>TIDAK LULUS</v>
      </c>
      <c r="AL375" s="38" t="str">
        <f t="shared" si="498"/>
        <v>LULUS</v>
      </c>
      <c r="AM375" s="38" t="str">
        <f t="shared" si="499"/>
        <v>LULUS</v>
      </c>
      <c r="AN375" s="38" t="str">
        <f t="shared" si="500"/>
        <v>LULUS</v>
      </c>
      <c r="AO375" s="38" t="str">
        <f t="shared" si="501"/>
        <v>LULUS</v>
      </c>
      <c r="AP375" s="38" t="str">
        <f t="shared" si="502"/>
        <v>LULUS</v>
      </c>
      <c r="AQ375" s="38" t="str">
        <f t="shared" si="503"/>
        <v>LULUS</v>
      </c>
      <c r="AR375" s="38" t="str">
        <f t="shared" si="504"/>
        <v>LULUS</v>
      </c>
      <c r="AS375" s="38" t="str">
        <f t="shared" si="505"/>
        <v>LULUS</v>
      </c>
      <c r="AT375" s="38" t="str">
        <f t="shared" si="506"/>
        <v>LULUS</v>
      </c>
      <c r="AU375" s="38" t="str">
        <f t="shared" si="507"/>
        <v>LULUS</v>
      </c>
      <c r="AV375" s="38" t="str">
        <f t="shared" si="508"/>
        <v>LULUS</v>
      </c>
      <c r="AW375" s="38" t="str">
        <f t="shared" si="509"/>
        <v>TIDAK LULUS</v>
      </c>
      <c r="AX375" s="38" t="str">
        <f t="shared" si="510"/>
        <v>LULUS</v>
      </c>
      <c r="AY375" s="38" t="str">
        <f t="shared" si="511"/>
        <v>LULUS</v>
      </c>
      <c r="AZ375" s="38" t="str">
        <f t="shared" si="512"/>
        <v>LULUS</v>
      </c>
      <c r="BA375" s="38" t="str">
        <f t="shared" si="513"/>
        <v>LULUS</v>
      </c>
      <c r="BB375" s="38" t="str">
        <f t="shared" si="514"/>
        <v>LULUS</v>
      </c>
      <c r="BC375" s="38" t="str">
        <f t="shared" si="515"/>
        <v>LULUS</v>
      </c>
      <c r="BD375" s="38" t="str">
        <f t="shared" si="516"/>
        <v>LULUS</v>
      </c>
      <c r="BE375" s="38" t="str">
        <f t="shared" si="517"/>
        <v>LULUS</v>
      </c>
      <c r="BF375" s="38" t="str">
        <f t="shared" si="518"/>
        <v>LULUS</v>
      </c>
      <c r="BG375" s="38" t="str">
        <f t="shared" si="519"/>
        <v>TIDAK LULUS</v>
      </c>
      <c r="BH375" s="38" t="str">
        <f t="shared" si="520"/>
        <v>LULUS</v>
      </c>
      <c r="BI375" s="38" t="str">
        <f t="shared" si="521"/>
        <v>TIDAK LULUS</v>
      </c>
    </row>
    <row r="376" spans="1:61" s="65" customFormat="1" ht="21.9" customHeight="1" x14ac:dyDescent="0.3">
      <c r="A376" s="37">
        <f t="shared" si="444"/>
        <v>373</v>
      </c>
      <c r="B376" s="56">
        <v>2015437233</v>
      </c>
      <c r="C376" s="62" t="s">
        <v>8112</v>
      </c>
      <c r="D376" s="61" t="s">
        <v>46</v>
      </c>
      <c r="E376" s="56" t="s">
        <v>155</v>
      </c>
      <c r="F376" s="61" t="s">
        <v>4013</v>
      </c>
      <c r="G376" s="62" t="s">
        <v>4014</v>
      </c>
      <c r="H376" s="57">
        <v>45057</v>
      </c>
      <c r="I376" s="38" t="s">
        <v>126</v>
      </c>
      <c r="J376" s="38" t="s">
        <v>128</v>
      </c>
      <c r="K376" s="38" t="s">
        <v>127</v>
      </c>
      <c r="L376" s="38" t="s">
        <v>125</v>
      </c>
      <c r="M376" s="38" t="s">
        <v>126</v>
      </c>
      <c r="N376" s="38" t="s">
        <v>125</v>
      </c>
      <c r="O376" s="38" t="s">
        <v>128</v>
      </c>
      <c r="P376" s="38" t="s">
        <v>127</v>
      </c>
      <c r="Q376" s="38" t="s">
        <v>126</v>
      </c>
      <c r="R376" s="38" t="s">
        <v>128</v>
      </c>
      <c r="S376" s="38" t="s">
        <v>126</v>
      </c>
      <c r="T376" s="38" t="s">
        <v>128</v>
      </c>
      <c r="U376" s="38" t="s">
        <v>128</v>
      </c>
      <c r="V376" s="38" t="s">
        <v>125</v>
      </c>
      <c r="W376" s="38" t="s">
        <v>126</v>
      </c>
      <c r="X376" s="38" t="s">
        <v>125</v>
      </c>
      <c r="Y376" s="38" t="s">
        <v>128</v>
      </c>
      <c r="Z376" s="38" t="s">
        <v>127</v>
      </c>
      <c r="AA376" s="38" t="s">
        <v>126</v>
      </c>
      <c r="AB376" s="38" t="s">
        <v>128</v>
      </c>
      <c r="AC376" s="38" t="s">
        <v>126</v>
      </c>
      <c r="AD376" s="38" t="s">
        <v>128</v>
      </c>
      <c r="AE376" s="38" t="s">
        <v>125</v>
      </c>
      <c r="AF376" s="38" t="s">
        <v>127</v>
      </c>
      <c r="AG376" s="38" t="s">
        <v>127</v>
      </c>
      <c r="AH376" s="38">
        <f t="array" ref="AH376">SUM((I376:AG376=$I$2:$AG$2)*(I376:AG376&lt;&gt;""))</f>
        <v>23</v>
      </c>
      <c r="AI376" s="47">
        <f t="shared" si="496"/>
        <v>9.1999999999999993</v>
      </c>
      <c r="AJ376" s="64"/>
      <c r="AK376" s="38" t="str">
        <f t="shared" si="497"/>
        <v>LULUS</v>
      </c>
      <c r="AL376" s="38" t="str">
        <f t="shared" si="498"/>
        <v>LULUS</v>
      </c>
      <c r="AM376" s="38" t="str">
        <f t="shared" si="499"/>
        <v>LULUS</v>
      </c>
      <c r="AN376" s="38" t="str">
        <f t="shared" si="500"/>
        <v>LULUS</v>
      </c>
      <c r="AO376" s="38" t="str">
        <f t="shared" si="501"/>
        <v>LULUS</v>
      </c>
      <c r="AP376" s="38" t="str">
        <f t="shared" si="502"/>
        <v>LULUS</v>
      </c>
      <c r="AQ376" s="38" t="str">
        <f t="shared" si="503"/>
        <v>LULUS</v>
      </c>
      <c r="AR376" s="38" t="str">
        <f t="shared" si="504"/>
        <v>LULUS</v>
      </c>
      <c r="AS376" s="38" t="str">
        <f t="shared" si="505"/>
        <v>LULUS</v>
      </c>
      <c r="AT376" s="38" t="str">
        <f t="shared" si="506"/>
        <v>LULUS</v>
      </c>
      <c r="AU376" s="38" t="str">
        <f t="shared" si="507"/>
        <v>LULUS</v>
      </c>
      <c r="AV376" s="38" t="str">
        <f t="shared" si="508"/>
        <v>LULUS</v>
      </c>
      <c r="AW376" s="38" t="str">
        <f t="shared" si="509"/>
        <v>TIDAK LULUS</v>
      </c>
      <c r="AX376" s="38" t="str">
        <f t="shared" si="510"/>
        <v>LULUS</v>
      </c>
      <c r="AY376" s="38" t="str">
        <f t="shared" si="511"/>
        <v>LULUS</v>
      </c>
      <c r="AZ376" s="38" t="str">
        <f t="shared" si="512"/>
        <v>LULUS</v>
      </c>
      <c r="BA376" s="38" t="str">
        <f t="shared" si="513"/>
        <v>LULUS</v>
      </c>
      <c r="BB376" s="38" t="str">
        <f t="shared" si="514"/>
        <v>LULUS</v>
      </c>
      <c r="BC376" s="38" t="str">
        <f t="shared" si="515"/>
        <v>LULUS</v>
      </c>
      <c r="BD376" s="38" t="str">
        <f t="shared" si="516"/>
        <v>LULUS</v>
      </c>
      <c r="BE376" s="38" t="str">
        <f t="shared" si="517"/>
        <v>LULUS</v>
      </c>
      <c r="BF376" s="38" t="str">
        <f t="shared" si="518"/>
        <v>LULUS</v>
      </c>
      <c r="BG376" s="38" t="str">
        <f t="shared" si="519"/>
        <v>LULUS</v>
      </c>
      <c r="BH376" s="38" t="str">
        <f t="shared" si="520"/>
        <v>LULUS</v>
      </c>
      <c r="BI376" s="38" t="str">
        <f t="shared" si="521"/>
        <v>TIDAK LULUS</v>
      </c>
    </row>
    <row r="377" spans="1:61" s="65" customFormat="1" ht="21.9" customHeight="1" x14ac:dyDescent="0.3">
      <c r="A377" s="37">
        <f t="shared" si="444"/>
        <v>374</v>
      </c>
      <c r="B377" s="56">
        <v>2015437229</v>
      </c>
      <c r="C377" s="62" t="s">
        <v>8113</v>
      </c>
      <c r="D377" s="61" t="s">
        <v>45</v>
      </c>
      <c r="E377" s="56" t="s">
        <v>160</v>
      </c>
      <c r="F377" s="61" t="s">
        <v>8257</v>
      </c>
      <c r="G377" s="62" t="s">
        <v>8258</v>
      </c>
      <c r="H377" s="57">
        <v>45057</v>
      </c>
      <c r="I377" s="38" t="s">
        <v>127</v>
      </c>
      <c r="J377" s="38" t="s">
        <v>128</v>
      </c>
      <c r="K377" s="38" t="s">
        <v>127</v>
      </c>
      <c r="L377" s="38" t="s">
        <v>125</v>
      </c>
      <c r="M377" s="38" t="s">
        <v>126</v>
      </c>
      <c r="N377" s="38" t="s">
        <v>127</v>
      </c>
      <c r="O377" s="38" t="s">
        <v>128</v>
      </c>
      <c r="P377" s="38" t="s">
        <v>127</v>
      </c>
      <c r="Q377" s="38" t="s">
        <v>126</v>
      </c>
      <c r="R377" s="38" t="s">
        <v>128</v>
      </c>
      <c r="S377" s="38" t="s">
        <v>126</v>
      </c>
      <c r="T377" s="38" t="s">
        <v>128</v>
      </c>
      <c r="U377" s="38" t="s">
        <v>125</v>
      </c>
      <c r="V377" s="38" t="s">
        <v>125</v>
      </c>
      <c r="W377" s="38" t="s">
        <v>126</v>
      </c>
      <c r="X377" s="38" t="s">
        <v>125</v>
      </c>
      <c r="Y377" s="38" t="s">
        <v>125</v>
      </c>
      <c r="Z377" s="38" t="s">
        <v>127</v>
      </c>
      <c r="AA377" s="38" t="s">
        <v>126</v>
      </c>
      <c r="AB377" s="38" t="s">
        <v>128</v>
      </c>
      <c r="AC377" s="38" t="s">
        <v>126</v>
      </c>
      <c r="AD377" s="38" t="s">
        <v>128</v>
      </c>
      <c r="AE377" s="38" t="s">
        <v>125</v>
      </c>
      <c r="AF377" s="38" t="s">
        <v>127</v>
      </c>
      <c r="AG377" s="38" t="s">
        <v>127</v>
      </c>
      <c r="AH377" s="38">
        <f t="array" ref="AH377">SUM((I377:AG377=$I$2:$AG$2)*(I377:AG377&lt;&gt;""))</f>
        <v>20</v>
      </c>
      <c r="AI377" s="47">
        <f t="shared" si="496"/>
        <v>8</v>
      </c>
      <c r="AJ377" s="64"/>
      <c r="AK377" s="38" t="str">
        <f t="shared" si="497"/>
        <v>TIDAK LULUS</v>
      </c>
      <c r="AL377" s="38" t="str">
        <f t="shared" si="498"/>
        <v>LULUS</v>
      </c>
      <c r="AM377" s="38" t="str">
        <f t="shared" si="499"/>
        <v>LULUS</v>
      </c>
      <c r="AN377" s="38" t="str">
        <f t="shared" si="500"/>
        <v>LULUS</v>
      </c>
      <c r="AO377" s="38" t="str">
        <f t="shared" si="501"/>
        <v>LULUS</v>
      </c>
      <c r="AP377" s="38" t="str">
        <f t="shared" si="502"/>
        <v>TIDAK LULUS</v>
      </c>
      <c r="AQ377" s="38" t="str">
        <f t="shared" si="503"/>
        <v>LULUS</v>
      </c>
      <c r="AR377" s="38" t="str">
        <f t="shared" si="504"/>
        <v>LULUS</v>
      </c>
      <c r="AS377" s="38" t="str">
        <f t="shared" si="505"/>
        <v>LULUS</v>
      </c>
      <c r="AT377" s="38" t="str">
        <f t="shared" si="506"/>
        <v>LULUS</v>
      </c>
      <c r="AU377" s="38" t="str">
        <f t="shared" si="507"/>
        <v>LULUS</v>
      </c>
      <c r="AV377" s="38" t="str">
        <f t="shared" si="508"/>
        <v>LULUS</v>
      </c>
      <c r="AW377" s="38" t="str">
        <f t="shared" si="509"/>
        <v>TIDAK LULUS</v>
      </c>
      <c r="AX377" s="38" t="str">
        <f t="shared" si="510"/>
        <v>LULUS</v>
      </c>
      <c r="AY377" s="38" t="str">
        <f t="shared" si="511"/>
        <v>LULUS</v>
      </c>
      <c r="AZ377" s="38" t="str">
        <f t="shared" si="512"/>
        <v>LULUS</v>
      </c>
      <c r="BA377" s="38" t="str">
        <f t="shared" si="513"/>
        <v>TIDAK LULUS</v>
      </c>
      <c r="BB377" s="38" t="str">
        <f t="shared" si="514"/>
        <v>LULUS</v>
      </c>
      <c r="BC377" s="38" t="str">
        <f t="shared" si="515"/>
        <v>LULUS</v>
      </c>
      <c r="BD377" s="38" t="str">
        <f t="shared" si="516"/>
        <v>LULUS</v>
      </c>
      <c r="BE377" s="38" t="str">
        <f t="shared" si="517"/>
        <v>LULUS</v>
      </c>
      <c r="BF377" s="38" t="str">
        <f t="shared" si="518"/>
        <v>LULUS</v>
      </c>
      <c r="BG377" s="38" t="str">
        <f t="shared" si="519"/>
        <v>LULUS</v>
      </c>
      <c r="BH377" s="38" t="str">
        <f t="shared" si="520"/>
        <v>LULUS</v>
      </c>
      <c r="BI377" s="38" t="str">
        <f t="shared" si="521"/>
        <v>TIDAK LULUS</v>
      </c>
    </row>
    <row r="378" spans="1:61" s="65" customFormat="1" ht="21.9" customHeight="1" x14ac:dyDescent="0.3">
      <c r="A378" s="37">
        <f t="shared" si="444"/>
        <v>375</v>
      </c>
      <c r="B378" s="56">
        <v>2015437959</v>
      </c>
      <c r="C378" s="62" t="s">
        <v>8034</v>
      </c>
      <c r="D378" s="61" t="s">
        <v>45</v>
      </c>
      <c r="E378" s="56" t="s">
        <v>160</v>
      </c>
      <c r="F378" s="61" t="s">
        <v>8160</v>
      </c>
      <c r="G378" s="62" t="s">
        <v>8161</v>
      </c>
      <c r="H378" s="57">
        <v>45057</v>
      </c>
      <c r="I378" s="38" t="s">
        <v>127</v>
      </c>
      <c r="J378" s="38" t="s">
        <v>128</v>
      </c>
      <c r="K378" s="38" t="s">
        <v>127</v>
      </c>
      <c r="L378" s="38" t="s">
        <v>126</v>
      </c>
      <c r="M378" s="38" t="s">
        <v>126</v>
      </c>
      <c r="N378" s="38" t="s">
        <v>125</v>
      </c>
      <c r="O378" s="38" t="s">
        <v>128</v>
      </c>
      <c r="P378" s="38" t="s">
        <v>127</v>
      </c>
      <c r="Q378" s="38" t="s">
        <v>126</v>
      </c>
      <c r="R378" s="38" t="s">
        <v>128</v>
      </c>
      <c r="S378" s="38" t="s">
        <v>126</v>
      </c>
      <c r="T378" s="38" t="s">
        <v>128</v>
      </c>
      <c r="U378" s="38" t="s">
        <v>126</v>
      </c>
      <c r="V378" s="38" t="s">
        <v>125</v>
      </c>
      <c r="W378" s="38" t="s">
        <v>126</v>
      </c>
      <c r="X378" s="38" t="s">
        <v>125</v>
      </c>
      <c r="Y378" s="38" t="s">
        <v>128</v>
      </c>
      <c r="Z378" s="38" t="s">
        <v>127</v>
      </c>
      <c r="AA378" s="38" t="s">
        <v>126</v>
      </c>
      <c r="AB378" s="38" t="s">
        <v>128</v>
      </c>
      <c r="AC378" s="38" t="s">
        <v>126</v>
      </c>
      <c r="AD378" s="38" t="s">
        <v>128</v>
      </c>
      <c r="AE378" s="38" t="s">
        <v>128</v>
      </c>
      <c r="AF378" s="38" t="s">
        <v>127</v>
      </c>
      <c r="AG378" s="38" t="s">
        <v>127</v>
      </c>
      <c r="AH378" s="38">
        <f t="array" ref="AH378">SUM((I378:AG378=$I$2:$AG$2)*(I378:AG378&lt;&gt;""))</f>
        <v>20</v>
      </c>
      <c r="AI378" s="47">
        <f t="shared" si="496"/>
        <v>8</v>
      </c>
      <c r="AJ378" s="64"/>
      <c r="AK378" s="38" t="str">
        <f t="shared" si="497"/>
        <v>TIDAK LULUS</v>
      </c>
      <c r="AL378" s="38" t="str">
        <f t="shared" si="498"/>
        <v>LULUS</v>
      </c>
      <c r="AM378" s="38" t="str">
        <f t="shared" si="499"/>
        <v>LULUS</v>
      </c>
      <c r="AN378" s="38" t="str">
        <f t="shared" si="500"/>
        <v>TIDAK LULUS</v>
      </c>
      <c r="AO378" s="38" t="str">
        <f t="shared" si="501"/>
        <v>LULUS</v>
      </c>
      <c r="AP378" s="38" t="str">
        <f t="shared" si="502"/>
        <v>LULUS</v>
      </c>
      <c r="AQ378" s="38" t="str">
        <f t="shared" si="503"/>
        <v>LULUS</v>
      </c>
      <c r="AR378" s="38" t="str">
        <f t="shared" si="504"/>
        <v>LULUS</v>
      </c>
      <c r="AS378" s="38" t="str">
        <f t="shared" si="505"/>
        <v>LULUS</v>
      </c>
      <c r="AT378" s="38" t="str">
        <f t="shared" si="506"/>
        <v>LULUS</v>
      </c>
      <c r="AU378" s="38" t="str">
        <f t="shared" si="507"/>
        <v>LULUS</v>
      </c>
      <c r="AV378" s="38" t="str">
        <f t="shared" si="508"/>
        <v>LULUS</v>
      </c>
      <c r="AW378" s="38" t="str">
        <f t="shared" si="509"/>
        <v>TIDAK LULUS</v>
      </c>
      <c r="AX378" s="38" t="str">
        <f t="shared" si="510"/>
        <v>LULUS</v>
      </c>
      <c r="AY378" s="38" t="str">
        <f t="shared" si="511"/>
        <v>LULUS</v>
      </c>
      <c r="AZ378" s="38" t="str">
        <f t="shared" si="512"/>
        <v>LULUS</v>
      </c>
      <c r="BA378" s="38" t="str">
        <f t="shared" si="513"/>
        <v>LULUS</v>
      </c>
      <c r="BB378" s="38" t="str">
        <f t="shared" si="514"/>
        <v>LULUS</v>
      </c>
      <c r="BC378" s="38" t="str">
        <f t="shared" si="515"/>
        <v>LULUS</v>
      </c>
      <c r="BD378" s="38" t="str">
        <f t="shared" si="516"/>
        <v>LULUS</v>
      </c>
      <c r="BE378" s="38" t="str">
        <f t="shared" si="517"/>
        <v>LULUS</v>
      </c>
      <c r="BF378" s="38" t="str">
        <f t="shared" si="518"/>
        <v>LULUS</v>
      </c>
      <c r="BG378" s="38" t="str">
        <f t="shared" si="519"/>
        <v>TIDAK LULUS</v>
      </c>
      <c r="BH378" s="38" t="str">
        <f t="shared" si="520"/>
        <v>LULUS</v>
      </c>
      <c r="BI378" s="38" t="str">
        <f t="shared" si="521"/>
        <v>TIDAK LULUS</v>
      </c>
    </row>
    <row r="379" spans="1:61" s="65" customFormat="1" ht="21.9" customHeight="1" x14ac:dyDescent="0.3">
      <c r="A379" s="37">
        <f t="shared" si="444"/>
        <v>376</v>
      </c>
      <c r="B379" s="56">
        <v>2015437975</v>
      </c>
      <c r="C379" s="62" t="s">
        <v>8035</v>
      </c>
      <c r="D379" s="61" t="s">
        <v>46</v>
      </c>
      <c r="E379" s="56" t="s">
        <v>155</v>
      </c>
      <c r="F379" s="61" t="s">
        <v>341</v>
      </c>
      <c r="G379" s="62" t="s">
        <v>342</v>
      </c>
      <c r="H379" s="57">
        <v>45057</v>
      </c>
      <c r="I379" s="38" t="s">
        <v>127</v>
      </c>
      <c r="J379" s="38" t="s">
        <v>128</v>
      </c>
      <c r="K379" s="38" t="s">
        <v>127</v>
      </c>
      <c r="L379" s="38" t="s">
        <v>126</v>
      </c>
      <c r="M379" s="38" t="s">
        <v>126</v>
      </c>
      <c r="N379" s="38" t="s">
        <v>125</v>
      </c>
      <c r="O379" s="38" t="s">
        <v>128</v>
      </c>
      <c r="P379" s="38" t="s">
        <v>127</v>
      </c>
      <c r="Q379" s="38" t="s">
        <v>126</v>
      </c>
      <c r="R379" s="38" t="s">
        <v>128</v>
      </c>
      <c r="S379" s="38" t="s">
        <v>126</v>
      </c>
      <c r="T379" s="38" t="s">
        <v>128</v>
      </c>
      <c r="U379" s="38" t="s">
        <v>126</v>
      </c>
      <c r="V379" s="38" t="s">
        <v>125</v>
      </c>
      <c r="W379" s="38" t="s">
        <v>126</v>
      </c>
      <c r="X379" s="38" t="s">
        <v>125</v>
      </c>
      <c r="Y379" s="38" t="s">
        <v>126</v>
      </c>
      <c r="Z379" s="38" t="s">
        <v>127</v>
      </c>
      <c r="AA379" s="38" t="s">
        <v>126</v>
      </c>
      <c r="AB379" s="38" t="s">
        <v>128</v>
      </c>
      <c r="AC379" s="38" t="s">
        <v>126</v>
      </c>
      <c r="AD379" s="38" t="s">
        <v>128</v>
      </c>
      <c r="AE379" s="38" t="s">
        <v>128</v>
      </c>
      <c r="AF379" s="38" t="s">
        <v>127</v>
      </c>
      <c r="AG379" s="38" t="s">
        <v>127</v>
      </c>
      <c r="AH379" s="38">
        <f t="array" ref="AH379">SUM((I379:AG379=$I$2:$AG$2)*(I379:AG379&lt;&gt;""))</f>
        <v>19</v>
      </c>
      <c r="AI379" s="47">
        <f t="shared" si="496"/>
        <v>7.6</v>
      </c>
      <c r="AJ379" s="64"/>
      <c r="AK379" s="38" t="str">
        <f t="shared" si="497"/>
        <v>TIDAK LULUS</v>
      </c>
      <c r="AL379" s="38" t="str">
        <f t="shared" si="498"/>
        <v>LULUS</v>
      </c>
      <c r="AM379" s="38" t="str">
        <f t="shared" si="499"/>
        <v>LULUS</v>
      </c>
      <c r="AN379" s="38" t="str">
        <f t="shared" si="500"/>
        <v>TIDAK LULUS</v>
      </c>
      <c r="AO379" s="38" t="str">
        <f t="shared" si="501"/>
        <v>LULUS</v>
      </c>
      <c r="AP379" s="38" t="str">
        <f t="shared" si="502"/>
        <v>LULUS</v>
      </c>
      <c r="AQ379" s="38" t="str">
        <f t="shared" si="503"/>
        <v>LULUS</v>
      </c>
      <c r="AR379" s="38" t="str">
        <f t="shared" si="504"/>
        <v>LULUS</v>
      </c>
      <c r="AS379" s="38" t="str">
        <f t="shared" si="505"/>
        <v>LULUS</v>
      </c>
      <c r="AT379" s="38" t="str">
        <f t="shared" si="506"/>
        <v>LULUS</v>
      </c>
      <c r="AU379" s="38" t="str">
        <f t="shared" si="507"/>
        <v>LULUS</v>
      </c>
      <c r="AV379" s="38" t="str">
        <f t="shared" si="508"/>
        <v>LULUS</v>
      </c>
      <c r="AW379" s="38" t="str">
        <f t="shared" si="509"/>
        <v>TIDAK LULUS</v>
      </c>
      <c r="AX379" s="38" t="str">
        <f t="shared" si="510"/>
        <v>LULUS</v>
      </c>
      <c r="AY379" s="38" t="str">
        <f t="shared" si="511"/>
        <v>LULUS</v>
      </c>
      <c r="AZ379" s="38" t="str">
        <f t="shared" si="512"/>
        <v>LULUS</v>
      </c>
      <c r="BA379" s="38" t="str">
        <f t="shared" si="513"/>
        <v>TIDAK LULUS</v>
      </c>
      <c r="BB379" s="38" t="str">
        <f t="shared" si="514"/>
        <v>LULUS</v>
      </c>
      <c r="BC379" s="38" t="str">
        <f t="shared" si="515"/>
        <v>LULUS</v>
      </c>
      <c r="BD379" s="38" t="str">
        <f t="shared" si="516"/>
        <v>LULUS</v>
      </c>
      <c r="BE379" s="38" t="str">
        <f t="shared" si="517"/>
        <v>LULUS</v>
      </c>
      <c r="BF379" s="38" t="str">
        <f t="shared" si="518"/>
        <v>LULUS</v>
      </c>
      <c r="BG379" s="38" t="str">
        <f t="shared" si="519"/>
        <v>TIDAK LULUS</v>
      </c>
      <c r="BH379" s="38" t="str">
        <f t="shared" si="520"/>
        <v>LULUS</v>
      </c>
      <c r="BI379" s="38" t="str">
        <f t="shared" si="521"/>
        <v>TIDAK LULUS</v>
      </c>
    </row>
    <row r="380" spans="1:61" s="65" customFormat="1" ht="21.9" customHeight="1" x14ac:dyDescent="0.3">
      <c r="A380" s="37">
        <f t="shared" si="444"/>
        <v>377</v>
      </c>
      <c r="B380" s="56">
        <v>2015437964</v>
      </c>
      <c r="C380" s="62" t="s">
        <v>8036</v>
      </c>
      <c r="D380" s="61" t="s">
        <v>45</v>
      </c>
      <c r="E380" s="56" t="s">
        <v>160</v>
      </c>
      <c r="F380" s="61" t="s">
        <v>6434</v>
      </c>
      <c r="G380" s="62" t="s">
        <v>6435</v>
      </c>
      <c r="H380" s="57">
        <v>45057</v>
      </c>
      <c r="I380" s="38" t="s">
        <v>128</v>
      </c>
      <c r="J380" s="38" t="s">
        <v>128</v>
      </c>
      <c r="K380" s="38" t="s">
        <v>127</v>
      </c>
      <c r="L380" s="38" t="s">
        <v>125</v>
      </c>
      <c r="M380" s="38" t="s">
        <v>127</v>
      </c>
      <c r="N380" s="38" t="s">
        <v>125</v>
      </c>
      <c r="O380" s="38" t="s">
        <v>128</v>
      </c>
      <c r="P380" s="38" t="s">
        <v>127</v>
      </c>
      <c r="Q380" s="38" t="s">
        <v>126</v>
      </c>
      <c r="R380" s="38" t="s">
        <v>127</v>
      </c>
      <c r="S380" s="38" t="s">
        <v>126</v>
      </c>
      <c r="T380" s="38" t="s">
        <v>126</v>
      </c>
      <c r="U380" s="38" t="s">
        <v>126</v>
      </c>
      <c r="V380" s="38" t="s">
        <v>125</v>
      </c>
      <c r="W380" s="38" t="s">
        <v>126</v>
      </c>
      <c r="X380" s="38" t="s">
        <v>125</v>
      </c>
      <c r="Y380" s="38" t="s">
        <v>125</v>
      </c>
      <c r="Z380" s="38" t="s">
        <v>127</v>
      </c>
      <c r="AA380" s="38" t="s">
        <v>126</v>
      </c>
      <c r="AB380" s="38" t="s">
        <v>128</v>
      </c>
      <c r="AC380" s="38" t="s">
        <v>126</v>
      </c>
      <c r="AD380" s="38" t="s">
        <v>128</v>
      </c>
      <c r="AE380" s="38" t="s">
        <v>128</v>
      </c>
      <c r="AF380" s="38" t="s">
        <v>127</v>
      </c>
      <c r="AG380" s="38" t="s">
        <v>127</v>
      </c>
      <c r="AH380" s="38">
        <f t="array" ref="AH380">SUM((I380:AG380=$I$2:$AG$2)*(I380:AG380&lt;&gt;""))</f>
        <v>17</v>
      </c>
      <c r="AI380" s="47">
        <f t="shared" si="496"/>
        <v>6.8</v>
      </c>
      <c r="AJ380" s="64"/>
      <c r="AK380" s="38" t="str">
        <f t="shared" si="497"/>
        <v>TIDAK LULUS</v>
      </c>
      <c r="AL380" s="38" t="str">
        <f t="shared" si="498"/>
        <v>LULUS</v>
      </c>
      <c r="AM380" s="38" t="str">
        <f t="shared" si="499"/>
        <v>LULUS</v>
      </c>
      <c r="AN380" s="38" t="str">
        <f t="shared" si="500"/>
        <v>LULUS</v>
      </c>
      <c r="AO380" s="38" t="str">
        <f t="shared" si="501"/>
        <v>TIDAK LULUS</v>
      </c>
      <c r="AP380" s="38" t="str">
        <f t="shared" si="502"/>
        <v>LULUS</v>
      </c>
      <c r="AQ380" s="38" t="str">
        <f t="shared" si="503"/>
        <v>LULUS</v>
      </c>
      <c r="AR380" s="38" t="str">
        <f t="shared" si="504"/>
        <v>LULUS</v>
      </c>
      <c r="AS380" s="38" t="str">
        <f t="shared" si="505"/>
        <v>LULUS</v>
      </c>
      <c r="AT380" s="38" t="str">
        <f t="shared" si="506"/>
        <v>TIDAK LULUS</v>
      </c>
      <c r="AU380" s="38" t="str">
        <f t="shared" si="507"/>
        <v>LULUS</v>
      </c>
      <c r="AV380" s="38" t="str">
        <f t="shared" si="508"/>
        <v>TIDAK LULUS</v>
      </c>
      <c r="AW380" s="38" t="str">
        <f t="shared" si="509"/>
        <v>TIDAK LULUS</v>
      </c>
      <c r="AX380" s="38" t="str">
        <f t="shared" si="510"/>
        <v>LULUS</v>
      </c>
      <c r="AY380" s="38" t="str">
        <f t="shared" si="511"/>
        <v>LULUS</v>
      </c>
      <c r="AZ380" s="38" t="str">
        <f t="shared" si="512"/>
        <v>LULUS</v>
      </c>
      <c r="BA380" s="38" t="str">
        <f t="shared" si="513"/>
        <v>TIDAK LULUS</v>
      </c>
      <c r="BB380" s="38" t="str">
        <f t="shared" si="514"/>
        <v>LULUS</v>
      </c>
      <c r="BC380" s="38" t="str">
        <f t="shared" si="515"/>
        <v>LULUS</v>
      </c>
      <c r="BD380" s="38" t="str">
        <f t="shared" si="516"/>
        <v>LULUS</v>
      </c>
      <c r="BE380" s="38" t="str">
        <f t="shared" si="517"/>
        <v>LULUS</v>
      </c>
      <c r="BF380" s="38" t="str">
        <f t="shared" si="518"/>
        <v>LULUS</v>
      </c>
      <c r="BG380" s="38" t="str">
        <f t="shared" si="519"/>
        <v>TIDAK LULUS</v>
      </c>
      <c r="BH380" s="38" t="str">
        <f t="shared" si="520"/>
        <v>LULUS</v>
      </c>
      <c r="BI380" s="38" t="str">
        <f t="shared" si="521"/>
        <v>TIDAK LULUS</v>
      </c>
    </row>
    <row r="381" spans="1:61" s="65" customFormat="1" ht="21.9" customHeight="1" x14ac:dyDescent="0.3">
      <c r="A381" s="37">
        <f t="shared" si="444"/>
        <v>378</v>
      </c>
      <c r="B381" s="56">
        <v>2015437977</v>
      </c>
      <c r="C381" s="62" t="s">
        <v>8037</v>
      </c>
      <c r="D381" s="61" t="s">
        <v>46</v>
      </c>
      <c r="E381" s="56" t="s">
        <v>155</v>
      </c>
      <c r="F381" s="61" t="s">
        <v>8162</v>
      </c>
      <c r="G381" s="62" t="s">
        <v>8163</v>
      </c>
      <c r="H381" s="57">
        <v>45057</v>
      </c>
      <c r="I381" s="38" t="s">
        <v>127</v>
      </c>
      <c r="J381" s="38" t="s">
        <v>128</v>
      </c>
      <c r="K381" s="38" t="s">
        <v>127</v>
      </c>
      <c r="L381" s="38" t="s">
        <v>126</v>
      </c>
      <c r="M381" s="38" t="s">
        <v>126</v>
      </c>
      <c r="N381" s="38" t="s">
        <v>125</v>
      </c>
      <c r="O381" s="38" t="s">
        <v>128</v>
      </c>
      <c r="P381" s="38" t="s">
        <v>127</v>
      </c>
      <c r="Q381" s="38" t="s">
        <v>126</v>
      </c>
      <c r="R381" s="38" t="s">
        <v>128</v>
      </c>
      <c r="S381" s="38" t="s">
        <v>126</v>
      </c>
      <c r="T381" s="38" t="s">
        <v>128</v>
      </c>
      <c r="U381" s="38" t="s">
        <v>126</v>
      </c>
      <c r="V381" s="38" t="s">
        <v>125</v>
      </c>
      <c r="W381" s="38" t="s">
        <v>126</v>
      </c>
      <c r="X381" s="38" t="s">
        <v>125</v>
      </c>
      <c r="Y381" s="38" t="s">
        <v>128</v>
      </c>
      <c r="Z381" s="38" t="s">
        <v>127</v>
      </c>
      <c r="AA381" s="38" t="s">
        <v>126</v>
      </c>
      <c r="AB381" s="38" t="s">
        <v>128</v>
      </c>
      <c r="AC381" s="38" t="s">
        <v>126</v>
      </c>
      <c r="AD381" s="38" t="s">
        <v>128</v>
      </c>
      <c r="AE381" s="38" t="s">
        <v>125</v>
      </c>
      <c r="AF381" s="38" t="s">
        <v>127</v>
      </c>
      <c r="AG381" s="38" t="s">
        <v>126</v>
      </c>
      <c r="AH381" s="38">
        <f t="array" ref="AH381">SUM((I381:AG381=$I$2:$AG$2)*(I381:AG381&lt;&gt;""))</f>
        <v>22</v>
      </c>
      <c r="AI381" s="47">
        <f t="shared" si="496"/>
        <v>8.8000000000000007</v>
      </c>
      <c r="AJ381" s="64"/>
      <c r="AK381" s="38" t="str">
        <f t="shared" si="497"/>
        <v>TIDAK LULUS</v>
      </c>
      <c r="AL381" s="38" t="str">
        <f t="shared" si="498"/>
        <v>LULUS</v>
      </c>
      <c r="AM381" s="38" t="str">
        <f t="shared" si="499"/>
        <v>LULUS</v>
      </c>
      <c r="AN381" s="38" t="str">
        <f t="shared" si="500"/>
        <v>TIDAK LULUS</v>
      </c>
      <c r="AO381" s="38" t="str">
        <f t="shared" si="501"/>
        <v>LULUS</v>
      </c>
      <c r="AP381" s="38" t="str">
        <f t="shared" si="502"/>
        <v>LULUS</v>
      </c>
      <c r="AQ381" s="38" t="str">
        <f t="shared" si="503"/>
        <v>LULUS</v>
      </c>
      <c r="AR381" s="38" t="str">
        <f t="shared" si="504"/>
        <v>LULUS</v>
      </c>
      <c r="AS381" s="38" t="str">
        <f t="shared" si="505"/>
        <v>LULUS</v>
      </c>
      <c r="AT381" s="38" t="str">
        <f t="shared" si="506"/>
        <v>LULUS</v>
      </c>
      <c r="AU381" s="38" t="str">
        <f t="shared" si="507"/>
        <v>LULUS</v>
      </c>
      <c r="AV381" s="38" t="str">
        <f t="shared" si="508"/>
        <v>LULUS</v>
      </c>
      <c r="AW381" s="38" t="str">
        <f t="shared" si="509"/>
        <v>TIDAK LULUS</v>
      </c>
      <c r="AX381" s="38" t="str">
        <f t="shared" si="510"/>
        <v>LULUS</v>
      </c>
      <c r="AY381" s="38" t="str">
        <f t="shared" si="511"/>
        <v>LULUS</v>
      </c>
      <c r="AZ381" s="38" t="str">
        <f t="shared" si="512"/>
        <v>LULUS</v>
      </c>
      <c r="BA381" s="38" t="str">
        <f t="shared" si="513"/>
        <v>LULUS</v>
      </c>
      <c r="BB381" s="38" t="str">
        <f t="shared" si="514"/>
        <v>LULUS</v>
      </c>
      <c r="BC381" s="38" t="str">
        <f t="shared" si="515"/>
        <v>LULUS</v>
      </c>
      <c r="BD381" s="38" t="str">
        <f t="shared" si="516"/>
        <v>LULUS</v>
      </c>
      <c r="BE381" s="38" t="str">
        <f t="shared" si="517"/>
        <v>LULUS</v>
      </c>
      <c r="BF381" s="38" t="str">
        <f t="shared" si="518"/>
        <v>LULUS</v>
      </c>
      <c r="BG381" s="38" t="str">
        <f t="shared" si="519"/>
        <v>LULUS</v>
      </c>
      <c r="BH381" s="38" t="str">
        <f t="shared" si="520"/>
        <v>LULUS</v>
      </c>
      <c r="BI381" s="38" t="str">
        <f t="shared" si="521"/>
        <v>LULUS</v>
      </c>
    </row>
    <row r="382" spans="1:61" s="65" customFormat="1" ht="21.9" customHeight="1" x14ac:dyDescent="0.3">
      <c r="A382" s="37">
        <f t="shared" si="444"/>
        <v>379</v>
      </c>
      <c r="B382" s="56">
        <v>2015437978</v>
      </c>
      <c r="C382" s="62" t="s">
        <v>8038</v>
      </c>
      <c r="D382" s="61" t="s">
        <v>46</v>
      </c>
      <c r="E382" s="56" t="s">
        <v>155</v>
      </c>
      <c r="F382" s="61" t="s">
        <v>8164</v>
      </c>
      <c r="G382" s="62" t="s">
        <v>8165</v>
      </c>
      <c r="H382" s="57">
        <v>45057</v>
      </c>
      <c r="I382" s="38" t="s">
        <v>126</v>
      </c>
      <c r="J382" s="38" t="s">
        <v>128</v>
      </c>
      <c r="K382" s="38" t="s">
        <v>127</v>
      </c>
      <c r="L382" s="38" t="s">
        <v>125</v>
      </c>
      <c r="M382" s="38" t="s">
        <v>126</v>
      </c>
      <c r="N382" s="38" t="s">
        <v>125</v>
      </c>
      <c r="O382" s="38" t="s">
        <v>128</v>
      </c>
      <c r="P382" s="38" t="s">
        <v>127</v>
      </c>
      <c r="Q382" s="38" t="s">
        <v>126</v>
      </c>
      <c r="R382" s="38" t="s">
        <v>128</v>
      </c>
      <c r="S382" s="38" t="s">
        <v>126</v>
      </c>
      <c r="T382" s="38" t="s">
        <v>128</v>
      </c>
      <c r="U382" s="38" t="s">
        <v>126</v>
      </c>
      <c r="V382" s="38" t="s">
        <v>125</v>
      </c>
      <c r="W382" s="38" t="s">
        <v>126</v>
      </c>
      <c r="X382" s="38" t="s">
        <v>125</v>
      </c>
      <c r="Y382" s="38" t="s">
        <v>128</v>
      </c>
      <c r="Z382" s="38" t="s">
        <v>127</v>
      </c>
      <c r="AA382" s="38" t="s">
        <v>126</v>
      </c>
      <c r="AB382" s="38" t="s">
        <v>128</v>
      </c>
      <c r="AC382" s="38" t="s">
        <v>126</v>
      </c>
      <c r="AD382" s="38" t="s">
        <v>128</v>
      </c>
      <c r="AE382" s="38" t="s">
        <v>128</v>
      </c>
      <c r="AF382" s="38" t="s">
        <v>127</v>
      </c>
      <c r="AG382" s="38" t="s">
        <v>127</v>
      </c>
      <c r="AH382" s="38">
        <f t="array" ref="AH382">SUM((I382:AG382=$I$2:$AG$2)*(I382:AG382&lt;&gt;""))</f>
        <v>22</v>
      </c>
      <c r="AI382" s="47">
        <f t="shared" si="496"/>
        <v>8.8000000000000007</v>
      </c>
      <c r="AJ382" s="64"/>
      <c r="AK382" s="38" t="str">
        <f t="shared" si="497"/>
        <v>LULUS</v>
      </c>
      <c r="AL382" s="38" t="str">
        <f t="shared" si="498"/>
        <v>LULUS</v>
      </c>
      <c r="AM382" s="38" t="str">
        <f t="shared" si="499"/>
        <v>LULUS</v>
      </c>
      <c r="AN382" s="38" t="str">
        <f t="shared" si="500"/>
        <v>LULUS</v>
      </c>
      <c r="AO382" s="38" t="str">
        <f t="shared" si="501"/>
        <v>LULUS</v>
      </c>
      <c r="AP382" s="38" t="str">
        <f t="shared" si="502"/>
        <v>LULUS</v>
      </c>
      <c r="AQ382" s="38" t="str">
        <f t="shared" si="503"/>
        <v>LULUS</v>
      </c>
      <c r="AR382" s="38" t="str">
        <f t="shared" si="504"/>
        <v>LULUS</v>
      </c>
      <c r="AS382" s="38" t="str">
        <f t="shared" si="505"/>
        <v>LULUS</v>
      </c>
      <c r="AT382" s="38" t="str">
        <f t="shared" si="506"/>
        <v>LULUS</v>
      </c>
      <c r="AU382" s="38" t="str">
        <f t="shared" si="507"/>
        <v>LULUS</v>
      </c>
      <c r="AV382" s="38" t="str">
        <f t="shared" si="508"/>
        <v>LULUS</v>
      </c>
      <c r="AW382" s="38" t="str">
        <f t="shared" si="509"/>
        <v>TIDAK LULUS</v>
      </c>
      <c r="AX382" s="38" t="str">
        <f t="shared" si="510"/>
        <v>LULUS</v>
      </c>
      <c r="AY382" s="38" t="str">
        <f t="shared" si="511"/>
        <v>LULUS</v>
      </c>
      <c r="AZ382" s="38" t="str">
        <f t="shared" si="512"/>
        <v>LULUS</v>
      </c>
      <c r="BA382" s="38" t="str">
        <f t="shared" si="513"/>
        <v>LULUS</v>
      </c>
      <c r="BB382" s="38" t="str">
        <f t="shared" si="514"/>
        <v>LULUS</v>
      </c>
      <c r="BC382" s="38" t="str">
        <f t="shared" si="515"/>
        <v>LULUS</v>
      </c>
      <c r="BD382" s="38" t="str">
        <f t="shared" si="516"/>
        <v>LULUS</v>
      </c>
      <c r="BE382" s="38" t="str">
        <f t="shared" si="517"/>
        <v>LULUS</v>
      </c>
      <c r="BF382" s="38" t="str">
        <f t="shared" si="518"/>
        <v>LULUS</v>
      </c>
      <c r="BG382" s="38" t="str">
        <f t="shared" si="519"/>
        <v>TIDAK LULUS</v>
      </c>
      <c r="BH382" s="38" t="str">
        <f t="shared" si="520"/>
        <v>LULUS</v>
      </c>
      <c r="BI382" s="38" t="str">
        <f t="shared" si="521"/>
        <v>TIDAK LULUS</v>
      </c>
    </row>
    <row r="383" spans="1:61" s="65" customFormat="1" ht="21.9" customHeight="1" x14ac:dyDescent="0.3">
      <c r="A383" s="37">
        <f t="shared" si="444"/>
        <v>380</v>
      </c>
      <c r="B383" s="56">
        <v>2015436622</v>
      </c>
      <c r="C383" s="62" t="s">
        <v>8020</v>
      </c>
      <c r="D383" s="61" t="s">
        <v>46</v>
      </c>
      <c r="E383" s="56" t="s">
        <v>155</v>
      </c>
      <c r="F383" s="61" t="s">
        <v>353</v>
      </c>
      <c r="G383" s="62" t="s">
        <v>354</v>
      </c>
      <c r="H383" s="57">
        <v>45057</v>
      </c>
      <c r="I383" s="38" t="s">
        <v>127</v>
      </c>
      <c r="J383" s="38" t="s">
        <v>128</v>
      </c>
      <c r="K383" s="38" t="s">
        <v>127</v>
      </c>
      <c r="L383" s="38" t="s">
        <v>126</v>
      </c>
      <c r="M383" s="38" t="s">
        <v>127</v>
      </c>
      <c r="N383" s="38" t="s">
        <v>126</v>
      </c>
      <c r="O383" s="38" t="s">
        <v>128</v>
      </c>
      <c r="P383" s="38" t="s">
        <v>127</v>
      </c>
      <c r="Q383" s="38" t="s">
        <v>126</v>
      </c>
      <c r="R383" s="38" t="s">
        <v>127</v>
      </c>
      <c r="S383" s="38" t="s">
        <v>126</v>
      </c>
      <c r="T383" s="38" t="s">
        <v>128</v>
      </c>
      <c r="U383" s="38" t="s">
        <v>125</v>
      </c>
      <c r="V383" s="38" t="s">
        <v>125</v>
      </c>
      <c r="W383" s="38" t="s">
        <v>126</v>
      </c>
      <c r="X383" s="38" t="s">
        <v>125</v>
      </c>
      <c r="Y383" s="38" t="s">
        <v>128</v>
      </c>
      <c r="Z383" s="38" t="s">
        <v>127</v>
      </c>
      <c r="AA383" s="38" t="s">
        <v>126</v>
      </c>
      <c r="AB383" s="38" t="s">
        <v>127</v>
      </c>
      <c r="AC383" s="38" t="s">
        <v>126</v>
      </c>
      <c r="AD383" s="38" t="s">
        <v>128</v>
      </c>
      <c r="AE383" s="38" t="s">
        <v>125</v>
      </c>
      <c r="AF383" s="38" t="s">
        <v>127</v>
      </c>
      <c r="AG383" s="38" t="s">
        <v>127</v>
      </c>
      <c r="AH383" s="38">
        <f t="array" ref="AH383">SUM((I383:AG383=$I$2:$AG$2)*(I383:AG383&lt;&gt;""))</f>
        <v>17</v>
      </c>
      <c r="AI383" s="47">
        <f t="shared" si="496"/>
        <v>6.8</v>
      </c>
      <c r="AJ383" s="64"/>
      <c r="AK383" s="38" t="str">
        <f t="shared" si="497"/>
        <v>TIDAK LULUS</v>
      </c>
      <c r="AL383" s="38" t="str">
        <f t="shared" si="498"/>
        <v>LULUS</v>
      </c>
      <c r="AM383" s="38" t="str">
        <f t="shared" si="499"/>
        <v>LULUS</v>
      </c>
      <c r="AN383" s="38" t="str">
        <f t="shared" si="500"/>
        <v>TIDAK LULUS</v>
      </c>
      <c r="AO383" s="38" t="str">
        <f t="shared" si="501"/>
        <v>TIDAK LULUS</v>
      </c>
      <c r="AP383" s="38" t="str">
        <f t="shared" si="502"/>
        <v>TIDAK LULUS</v>
      </c>
      <c r="AQ383" s="38" t="str">
        <f t="shared" si="503"/>
        <v>LULUS</v>
      </c>
      <c r="AR383" s="38" t="str">
        <f t="shared" si="504"/>
        <v>LULUS</v>
      </c>
      <c r="AS383" s="38" t="str">
        <f t="shared" si="505"/>
        <v>LULUS</v>
      </c>
      <c r="AT383" s="38" t="str">
        <f t="shared" si="506"/>
        <v>TIDAK LULUS</v>
      </c>
      <c r="AU383" s="38" t="str">
        <f t="shared" si="507"/>
        <v>LULUS</v>
      </c>
      <c r="AV383" s="38" t="str">
        <f t="shared" si="508"/>
        <v>LULUS</v>
      </c>
      <c r="AW383" s="38" t="str">
        <f t="shared" si="509"/>
        <v>TIDAK LULUS</v>
      </c>
      <c r="AX383" s="38" t="str">
        <f t="shared" si="510"/>
        <v>LULUS</v>
      </c>
      <c r="AY383" s="38" t="str">
        <f t="shared" si="511"/>
        <v>LULUS</v>
      </c>
      <c r="AZ383" s="38" t="str">
        <f t="shared" si="512"/>
        <v>LULUS</v>
      </c>
      <c r="BA383" s="38" t="str">
        <f t="shared" si="513"/>
        <v>LULUS</v>
      </c>
      <c r="BB383" s="38" t="str">
        <f t="shared" si="514"/>
        <v>LULUS</v>
      </c>
      <c r="BC383" s="38" t="str">
        <f t="shared" si="515"/>
        <v>LULUS</v>
      </c>
      <c r="BD383" s="38" t="str">
        <f t="shared" si="516"/>
        <v>TIDAK LULUS</v>
      </c>
      <c r="BE383" s="38" t="str">
        <f t="shared" si="517"/>
        <v>LULUS</v>
      </c>
      <c r="BF383" s="38" t="str">
        <f t="shared" si="518"/>
        <v>LULUS</v>
      </c>
      <c r="BG383" s="38" t="str">
        <f t="shared" si="519"/>
        <v>LULUS</v>
      </c>
      <c r="BH383" s="38" t="str">
        <f t="shared" si="520"/>
        <v>LULUS</v>
      </c>
      <c r="BI383" s="38" t="str">
        <f t="shared" si="521"/>
        <v>TIDAK LULUS</v>
      </c>
    </row>
    <row r="384" spans="1:61" s="65" customFormat="1" ht="21.9" customHeight="1" x14ac:dyDescent="0.3">
      <c r="A384" s="37">
        <f t="shared" si="444"/>
        <v>381</v>
      </c>
      <c r="B384" s="56">
        <v>2015436588</v>
      </c>
      <c r="C384" s="62" t="s">
        <v>8022</v>
      </c>
      <c r="D384" s="61" t="s">
        <v>45</v>
      </c>
      <c r="E384" s="56" t="s">
        <v>160</v>
      </c>
      <c r="F384" s="61" t="s">
        <v>8148</v>
      </c>
      <c r="G384" s="62" t="s">
        <v>8149</v>
      </c>
      <c r="H384" s="57">
        <v>45057</v>
      </c>
      <c r="I384" s="38" t="s">
        <v>126</v>
      </c>
      <c r="J384" s="38" t="s">
        <v>128</v>
      </c>
      <c r="K384" s="38" t="s">
        <v>125</v>
      </c>
      <c r="L384" s="38" t="s">
        <v>125</v>
      </c>
      <c r="M384" s="38" t="s">
        <v>127</v>
      </c>
      <c r="N384" s="38" t="s">
        <v>125</v>
      </c>
      <c r="O384" s="38" t="s">
        <v>128</v>
      </c>
      <c r="P384" s="38" t="s">
        <v>127</v>
      </c>
      <c r="Q384" s="38" t="s">
        <v>126</v>
      </c>
      <c r="R384" s="38" t="s">
        <v>128</v>
      </c>
      <c r="S384" s="38" t="s">
        <v>126</v>
      </c>
      <c r="T384" s="38" t="s">
        <v>128</v>
      </c>
      <c r="U384" s="38" t="s">
        <v>127</v>
      </c>
      <c r="V384" s="38" t="s">
        <v>125</v>
      </c>
      <c r="W384" s="38" t="s">
        <v>126</v>
      </c>
      <c r="X384" s="38" t="s">
        <v>125</v>
      </c>
      <c r="Y384" s="38" t="s">
        <v>128</v>
      </c>
      <c r="Z384" s="38" t="s">
        <v>127</v>
      </c>
      <c r="AA384" s="38" t="s">
        <v>128</v>
      </c>
      <c r="AB384" s="38" t="s">
        <v>128</v>
      </c>
      <c r="AC384" s="38" t="s">
        <v>126</v>
      </c>
      <c r="AD384" s="38" t="s">
        <v>128</v>
      </c>
      <c r="AE384" s="38" t="s">
        <v>128</v>
      </c>
      <c r="AF384" s="38" t="s">
        <v>127</v>
      </c>
      <c r="AG384" s="38" t="s">
        <v>125</v>
      </c>
      <c r="AH384" s="38">
        <f t="array" ref="AH384">SUM((I384:AG384=$I$2:$AG$2)*(I384:AG384&lt;&gt;""))</f>
        <v>20</v>
      </c>
      <c r="AI384" s="47">
        <f t="shared" si="496"/>
        <v>8</v>
      </c>
      <c r="AJ384" s="64"/>
      <c r="AK384" s="38" t="str">
        <f t="shared" si="497"/>
        <v>LULUS</v>
      </c>
      <c r="AL384" s="38" t="str">
        <f t="shared" si="498"/>
        <v>LULUS</v>
      </c>
      <c r="AM384" s="38" t="str">
        <f t="shared" si="499"/>
        <v>TIDAK LULUS</v>
      </c>
      <c r="AN384" s="38" t="str">
        <f t="shared" si="500"/>
        <v>LULUS</v>
      </c>
      <c r="AO384" s="38" t="str">
        <f t="shared" si="501"/>
        <v>TIDAK LULUS</v>
      </c>
      <c r="AP384" s="38" t="str">
        <f t="shared" si="502"/>
        <v>LULUS</v>
      </c>
      <c r="AQ384" s="38" t="str">
        <f t="shared" si="503"/>
        <v>LULUS</v>
      </c>
      <c r="AR384" s="38" t="str">
        <f t="shared" si="504"/>
        <v>LULUS</v>
      </c>
      <c r="AS384" s="38" t="str">
        <f t="shared" si="505"/>
        <v>LULUS</v>
      </c>
      <c r="AT384" s="38" t="str">
        <f t="shared" si="506"/>
        <v>LULUS</v>
      </c>
      <c r="AU384" s="38" t="str">
        <f t="shared" si="507"/>
        <v>LULUS</v>
      </c>
      <c r="AV384" s="38" t="str">
        <f t="shared" si="508"/>
        <v>LULUS</v>
      </c>
      <c r="AW384" s="38" t="str">
        <f t="shared" si="509"/>
        <v>LULUS</v>
      </c>
      <c r="AX384" s="38" t="str">
        <f t="shared" si="510"/>
        <v>LULUS</v>
      </c>
      <c r="AY384" s="38" t="str">
        <f t="shared" si="511"/>
        <v>LULUS</v>
      </c>
      <c r="AZ384" s="38" t="str">
        <f t="shared" si="512"/>
        <v>LULUS</v>
      </c>
      <c r="BA384" s="38" t="str">
        <f t="shared" si="513"/>
        <v>LULUS</v>
      </c>
      <c r="BB384" s="38" t="str">
        <f t="shared" si="514"/>
        <v>LULUS</v>
      </c>
      <c r="BC384" s="38" t="str">
        <f t="shared" si="515"/>
        <v>TIDAK LULUS</v>
      </c>
      <c r="BD384" s="38" t="str">
        <f t="shared" si="516"/>
        <v>LULUS</v>
      </c>
      <c r="BE384" s="38" t="str">
        <f t="shared" si="517"/>
        <v>LULUS</v>
      </c>
      <c r="BF384" s="38" t="str">
        <f t="shared" si="518"/>
        <v>LULUS</v>
      </c>
      <c r="BG384" s="38" t="str">
        <f t="shared" si="519"/>
        <v>TIDAK LULUS</v>
      </c>
      <c r="BH384" s="38" t="str">
        <f t="shared" si="520"/>
        <v>LULUS</v>
      </c>
      <c r="BI384" s="38" t="str">
        <f t="shared" si="521"/>
        <v>TIDAK LULUS</v>
      </c>
    </row>
    <row r="385" spans="1:61" s="65" customFormat="1" ht="21.9" customHeight="1" x14ac:dyDescent="0.3">
      <c r="A385" s="37">
        <f t="shared" si="444"/>
        <v>382</v>
      </c>
      <c r="B385" s="56">
        <v>2015437235</v>
      </c>
      <c r="C385" s="62" t="s">
        <v>8114</v>
      </c>
      <c r="D385" s="61" t="s">
        <v>46</v>
      </c>
      <c r="E385" s="56" t="s">
        <v>155</v>
      </c>
      <c r="F385" s="61" t="s">
        <v>629</v>
      </c>
      <c r="G385" s="62" t="s">
        <v>630</v>
      </c>
      <c r="H385" s="57">
        <v>45057</v>
      </c>
      <c r="I385" s="38" t="s">
        <v>126</v>
      </c>
      <c r="J385" s="38" t="s">
        <v>128</v>
      </c>
      <c r="K385" s="38" t="s">
        <v>127</v>
      </c>
      <c r="L385" s="38" t="s">
        <v>125</v>
      </c>
      <c r="M385" s="38" t="s">
        <v>126</v>
      </c>
      <c r="N385" s="38" t="s">
        <v>125</v>
      </c>
      <c r="O385" s="38" t="s">
        <v>128</v>
      </c>
      <c r="P385" s="38" t="s">
        <v>127</v>
      </c>
      <c r="Q385" s="38" t="s">
        <v>126</v>
      </c>
      <c r="R385" s="38" t="s">
        <v>127</v>
      </c>
      <c r="S385" s="38" t="s">
        <v>126</v>
      </c>
      <c r="T385" s="38" t="s">
        <v>128</v>
      </c>
      <c r="U385" s="38" t="s">
        <v>126</v>
      </c>
      <c r="V385" s="38" t="s">
        <v>125</v>
      </c>
      <c r="W385" s="38" t="s">
        <v>126</v>
      </c>
      <c r="X385" s="38" t="s">
        <v>125</v>
      </c>
      <c r="Y385" s="38" t="s">
        <v>128</v>
      </c>
      <c r="Z385" s="38" t="s">
        <v>127</v>
      </c>
      <c r="AA385" s="38" t="s">
        <v>126</v>
      </c>
      <c r="AB385" s="38" t="s">
        <v>128</v>
      </c>
      <c r="AC385" s="38" t="s">
        <v>126</v>
      </c>
      <c r="AD385" s="38" t="s">
        <v>125</v>
      </c>
      <c r="AE385" s="38" t="s">
        <v>125</v>
      </c>
      <c r="AF385" s="38" t="s">
        <v>127</v>
      </c>
      <c r="AG385" s="38" t="s">
        <v>127</v>
      </c>
      <c r="AH385" s="38">
        <f t="array" ref="AH385">SUM((I385:AG385=$I$2:$AG$2)*(I385:AG385&lt;&gt;""))</f>
        <v>21</v>
      </c>
      <c r="AI385" s="47">
        <f t="shared" si="496"/>
        <v>8.4</v>
      </c>
      <c r="AJ385" s="64"/>
      <c r="AK385" s="38" t="str">
        <f t="shared" si="497"/>
        <v>LULUS</v>
      </c>
      <c r="AL385" s="38" t="str">
        <f t="shared" si="498"/>
        <v>LULUS</v>
      </c>
      <c r="AM385" s="38" t="str">
        <f t="shared" si="499"/>
        <v>LULUS</v>
      </c>
      <c r="AN385" s="38" t="str">
        <f t="shared" si="500"/>
        <v>LULUS</v>
      </c>
      <c r="AO385" s="38" t="str">
        <f t="shared" si="501"/>
        <v>LULUS</v>
      </c>
      <c r="AP385" s="38" t="str">
        <f t="shared" si="502"/>
        <v>LULUS</v>
      </c>
      <c r="AQ385" s="38" t="str">
        <f t="shared" si="503"/>
        <v>LULUS</v>
      </c>
      <c r="AR385" s="38" t="str">
        <f t="shared" si="504"/>
        <v>LULUS</v>
      </c>
      <c r="AS385" s="38" t="str">
        <f t="shared" si="505"/>
        <v>LULUS</v>
      </c>
      <c r="AT385" s="38" t="str">
        <f t="shared" si="506"/>
        <v>TIDAK LULUS</v>
      </c>
      <c r="AU385" s="38" t="str">
        <f t="shared" si="507"/>
        <v>LULUS</v>
      </c>
      <c r="AV385" s="38" t="str">
        <f t="shared" si="508"/>
        <v>LULUS</v>
      </c>
      <c r="AW385" s="38" t="str">
        <f t="shared" si="509"/>
        <v>TIDAK LULUS</v>
      </c>
      <c r="AX385" s="38" t="str">
        <f t="shared" si="510"/>
        <v>LULUS</v>
      </c>
      <c r="AY385" s="38" t="str">
        <f t="shared" si="511"/>
        <v>LULUS</v>
      </c>
      <c r="AZ385" s="38" t="str">
        <f t="shared" si="512"/>
        <v>LULUS</v>
      </c>
      <c r="BA385" s="38" t="str">
        <f t="shared" si="513"/>
        <v>LULUS</v>
      </c>
      <c r="BB385" s="38" t="str">
        <f t="shared" si="514"/>
        <v>LULUS</v>
      </c>
      <c r="BC385" s="38" t="str">
        <f t="shared" si="515"/>
        <v>LULUS</v>
      </c>
      <c r="BD385" s="38" t="str">
        <f t="shared" si="516"/>
        <v>LULUS</v>
      </c>
      <c r="BE385" s="38" t="str">
        <f t="shared" si="517"/>
        <v>LULUS</v>
      </c>
      <c r="BF385" s="38" t="str">
        <f t="shared" si="518"/>
        <v>TIDAK LULUS</v>
      </c>
      <c r="BG385" s="38" t="str">
        <f t="shared" si="519"/>
        <v>LULUS</v>
      </c>
      <c r="BH385" s="38" t="str">
        <f t="shared" si="520"/>
        <v>LULUS</v>
      </c>
      <c r="BI385" s="38" t="str">
        <f t="shared" si="521"/>
        <v>TIDAK LULUS</v>
      </c>
    </row>
    <row r="386" spans="1:61" s="65" customFormat="1" ht="21.9" customHeight="1" x14ac:dyDescent="0.3">
      <c r="A386" s="37">
        <f t="shared" si="444"/>
        <v>383</v>
      </c>
      <c r="B386" s="56">
        <v>2015437237</v>
      </c>
      <c r="C386" s="62" t="s">
        <v>8115</v>
      </c>
      <c r="D386" s="61" t="s">
        <v>46</v>
      </c>
      <c r="E386" s="56" t="s">
        <v>155</v>
      </c>
      <c r="F386" s="61" t="s">
        <v>629</v>
      </c>
      <c r="G386" s="62" t="s">
        <v>630</v>
      </c>
      <c r="H386" s="57">
        <v>45057</v>
      </c>
      <c r="I386" s="38" t="s">
        <v>126</v>
      </c>
      <c r="J386" s="38" t="s">
        <v>128</v>
      </c>
      <c r="K386" s="38" t="s">
        <v>127</v>
      </c>
      <c r="L386" s="38" t="s">
        <v>126</v>
      </c>
      <c r="M386" s="38" t="s">
        <v>127</v>
      </c>
      <c r="N386" s="38" t="s">
        <v>125</v>
      </c>
      <c r="O386" s="38" t="s">
        <v>128</v>
      </c>
      <c r="P386" s="38" t="s">
        <v>127</v>
      </c>
      <c r="Q386" s="38" t="s">
        <v>126</v>
      </c>
      <c r="R386" s="38" t="s">
        <v>127</v>
      </c>
      <c r="S386" s="38" t="s">
        <v>126</v>
      </c>
      <c r="T386" s="38" t="s">
        <v>128</v>
      </c>
      <c r="U386" s="38" t="s">
        <v>126</v>
      </c>
      <c r="V386" s="38" t="s">
        <v>128</v>
      </c>
      <c r="W386" s="38" t="s">
        <v>126</v>
      </c>
      <c r="X386" s="38" t="s">
        <v>125</v>
      </c>
      <c r="Y386" s="38" t="s">
        <v>128</v>
      </c>
      <c r="Z386" s="38" t="s">
        <v>127</v>
      </c>
      <c r="AA386" s="38" t="s">
        <v>126</v>
      </c>
      <c r="AB386" s="38" t="s">
        <v>128</v>
      </c>
      <c r="AC386" s="38" t="s">
        <v>126</v>
      </c>
      <c r="AD386" s="38" t="s">
        <v>128</v>
      </c>
      <c r="AE386" s="38" t="s">
        <v>125</v>
      </c>
      <c r="AF386" s="38" t="s">
        <v>127</v>
      </c>
      <c r="AG386" s="38" t="s">
        <v>125</v>
      </c>
      <c r="AH386" s="38">
        <f t="array" ref="AH386">SUM((I386:AG386=$I$2:$AG$2)*(I386:AG386&lt;&gt;""))</f>
        <v>19</v>
      </c>
      <c r="AI386" s="47">
        <f t="shared" si="496"/>
        <v>7.6</v>
      </c>
      <c r="AJ386" s="64"/>
      <c r="AK386" s="38" t="str">
        <f t="shared" si="497"/>
        <v>LULUS</v>
      </c>
      <c r="AL386" s="38" t="str">
        <f t="shared" si="498"/>
        <v>LULUS</v>
      </c>
      <c r="AM386" s="38" t="str">
        <f t="shared" si="499"/>
        <v>LULUS</v>
      </c>
      <c r="AN386" s="38" t="str">
        <f t="shared" si="500"/>
        <v>TIDAK LULUS</v>
      </c>
      <c r="AO386" s="38" t="str">
        <f t="shared" si="501"/>
        <v>TIDAK LULUS</v>
      </c>
      <c r="AP386" s="38" t="str">
        <f t="shared" si="502"/>
        <v>LULUS</v>
      </c>
      <c r="AQ386" s="38" t="str">
        <f t="shared" si="503"/>
        <v>LULUS</v>
      </c>
      <c r="AR386" s="38" t="str">
        <f t="shared" si="504"/>
        <v>LULUS</v>
      </c>
      <c r="AS386" s="38" t="str">
        <f t="shared" si="505"/>
        <v>LULUS</v>
      </c>
      <c r="AT386" s="38" t="str">
        <f t="shared" si="506"/>
        <v>TIDAK LULUS</v>
      </c>
      <c r="AU386" s="38" t="str">
        <f t="shared" si="507"/>
        <v>LULUS</v>
      </c>
      <c r="AV386" s="38" t="str">
        <f t="shared" si="508"/>
        <v>LULUS</v>
      </c>
      <c r="AW386" s="38" t="str">
        <f t="shared" si="509"/>
        <v>TIDAK LULUS</v>
      </c>
      <c r="AX386" s="38" t="str">
        <f t="shared" si="510"/>
        <v>TIDAK LULUS</v>
      </c>
      <c r="AY386" s="38" t="str">
        <f t="shared" si="511"/>
        <v>LULUS</v>
      </c>
      <c r="AZ386" s="38" t="str">
        <f t="shared" si="512"/>
        <v>LULUS</v>
      </c>
      <c r="BA386" s="38" t="str">
        <f t="shared" si="513"/>
        <v>LULUS</v>
      </c>
      <c r="BB386" s="38" t="str">
        <f t="shared" si="514"/>
        <v>LULUS</v>
      </c>
      <c r="BC386" s="38" t="str">
        <f t="shared" si="515"/>
        <v>LULUS</v>
      </c>
      <c r="BD386" s="38" t="str">
        <f t="shared" si="516"/>
        <v>LULUS</v>
      </c>
      <c r="BE386" s="38" t="str">
        <f t="shared" si="517"/>
        <v>LULUS</v>
      </c>
      <c r="BF386" s="38" t="str">
        <f t="shared" si="518"/>
        <v>LULUS</v>
      </c>
      <c r="BG386" s="38" t="str">
        <f t="shared" si="519"/>
        <v>LULUS</v>
      </c>
      <c r="BH386" s="38" t="str">
        <f t="shared" si="520"/>
        <v>LULUS</v>
      </c>
      <c r="BI386" s="38" t="str">
        <f t="shared" si="521"/>
        <v>TIDAK LULUS</v>
      </c>
    </row>
    <row r="387" spans="1:61" s="65" customFormat="1" ht="21.9" customHeight="1" x14ac:dyDescent="0.3">
      <c r="A387" s="37">
        <f t="shared" si="444"/>
        <v>384</v>
      </c>
      <c r="B387" s="56">
        <v>2015437980</v>
      </c>
      <c r="C387" s="62" t="s">
        <v>8039</v>
      </c>
      <c r="D387" s="61" t="s">
        <v>46</v>
      </c>
      <c r="E387" s="56" t="s">
        <v>155</v>
      </c>
      <c r="F387" s="61" t="s">
        <v>8166</v>
      </c>
      <c r="G387" s="62" t="s">
        <v>8167</v>
      </c>
      <c r="H387" s="57">
        <v>45057</v>
      </c>
      <c r="I387" s="38" t="s">
        <v>126</v>
      </c>
      <c r="J387" s="38" t="s">
        <v>128</v>
      </c>
      <c r="K387" s="38" t="s">
        <v>127</v>
      </c>
      <c r="L387" s="38" t="s">
        <v>126</v>
      </c>
      <c r="M387" s="38" t="s">
        <v>126</v>
      </c>
      <c r="N387" s="38" t="s">
        <v>125</v>
      </c>
      <c r="O387" s="38" t="s">
        <v>128</v>
      </c>
      <c r="P387" s="38" t="s">
        <v>127</v>
      </c>
      <c r="Q387" s="38" t="s">
        <v>126</v>
      </c>
      <c r="R387" s="38" t="s">
        <v>128</v>
      </c>
      <c r="S387" s="38" t="s">
        <v>126</v>
      </c>
      <c r="T387" s="38" t="s">
        <v>128</v>
      </c>
      <c r="U387" s="38" t="s">
        <v>126</v>
      </c>
      <c r="V387" s="38" t="s">
        <v>125</v>
      </c>
      <c r="W387" s="38" t="s">
        <v>126</v>
      </c>
      <c r="X387" s="38" t="s">
        <v>125</v>
      </c>
      <c r="Y387" s="38" t="s">
        <v>125</v>
      </c>
      <c r="Z387" s="38" t="s">
        <v>128</v>
      </c>
      <c r="AA387" s="38" t="s">
        <v>126</v>
      </c>
      <c r="AB387" s="38" t="s">
        <v>128</v>
      </c>
      <c r="AC387" s="38" t="s">
        <v>126</v>
      </c>
      <c r="AD387" s="38" t="s">
        <v>128</v>
      </c>
      <c r="AE387" s="38" t="s">
        <v>125</v>
      </c>
      <c r="AF387" s="38" t="s">
        <v>127</v>
      </c>
      <c r="AG387" s="38" t="s">
        <v>127</v>
      </c>
      <c r="AH387" s="38">
        <f t="array" ref="AH387">SUM((I387:AG387=$I$2:$AG$2)*(I387:AG387&lt;&gt;""))</f>
        <v>20</v>
      </c>
      <c r="AI387" s="47">
        <f t="shared" si="496"/>
        <v>8</v>
      </c>
      <c r="AJ387" s="64"/>
      <c r="AK387" s="38" t="str">
        <f t="shared" si="497"/>
        <v>LULUS</v>
      </c>
      <c r="AL387" s="38" t="str">
        <f t="shared" si="498"/>
        <v>LULUS</v>
      </c>
      <c r="AM387" s="38" t="str">
        <f t="shared" si="499"/>
        <v>LULUS</v>
      </c>
      <c r="AN387" s="38" t="str">
        <f t="shared" si="500"/>
        <v>TIDAK LULUS</v>
      </c>
      <c r="AO387" s="38" t="str">
        <f t="shared" si="501"/>
        <v>LULUS</v>
      </c>
      <c r="AP387" s="38" t="str">
        <f t="shared" si="502"/>
        <v>LULUS</v>
      </c>
      <c r="AQ387" s="38" t="str">
        <f t="shared" si="503"/>
        <v>LULUS</v>
      </c>
      <c r="AR387" s="38" t="str">
        <f t="shared" si="504"/>
        <v>LULUS</v>
      </c>
      <c r="AS387" s="38" t="str">
        <f t="shared" si="505"/>
        <v>LULUS</v>
      </c>
      <c r="AT387" s="38" t="str">
        <f t="shared" si="506"/>
        <v>LULUS</v>
      </c>
      <c r="AU387" s="38" t="str">
        <f t="shared" si="507"/>
        <v>LULUS</v>
      </c>
      <c r="AV387" s="38" t="str">
        <f t="shared" si="508"/>
        <v>LULUS</v>
      </c>
      <c r="AW387" s="38" t="str">
        <f t="shared" si="509"/>
        <v>TIDAK LULUS</v>
      </c>
      <c r="AX387" s="38" t="str">
        <f t="shared" si="510"/>
        <v>LULUS</v>
      </c>
      <c r="AY387" s="38" t="str">
        <f t="shared" si="511"/>
        <v>LULUS</v>
      </c>
      <c r="AZ387" s="38" t="str">
        <f t="shared" si="512"/>
        <v>LULUS</v>
      </c>
      <c r="BA387" s="38" t="str">
        <f t="shared" si="513"/>
        <v>TIDAK LULUS</v>
      </c>
      <c r="BB387" s="38" t="str">
        <f t="shared" si="514"/>
        <v>TIDAK LULUS</v>
      </c>
      <c r="BC387" s="38" t="str">
        <f t="shared" si="515"/>
        <v>LULUS</v>
      </c>
      <c r="BD387" s="38" t="str">
        <f t="shared" si="516"/>
        <v>LULUS</v>
      </c>
      <c r="BE387" s="38" t="str">
        <f t="shared" si="517"/>
        <v>LULUS</v>
      </c>
      <c r="BF387" s="38" t="str">
        <f t="shared" si="518"/>
        <v>LULUS</v>
      </c>
      <c r="BG387" s="38" t="str">
        <f t="shared" si="519"/>
        <v>LULUS</v>
      </c>
      <c r="BH387" s="38" t="str">
        <f t="shared" si="520"/>
        <v>LULUS</v>
      </c>
      <c r="BI387" s="38" t="str">
        <f t="shared" si="521"/>
        <v>TIDAK LULUS</v>
      </c>
    </row>
    <row r="388" spans="1:61" s="65" customFormat="1" ht="21.9" customHeight="1" x14ac:dyDescent="0.3">
      <c r="A388" s="37">
        <f t="shared" si="444"/>
        <v>385</v>
      </c>
      <c r="B388" s="56">
        <v>2015436615</v>
      </c>
      <c r="C388" s="62" t="s">
        <v>8028</v>
      </c>
      <c r="D388" s="61" t="s">
        <v>46</v>
      </c>
      <c r="E388" s="56" t="s">
        <v>155</v>
      </c>
      <c r="F388" s="61" t="s">
        <v>8144</v>
      </c>
      <c r="G388" s="62" t="s">
        <v>8145</v>
      </c>
      <c r="H388" s="57">
        <v>45057</v>
      </c>
      <c r="I388" s="38" t="s">
        <v>126</v>
      </c>
      <c r="J388" s="38" t="s">
        <v>128</v>
      </c>
      <c r="K388" s="38" t="s">
        <v>127</v>
      </c>
      <c r="L388" s="38" t="s">
        <v>125</v>
      </c>
      <c r="M388" s="38" t="s">
        <v>126</v>
      </c>
      <c r="N388" s="38" t="s">
        <v>125</v>
      </c>
      <c r="O388" s="38" t="s">
        <v>128</v>
      </c>
      <c r="P388" s="38" t="s">
        <v>127</v>
      </c>
      <c r="Q388" s="38" t="s">
        <v>126</v>
      </c>
      <c r="R388" s="38" t="s">
        <v>128</v>
      </c>
      <c r="S388" s="38" t="s">
        <v>126</v>
      </c>
      <c r="T388" s="38" t="s">
        <v>128</v>
      </c>
      <c r="U388" s="38" t="s">
        <v>127</v>
      </c>
      <c r="V388" s="38" t="s">
        <v>125</v>
      </c>
      <c r="W388" s="38" t="s">
        <v>126</v>
      </c>
      <c r="X388" s="38" t="s">
        <v>125</v>
      </c>
      <c r="Y388" s="38" t="s">
        <v>127</v>
      </c>
      <c r="Z388" s="38" t="s">
        <v>127</v>
      </c>
      <c r="AA388" s="38" t="s">
        <v>126</v>
      </c>
      <c r="AB388" s="38" t="s">
        <v>128</v>
      </c>
      <c r="AC388" s="38" t="s">
        <v>126</v>
      </c>
      <c r="AD388" s="38" t="s">
        <v>128</v>
      </c>
      <c r="AE388" s="38" t="s">
        <v>128</v>
      </c>
      <c r="AF388" s="38" t="s">
        <v>127</v>
      </c>
      <c r="AG388" s="38" t="s">
        <v>127</v>
      </c>
      <c r="AH388" s="38">
        <f t="array" ref="AH388">SUM((I388:AG388=$I$2:$AG$2)*(I388:AG388&lt;&gt;""))</f>
        <v>22</v>
      </c>
      <c r="AI388" s="47">
        <f t="shared" si="496"/>
        <v>8.8000000000000007</v>
      </c>
      <c r="AJ388" s="64"/>
      <c r="AK388" s="38" t="str">
        <f t="shared" si="497"/>
        <v>LULUS</v>
      </c>
      <c r="AL388" s="38" t="str">
        <f t="shared" si="498"/>
        <v>LULUS</v>
      </c>
      <c r="AM388" s="38" t="str">
        <f t="shared" si="499"/>
        <v>LULUS</v>
      </c>
      <c r="AN388" s="38" t="str">
        <f t="shared" si="500"/>
        <v>LULUS</v>
      </c>
      <c r="AO388" s="38" t="str">
        <f t="shared" si="501"/>
        <v>LULUS</v>
      </c>
      <c r="AP388" s="38" t="str">
        <f t="shared" si="502"/>
        <v>LULUS</v>
      </c>
      <c r="AQ388" s="38" t="str">
        <f t="shared" si="503"/>
        <v>LULUS</v>
      </c>
      <c r="AR388" s="38" t="str">
        <f t="shared" si="504"/>
        <v>LULUS</v>
      </c>
      <c r="AS388" s="38" t="str">
        <f t="shared" si="505"/>
        <v>LULUS</v>
      </c>
      <c r="AT388" s="38" t="str">
        <f t="shared" si="506"/>
        <v>LULUS</v>
      </c>
      <c r="AU388" s="38" t="str">
        <f t="shared" si="507"/>
        <v>LULUS</v>
      </c>
      <c r="AV388" s="38" t="str">
        <f t="shared" si="508"/>
        <v>LULUS</v>
      </c>
      <c r="AW388" s="38" t="str">
        <f t="shared" si="509"/>
        <v>LULUS</v>
      </c>
      <c r="AX388" s="38" t="str">
        <f t="shared" si="510"/>
        <v>LULUS</v>
      </c>
      <c r="AY388" s="38" t="str">
        <f t="shared" si="511"/>
        <v>LULUS</v>
      </c>
      <c r="AZ388" s="38" t="str">
        <f t="shared" si="512"/>
        <v>LULUS</v>
      </c>
      <c r="BA388" s="38" t="str">
        <f t="shared" si="513"/>
        <v>TIDAK LULUS</v>
      </c>
      <c r="BB388" s="38" t="str">
        <f t="shared" si="514"/>
        <v>LULUS</v>
      </c>
      <c r="BC388" s="38" t="str">
        <f t="shared" si="515"/>
        <v>LULUS</v>
      </c>
      <c r="BD388" s="38" t="str">
        <f t="shared" si="516"/>
        <v>LULUS</v>
      </c>
      <c r="BE388" s="38" t="str">
        <f t="shared" si="517"/>
        <v>LULUS</v>
      </c>
      <c r="BF388" s="38" t="str">
        <f t="shared" si="518"/>
        <v>LULUS</v>
      </c>
      <c r="BG388" s="38" t="str">
        <f t="shared" si="519"/>
        <v>TIDAK LULUS</v>
      </c>
      <c r="BH388" s="38" t="str">
        <f t="shared" si="520"/>
        <v>LULUS</v>
      </c>
      <c r="BI388" s="38" t="str">
        <f t="shared" si="521"/>
        <v>TIDAK LULUS</v>
      </c>
    </row>
    <row r="389" spans="1:61" s="65" customFormat="1" ht="21.9" customHeight="1" x14ac:dyDescent="0.3">
      <c r="A389" s="37">
        <f t="shared" si="444"/>
        <v>386</v>
      </c>
      <c r="B389" s="56">
        <v>2015437968</v>
      </c>
      <c r="C389" s="62" t="s">
        <v>8040</v>
      </c>
      <c r="D389" s="61" t="s">
        <v>45</v>
      </c>
      <c r="E389" s="56" t="s">
        <v>160</v>
      </c>
      <c r="F389" s="61" t="s">
        <v>8168</v>
      </c>
      <c r="G389" s="62" t="s">
        <v>8169</v>
      </c>
      <c r="H389" s="57">
        <v>45057</v>
      </c>
      <c r="I389" s="38" t="s">
        <v>127</v>
      </c>
      <c r="J389" s="38" t="s">
        <v>128</v>
      </c>
      <c r="K389" s="38" t="s">
        <v>128</v>
      </c>
      <c r="L389" s="38" t="s">
        <v>126</v>
      </c>
      <c r="M389" s="38" t="s">
        <v>126</v>
      </c>
      <c r="N389" s="38" t="s">
        <v>126</v>
      </c>
      <c r="O389" s="38" t="s">
        <v>128</v>
      </c>
      <c r="P389" s="38" t="s">
        <v>127</v>
      </c>
      <c r="Q389" s="38" t="s">
        <v>126</v>
      </c>
      <c r="R389" s="38" t="s">
        <v>128</v>
      </c>
      <c r="S389" s="38" t="s">
        <v>126</v>
      </c>
      <c r="T389" s="38" t="s">
        <v>128</v>
      </c>
      <c r="U389" s="38" t="s">
        <v>126</v>
      </c>
      <c r="V389" s="38" t="s">
        <v>128</v>
      </c>
      <c r="W389" s="38" t="s">
        <v>126</v>
      </c>
      <c r="X389" s="38" t="s">
        <v>125</v>
      </c>
      <c r="Y389" s="38" t="s">
        <v>127</v>
      </c>
      <c r="Z389" s="38" t="s">
        <v>127</v>
      </c>
      <c r="AA389" s="38" t="s">
        <v>126</v>
      </c>
      <c r="AB389" s="38" t="s">
        <v>128</v>
      </c>
      <c r="AC389" s="38" t="s">
        <v>126</v>
      </c>
      <c r="AD389" s="38" t="s">
        <v>128</v>
      </c>
      <c r="AE389" s="38" t="s">
        <v>128</v>
      </c>
      <c r="AF389" s="38" t="s">
        <v>127</v>
      </c>
      <c r="AG389" s="38" t="s">
        <v>127</v>
      </c>
      <c r="AH389" s="38">
        <f t="array" ref="AH389">SUM((I389:AG389=$I$2:$AG$2)*(I389:AG389&lt;&gt;""))</f>
        <v>16</v>
      </c>
      <c r="AI389" s="47">
        <f t="shared" si="496"/>
        <v>6.4</v>
      </c>
      <c r="AJ389" s="64"/>
      <c r="AK389" s="38" t="str">
        <f t="shared" si="497"/>
        <v>TIDAK LULUS</v>
      </c>
      <c r="AL389" s="38" t="str">
        <f t="shared" si="498"/>
        <v>LULUS</v>
      </c>
      <c r="AM389" s="38" t="str">
        <f t="shared" si="499"/>
        <v>TIDAK LULUS</v>
      </c>
      <c r="AN389" s="38" t="str">
        <f t="shared" si="500"/>
        <v>TIDAK LULUS</v>
      </c>
      <c r="AO389" s="38" t="str">
        <f t="shared" si="501"/>
        <v>LULUS</v>
      </c>
      <c r="AP389" s="38" t="str">
        <f t="shared" si="502"/>
        <v>TIDAK LULUS</v>
      </c>
      <c r="AQ389" s="38" t="str">
        <f t="shared" si="503"/>
        <v>LULUS</v>
      </c>
      <c r="AR389" s="38" t="str">
        <f t="shared" si="504"/>
        <v>LULUS</v>
      </c>
      <c r="AS389" s="38" t="str">
        <f t="shared" si="505"/>
        <v>LULUS</v>
      </c>
      <c r="AT389" s="38" t="str">
        <f t="shared" si="506"/>
        <v>LULUS</v>
      </c>
      <c r="AU389" s="38" t="str">
        <f t="shared" si="507"/>
        <v>LULUS</v>
      </c>
      <c r="AV389" s="38" t="str">
        <f t="shared" si="508"/>
        <v>LULUS</v>
      </c>
      <c r="AW389" s="38" t="str">
        <f t="shared" si="509"/>
        <v>TIDAK LULUS</v>
      </c>
      <c r="AX389" s="38" t="str">
        <f t="shared" si="510"/>
        <v>TIDAK LULUS</v>
      </c>
      <c r="AY389" s="38" t="str">
        <f t="shared" si="511"/>
        <v>LULUS</v>
      </c>
      <c r="AZ389" s="38" t="str">
        <f t="shared" si="512"/>
        <v>LULUS</v>
      </c>
      <c r="BA389" s="38" t="str">
        <f t="shared" si="513"/>
        <v>TIDAK LULUS</v>
      </c>
      <c r="BB389" s="38" t="str">
        <f t="shared" si="514"/>
        <v>LULUS</v>
      </c>
      <c r="BC389" s="38" t="str">
        <f t="shared" si="515"/>
        <v>LULUS</v>
      </c>
      <c r="BD389" s="38" t="str">
        <f t="shared" si="516"/>
        <v>LULUS</v>
      </c>
      <c r="BE389" s="38" t="str">
        <f t="shared" si="517"/>
        <v>LULUS</v>
      </c>
      <c r="BF389" s="38" t="str">
        <f t="shared" si="518"/>
        <v>LULUS</v>
      </c>
      <c r="BG389" s="38" t="str">
        <f t="shared" si="519"/>
        <v>TIDAK LULUS</v>
      </c>
      <c r="BH389" s="38" t="str">
        <f t="shared" si="520"/>
        <v>LULUS</v>
      </c>
      <c r="BI389" s="38" t="str">
        <f t="shared" si="521"/>
        <v>TIDAK LULUS</v>
      </c>
    </row>
    <row r="390" spans="1:61" s="65" customFormat="1" ht="21.9" customHeight="1" x14ac:dyDescent="0.3">
      <c r="A390" s="37">
        <f t="shared" si="444"/>
        <v>387</v>
      </c>
      <c r="B390" s="56">
        <v>2015436617</v>
      </c>
      <c r="C390" s="62" t="s">
        <v>8030</v>
      </c>
      <c r="D390" s="61" t="s">
        <v>46</v>
      </c>
      <c r="E390" s="56" t="s">
        <v>155</v>
      </c>
      <c r="F390" s="61" t="s">
        <v>8158</v>
      </c>
      <c r="G390" s="62" t="s">
        <v>8159</v>
      </c>
      <c r="H390" s="57">
        <v>45057</v>
      </c>
      <c r="I390" s="38" t="s">
        <v>126</v>
      </c>
      <c r="J390" s="38" t="s">
        <v>128</v>
      </c>
      <c r="K390" s="38" t="s">
        <v>127</v>
      </c>
      <c r="L390" s="38" t="s">
        <v>126</v>
      </c>
      <c r="M390" s="38" t="s">
        <v>126</v>
      </c>
      <c r="N390" s="38" t="s">
        <v>125</v>
      </c>
      <c r="O390" s="38" t="s">
        <v>128</v>
      </c>
      <c r="P390" s="38" t="s">
        <v>127</v>
      </c>
      <c r="Q390" s="38" t="s">
        <v>126</v>
      </c>
      <c r="R390" s="38" t="s">
        <v>128</v>
      </c>
      <c r="S390" s="38" t="s">
        <v>126</v>
      </c>
      <c r="T390" s="38" t="s">
        <v>128</v>
      </c>
      <c r="U390" s="38" t="s">
        <v>126</v>
      </c>
      <c r="V390" s="38" t="s">
        <v>125</v>
      </c>
      <c r="W390" s="38" t="s">
        <v>126</v>
      </c>
      <c r="X390" s="38" t="s">
        <v>125</v>
      </c>
      <c r="Y390" s="38" t="s">
        <v>125</v>
      </c>
      <c r="Z390" s="38" t="s">
        <v>127</v>
      </c>
      <c r="AA390" s="38" t="s">
        <v>126</v>
      </c>
      <c r="AB390" s="38" t="s">
        <v>128</v>
      </c>
      <c r="AC390" s="38" t="s">
        <v>126</v>
      </c>
      <c r="AD390" s="38" t="s">
        <v>128</v>
      </c>
      <c r="AE390" s="38" t="s">
        <v>125</v>
      </c>
      <c r="AF390" s="38" t="s">
        <v>127</v>
      </c>
      <c r="AG390" s="38" t="s">
        <v>127</v>
      </c>
      <c r="AH390" s="38">
        <f t="array" ref="AH390">SUM((I390:AG390=$I$2:$AG$2)*(I390:AG390&lt;&gt;""))</f>
        <v>21</v>
      </c>
      <c r="AI390" s="47">
        <f t="shared" si="496"/>
        <v>8.4</v>
      </c>
      <c r="AJ390" s="64"/>
      <c r="AK390" s="38" t="str">
        <f t="shared" si="497"/>
        <v>LULUS</v>
      </c>
      <c r="AL390" s="38" t="str">
        <f t="shared" si="498"/>
        <v>LULUS</v>
      </c>
      <c r="AM390" s="38" t="str">
        <f t="shared" si="499"/>
        <v>LULUS</v>
      </c>
      <c r="AN390" s="38" t="str">
        <f t="shared" si="500"/>
        <v>TIDAK LULUS</v>
      </c>
      <c r="AO390" s="38" t="str">
        <f t="shared" si="501"/>
        <v>LULUS</v>
      </c>
      <c r="AP390" s="38" t="str">
        <f t="shared" si="502"/>
        <v>LULUS</v>
      </c>
      <c r="AQ390" s="38" t="str">
        <f t="shared" si="503"/>
        <v>LULUS</v>
      </c>
      <c r="AR390" s="38" t="str">
        <f t="shared" si="504"/>
        <v>LULUS</v>
      </c>
      <c r="AS390" s="38" t="str">
        <f t="shared" si="505"/>
        <v>LULUS</v>
      </c>
      <c r="AT390" s="38" t="str">
        <f t="shared" si="506"/>
        <v>LULUS</v>
      </c>
      <c r="AU390" s="38" t="str">
        <f t="shared" si="507"/>
        <v>LULUS</v>
      </c>
      <c r="AV390" s="38" t="str">
        <f t="shared" si="508"/>
        <v>LULUS</v>
      </c>
      <c r="AW390" s="38" t="str">
        <f t="shared" si="509"/>
        <v>TIDAK LULUS</v>
      </c>
      <c r="AX390" s="38" t="str">
        <f t="shared" si="510"/>
        <v>LULUS</v>
      </c>
      <c r="AY390" s="38" t="str">
        <f t="shared" si="511"/>
        <v>LULUS</v>
      </c>
      <c r="AZ390" s="38" t="str">
        <f t="shared" si="512"/>
        <v>LULUS</v>
      </c>
      <c r="BA390" s="38" t="str">
        <f t="shared" si="513"/>
        <v>TIDAK LULUS</v>
      </c>
      <c r="BB390" s="38" t="str">
        <f t="shared" si="514"/>
        <v>LULUS</v>
      </c>
      <c r="BC390" s="38" t="str">
        <f t="shared" si="515"/>
        <v>LULUS</v>
      </c>
      <c r="BD390" s="38" t="str">
        <f t="shared" si="516"/>
        <v>LULUS</v>
      </c>
      <c r="BE390" s="38" t="str">
        <f t="shared" si="517"/>
        <v>LULUS</v>
      </c>
      <c r="BF390" s="38" t="str">
        <f t="shared" si="518"/>
        <v>LULUS</v>
      </c>
      <c r="BG390" s="38" t="str">
        <f t="shared" si="519"/>
        <v>LULUS</v>
      </c>
      <c r="BH390" s="38" t="str">
        <f t="shared" si="520"/>
        <v>LULUS</v>
      </c>
      <c r="BI390" s="38" t="str">
        <f t="shared" si="521"/>
        <v>TIDAK LULUS</v>
      </c>
    </row>
    <row r="391" spans="1:61" s="65" customFormat="1" ht="21.9" customHeight="1" x14ac:dyDescent="0.3">
      <c r="A391" s="37">
        <f t="shared" si="444"/>
        <v>388</v>
      </c>
      <c r="B391" s="56">
        <v>2015437230</v>
      </c>
      <c r="C391" s="62" t="s">
        <v>8116</v>
      </c>
      <c r="D391" s="61" t="s">
        <v>45</v>
      </c>
      <c r="E391" s="56" t="s">
        <v>160</v>
      </c>
      <c r="F391" s="61" t="s">
        <v>464</v>
      </c>
      <c r="G391" s="62" t="s">
        <v>465</v>
      </c>
      <c r="H391" s="57">
        <v>45057</v>
      </c>
      <c r="I391" s="38" t="s">
        <v>127</v>
      </c>
      <c r="J391" s="38" t="s">
        <v>128</v>
      </c>
      <c r="K391" s="38" t="s">
        <v>127</v>
      </c>
      <c r="L391" s="38" t="s">
        <v>125</v>
      </c>
      <c r="M391" s="38" t="s">
        <v>126</v>
      </c>
      <c r="N391" s="38" t="s">
        <v>127</v>
      </c>
      <c r="O391" s="38" t="s">
        <v>128</v>
      </c>
      <c r="P391" s="38" t="s">
        <v>127</v>
      </c>
      <c r="Q391" s="38" t="s">
        <v>126</v>
      </c>
      <c r="R391" s="38" t="s">
        <v>128</v>
      </c>
      <c r="S391" s="38" t="s">
        <v>126</v>
      </c>
      <c r="T391" s="38" t="s">
        <v>128</v>
      </c>
      <c r="U391" s="38" t="s">
        <v>125</v>
      </c>
      <c r="V391" s="38" t="s">
        <v>125</v>
      </c>
      <c r="W391" s="38" t="s">
        <v>126</v>
      </c>
      <c r="X391" s="38" t="s">
        <v>128</v>
      </c>
      <c r="Y391" s="38" t="s">
        <v>128</v>
      </c>
      <c r="Z391" s="38" t="s">
        <v>127</v>
      </c>
      <c r="AA391" s="38" t="s">
        <v>126</v>
      </c>
      <c r="AB391" s="38" t="s">
        <v>128</v>
      </c>
      <c r="AC391" s="38" t="s">
        <v>126</v>
      </c>
      <c r="AD391" s="38" t="s">
        <v>128</v>
      </c>
      <c r="AE391" s="38" t="s">
        <v>125</v>
      </c>
      <c r="AF391" s="38" t="s">
        <v>127</v>
      </c>
      <c r="AG391" s="38" t="s">
        <v>127</v>
      </c>
      <c r="AH391" s="38">
        <f t="array" ref="AH391">SUM((I391:AG391=$I$2:$AG$2)*(I391:AG391&lt;&gt;""))</f>
        <v>20</v>
      </c>
      <c r="AI391" s="47">
        <f t="shared" si="496"/>
        <v>8</v>
      </c>
      <c r="AJ391" s="64"/>
      <c r="AK391" s="38" t="str">
        <f t="shared" si="497"/>
        <v>TIDAK LULUS</v>
      </c>
      <c r="AL391" s="38" t="str">
        <f t="shared" si="498"/>
        <v>LULUS</v>
      </c>
      <c r="AM391" s="38" t="str">
        <f t="shared" si="499"/>
        <v>LULUS</v>
      </c>
      <c r="AN391" s="38" t="str">
        <f t="shared" si="500"/>
        <v>LULUS</v>
      </c>
      <c r="AO391" s="38" t="str">
        <f t="shared" si="501"/>
        <v>LULUS</v>
      </c>
      <c r="AP391" s="38" t="str">
        <f t="shared" si="502"/>
        <v>TIDAK LULUS</v>
      </c>
      <c r="AQ391" s="38" t="str">
        <f t="shared" si="503"/>
        <v>LULUS</v>
      </c>
      <c r="AR391" s="38" t="str">
        <f t="shared" si="504"/>
        <v>LULUS</v>
      </c>
      <c r="AS391" s="38" t="str">
        <f t="shared" si="505"/>
        <v>LULUS</v>
      </c>
      <c r="AT391" s="38" t="str">
        <f t="shared" si="506"/>
        <v>LULUS</v>
      </c>
      <c r="AU391" s="38" t="str">
        <f t="shared" si="507"/>
        <v>LULUS</v>
      </c>
      <c r="AV391" s="38" t="str">
        <f t="shared" si="508"/>
        <v>LULUS</v>
      </c>
      <c r="AW391" s="38" t="str">
        <f t="shared" si="509"/>
        <v>TIDAK LULUS</v>
      </c>
      <c r="AX391" s="38" t="str">
        <f t="shared" si="510"/>
        <v>LULUS</v>
      </c>
      <c r="AY391" s="38" t="str">
        <f t="shared" si="511"/>
        <v>LULUS</v>
      </c>
      <c r="AZ391" s="38" t="str">
        <f t="shared" si="512"/>
        <v>TIDAK LULUS</v>
      </c>
      <c r="BA391" s="38" t="str">
        <f t="shared" si="513"/>
        <v>LULUS</v>
      </c>
      <c r="BB391" s="38" t="str">
        <f t="shared" si="514"/>
        <v>LULUS</v>
      </c>
      <c r="BC391" s="38" t="str">
        <f t="shared" si="515"/>
        <v>LULUS</v>
      </c>
      <c r="BD391" s="38" t="str">
        <f t="shared" si="516"/>
        <v>LULUS</v>
      </c>
      <c r="BE391" s="38" t="str">
        <f t="shared" si="517"/>
        <v>LULUS</v>
      </c>
      <c r="BF391" s="38" t="str">
        <f t="shared" si="518"/>
        <v>LULUS</v>
      </c>
      <c r="BG391" s="38" t="str">
        <f t="shared" si="519"/>
        <v>LULUS</v>
      </c>
      <c r="BH391" s="38" t="str">
        <f t="shared" si="520"/>
        <v>LULUS</v>
      </c>
      <c r="BI391" s="38" t="str">
        <f t="shared" si="521"/>
        <v>TIDAK LULUS</v>
      </c>
    </row>
    <row r="392" spans="1:61" s="65" customFormat="1" ht="21.9" customHeight="1" x14ac:dyDescent="0.3">
      <c r="A392" s="37">
        <f t="shared" si="444"/>
        <v>389</v>
      </c>
      <c r="B392" s="56">
        <v>2015437224</v>
      </c>
      <c r="C392" s="62" t="s">
        <v>8107</v>
      </c>
      <c r="D392" s="61" t="s">
        <v>45</v>
      </c>
      <c r="E392" s="56" t="s">
        <v>160</v>
      </c>
      <c r="F392" s="61" t="s">
        <v>8253</v>
      </c>
      <c r="G392" s="62" t="s">
        <v>8254</v>
      </c>
      <c r="H392" s="57">
        <v>45062</v>
      </c>
      <c r="I392" s="38" t="s">
        <v>126</v>
      </c>
      <c r="J392" s="38" t="s">
        <v>128</v>
      </c>
      <c r="K392" s="38" t="s">
        <v>127</v>
      </c>
      <c r="L392" s="38" t="s">
        <v>125</v>
      </c>
      <c r="M392" s="38" t="s">
        <v>126</v>
      </c>
      <c r="N392" s="38" t="s">
        <v>125</v>
      </c>
      <c r="O392" s="38" t="s">
        <v>128</v>
      </c>
      <c r="P392" s="38" t="s">
        <v>127</v>
      </c>
      <c r="Q392" s="38" t="s">
        <v>126</v>
      </c>
      <c r="R392" s="38" t="s">
        <v>128</v>
      </c>
      <c r="S392" s="38" t="s">
        <v>126</v>
      </c>
      <c r="T392" s="38" t="s">
        <v>128</v>
      </c>
      <c r="U392" s="38" t="s">
        <v>128</v>
      </c>
      <c r="V392" s="38" t="s">
        <v>125</v>
      </c>
      <c r="W392" s="38" t="s">
        <v>126</v>
      </c>
      <c r="X392" s="38" t="s">
        <v>125</v>
      </c>
      <c r="Y392" s="38" t="s">
        <v>128</v>
      </c>
      <c r="Z392" s="38" t="s">
        <v>127</v>
      </c>
      <c r="AA392" s="38" t="s">
        <v>126</v>
      </c>
      <c r="AB392" s="38" t="s">
        <v>128</v>
      </c>
      <c r="AC392" s="38" t="s">
        <v>126</v>
      </c>
      <c r="AD392" s="38" t="s">
        <v>128</v>
      </c>
      <c r="AE392" s="38" t="s">
        <v>125</v>
      </c>
      <c r="AF392" s="38" t="s">
        <v>127</v>
      </c>
      <c r="AG392" s="38" t="s">
        <v>125</v>
      </c>
      <c r="AH392" s="38">
        <f t="array" ref="AH392">SUM((I392:AG392=$I$2:$AG$2)*(I392:AG392&lt;&gt;""))</f>
        <v>23</v>
      </c>
      <c r="AI392" s="47">
        <f t="shared" ref="AI392:AI420" si="522">AH392/2.5</f>
        <v>9.1999999999999993</v>
      </c>
      <c r="AJ392" s="64"/>
      <c r="AK392" s="38" t="str">
        <f t="shared" ref="AK392:AK420" si="523">IF(I392=I$2,"LULUS","TIDAK LULUS")</f>
        <v>LULUS</v>
      </c>
      <c r="AL392" s="38" t="str">
        <f t="shared" ref="AL392:AL420" si="524">IF(J392=J$2,"LULUS","TIDAK LULUS")</f>
        <v>LULUS</v>
      </c>
      <c r="AM392" s="38" t="str">
        <f t="shared" ref="AM392:AM420" si="525">IF(K392=K$2,"LULUS","TIDAK LULUS")</f>
        <v>LULUS</v>
      </c>
      <c r="AN392" s="38" t="str">
        <f t="shared" ref="AN392:AN420" si="526">IF(L392=L$2,"LULUS","TIDAK LULUS")</f>
        <v>LULUS</v>
      </c>
      <c r="AO392" s="38" t="str">
        <f t="shared" ref="AO392:AO420" si="527">IF(M392=M$2,"LULUS","TIDAK LULUS")</f>
        <v>LULUS</v>
      </c>
      <c r="AP392" s="38" t="str">
        <f t="shared" ref="AP392:AP420" si="528">IF(N392=N$2,"LULUS","TIDAK LULUS")</f>
        <v>LULUS</v>
      </c>
      <c r="AQ392" s="38" t="str">
        <f t="shared" ref="AQ392:AQ420" si="529">IF(O392=O$2,"LULUS","TIDAK LULUS")</f>
        <v>LULUS</v>
      </c>
      <c r="AR392" s="38" t="str">
        <f t="shared" ref="AR392:AR420" si="530">IF(P392=P$2,"LULUS","TIDAK LULUS")</f>
        <v>LULUS</v>
      </c>
      <c r="AS392" s="38" t="str">
        <f t="shared" ref="AS392:AS420" si="531">IF(Q392=Q$2,"LULUS","TIDAK LULUS")</f>
        <v>LULUS</v>
      </c>
      <c r="AT392" s="38" t="str">
        <f t="shared" ref="AT392:AT420" si="532">IF(R392=R$2,"LULUS","TIDAK LULUS")</f>
        <v>LULUS</v>
      </c>
      <c r="AU392" s="38" t="str">
        <f t="shared" ref="AU392:AU420" si="533">IF(S392=S$2,"LULUS","TIDAK LULUS")</f>
        <v>LULUS</v>
      </c>
      <c r="AV392" s="38" t="str">
        <f t="shared" ref="AV392:AV420" si="534">IF(T392=T$2,"LULUS","TIDAK LULUS")</f>
        <v>LULUS</v>
      </c>
      <c r="AW392" s="38" t="str">
        <f t="shared" ref="AW392:AW420" si="535">IF(U392=U$2,"LULUS","TIDAK LULUS")</f>
        <v>TIDAK LULUS</v>
      </c>
      <c r="AX392" s="38" t="str">
        <f t="shared" ref="AX392:AX420" si="536">IF(V392=V$2,"LULUS","TIDAK LULUS")</f>
        <v>LULUS</v>
      </c>
      <c r="AY392" s="38" t="str">
        <f t="shared" ref="AY392:AY420" si="537">IF(W392=W$2,"LULUS","TIDAK LULUS")</f>
        <v>LULUS</v>
      </c>
      <c r="AZ392" s="38" t="str">
        <f t="shared" ref="AZ392:AZ420" si="538">IF(X392=X$2,"LULUS","TIDAK LULUS")</f>
        <v>LULUS</v>
      </c>
      <c r="BA392" s="38" t="str">
        <f t="shared" ref="BA392:BA420" si="539">IF(Y392=Y$2,"LULUS","TIDAK LULUS")</f>
        <v>LULUS</v>
      </c>
      <c r="BB392" s="38" t="str">
        <f t="shared" ref="BB392:BB420" si="540">IF(Z392=Z$2,"LULUS","TIDAK LULUS")</f>
        <v>LULUS</v>
      </c>
      <c r="BC392" s="38" t="str">
        <f t="shared" ref="BC392:BC420" si="541">IF(AA392=AA$2,"LULUS","TIDAK LULUS")</f>
        <v>LULUS</v>
      </c>
      <c r="BD392" s="38" t="str">
        <f t="shared" ref="BD392:BD420" si="542">IF(AB392=AB$2,"LULUS","TIDAK LULUS")</f>
        <v>LULUS</v>
      </c>
      <c r="BE392" s="38" t="str">
        <f t="shared" ref="BE392:BE420" si="543">IF(AC392=AC$2,"LULUS","TIDAK LULUS")</f>
        <v>LULUS</v>
      </c>
      <c r="BF392" s="38" t="str">
        <f t="shared" ref="BF392:BF420" si="544">IF(AD392=AD$2,"LULUS","TIDAK LULUS")</f>
        <v>LULUS</v>
      </c>
      <c r="BG392" s="38" t="str">
        <f t="shared" ref="BG392:BG420" si="545">IF(AE392=AE$2,"LULUS","TIDAK LULUS")</f>
        <v>LULUS</v>
      </c>
      <c r="BH392" s="38" t="str">
        <f t="shared" ref="BH392:BH420" si="546">IF(AF392=AF$2,"LULUS","TIDAK LULUS")</f>
        <v>LULUS</v>
      </c>
      <c r="BI392" s="38" t="str">
        <f t="shared" ref="BI392:BI420" si="547">IF(AG392=AG$2,"LULUS","TIDAK LULUS")</f>
        <v>TIDAK LULUS</v>
      </c>
    </row>
    <row r="393" spans="1:61" s="65" customFormat="1" ht="21.9" customHeight="1" x14ac:dyDescent="0.3">
      <c r="A393" s="37">
        <f t="shared" ref="A393:A420" si="548">A392+1</f>
        <v>390</v>
      </c>
      <c r="B393" s="56">
        <v>2015439630</v>
      </c>
      <c r="C393" s="62" t="s">
        <v>8117</v>
      </c>
      <c r="D393" s="61" t="s">
        <v>45</v>
      </c>
      <c r="E393" s="56" t="s">
        <v>160</v>
      </c>
      <c r="F393" s="61" t="s">
        <v>364</v>
      </c>
      <c r="G393" s="62" t="s">
        <v>365</v>
      </c>
      <c r="H393" s="57">
        <v>45062</v>
      </c>
      <c r="I393" s="38" t="s">
        <v>127</v>
      </c>
      <c r="J393" s="38" t="s">
        <v>128</v>
      </c>
      <c r="K393" s="38" t="s">
        <v>127</v>
      </c>
      <c r="L393" s="38" t="s">
        <v>125</v>
      </c>
      <c r="M393" s="38" t="s">
        <v>126</v>
      </c>
      <c r="N393" s="38" t="s">
        <v>125</v>
      </c>
      <c r="O393" s="38" t="s">
        <v>128</v>
      </c>
      <c r="P393" s="38" t="s">
        <v>127</v>
      </c>
      <c r="Q393" s="38" t="s">
        <v>126</v>
      </c>
      <c r="R393" s="38" t="s">
        <v>128</v>
      </c>
      <c r="S393" s="38" t="s">
        <v>126</v>
      </c>
      <c r="T393" s="38" t="s">
        <v>128</v>
      </c>
      <c r="U393" s="38" t="s">
        <v>127</v>
      </c>
      <c r="V393" s="38" t="s">
        <v>125</v>
      </c>
      <c r="W393" s="38" t="s">
        <v>126</v>
      </c>
      <c r="X393" s="38" t="s">
        <v>125</v>
      </c>
      <c r="Y393" s="38" t="s">
        <v>128</v>
      </c>
      <c r="Z393" s="38" t="s">
        <v>127</v>
      </c>
      <c r="AA393" s="38" t="s">
        <v>126</v>
      </c>
      <c r="AB393" s="38" t="s">
        <v>128</v>
      </c>
      <c r="AC393" s="38" t="s">
        <v>126</v>
      </c>
      <c r="AD393" s="38" t="s">
        <v>128</v>
      </c>
      <c r="AE393" s="38" t="s">
        <v>125</v>
      </c>
      <c r="AF393" s="38" t="s">
        <v>127</v>
      </c>
      <c r="AG393" s="38" t="s">
        <v>127</v>
      </c>
      <c r="AH393" s="38">
        <f t="array" ref="AH393">SUM((I393:AG393=$I$2:$AG$2)*(I393:AG393&lt;&gt;""))</f>
        <v>23</v>
      </c>
      <c r="AI393" s="47">
        <f t="shared" si="522"/>
        <v>9.1999999999999993</v>
      </c>
      <c r="AJ393" s="64"/>
      <c r="AK393" s="38" t="str">
        <f t="shared" si="523"/>
        <v>TIDAK LULUS</v>
      </c>
      <c r="AL393" s="38" t="str">
        <f t="shared" si="524"/>
        <v>LULUS</v>
      </c>
      <c r="AM393" s="38" t="str">
        <f t="shared" si="525"/>
        <v>LULUS</v>
      </c>
      <c r="AN393" s="38" t="str">
        <f t="shared" si="526"/>
        <v>LULUS</v>
      </c>
      <c r="AO393" s="38" t="str">
        <f t="shared" si="527"/>
        <v>LULUS</v>
      </c>
      <c r="AP393" s="38" t="str">
        <f t="shared" si="528"/>
        <v>LULUS</v>
      </c>
      <c r="AQ393" s="38" t="str">
        <f t="shared" si="529"/>
        <v>LULUS</v>
      </c>
      <c r="AR393" s="38" t="str">
        <f t="shared" si="530"/>
        <v>LULUS</v>
      </c>
      <c r="AS393" s="38" t="str">
        <f t="shared" si="531"/>
        <v>LULUS</v>
      </c>
      <c r="AT393" s="38" t="str">
        <f t="shared" si="532"/>
        <v>LULUS</v>
      </c>
      <c r="AU393" s="38" t="str">
        <f t="shared" si="533"/>
        <v>LULUS</v>
      </c>
      <c r="AV393" s="38" t="str">
        <f t="shared" si="534"/>
        <v>LULUS</v>
      </c>
      <c r="AW393" s="38" t="str">
        <f t="shared" si="535"/>
        <v>LULUS</v>
      </c>
      <c r="AX393" s="38" t="str">
        <f t="shared" si="536"/>
        <v>LULUS</v>
      </c>
      <c r="AY393" s="38" t="str">
        <f t="shared" si="537"/>
        <v>LULUS</v>
      </c>
      <c r="AZ393" s="38" t="str">
        <f t="shared" si="538"/>
        <v>LULUS</v>
      </c>
      <c r="BA393" s="38" t="str">
        <f t="shared" si="539"/>
        <v>LULUS</v>
      </c>
      <c r="BB393" s="38" t="str">
        <f t="shared" si="540"/>
        <v>LULUS</v>
      </c>
      <c r="BC393" s="38" t="str">
        <f t="shared" si="541"/>
        <v>LULUS</v>
      </c>
      <c r="BD393" s="38" t="str">
        <f t="shared" si="542"/>
        <v>LULUS</v>
      </c>
      <c r="BE393" s="38" t="str">
        <f t="shared" si="543"/>
        <v>LULUS</v>
      </c>
      <c r="BF393" s="38" t="str">
        <f t="shared" si="544"/>
        <v>LULUS</v>
      </c>
      <c r="BG393" s="38" t="str">
        <f t="shared" si="545"/>
        <v>LULUS</v>
      </c>
      <c r="BH393" s="38" t="str">
        <f t="shared" si="546"/>
        <v>LULUS</v>
      </c>
      <c r="BI393" s="38" t="str">
        <f t="shared" si="547"/>
        <v>TIDAK LULUS</v>
      </c>
    </row>
    <row r="394" spans="1:61" s="65" customFormat="1" ht="21.9" customHeight="1" x14ac:dyDescent="0.3">
      <c r="A394" s="37">
        <f t="shared" si="548"/>
        <v>391</v>
      </c>
      <c r="B394" s="56">
        <v>2015439640</v>
      </c>
      <c r="C394" s="62" t="s">
        <v>8118</v>
      </c>
      <c r="D394" s="61" t="s">
        <v>45</v>
      </c>
      <c r="E394" s="56" t="s">
        <v>160</v>
      </c>
      <c r="F394" s="61" t="s">
        <v>8138</v>
      </c>
      <c r="G394" s="62" t="s">
        <v>8139</v>
      </c>
      <c r="H394" s="57">
        <v>45062</v>
      </c>
      <c r="I394" s="38" t="s">
        <v>127</v>
      </c>
      <c r="J394" s="38" t="s">
        <v>125</v>
      </c>
      <c r="K394" s="38" t="s">
        <v>127</v>
      </c>
      <c r="L394" s="38" t="s">
        <v>125</v>
      </c>
      <c r="M394" s="38" t="s">
        <v>126</v>
      </c>
      <c r="N394" s="38" t="s">
        <v>125</v>
      </c>
      <c r="O394" s="38" t="s">
        <v>128</v>
      </c>
      <c r="P394" s="38" t="s">
        <v>127</v>
      </c>
      <c r="Q394" s="38" t="s">
        <v>125</v>
      </c>
      <c r="R394" s="38" t="s">
        <v>128</v>
      </c>
      <c r="S394" s="38" t="s">
        <v>127</v>
      </c>
      <c r="T394" s="38" t="s">
        <v>128</v>
      </c>
      <c r="U394" s="38" t="s">
        <v>127</v>
      </c>
      <c r="V394" s="38" t="s">
        <v>125</v>
      </c>
      <c r="W394" s="38" t="s">
        <v>126</v>
      </c>
      <c r="X394" s="38" t="s">
        <v>125</v>
      </c>
      <c r="Y394" s="38" t="s">
        <v>128</v>
      </c>
      <c r="Z394" s="38" t="s">
        <v>127</v>
      </c>
      <c r="AA394" s="38" t="s">
        <v>126</v>
      </c>
      <c r="AB394" s="38" t="s">
        <v>128</v>
      </c>
      <c r="AC394" s="38" t="s">
        <v>126</v>
      </c>
      <c r="AD394" s="38" t="s">
        <v>128</v>
      </c>
      <c r="AE394" s="38" t="s">
        <v>128</v>
      </c>
      <c r="AF394" s="38" t="s">
        <v>127</v>
      </c>
      <c r="AG394" s="38" t="s">
        <v>128</v>
      </c>
      <c r="AH394" s="38">
        <f t="array" ref="AH394">SUM((I394:AG394=$I$2:$AG$2)*(I394:AG394&lt;&gt;""))</f>
        <v>19</v>
      </c>
      <c r="AI394" s="47">
        <f t="shared" si="522"/>
        <v>7.6</v>
      </c>
      <c r="AJ394" s="64"/>
      <c r="AK394" s="38" t="str">
        <f t="shared" si="523"/>
        <v>TIDAK LULUS</v>
      </c>
      <c r="AL394" s="38" t="str">
        <f t="shared" si="524"/>
        <v>TIDAK LULUS</v>
      </c>
      <c r="AM394" s="38" t="str">
        <f t="shared" si="525"/>
        <v>LULUS</v>
      </c>
      <c r="AN394" s="38" t="str">
        <f t="shared" si="526"/>
        <v>LULUS</v>
      </c>
      <c r="AO394" s="38" t="str">
        <f t="shared" si="527"/>
        <v>LULUS</v>
      </c>
      <c r="AP394" s="38" t="str">
        <f t="shared" si="528"/>
        <v>LULUS</v>
      </c>
      <c r="AQ394" s="38" t="str">
        <f t="shared" si="529"/>
        <v>LULUS</v>
      </c>
      <c r="AR394" s="38" t="str">
        <f t="shared" si="530"/>
        <v>LULUS</v>
      </c>
      <c r="AS394" s="38" t="str">
        <f t="shared" si="531"/>
        <v>TIDAK LULUS</v>
      </c>
      <c r="AT394" s="38" t="str">
        <f t="shared" si="532"/>
        <v>LULUS</v>
      </c>
      <c r="AU394" s="38" t="str">
        <f t="shared" si="533"/>
        <v>TIDAK LULUS</v>
      </c>
      <c r="AV394" s="38" t="str">
        <f t="shared" si="534"/>
        <v>LULUS</v>
      </c>
      <c r="AW394" s="38" t="str">
        <f t="shared" si="535"/>
        <v>LULUS</v>
      </c>
      <c r="AX394" s="38" t="str">
        <f t="shared" si="536"/>
        <v>LULUS</v>
      </c>
      <c r="AY394" s="38" t="str">
        <f t="shared" si="537"/>
        <v>LULUS</v>
      </c>
      <c r="AZ394" s="38" t="str">
        <f t="shared" si="538"/>
        <v>LULUS</v>
      </c>
      <c r="BA394" s="38" t="str">
        <f t="shared" si="539"/>
        <v>LULUS</v>
      </c>
      <c r="BB394" s="38" t="str">
        <f t="shared" si="540"/>
        <v>LULUS</v>
      </c>
      <c r="BC394" s="38" t="str">
        <f t="shared" si="541"/>
        <v>LULUS</v>
      </c>
      <c r="BD394" s="38" t="str">
        <f t="shared" si="542"/>
        <v>LULUS</v>
      </c>
      <c r="BE394" s="38" t="str">
        <f t="shared" si="543"/>
        <v>LULUS</v>
      </c>
      <c r="BF394" s="38" t="str">
        <f t="shared" si="544"/>
        <v>LULUS</v>
      </c>
      <c r="BG394" s="38" t="str">
        <f t="shared" si="545"/>
        <v>TIDAK LULUS</v>
      </c>
      <c r="BH394" s="38" t="str">
        <f t="shared" si="546"/>
        <v>LULUS</v>
      </c>
      <c r="BI394" s="38" t="str">
        <f t="shared" si="547"/>
        <v>TIDAK LULUS</v>
      </c>
    </row>
    <row r="395" spans="1:61" s="65" customFormat="1" ht="21.9" customHeight="1" x14ac:dyDescent="0.3">
      <c r="A395" s="37">
        <f t="shared" si="548"/>
        <v>392</v>
      </c>
      <c r="B395" s="56">
        <v>2015440225</v>
      </c>
      <c r="C395" s="62" t="s">
        <v>8041</v>
      </c>
      <c r="D395" s="61" t="s">
        <v>46</v>
      </c>
      <c r="E395" s="56" t="s">
        <v>155</v>
      </c>
      <c r="F395" s="61" t="s">
        <v>8171</v>
      </c>
      <c r="G395" s="62" t="s">
        <v>8172</v>
      </c>
      <c r="H395" s="57">
        <v>45062</v>
      </c>
      <c r="I395" s="38" t="s">
        <v>126</v>
      </c>
      <c r="J395" s="38" t="s">
        <v>125</v>
      </c>
      <c r="K395" s="38" t="s">
        <v>127</v>
      </c>
      <c r="L395" s="38" t="s">
        <v>125</v>
      </c>
      <c r="M395" s="38" t="s">
        <v>127</v>
      </c>
      <c r="N395" s="38" t="s">
        <v>126</v>
      </c>
      <c r="O395" s="38" t="s">
        <v>128</v>
      </c>
      <c r="P395" s="38" t="s">
        <v>126</v>
      </c>
      <c r="Q395" s="38" t="s">
        <v>126</v>
      </c>
      <c r="R395" s="38" t="s">
        <v>128</v>
      </c>
      <c r="S395" s="38" t="s">
        <v>126</v>
      </c>
      <c r="T395" s="38" t="s">
        <v>126</v>
      </c>
      <c r="U395" s="38" t="s">
        <v>127</v>
      </c>
      <c r="V395" s="38" t="s">
        <v>125</v>
      </c>
      <c r="W395" s="38" t="s">
        <v>126</v>
      </c>
      <c r="X395" s="38" t="s">
        <v>125</v>
      </c>
      <c r="Y395" s="38" t="s">
        <v>128</v>
      </c>
      <c r="Z395" s="38" t="s">
        <v>128</v>
      </c>
      <c r="AA395" s="38" t="s">
        <v>126</v>
      </c>
      <c r="AB395" s="38" t="s">
        <v>128</v>
      </c>
      <c r="AC395" s="38" t="s">
        <v>126</v>
      </c>
      <c r="AD395" s="38" t="s">
        <v>128</v>
      </c>
      <c r="AE395" s="38" t="s">
        <v>128</v>
      </c>
      <c r="AF395" s="38" t="s">
        <v>127</v>
      </c>
      <c r="AG395" s="38" t="s">
        <v>127</v>
      </c>
      <c r="AH395" s="38">
        <f t="array" ref="AH395">SUM((I395:AG395=$I$2:$AG$2)*(I395:AG395&lt;&gt;""))</f>
        <v>17</v>
      </c>
      <c r="AI395" s="47">
        <f t="shared" si="522"/>
        <v>6.8</v>
      </c>
      <c r="AJ395" s="64"/>
      <c r="AK395" s="38" t="str">
        <f t="shared" si="523"/>
        <v>LULUS</v>
      </c>
      <c r="AL395" s="38" t="str">
        <f t="shared" si="524"/>
        <v>TIDAK LULUS</v>
      </c>
      <c r="AM395" s="38" t="str">
        <f t="shared" si="525"/>
        <v>LULUS</v>
      </c>
      <c r="AN395" s="38" t="str">
        <f t="shared" si="526"/>
        <v>LULUS</v>
      </c>
      <c r="AO395" s="38" t="str">
        <f t="shared" si="527"/>
        <v>TIDAK LULUS</v>
      </c>
      <c r="AP395" s="38" t="str">
        <f t="shared" si="528"/>
        <v>TIDAK LULUS</v>
      </c>
      <c r="AQ395" s="38" t="str">
        <f t="shared" si="529"/>
        <v>LULUS</v>
      </c>
      <c r="AR395" s="38" t="str">
        <f t="shared" si="530"/>
        <v>TIDAK LULUS</v>
      </c>
      <c r="AS395" s="38" t="str">
        <f t="shared" si="531"/>
        <v>LULUS</v>
      </c>
      <c r="AT395" s="38" t="str">
        <f t="shared" si="532"/>
        <v>LULUS</v>
      </c>
      <c r="AU395" s="38" t="str">
        <f t="shared" si="533"/>
        <v>LULUS</v>
      </c>
      <c r="AV395" s="38" t="str">
        <f t="shared" si="534"/>
        <v>TIDAK LULUS</v>
      </c>
      <c r="AW395" s="38" t="str">
        <f t="shared" si="535"/>
        <v>LULUS</v>
      </c>
      <c r="AX395" s="38" t="str">
        <f t="shared" si="536"/>
        <v>LULUS</v>
      </c>
      <c r="AY395" s="38" t="str">
        <f t="shared" si="537"/>
        <v>LULUS</v>
      </c>
      <c r="AZ395" s="38" t="str">
        <f t="shared" si="538"/>
        <v>LULUS</v>
      </c>
      <c r="BA395" s="38" t="str">
        <f t="shared" si="539"/>
        <v>LULUS</v>
      </c>
      <c r="BB395" s="38" t="str">
        <f t="shared" si="540"/>
        <v>TIDAK LULUS</v>
      </c>
      <c r="BC395" s="38" t="str">
        <f t="shared" si="541"/>
        <v>LULUS</v>
      </c>
      <c r="BD395" s="38" t="str">
        <f t="shared" si="542"/>
        <v>LULUS</v>
      </c>
      <c r="BE395" s="38" t="str">
        <f t="shared" si="543"/>
        <v>LULUS</v>
      </c>
      <c r="BF395" s="38" t="str">
        <f t="shared" si="544"/>
        <v>LULUS</v>
      </c>
      <c r="BG395" s="38" t="str">
        <f t="shared" si="545"/>
        <v>TIDAK LULUS</v>
      </c>
      <c r="BH395" s="38" t="str">
        <f t="shared" si="546"/>
        <v>LULUS</v>
      </c>
      <c r="BI395" s="38" t="str">
        <f t="shared" si="547"/>
        <v>TIDAK LULUS</v>
      </c>
    </row>
    <row r="396" spans="1:61" s="65" customFormat="1" ht="21.9" customHeight="1" x14ac:dyDescent="0.3">
      <c r="A396" s="37">
        <f t="shared" si="548"/>
        <v>393</v>
      </c>
      <c r="B396" s="56">
        <v>2015440270</v>
      </c>
      <c r="C396" s="62" t="s">
        <v>8042</v>
      </c>
      <c r="D396" s="61" t="s">
        <v>46</v>
      </c>
      <c r="E396" s="56" t="s">
        <v>155</v>
      </c>
      <c r="F396" s="61" t="s">
        <v>8173</v>
      </c>
      <c r="G396" s="62" t="s">
        <v>8174</v>
      </c>
      <c r="H396" s="57">
        <v>45062</v>
      </c>
      <c r="I396" s="38" t="s">
        <v>126</v>
      </c>
      <c r="J396" s="38" t="s">
        <v>128</v>
      </c>
      <c r="K396" s="38" t="s">
        <v>127</v>
      </c>
      <c r="L396" s="38" t="s">
        <v>125</v>
      </c>
      <c r="M396" s="38" t="s">
        <v>126</v>
      </c>
      <c r="N396" s="38" t="s">
        <v>125</v>
      </c>
      <c r="O396" s="38" t="s">
        <v>128</v>
      </c>
      <c r="P396" s="38" t="s">
        <v>127</v>
      </c>
      <c r="Q396" s="38" t="s">
        <v>126</v>
      </c>
      <c r="R396" s="38" t="s">
        <v>128</v>
      </c>
      <c r="S396" s="38" t="s">
        <v>126</v>
      </c>
      <c r="T396" s="38" t="s">
        <v>128</v>
      </c>
      <c r="U396" s="38" t="s">
        <v>127</v>
      </c>
      <c r="V396" s="38" t="s">
        <v>128</v>
      </c>
      <c r="W396" s="38" t="s">
        <v>125</v>
      </c>
      <c r="X396" s="38" t="s">
        <v>126</v>
      </c>
      <c r="Y396" s="38" t="s">
        <v>128</v>
      </c>
      <c r="Z396" s="38" t="s">
        <v>127</v>
      </c>
      <c r="AA396" s="38" t="s">
        <v>126</v>
      </c>
      <c r="AB396" s="38" t="s">
        <v>128</v>
      </c>
      <c r="AC396" s="38" t="s">
        <v>126</v>
      </c>
      <c r="AD396" s="38" t="s">
        <v>128</v>
      </c>
      <c r="AE396" s="38" t="s">
        <v>128</v>
      </c>
      <c r="AF396" s="38" t="s">
        <v>127</v>
      </c>
      <c r="AG396" s="38" t="s">
        <v>128</v>
      </c>
      <c r="AH396" s="38">
        <f t="array" ref="AH396">SUM((I396:AG396=$I$2:$AG$2)*(I396:AG396&lt;&gt;""))</f>
        <v>20</v>
      </c>
      <c r="AI396" s="47">
        <f t="shared" si="522"/>
        <v>8</v>
      </c>
      <c r="AJ396" s="64"/>
      <c r="AK396" s="38" t="str">
        <f t="shared" si="523"/>
        <v>LULUS</v>
      </c>
      <c r="AL396" s="38" t="str">
        <f t="shared" si="524"/>
        <v>LULUS</v>
      </c>
      <c r="AM396" s="38" t="str">
        <f t="shared" si="525"/>
        <v>LULUS</v>
      </c>
      <c r="AN396" s="38" t="str">
        <f t="shared" si="526"/>
        <v>LULUS</v>
      </c>
      <c r="AO396" s="38" t="str">
        <f t="shared" si="527"/>
        <v>LULUS</v>
      </c>
      <c r="AP396" s="38" t="str">
        <f t="shared" si="528"/>
        <v>LULUS</v>
      </c>
      <c r="AQ396" s="38" t="str">
        <f t="shared" si="529"/>
        <v>LULUS</v>
      </c>
      <c r="AR396" s="38" t="str">
        <f t="shared" si="530"/>
        <v>LULUS</v>
      </c>
      <c r="AS396" s="38" t="str">
        <f t="shared" si="531"/>
        <v>LULUS</v>
      </c>
      <c r="AT396" s="38" t="str">
        <f t="shared" si="532"/>
        <v>LULUS</v>
      </c>
      <c r="AU396" s="38" t="str">
        <f t="shared" si="533"/>
        <v>LULUS</v>
      </c>
      <c r="AV396" s="38" t="str">
        <f t="shared" si="534"/>
        <v>LULUS</v>
      </c>
      <c r="AW396" s="38" t="str">
        <f t="shared" si="535"/>
        <v>LULUS</v>
      </c>
      <c r="AX396" s="38" t="str">
        <f t="shared" si="536"/>
        <v>TIDAK LULUS</v>
      </c>
      <c r="AY396" s="38" t="str">
        <f t="shared" si="537"/>
        <v>TIDAK LULUS</v>
      </c>
      <c r="AZ396" s="38" t="str">
        <f t="shared" si="538"/>
        <v>TIDAK LULUS</v>
      </c>
      <c r="BA396" s="38" t="str">
        <f t="shared" si="539"/>
        <v>LULUS</v>
      </c>
      <c r="BB396" s="38" t="str">
        <f t="shared" si="540"/>
        <v>LULUS</v>
      </c>
      <c r="BC396" s="38" t="str">
        <f t="shared" si="541"/>
        <v>LULUS</v>
      </c>
      <c r="BD396" s="38" t="str">
        <f t="shared" si="542"/>
        <v>LULUS</v>
      </c>
      <c r="BE396" s="38" t="str">
        <f t="shared" si="543"/>
        <v>LULUS</v>
      </c>
      <c r="BF396" s="38" t="str">
        <f t="shared" si="544"/>
        <v>LULUS</v>
      </c>
      <c r="BG396" s="38" t="str">
        <f t="shared" si="545"/>
        <v>TIDAK LULUS</v>
      </c>
      <c r="BH396" s="38" t="str">
        <f t="shared" si="546"/>
        <v>LULUS</v>
      </c>
      <c r="BI396" s="38" t="str">
        <f t="shared" si="547"/>
        <v>TIDAK LULUS</v>
      </c>
    </row>
    <row r="397" spans="1:61" s="65" customFormat="1" ht="21.9" customHeight="1" x14ac:dyDescent="0.3">
      <c r="A397" s="37">
        <f t="shared" si="548"/>
        <v>394</v>
      </c>
      <c r="B397" s="56">
        <v>2015439646</v>
      </c>
      <c r="C397" s="62" t="s">
        <v>8119</v>
      </c>
      <c r="D397" s="61" t="s">
        <v>45</v>
      </c>
      <c r="E397" s="56" t="s">
        <v>160</v>
      </c>
      <c r="F397" s="61" t="s">
        <v>280</v>
      </c>
      <c r="G397" s="62" t="s">
        <v>281</v>
      </c>
      <c r="H397" s="57">
        <v>45062</v>
      </c>
      <c r="I397" s="38" t="s">
        <v>127</v>
      </c>
      <c r="J397" s="38" t="s">
        <v>128</v>
      </c>
      <c r="K397" s="38" t="s">
        <v>127</v>
      </c>
      <c r="L397" s="38" t="s">
        <v>125</v>
      </c>
      <c r="M397" s="38" t="s">
        <v>126</v>
      </c>
      <c r="N397" s="38" t="s">
        <v>125</v>
      </c>
      <c r="O397" s="38" t="s">
        <v>128</v>
      </c>
      <c r="P397" s="38" t="s">
        <v>127</v>
      </c>
      <c r="Q397" s="38" t="s">
        <v>126</v>
      </c>
      <c r="R397" s="38" t="s">
        <v>128</v>
      </c>
      <c r="S397" s="38" t="s">
        <v>126</v>
      </c>
      <c r="T397" s="38" t="s">
        <v>128</v>
      </c>
      <c r="U397" s="38" t="s">
        <v>126</v>
      </c>
      <c r="V397" s="38" t="s">
        <v>125</v>
      </c>
      <c r="W397" s="38" t="s">
        <v>125</v>
      </c>
      <c r="X397" s="38" t="s">
        <v>128</v>
      </c>
      <c r="Y397" s="38" t="s">
        <v>127</v>
      </c>
      <c r="Z397" s="38" t="s">
        <v>127</v>
      </c>
      <c r="AA397" s="38" t="s">
        <v>126</v>
      </c>
      <c r="AB397" s="38" t="s">
        <v>127</v>
      </c>
      <c r="AC397" s="38" t="s">
        <v>126</v>
      </c>
      <c r="AD397" s="38" t="s">
        <v>128</v>
      </c>
      <c r="AE397" s="38" t="s">
        <v>125</v>
      </c>
      <c r="AF397" s="38" t="s">
        <v>126</v>
      </c>
      <c r="AG397" s="38" t="s">
        <v>126</v>
      </c>
      <c r="AH397" s="38">
        <f t="array" ref="AH397">SUM((I397:AG397=$I$2:$AG$2)*(I397:AG397&lt;&gt;""))</f>
        <v>18</v>
      </c>
      <c r="AI397" s="47">
        <f t="shared" si="522"/>
        <v>7.2</v>
      </c>
      <c r="AJ397" s="64"/>
      <c r="AK397" s="38" t="str">
        <f t="shared" si="523"/>
        <v>TIDAK LULUS</v>
      </c>
      <c r="AL397" s="38" t="str">
        <f t="shared" si="524"/>
        <v>LULUS</v>
      </c>
      <c r="AM397" s="38" t="str">
        <f t="shared" si="525"/>
        <v>LULUS</v>
      </c>
      <c r="AN397" s="38" t="str">
        <f t="shared" si="526"/>
        <v>LULUS</v>
      </c>
      <c r="AO397" s="38" t="str">
        <f t="shared" si="527"/>
        <v>LULUS</v>
      </c>
      <c r="AP397" s="38" t="str">
        <f t="shared" si="528"/>
        <v>LULUS</v>
      </c>
      <c r="AQ397" s="38" t="str">
        <f t="shared" si="529"/>
        <v>LULUS</v>
      </c>
      <c r="AR397" s="38" t="str">
        <f t="shared" si="530"/>
        <v>LULUS</v>
      </c>
      <c r="AS397" s="38" t="str">
        <f t="shared" si="531"/>
        <v>LULUS</v>
      </c>
      <c r="AT397" s="38" t="str">
        <f t="shared" si="532"/>
        <v>LULUS</v>
      </c>
      <c r="AU397" s="38" t="str">
        <f t="shared" si="533"/>
        <v>LULUS</v>
      </c>
      <c r="AV397" s="38" t="str">
        <f t="shared" si="534"/>
        <v>LULUS</v>
      </c>
      <c r="AW397" s="38" t="str">
        <f t="shared" si="535"/>
        <v>TIDAK LULUS</v>
      </c>
      <c r="AX397" s="38" t="str">
        <f t="shared" si="536"/>
        <v>LULUS</v>
      </c>
      <c r="AY397" s="38" t="str">
        <f t="shared" si="537"/>
        <v>TIDAK LULUS</v>
      </c>
      <c r="AZ397" s="38" t="str">
        <f t="shared" si="538"/>
        <v>TIDAK LULUS</v>
      </c>
      <c r="BA397" s="38" t="str">
        <f t="shared" si="539"/>
        <v>TIDAK LULUS</v>
      </c>
      <c r="BB397" s="38" t="str">
        <f t="shared" si="540"/>
        <v>LULUS</v>
      </c>
      <c r="BC397" s="38" t="str">
        <f t="shared" si="541"/>
        <v>LULUS</v>
      </c>
      <c r="BD397" s="38" t="str">
        <f t="shared" si="542"/>
        <v>TIDAK LULUS</v>
      </c>
      <c r="BE397" s="38" t="str">
        <f t="shared" si="543"/>
        <v>LULUS</v>
      </c>
      <c r="BF397" s="38" t="str">
        <f t="shared" si="544"/>
        <v>LULUS</v>
      </c>
      <c r="BG397" s="38" t="str">
        <f t="shared" si="545"/>
        <v>LULUS</v>
      </c>
      <c r="BH397" s="38" t="str">
        <f t="shared" si="546"/>
        <v>TIDAK LULUS</v>
      </c>
      <c r="BI397" s="38" t="str">
        <f t="shared" si="547"/>
        <v>LULUS</v>
      </c>
    </row>
    <row r="398" spans="1:61" s="65" customFormat="1" ht="21.9" customHeight="1" x14ac:dyDescent="0.3">
      <c r="A398" s="37">
        <f t="shared" si="548"/>
        <v>395</v>
      </c>
      <c r="B398" s="56">
        <v>2015440242</v>
      </c>
      <c r="C398" s="62" t="s">
        <v>8043</v>
      </c>
      <c r="D398" s="61" t="s">
        <v>46</v>
      </c>
      <c r="E398" s="56" t="s">
        <v>155</v>
      </c>
      <c r="F398" s="61" t="s">
        <v>8175</v>
      </c>
      <c r="G398" s="62" t="s">
        <v>8176</v>
      </c>
      <c r="H398" s="57">
        <v>45062</v>
      </c>
      <c r="I398" s="38" t="s">
        <v>126</v>
      </c>
      <c r="J398" s="38" t="s">
        <v>126</v>
      </c>
      <c r="K398" s="38" t="s">
        <v>127</v>
      </c>
      <c r="L398" s="38" t="s">
        <v>125</v>
      </c>
      <c r="M398" s="38" t="s">
        <v>126</v>
      </c>
      <c r="N398" s="38" t="s">
        <v>125</v>
      </c>
      <c r="O398" s="38" t="s">
        <v>128</v>
      </c>
      <c r="P398" s="38" t="s">
        <v>127</v>
      </c>
      <c r="Q398" s="38" t="s">
        <v>126</v>
      </c>
      <c r="R398" s="38" t="s">
        <v>128</v>
      </c>
      <c r="S398" s="38" t="s">
        <v>126</v>
      </c>
      <c r="T398" s="38" t="s">
        <v>128</v>
      </c>
      <c r="U398" s="38" t="s">
        <v>127</v>
      </c>
      <c r="V398" s="38" t="s">
        <v>125</v>
      </c>
      <c r="W398" s="38" t="s">
        <v>126</v>
      </c>
      <c r="X398" s="38" t="s">
        <v>126</v>
      </c>
      <c r="Y398" s="38" t="s">
        <v>128</v>
      </c>
      <c r="Z398" s="38" t="s">
        <v>128</v>
      </c>
      <c r="AA398" s="38" t="s">
        <v>126</v>
      </c>
      <c r="AB398" s="38" t="s">
        <v>128</v>
      </c>
      <c r="AC398" s="38" t="s">
        <v>126</v>
      </c>
      <c r="AD398" s="38" t="s">
        <v>126</v>
      </c>
      <c r="AE398" s="38" t="s">
        <v>128</v>
      </c>
      <c r="AF398" s="38" t="s">
        <v>125</v>
      </c>
      <c r="AG398" s="38" t="s">
        <v>127</v>
      </c>
      <c r="AH398" s="38">
        <f t="array" ref="AH398">SUM((I398:AG398=$I$2:$AG$2)*(I398:AG398&lt;&gt;""))</f>
        <v>18</v>
      </c>
      <c r="AI398" s="47">
        <f t="shared" si="522"/>
        <v>7.2</v>
      </c>
      <c r="AJ398" s="64"/>
      <c r="AK398" s="38" t="str">
        <f t="shared" si="523"/>
        <v>LULUS</v>
      </c>
      <c r="AL398" s="38" t="str">
        <f t="shared" si="524"/>
        <v>TIDAK LULUS</v>
      </c>
      <c r="AM398" s="38" t="str">
        <f t="shared" si="525"/>
        <v>LULUS</v>
      </c>
      <c r="AN398" s="38" t="str">
        <f t="shared" si="526"/>
        <v>LULUS</v>
      </c>
      <c r="AO398" s="38" t="str">
        <f t="shared" si="527"/>
        <v>LULUS</v>
      </c>
      <c r="AP398" s="38" t="str">
        <f t="shared" si="528"/>
        <v>LULUS</v>
      </c>
      <c r="AQ398" s="38" t="str">
        <f t="shared" si="529"/>
        <v>LULUS</v>
      </c>
      <c r="AR398" s="38" t="str">
        <f t="shared" si="530"/>
        <v>LULUS</v>
      </c>
      <c r="AS398" s="38" t="str">
        <f t="shared" si="531"/>
        <v>LULUS</v>
      </c>
      <c r="AT398" s="38" t="str">
        <f t="shared" si="532"/>
        <v>LULUS</v>
      </c>
      <c r="AU398" s="38" t="str">
        <f t="shared" si="533"/>
        <v>LULUS</v>
      </c>
      <c r="AV398" s="38" t="str">
        <f t="shared" si="534"/>
        <v>LULUS</v>
      </c>
      <c r="AW398" s="38" t="str">
        <f t="shared" si="535"/>
        <v>LULUS</v>
      </c>
      <c r="AX398" s="38" t="str">
        <f t="shared" si="536"/>
        <v>LULUS</v>
      </c>
      <c r="AY398" s="38" t="str">
        <f t="shared" si="537"/>
        <v>LULUS</v>
      </c>
      <c r="AZ398" s="38" t="str">
        <f t="shared" si="538"/>
        <v>TIDAK LULUS</v>
      </c>
      <c r="BA398" s="38" t="str">
        <f t="shared" si="539"/>
        <v>LULUS</v>
      </c>
      <c r="BB398" s="38" t="str">
        <f t="shared" si="540"/>
        <v>TIDAK LULUS</v>
      </c>
      <c r="BC398" s="38" t="str">
        <f t="shared" si="541"/>
        <v>LULUS</v>
      </c>
      <c r="BD398" s="38" t="str">
        <f t="shared" si="542"/>
        <v>LULUS</v>
      </c>
      <c r="BE398" s="38" t="str">
        <f t="shared" si="543"/>
        <v>LULUS</v>
      </c>
      <c r="BF398" s="38" t="str">
        <f t="shared" si="544"/>
        <v>TIDAK LULUS</v>
      </c>
      <c r="BG398" s="38" t="str">
        <f t="shared" si="545"/>
        <v>TIDAK LULUS</v>
      </c>
      <c r="BH398" s="38" t="str">
        <f t="shared" si="546"/>
        <v>TIDAK LULUS</v>
      </c>
      <c r="BI398" s="38" t="str">
        <f t="shared" si="547"/>
        <v>TIDAK LULUS</v>
      </c>
    </row>
    <row r="399" spans="1:61" s="65" customFormat="1" ht="21.9" customHeight="1" x14ac:dyDescent="0.3">
      <c r="A399" s="37">
        <f t="shared" si="548"/>
        <v>396</v>
      </c>
      <c r="B399" s="56">
        <v>2015439650</v>
      </c>
      <c r="C399" s="62" t="s">
        <v>8120</v>
      </c>
      <c r="D399" s="61" t="s">
        <v>45</v>
      </c>
      <c r="E399" s="56" t="s">
        <v>160</v>
      </c>
      <c r="F399" s="61" t="s">
        <v>322</v>
      </c>
      <c r="G399" s="62" t="s">
        <v>323</v>
      </c>
      <c r="H399" s="57">
        <v>45062</v>
      </c>
      <c r="I399" s="38" t="s">
        <v>127</v>
      </c>
      <c r="J399" s="38" t="s">
        <v>127</v>
      </c>
      <c r="K399" s="38" t="s">
        <v>127</v>
      </c>
      <c r="L399" s="38" t="s">
        <v>125</v>
      </c>
      <c r="M399" s="38" t="s">
        <v>126</v>
      </c>
      <c r="N399" s="38" t="s">
        <v>125</v>
      </c>
      <c r="O399" s="38" t="s">
        <v>128</v>
      </c>
      <c r="P399" s="38" t="s">
        <v>127</v>
      </c>
      <c r="Q399" s="38" t="s">
        <v>128</v>
      </c>
      <c r="R399" s="38" t="s">
        <v>127</v>
      </c>
      <c r="S399" s="38" t="s">
        <v>126</v>
      </c>
      <c r="T399" s="38" t="s">
        <v>128</v>
      </c>
      <c r="U399" s="38" t="s">
        <v>127</v>
      </c>
      <c r="V399" s="38" t="s">
        <v>125</v>
      </c>
      <c r="W399" s="38" t="s">
        <v>126</v>
      </c>
      <c r="X399" s="38" t="s">
        <v>125</v>
      </c>
      <c r="Y399" s="38" t="s">
        <v>128</v>
      </c>
      <c r="Z399" s="38" t="s">
        <v>127</v>
      </c>
      <c r="AA399" s="38" t="s">
        <v>126</v>
      </c>
      <c r="AB399" s="38" t="s">
        <v>128</v>
      </c>
      <c r="AC399" s="38" t="s">
        <v>126</v>
      </c>
      <c r="AD399" s="38" t="s">
        <v>128</v>
      </c>
      <c r="AE399" s="38" t="s">
        <v>125</v>
      </c>
      <c r="AF399" s="38" t="s">
        <v>127</v>
      </c>
      <c r="AG399" s="38" t="s">
        <v>127</v>
      </c>
      <c r="AH399" s="38">
        <f t="array" ref="AH399">SUM((I399:AG399=$I$2:$AG$2)*(I399:AG399&lt;&gt;""))</f>
        <v>20</v>
      </c>
      <c r="AI399" s="47">
        <f t="shared" si="522"/>
        <v>8</v>
      </c>
      <c r="AJ399" s="64"/>
      <c r="AK399" s="38" t="str">
        <f t="shared" si="523"/>
        <v>TIDAK LULUS</v>
      </c>
      <c r="AL399" s="38" t="str">
        <f t="shared" si="524"/>
        <v>TIDAK LULUS</v>
      </c>
      <c r="AM399" s="38" t="str">
        <f t="shared" si="525"/>
        <v>LULUS</v>
      </c>
      <c r="AN399" s="38" t="str">
        <f t="shared" si="526"/>
        <v>LULUS</v>
      </c>
      <c r="AO399" s="38" t="str">
        <f t="shared" si="527"/>
        <v>LULUS</v>
      </c>
      <c r="AP399" s="38" t="str">
        <f t="shared" si="528"/>
        <v>LULUS</v>
      </c>
      <c r="AQ399" s="38" t="str">
        <f t="shared" si="529"/>
        <v>LULUS</v>
      </c>
      <c r="AR399" s="38" t="str">
        <f t="shared" si="530"/>
        <v>LULUS</v>
      </c>
      <c r="AS399" s="38" t="str">
        <f t="shared" si="531"/>
        <v>TIDAK LULUS</v>
      </c>
      <c r="AT399" s="38" t="str">
        <f t="shared" si="532"/>
        <v>TIDAK LULUS</v>
      </c>
      <c r="AU399" s="38" t="str">
        <f t="shared" si="533"/>
        <v>LULUS</v>
      </c>
      <c r="AV399" s="38" t="str">
        <f t="shared" si="534"/>
        <v>LULUS</v>
      </c>
      <c r="AW399" s="38" t="str">
        <f t="shared" si="535"/>
        <v>LULUS</v>
      </c>
      <c r="AX399" s="38" t="str">
        <f t="shared" si="536"/>
        <v>LULUS</v>
      </c>
      <c r="AY399" s="38" t="str">
        <f t="shared" si="537"/>
        <v>LULUS</v>
      </c>
      <c r="AZ399" s="38" t="str">
        <f t="shared" si="538"/>
        <v>LULUS</v>
      </c>
      <c r="BA399" s="38" t="str">
        <f t="shared" si="539"/>
        <v>LULUS</v>
      </c>
      <c r="BB399" s="38" t="str">
        <f t="shared" si="540"/>
        <v>LULUS</v>
      </c>
      <c r="BC399" s="38" t="str">
        <f t="shared" si="541"/>
        <v>LULUS</v>
      </c>
      <c r="BD399" s="38" t="str">
        <f t="shared" si="542"/>
        <v>LULUS</v>
      </c>
      <c r="BE399" s="38" t="str">
        <f t="shared" si="543"/>
        <v>LULUS</v>
      </c>
      <c r="BF399" s="38" t="str">
        <f t="shared" si="544"/>
        <v>LULUS</v>
      </c>
      <c r="BG399" s="38" t="str">
        <f t="shared" si="545"/>
        <v>LULUS</v>
      </c>
      <c r="BH399" s="38" t="str">
        <f t="shared" si="546"/>
        <v>LULUS</v>
      </c>
      <c r="BI399" s="38" t="str">
        <f t="shared" si="547"/>
        <v>TIDAK LULUS</v>
      </c>
    </row>
    <row r="400" spans="1:61" s="65" customFormat="1" ht="21.9" customHeight="1" x14ac:dyDescent="0.3">
      <c r="A400" s="37">
        <f t="shared" si="548"/>
        <v>397</v>
      </c>
      <c r="B400" s="56">
        <v>2015439672</v>
      </c>
      <c r="C400" s="62" t="s">
        <v>8121</v>
      </c>
      <c r="D400" s="61" t="s">
        <v>46</v>
      </c>
      <c r="E400" s="56" t="s">
        <v>155</v>
      </c>
      <c r="F400" s="61" t="s">
        <v>367</v>
      </c>
      <c r="G400" s="62" t="s">
        <v>368</v>
      </c>
      <c r="H400" s="57">
        <v>45062</v>
      </c>
      <c r="I400" s="38" t="s">
        <v>126</v>
      </c>
      <c r="J400" s="38" t="s">
        <v>125</v>
      </c>
      <c r="K400" s="38" t="s">
        <v>127</v>
      </c>
      <c r="L400" s="38" t="s">
        <v>125</v>
      </c>
      <c r="M400" s="38" t="s">
        <v>127</v>
      </c>
      <c r="N400" s="38" t="s">
        <v>127</v>
      </c>
      <c r="O400" s="38" t="s">
        <v>128</v>
      </c>
      <c r="P400" s="38" t="s">
        <v>127</v>
      </c>
      <c r="Q400" s="38" t="s">
        <v>126</v>
      </c>
      <c r="R400" s="38" t="s">
        <v>127</v>
      </c>
      <c r="S400" s="38" t="s">
        <v>127</v>
      </c>
      <c r="T400" s="38" t="s">
        <v>128</v>
      </c>
      <c r="U400" s="38" t="s">
        <v>127</v>
      </c>
      <c r="V400" s="38" t="s">
        <v>125</v>
      </c>
      <c r="W400" s="38" t="s">
        <v>128</v>
      </c>
      <c r="X400" s="38" t="s">
        <v>126</v>
      </c>
      <c r="Y400" s="38" t="s">
        <v>127</v>
      </c>
      <c r="Z400" s="38" t="s">
        <v>128</v>
      </c>
      <c r="AA400" s="38" t="s">
        <v>126</v>
      </c>
      <c r="AB400" s="38" t="s">
        <v>128</v>
      </c>
      <c r="AC400" s="38" t="s">
        <v>126</v>
      </c>
      <c r="AD400" s="38" t="s">
        <v>128</v>
      </c>
      <c r="AE400" s="38" t="s">
        <v>126</v>
      </c>
      <c r="AF400" s="38" t="s">
        <v>127</v>
      </c>
      <c r="AG400" s="38" t="s">
        <v>127</v>
      </c>
      <c r="AH400" s="38">
        <f t="array" ref="AH400">SUM((I400:AG400=$I$2:$AG$2)*(I400:AG400&lt;&gt;""))</f>
        <v>14</v>
      </c>
      <c r="AI400" s="47">
        <f t="shared" si="522"/>
        <v>5.6</v>
      </c>
      <c r="AJ400" s="64"/>
      <c r="AK400" s="38" t="str">
        <f t="shared" si="523"/>
        <v>LULUS</v>
      </c>
      <c r="AL400" s="38" t="str">
        <f t="shared" si="524"/>
        <v>TIDAK LULUS</v>
      </c>
      <c r="AM400" s="38" t="str">
        <f t="shared" si="525"/>
        <v>LULUS</v>
      </c>
      <c r="AN400" s="38" t="str">
        <f t="shared" si="526"/>
        <v>LULUS</v>
      </c>
      <c r="AO400" s="38" t="str">
        <f t="shared" si="527"/>
        <v>TIDAK LULUS</v>
      </c>
      <c r="AP400" s="38" t="str">
        <f t="shared" si="528"/>
        <v>TIDAK LULUS</v>
      </c>
      <c r="AQ400" s="38" t="str">
        <f t="shared" si="529"/>
        <v>LULUS</v>
      </c>
      <c r="AR400" s="38" t="str">
        <f t="shared" si="530"/>
        <v>LULUS</v>
      </c>
      <c r="AS400" s="38" t="str">
        <f t="shared" si="531"/>
        <v>LULUS</v>
      </c>
      <c r="AT400" s="38" t="str">
        <f t="shared" si="532"/>
        <v>TIDAK LULUS</v>
      </c>
      <c r="AU400" s="38" t="str">
        <f t="shared" si="533"/>
        <v>TIDAK LULUS</v>
      </c>
      <c r="AV400" s="38" t="str">
        <f t="shared" si="534"/>
        <v>LULUS</v>
      </c>
      <c r="AW400" s="38" t="str">
        <f t="shared" si="535"/>
        <v>LULUS</v>
      </c>
      <c r="AX400" s="38" t="str">
        <f t="shared" si="536"/>
        <v>LULUS</v>
      </c>
      <c r="AY400" s="38" t="str">
        <f t="shared" si="537"/>
        <v>TIDAK LULUS</v>
      </c>
      <c r="AZ400" s="38" t="str">
        <f t="shared" si="538"/>
        <v>TIDAK LULUS</v>
      </c>
      <c r="BA400" s="38" t="str">
        <f t="shared" si="539"/>
        <v>TIDAK LULUS</v>
      </c>
      <c r="BB400" s="38" t="str">
        <f t="shared" si="540"/>
        <v>TIDAK LULUS</v>
      </c>
      <c r="BC400" s="38" t="str">
        <f t="shared" si="541"/>
        <v>LULUS</v>
      </c>
      <c r="BD400" s="38" t="str">
        <f t="shared" si="542"/>
        <v>LULUS</v>
      </c>
      <c r="BE400" s="38" t="str">
        <f t="shared" si="543"/>
        <v>LULUS</v>
      </c>
      <c r="BF400" s="38" t="str">
        <f t="shared" si="544"/>
        <v>LULUS</v>
      </c>
      <c r="BG400" s="38" t="str">
        <f t="shared" si="545"/>
        <v>TIDAK LULUS</v>
      </c>
      <c r="BH400" s="38" t="str">
        <f t="shared" si="546"/>
        <v>LULUS</v>
      </c>
      <c r="BI400" s="38" t="str">
        <f t="shared" si="547"/>
        <v>TIDAK LULUS</v>
      </c>
    </row>
    <row r="401" spans="1:61" s="65" customFormat="1" ht="21.9" customHeight="1" x14ac:dyDescent="0.3">
      <c r="A401" s="37">
        <f t="shared" si="548"/>
        <v>398</v>
      </c>
      <c r="B401" s="56">
        <v>2015439656</v>
      </c>
      <c r="C401" s="62" t="s">
        <v>8122</v>
      </c>
      <c r="D401" s="61" t="s">
        <v>45</v>
      </c>
      <c r="E401" s="56" t="s">
        <v>160</v>
      </c>
      <c r="F401" s="61" t="s">
        <v>1882</v>
      </c>
      <c r="G401" s="62" t="s">
        <v>1881</v>
      </c>
      <c r="H401" s="57">
        <v>45062</v>
      </c>
      <c r="I401" s="38" t="s">
        <v>127</v>
      </c>
      <c r="J401" s="38" t="s">
        <v>128</v>
      </c>
      <c r="K401" s="38" t="s">
        <v>127</v>
      </c>
      <c r="L401" s="38" t="s">
        <v>125</v>
      </c>
      <c r="M401" s="38" t="s">
        <v>126</v>
      </c>
      <c r="N401" s="38" t="s">
        <v>126</v>
      </c>
      <c r="O401" s="38" t="s">
        <v>128</v>
      </c>
      <c r="P401" s="38" t="s">
        <v>127</v>
      </c>
      <c r="Q401" s="38" t="s">
        <v>128</v>
      </c>
      <c r="R401" s="38" t="s">
        <v>128</v>
      </c>
      <c r="S401" s="38" t="s">
        <v>126</v>
      </c>
      <c r="T401" s="38" t="s">
        <v>128</v>
      </c>
      <c r="U401" s="38" t="s">
        <v>127</v>
      </c>
      <c r="V401" s="38" t="s">
        <v>125</v>
      </c>
      <c r="W401" s="38" t="s">
        <v>126</v>
      </c>
      <c r="X401" s="38" t="s">
        <v>125</v>
      </c>
      <c r="Y401" s="38" t="s">
        <v>128</v>
      </c>
      <c r="Z401" s="38" t="s">
        <v>127</v>
      </c>
      <c r="AA401" s="38" t="s">
        <v>126</v>
      </c>
      <c r="AB401" s="38" t="s">
        <v>128</v>
      </c>
      <c r="AC401" s="38" t="s">
        <v>126</v>
      </c>
      <c r="AD401" s="38" t="s">
        <v>128</v>
      </c>
      <c r="AE401" s="38" t="s">
        <v>125</v>
      </c>
      <c r="AF401" s="38" t="s">
        <v>126</v>
      </c>
      <c r="AG401" s="38" t="s">
        <v>127</v>
      </c>
      <c r="AH401" s="38">
        <f t="array" ref="AH401">SUM((I401:AG401=$I$2:$AG$2)*(I401:AG401&lt;&gt;""))</f>
        <v>20</v>
      </c>
      <c r="AI401" s="47">
        <f t="shared" si="522"/>
        <v>8</v>
      </c>
      <c r="AJ401" s="64"/>
      <c r="AK401" s="38" t="str">
        <f t="shared" si="523"/>
        <v>TIDAK LULUS</v>
      </c>
      <c r="AL401" s="38" t="str">
        <f t="shared" si="524"/>
        <v>LULUS</v>
      </c>
      <c r="AM401" s="38" t="str">
        <f t="shared" si="525"/>
        <v>LULUS</v>
      </c>
      <c r="AN401" s="38" t="str">
        <f t="shared" si="526"/>
        <v>LULUS</v>
      </c>
      <c r="AO401" s="38" t="str">
        <f t="shared" si="527"/>
        <v>LULUS</v>
      </c>
      <c r="AP401" s="38" t="str">
        <f t="shared" si="528"/>
        <v>TIDAK LULUS</v>
      </c>
      <c r="AQ401" s="38" t="str">
        <f t="shared" si="529"/>
        <v>LULUS</v>
      </c>
      <c r="AR401" s="38" t="str">
        <f t="shared" si="530"/>
        <v>LULUS</v>
      </c>
      <c r="AS401" s="38" t="str">
        <f t="shared" si="531"/>
        <v>TIDAK LULUS</v>
      </c>
      <c r="AT401" s="38" t="str">
        <f t="shared" si="532"/>
        <v>LULUS</v>
      </c>
      <c r="AU401" s="38" t="str">
        <f t="shared" si="533"/>
        <v>LULUS</v>
      </c>
      <c r="AV401" s="38" t="str">
        <f t="shared" si="534"/>
        <v>LULUS</v>
      </c>
      <c r="AW401" s="38" t="str">
        <f t="shared" si="535"/>
        <v>LULUS</v>
      </c>
      <c r="AX401" s="38" t="str">
        <f t="shared" si="536"/>
        <v>LULUS</v>
      </c>
      <c r="AY401" s="38" t="str">
        <f t="shared" si="537"/>
        <v>LULUS</v>
      </c>
      <c r="AZ401" s="38" t="str">
        <f t="shared" si="538"/>
        <v>LULUS</v>
      </c>
      <c r="BA401" s="38" t="str">
        <f t="shared" si="539"/>
        <v>LULUS</v>
      </c>
      <c r="BB401" s="38" t="str">
        <f t="shared" si="540"/>
        <v>LULUS</v>
      </c>
      <c r="BC401" s="38" t="str">
        <f t="shared" si="541"/>
        <v>LULUS</v>
      </c>
      <c r="BD401" s="38" t="str">
        <f t="shared" si="542"/>
        <v>LULUS</v>
      </c>
      <c r="BE401" s="38" t="str">
        <f t="shared" si="543"/>
        <v>LULUS</v>
      </c>
      <c r="BF401" s="38" t="str">
        <f t="shared" si="544"/>
        <v>LULUS</v>
      </c>
      <c r="BG401" s="38" t="str">
        <f t="shared" si="545"/>
        <v>LULUS</v>
      </c>
      <c r="BH401" s="38" t="str">
        <f t="shared" si="546"/>
        <v>TIDAK LULUS</v>
      </c>
      <c r="BI401" s="38" t="str">
        <f t="shared" si="547"/>
        <v>TIDAK LULUS</v>
      </c>
    </row>
    <row r="402" spans="1:61" s="65" customFormat="1" ht="21.9" customHeight="1" x14ac:dyDescent="0.3">
      <c r="A402" s="37">
        <f t="shared" si="548"/>
        <v>399</v>
      </c>
      <c r="B402" s="56">
        <v>2015440245</v>
      </c>
      <c r="C402" s="62" t="s">
        <v>8044</v>
      </c>
      <c r="D402" s="61" t="s">
        <v>46</v>
      </c>
      <c r="E402" s="56" t="s">
        <v>155</v>
      </c>
      <c r="F402" s="61" t="s">
        <v>8177</v>
      </c>
      <c r="G402" s="62" t="s">
        <v>8178</v>
      </c>
      <c r="H402" s="57">
        <v>45062</v>
      </c>
      <c r="I402" s="38" t="s">
        <v>126</v>
      </c>
      <c r="J402" s="38" t="s">
        <v>128</v>
      </c>
      <c r="K402" s="38" t="s">
        <v>127</v>
      </c>
      <c r="L402" s="38" t="s">
        <v>125</v>
      </c>
      <c r="M402" s="38" t="s">
        <v>126</v>
      </c>
      <c r="N402" s="38" t="s">
        <v>127</v>
      </c>
      <c r="O402" s="38" t="s">
        <v>128</v>
      </c>
      <c r="P402" s="38" t="s">
        <v>127</v>
      </c>
      <c r="Q402" s="38" t="s">
        <v>126</v>
      </c>
      <c r="R402" s="38" t="s">
        <v>128</v>
      </c>
      <c r="S402" s="38" t="s">
        <v>126</v>
      </c>
      <c r="T402" s="38" t="s">
        <v>128</v>
      </c>
      <c r="U402" s="38" t="s">
        <v>127</v>
      </c>
      <c r="V402" s="38" t="s">
        <v>125</v>
      </c>
      <c r="W402" s="38" t="s">
        <v>126</v>
      </c>
      <c r="X402" s="38" t="s">
        <v>125</v>
      </c>
      <c r="Y402" s="38" t="s">
        <v>128</v>
      </c>
      <c r="Z402" s="38" t="s">
        <v>128</v>
      </c>
      <c r="AA402" s="38" t="s">
        <v>125</v>
      </c>
      <c r="AB402" s="38" t="s">
        <v>128</v>
      </c>
      <c r="AC402" s="38" t="s">
        <v>126</v>
      </c>
      <c r="AD402" s="38" t="s">
        <v>126</v>
      </c>
      <c r="AE402" s="38" t="s">
        <v>128</v>
      </c>
      <c r="AF402" s="38" t="s">
        <v>125</v>
      </c>
      <c r="AG402" s="38" t="s">
        <v>127</v>
      </c>
      <c r="AH402" s="38">
        <f t="array" ref="AH402">SUM((I402:AG402=$I$2:$AG$2)*(I402:AG402&lt;&gt;""))</f>
        <v>18</v>
      </c>
      <c r="AI402" s="47">
        <f t="shared" si="522"/>
        <v>7.2</v>
      </c>
      <c r="AJ402" s="64"/>
      <c r="AK402" s="38" t="str">
        <f t="shared" si="523"/>
        <v>LULUS</v>
      </c>
      <c r="AL402" s="38" t="str">
        <f t="shared" si="524"/>
        <v>LULUS</v>
      </c>
      <c r="AM402" s="38" t="str">
        <f t="shared" si="525"/>
        <v>LULUS</v>
      </c>
      <c r="AN402" s="38" t="str">
        <f t="shared" si="526"/>
        <v>LULUS</v>
      </c>
      <c r="AO402" s="38" t="str">
        <f t="shared" si="527"/>
        <v>LULUS</v>
      </c>
      <c r="AP402" s="38" t="str">
        <f t="shared" si="528"/>
        <v>TIDAK LULUS</v>
      </c>
      <c r="AQ402" s="38" t="str">
        <f t="shared" si="529"/>
        <v>LULUS</v>
      </c>
      <c r="AR402" s="38" t="str">
        <f t="shared" si="530"/>
        <v>LULUS</v>
      </c>
      <c r="AS402" s="38" t="str">
        <f t="shared" si="531"/>
        <v>LULUS</v>
      </c>
      <c r="AT402" s="38" t="str">
        <f t="shared" si="532"/>
        <v>LULUS</v>
      </c>
      <c r="AU402" s="38" t="str">
        <f t="shared" si="533"/>
        <v>LULUS</v>
      </c>
      <c r="AV402" s="38" t="str">
        <f t="shared" si="534"/>
        <v>LULUS</v>
      </c>
      <c r="AW402" s="38" t="str">
        <f t="shared" si="535"/>
        <v>LULUS</v>
      </c>
      <c r="AX402" s="38" t="str">
        <f t="shared" si="536"/>
        <v>LULUS</v>
      </c>
      <c r="AY402" s="38" t="str">
        <f t="shared" si="537"/>
        <v>LULUS</v>
      </c>
      <c r="AZ402" s="38" t="str">
        <f t="shared" si="538"/>
        <v>LULUS</v>
      </c>
      <c r="BA402" s="38" t="str">
        <f t="shared" si="539"/>
        <v>LULUS</v>
      </c>
      <c r="BB402" s="38" t="str">
        <f t="shared" si="540"/>
        <v>TIDAK LULUS</v>
      </c>
      <c r="BC402" s="38" t="str">
        <f t="shared" si="541"/>
        <v>TIDAK LULUS</v>
      </c>
      <c r="BD402" s="38" t="str">
        <f t="shared" si="542"/>
        <v>LULUS</v>
      </c>
      <c r="BE402" s="38" t="str">
        <f t="shared" si="543"/>
        <v>LULUS</v>
      </c>
      <c r="BF402" s="38" t="str">
        <f t="shared" si="544"/>
        <v>TIDAK LULUS</v>
      </c>
      <c r="BG402" s="38" t="str">
        <f t="shared" si="545"/>
        <v>TIDAK LULUS</v>
      </c>
      <c r="BH402" s="38" t="str">
        <f t="shared" si="546"/>
        <v>TIDAK LULUS</v>
      </c>
      <c r="BI402" s="38" t="str">
        <f t="shared" si="547"/>
        <v>TIDAK LULUS</v>
      </c>
    </row>
    <row r="403" spans="1:61" s="65" customFormat="1" ht="21.9" customHeight="1" x14ac:dyDescent="0.3">
      <c r="A403" s="37">
        <f t="shared" si="548"/>
        <v>400</v>
      </c>
      <c r="B403" s="56">
        <v>2015440210</v>
      </c>
      <c r="C403" s="62" t="s">
        <v>8045</v>
      </c>
      <c r="D403" s="61" t="s">
        <v>45</v>
      </c>
      <c r="E403" s="56" t="s">
        <v>160</v>
      </c>
      <c r="F403" s="61" t="s">
        <v>8179</v>
      </c>
      <c r="G403" s="62" t="s">
        <v>8180</v>
      </c>
      <c r="H403" s="57">
        <v>45062</v>
      </c>
      <c r="I403" s="38" t="s">
        <v>126</v>
      </c>
      <c r="J403" s="38" t="s">
        <v>128</v>
      </c>
      <c r="K403" s="38" t="s">
        <v>127</v>
      </c>
      <c r="L403" s="38" t="s">
        <v>125</v>
      </c>
      <c r="M403" s="38" t="s">
        <v>126</v>
      </c>
      <c r="N403" s="38" t="s">
        <v>127</v>
      </c>
      <c r="O403" s="38" t="s">
        <v>128</v>
      </c>
      <c r="P403" s="38" t="s">
        <v>127</v>
      </c>
      <c r="Q403" s="38" t="s">
        <v>126</v>
      </c>
      <c r="R403" s="38" t="s">
        <v>125</v>
      </c>
      <c r="S403" s="38" t="s">
        <v>126</v>
      </c>
      <c r="T403" s="38" t="s">
        <v>128</v>
      </c>
      <c r="U403" s="38" t="s">
        <v>127</v>
      </c>
      <c r="V403" s="38" t="s">
        <v>125</v>
      </c>
      <c r="W403" s="38" t="s">
        <v>126</v>
      </c>
      <c r="X403" s="38" t="s">
        <v>125</v>
      </c>
      <c r="Y403" s="38" t="s">
        <v>128</v>
      </c>
      <c r="Z403" s="38" t="s">
        <v>128</v>
      </c>
      <c r="AA403" s="38" t="s">
        <v>126</v>
      </c>
      <c r="AB403" s="38" t="s">
        <v>128</v>
      </c>
      <c r="AC403" s="38" t="s">
        <v>126</v>
      </c>
      <c r="AD403" s="38" t="s">
        <v>128</v>
      </c>
      <c r="AE403" s="38" t="s">
        <v>125</v>
      </c>
      <c r="AF403" s="38" t="s">
        <v>125</v>
      </c>
      <c r="AG403" s="38" t="s">
        <v>126</v>
      </c>
      <c r="AH403" s="38">
        <f t="array" ref="AH403">SUM((I403:AG403=$I$2:$AG$2)*(I403:AG403&lt;&gt;""))</f>
        <v>21</v>
      </c>
      <c r="AI403" s="47">
        <f t="shared" si="522"/>
        <v>8.4</v>
      </c>
      <c r="AJ403" s="64"/>
      <c r="AK403" s="38" t="str">
        <f t="shared" si="523"/>
        <v>LULUS</v>
      </c>
      <c r="AL403" s="38" t="str">
        <f t="shared" si="524"/>
        <v>LULUS</v>
      </c>
      <c r="AM403" s="38" t="str">
        <f t="shared" si="525"/>
        <v>LULUS</v>
      </c>
      <c r="AN403" s="38" t="str">
        <f t="shared" si="526"/>
        <v>LULUS</v>
      </c>
      <c r="AO403" s="38" t="str">
        <f t="shared" si="527"/>
        <v>LULUS</v>
      </c>
      <c r="AP403" s="38" t="str">
        <f t="shared" si="528"/>
        <v>TIDAK LULUS</v>
      </c>
      <c r="AQ403" s="38" t="str">
        <f t="shared" si="529"/>
        <v>LULUS</v>
      </c>
      <c r="AR403" s="38" t="str">
        <f t="shared" si="530"/>
        <v>LULUS</v>
      </c>
      <c r="AS403" s="38" t="str">
        <f t="shared" si="531"/>
        <v>LULUS</v>
      </c>
      <c r="AT403" s="38" t="str">
        <f t="shared" si="532"/>
        <v>TIDAK LULUS</v>
      </c>
      <c r="AU403" s="38" t="str">
        <f t="shared" si="533"/>
        <v>LULUS</v>
      </c>
      <c r="AV403" s="38" t="str">
        <f t="shared" si="534"/>
        <v>LULUS</v>
      </c>
      <c r="AW403" s="38" t="str">
        <f t="shared" si="535"/>
        <v>LULUS</v>
      </c>
      <c r="AX403" s="38" t="str">
        <f t="shared" si="536"/>
        <v>LULUS</v>
      </c>
      <c r="AY403" s="38" t="str">
        <f t="shared" si="537"/>
        <v>LULUS</v>
      </c>
      <c r="AZ403" s="38" t="str">
        <f t="shared" si="538"/>
        <v>LULUS</v>
      </c>
      <c r="BA403" s="38" t="str">
        <f t="shared" si="539"/>
        <v>LULUS</v>
      </c>
      <c r="BB403" s="38" t="str">
        <f t="shared" si="540"/>
        <v>TIDAK LULUS</v>
      </c>
      <c r="BC403" s="38" t="str">
        <f t="shared" si="541"/>
        <v>LULUS</v>
      </c>
      <c r="BD403" s="38" t="str">
        <f t="shared" si="542"/>
        <v>LULUS</v>
      </c>
      <c r="BE403" s="38" t="str">
        <f t="shared" si="543"/>
        <v>LULUS</v>
      </c>
      <c r="BF403" s="38" t="str">
        <f t="shared" si="544"/>
        <v>LULUS</v>
      </c>
      <c r="BG403" s="38" t="str">
        <f t="shared" si="545"/>
        <v>LULUS</v>
      </c>
      <c r="BH403" s="38" t="str">
        <f t="shared" si="546"/>
        <v>TIDAK LULUS</v>
      </c>
      <c r="BI403" s="38" t="str">
        <f t="shared" si="547"/>
        <v>LULUS</v>
      </c>
    </row>
    <row r="404" spans="1:61" s="65" customFormat="1" ht="21.9" customHeight="1" x14ac:dyDescent="0.3">
      <c r="A404" s="37">
        <f t="shared" si="548"/>
        <v>401</v>
      </c>
      <c r="B404" s="56">
        <v>2015440249</v>
      </c>
      <c r="C404" s="62" t="s">
        <v>8046</v>
      </c>
      <c r="D404" s="61" t="s">
        <v>46</v>
      </c>
      <c r="E404" s="56" t="s">
        <v>155</v>
      </c>
      <c r="F404" s="61" t="s">
        <v>8181</v>
      </c>
      <c r="G404" s="62" t="s">
        <v>8182</v>
      </c>
      <c r="H404" s="57">
        <v>45062</v>
      </c>
      <c r="I404" s="38" t="s">
        <v>128</v>
      </c>
      <c r="J404" s="38" t="s">
        <v>125</v>
      </c>
      <c r="K404" s="38" t="s">
        <v>127</v>
      </c>
      <c r="L404" s="38" t="s">
        <v>125</v>
      </c>
      <c r="M404" s="38" t="s">
        <v>126</v>
      </c>
      <c r="N404" s="38" t="s">
        <v>125</v>
      </c>
      <c r="O404" s="38" t="s">
        <v>128</v>
      </c>
      <c r="P404" s="38" t="s">
        <v>128</v>
      </c>
      <c r="Q404" s="38" t="s">
        <v>126</v>
      </c>
      <c r="R404" s="38" t="s">
        <v>128</v>
      </c>
      <c r="S404" s="38" t="s">
        <v>127</v>
      </c>
      <c r="T404" s="38" t="s">
        <v>126</v>
      </c>
      <c r="U404" s="38" t="s">
        <v>127</v>
      </c>
      <c r="V404" s="38" t="s">
        <v>125</v>
      </c>
      <c r="W404" s="38" t="s">
        <v>126</v>
      </c>
      <c r="X404" s="38" t="s">
        <v>125</v>
      </c>
      <c r="Y404" s="38" t="s">
        <v>128</v>
      </c>
      <c r="Z404" s="38" t="s">
        <v>128</v>
      </c>
      <c r="AA404" s="38" t="s">
        <v>126</v>
      </c>
      <c r="AB404" s="38" t="s">
        <v>128</v>
      </c>
      <c r="AC404" s="38" t="s">
        <v>126</v>
      </c>
      <c r="AD404" s="38" t="s">
        <v>125</v>
      </c>
      <c r="AE404" s="38" t="s">
        <v>128</v>
      </c>
      <c r="AF404" s="38" t="s">
        <v>127</v>
      </c>
      <c r="AG404" s="38" t="s">
        <v>127</v>
      </c>
      <c r="AH404" s="38">
        <f t="array" ref="AH404">SUM((I404:AG404=$I$2:$AG$2)*(I404:AG404&lt;&gt;""))</f>
        <v>16</v>
      </c>
      <c r="AI404" s="47">
        <f t="shared" si="522"/>
        <v>6.4</v>
      </c>
      <c r="AJ404" s="64"/>
      <c r="AK404" s="38" t="str">
        <f t="shared" si="523"/>
        <v>TIDAK LULUS</v>
      </c>
      <c r="AL404" s="38" t="str">
        <f t="shared" si="524"/>
        <v>TIDAK LULUS</v>
      </c>
      <c r="AM404" s="38" t="str">
        <f t="shared" si="525"/>
        <v>LULUS</v>
      </c>
      <c r="AN404" s="38" t="str">
        <f t="shared" si="526"/>
        <v>LULUS</v>
      </c>
      <c r="AO404" s="38" t="str">
        <f t="shared" si="527"/>
        <v>LULUS</v>
      </c>
      <c r="AP404" s="38" t="str">
        <f t="shared" si="528"/>
        <v>LULUS</v>
      </c>
      <c r="AQ404" s="38" t="str">
        <f t="shared" si="529"/>
        <v>LULUS</v>
      </c>
      <c r="AR404" s="38" t="str">
        <f t="shared" si="530"/>
        <v>TIDAK LULUS</v>
      </c>
      <c r="AS404" s="38" t="str">
        <f t="shared" si="531"/>
        <v>LULUS</v>
      </c>
      <c r="AT404" s="38" t="str">
        <f t="shared" si="532"/>
        <v>LULUS</v>
      </c>
      <c r="AU404" s="38" t="str">
        <f t="shared" si="533"/>
        <v>TIDAK LULUS</v>
      </c>
      <c r="AV404" s="38" t="str">
        <f t="shared" si="534"/>
        <v>TIDAK LULUS</v>
      </c>
      <c r="AW404" s="38" t="str">
        <f t="shared" si="535"/>
        <v>LULUS</v>
      </c>
      <c r="AX404" s="38" t="str">
        <f t="shared" si="536"/>
        <v>LULUS</v>
      </c>
      <c r="AY404" s="38" t="str">
        <f t="shared" si="537"/>
        <v>LULUS</v>
      </c>
      <c r="AZ404" s="38" t="str">
        <f t="shared" si="538"/>
        <v>LULUS</v>
      </c>
      <c r="BA404" s="38" t="str">
        <f t="shared" si="539"/>
        <v>LULUS</v>
      </c>
      <c r="BB404" s="38" t="str">
        <f t="shared" si="540"/>
        <v>TIDAK LULUS</v>
      </c>
      <c r="BC404" s="38" t="str">
        <f t="shared" si="541"/>
        <v>LULUS</v>
      </c>
      <c r="BD404" s="38" t="str">
        <f t="shared" si="542"/>
        <v>LULUS</v>
      </c>
      <c r="BE404" s="38" t="str">
        <f t="shared" si="543"/>
        <v>LULUS</v>
      </c>
      <c r="BF404" s="38" t="str">
        <f t="shared" si="544"/>
        <v>TIDAK LULUS</v>
      </c>
      <c r="BG404" s="38" t="str">
        <f t="shared" si="545"/>
        <v>TIDAK LULUS</v>
      </c>
      <c r="BH404" s="38" t="str">
        <f t="shared" si="546"/>
        <v>LULUS</v>
      </c>
      <c r="BI404" s="38" t="str">
        <f t="shared" si="547"/>
        <v>TIDAK LULUS</v>
      </c>
    </row>
    <row r="405" spans="1:61" s="65" customFormat="1" ht="21.9" customHeight="1" x14ac:dyDescent="0.3">
      <c r="A405" s="37">
        <f t="shared" si="548"/>
        <v>402</v>
      </c>
      <c r="B405" s="56">
        <v>2015440212</v>
      </c>
      <c r="C405" s="62" t="s">
        <v>8048</v>
      </c>
      <c r="D405" s="61" t="s">
        <v>45</v>
      </c>
      <c r="E405" s="56" t="s">
        <v>160</v>
      </c>
      <c r="F405" s="61" t="s">
        <v>8185</v>
      </c>
      <c r="G405" s="62" t="s">
        <v>8186</v>
      </c>
      <c r="H405" s="57">
        <v>45062</v>
      </c>
      <c r="I405" s="38" t="s">
        <v>126</v>
      </c>
      <c r="J405" s="38" t="s">
        <v>128</v>
      </c>
      <c r="K405" s="38" t="s">
        <v>127</v>
      </c>
      <c r="L405" s="38" t="s">
        <v>125</v>
      </c>
      <c r="M405" s="38" t="s">
        <v>128</v>
      </c>
      <c r="N405" s="38" t="s">
        <v>126</v>
      </c>
      <c r="O405" s="38" t="s">
        <v>128</v>
      </c>
      <c r="P405" s="38" t="s">
        <v>127</v>
      </c>
      <c r="Q405" s="38" t="s">
        <v>126</v>
      </c>
      <c r="R405" s="38" t="s">
        <v>125</v>
      </c>
      <c r="S405" s="38" t="s">
        <v>126</v>
      </c>
      <c r="T405" s="38" t="s">
        <v>126</v>
      </c>
      <c r="U405" s="38" t="s">
        <v>128</v>
      </c>
      <c r="V405" s="38" t="s">
        <v>125</v>
      </c>
      <c r="W405" s="38" t="s">
        <v>126</v>
      </c>
      <c r="X405" s="38" t="s">
        <v>125</v>
      </c>
      <c r="Y405" s="38" t="s">
        <v>125</v>
      </c>
      <c r="Z405" s="38" t="s">
        <v>128</v>
      </c>
      <c r="AA405" s="38" t="s">
        <v>126</v>
      </c>
      <c r="AB405" s="38" t="s">
        <v>128</v>
      </c>
      <c r="AC405" s="38" t="s">
        <v>126</v>
      </c>
      <c r="AD405" s="38" t="s">
        <v>127</v>
      </c>
      <c r="AE405" s="38" t="s">
        <v>125</v>
      </c>
      <c r="AF405" s="38" t="s">
        <v>127</v>
      </c>
      <c r="AG405" s="38" t="s">
        <v>126</v>
      </c>
      <c r="AH405" s="38">
        <f t="array" ref="AH405">SUM((I405:AG405=$I$2:$AG$2)*(I405:AG405&lt;&gt;""))</f>
        <v>17</v>
      </c>
      <c r="AI405" s="47">
        <f t="shared" si="522"/>
        <v>6.8</v>
      </c>
      <c r="AJ405" s="64"/>
      <c r="AK405" s="38" t="str">
        <f t="shared" si="523"/>
        <v>LULUS</v>
      </c>
      <c r="AL405" s="38" t="str">
        <f t="shared" si="524"/>
        <v>LULUS</v>
      </c>
      <c r="AM405" s="38" t="str">
        <f t="shared" si="525"/>
        <v>LULUS</v>
      </c>
      <c r="AN405" s="38" t="str">
        <f t="shared" si="526"/>
        <v>LULUS</v>
      </c>
      <c r="AO405" s="38" t="str">
        <f t="shared" si="527"/>
        <v>TIDAK LULUS</v>
      </c>
      <c r="AP405" s="38" t="str">
        <f t="shared" si="528"/>
        <v>TIDAK LULUS</v>
      </c>
      <c r="AQ405" s="38" t="str">
        <f t="shared" si="529"/>
        <v>LULUS</v>
      </c>
      <c r="AR405" s="38" t="str">
        <f t="shared" si="530"/>
        <v>LULUS</v>
      </c>
      <c r="AS405" s="38" t="str">
        <f t="shared" si="531"/>
        <v>LULUS</v>
      </c>
      <c r="AT405" s="38" t="str">
        <f t="shared" si="532"/>
        <v>TIDAK LULUS</v>
      </c>
      <c r="AU405" s="38" t="str">
        <f t="shared" si="533"/>
        <v>LULUS</v>
      </c>
      <c r="AV405" s="38" t="str">
        <f t="shared" si="534"/>
        <v>TIDAK LULUS</v>
      </c>
      <c r="AW405" s="38" t="str">
        <f t="shared" si="535"/>
        <v>TIDAK LULUS</v>
      </c>
      <c r="AX405" s="38" t="str">
        <f t="shared" si="536"/>
        <v>LULUS</v>
      </c>
      <c r="AY405" s="38" t="str">
        <f t="shared" si="537"/>
        <v>LULUS</v>
      </c>
      <c r="AZ405" s="38" t="str">
        <f t="shared" si="538"/>
        <v>LULUS</v>
      </c>
      <c r="BA405" s="38" t="str">
        <f t="shared" si="539"/>
        <v>TIDAK LULUS</v>
      </c>
      <c r="BB405" s="38" t="str">
        <f t="shared" si="540"/>
        <v>TIDAK LULUS</v>
      </c>
      <c r="BC405" s="38" t="str">
        <f t="shared" si="541"/>
        <v>LULUS</v>
      </c>
      <c r="BD405" s="38" t="str">
        <f t="shared" si="542"/>
        <v>LULUS</v>
      </c>
      <c r="BE405" s="38" t="str">
        <f t="shared" si="543"/>
        <v>LULUS</v>
      </c>
      <c r="BF405" s="38" t="str">
        <f t="shared" si="544"/>
        <v>TIDAK LULUS</v>
      </c>
      <c r="BG405" s="38" t="str">
        <f t="shared" si="545"/>
        <v>LULUS</v>
      </c>
      <c r="BH405" s="38" t="str">
        <f t="shared" si="546"/>
        <v>LULUS</v>
      </c>
      <c r="BI405" s="38" t="str">
        <f t="shared" si="547"/>
        <v>LULUS</v>
      </c>
    </row>
    <row r="406" spans="1:61" s="65" customFormat="1" ht="21.9" customHeight="1" x14ac:dyDescent="0.3">
      <c r="A406" s="37">
        <f t="shared" si="548"/>
        <v>403</v>
      </c>
      <c r="B406" s="56">
        <v>2015439661</v>
      </c>
      <c r="C406" s="62" t="s">
        <v>8123</v>
      </c>
      <c r="D406" s="61" t="s">
        <v>45</v>
      </c>
      <c r="E406" s="56" t="s">
        <v>160</v>
      </c>
      <c r="F406" s="61" t="s">
        <v>431</v>
      </c>
      <c r="G406" s="62" t="s">
        <v>432</v>
      </c>
      <c r="H406" s="57">
        <v>45062</v>
      </c>
      <c r="I406" s="38" t="s">
        <v>126</v>
      </c>
      <c r="J406" s="38" t="s">
        <v>125</v>
      </c>
      <c r="K406" s="38" t="s">
        <v>127</v>
      </c>
      <c r="L406" s="38" t="s">
        <v>126</v>
      </c>
      <c r="M406" s="38" t="s">
        <v>127</v>
      </c>
      <c r="N406" s="38" t="s">
        <v>125</v>
      </c>
      <c r="O406" s="38" t="s">
        <v>128</v>
      </c>
      <c r="P406" s="38" t="s">
        <v>127</v>
      </c>
      <c r="Q406" s="38" t="s">
        <v>126</v>
      </c>
      <c r="R406" s="38" t="s">
        <v>128</v>
      </c>
      <c r="S406" s="38" t="s">
        <v>126</v>
      </c>
      <c r="T406" s="38" t="s">
        <v>127</v>
      </c>
      <c r="U406" s="38" t="s">
        <v>127</v>
      </c>
      <c r="V406" s="38" t="s">
        <v>125</v>
      </c>
      <c r="W406" s="38" t="s">
        <v>128</v>
      </c>
      <c r="X406" s="38" t="s">
        <v>125</v>
      </c>
      <c r="Y406" s="38" t="s">
        <v>128</v>
      </c>
      <c r="Z406" s="38" t="s">
        <v>128</v>
      </c>
      <c r="AA406" s="38" t="s">
        <v>126</v>
      </c>
      <c r="AB406" s="38" t="s">
        <v>128</v>
      </c>
      <c r="AC406" s="38" t="s">
        <v>126</v>
      </c>
      <c r="AD406" s="38" t="s">
        <v>128</v>
      </c>
      <c r="AE406" s="38" t="s">
        <v>127</v>
      </c>
      <c r="AF406" s="38" t="s">
        <v>127</v>
      </c>
      <c r="AG406" s="38" t="s">
        <v>127</v>
      </c>
      <c r="AH406" s="38">
        <f t="array" ref="AH406">SUM((I406:AG406=$I$2:$AG$2)*(I406:AG406&lt;&gt;""))</f>
        <v>17</v>
      </c>
      <c r="AI406" s="47">
        <f t="shared" si="522"/>
        <v>6.8</v>
      </c>
      <c r="AJ406" s="64"/>
      <c r="AK406" s="38" t="str">
        <f t="shared" si="523"/>
        <v>LULUS</v>
      </c>
      <c r="AL406" s="38" t="str">
        <f t="shared" si="524"/>
        <v>TIDAK LULUS</v>
      </c>
      <c r="AM406" s="38" t="str">
        <f t="shared" si="525"/>
        <v>LULUS</v>
      </c>
      <c r="AN406" s="38" t="str">
        <f t="shared" si="526"/>
        <v>TIDAK LULUS</v>
      </c>
      <c r="AO406" s="38" t="str">
        <f t="shared" si="527"/>
        <v>TIDAK LULUS</v>
      </c>
      <c r="AP406" s="38" t="str">
        <f t="shared" si="528"/>
        <v>LULUS</v>
      </c>
      <c r="AQ406" s="38" t="str">
        <f t="shared" si="529"/>
        <v>LULUS</v>
      </c>
      <c r="AR406" s="38" t="str">
        <f t="shared" si="530"/>
        <v>LULUS</v>
      </c>
      <c r="AS406" s="38" t="str">
        <f t="shared" si="531"/>
        <v>LULUS</v>
      </c>
      <c r="AT406" s="38" t="str">
        <f t="shared" si="532"/>
        <v>LULUS</v>
      </c>
      <c r="AU406" s="38" t="str">
        <f t="shared" si="533"/>
        <v>LULUS</v>
      </c>
      <c r="AV406" s="38" t="str">
        <f t="shared" si="534"/>
        <v>TIDAK LULUS</v>
      </c>
      <c r="AW406" s="38" t="str">
        <f t="shared" si="535"/>
        <v>LULUS</v>
      </c>
      <c r="AX406" s="38" t="str">
        <f t="shared" si="536"/>
        <v>LULUS</v>
      </c>
      <c r="AY406" s="38" t="str">
        <f t="shared" si="537"/>
        <v>TIDAK LULUS</v>
      </c>
      <c r="AZ406" s="38" t="str">
        <f t="shared" si="538"/>
        <v>LULUS</v>
      </c>
      <c r="BA406" s="38" t="str">
        <f t="shared" si="539"/>
        <v>LULUS</v>
      </c>
      <c r="BB406" s="38" t="str">
        <f t="shared" si="540"/>
        <v>TIDAK LULUS</v>
      </c>
      <c r="BC406" s="38" t="str">
        <f t="shared" si="541"/>
        <v>LULUS</v>
      </c>
      <c r="BD406" s="38" t="str">
        <f t="shared" si="542"/>
        <v>LULUS</v>
      </c>
      <c r="BE406" s="38" t="str">
        <f t="shared" si="543"/>
        <v>LULUS</v>
      </c>
      <c r="BF406" s="38" t="str">
        <f t="shared" si="544"/>
        <v>LULUS</v>
      </c>
      <c r="BG406" s="38" t="str">
        <f t="shared" si="545"/>
        <v>TIDAK LULUS</v>
      </c>
      <c r="BH406" s="38" t="str">
        <f t="shared" si="546"/>
        <v>LULUS</v>
      </c>
      <c r="BI406" s="38" t="str">
        <f t="shared" si="547"/>
        <v>TIDAK LULUS</v>
      </c>
    </row>
    <row r="407" spans="1:61" s="65" customFormat="1" ht="21.9" customHeight="1" x14ac:dyDescent="0.3">
      <c r="A407" s="37">
        <f t="shared" si="548"/>
        <v>404</v>
      </c>
      <c r="B407" s="56">
        <v>2015440215</v>
      </c>
      <c r="C407" s="62" t="s">
        <v>8049</v>
      </c>
      <c r="D407" s="61" t="s">
        <v>45</v>
      </c>
      <c r="E407" s="56" t="s">
        <v>160</v>
      </c>
      <c r="F407" s="61" t="s">
        <v>8187</v>
      </c>
      <c r="G407" s="62" t="s">
        <v>8188</v>
      </c>
      <c r="H407" s="57">
        <v>45062</v>
      </c>
      <c r="I407" s="38" t="s">
        <v>126</v>
      </c>
      <c r="J407" s="38" t="s">
        <v>128</v>
      </c>
      <c r="K407" s="38" t="s">
        <v>127</v>
      </c>
      <c r="L407" s="38" t="s">
        <v>125</v>
      </c>
      <c r="M407" s="38" t="s">
        <v>126</v>
      </c>
      <c r="N407" s="38" t="s">
        <v>125</v>
      </c>
      <c r="O407" s="38" t="s">
        <v>128</v>
      </c>
      <c r="P407" s="38" t="s">
        <v>127</v>
      </c>
      <c r="Q407" s="38" t="s">
        <v>126</v>
      </c>
      <c r="R407" s="38" t="s">
        <v>125</v>
      </c>
      <c r="S407" s="38" t="s">
        <v>126</v>
      </c>
      <c r="T407" s="38" t="s">
        <v>128</v>
      </c>
      <c r="U407" s="38" t="s">
        <v>127</v>
      </c>
      <c r="V407" s="38" t="s">
        <v>125</v>
      </c>
      <c r="W407" s="38" t="s">
        <v>126</v>
      </c>
      <c r="X407" s="38" t="s">
        <v>125</v>
      </c>
      <c r="Y407" s="38" t="s">
        <v>128</v>
      </c>
      <c r="Z407" s="38" t="s">
        <v>128</v>
      </c>
      <c r="AA407" s="38" t="s">
        <v>126</v>
      </c>
      <c r="AB407" s="38" t="s">
        <v>128</v>
      </c>
      <c r="AC407" s="38" t="s">
        <v>126</v>
      </c>
      <c r="AD407" s="38" t="s">
        <v>126</v>
      </c>
      <c r="AE407" s="38" t="s">
        <v>125</v>
      </c>
      <c r="AF407" s="38" t="s">
        <v>127</v>
      </c>
      <c r="AG407" s="38" t="s">
        <v>127</v>
      </c>
      <c r="AH407" s="38">
        <f t="array" ref="AH407">SUM((I407:AG407=$I$2:$AG$2)*(I407:AG407&lt;&gt;""))</f>
        <v>21</v>
      </c>
      <c r="AI407" s="47">
        <f t="shared" si="522"/>
        <v>8.4</v>
      </c>
      <c r="AJ407" s="64"/>
      <c r="AK407" s="38" t="str">
        <f t="shared" si="523"/>
        <v>LULUS</v>
      </c>
      <c r="AL407" s="38" t="str">
        <f t="shared" si="524"/>
        <v>LULUS</v>
      </c>
      <c r="AM407" s="38" t="str">
        <f t="shared" si="525"/>
        <v>LULUS</v>
      </c>
      <c r="AN407" s="38" t="str">
        <f t="shared" si="526"/>
        <v>LULUS</v>
      </c>
      <c r="AO407" s="38" t="str">
        <f t="shared" si="527"/>
        <v>LULUS</v>
      </c>
      <c r="AP407" s="38" t="str">
        <f t="shared" si="528"/>
        <v>LULUS</v>
      </c>
      <c r="AQ407" s="38" t="str">
        <f t="shared" si="529"/>
        <v>LULUS</v>
      </c>
      <c r="AR407" s="38" t="str">
        <f t="shared" si="530"/>
        <v>LULUS</v>
      </c>
      <c r="AS407" s="38" t="str">
        <f t="shared" si="531"/>
        <v>LULUS</v>
      </c>
      <c r="AT407" s="38" t="str">
        <f t="shared" si="532"/>
        <v>TIDAK LULUS</v>
      </c>
      <c r="AU407" s="38" t="str">
        <f t="shared" si="533"/>
        <v>LULUS</v>
      </c>
      <c r="AV407" s="38" t="str">
        <f t="shared" si="534"/>
        <v>LULUS</v>
      </c>
      <c r="AW407" s="38" t="str">
        <f t="shared" si="535"/>
        <v>LULUS</v>
      </c>
      <c r="AX407" s="38" t="str">
        <f t="shared" si="536"/>
        <v>LULUS</v>
      </c>
      <c r="AY407" s="38" t="str">
        <f t="shared" si="537"/>
        <v>LULUS</v>
      </c>
      <c r="AZ407" s="38" t="str">
        <f t="shared" si="538"/>
        <v>LULUS</v>
      </c>
      <c r="BA407" s="38" t="str">
        <f t="shared" si="539"/>
        <v>LULUS</v>
      </c>
      <c r="BB407" s="38" t="str">
        <f t="shared" si="540"/>
        <v>TIDAK LULUS</v>
      </c>
      <c r="BC407" s="38" t="str">
        <f t="shared" si="541"/>
        <v>LULUS</v>
      </c>
      <c r="BD407" s="38" t="str">
        <f t="shared" si="542"/>
        <v>LULUS</v>
      </c>
      <c r="BE407" s="38" t="str">
        <f t="shared" si="543"/>
        <v>LULUS</v>
      </c>
      <c r="BF407" s="38" t="str">
        <f t="shared" si="544"/>
        <v>TIDAK LULUS</v>
      </c>
      <c r="BG407" s="38" t="str">
        <f t="shared" si="545"/>
        <v>LULUS</v>
      </c>
      <c r="BH407" s="38" t="str">
        <f t="shared" si="546"/>
        <v>LULUS</v>
      </c>
      <c r="BI407" s="38" t="str">
        <f t="shared" si="547"/>
        <v>TIDAK LULUS</v>
      </c>
    </row>
    <row r="408" spans="1:61" s="65" customFormat="1" ht="21.9" customHeight="1" x14ac:dyDescent="0.3">
      <c r="A408" s="37">
        <f t="shared" si="548"/>
        <v>405</v>
      </c>
      <c r="B408" s="56">
        <v>2015440222</v>
      </c>
      <c r="C408" s="62" t="s">
        <v>8050</v>
      </c>
      <c r="D408" s="61" t="s">
        <v>45</v>
      </c>
      <c r="E408" s="56" t="s">
        <v>160</v>
      </c>
      <c r="F408" s="61" t="s">
        <v>8189</v>
      </c>
      <c r="G408" s="62" t="s">
        <v>8190</v>
      </c>
      <c r="H408" s="57">
        <v>45062</v>
      </c>
      <c r="I408" s="38" t="s">
        <v>127</v>
      </c>
      <c r="J408" s="38" t="s">
        <v>128</v>
      </c>
      <c r="K408" s="38" t="s">
        <v>127</v>
      </c>
      <c r="L408" s="38" t="s">
        <v>125</v>
      </c>
      <c r="M408" s="38" t="s">
        <v>126</v>
      </c>
      <c r="N408" s="38" t="s">
        <v>125</v>
      </c>
      <c r="O408" s="38" t="s">
        <v>128</v>
      </c>
      <c r="P408" s="38" t="s">
        <v>127</v>
      </c>
      <c r="Q408" s="38" t="s">
        <v>126</v>
      </c>
      <c r="R408" s="38" t="s">
        <v>128</v>
      </c>
      <c r="S408" s="38" t="s">
        <v>127</v>
      </c>
      <c r="T408" s="38" t="s">
        <v>128</v>
      </c>
      <c r="U408" s="38" t="s">
        <v>127</v>
      </c>
      <c r="V408" s="38" t="s">
        <v>125</v>
      </c>
      <c r="W408" s="38" t="s">
        <v>126</v>
      </c>
      <c r="X408" s="38" t="s">
        <v>125</v>
      </c>
      <c r="Y408" s="38" t="s">
        <v>127</v>
      </c>
      <c r="Z408" s="38" t="s">
        <v>128</v>
      </c>
      <c r="AA408" s="38" t="s">
        <v>126</v>
      </c>
      <c r="AB408" s="38" t="s">
        <v>128</v>
      </c>
      <c r="AC408" s="38" t="s">
        <v>126</v>
      </c>
      <c r="AD408" s="38" t="s">
        <v>126</v>
      </c>
      <c r="AE408" s="38" t="s">
        <v>128</v>
      </c>
      <c r="AF408" s="38" t="s">
        <v>127</v>
      </c>
      <c r="AG408" s="38" t="s">
        <v>125</v>
      </c>
      <c r="AH408" s="38">
        <f t="array" ref="AH408">SUM((I408:AG408=$I$2:$AG$2)*(I408:AG408&lt;&gt;""))</f>
        <v>18</v>
      </c>
      <c r="AI408" s="47">
        <f t="shared" si="522"/>
        <v>7.2</v>
      </c>
      <c r="AJ408" s="64"/>
      <c r="AK408" s="38" t="str">
        <f t="shared" si="523"/>
        <v>TIDAK LULUS</v>
      </c>
      <c r="AL408" s="38" t="str">
        <f t="shared" si="524"/>
        <v>LULUS</v>
      </c>
      <c r="AM408" s="38" t="str">
        <f t="shared" si="525"/>
        <v>LULUS</v>
      </c>
      <c r="AN408" s="38" t="str">
        <f t="shared" si="526"/>
        <v>LULUS</v>
      </c>
      <c r="AO408" s="38" t="str">
        <f t="shared" si="527"/>
        <v>LULUS</v>
      </c>
      <c r="AP408" s="38" t="str">
        <f t="shared" si="528"/>
        <v>LULUS</v>
      </c>
      <c r="AQ408" s="38" t="str">
        <f t="shared" si="529"/>
        <v>LULUS</v>
      </c>
      <c r="AR408" s="38" t="str">
        <f t="shared" si="530"/>
        <v>LULUS</v>
      </c>
      <c r="AS408" s="38" t="str">
        <f t="shared" si="531"/>
        <v>LULUS</v>
      </c>
      <c r="AT408" s="38" t="str">
        <f t="shared" si="532"/>
        <v>LULUS</v>
      </c>
      <c r="AU408" s="38" t="str">
        <f t="shared" si="533"/>
        <v>TIDAK LULUS</v>
      </c>
      <c r="AV408" s="38" t="str">
        <f t="shared" si="534"/>
        <v>LULUS</v>
      </c>
      <c r="AW408" s="38" t="str">
        <f t="shared" si="535"/>
        <v>LULUS</v>
      </c>
      <c r="AX408" s="38" t="str">
        <f t="shared" si="536"/>
        <v>LULUS</v>
      </c>
      <c r="AY408" s="38" t="str">
        <f t="shared" si="537"/>
        <v>LULUS</v>
      </c>
      <c r="AZ408" s="38" t="str">
        <f t="shared" si="538"/>
        <v>LULUS</v>
      </c>
      <c r="BA408" s="38" t="str">
        <f t="shared" si="539"/>
        <v>TIDAK LULUS</v>
      </c>
      <c r="BB408" s="38" t="str">
        <f t="shared" si="540"/>
        <v>TIDAK LULUS</v>
      </c>
      <c r="BC408" s="38" t="str">
        <f t="shared" si="541"/>
        <v>LULUS</v>
      </c>
      <c r="BD408" s="38" t="str">
        <f t="shared" si="542"/>
        <v>LULUS</v>
      </c>
      <c r="BE408" s="38" t="str">
        <f t="shared" si="543"/>
        <v>LULUS</v>
      </c>
      <c r="BF408" s="38" t="str">
        <f t="shared" si="544"/>
        <v>TIDAK LULUS</v>
      </c>
      <c r="BG408" s="38" t="str">
        <f t="shared" si="545"/>
        <v>TIDAK LULUS</v>
      </c>
      <c r="BH408" s="38" t="str">
        <f t="shared" si="546"/>
        <v>LULUS</v>
      </c>
      <c r="BI408" s="38" t="str">
        <f t="shared" si="547"/>
        <v>TIDAK LULUS</v>
      </c>
    </row>
    <row r="409" spans="1:61" s="65" customFormat="1" ht="21.9" customHeight="1" x14ac:dyDescent="0.3">
      <c r="A409" s="37">
        <f t="shared" si="548"/>
        <v>406</v>
      </c>
      <c r="B409" s="56">
        <v>2015440214</v>
      </c>
      <c r="C409" s="62" t="s">
        <v>8051</v>
      </c>
      <c r="D409" s="61" t="s">
        <v>45</v>
      </c>
      <c r="E409" s="56" t="s">
        <v>160</v>
      </c>
      <c r="F409" s="61" t="s">
        <v>8191</v>
      </c>
      <c r="G409" s="62" t="s">
        <v>8192</v>
      </c>
      <c r="H409" s="57">
        <v>45062</v>
      </c>
      <c r="I409" s="38" t="s">
        <v>126</v>
      </c>
      <c r="J409" s="38" t="s">
        <v>128</v>
      </c>
      <c r="K409" s="38" t="s">
        <v>127</v>
      </c>
      <c r="L409" s="38" t="s">
        <v>125</v>
      </c>
      <c r="M409" s="38" t="s">
        <v>126</v>
      </c>
      <c r="N409" s="38" t="s">
        <v>127</v>
      </c>
      <c r="O409" s="38" t="s">
        <v>128</v>
      </c>
      <c r="P409" s="38" t="s">
        <v>127</v>
      </c>
      <c r="Q409" s="38" t="s">
        <v>126</v>
      </c>
      <c r="R409" s="38" t="s">
        <v>125</v>
      </c>
      <c r="S409" s="38" t="s">
        <v>127</v>
      </c>
      <c r="T409" s="38" t="s">
        <v>128</v>
      </c>
      <c r="U409" s="38" t="s">
        <v>127</v>
      </c>
      <c r="V409" s="38" t="s">
        <v>125</v>
      </c>
      <c r="W409" s="38" t="s">
        <v>126</v>
      </c>
      <c r="X409" s="38" t="s">
        <v>125</v>
      </c>
      <c r="Y409" s="38" t="s">
        <v>128</v>
      </c>
      <c r="Z409" s="38" t="s">
        <v>128</v>
      </c>
      <c r="AA409" s="38" t="s">
        <v>126</v>
      </c>
      <c r="AB409" s="38" t="s">
        <v>128</v>
      </c>
      <c r="AC409" s="38" t="s">
        <v>126</v>
      </c>
      <c r="AD409" s="38" t="s">
        <v>128</v>
      </c>
      <c r="AE409" s="38" t="s">
        <v>125</v>
      </c>
      <c r="AF409" s="38" t="s">
        <v>127</v>
      </c>
      <c r="AG409" s="38" t="s">
        <v>126</v>
      </c>
      <c r="AH409" s="38">
        <f t="array" ref="AH409">SUM((I409:AG409=$I$2:$AG$2)*(I409:AG409&lt;&gt;""))</f>
        <v>21</v>
      </c>
      <c r="AI409" s="47">
        <f t="shared" si="522"/>
        <v>8.4</v>
      </c>
      <c r="AJ409" s="64"/>
      <c r="AK409" s="38" t="str">
        <f t="shared" si="523"/>
        <v>LULUS</v>
      </c>
      <c r="AL409" s="38" t="str">
        <f t="shared" si="524"/>
        <v>LULUS</v>
      </c>
      <c r="AM409" s="38" t="str">
        <f t="shared" si="525"/>
        <v>LULUS</v>
      </c>
      <c r="AN409" s="38" t="str">
        <f t="shared" si="526"/>
        <v>LULUS</v>
      </c>
      <c r="AO409" s="38" t="str">
        <f t="shared" si="527"/>
        <v>LULUS</v>
      </c>
      <c r="AP409" s="38" t="str">
        <f t="shared" si="528"/>
        <v>TIDAK LULUS</v>
      </c>
      <c r="AQ409" s="38" t="str">
        <f t="shared" si="529"/>
        <v>LULUS</v>
      </c>
      <c r="AR409" s="38" t="str">
        <f t="shared" si="530"/>
        <v>LULUS</v>
      </c>
      <c r="AS409" s="38" t="str">
        <f t="shared" si="531"/>
        <v>LULUS</v>
      </c>
      <c r="AT409" s="38" t="str">
        <f t="shared" si="532"/>
        <v>TIDAK LULUS</v>
      </c>
      <c r="AU409" s="38" t="str">
        <f t="shared" si="533"/>
        <v>TIDAK LULUS</v>
      </c>
      <c r="AV409" s="38" t="str">
        <f t="shared" si="534"/>
        <v>LULUS</v>
      </c>
      <c r="AW409" s="38" t="str">
        <f t="shared" si="535"/>
        <v>LULUS</v>
      </c>
      <c r="AX409" s="38" t="str">
        <f t="shared" si="536"/>
        <v>LULUS</v>
      </c>
      <c r="AY409" s="38" t="str">
        <f t="shared" si="537"/>
        <v>LULUS</v>
      </c>
      <c r="AZ409" s="38" t="str">
        <f t="shared" si="538"/>
        <v>LULUS</v>
      </c>
      <c r="BA409" s="38" t="str">
        <f t="shared" si="539"/>
        <v>LULUS</v>
      </c>
      <c r="BB409" s="38" t="str">
        <f t="shared" si="540"/>
        <v>TIDAK LULUS</v>
      </c>
      <c r="BC409" s="38" t="str">
        <f t="shared" si="541"/>
        <v>LULUS</v>
      </c>
      <c r="BD409" s="38" t="str">
        <f t="shared" si="542"/>
        <v>LULUS</v>
      </c>
      <c r="BE409" s="38" t="str">
        <f t="shared" si="543"/>
        <v>LULUS</v>
      </c>
      <c r="BF409" s="38" t="str">
        <f t="shared" si="544"/>
        <v>LULUS</v>
      </c>
      <c r="BG409" s="38" t="str">
        <f t="shared" si="545"/>
        <v>LULUS</v>
      </c>
      <c r="BH409" s="38" t="str">
        <f t="shared" si="546"/>
        <v>LULUS</v>
      </c>
      <c r="BI409" s="38" t="str">
        <f t="shared" si="547"/>
        <v>LULUS</v>
      </c>
    </row>
    <row r="410" spans="1:61" s="65" customFormat="1" ht="21.9" customHeight="1" x14ac:dyDescent="0.3">
      <c r="A410" s="37">
        <f t="shared" si="548"/>
        <v>407</v>
      </c>
      <c r="B410" s="56">
        <v>2015440272</v>
      </c>
      <c r="C410" s="62" t="s">
        <v>8052</v>
      </c>
      <c r="D410" s="61" t="s">
        <v>46</v>
      </c>
      <c r="E410" s="56" t="s">
        <v>155</v>
      </c>
      <c r="F410" s="61" t="s">
        <v>202</v>
      </c>
      <c r="G410" s="62" t="s">
        <v>203</v>
      </c>
      <c r="H410" s="57">
        <v>45062</v>
      </c>
      <c r="I410" s="38" t="s">
        <v>127</v>
      </c>
      <c r="J410" s="38" t="s">
        <v>128</v>
      </c>
      <c r="K410" s="38" t="s">
        <v>127</v>
      </c>
      <c r="L410" s="38" t="s">
        <v>125</v>
      </c>
      <c r="M410" s="38" t="s">
        <v>126</v>
      </c>
      <c r="N410" s="38" t="s">
        <v>125</v>
      </c>
      <c r="O410" s="38" t="s">
        <v>128</v>
      </c>
      <c r="P410" s="38" t="s">
        <v>127</v>
      </c>
      <c r="Q410" s="38" t="s">
        <v>126</v>
      </c>
      <c r="R410" s="38" t="s">
        <v>128</v>
      </c>
      <c r="S410" s="38" t="s">
        <v>126</v>
      </c>
      <c r="T410" s="38" t="s">
        <v>128</v>
      </c>
      <c r="U410" s="38" t="s">
        <v>127</v>
      </c>
      <c r="V410" s="38" t="s">
        <v>125</v>
      </c>
      <c r="W410" s="38" t="s">
        <v>125</v>
      </c>
      <c r="X410" s="38" t="s">
        <v>125</v>
      </c>
      <c r="Y410" s="38" t="s">
        <v>127</v>
      </c>
      <c r="Z410" s="38" t="s">
        <v>127</v>
      </c>
      <c r="AA410" s="38" t="s">
        <v>126</v>
      </c>
      <c r="AB410" s="38" t="s">
        <v>128</v>
      </c>
      <c r="AC410" s="38" t="s">
        <v>126</v>
      </c>
      <c r="AD410" s="38" t="s">
        <v>128</v>
      </c>
      <c r="AE410" s="38" t="s">
        <v>128</v>
      </c>
      <c r="AF410" s="38" t="s">
        <v>127</v>
      </c>
      <c r="AG410" s="38" t="s">
        <v>128</v>
      </c>
      <c r="AH410" s="38">
        <f t="array" ref="AH410">SUM((I410:AG410=$I$2:$AG$2)*(I410:AG410&lt;&gt;""))</f>
        <v>20</v>
      </c>
      <c r="AI410" s="47">
        <f t="shared" si="522"/>
        <v>8</v>
      </c>
      <c r="AJ410" s="64"/>
      <c r="AK410" s="38" t="str">
        <f t="shared" si="523"/>
        <v>TIDAK LULUS</v>
      </c>
      <c r="AL410" s="38" t="str">
        <f t="shared" si="524"/>
        <v>LULUS</v>
      </c>
      <c r="AM410" s="38" t="str">
        <f t="shared" si="525"/>
        <v>LULUS</v>
      </c>
      <c r="AN410" s="38" t="str">
        <f t="shared" si="526"/>
        <v>LULUS</v>
      </c>
      <c r="AO410" s="38" t="str">
        <f t="shared" si="527"/>
        <v>LULUS</v>
      </c>
      <c r="AP410" s="38" t="str">
        <f t="shared" si="528"/>
        <v>LULUS</v>
      </c>
      <c r="AQ410" s="38" t="str">
        <f t="shared" si="529"/>
        <v>LULUS</v>
      </c>
      <c r="AR410" s="38" t="str">
        <f t="shared" si="530"/>
        <v>LULUS</v>
      </c>
      <c r="AS410" s="38" t="str">
        <f t="shared" si="531"/>
        <v>LULUS</v>
      </c>
      <c r="AT410" s="38" t="str">
        <f t="shared" si="532"/>
        <v>LULUS</v>
      </c>
      <c r="AU410" s="38" t="str">
        <f t="shared" si="533"/>
        <v>LULUS</v>
      </c>
      <c r="AV410" s="38" t="str">
        <f t="shared" si="534"/>
        <v>LULUS</v>
      </c>
      <c r="AW410" s="38" t="str">
        <f t="shared" si="535"/>
        <v>LULUS</v>
      </c>
      <c r="AX410" s="38" t="str">
        <f t="shared" si="536"/>
        <v>LULUS</v>
      </c>
      <c r="AY410" s="38" t="str">
        <f t="shared" si="537"/>
        <v>TIDAK LULUS</v>
      </c>
      <c r="AZ410" s="38" t="str">
        <f t="shared" si="538"/>
        <v>LULUS</v>
      </c>
      <c r="BA410" s="38" t="str">
        <f t="shared" si="539"/>
        <v>TIDAK LULUS</v>
      </c>
      <c r="BB410" s="38" t="str">
        <f t="shared" si="540"/>
        <v>LULUS</v>
      </c>
      <c r="BC410" s="38" t="str">
        <f t="shared" si="541"/>
        <v>LULUS</v>
      </c>
      <c r="BD410" s="38" t="str">
        <f t="shared" si="542"/>
        <v>LULUS</v>
      </c>
      <c r="BE410" s="38" t="str">
        <f t="shared" si="543"/>
        <v>LULUS</v>
      </c>
      <c r="BF410" s="38" t="str">
        <f t="shared" si="544"/>
        <v>LULUS</v>
      </c>
      <c r="BG410" s="38" t="str">
        <f t="shared" si="545"/>
        <v>TIDAK LULUS</v>
      </c>
      <c r="BH410" s="38" t="str">
        <f t="shared" si="546"/>
        <v>LULUS</v>
      </c>
      <c r="BI410" s="38" t="str">
        <f t="shared" si="547"/>
        <v>TIDAK LULUS</v>
      </c>
    </row>
    <row r="411" spans="1:61" s="65" customFormat="1" ht="21.9" customHeight="1" x14ac:dyDescent="0.3">
      <c r="A411" s="37">
        <f t="shared" si="548"/>
        <v>408</v>
      </c>
      <c r="B411" s="56">
        <v>2015440253</v>
      </c>
      <c r="C411" s="62" t="s">
        <v>8053</v>
      </c>
      <c r="D411" s="61" t="s">
        <v>46</v>
      </c>
      <c r="E411" s="56" t="s">
        <v>155</v>
      </c>
      <c r="F411" s="61" t="s">
        <v>8193</v>
      </c>
      <c r="G411" s="62" t="s">
        <v>8194</v>
      </c>
      <c r="H411" s="57">
        <v>45062</v>
      </c>
      <c r="I411" s="38" t="s">
        <v>126</v>
      </c>
      <c r="J411" s="38" t="s">
        <v>125</v>
      </c>
      <c r="K411" s="38" t="s">
        <v>127</v>
      </c>
      <c r="L411" s="38" t="s">
        <v>126</v>
      </c>
      <c r="M411" s="38" t="s">
        <v>126</v>
      </c>
      <c r="N411" s="38" t="s">
        <v>127</v>
      </c>
      <c r="O411" s="38" t="s">
        <v>128</v>
      </c>
      <c r="P411" s="38" t="s">
        <v>127</v>
      </c>
      <c r="Q411" s="38" t="s">
        <v>126</v>
      </c>
      <c r="R411" s="38" t="s">
        <v>128</v>
      </c>
      <c r="S411" s="38" t="s">
        <v>126</v>
      </c>
      <c r="T411" s="38" t="s">
        <v>128</v>
      </c>
      <c r="U411" s="38" t="s">
        <v>127</v>
      </c>
      <c r="V411" s="38" t="s">
        <v>125</v>
      </c>
      <c r="W411" s="38" t="s">
        <v>125</v>
      </c>
      <c r="X411" s="38" t="s">
        <v>125</v>
      </c>
      <c r="Y411" s="38" t="s">
        <v>128</v>
      </c>
      <c r="Z411" s="38" t="s">
        <v>128</v>
      </c>
      <c r="AA411" s="38" t="s">
        <v>126</v>
      </c>
      <c r="AB411" s="38" t="s">
        <v>128</v>
      </c>
      <c r="AC411" s="38" t="s">
        <v>126</v>
      </c>
      <c r="AD411" s="38" t="s">
        <v>126</v>
      </c>
      <c r="AE411" s="38" t="s">
        <v>127</v>
      </c>
      <c r="AF411" s="38" t="s">
        <v>127</v>
      </c>
      <c r="AG411" s="38" t="s">
        <v>127</v>
      </c>
      <c r="AH411" s="38">
        <f t="array" ref="AH411">SUM((I411:AG411=$I$2:$AG$2)*(I411:AG411&lt;&gt;""))</f>
        <v>17</v>
      </c>
      <c r="AI411" s="47">
        <f t="shared" si="522"/>
        <v>6.8</v>
      </c>
      <c r="AJ411" s="64"/>
      <c r="AK411" s="38" t="str">
        <f t="shared" si="523"/>
        <v>LULUS</v>
      </c>
      <c r="AL411" s="38" t="str">
        <f t="shared" si="524"/>
        <v>TIDAK LULUS</v>
      </c>
      <c r="AM411" s="38" t="str">
        <f t="shared" si="525"/>
        <v>LULUS</v>
      </c>
      <c r="AN411" s="38" t="str">
        <f t="shared" si="526"/>
        <v>TIDAK LULUS</v>
      </c>
      <c r="AO411" s="38" t="str">
        <f t="shared" si="527"/>
        <v>LULUS</v>
      </c>
      <c r="AP411" s="38" t="str">
        <f t="shared" si="528"/>
        <v>TIDAK LULUS</v>
      </c>
      <c r="AQ411" s="38" t="str">
        <f t="shared" si="529"/>
        <v>LULUS</v>
      </c>
      <c r="AR411" s="38" t="str">
        <f t="shared" si="530"/>
        <v>LULUS</v>
      </c>
      <c r="AS411" s="38" t="str">
        <f t="shared" si="531"/>
        <v>LULUS</v>
      </c>
      <c r="AT411" s="38" t="str">
        <f t="shared" si="532"/>
        <v>LULUS</v>
      </c>
      <c r="AU411" s="38" t="str">
        <f t="shared" si="533"/>
        <v>LULUS</v>
      </c>
      <c r="AV411" s="38" t="str">
        <f t="shared" si="534"/>
        <v>LULUS</v>
      </c>
      <c r="AW411" s="38" t="str">
        <f t="shared" si="535"/>
        <v>LULUS</v>
      </c>
      <c r="AX411" s="38" t="str">
        <f t="shared" si="536"/>
        <v>LULUS</v>
      </c>
      <c r="AY411" s="38" t="str">
        <f t="shared" si="537"/>
        <v>TIDAK LULUS</v>
      </c>
      <c r="AZ411" s="38" t="str">
        <f t="shared" si="538"/>
        <v>LULUS</v>
      </c>
      <c r="BA411" s="38" t="str">
        <f t="shared" si="539"/>
        <v>LULUS</v>
      </c>
      <c r="BB411" s="38" t="str">
        <f t="shared" si="540"/>
        <v>TIDAK LULUS</v>
      </c>
      <c r="BC411" s="38" t="str">
        <f t="shared" si="541"/>
        <v>LULUS</v>
      </c>
      <c r="BD411" s="38" t="str">
        <f t="shared" si="542"/>
        <v>LULUS</v>
      </c>
      <c r="BE411" s="38" t="str">
        <f t="shared" si="543"/>
        <v>LULUS</v>
      </c>
      <c r="BF411" s="38" t="str">
        <f t="shared" si="544"/>
        <v>TIDAK LULUS</v>
      </c>
      <c r="BG411" s="38" t="str">
        <f t="shared" si="545"/>
        <v>TIDAK LULUS</v>
      </c>
      <c r="BH411" s="38" t="str">
        <f t="shared" si="546"/>
        <v>LULUS</v>
      </c>
      <c r="BI411" s="38" t="str">
        <f t="shared" si="547"/>
        <v>TIDAK LULUS</v>
      </c>
    </row>
    <row r="412" spans="1:61" s="65" customFormat="1" ht="21.9" customHeight="1" x14ac:dyDescent="0.3">
      <c r="A412" s="37">
        <f t="shared" si="548"/>
        <v>409</v>
      </c>
      <c r="B412" s="56">
        <v>2015440257</v>
      </c>
      <c r="C412" s="62" t="s">
        <v>8054</v>
      </c>
      <c r="D412" s="61" t="s">
        <v>46</v>
      </c>
      <c r="E412" s="56" t="s">
        <v>155</v>
      </c>
      <c r="F412" s="61" t="s">
        <v>6458</v>
      </c>
      <c r="G412" s="62" t="s">
        <v>6459</v>
      </c>
      <c r="H412" s="57">
        <v>45062</v>
      </c>
      <c r="I412" s="38" t="s">
        <v>127</v>
      </c>
      <c r="J412" s="38" t="s">
        <v>127</v>
      </c>
      <c r="K412" s="38" t="s">
        <v>127</v>
      </c>
      <c r="L412" s="38" t="s">
        <v>125</v>
      </c>
      <c r="M412" s="38" t="s">
        <v>128</v>
      </c>
      <c r="N412" s="38" t="s">
        <v>127</v>
      </c>
      <c r="O412" s="38" t="s">
        <v>128</v>
      </c>
      <c r="P412" s="38" t="s">
        <v>127</v>
      </c>
      <c r="Q412" s="38" t="s">
        <v>126</v>
      </c>
      <c r="R412" s="38" t="s">
        <v>128</v>
      </c>
      <c r="S412" s="38" t="s">
        <v>126</v>
      </c>
      <c r="T412" s="38" t="s">
        <v>128</v>
      </c>
      <c r="U412" s="38" t="s">
        <v>127</v>
      </c>
      <c r="V412" s="38" t="s">
        <v>125</v>
      </c>
      <c r="W412" s="38" t="s">
        <v>126</v>
      </c>
      <c r="X412" s="38" t="s">
        <v>125</v>
      </c>
      <c r="Y412" s="38" t="s">
        <v>127</v>
      </c>
      <c r="Z412" s="38" t="s">
        <v>128</v>
      </c>
      <c r="AA412" s="38" t="s">
        <v>126</v>
      </c>
      <c r="AB412" s="38" t="s">
        <v>126</v>
      </c>
      <c r="AC412" s="38" t="s">
        <v>126</v>
      </c>
      <c r="AD412" s="38" t="s">
        <v>127</v>
      </c>
      <c r="AE412" s="38" t="s">
        <v>128</v>
      </c>
      <c r="AF412" s="38" t="s">
        <v>127</v>
      </c>
      <c r="AG412" s="38" t="s">
        <v>128</v>
      </c>
      <c r="AH412" s="38">
        <f t="array" ref="AH412">SUM((I412:AG412=$I$2:$AG$2)*(I412:AG412&lt;&gt;""))</f>
        <v>15</v>
      </c>
      <c r="AI412" s="47">
        <f t="shared" si="522"/>
        <v>6</v>
      </c>
      <c r="AJ412" s="64"/>
      <c r="AK412" s="38" t="str">
        <f t="shared" si="523"/>
        <v>TIDAK LULUS</v>
      </c>
      <c r="AL412" s="38" t="str">
        <f t="shared" si="524"/>
        <v>TIDAK LULUS</v>
      </c>
      <c r="AM412" s="38" t="str">
        <f t="shared" si="525"/>
        <v>LULUS</v>
      </c>
      <c r="AN412" s="38" t="str">
        <f t="shared" si="526"/>
        <v>LULUS</v>
      </c>
      <c r="AO412" s="38" t="str">
        <f t="shared" si="527"/>
        <v>TIDAK LULUS</v>
      </c>
      <c r="AP412" s="38" t="str">
        <f t="shared" si="528"/>
        <v>TIDAK LULUS</v>
      </c>
      <c r="AQ412" s="38" t="str">
        <f t="shared" si="529"/>
        <v>LULUS</v>
      </c>
      <c r="AR412" s="38" t="str">
        <f t="shared" si="530"/>
        <v>LULUS</v>
      </c>
      <c r="AS412" s="38" t="str">
        <f t="shared" si="531"/>
        <v>LULUS</v>
      </c>
      <c r="AT412" s="38" t="str">
        <f t="shared" si="532"/>
        <v>LULUS</v>
      </c>
      <c r="AU412" s="38" t="str">
        <f t="shared" si="533"/>
        <v>LULUS</v>
      </c>
      <c r="AV412" s="38" t="str">
        <f t="shared" si="534"/>
        <v>LULUS</v>
      </c>
      <c r="AW412" s="38" t="str">
        <f t="shared" si="535"/>
        <v>LULUS</v>
      </c>
      <c r="AX412" s="38" t="str">
        <f t="shared" si="536"/>
        <v>LULUS</v>
      </c>
      <c r="AY412" s="38" t="str">
        <f t="shared" si="537"/>
        <v>LULUS</v>
      </c>
      <c r="AZ412" s="38" t="str">
        <f t="shared" si="538"/>
        <v>LULUS</v>
      </c>
      <c r="BA412" s="38" t="str">
        <f t="shared" si="539"/>
        <v>TIDAK LULUS</v>
      </c>
      <c r="BB412" s="38" t="str">
        <f t="shared" si="540"/>
        <v>TIDAK LULUS</v>
      </c>
      <c r="BC412" s="38" t="str">
        <f t="shared" si="541"/>
        <v>LULUS</v>
      </c>
      <c r="BD412" s="38" t="str">
        <f t="shared" si="542"/>
        <v>TIDAK LULUS</v>
      </c>
      <c r="BE412" s="38" t="str">
        <f t="shared" si="543"/>
        <v>LULUS</v>
      </c>
      <c r="BF412" s="38" t="str">
        <f t="shared" si="544"/>
        <v>TIDAK LULUS</v>
      </c>
      <c r="BG412" s="38" t="str">
        <f t="shared" si="545"/>
        <v>TIDAK LULUS</v>
      </c>
      <c r="BH412" s="38" t="str">
        <f t="shared" si="546"/>
        <v>LULUS</v>
      </c>
      <c r="BI412" s="38" t="str">
        <f t="shared" si="547"/>
        <v>TIDAK LULUS</v>
      </c>
    </row>
    <row r="413" spans="1:61" s="65" customFormat="1" ht="21.9" customHeight="1" x14ac:dyDescent="0.3">
      <c r="A413" s="37">
        <f t="shared" si="548"/>
        <v>410</v>
      </c>
      <c r="B413" s="56">
        <v>2015440293</v>
      </c>
      <c r="C413" s="62" t="s">
        <v>8055</v>
      </c>
      <c r="D413" s="61" t="s">
        <v>46</v>
      </c>
      <c r="E413" s="56" t="s">
        <v>155</v>
      </c>
      <c r="F413" s="61" t="s">
        <v>8173</v>
      </c>
      <c r="G413" s="62" t="s">
        <v>8174</v>
      </c>
      <c r="H413" s="57">
        <v>45062</v>
      </c>
      <c r="I413" s="38" t="s">
        <v>128</v>
      </c>
      <c r="J413" s="38" t="s">
        <v>125</v>
      </c>
      <c r="K413" s="38" t="s">
        <v>127</v>
      </c>
      <c r="L413" s="38" t="s">
        <v>125</v>
      </c>
      <c r="M413" s="38" t="s">
        <v>126</v>
      </c>
      <c r="N413" s="38" t="s">
        <v>126</v>
      </c>
      <c r="O413" s="38" t="s">
        <v>128</v>
      </c>
      <c r="P413" s="38" t="s">
        <v>127</v>
      </c>
      <c r="Q413" s="38" t="s">
        <v>126</v>
      </c>
      <c r="R413" s="38" t="s">
        <v>128</v>
      </c>
      <c r="S413" s="38" t="s">
        <v>127</v>
      </c>
      <c r="T413" s="38" t="s">
        <v>125</v>
      </c>
      <c r="U413" s="38" t="s">
        <v>127</v>
      </c>
      <c r="V413" s="38" t="s">
        <v>125</v>
      </c>
      <c r="W413" s="38" t="s">
        <v>126</v>
      </c>
      <c r="X413" s="38" t="s">
        <v>125</v>
      </c>
      <c r="Y413" s="38" t="s">
        <v>128</v>
      </c>
      <c r="Z413" s="38" t="s">
        <v>128</v>
      </c>
      <c r="AA413" s="38" t="s">
        <v>126</v>
      </c>
      <c r="AB413" s="38" t="s">
        <v>128</v>
      </c>
      <c r="AC413" s="38" t="s">
        <v>126</v>
      </c>
      <c r="AD413" s="38" t="s">
        <v>128</v>
      </c>
      <c r="AE413" s="38" t="s">
        <v>128</v>
      </c>
      <c r="AF413" s="38" t="s">
        <v>128</v>
      </c>
      <c r="AG413" s="38" t="s">
        <v>127</v>
      </c>
      <c r="AH413" s="38">
        <f t="array" ref="AH413">SUM((I413:AG413=$I$2:$AG$2)*(I413:AG413&lt;&gt;""))</f>
        <v>16</v>
      </c>
      <c r="AI413" s="47">
        <f t="shared" si="522"/>
        <v>6.4</v>
      </c>
      <c r="AJ413" s="64"/>
      <c r="AK413" s="38" t="str">
        <f t="shared" si="523"/>
        <v>TIDAK LULUS</v>
      </c>
      <c r="AL413" s="38" t="str">
        <f t="shared" si="524"/>
        <v>TIDAK LULUS</v>
      </c>
      <c r="AM413" s="38" t="str">
        <f t="shared" si="525"/>
        <v>LULUS</v>
      </c>
      <c r="AN413" s="38" t="str">
        <f t="shared" si="526"/>
        <v>LULUS</v>
      </c>
      <c r="AO413" s="38" t="str">
        <f t="shared" si="527"/>
        <v>LULUS</v>
      </c>
      <c r="AP413" s="38" t="str">
        <f t="shared" si="528"/>
        <v>TIDAK LULUS</v>
      </c>
      <c r="AQ413" s="38" t="str">
        <f t="shared" si="529"/>
        <v>LULUS</v>
      </c>
      <c r="AR413" s="38" t="str">
        <f t="shared" si="530"/>
        <v>LULUS</v>
      </c>
      <c r="AS413" s="38" t="str">
        <f t="shared" si="531"/>
        <v>LULUS</v>
      </c>
      <c r="AT413" s="38" t="str">
        <f t="shared" si="532"/>
        <v>LULUS</v>
      </c>
      <c r="AU413" s="38" t="str">
        <f t="shared" si="533"/>
        <v>TIDAK LULUS</v>
      </c>
      <c r="AV413" s="38" t="str">
        <f t="shared" si="534"/>
        <v>TIDAK LULUS</v>
      </c>
      <c r="AW413" s="38" t="str">
        <f t="shared" si="535"/>
        <v>LULUS</v>
      </c>
      <c r="AX413" s="38" t="str">
        <f t="shared" si="536"/>
        <v>LULUS</v>
      </c>
      <c r="AY413" s="38" t="str">
        <f t="shared" si="537"/>
        <v>LULUS</v>
      </c>
      <c r="AZ413" s="38" t="str">
        <f t="shared" si="538"/>
        <v>LULUS</v>
      </c>
      <c r="BA413" s="38" t="str">
        <f t="shared" si="539"/>
        <v>LULUS</v>
      </c>
      <c r="BB413" s="38" t="str">
        <f t="shared" si="540"/>
        <v>TIDAK LULUS</v>
      </c>
      <c r="BC413" s="38" t="str">
        <f t="shared" si="541"/>
        <v>LULUS</v>
      </c>
      <c r="BD413" s="38" t="str">
        <f t="shared" si="542"/>
        <v>LULUS</v>
      </c>
      <c r="BE413" s="38" t="str">
        <f t="shared" si="543"/>
        <v>LULUS</v>
      </c>
      <c r="BF413" s="38" t="str">
        <f t="shared" si="544"/>
        <v>LULUS</v>
      </c>
      <c r="BG413" s="38" t="str">
        <f t="shared" si="545"/>
        <v>TIDAK LULUS</v>
      </c>
      <c r="BH413" s="38" t="str">
        <f t="shared" si="546"/>
        <v>TIDAK LULUS</v>
      </c>
      <c r="BI413" s="38" t="str">
        <f t="shared" si="547"/>
        <v>TIDAK LULUS</v>
      </c>
    </row>
    <row r="414" spans="1:61" s="65" customFormat="1" ht="21.9" customHeight="1" x14ac:dyDescent="0.3">
      <c r="A414" s="37">
        <f t="shared" si="548"/>
        <v>411</v>
      </c>
      <c r="B414" s="56">
        <v>2015436613</v>
      </c>
      <c r="C414" s="62" t="s">
        <v>8024</v>
      </c>
      <c r="D414" s="61" t="s">
        <v>46</v>
      </c>
      <c r="E414" s="56" t="s">
        <v>155</v>
      </c>
      <c r="F414" s="61" t="s">
        <v>8144</v>
      </c>
      <c r="G414" s="62" t="s">
        <v>8145</v>
      </c>
      <c r="H414" s="57">
        <v>45062</v>
      </c>
      <c r="I414" s="38" t="s">
        <v>126</v>
      </c>
      <c r="J414" s="38" t="s">
        <v>128</v>
      </c>
      <c r="K414" s="38" t="s">
        <v>127</v>
      </c>
      <c r="L414" s="38" t="s">
        <v>125</v>
      </c>
      <c r="M414" s="38" t="s">
        <v>126</v>
      </c>
      <c r="N414" s="38" t="s">
        <v>126</v>
      </c>
      <c r="O414" s="38" t="s">
        <v>128</v>
      </c>
      <c r="P414" s="38" t="s">
        <v>127</v>
      </c>
      <c r="Q414" s="38" t="s">
        <v>126</v>
      </c>
      <c r="R414" s="38" t="s">
        <v>128</v>
      </c>
      <c r="S414" s="38" t="s">
        <v>126</v>
      </c>
      <c r="T414" s="38" t="s">
        <v>128</v>
      </c>
      <c r="U414" s="38" t="s">
        <v>127</v>
      </c>
      <c r="V414" s="38" t="s">
        <v>128</v>
      </c>
      <c r="W414" s="38" t="s">
        <v>126</v>
      </c>
      <c r="X414" s="38" t="s">
        <v>126</v>
      </c>
      <c r="Y414" s="38" t="s">
        <v>127</v>
      </c>
      <c r="Z414" s="38" t="s">
        <v>127</v>
      </c>
      <c r="AA414" s="38" t="s">
        <v>126</v>
      </c>
      <c r="AB414" s="38" t="s">
        <v>128</v>
      </c>
      <c r="AC414" s="38" t="s">
        <v>126</v>
      </c>
      <c r="AD414" s="38" t="s">
        <v>126</v>
      </c>
      <c r="AE414" s="38" t="s">
        <v>125</v>
      </c>
      <c r="AF414" s="38" t="s">
        <v>128</v>
      </c>
      <c r="AG414" s="38" t="s">
        <v>126</v>
      </c>
      <c r="AH414" s="38">
        <f t="array" ref="AH414">SUM((I414:AG414=$I$2:$AG$2)*(I414:AG414&lt;&gt;""))</f>
        <v>19</v>
      </c>
      <c r="AI414" s="47">
        <f t="shared" si="522"/>
        <v>7.6</v>
      </c>
      <c r="AJ414" s="64"/>
      <c r="AK414" s="38" t="str">
        <f t="shared" si="523"/>
        <v>LULUS</v>
      </c>
      <c r="AL414" s="38" t="str">
        <f t="shared" si="524"/>
        <v>LULUS</v>
      </c>
      <c r="AM414" s="38" t="str">
        <f t="shared" si="525"/>
        <v>LULUS</v>
      </c>
      <c r="AN414" s="38" t="str">
        <f t="shared" si="526"/>
        <v>LULUS</v>
      </c>
      <c r="AO414" s="38" t="str">
        <f t="shared" si="527"/>
        <v>LULUS</v>
      </c>
      <c r="AP414" s="38" t="str">
        <f t="shared" si="528"/>
        <v>TIDAK LULUS</v>
      </c>
      <c r="AQ414" s="38" t="str">
        <f t="shared" si="529"/>
        <v>LULUS</v>
      </c>
      <c r="AR414" s="38" t="str">
        <f t="shared" si="530"/>
        <v>LULUS</v>
      </c>
      <c r="AS414" s="38" t="str">
        <f t="shared" si="531"/>
        <v>LULUS</v>
      </c>
      <c r="AT414" s="38" t="str">
        <f t="shared" si="532"/>
        <v>LULUS</v>
      </c>
      <c r="AU414" s="38" t="str">
        <f t="shared" si="533"/>
        <v>LULUS</v>
      </c>
      <c r="AV414" s="38" t="str">
        <f t="shared" si="534"/>
        <v>LULUS</v>
      </c>
      <c r="AW414" s="38" t="str">
        <f t="shared" si="535"/>
        <v>LULUS</v>
      </c>
      <c r="AX414" s="38" t="str">
        <f t="shared" si="536"/>
        <v>TIDAK LULUS</v>
      </c>
      <c r="AY414" s="38" t="str">
        <f t="shared" si="537"/>
        <v>LULUS</v>
      </c>
      <c r="AZ414" s="38" t="str">
        <f t="shared" si="538"/>
        <v>TIDAK LULUS</v>
      </c>
      <c r="BA414" s="38" t="str">
        <f t="shared" si="539"/>
        <v>TIDAK LULUS</v>
      </c>
      <c r="BB414" s="38" t="str">
        <f t="shared" si="540"/>
        <v>LULUS</v>
      </c>
      <c r="BC414" s="38" t="str">
        <f t="shared" si="541"/>
        <v>LULUS</v>
      </c>
      <c r="BD414" s="38" t="str">
        <f t="shared" si="542"/>
        <v>LULUS</v>
      </c>
      <c r="BE414" s="38" t="str">
        <f t="shared" si="543"/>
        <v>LULUS</v>
      </c>
      <c r="BF414" s="38" t="str">
        <f t="shared" si="544"/>
        <v>TIDAK LULUS</v>
      </c>
      <c r="BG414" s="38" t="str">
        <f t="shared" si="545"/>
        <v>LULUS</v>
      </c>
      <c r="BH414" s="38" t="str">
        <f t="shared" si="546"/>
        <v>TIDAK LULUS</v>
      </c>
      <c r="BI414" s="38" t="str">
        <f t="shared" si="547"/>
        <v>LULUS</v>
      </c>
    </row>
    <row r="415" spans="1:61" s="65" customFormat="1" ht="21.9" customHeight="1" x14ac:dyDescent="0.3">
      <c r="A415" s="37">
        <f t="shared" si="548"/>
        <v>412</v>
      </c>
      <c r="B415" s="56">
        <v>2015439665</v>
      </c>
      <c r="C415" s="62" t="s">
        <v>8124</v>
      </c>
      <c r="D415" s="61" t="s">
        <v>45</v>
      </c>
      <c r="E415" s="56" t="s">
        <v>160</v>
      </c>
      <c r="F415" s="61" t="s">
        <v>561</v>
      </c>
      <c r="G415" s="62" t="s">
        <v>562</v>
      </c>
      <c r="H415" s="57">
        <v>45062</v>
      </c>
      <c r="I415" s="38" t="s">
        <v>126</v>
      </c>
      <c r="J415" s="38" t="s">
        <v>128</v>
      </c>
      <c r="K415" s="38" t="s">
        <v>127</v>
      </c>
      <c r="L415" s="38" t="s">
        <v>125</v>
      </c>
      <c r="M415" s="38" t="s">
        <v>126</v>
      </c>
      <c r="N415" s="38" t="s">
        <v>125</v>
      </c>
      <c r="O415" s="38" t="s">
        <v>128</v>
      </c>
      <c r="P415" s="38" t="s">
        <v>127</v>
      </c>
      <c r="Q415" s="38" t="s">
        <v>126</v>
      </c>
      <c r="R415" s="38" t="s">
        <v>128</v>
      </c>
      <c r="S415" s="38" t="s">
        <v>127</v>
      </c>
      <c r="T415" s="38" t="s">
        <v>128</v>
      </c>
      <c r="U415" s="38" t="s">
        <v>126</v>
      </c>
      <c r="V415" s="38" t="s">
        <v>125</v>
      </c>
      <c r="W415" s="38" t="s">
        <v>125</v>
      </c>
      <c r="X415" s="38" t="s">
        <v>125</v>
      </c>
      <c r="Y415" s="38" t="s">
        <v>128</v>
      </c>
      <c r="Z415" s="38" t="s">
        <v>127</v>
      </c>
      <c r="AA415" s="38" t="s">
        <v>126</v>
      </c>
      <c r="AB415" s="38" t="s">
        <v>128</v>
      </c>
      <c r="AC415" s="38" t="s">
        <v>126</v>
      </c>
      <c r="AD415" s="38" t="s">
        <v>128</v>
      </c>
      <c r="AE415" s="38" t="s">
        <v>128</v>
      </c>
      <c r="AF415" s="38" t="s">
        <v>127</v>
      </c>
      <c r="AG415" s="38" t="s">
        <v>127</v>
      </c>
      <c r="AH415" s="38">
        <f t="array" ref="AH415">SUM((I415:AG415=$I$2:$AG$2)*(I415:AG415&lt;&gt;""))</f>
        <v>20</v>
      </c>
      <c r="AI415" s="47">
        <f t="shared" si="522"/>
        <v>8</v>
      </c>
      <c r="AJ415" s="64"/>
      <c r="AK415" s="38" t="str">
        <f t="shared" si="523"/>
        <v>LULUS</v>
      </c>
      <c r="AL415" s="38" t="str">
        <f t="shared" si="524"/>
        <v>LULUS</v>
      </c>
      <c r="AM415" s="38" t="str">
        <f t="shared" si="525"/>
        <v>LULUS</v>
      </c>
      <c r="AN415" s="38" t="str">
        <f t="shared" si="526"/>
        <v>LULUS</v>
      </c>
      <c r="AO415" s="38" t="str">
        <f t="shared" si="527"/>
        <v>LULUS</v>
      </c>
      <c r="AP415" s="38" t="str">
        <f t="shared" si="528"/>
        <v>LULUS</v>
      </c>
      <c r="AQ415" s="38" t="str">
        <f t="shared" si="529"/>
        <v>LULUS</v>
      </c>
      <c r="AR415" s="38" t="str">
        <f t="shared" si="530"/>
        <v>LULUS</v>
      </c>
      <c r="AS415" s="38" t="str">
        <f t="shared" si="531"/>
        <v>LULUS</v>
      </c>
      <c r="AT415" s="38" t="str">
        <f t="shared" si="532"/>
        <v>LULUS</v>
      </c>
      <c r="AU415" s="38" t="str">
        <f t="shared" si="533"/>
        <v>TIDAK LULUS</v>
      </c>
      <c r="AV415" s="38" t="str">
        <f t="shared" si="534"/>
        <v>LULUS</v>
      </c>
      <c r="AW415" s="38" t="str">
        <f t="shared" si="535"/>
        <v>TIDAK LULUS</v>
      </c>
      <c r="AX415" s="38" t="str">
        <f t="shared" si="536"/>
        <v>LULUS</v>
      </c>
      <c r="AY415" s="38" t="str">
        <f t="shared" si="537"/>
        <v>TIDAK LULUS</v>
      </c>
      <c r="AZ415" s="38" t="str">
        <f t="shared" si="538"/>
        <v>LULUS</v>
      </c>
      <c r="BA415" s="38" t="str">
        <f t="shared" si="539"/>
        <v>LULUS</v>
      </c>
      <c r="BB415" s="38" t="str">
        <f t="shared" si="540"/>
        <v>LULUS</v>
      </c>
      <c r="BC415" s="38" t="str">
        <f t="shared" si="541"/>
        <v>LULUS</v>
      </c>
      <c r="BD415" s="38" t="str">
        <f t="shared" si="542"/>
        <v>LULUS</v>
      </c>
      <c r="BE415" s="38" t="str">
        <f t="shared" si="543"/>
        <v>LULUS</v>
      </c>
      <c r="BF415" s="38" t="str">
        <f t="shared" si="544"/>
        <v>LULUS</v>
      </c>
      <c r="BG415" s="38" t="str">
        <f t="shared" si="545"/>
        <v>TIDAK LULUS</v>
      </c>
      <c r="BH415" s="38" t="str">
        <f t="shared" si="546"/>
        <v>LULUS</v>
      </c>
      <c r="BI415" s="38" t="str">
        <f t="shared" si="547"/>
        <v>TIDAK LULUS</v>
      </c>
    </row>
    <row r="416" spans="1:61" s="65" customFormat="1" ht="21.9" customHeight="1" x14ac:dyDescent="0.3">
      <c r="A416" s="37">
        <f t="shared" si="548"/>
        <v>413</v>
      </c>
      <c r="B416" s="56">
        <v>2015440294</v>
      </c>
      <c r="C416" s="62" t="s">
        <v>8056</v>
      </c>
      <c r="D416" s="61" t="s">
        <v>46</v>
      </c>
      <c r="E416" s="56" t="s">
        <v>155</v>
      </c>
      <c r="F416" s="61" t="s">
        <v>208</v>
      </c>
      <c r="G416" s="62" t="s">
        <v>209</v>
      </c>
      <c r="H416" s="57">
        <v>45062</v>
      </c>
      <c r="I416" s="38" t="s">
        <v>127</v>
      </c>
      <c r="J416" s="38" t="s">
        <v>128</v>
      </c>
      <c r="K416" s="38" t="s">
        <v>127</v>
      </c>
      <c r="L416" s="38" t="s">
        <v>125</v>
      </c>
      <c r="M416" s="38" t="s">
        <v>126</v>
      </c>
      <c r="N416" s="38" t="s">
        <v>125</v>
      </c>
      <c r="O416" s="38" t="s">
        <v>128</v>
      </c>
      <c r="P416" s="38" t="s">
        <v>127</v>
      </c>
      <c r="Q416" s="38" t="s">
        <v>126</v>
      </c>
      <c r="R416" s="38" t="s">
        <v>128</v>
      </c>
      <c r="S416" s="38" t="s">
        <v>126</v>
      </c>
      <c r="T416" s="38" t="s">
        <v>128</v>
      </c>
      <c r="U416" s="38" t="s">
        <v>127</v>
      </c>
      <c r="V416" s="38" t="s">
        <v>125</v>
      </c>
      <c r="W416" s="38" t="s">
        <v>126</v>
      </c>
      <c r="X416" s="38" t="s">
        <v>125</v>
      </c>
      <c r="Y416" s="38" t="s">
        <v>127</v>
      </c>
      <c r="Z416" s="38" t="s">
        <v>127</v>
      </c>
      <c r="AA416" s="38" t="s">
        <v>126</v>
      </c>
      <c r="AB416" s="38" t="s">
        <v>128</v>
      </c>
      <c r="AC416" s="38" t="s">
        <v>126</v>
      </c>
      <c r="AD416" s="38" t="s">
        <v>128</v>
      </c>
      <c r="AE416" s="38" t="s">
        <v>128</v>
      </c>
      <c r="AF416" s="38" t="s">
        <v>127</v>
      </c>
      <c r="AG416" s="38" t="s">
        <v>127</v>
      </c>
      <c r="AH416" s="38">
        <f t="array" ref="AH416">SUM((I416:AG416=$I$2:$AG$2)*(I416:AG416&lt;&gt;""))</f>
        <v>21</v>
      </c>
      <c r="AI416" s="47">
        <f t="shared" si="522"/>
        <v>8.4</v>
      </c>
      <c r="AJ416" s="64"/>
      <c r="AK416" s="38" t="str">
        <f t="shared" si="523"/>
        <v>TIDAK LULUS</v>
      </c>
      <c r="AL416" s="38" t="str">
        <f t="shared" si="524"/>
        <v>LULUS</v>
      </c>
      <c r="AM416" s="38" t="str">
        <f t="shared" si="525"/>
        <v>LULUS</v>
      </c>
      <c r="AN416" s="38" t="str">
        <f t="shared" si="526"/>
        <v>LULUS</v>
      </c>
      <c r="AO416" s="38" t="str">
        <f t="shared" si="527"/>
        <v>LULUS</v>
      </c>
      <c r="AP416" s="38" t="str">
        <f t="shared" si="528"/>
        <v>LULUS</v>
      </c>
      <c r="AQ416" s="38" t="str">
        <f t="shared" si="529"/>
        <v>LULUS</v>
      </c>
      <c r="AR416" s="38" t="str">
        <f t="shared" si="530"/>
        <v>LULUS</v>
      </c>
      <c r="AS416" s="38" t="str">
        <f t="shared" si="531"/>
        <v>LULUS</v>
      </c>
      <c r="AT416" s="38" t="str">
        <f t="shared" si="532"/>
        <v>LULUS</v>
      </c>
      <c r="AU416" s="38" t="str">
        <f t="shared" si="533"/>
        <v>LULUS</v>
      </c>
      <c r="AV416" s="38" t="str">
        <f t="shared" si="534"/>
        <v>LULUS</v>
      </c>
      <c r="AW416" s="38" t="str">
        <f t="shared" si="535"/>
        <v>LULUS</v>
      </c>
      <c r="AX416" s="38" t="str">
        <f t="shared" si="536"/>
        <v>LULUS</v>
      </c>
      <c r="AY416" s="38" t="str">
        <f t="shared" si="537"/>
        <v>LULUS</v>
      </c>
      <c r="AZ416" s="38" t="str">
        <f t="shared" si="538"/>
        <v>LULUS</v>
      </c>
      <c r="BA416" s="38" t="str">
        <f t="shared" si="539"/>
        <v>TIDAK LULUS</v>
      </c>
      <c r="BB416" s="38" t="str">
        <f t="shared" si="540"/>
        <v>LULUS</v>
      </c>
      <c r="BC416" s="38" t="str">
        <f t="shared" si="541"/>
        <v>LULUS</v>
      </c>
      <c r="BD416" s="38" t="str">
        <f t="shared" si="542"/>
        <v>LULUS</v>
      </c>
      <c r="BE416" s="38" t="str">
        <f t="shared" si="543"/>
        <v>LULUS</v>
      </c>
      <c r="BF416" s="38" t="str">
        <f t="shared" si="544"/>
        <v>LULUS</v>
      </c>
      <c r="BG416" s="38" t="str">
        <f t="shared" si="545"/>
        <v>TIDAK LULUS</v>
      </c>
      <c r="BH416" s="38" t="str">
        <f t="shared" si="546"/>
        <v>LULUS</v>
      </c>
      <c r="BI416" s="38" t="str">
        <f t="shared" si="547"/>
        <v>TIDAK LULUS</v>
      </c>
    </row>
    <row r="417" spans="1:61" s="65" customFormat="1" ht="21.9" customHeight="1" x14ac:dyDescent="0.3">
      <c r="A417" s="37">
        <f t="shared" si="548"/>
        <v>414</v>
      </c>
      <c r="B417" s="56">
        <v>2015440297</v>
      </c>
      <c r="C417" s="62" t="s">
        <v>8057</v>
      </c>
      <c r="D417" s="61" t="s">
        <v>46</v>
      </c>
      <c r="E417" s="56" t="s">
        <v>155</v>
      </c>
      <c r="F417" s="61" t="s">
        <v>8195</v>
      </c>
      <c r="G417" s="62" t="s">
        <v>8196</v>
      </c>
      <c r="H417" s="57">
        <v>45062</v>
      </c>
      <c r="I417" s="38" t="s">
        <v>126</v>
      </c>
      <c r="J417" s="38" t="s">
        <v>125</v>
      </c>
      <c r="K417" s="38" t="s">
        <v>127</v>
      </c>
      <c r="L417" s="38" t="s">
        <v>125</v>
      </c>
      <c r="M417" s="38" t="s">
        <v>127</v>
      </c>
      <c r="N417" s="38" t="s">
        <v>127</v>
      </c>
      <c r="O417" s="38" t="s">
        <v>128</v>
      </c>
      <c r="P417" s="38" t="s">
        <v>127</v>
      </c>
      <c r="Q417" s="38" t="s">
        <v>126</v>
      </c>
      <c r="R417" s="38" t="s">
        <v>128</v>
      </c>
      <c r="S417" s="38" t="s">
        <v>126</v>
      </c>
      <c r="T417" s="38" t="s">
        <v>128</v>
      </c>
      <c r="U417" s="38" t="s">
        <v>127</v>
      </c>
      <c r="V417" s="38" t="s">
        <v>125</v>
      </c>
      <c r="W417" s="38" t="s">
        <v>126</v>
      </c>
      <c r="X417" s="38" t="s">
        <v>125</v>
      </c>
      <c r="Y417" s="38" t="s">
        <v>127</v>
      </c>
      <c r="Z417" s="38" t="s">
        <v>128</v>
      </c>
      <c r="AA417" s="38" t="s">
        <v>126</v>
      </c>
      <c r="AB417" s="38" t="s">
        <v>128</v>
      </c>
      <c r="AC417" s="38" t="s">
        <v>126</v>
      </c>
      <c r="AD417" s="38" t="s">
        <v>128</v>
      </c>
      <c r="AE417" s="38" t="s">
        <v>125</v>
      </c>
      <c r="AF417" s="38" t="s">
        <v>127</v>
      </c>
      <c r="AG417" s="38" t="s">
        <v>127</v>
      </c>
      <c r="AH417" s="38">
        <f t="array" ref="AH417">SUM((I417:AG417=$I$2:$AG$2)*(I417:AG417&lt;&gt;""))</f>
        <v>19</v>
      </c>
      <c r="AI417" s="47">
        <f t="shared" si="522"/>
        <v>7.6</v>
      </c>
      <c r="AJ417" s="64"/>
      <c r="AK417" s="38" t="str">
        <f t="shared" si="523"/>
        <v>LULUS</v>
      </c>
      <c r="AL417" s="38" t="str">
        <f t="shared" si="524"/>
        <v>TIDAK LULUS</v>
      </c>
      <c r="AM417" s="38" t="str">
        <f t="shared" si="525"/>
        <v>LULUS</v>
      </c>
      <c r="AN417" s="38" t="str">
        <f t="shared" si="526"/>
        <v>LULUS</v>
      </c>
      <c r="AO417" s="38" t="str">
        <f t="shared" si="527"/>
        <v>TIDAK LULUS</v>
      </c>
      <c r="AP417" s="38" t="str">
        <f t="shared" si="528"/>
        <v>TIDAK LULUS</v>
      </c>
      <c r="AQ417" s="38" t="str">
        <f t="shared" si="529"/>
        <v>LULUS</v>
      </c>
      <c r="AR417" s="38" t="str">
        <f t="shared" si="530"/>
        <v>LULUS</v>
      </c>
      <c r="AS417" s="38" t="str">
        <f t="shared" si="531"/>
        <v>LULUS</v>
      </c>
      <c r="AT417" s="38" t="str">
        <f t="shared" si="532"/>
        <v>LULUS</v>
      </c>
      <c r="AU417" s="38" t="str">
        <f t="shared" si="533"/>
        <v>LULUS</v>
      </c>
      <c r="AV417" s="38" t="str">
        <f t="shared" si="534"/>
        <v>LULUS</v>
      </c>
      <c r="AW417" s="38" t="str">
        <f t="shared" si="535"/>
        <v>LULUS</v>
      </c>
      <c r="AX417" s="38" t="str">
        <f t="shared" si="536"/>
        <v>LULUS</v>
      </c>
      <c r="AY417" s="38" t="str">
        <f t="shared" si="537"/>
        <v>LULUS</v>
      </c>
      <c r="AZ417" s="38" t="str">
        <f t="shared" si="538"/>
        <v>LULUS</v>
      </c>
      <c r="BA417" s="38" t="str">
        <f t="shared" si="539"/>
        <v>TIDAK LULUS</v>
      </c>
      <c r="BB417" s="38" t="str">
        <f t="shared" si="540"/>
        <v>TIDAK LULUS</v>
      </c>
      <c r="BC417" s="38" t="str">
        <f t="shared" si="541"/>
        <v>LULUS</v>
      </c>
      <c r="BD417" s="38" t="str">
        <f t="shared" si="542"/>
        <v>LULUS</v>
      </c>
      <c r="BE417" s="38" t="str">
        <f t="shared" si="543"/>
        <v>LULUS</v>
      </c>
      <c r="BF417" s="38" t="str">
        <f t="shared" si="544"/>
        <v>LULUS</v>
      </c>
      <c r="BG417" s="38" t="str">
        <f t="shared" si="545"/>
        <v>LULUS</v>
      </c>
      <c r="BH417" s="38" t="str">
        <f t="shared" si="546"/>
        <v>LULUS</v>
      </c>
      <c r="BI417" s="38" t="str">
        <f t="shared" si="547"/>
        <v>TIDAK LULUS</v>
      </c>
    </row>
    <row r="418" spans="1:61" s="65" customFormat="1" ht="21.9" customHeight="1" x14ac:dyDescent="0.3">
      <c r="A418" s="37">
        <f t="shared" si="548"/>
        <v>415</v>
      </c>
      <c r="B418" s="56">
        <v>2015440259</v>
      </c>
      <c r="C418" s="62" t="s">
        <v>8058</v>
      </c>
      <c r="D418" s="61" t="s">
        <v>46</v>
      </c>
      <c r="E418" s="56" t="s">
        <v>155</v>
      </c>
      <c r="F418" s="61" t="s">
        <v>8197</v>
      </c>
      <c r="G418" s="62" t="s">
        <v>8198</v>
      </c>
      <c r="H418" s="57">
        <v>45062</v>
      </c>
      <c r="I418" s="38" t="s">
        <v>126</v>
      </c>
      <c r="J418" s="38" t="s">
        <v>128</v>
      </c>
      <c r="K418" s="38" t="s">
        <v>127</v>
      </c>
      <c r="L418" s="38" t="s">
        <v>125</v>
      </c>
      <c r="M418" s="38" t="s">
        <v>126</v>
      </c>
      <c r="N418" s="38" t="s">
        <v>125</v>
      </c>
      <c r="O418" s="38" t="s">
        <v>128</v>
      </c>
      <c r="P418" s="38" t="s">
        <v>127</v>
      </c>
      <c r="Q418" s="38" t="s">
        <v>126</v>
      </c>
      <c r="R418" s="38" t="s">
        <v>128</v>
      </c>
      <c r="S418" s="38" t="s">
        <v>127</v>
      </c>
      <c r="T418" s="38" t="s">
        <v>128</v>
      </c>
      <c r="U418" s="38" t="s">
        <v>127</v>
      </c>
      <c r="V418" s="38" t="s">
        <v>125</v>
      </c>
      <c r="W418" s="38" t="s">
        <v>126</v>
      </c>
      <c r="X418" s="38" t="s">
        <v>125</v>
      </c>
      <c r="Y418" s="38" t="s">
        <v>128</v>
      </c>
      <c r="Z418" s="38" t="s">
        <v>127</v>
      </c>
      <c r="AA418" s="38" t="s">
        <v>126</v>
      </c>
      <c r="AB418" s="38" t="s">
        <v>128</v>
      </c>
      <c r="AC418" s="38" t="s">
        <v>126</v>
      </c>
      <c r="AD418" s="38" t="s">
        <v>128</v>
      </c>
      <c r="AE418" s="38" t="s">
        <v>128</v>
      </c>
      <c r="AF418" s="38" t="s">
        <v>127</v>
      </c>
      <c r="AG418" s="38" t="s">
        <v>126</v>
      </c>
      <c r="AH418" s="38">
        <f t="array" ref="AH418">SUM((I418:AG418=$I$2:$AG$2)*(I418:AG418&lt;&gt;""))</f>
        <v>23</v>
      </c>
      <c r="AI418" s="47">
        <f t="shared" si="522"/>
        <v>9.1999999999999993</v>
      </c>
      <c r="AJ418" s="64"/>
      <c r="AK418" s="38" t="str">
        <f t="shared" si="523"/>
        <v>LULUS</v>
      </c>
      <c r="AL418" s="38" t="str">
        <f t="shared" si="524"/>
        <v>LULUS</v>
      </c>
      <c r="AM418" s="38" t="str">
        <f t="shared" si="525"/>
        <v>LULUS</v>
      </c>
      <c r="AN418" s="38" t="str">
        <f t="shared" si="526"/>
        <v>LULUS</v>
      </c>
      <c r="AO418" s="38" t="str">
        <f t="shared" si="527"/>
        <v>LULUS</v>
      </c>
      <c r="AP418" s="38" t="str">
        <f t="shared" si="528"/>
        <v>LULUS</v>
      </c>
      <c r="AQ418" s="38" t="str">
        <f t="shared" si="529"/>
        <v>LULUS</v>
      </c>
      <c r="AR418" s="38" t="str">
        <f t="shared" si="530"/>
        <v>LULUS</v>
      </c>
      <c r="AS418" s="38" t="str">
        <f t="shared" si="531"/>
        <v>LULUS</v>
      </c>
      <c r="AT418" s="38" t="str">
        <f t="shared" si="532"/>
        <v>LULUS</v>
      </c>
      <c r="AU418" s="38" t="str">
        <f t="shared" si="533"/>
        <v>TIDAK LULUS</v>
      </c>
      <c r="AV418" s="38" t="str">
        <f t="shared" si="534"/>
        <v>LULUS</v>
      </c>
      <c r="AW418" s="38" t="str">
        <f t="shared" si="535"/>
        <v>LULUS</v>
      </c>
      <c r="AX418" s="38" t="str">
        <f t="shared" si="536"/>
        <v>LULUS</v>
      </c>
      <c r="AY418" s="38" t="str">
        <f t="shared" si="537"/>
        <v>LULUS</v>
      </c>
      <c r="AZ418" s="38" t="str">
        <f t="shared" si="538"/>
        <v>LULUS</v>
      </c>
      <c r="BA418" s="38" t="str">
        <f t="shared" si="539"/>
        <v>LULUS</v>
      </c>
      <c r="BB418" s="38" t="str">
        <f t="shared" si="540"/>
        <v>LULUS</v>
      </c>
      <c r="BC418" s="38" t="str">
        <f t="shared" si="541"/>
        <v>LULUS</v>
      </c>
      <c r="BD418" s="38" t="str">
        <f t="shared" si="542"/>
        <v>LULUS</v>
      </c>
      <c r="BE418" s="38" t="str">
        <f t="shared" si="543"/>
        <v>LULUS</v>
      </c>
      <c r="BF418" s="38" t="str">
        <f t="shared" si="544"/>
        <v>LULUS</v>
      </c>
      <c r="BG418" s="38" t="str">
        <f t="shared" si="545"/>
        <v>TIDAK LULUS</v>
      </c>
      <c r="BH418" s="38" t="str">
        <f t="shared" si="546"/>
        <v>LULUS</v>
      </c>
      <c r="BI418" s="38" t="str">
        <f t="shared" si="547"/>
        <v>LULUS</v>
      </c>
    </row>
    <row r="419" spans="1:61" s="65" customFormat="1" ht="21.9" customHeight="1" x14ac:dyDescent="0.3">
      <c r="A419" s="37">
        <f t="shared" si="548"/>
        <v>416</v>
      </c>
      <c r="B419" s="56">
        <v>2015440264</v>
      </c>
      <c r="C419" s="62" t="s">
        <v>8059</v>
      </c>
      <c r="D419" s="61" t="s">
        <v>46</v>
      </c>
      <c r="E419" s="56" t="s">
        <v>155</v>
      </c>
      <c r="F419" s="61" t="s">
        <v>586</v>
      </c>
      <c r="G419" s="62" t="s">
        <v>587</v>
      </c>
      <c r="H419" s="57">
        <v>45062</v>
      </c>
      <c r="I419" s="38" t="s">
        <v>126</v>
      </c>
      <c r="J419" s="38" t="s">
        <v>125</v>
      </c>
      <c r="K419" s="38" t="s">
        <v>127</v>
      </c>
      <c r="L419" s="38" t="s">
        <v>126</v>
      </c>
      <c r="M419" s="38" t="s">
        <v>128</v>
      </c>
      <c r="N419" s="38" t="s">
        <v>127</v>
      </c>
      <c r="O419" s="38" t="s">
        <v>128</v>
      </c>
      <c r="P419" s="38" t="s">
        <v>127</v>
      </c>
      <c r="Q419" s="38" t="s">
        <v>126</v>
      </c>
      <c r="R419" s="38" t="s">
        <v>128</v>
      </c>
      <c r="S419" s="38" t="s">
        <v>126</v>
      </c>
      <c r="T419" s="38" t="s">
        <v>128</v>
      </c>
      <c r="U419" s="38" t="s">
        <v>127</v>
      </c>
      <c r="V419" s="38" t="s">
        <v>125</v>
      </c>
      <c r="W419" s="38" t="s">
        <v>126</v>
      </c>
      <c r="X419" s="38" t="s">
        <v>125</v>
      </c>
      <c r="Y419" s="38" t="s">
        <v>127</v>
      </c>
      <c r="Z419" s="38" t="s">
        <v>128</v>
      </c>
      <c r="AA419" s="38" t="s">
        <v>126</v>
      </c>
      <c r="AB419" s="38" t="s">
        <v>128</v>
      </c>
      <c r="AC419" s="38" t="s">
        <v>126</v>
      </c>
      <c r="AD419" s="38" t="s">
        <v>128</v>
      </c>
      <c r="AE419" s="38" t="s">
        <v>127</v>
      </c>
      <c r="AF419" s="38" t="s">
        <v>127</v>
      </c>
      <c r="AG419" s="38" t="s">
        <v>125</v>
      </c>
      <c r="AH419" s="38">
        <f t="array" ref="AH419">SUM((I419:AG419=$I$2:$AG$2)*(I419:AG419&lt;&gt;""))</f>
        <v>17</v>
      </c>
      <c r="AI419" s="47">
        <f t="shared" si="522"/>
        <v>6.8</v>
      </c>
      <c r="AJ419" s="64"/>
      <c r="AK419" s="38" t="str">
        <f t="shared" si="523"/>
        <v>LULUS</v>
      </c>
      <c r="AL419" s="38" t="str">
        <f t="shared" si="524"/>
        <v>TIDAK LULUS</v>
      </c>
      <c r="AM419" s="38" t="str">
        <f t="shared" si="525"/>
        <v>LULUS</v>
      </c>
      <c r="AN419" s="38" t="str">
        <f t="shared" si="526"/>
        <v>TIDAK LULUS</v>
      </c>
      <c r="AO419" s="38" t="str">
        <f t="shared" si="527"/>
        <v>TIDAK LULUS</v>
      </c>
      <c r="AP419" s="38" t="str">
        <f t="shared" si="528"/>
        <v>TIDAK LULUS</v>
      </c>
      <c r="AQ419" s="38" t="str">
        <f t="shared" si="529"/>
        <v>LULUS</v>
      </c>
      <c r="AR419" s="38" t="str">
        <f t="shared" si="530"/>
        <v>LULUS</v>
      </c>
      <c r="AS419" s="38" t="str">
        <f t="shared" si="531"/>
        <v>LULUS</v>
      </c>
      <c r="AT419" s="38" t="str">
        <f t="shared" si="532"/>
        <v>LULUS</v>
      </c>
      <c r="AU419" s="38" t="str">
        <f t="shared" si="533"/>
        <v>LULUS</v>
      </c>
      <c r="AV419" s="38" t="str">
        <f t="shared" si="534"/>
        <v>LULUS</v>
      </c>
      <c r="AW419" s="38" t="str">
        <f t="shared" si="535"/>
        <v>LULUS</v>
      </c>
      <c r="AX419" s="38" t="str">
        <f t="shared" si="536"/>
        <v>LULUS</v>
      </c>
      <c r="AY419" s="38" t="str">
        <f t="shared" si="537"/>
        <v>LULUS</v>
      </c>
      <c r="AZ419" s="38" t="str">
        <f t="shared" si="538"/>
        <v>LULUS</v>
      </c>
      <c r="BA419" s="38" t="str">
        <f t="shared" si="539"/>
        <v>TIDAK LULUS</v>
      </c>
      <c r="BB419" s="38" t="str">
        <f t="shared" si="540"/>
        <v>TIDAK LULUS</v>
      </c>
      <c r="BC419" s="38" t="str">
        <f t="shared" si="541"/>
        <v>LULUS</v>
      </c>
      <c r="BD419" s="38" t="str">
        <f t="shared" si="542"/>
        <v>LULUS</v>
      </c>
      <c r="BE419" s="38" t="str">
        <f t="shared" si="543"/>
        <v>LULUS</v>
      </c>
      <c r="BF419" s="38" t="str">
        <f t="shared" si="544"/>
        <v>LULUS</v>
      </c>
      <c r="BG419" s="38" t="str">
        <f t="shared" si="545"/>
        <v>TIDAK LULUS</v>
      </c>
      <c r="BH419" s="38" t="str">
        <f t="shared" si="546"/>
        <v>LULUS</v>
      </c>
      <c r="BI419" s="38" t="str">
        <f t="shared" si="547"/>
        <v>TIDAK LULUS</v>
      </c>
    </row>
    <row r="420" spans="1:61" s="65" customFormat="1" ht="21.9" customHeight="1" x14ac:dyDescent="0.3">
      <c r="A420" s="37">
        <f t="shared" si="548"/>
        <v>417</v>
      </c>
      <c r="B420" s="56">
        <v>2015440300</v>
      </c>
      <c r="C420" s="62" t="s">
        <v>8060</v>
      </c>
      <c r="D420" s="61" t="s">
        <v>46</v>
      </c>
      <c r="E420" s="56" t="s">
        <v>155</v>
      </c>
      <c r="F420" s="61" t="s">
        <v>8199</v>
      </c>
      <c r="G420" s="62" t="s">
        <v>8200</v>
      </c>
      <c r="H420" s="57">
        <v>45062</v>
      </c>
      <c r="I420" s="38" t="s">
        <v>127</v>
      </c>
      <c r="J420" s="38" t="s">
        <v>128</v>
      </c>
      <c r="K420" s="38" t="s">
        <v>125</v>
      </c>
      <c r="L420" s="38" t="s">
        <v>125</v>
      </c>
      <c r="M420" s="38" t="s">
        <v>126</v>
      </c>
      <c r="N420" s="38" t="s">
        <v>126</v>
      </c>
      <c r="O420" s="38" t="s">
        <v>128</v>
      </c>
      <c r="P420" s="38" t="s">
        <v>127</v>
      </c>
      <c r="Q420" s="38" t="s">
        <v>127</v>
      </c>
      <c r="R420" s="38" t="s">
        <v>128</v>
      </c>
      <c r="S420" s="38" t="s">
        <v>126</v>
      </c>
      <c r="T420" s="38" t="s">
        <v>128</v>
      </c>
      <c r="U420" s="38" t="s">
        <v>127</v>
      </c>
      <c r="V420" s="38" t="s">
        <v>125</v>
      </c>
      <c r="W420" s="38" t="s">
        <v>126</v>
      </c>
      <c r="X420" s="38" t="s">
        <v>125</v>
      </c>
      <c r="Y420" s="38" t="s">
        <v>127</v>
      </c>
      <c r="Z420" s="38" t="s">
        <v>126</v>
      </c>
      <c r="AA420" s="38" t="s">
        <v>126</v>
      </c>
      <c r="AB420" s="38" t="s">
        <v>128</v>
      </c>
      <c r="AC420" s="38" t="s">
        <v>126</v>
      </c>
      <c r="AD420" s="38" t="s">
        <v>126</v>
      </c>
      <c r="AE420" s="38" t="s">
        <v>125</v>
      </c>
      <c r="AF420" s="38" t="s">
        <v>127</v>
      </c>
      <c r="AG420" s="38" t="s">
        <v>126</v>
      </c>
      <c r="AH420" s="38">
        <f t="array" ref="AH420">SUM((I420:AG420=$I$2:$AG$2)*(I420:AG420&lt;&gt;""))</f>
        <v>18</v>
      </c>
      <c r="AI420" s="47">
        <f t="shared" si="522"/>
        <v>7.2</v>
      </c>
      <c r="AJ420" s="64"/>
      <c r="AK420" s="38" t="str">
        <f t="shared" si="523"/>
        <v>TIDAK LULUS</v>
      </c>
      <c r="AL420" s="38" t="str">
        <f t="shared" si="524"/>
        <v>LULUS</v>
      </c>
      <c r="AM420" s="38" t="str">
        <f t="shared" si="525"/>
        <v>TIDAK LULUS</v>
      </c>
      <c r="AN420" s="38" t="str">
        <f t="shared" si="526"/>
        <v>LULUS</v>
      </c>
      <c r="AO420" s="38" t="str">
        <f t="shared" si="527"/>
        <v>LULUS</v>
      </c>
      <c r="AP420" s="38" t="str">
        <f t="shared" si="528"/>
        <v>TIDAK LULUS</v>
      </c>
      <c r="AQ420" s="38" t="str">
        <f t="shared" si="529"/>
        <v>LULUS</v>
      </c>
      <c r="AR420" s="38" t="str">
        <f t="shared" si="530"/>
        <v>LULUS</v>
      </c>
      <c r="AS420" s="38" t="str">
        <f t="shared" si="531"/>
        <v>TIDAK LULUS</v>
      </c>
      <c r="AT420" s="38" t="str">
        <f t="shared" si="532"/>
        <v>LULUS</v>
      </c>
      <c r="AU420" s="38" t="str">
        <f t="shared" si="533"/>
        <v>LULUS</v>
      </c>
      <c r="AV420" s="38" t="str">
        <f t="shared" si="534"/>
        <v>LULUS</v>
      </c>
      <c r="AW420" s="38" t="str">
        <f t="shared" si="535"/>
        <v>LULUS</v>
      </c>
      <c r="AX420" s="38" t="str">
        <f t="shared" si="536"/>
        <v>LULUS</v>
      </c>
      <c r="AY420" s="38" t="str">
        <f t="shared" si="537"/>
        <v>LULUS</v>
      </c>
      <c r="AZ420" s="38" t="str">
        <f t="shared" si="538"/>
        <v>LULUS</v>
      </c>
      <c r="BA420" s="38" t="str">
        <f t="shared" si="539"/>
        <v>TIDAK LULUS</v>
      </c>
      <c r="BB420" s="38" t="str">
        <f t="shared" si="540"/>
        <v>TIDAK LULUS</v>
      </c>
      <c r="BC420" s="38" t="str">
        <f t="shared" si="541"/>
        <v>LULUS</v>
      </c>
      <c r="BD420" s="38" t="str">
        <f t="shared" si="542"/>
        <v>LULUS</v>
      </c>
      <c r="BE420" s="38" t="str">
        <f t="shared" si="543"/>
        <v>LULUS</v>
      </c>
      <c r="BF420" s="38" t="str">
        <f t="shared" si="544"/>
        <v>TIDAK LULUS</v>
      </c>
      <c r="BG420" s="38" t="str">
        <f t="shared" si="545"/>
        <v>LULUS</v>
      </c>
      <c r="BH420" s="38" t="str">
        <f t="shared" si="546"/>
        <v>LULUS</v>
      </c>
      <c r="BI420" s="38" t="str">
        <f t="shared" si="547"/>
        <v>LULUS</v>
      </c>
    </row>
  </sheetData>
  <sortState xmlns:xlrd2="http://schemas.microsoft.com/office/spreadsheetml/2017/richdata2" ref="B391:H401">
    <sortCondition ref="C391:C401"/>
  </sortState>
  <mergeCells count="5">
    <mergeCell ref="A1:H2"/>
    <mergeCell ref="I1:AG1"/>
    <mergeCell ref="AH1:AH3"/>
    <mergeCell ref="AI1:AI3"/>
    <mergeCell ref="AK1:BI2"/>
  </mergeCells>
  <conditionalFormatting sqref="AK1 AK4:BI420">
    <cfRule type="containsText" dxfId="256" priority="295" operator="containsText" text="TIDAK LULUS">
      <formula>NOT(ISERROR(SEARCH("TIDAK LULUS",AK1)))</formula>
    </cfRule>
  </conditionalFormatting>
  <conditionalFormatting sqref="AK70:BI420">
    <cfRule type="containsText" dxfId="255" priority="263" operator="containsText" text="TIDAK LULUS">
      <formula>NOT(ISERROR(SEARCH("TIDAK LULUS",AK70)))</formula>
    </cfRule>
  </conditionalFormatting>
  <conditionalFormatting sqref="AK88:BI420">
    <cfRule type="containsText" dxfId="254" priority="262" operator="containsText" text="TIDAK LULUS">
      <formula>NOT(ISERROR(SEARCH("TIDAK LULUS",AK88)))</formula>
    </cfRule>
  </conditionalFormatting>
  <conditionalFormatting sqref="AK88:BI420">
    <cfRule type="containsText" dxfId="253" priority="261" operator="containsText" text="TIDAK LULUS">
      <formula>NOT(ISERROR(SEARCH("TIDAK LULUS",AK88)))</formula>
    </cfRule>
  </conditionalFormatting>
  <conditionalFormatting sqref="AK109:BI420">
    <cfRule type="containsText" dxfId="252" priority="260" operator="containsText" text="TIDAK LULUS">
      <formula>NOT(ISERROR(SEARCH("TIDAK LULUS",AK109)))</formula>
    </cfRule>
  </conditionalFormatting>
  <conditionalFormatting sqref="AK109:BI420">
    <cfRule type="containsText" dxfId="251" priority="259" operator="containsText" text="TIDAK LULUS">
      <formula>NOT(ISERROR(SEARCH("TIDAK LULUS",AK109)))</formula>
    </cfRule>
  </conditionalFormatting>
  <conditionalFormatting sqref="AK109:BI420">
    <cfRule type="containsText" dxfId="250" priority="258" operator="containsText" text="TIDAK LULUS">
      <formula>NOT(ISERROR(SEARCH("TIDAK LULUS",AK109)))</formula>
    </cfRule>
  </conditionalFormatting>
  <conditionalFormatting sqref="AK109:BI420">
    <cfRule type="containsText" dxfId="249" priority="257" operator="containsText" text="TIDAK LULUS">
      <formula>NOT(ISERROR(SEARCH("TIDAK LULUS",AK109)))</formula>
    </cfRule>
  </conditionalFormatting>
  <conditionalFormatting sqref="AK213:BI420">
    <cfRule type="containsText" dxfId="248" priority="248" operator="containsText" text="TIDAK LULUS">
      <formula>NOT(ISERROR(SEARCH("TIDAK LULUS",AK213)))</formula>
    </cfRule>
  </conditionalFormatting>
  <conditionalFormatting sqref="AK213:BI420">
    <cfRule type="containsText" dxfId="247" priority="247" operator="containsText" text="TIDAK LULUS">
      <formula>NOT(ISERROR(SEARCH("TIDAK LULUS",AK213)))</formula>
    </cfRule>
  </conditionalFormatting>
  <conditionalFormatting sqref="AK213:BI420">
    <cfRule type="containsText" dxfId="246" priority="246" operator="containsText" text="TIDAK LULUS">
      <formula>NOT(ISERROR(SEARCH("TIDAK LULUS",AK213)))</formula>
    </cfRule>
  </conditionalFormatting>
  <conditionalFormatting sqref="AK213:BI420">
    <cfRule type="containsText" dxfId="245" priority="245" operator="containsText" text="TIDAK LULUS">
      <formula>NOT(ISERROR(SEARCH("TIDAK LULUS",AK213)))</formula>
    </cfRule>
  </conditionalFormatting>
  <conditionalFormatting sqref="AK213:BI420">
    <cfRule type="containsText" dxfId="244" priority="244" operator="containsText" text="TIDAK LULUS">
      <formula>NOT(ISERROR(SEARCH("TIDAK LULUS",AK213)))</formula>
    </cfRule>
  </conditionalFormatting>
  <conditionalFormatting sqref="AK213:BI420">
    <cfRule type="containsText" dxfId="243" priority="243" operator="containsText" text="TIDAK LULUS">
      <formula>NOT(ISERROR(SEARCH("TIDAK LULUS",AK213)))</formula>
    </cfRule>
  </conditionalFormatting>
  <conditionalFormatting sqref="AK213:BI420">
    <cfRule type="containsText" dxfId="242" priority="242" operator="containsText" text="TIDAK LULUS">
      <formula>NOT(ISERROR(SEARCH("TIDAK LULUS",AK213)))</formula>
    </cfRule>
  </conditionalFormatting>
  <conditionalFormatting sqref="AK213:BI420">
    <cfRule type="containsText" dxfId="241" priority="241" operator="containsText" text="TIDAK LULUS">
      <formula>NOT(ISERROR(SEARCH("TIDAK LULUS",AK213)))</formula>
    </cfRule>
  </conditionalFormatting>
  <conditionalFormatting sqref="AK338:BI420">
    <cfRule type="containsText" dxfId="240" priority="240" operator="containsText" text="TIDAK LULUS">
      <formula>NOT(ISERROR(SEARCH("TIDAK LULUS",AK338)))</formula>
    </cfRule>
  </conditionalFormatting>
  <conditionalFormatting sqref="AK338:BI420">
    <cfRule type="containsText" dxfId="239" priority="239" operator="containsText" text="TIDAK LULUS">
      <formula>NOT(ISERROR(SEARCH("TIDAK LULUS",AK338)))</formula>
    </cfRule>
  </conditionalFormatting>
  <conditionalFormatting sqref="AK338:BI420">
    <cfRule type="containsText" dxfId="238" priority="238" operator="containsText" text="TIDAK LULUS">
      <formula>NOT(ISERROR(SEARCH("TIDAK LULUS",AK338)))</formula>
    </cfRule>
  </conditionalFormatting>
  <conditionalFormatting sqref="AK338:BI420">
    <cfRule type="containsText" dxfId="237" priority="237" operator="containsText" text="TIDAK LULUS">
      <formula>NOT(ISERROR(SEARCH("TIDAK LULUS",AK338)))</formula>
    </cfRule>
  </conditionalFormatting>
  <conditionalFormatting sqref="AK338:BI420">
    <cfRule type="containsText" dxfId="236" priority="236" operator="containsText" text="TIDAK LULUS">
      <formula>NOT(ISERROR(SEARCH("TIDAK LULUS",AK338)))</formula>
    </cfRule>
  </conditionalFormatting>
  <conditionalFormatting sqref="AK338:BI420">
    <cfRule type="containsText" dxfId="235" priority="235" operator="containsText" text="TIDAK LULUS">
      <formula>NOT(ISERROR(SEARCH("TIDAK LULUS",AK338)))</formula>
    </cfRule>
  </conditionalFormatting>
  <conditionalFormatting sqref="AK338:BI420">
    <cfRule type="containsText" dxfId="234" priority="234" operator="containsText" text="TIDAK LULUS">
      <formula>NOT(ISERROR(SEARCH("TIDAK LULUS",AK338)))</formula>
    </cfRule>
  </conditionalFormatting>
  <conditionalFormatting sqref="AK338:BI420">
    <cfRule type="containsText" dxfId="233" priority="233" operator="containsText" text="TIDAK LULUS">
      <formula>NOT(ISERROR(SEARCH("TIDAK LULUS",AK338)))</formula>
    </cfRule>
  </conditionalFormatting>
  <conditionalFormatting sqref="AK338:BI420">
    <cfRule type="containsText" dxfId="232" priority="232" operator="containsText" text="TIDAK LULUS">
      <formula>NOT(ISERROR(SEARCH("TIDAK LULUS",AK338)))</formula>
    </cfRule>
  </conditionalFormatting>
  <conditionalFormatting sqref="AK338:BI420">
    <cfRule type="containsText" dxfId="231" priority="231" operator="containsText" text="TIDAK LULUS">
      <formula>NOT(ISERROR(SEARCH("TIDAK LULUS",AK338)))</formula>
    </cfRule>
  </conditionalFormatting>
  <conditionalFormatting sqref="AK338:BI420">
    <cfRule type="containsText" dxfId="230" priority="230" operator="containsText" text="TIDAK LULUS">
      <formula>NOT(ISERROR(SEARCH("TIDAK LULUS",AK338)))</formula>
    </cfRule>
  </conditionalFormatting>
  <conditionalFormatting sqref="AK338:BI420">
    <cfRule type="containsText" dxfId="229" priority="229" operator="containsText" text="TIDAK LULUS">
      <formula>NOT(ISERROR(SEARCH("TIDAK LULUS",AK338)))</formula>
    </cfRule>
  </conditionalFormatting>
  <conditionalFormatting sqref="AK338:BI420">
    <cfRule type="containsText" dxfId="228" priority="228" operator="containsText" text="TIDAK LULUS">
      <formula>NOT(ISERROR(SEARCH("TIDAK LULUS",AK338)))</formula>
    </cfRule>
  </conditionalFormatting>
  <conditionalFormatting sqref="AK338:BI420">
    <cfRule type="containsText" dxfId="227" priority="227" operator="containsText" text="TIDAK LULUS">
      <formula>NOT(ISERROR(SEARCH("TIDAK LULUS",AK338)))</formula>
    </cfRule>
  </conditionalFormatting>
  <conditionalFormatting sqref="AK338:BI420">
    <cfRule type="containsText" dxfId="226" priority="226" operator="containsText" text="TIDAK LULUS">
      <formula>NOT(ISERROR(SEARCH("TIDAK LULUS",AK338)))</formula>
    </cfRule>
  </conditionalFormatting>
  <conditionalFormatting sqref="AK338:BI420">
    <cfRule type="containsText" dxfId="225" priority="225" operator="containsText" text="TIDAK LULUS">
      <formula>NOT(ISERROR(SEARCH("TIDAK LULUS",AK338)))</formula>
    </cfRule>
  </conditionalFormatting>
  <conditionalFormatting sqref="AK355:BI420">
    <cfRule type="containsText" dxfId="224" priority="224" operator="containsText" text="TIDAK LULUS">
      <formula>NOT(ISERROR(SEARCH("TIDAK LULUS",AK355)))</formula>
    </cfRule>
  </conditionalFormatting>
  <conditionalFormatting sqref="AK355:BI420">
    <cfRule type="containsText" dxfId="223" priority="223" operator="containsText" text="TIDAK LULUS">
      <formula>NOT(ISERROR(SEARCH("TIDAK LULUS",AK355)))</formula>
    </cfRule>
  </conditionalFormatting>
  <conditionalFormatting sqref="AK355:BI420">
    <cfRule type="containsText" dxfId="222" priority="222" operator="containsText" text="TIDAK LULUS">
      <formula>NOT(ISERROR(SEARCH("TIDAK LULUS",AK355)))</formula>
    </cfRule>
  </conditionalFormatting>
  <conditionalFormatting sqref="AK355:BI420">
    <cfRule type="containsText" dxfId="221" priority="221" operator="containsText" text="TIDAK LULUS">
      <formula>NOT(ISERROR(SEARCH("TIDAK LULUS",AK355)))</formula>
    </cfRule>
  </conditionalFormatting>
  <conditionalFormatting sqref="AK355:BI420">
    <cfRule type="containsText" dxfId="220" priority="220" operator="containsText" text="TIDAK LULUS">
      <formula>NOT(ISERROR(SEARCH("TIDAK LULUS",AK355)))</formula>
    </cfRule>
  </conditionalFormatting>
  <conditionalFormatting sqref="AK355:BI420">
    <cfRule type="containsText" dxfId="219" priority="219" operator="containsText" text="TIDAK LULUS">
      <formula>NOT(ISERROR(SEARCH("TIDAK LULUS",AK355)))</formula>
    </cfRule>
  </conditionalFormatting>
  <conditionalFormatting sqref="AK355:BI420">
    <cfRule type="containsText" dxfId="218" priority="218" operator="containsText" text="TIDAK LULUS">
      <formula>NOT(ISERROR(SEARCH("TIDAK LULUS",AK355)))</formula>
    </cfRule>
  </conditionalFormatting>
  <conditionalFormatting sqref="AK355:BI420">
    <cfRule type="containsText" dxfId="217" priority="217" operator="containsText" text="TIDAK LULUS">
      <formula>NOT(ISERROR(SEARCH("TIDAK LULUS",AK355)))</formula>
    </cfRule>
  </conditionalFormatting>
  <conditionalFormatting sqref="AK355:BI420">
    <cfRule type="containsText" dxfId="216" priority="216" operator="containsText" text="TIDAK LULUS">
      <formula>NOT(ISERROR(SEARCH("TIDAK LULUS",AK355)))</formula>
    </cfRule>
  </conditionalFormatting>
  <conditionalFormatting sqref="AK355:BI420">
    <cfRule type="containsText" dxfId="215" priority="215" operator="containsText" text="TIDAK LULUS">
      <formula>NOT(ISERROR(SEARCH("TIDAK LULUS",AK355)))</formula>
    </cfRule>
  </conditionalFormatting>
  <conditionalFormatting sqref="AK355:BI420">
    <cfRule type="containsText" dxfId="214" priority="214" operator="containsText" text="TIDAK LULUS">
      <formula>NOT(ISERROR(SEARCH("TIDAK LULUS",AK355)))</formula>
    </cfRule>
  </conditionalFormatting>
  <conditionalFormatting sqref="AK355:BI420">
    <cfRule type="containsText" dxfId="213" priority="213" operator="containsText" text="TIDAK LULUS">
      <formula>NOT(ISERROR(SEARCH("TIDAK LULUS",AK355)))</formula>
    </cfRule>
  </conditionalFormatting>
  <conditionalFormatting sqref="AK355:BI420">
    <cfRule type="containsText" dxfId="212" priority="212" operator="containsText" text="TIDAK LULUS">
      <formula>NOT(ISERROR(SEARCH("TIDAK LULUS",AK355)))</formula>
    </cfRule>
  </conditionalFormatting>
  <conditionalFormatting sqref="AK355:BI420">
    <cfRule type="containsText" dxfId="211" priority="211" operator="containsText" text="TIDAK LULUS">
      <formula>NOT(ISERROR(SEARCH("TIDAK LULUS",AK355)))</formula>
    </cfRule>
  </conditionalFormatting>
  <conditionalFormatting sqref="AK355:BI420">
    <cfRule type="containsText" dxfId="210" priority="210" operator="containsText" text="TIDAK LULUS">
      <formula>NOT(ISERROR(SEARCH("TIDAK LULUS",AK355)))</formula>
    </cfRule>
  </conditionalFormatting>
  <conditionalFormatting sqref="AK355:BI420">
    <cfRule type="containsText" dxfId="209" priority="209" operator="containsText" text="TIDAK LULUS">
      <formula>NOT(ISERROR(SEARCH("TIDAK LULUS",AK355)))</formula>
    </cfRule>
  </conditionalFormatting>
  <conditionalFormatting sqref="AK355:BI420">
    <cfRule type="containsText" dxfId="208" priority="208" operator="containsText" text="TIDAK LULUS">
      <formula>NOT(ISERROR(SEARCH("TIDAK LULUS",AK355)))</formula>
    </cfRule>
  </conditionalFormatting>
  <conditionalFormatting sqref="AK355:BI420">
    <cfRule type="containsText" dxfId="207" priority="207" operator="containsText" text="TIDAK LULUS">
      <formula>NOT(ISERROR(SEARCH("TIDAK LULUS",AK355)))</formula>
    </cfRule>
  </conditionalFormatting>
  <conditionalFormatting sqref="AK355:BI420">
    <cfRule type="containsText" dxfId="206" priority="206" operator="containsText" text="TIDAK LULUS">
      <formula>NOT(ISERROR(SEARCH("TIDAK LULUS",AK355)))</formula>
    </cfRule>
  </conditionalFormatting>
  <conditionalFormatting sqref="AK355:BI420">
    <cfRule type="containsText" dxfId="205" priority="205" operator="containsText" text="TIDAK LULUS">
      <formula>NOT(ISERROR(SEARCH("TIDAK LULUS",AK355)))</formula>
    </cfRule>
  </conditionalFormatting>
  <conditionalFormatting sqref="AK355:BI420">
    <cfRule type="containsText" dxfId="204" priority="204" operator="containsText" text="TIDAK LULUS">
      <formula>NOT(ISERROR(SEARCH("TIDAK LULUS",AK355)))</formula>
    </cfRule>
  </conditionalFormatting>
  <conditionalFormatting sqref="AK355:BI420">
    <cfRule type="containsText" dxfId="203" priority="203" operator="containsText" text="TIDAK LULUS">
      <formula>NOT(ISERROR(SEARCH("TIDAK LULUS",AK355)))</formula>
    </cfRule>
  </conditionalFormatting>
  <conditionalFormatting sqref="AK355:BI420">
    <cfRule type="containsText" dxfId="202" priority="202" operator="containsText" text="TIDAK LULUS">
      <formula>NOT(ISERROR(SEARCH("TIDAK LULUS",AK355)))</formula>
    </cfRule>
  </conditionalFormatting>
  <conditionalFormatting sqref="AK355:BI420">
    <cfRule type="containsText" dxfId="201" priority="201" operator="containsText" text="TIDAK LULUS">
      <formula>NOT(ISERROR(SEARCH("TIDAK LULUS",AK355)))</formula>
    </cfRule>
  </conditionalFormatting>
  <conditionalFormatting sqref="AK355:BI420">
    <cfRule type="containsText" dxfId="200" priority="200" operator="containsText" text="TIDAK LULUS">
      <formula>NOT(ISERROR(SEARCH("TIDAK LULUS",AK355)))</formula>
    </cfRule>
  </conditionalFormatting>
  <conditionalFormatting sqref="AK355:BI420">
    <cfRule type="containsText" dxfId="199" priority="199" operator="containsText" text="TIDAK LULUS">
      <formula>NOT(ISERROR(SEARCH("TIDAK LULUS",AK355)))</formula>
    </cfRule>
  </conditionalFormatting>
  <conditionalFormatting sqref="AK355:BI420">
    <cfRule type="containsText" dxfId="198" priority="198" operator="containsText" text="TIDAK LULUS">
      <formula>NOT(ISERROR(SEARCH("TIDAK LULUS",AK355)))</formula>
    </cfRule>
  </conditionalFormatting>
  <conditionalFormatting sqref="AK355:BI420">
    <cfRule type="containsText" dxfId="197" priority="197" operator="containsText" text="TIDAK LULUS">
      <formula>NOT(ISERROR(SEARCH("TIDAK LULUS",AK355)))</formula>
    </cfRule>
  </conditionalFormatting>
  <conditionalFormatting sqref="AK355:BI420">
    <cfRule type="containsText" dxfId="196" priority="196" operator="containsText" text="TIDAK LULUS">
      <formula>NOT(ISERROR(SEARCH("TIDAK LULUS",AK355)))</formula>
    </cfRule>
  </conditionalFormatting>
  <conditionalFormatting sqref="AK355:BI420">
    <cfRule type="containsText" dxfId="195" priority="195" operator="containsText" text="TIDAK LULUS">
      <formula>NOT(ISERROR(SEARCH("TIDAK LULUS",AK355)))</formula>
    </cfRule>
  </conditionalFormatting>
  <conditionalFormatting sqref="AK355:BI420">
    <cfRule type="containsText" dxfId="194" priority="194" operator="containsText" text="TIDAK LULUS">
      <formula>NOT(ISERROR(SEARCH("TIDAK LULUS",AK355)))</formula>
    </cfRule>
  </conditionalFormatting>
  <conditionalFormatting sqref="AK355:BI420">
    <cfRule type="containsText" dxfId="193" priority="193" operator="containsText" text="TIDAK LULUS">
      <formula>NOT(ISERROR(SEARCH("TIDAK LULUS",AK355)))</formula>
    </cfRule>
  </conditionalFormatting>
  <conditionalFormatting sqref="AK370:BI420">
    <cfRule type="containsText" dxfId="192" priority="192" operator="containsText" text="TIDAK LULUS">
      <formula>NOT(ISERROR(SEARCH("TIDAK LULUS",AK370)))</formula>
    </cfRule>
  </conditionalFormatting>
  <conditionalFormatting sqref="AK370:BI420">
    <cfRule type="containsText" dxfId="191" priority="191" operator="containsText" text="TIDAK LULUS">
      <formula>NOT(ISERROR(SEARCH("TIDAK LULUS",AK370)))</formula>
    </cfRule>
  </conditionalFormatting>
  <conditionalFormatting sqref="AK370:BI420">
    <cfRule type="containsText" dxfId="190" priority="190" operator="containsText" text="TIDAK LULUS">
      <formula>NOT(ISERROR(SEARCH("TIDAK LULUS",AK370)))</formula>
    </cfRule>
  </conditionalFormatting>
  <conditionalFormatting sqref="AK370:BI420">
    <cfRule type="containsText" dxfId="189" priority="189" operator="containsText" text="TIDAK LULUS">
      <formula>NOT(ISERROR(SEARCH("TIDAK LULUS",AK370)))</formula>
    </cfRule>
  </conditionalFormatting>
  <conditionalFormatting sqref="AK370:BI420">
    <cfRule type="containsText" dxfId="188" priority="188" operator="containsText" text="TIDAK LULUS">
      <formula>NOT(ISERROR(SEARCH("TIDAK LULUS",AK370)))</formula>
    </cfRule>
  </conditionalFormatting>
  <conditionalFormatting sqref="AK370:BI420">
    <cfRule type="containsText" dxfId="187" priority="187" operator="containsText" text="TIDAK LULUS">
      <formula>NOT(ISERROR(SEARCH("TIDAK LULUS",AK370)))</formula>
    </cfRule>
  </conditionalFormatting>
  <conditionalFormatting sqref="AK370:BI420">
    <cfRule type="containsText" dxfId="186" priority="186" operator="containsText" text="TIDAK LULUS">
      <formula>NOT(ISERROR(SEARCH("TIDAK LULUS",AK370)))</formula>
    </cfRule>
  </conditionalFormatting>
  <conditionalFormatting sqref="AK370:BI420">
    <cfRule type="containsText" dxfId="185" priority="185" operator="containsText" text="TIDAK LULUS">
      <formula>NOT(ISERROR(SEARCH("TIDAK LULUS",AK370)))</formula>
    </cfRule>
  </conditionalFormatting>
  <conditionalFormatting sqref="AK370:BI420">
    <cfRule type="containsText" dxfId="184" priority="184" operator="containsText" text="TIDAK LULUS">
      <formula>NOT(ISERROR(SEARCH("TIDAK LULUS",AK370)))</formula>
    </cfRule>
  </conditionalFormatting>
  <conditionalFormatting sqref="AK370:BI420">
    <cfRule type="containsText" dxfId="183" priority="183" operator="containsText" text="TIDAK LULUS">
      <formula>NOT(ISERROR(SEARCH("TIDAK LULUS",AK370)))</formula>
    </cfRule>
  </conditionalFormatting>
  <conditionalFormatting sqref="AK370:BI420">
    <cfRule type="containsText" dxfId="182" priority="182" operator="containsText" text="TIDAK LULUS">
      <formula>NOT(ISERROR(SEARCH("TIDAK LULUS",AK370)))</formula>
    </cfRule>
  </conditionalFormatting>
  <conditionalFormatting sqref="AK370:BI420">
    <cfRule type="containsText" dxfId="181" priority="181" operator="containsText" text="TIDAK LULUS">
      <formula>NOT(ISERROR(SEARCH("TIDAK LULUS",AK370)))</formula>
    </cfRule>
  </conditionalFormatting>
  <conditionalFormatting sqref="AK370:BI420">
    <cfRule type="containsText" dxfId="180" priority="180" operator="containsText" text="TIDAK LULUS">
      <formula>NOT(ISERROR(SEARCH("TIDAK LULUS",AK370)))</formula>
    </cfRule>
  </conditionalFormatting>
  <conditionalFormatting sqref="AK370:BI420">
    <cfRule type="containsText" dxfId="179" priority="179" operator="containsText" text="TIDAK LULUS">
      <formula>NOT(ISERROR(SEARCH("TIDAK LULUS",AK370)))</formula>
    </cfRule>
  </conditionalFormatting>
  <conditionalFormatting sqref="AK370:BI420">
    <cfRule type="containsText" dxfId="178" priority="178" operator="containsText" text="TIDAK LULUS">
      <formula>NOT(ISERROR(SEARCH("TIDAK LULUS",AK370)))</formula>
    </cfRule>
  </conditionalFormatting>
  <conditionalFormatting sqref="AK370:BI420">
    <cfRule type="containsText" dxfId="177" priority="177" operator="containsText" text="TIDAK LULUS">
      <formula>NOT(ISERROR(SEARCH("TIDAK LULUS",AK370)))</formula>
    </cfRule>
  </conditionalFormatting>
  <conditionalFormatting sqref="AK370:BI420">
    <cfRule type="containsText" dxfId="176" priority="176" operator="containsText" text="TIDAK LULUS">
      <formula>NOT(ISERROR(SEARCH("TIDAK LULUS",AK370)))</formula>
    </cfRule>
  </conditionalFormatting>
  <conditionalFormatting sqref="AK370:BI420">
    <cfRule type="containsText" dxfId="175" priority="175" operator="containsText" text="TIDAK LULUS">
      <formula>NOT(ISERROR(SEARCH("TIDAK LULUS",AK370)))</formula>
    </cfRule>
  </conditionalFormatting>
  <conditionalFormatting sqref="AK370:BI420">
    <cfRule type="containsText" dxfId="174" priority="174" operator="containsText" text="TIDAK LULUS">
      <formula>NOT(ISERROR(SEARCH("TIDAK LULUS",AK370)))</formula>
    </cfRule>
  </conditionalFormatting>
  <conditionalFormatting sqref="AK370:BI420">
    <cfRule type="containsText" dxfId="173" priority="173" operator="containsText" text="TIDAK LULUS">
      <formula>NOT(ISERROR(SEARCH("TIDAK LULUS",AK370)))</formula>
    </cfRule>
  </conditionalFormatting>
  <conditionalFormatting sqref="AK370:BI420">
    <cfRule type="containsText" dxfId="172" priority="172" operator="containsText" text="TIDAK LULUS">
      <formula>NOT(ISERROR(SEARCH("TIDAK LULUS",AK370)))</formula>
    </cfRule>
  </conditionalFormatting>
  <conditionalFormatting sqref="AK370:BI420">
    <cfRule type="containsText" dxfId="171" priority="171" operator="containsText" text="TIDAK LULUS">
      <formula>NOT(ISERROR(SEARCH("TIDAK LULUS",AK370)))</formula>
    </cfRule>
  </conditionalFormatting>
  <conditionalFormatting sqref="AK370:BI420">
    <cfRule type="containsText" dxfId="170" priority="170" operator="containsText" text="TIDAK LULUS">
      <formula>NOT(ISERROR(SEARCH("TIDAK LULUS",AK370)))</formula>
    </cfRule>
  </conditionalFormatting>
  <conditionalFormatting sqref="AK370:BI420">
    <cfRule type="containsText" dxfId="169" priority="169" operator="containsText" text="TIDAK LULUS">
      <formula>NOT(ISERROR(SEARCH("TIDAK LULUS",AK370)))</formula>
    </cfRule>
  </conditionalFormatting>
  <conditionalFormatting sqref="AK370:BI420">
    <cfRule type="containsText" dxfId="168" priority="168" operator="containsText" text="TIDAK LULUS">
      <formula>NOT(ISERROR(SEARCH("TIDAK LULUS",AK370)))</formula>
    </cfRule>
  </conditionalFormatting>
  <conditionalFormatting sqref="AK370:BI420">
    <cfRule type="containsText" dxfId="167" priority="167" operator="containsText" text="TIDAK LULUS">
      <formula>NOT(ISERROR(SEARCH("TIDAK LULUS",AK370)))</formula>
    </cfRule>
  </conditionalFormatting>
  <conditionalFormatting sqref="AK370:BI420">
    <cfRule type="containsText" dxfId="166" priority="166" operator="containsText" text="TIDAK LULUS">
      <formula>NOT(ISERROR(SEARCH("TIDAK LULUS",AK370)))</formula>
    </cfRule>
  </conditionalFormatting>
  <conditionalFormatting sqref="AK370:BI420">
    <cfRule type="containsText" dxfId="165" priority="165" operator="containsText" text="TIDAK LULUS">
      <formula>NOT(ISERROR(SEARCH("TIDAK LULUS",AK370)))</formula>
    </cfRule>
  </conditionalFormatting>
  <conditionalFormatting sqref="AK370:BI420">
    <cfRule type="containsText" dxfId="164" priority="164" operator="containsText" text="TIDAK LULUS">
      <formula>NOT(ISERROR(SEARCH("TIDAK LULUS",AK370)))</formula>
    </cfRule>
  </conditionalFormatting>
  <conditionalFormatting sqref="AK370:BI420">
    <cfRule type="containsText" dxfId="163" priority="163" operator="containsText" text="TIDAK LULUS">
      <formula>NOT(ISERROR(SEARCH("TIDAK LULUS",AK370)))</formula>
    </cfRule>
  </conditionalFormatting>
  <conditionalFormatting sqref="AK370:BI420">
    <cfRule type="containsText" dxfId="162" priority="162" operator="containsText" text="TIDAK LULUS">
      <formula>NOT(ISERROR(SEARCH("TIDAK LULUS",AK370)))</formula>
    </cfRule>
  </conditionalFormatting>
  <conditionalFormatting sqref="AK370:BI420">
    <cfRule type="containsText" dxfId="161" priority="161" operator="containsText" text="TIDAK LULUS">
      <formula>NOT(ISERROR(SEARCH("TIDAK LULUS",AK370)))</formula>
    </cfRule>
  </conditionalFormatting>
  <conditionalFormatting sqref="AK370:BI420">
    <cfRule type="containsText" dxfId="160" priority="160" operator="containsText" text="TIDAK LULUS">
      <formula>NOT(ISERROR(SEARCH("TIDAK LULUS",AK370)))</formula>
    </cfRule>
  </conditionalFormatting>
  <conditionalFormatting sqref="AK370:BI420">
    <cfRule type="containsText" dxfId="159" priority="159" operator="containsText" text="TIDAK LULUS">
      <formula>NOT(ISERROR(SEARCH("TIDAK LULUS",AK370)))</formula>
    </cfRule>
  </conditionalFormatting>
  <conditionalFormatting sqref="AK370:BI420">
    <cfRule type="containsText" dxfId="158" priority="158" operator="containsText" text="TIDAK LULUS">
      <formula>NOT(ISERROR(SEARCH("TIDAK LULUS",AK370)))</formula>
    </cfRule>
  </conditionalFormatting>
  <conditionalFormatting sqref="AK370:BI420">
    <cfRule type="containsText" dxfId="157" priority="157" operator="containsText" text="TIDAK LULUS">
      <formula>NOT(ISERROR(SEARCH("TIDAK LULUS",AK370)))</formula>
    </cfRule>
  </conditionalFormatting>
  <conditionalFormatting sqref="AK370:BI420">
    <cfRule type="containsText" dxfId="156" priority="156" operator="containsText" text="TIDAK LULUS">
      <formula>NOT(ISERROR(SEARCH("TIDAK LULUS",AK370)))</formula>
    </cfRule>
  </conditionalFormatting>
  <conditionalFormatting sqref="AK370:BI420">
    <cfRule type="containsText" dxfId="155" priority="155" operator="containsText" text="TIDAK LULUS">
      <formula>NOT(ISERROR(SEARCH("TIDAK LULUS",AK370)))</formula>
    </cfRule>
  </conditionalFormatting>
  <conditionalFormatting sqref="AK370:BI420">
    <cfRule type="containsText" dxfId="154" priority="154" operator="containsText" text="TIDAK LULUS">
      <formula>NOT(ISERROR(SEARCH("TIDAK LULUS",AK370)))</formula>
    </cfRule>
  </conditionalFormatting>
  <conditionalFormatting sqref="AK370:BI420">
    <cfRule type="containsText" dxfId="153" priority="153" operator="containsText" text="TIDAK LULUS">
      <formula>NOT(ISERROR(SEARCH("TIDAK LULUS",AK370)))</formula>
    </cfRule>
  </conditionalFormatting>
  <conditionalFormatting sqref="AK370:BI420">
    <cfRule type="containsText" dxfId="152" priority="152" operator="containsText" text="TIDAK LULUS">
      <formula>NOT(ISERROR(SEARCH("TIDAK LULUS",AK370)))</formula>
    </cfRule>
  </conditionalFormatting>
  <conditionalFormatting sqref="AK370:BI420">
    <cfRule type="containsText" dxfId="151" priority="151" operator="containsText" text="TIDAK LULUS">
      <formula>NOT(ISERROR(SEARCH("TIDAK LULUS",AK370)))</formula>
    </cfRule>
  </conditionalFormatting>
  <conditionalFormatting sqref="AK370:BI420">
    <cfRule type="containsText" dxfId="150" priority="150" operator="containsText" text="TIDAK LULUS">
      <formula>NOT(ISERROR(SEARCH("TIDAK LULUS",AK370)))</formula>
    </cfRule>
  </conditionalFormatting>
  <conditionalFormatting sqref="AK370:BI420">
    <cfRule type="containsText" dxfId="149" priority="149" operator="containsText" text="TIDAK LULUS">
      <formula>NOT(ISERROR(SEARCH("TIDAK LULUS",AK370)))</formula>
    </cfRule>
  </conditionalFormatting>
  <conditionalFormatting sqref="AK370:BI420">
    <cfRule type="containsText" dxfId="148" priority="148" operator="containsText" text="TIDAK LULUS">
      <formula>NOT(ISERROR(SEARCH("TIDAK LULUS",AK370)))</formula>
    </cfRule>
  </conditionalFormatting>
  <conditionalFormatting sqref="AK370:BI420">
    <cfRule type="containsText" dxfId="147" priority="147" operator="containsText" text="TIDAK LULUS">
      <formula>NOT(ISERROR(SEARCH("TIDAK LULUS",AK370)))</formula>
    </cfRule>
  </conditionalFormatting>
  <conditionalFormatting sqref="AK370:BI420">
    <cfRule type="containsText" dxfId="146" priority="146" operator="containsText" text="TIDAK LULUS">
      <formula>NOT(ISERROR(SEARCH("TIDAK LULUS",AK370)))</formula>
    </cfRule>
  </conditionalFormatting>
  <conditionalFormatting sqref="AK370:BI420">
    <cfRule type="containsText" dxfId="145" priority="145" operator="containsText" text="TIDAK LULUS">
      <formula>NOT(ISERROR(SEARCH("TIDAK LULUS",AK370)))</formula>
    </cfRule>
  </conditionalFormatting>
  <conditionalFormatting sqref="AK370:BI420">
    <cfRule type="containsText" dxfId="144" priority="144" operator="containsText" text="TIDAK LULUS">
      <formula>NOT(ISERROR(SEARCH("TIDAK LULUS",AK370)))</formula>
    </cfRule>
  </conditionalFormatting>
  <conditionalFormatting sqref="AK370:BI420">
    <cfRule type="containsText" dxfId="143" priority="143" operator="containsText" text="TIDAK LULUS">
      <formula>NOT(ISERROR(SEARCH("TIDAK LULUS",AK370)))</formula>
    </cfRule>
  </conditionalFormatting>
  <conditionalFormatting sqref="AK370:BI420">
    <cfRule type="containsText" dxfId="142" priority="142" operator="containsText" text="TIDAK LULUS">
      <formula>NOT(ISERROR(SEARCH("TIDAK LULUS",AK370)))</formula>
    </cfRule>
  </conditionalFormatting>
  <conditionalFormatting sqref="AK370:BI420">
    <cfRule type="containsText" dxfId="141" priority="141" operator="containsText" text="TIDAK LULUS">
      <formula>NOT(ISERROR(SEARCH("TIDAK LULUS",AK370)))</formula>
    </cfRule>
  </conditionalFormatting>
  <conditionalFormatting sqref="AK370:BI420">
    <cfRule type="containsText" dxfId="140" priority="140" operator="containsText" text="TIDAK LULUS">
      <formula>NOT(ISERROR(SEARCH("TIDAK LULUS",AK370)))</formula>
    </cfRule>
  </conditionalFormatting>
  <conditionalFormatting sqref="AK370:BI420">
    <cfRule type="containsText" dxfId="139" priority="139" operator="containsText" text="TIDAK LULUS">
      <formula>NOT(ISERROR(SEARCH("TIDAK LULUS",AK370)))</formula>
    </cfRule>
  </conditionalFormatting>
  <conditionalFormatting sqref="AK370:BI420">
    <cfRule type="containsText" dxfId="138" priority="138" operator="containsText" text="TIDAK LULUS">
      <formula>NOT(ISERROR(SEARCH("TIDAK LULUS",AK370)))</formula>
    </cfRule>
  </conditionalFormatting>
  <conditionalFormatting sqref="AK370:BI420">
    <cfRule type="containsText" dxfId="137" priority="137" operator="containsText" text="TIDAK LULUS">
      <formula>NOT(ISERROR(SEARCH("TIDAK LULUS",AK370)))</formula>
    </cfRule>
  </conditionalFormatting>
  <conditionalFormatting sqref="AK370:BI420">
    <cfRule type="containsText" dxfId="136" priority="136" operator="containsText" text="TIDAK LULUS">
      <formula>NOT(ISERROR(SEARCH("TIDAK LULUS",AK370)))</formula>
    </cfRule>
  </conditionalFormatting>
  <conditionalFormatting sqref="AK370:BI420">
    <cfRule type="containsText" dxfId="135" priority="135" operator="containsText" text="TIDAK LULUS">
      <formula>NOT(ISERROR(SEARCH("TIDAK LULUS",AK370)))</formula>
    </cfRule>
  </conditionalFormatting>
  <conditionalFormatting sqref="AK370:BI420">
    <cfRule type="containsText" dxfId="134" priority="134" operator="containsText" text="TIDAK LULUS">
      <formula>NOT(ISERROR(SEARCH("TIDAK LULUS",AK370)))</formula>
    </cfRule>
  </conditionalFormatting>
  <conditionalFormatting sqref="AK370:BI420">
    <cfRule type="containsText" dxfId="133" priority="133" operator="containsText" text="TIDAK LULUS">
      <formula>NOT(ISERROR(SEARCH("TIDAK LULUS",AK370)))</formula>
    </cfRule>
  </conditionalFormatting>
  <conditionalFormatting sqref="AK370:BI420">
    <cfRule type="containsText" dxfId="132" priority="132" operator="containsText" text="TIDAK LULUS">
      <formula>NOT(ISERROR(SEARCH("TIDAK LULUS",AK370)))</formula>
    </cfRule>
  </conditionalFormatting>
  <conditionalFormatting sqref="AK370:BI420">
    <cfRule type="containsText" dxfId="131" priority="131" operator="containsText" text="TIDAK LULUS">
      <formula>NOT(ISERROR(SEARCH("TIDAK LULUS",AK370)))</formula>
    </cfRule>
  </conditionalFormatting>
  <conditionalFormatting sqref="AK370:BI420">
    <cfRule type="containsText" dxfId="130" priority="130" operator="containsText" text="TIDAK LULUS">
      <formula>NOT(ISERROR(SEARCH("TIDAK LULUS",AK370)))</formula>
    </cfRule>
  </conditionalFormatting>
  <conditionalFormatting sqref="AK370:BI420">
    <cfRule type="containsText" dxfId="129" priority="129" operator="containsText" text="TIDAK LULUS">
      <formula>NOT(ISERROR(SEARCH("TIDAK LULUS",AK370)))</formula>
    </cfRule>
  </conditionalFormatting>
  <conditionalFormatting sqref="AK392:BI420">
    <cfRule type="containsText" dxfId="128" priority="128" operator="containsText" text="TIDAK LULUS">
      <formula>NOT(ISERROR(SEARCH("TIDAK LULUS",AK392)))</formula>
    </cfRule>
  </conditionalFormatting>
  <conditionalFormatting sqref="AK392:BI420">
    <cfRule type="containsText" dxfId="127" priority="127" operator="containsText" text="TIDAK LULUS">
      <formula>NOT(ISERROR(SEARCH("TIDAK LULUS",AK392)))</formula>
    </cfRule>
  </conditionalFormatting>
  <conditionalFormatting sqref="AK392:BI420">
    <cfRule type="containsText" dxfId="126" priority="126" operator="containsText" text="TIDAK LULUS">
      <formula>NOT(ISERROR(SEARCH("TIDAK LULUS",AK392)))</formula>
    </cfRule>
  </conditionalFormatting>
  <conditionalFormatting sqref="AK392:BI420">
    <cfRule type="containsText" dxfId="125" priority="125" operator="containsText" text="TIDAK LULUS">
      <formula>NOT(ISERROR(SEARCH("TIDAK LULUS",AK392)))</formula>
    </cfRule>
  </conditionalFormatting>
  <conditionalFormatting sqref="AK392:BI420">
    <cfRule type="containsText" dxfId="124" priority="124" operator="containsText" text="TIDAK LULUS">
      <formula>NOT(ISERROR(SEARCH("TIDAK LULUS",AK392)))</formula>
    </cfRule>
  </conditionalFormatting>
  <conditionalFormatting sqref="AK392:BI420">
    <cfRule type="containsText" dxfId="123" priority="123" operator="containsText" text="TIDAK LULUS">
      <formula>NOT(ISERROR(SEARCH("TIDAK LULUS",AK392)))</formula>
    </cfRule>
  </conditionalFormatting>
  <conditionalFormatting sqref="AK392:BI420">
    <cfRule type="containsText" dxfId="122" priority="122" operator="containsText" text="TIDAK LULUS">
      <formula>NOT(ISERROR(SEARCH("TIDAK LULUS",AK392)))</formula>
    </cfRule>
  </conditionalFormatting>
  <conditionalFormatting sqref="AK392:BI420">
    <cfRule type="containsText" dxfId="121" priority="121" operator="containsText" text="TIDAK LULUS">
      <formula>NOT(ISERROR(SEARCH("TIDAK LULUS",AK392)))</formula>
    </cfRule>
  </conditionalFormatting>
  <conditionalFormatting sqref="AK392:BI420">
    <cfRule type="containsText" dxfId="120" priority="120" operator="containsText" text="TIDAK LULUS">
      <formula>NOT(ISERROR(SEARCH("TIDAK LULUS",AK392)))</formula>
    </cfRule>
  </conditionalFormatting>
  <conditionalFormatting sqref="AK392:BI420">
    <cfRule type="containsText" dxfId="119" priority="119" operator="containsText" text="TIDAK LULUS">
      <formula>NOT(ISERROR(SEARCH("TIDAK LULUS",AK392)))</formula>
    </cfRule>
  </conditionalFormatting>
  <conditionalFormatting sqref="AK392:BI420">
    <cfRule type="containsText" dxfId="118" priority="118" operator="containsText" text="TIDAK LULUS">
      <formula>NOT(ISERROR(SEARCH("TIDAK LULUS",AK392)))</formula>
    </cfRule>
  </conditionalFormatting>
  <conditionalFormatting sqref="AK392:BI420">
    <cfRule type="containsText" dxfId="117" priority="117" operator="containsText" text="TIDAK LULUS">
      <formula>NOT(ISERROR(SEARCH("TIDAK LULUS",AK392)))</formula>
    </cfRule>
  </conditionalFormatting>
  <conditionalFormatting sqref="AK392:BI420">
    <cfRule type="containsText" dxfId="116" priority="116" operator="containsText" text="TIDAK LULUS">
      <formula>NOT(ISERROR(SEARCH("TIDAK LULUS",AK392)))</formula>
    </cfRule>
  </conditionalFormatting>
  <conditionalFormatting sqref="AK392:BI420">
    <cfRule type="containsText" dxfId="115" priority="115" operator="containsText" text="TIDAK LULUS">
      <formula>NOT(ISERROR(SEARCH("TIDAK LULUS",AK392)))</formula>
    </cfRule>
  </conditionalFormatting>
  <conditionalFormatting sqref="AK392:BI420">
    <cfRule type="containsText" dxfId="114" priority="114" operator="containsText" text="TIDAK LULUS">
      <formula>NOT(ISERROR(SEARCH("TIDAK LULUS",AK392)))</formula>
    </cfRule>
  </conditionalFormatting>
  <conditionalFormatting sqref="AK392:BI420">
    <cfRule type="containsText" dxfId="113" priority="113" operator="containsText" text="TIDAK LULUS">
      <formula>NOT(ISERROR(SEARCH("TIDAK LULUS",AK392)))</formula>
    </cfRule>
  </conditionalFormatting>
  <conditionalFormatting sqref="AK392:BI420">
    <cfRule type="containsText" dxfId="112" priority="112" operator="containsText" text="TIDAK LULUS">
      <formula>NOT(ISERROR(SEARCH("TIDAK LULUS",AK392)))</formula>
    </cfRule>
  </conditionalFormatting>
  <conditionalFormatting sqref="AK392:BI420">
    <cfRule type="containsText" dxfId="111" priority="111" operator="containsText" text="TIDAK LULUS">
      <formula>NOT(ISERROR(SEARCH("TIDAK LULUS",AK392)))</formula>
    </cfRule>
  </conditionalFormatting>
  <conditionalFormatting sqref="AK392:BI420">
    <cfRule type="containsText" dxfId="110" priority="110" operator="containsText" text="TIDAK LULUS">
      <formula>NOT(ISERROR(SEARCH("TIDAK LULUS",AK392)))</formula>
    </cfRule>
  </conditionalFormatting>
  <conditionalFormatting sqref="AK392:BI420">
    <cfRule type="containsText" dxfId="109" priority="109" operator="containsText" text="TIDAK LULUS">
      <formula>NOT(ISERROR(SEARCH("TIDAK LULUS",AK392)))</formula>
    </cfRule>
  </conditionalFormatting>
  <conditionalFormatting sqref="AK392:BI420">
    <cfRule type="containsText" dxfId="108" priority="108" operator="containsText" text="TIDAK LULUS">
      <formula>NOT(ISERROR(SEARCH("TIDAK LULUS",AK392)))</formula>
    </cfRule>
  </conditionalFormatting>
  <conditionalFormatting sqref="AK392:BI420">
    <cfRule type="containsText" dxfId="107" priority="107" operator="containsText" text="TIDAK LULUS">
      <formula>NOT(ISERROR(SEARCH("TIDAK LULUS",AK392)))</formula>
    </cfRule>
  </conditionalFormatting>
  <conditionalFormatting sqref="AK392:BI420">
    <cfRule type="containsText" dxfId="106" priority="106" operator="containsText" text="TIDAK LULUS">
      <formula>NOT(ISERROR(SEARCH("TIDAK LULUS",AK392)))</formula>
    </cfRule>
  </conditionalFormatting>
  <conditionalFormatting sqref="AK392:BI420">
    <cfRule type="containsText" dxfId="105" priority="105" operator="containsText" text="TIDAK LULUS">
      <formula>NOT(ISERROR(SEARCH("TIDAK LULUS",AK392)))</formula>
    </cfRule>
  </conditionalFormatting>
  <conditionalFormatting sqref="AK392:BI420">
    <cfRule type="containsText" dxfId="104" priority="104" operator="containsText" text="TIDAK LULUS">
      <formula>NOT(ISERROR(SEARCH("TIDAK LULUS",AK392)))</formula>
    </cfRule>
  </conditionalFormatting>
  <conditionalFormatting sqref="AK392:BI420">
    <cfRule type="containsText" dxfId="103" priority="103" operator="containsText" text="TIDAK LULUS">
      <formula>NOT(ISERROR(SEARCH("TIDAK LULUS",AK392)))</formula>
    </cfRule>
  </conditionalFormatting>
  <conditionalFormatting sqref="AK392:BI420">
    <cfRule type="containsText" dxfId="102" priority="102" operator="containsText" text="TIDAK LULUS">
      <formula>NOT(ISERROR(SEARCH("TIDAK LULUS",AK392)))</formula>
    </cfRule>
  </conditionalFormatting>
  <conditionalFormatting sqref="AK392:BI420">
    <cfRule type="containsText" dxfId="101" priority="101" operator="containsText" text="TIDAK LULUS">
      <formula>NOT(ISERROR(SEARCH("TIDAK LULUS",AK392)))</formula>
    </cfRule>
  </conditionalFormatting>
  <conditionalFormatting sqref="AK392:BI420">
    <cfRule type="containsText" dxfId="100" priority="100" operator="containsText" text="TIDAK LULUS">
      <formula>NOT(ISERROR(SEARCH("TIDAK LULUS",AK392)))</formula>
    </cfRule>
  </conditionalFormatting>
  <conditionalFormatting sqref="AK392:BI420">
    <cfRule type="containsText" dxfId="99" priority="99" operator="containsText" text="TIDAK LULUS">
      <formula>NOT(ISERROR(SEARCH("TIDAK LULUS",AK392)))</formula>
    </cfRule>
  </conditionalFormatting>
  <conditionalFormatting sqref="AK392:BI420">
    <cfRule type="containsText" dxfId="98" priority="98" operator="containsText" text="TIDAK LULUS">
      <formula>NOT(ISERROR(SEARCH("TIDAK LULUS",AK392)))</formula>
    </cfRule>
  </conditionalFormatting>
  <conditionalFormatting sqref="AK392:BI420">
    <cfRule type="containsText" dxfId="97" priority="97" operator="containsText" text="TIDAK LULUS">
      <formula>NOT(ISERROR(SEARCH("TIDAK LULUS",AK392)))</formula>
    </cfRule>
  </conditionalFormatting>
  <conditionalFormatting sqref="AK392:BI420">
    <cfRule type="containsText" dxfId="96" priority="96" operator="containsText" text="TIDAK LULUS">
      <formula>NOT(ISERROR(SEARCH("TIDAK LULUS",AK392)))</formula>
    </cfRule>
  </conditionalFormatting>
  <conditionalFormatting sqref="AK392:BI420">
    <cfRule type="containsText" dxfId="95" priority="95" operator="containsText" text="TIDAK LULUS">
      <formula>NOT(ISERROR(SEARCH("TIDAK LULUS",AK392)))</formula>
    </cfRule>
  </conditionalFormatting>
  <conditionalFormatting sqref="AK392:BI420">
    <cfRule type="containsText" dxfId="94" priority="94" operator="containsText" text="TIDAK LULUS">
      <formula>NOT(ISERROR(SEARCH("TIDAK LULUS",AK392)))</formula>
    </cfRule>
  </conditionalFormatting>
  <conditionalFormatting sqref="AK392:BI420">
    <cfRule type="containsText" dxfId="93" priority="93" operator="containsText" text="TIDAK LULUS">
      <formula>NOT(ISERROR(SEARCH("TIDAK LULUS",AK392)))</formula>
    </cfRule>
  </conditionalFormatting>
  <conditionalFormatting sqref="AK392:BI420">
    <cfRule type="containsText" dxfId="92" priority="92" operator="containsText" text="TIDAK LULUS">
      <formula>NOT(ISERROR(SEARCH("TIDAK LULUS",AK392)))</formula>
    </cfRule>
  </conditionalFormatting>
  <conditionalFormatting sqref="AK392:BI420">
    <cfRule type="containsText" dxfId="91" priority="91" operator="containsText" text="TIDAK LULUS">
      <formula>NOT(ISERROR(SEARCH("TIDAK LULUS",AK392)))</formula>
    </cfRule>
  </conditionalFormatting>
  <conditionalFormatting sqref="AK392:BI420">
    <cfRule type="containsText" dxfId="90" priority="90" operator="containsText" text="TIDAK LULUS">
      <formula>NOT(ISERROR(SEARCH("TIDAK LULUS",AK392)))</formula>
    </cfRule>
  </conditionalFormatting>
  <conditionalFormatting sqref="AK392:BI420">
    <cfRule type="containsText" dxfId="89" priority="89" operator="containsText" text="TIDAK LULUS">
      <formula>NOT(ISERROR(SEARCH("TIDAK LULUS",AK392)))</formula>
    </cfRule>
  </conditionalFormatting>
  <conditionalFormatting sqref="AK392:BI420">
    <cfRule type="containsText" dxfId="88" priority="88" operator="containsText" text="TIDAK LULUS">
      <formula>NOT(ISERROR(SEARCH("TIDAK LULUS",AK392)))</formula>
    </cfRule>
  </conditionalFormatting>
  <conditionalFormatting sqref="AK392:BI420">
    <cfRule type="containsText" dxfId="87" priority="87" operator="containsText" text="TIDAK LULUS">
      <formula>NOT(ISERROR(SEARCH("TIDAK LULUS",AK392)))</formula>
    </cfRule>
  </conditionalFormatting>
  <conditionalFormatting sqref="AK392:BI420">
    <cfRule type="containsText" dxfId="86" priority="86" operator="containsText" text="TIDAK LULUS">
      <formula>NOT(ISERROR(SEARCH("TIDAK LULUS",AK392)))</formula>
    </cfRule>
  </conditionalFormatting>
  <conditionalFormatting sqref="AK392:BI420">
    <cfRule type="containsText" dxfId="85" priority="85" operator="containsText" text="TIDAK LULUS">
      <formula>NOT(ISERROR(SEARCH("TIDAK LULUS",AK392)))</formula>
    </cfRule>
  </conditionalFormatting>
  <conditionalFormatting sqref="AK392:BI420">
    <cfRule type="containsText" dxfId="84" priority="84" operator="containsText" text="TIDAK LULUS">
      <formula>NOT(ISERROR(SEARCH("TIDAK LULUS",AK392)))</formula>
    </cfRule>
  </conditionalFormatting>
  <conditionalFormatting sqref="AK392:BI420">
    <cfRule type="containsText" dxfId="83" priority="83" operator="containsText" text="TIDAK LULUS">
      <formula>NOT(ISERROR(SEARCH("TIDAK LULUS",AK392)))</formula>
    </cfRule>
  </conditionalFormatting>
  <conditionalFormatting sqref="AK392:BI420">
    <cfRule type="containsText" dxfId="82" priority="82" operator="containsText" text="TIDAK LULUS">
      <formula>NOT(ISERROR(SEARCH("TIDAK LULUS",AK392)))</formula>
    </cfRule>
  </conditionalFormatting>
  <conditionalFormatting sqref="AK392:BI420">
    <cfRule type="containsText" dxfId="81" priority="81" operator="containsText" text="TIDAK LULUS">
      <formula>NOT(ISERROR(SEARCH("TIDAK LULUS",AK392)))</formula>
    </cfRule>
  </conditionalFormatting>
  <conditionalFormatting sqref="AK392:BI420">
    <cfRule type="containsText" dxfId="80" priority="80" operator="containsText" text="TIDAK LULUS">
      <formula>NOT(ISERROR(SEARCH("TIDAK LULUS",AK392)))</formula>
    </cfRule>
  </conditionalFormatting>
  <conditionalFormatting sqref="AK392:BI420">
    <cfRule type="containsText" dxfId="79" priority="79" operator="containsText" text="TIDAK LULUS">
      <formula>NOT(ISERROR(SEARCH("TIDAK LULUS",AK392)))</formula>
    </cfRule>
  </conditionalFormatting>
  <conditionalFormatting sqref="AK392:BI420">
    <cfRule type="containsText" dxfId="78" priority="78" operator="containsText" text="TIDAK LULUS">
      <formula>NOT(ISERROR(SEARCH("TIDAK LULUS",AK392)))</formula>
    </cfRule>
  </conditionalFormatting>
  <conditionalFormatting sqref="AK392:BI420">
    <cfRule type="containsText" dxfId="77" priority="77" operator="containsText" text="TIDAK LULUS">
      <formula>NOT(ISERROR(SEARCH("TIDAK LULUS",AK392)))</formula>
    </cfRule>
  </conditionalFormatting>
  <conditionalFormatting sqref="AK392:BI420">
    <cfRule type="containsText" dxfId="76" priority="76" operator="containsText" text="TIDAK LULUS">
      <formula>NOT(ISERROR(SEARCH("TIDAK LULUS",AK392)))</formula>
    </cfRule>
  </conditionalFormatting>
  <conditionalFormatting sqref="AK392:BI420">
    <cfRule type="containsText" dxfId="75" priority="75" operator="containsText" text="TIDAK LULUS">
      <formula>NOT(ISERROR(SEARCH("TIDAK LULUS",AK392)))</formula>
    </cfRule>
  </conditionalFormatting>
  <conditionalFormatting sqref="AK392:BI420">
    <cfRule type="containsText" dxfId="74" priority="74" operator="containsText" text="TIDAK LULUS">
      <formula>NOT(ISERROR(SEARCH("TIDAK LULUS",AK392)))</formula>
    </cfRule>
  </conditionalFormatting>
  <conditionalFormatting sqref="AK392:BI420">
    <cfRule type="containsText" dxfId="73" priority="73" operator="containsText" text="TIDAK LULUS">
      <formula>NOT(ISERROR(SEARCH("TIDAK LULUS",AK392)))</formula>
    </cfRule>
  </conditionalFormatting>
  <conditionalFormatting sqref="AK392:BI420">
    <cfRule type="containsText" dxfId="72" priority="72" operator="containsText" text="TIDAK LULUS">
      <formula>NOT(ISERROR(SEARCH("TIDAK LULUS",AK392)))</formula>
    </cfRule>
  </conditionalFormatting>
  <conditionalFormatting sqref="AK392:BI420">
    <cfRule type="containsText" dxfId="71" priority="71" operator="containsText" text="TIDAK LULUS">
      <formula>NOT(ISERROR(SEARCH("TIDAK LULUS",AK392)))</formula>
    </cfRule>
  </conditionalFormatting>
  <conditionalFormatting sqref="AK392:BI420">
    <cfRule type="containsText" dxfId="70" priority="70" operator="containsText" text="TIDAK LULUS">
      <formula>NOT(ISERROR(SEARCH("TIDAK LULUS",AK392)))</formula>
    </cfRule>
  </conditionalFormatting>
  <conditionalFormatting sqref="AK392:BI420">
    <cfRule type="containsText" dxfId="69" priority="69" operator="containsText" text="TIDAK LULUS">
      <formula>NOT(ISERROR(SEARCH("TIDAK LULUS",AK392)))</formula>
    </cfRule>
  </conditionalFormatting>
  <conditionalFormatting sqref="AK392:BI420">
    <cfRule type="containsText" dxfId="68" priority="68" operator="containsText" text="TIDAK LULUS">
      <formula>NOT(ISERROR(SEARCH("TIDAK LULUS",AK392)))</formula>
    </cfRule>
  </conditionalFormatting>
  <conditionalFormatting sqref="AK392:BI420">
    <cfRule type="containsText" dxfId="67" priority="67" operator="containsText" text="TIDAK LULUS">
      <formula>NOT(ISERROR(SEARCH("TIDAK LULUS",AK392)))</formula>
    </cfRule>
  </conditionalFormatting>
  <conditionalFormatting sqref="AK392:BI420">
    <cfRule type="containsText" dxfId="66" priority="66" operator="containsText" text="TIDAK LULUS">
      <formula>NOT(ISERROR(SEARCH("TIDAK LULUS",AK392)))</formula>
    </cfRule>
  </conditionalFormatting>
  <conditionalFormatting sqref="AK392:BI420">
    <cfRule type="containsText" dxfId="65" priority="65" operator="containsText" text="TIDAK LULUS">
      <formula>NOT(ISERROR(SEARCH("TIDAK LULUS",AK392)))</formula>
    </cfRule>
  </conditionalFormatting>
  <conditionalFormatting sqref="AK392:BI420">
    <cfRule type="containsText" dxfId="64" priority="64" operator="containsText" text="TIDAK LULUS">
      <formula>NOT(ISERROR(SEARCH("TIDAK LULUS",AK392)))</formula>
    </cfRule>
  </conditionalFormatting>
  <conditionalFormatting sqref="AK392:BI420">
    <cfRule type="containsText" dxfId="63" priority="63" operator="containsText" text="TIDAK LULUS">
      <formula>NOT(ISERROR(SEARCH("TIDAK LULUS",AK392)))</formula>
    </cfRule>
  </conditionalFormatting>
  <conditionalFormatting sqref="AK392:BI420">
    <cfRule type="containsText" dxfId="62" priority="62" operator="containsText" text="TIDAK LULUS">
      <formula>NOT(ISERROR(SEARCH("TIDAK LULUS",AK392)))</formula>
    </cfRule>
  </conditionalFormatting>
  <conditionalFormatting sqref="AK392:BI420">
    <cfRule type="containsText" dxfId="61" priority="61" operator="containsText" text="TIDAK LULUS">
      <formula>NOT(ISERROR(SEARCH("TIDAK LULUS",AK392)))</formula>
    </cfRule>
  </conditionalFormatting>
  <conditionalFormatting sqref="AK392:BI420">
    <cfRule type="containsText" dxfId="60" priority="60" operator="containsText" text="TIDAK LULUS">
      <formula>NOT(ISERROR(SEARCH("TIDAK LULUS",AK392)))</formula>
    </cfRule>
  </conditionalFormatting>
  <conditionalFormatting sqref="AK392:BI420">
    <cfRule type="containsText" dxfId="59" priority="59" operator="containsText" text="TIDAK LULUS">
      <formula>NOT(ISERROR(SEARCH("TIDAK LULUS",AK392)))</formula>
    </cfRule>
  </conditionalFormatting>
  <conditionalFormatting sqref="AK392:BI420">
    <cfRule type="containsText" dxfId="58" priority="58" operator="containsText" text="TIDAK LULUS">
      <formula>NOT(ISERROR(SEARCH("TIDAK LULUS",AK392)))</formula>
    </cfRule>
  </conditionalFormatting>
  <conditionalFormatting sqref="AK392:BI420">
    <cfRule type="containsText" dxfId="57" priority="57" operator="containsText" text="TIDAK LULUS">
      <formula>NOT(ISERROR(SEARCH("TIDAK LULUS",AK392)))</formula>
    </cfRule>
  </conditionalFormatting>
  <conditionalFormatting sqref="AK392:BI420">
    <cfRule type="containsText" dxfId="56" priority="56" operator="containsText" text="TIDAK LULUS">
      <formula>NOT(ISERROR(SEARCH("TIDAK LULUS",AK392)))</formula>
    </cfRule>
  </conditionalFormatting>
  <conditionalFormatting sqref="AK392:BI420">
    <cfRule type="containsText" dxfId="55" priority="55" operator="containsText" text="TIDAK LULUS">
      <formula>NOT(ISERROR(SEARCH("TIDAK LULUS",AK392)))</formula>
    </cfRule>
  </conditionalFormatting>
  <conditionalFormatting sqref="AK392:BI420">
    <cfRule type="containsText" dxfId="54" priority="54" operator="containsText" text="TIDAK LULUS">
      <formula>NOT(ISERROR(SEARCH("TIDAK LULUS",AK392)))</formula>
    </cfRule>
  </conditionalFormatting>
  <conditionalFormatting sqref="AK392:BI420">
    <cfRule type="containsText" dxfId="53" priority="53" operator="containsText" text="TIDAK LULUS">
      <formula>NOT(ISERROR(SEARCH("TIDAK LULUS",AK392)))</formula>
    </cfRule>
  </conditionalFormatting>
  <conditionalFormatting sqref="AK392:BI420">
    <cfRule type="containsText" dxfId="52" priority="52" operator="containsText" text="TIDAK LULUS">
      <formula>NOT(ISERROR(SEARCH("TIDAK LULUS",AK392)))</formula>
    </cfRule>
  </conditionalFormatting>
  <conditionalFormatting sqref="AK392:BI420">
    <cfRule type="containsText" dxfId="51" priority="51" operator="containsText" text="TIDAK LULUS">
      <formula>NOT(ISERROR(SEARCH("TIDAK LULUS",AK392)))</formula>
    </cfRule>
  </conditionalFormatting>
  <conditionalFormatting sqref="AK392:BI420">
    <cfRule type="containsText" dxfId="50" priority="50" operator="containsText" text="TIDAK LULUS">
      <formula>NOT(ISERROR(SEARCH("TIDAK LULUS",AK392)))</formula>
    </cfRule>
  </conditionalFormatting>
  <conditionalFormatting sqref="AK392:BI420">
    <cfRule type="containsText" dxfId="49" priority="49" operator="containsText" text="TIDAK LULUS">
      <formula>NOT(ISERROR(SEARCH("TIDAK LULUS",AK392)))</formula>
    </cfRule>
  </conditionalFormatting>
  <conditionalFormatting sqref="AK392:BI420">
    <cfRule type="containsText" dxfId="48" priority="48" operator="containsText" text="TIDAK LULUS">
      <formula>NOT(ISERROR(SEARCH("TIDAK LULUS",AK392)))</formula>
    </cfRule>
  </conditionalFormatting>
  <conditionalFormatting sqref="AK392:BI420">
    <cfRule type="containsText" dxfId="47" priority="47" operator="containsText" text="TIDAK LULUS">
      <formula>NOT(ISERROR(SEARCH("TIDAK LULUS",AK392)))</formula>
    </cfRule>
  </conditionalFormatting>
  <conditionalFormatting sqref="AK392:BI420">
    <cfRule type="containsText" dxfId="46" priority="46" operator="containsText" text="TIDAK LULUS">
      <formula>NOT(ISERROR(SEARCH("TIDAK LULUS",AK392)))</formula>
    </cfRule>
  </conditionalFormatting>
  <conditionalFormatting sqref="AK392:BI420">
    <cfRule type="containsText" dxfId="45" priority="45" operator="containsText" text="TIDAK LULUS">
      <formula>NOT(ISERROR(SEARCH("TIDAK LULUS",AK392)))</formula>
    </cfRule>
  </conditionalFormatting>
  <conditionalFormatting sqref="AK392:BI420">
    <cfRule type="containsText" dxfId="44" priority="44" operator="containsText" text="TIDAK LULUS">
      <formula>NOT(ISERROR(SEARCH("TIDAK LULUS",AK392)))</formula>
    </cfRule>
  </conditionalFormatting>
  <conditionalFormatting sqref="AK392:BI420">
    <cfRule type="containsText" dxfId="43" priority="43" operator="containsText" text="TIDAK LULUS">
      <formula>NOT(ISERROR(SEARCH("TIDAK LULUS",AK392)))</formula>
    </cfRule>
  </conditionalFormatting>
  <conditionalFormatting sqref="AK392:BI420">
    <cfRule type="containsText" dxfId="42" priority="42" operator="containsText" text="TIDAK LULUS">
      <formula>NOT(ISERROR(SEARCH("TIDAK LULUS",AK392)))</formula>
    </cfRule>
  </conditionalFormatting>
  <conditionalFormatting sqref="AK392:BI420">
    <cfRule type="containsText" dxfId="41" priority="41" operator="containsText" text="TIDAK LULUS">
      <formula>NOT(ISERROR(SEARCH("TIDAK LULUS",AK392)))</formula>
    </cfRule>
  </conditionalFormatting>
  <conditionalFormatting sqref="AK392:BI420">
    <cfRule type="containsText" dxfId="40" priority="40" operator="containsText" text="TIDAK LULUS">
      <formula>NOT(ISERROR(SEARCH("TIDAK LULUS",AK392)))</formula>
    </cfRule>
  </conditionalFormatting>
  <conditionalFormatting sqref="AK392:BI420">
    <cfRule type="containsText" dxfId="39" priority="39" operator="containsText" text="TIDAK LULUS">
      <formula>NOT(ISERROR(SEARCH("TIDAK LULUS",AK392)))</formula>
    </cfRule>
  </conditionalFormatting>
  <conditionalFormatting sqref="AK392:BI420">
    <cfRule type="containsText" dxfId="38" priority="38" operator="containsText" text="TIDAK LULUS">
      <formula>NOT(ISERROR(SEARCH("TIDAK LULUS",AK392)))</formula>
    </cfRule>
  </conditionalFormatting>
  <conditionalFormatting sqref="AK392:BI420">
    <cfRule type="containsText" dxfId="37" priority="37" operator="containsText" text="TIDAK LULUS">
      <formula>NOT(ISERROR(SEARCH("TIDAK LULUS",AK392)))</formula>
    </cfRule>
  </conditionalFormatting>
  <conditionalFormatting sqref="AK392:BI420">
    <cfRule type="containsText" dxfId="36" priority="36" operator="containsText" text="TIDAK LULUS">
      <formula>NOT(ISERROR(SEARCH("TIDAK LULUS",AK392)))</formula>
    </cfRule>
  </conditionalFormatting>
  <conditionalFormatting sqref="AK392:BI420">
    <cfRule type="containsText" dxfId="35" priority="35" operator="containsText" text="TIDAK LULUS">
      <formula>NOT(ISERROR(SEARCH("TIDAK LULUS",AK392)))</formula>
    </cfRule>
  </conditionalFormatting>
  <conditionalFormatting sqref="AK392:BI420">
    <cfRule type="containsText" dxfId="34" priority="34" operator="containsText" text="TIDAK LULUS">
      <formula>NOT(ISERROR(SEARCH("TIDAK LULUS",AK392)))</formula>
    </cfRule>
  </conditionalFormatting>
  <conditionalFormatting sqref="AK392:BI420">
    <cfRule type="containsText" dxfId="33" priority="33" operator="containsText" text="TIDAK LULUS">
      <formula>NOT(ISERROR(SEARCH("TIDAK LULUS",AK392)))</formula>
    </cfRule>
  </conditionalFormatting>
  <conditionalFormatting sqref="AK392:BI420">
    <cfRule type="containsText" dxfId="32" priority="32" operator="containsText" text="TIDAK LULUS">
      <formula>NOT(ISERROR(SEARCH("TIDAK LULUS",AK392)))</formula>
    </cfRule>
  </conditionalFormatting>
  <conditionalFormatting sqref="AK392:BI420">
    <cfRule type="containsText" dxfId="31" priority="31" operator="containsText" text="TIDAK LULUS">
      <formula>NOT(ISERROR(SEARCH("TIDAK LULUS",AK392)))</formula>
    </cfRule>
  </conditionalFormatting>
  <conditionalFormatting sqref="AK392:BI420">
    <cfRule type="containsText" dxfId="30" priority="30" operator="containsText" text="TIDAK LULUS">
      <formula>NOT(ISERROR(SEARCH("TIDAK LULUS",AK392)))</formula>
    </cfRule>
  </conditionalFormatting>
  <conditionalFormatting sqref="AK392:BI420">
    <cfRule type="containsText" dxfId="29" priority="29" operator="containsText" text="TIDAK LULUS">
      <formula>NOT(ISERROR(SEARCH("TIDAK LULUS",AK392)))</formula>
    </cfRule>
  </conditionalFormatting>
  <conditionalFormatting sqref="AK392:BI420">
    <cfRule type="containsText" dxfId="28" priority="28" operator="containsText" text="TIDAK LULUS">
      <formula>NOT(ISERROR(SEARCH("TIDAK LULUS",AK392)))</formula>
    </cfRule>
  </conditionalFormatting>
  <conditionalFormatting sqref="AK392:BI420">
    <cfRule type="containsText" dxfId="27" priority="27" operator="containsText" text="TIDAK LULUS">
      <formula>NOT(ISERROR(SEARCH("TIDAK LULUS",AK392)))</formula>
    </cfRule>
  </conditionalFormatting>
  <conditionalFormatting sqref="AK392:BI420">
    <cfRule type="containsText" dxfId="26" priority="26" operator="containsText" text="TIDAK LULUS">
      <formula>NOT(ISERROR(SEARCH("TIDAK LULUS",AK392)))</formula>
    </cfRule>
  </conditionalFormatting>
  <conditionalFormatting sqref="AK392:BI420">
    <cfRule type="containsText" dxfId="25" priority="25" operator="containsText" text="TIDAK LULUS">
      <formula>NOT(ISERROR(SEARCH("TIDAK LULUS",AK392)))</formula>
    </cfRule>
  </conditionalFormatting>
  <conditionalFormatting sqref="AK392:BI420">
    <cfRule type="containsText" dxfId="24" priority="24" operator="containsText" text="TIDAK LULUS">
      <formula>NOT(ISERROR(SEARCH("TIDAK LULUS",AK392)))</formula>
    </cfRule>
  </conditionalFormatting>
  <conditionalFormatting sqref="AK392:BI420">
    <cfRule type="containsText" dxfId="23" priority="23" operator="containsText" text="TIDAK LULUS">
      <formula>NOT(ISERROR(SEARCH("TIDAK LULUS",AK392)))</formula>
    </cfRule>
  </conditionalFormatting>
  <conditionalFormatting sqref="AK392:BI420">
    <cfRule type="containsText" dxfId="22" priority="22" operator="containsText" text="TIDAK LULUS">
      <formula>NOT(ISERROR(SEARCH("TIDAK LULUS",AK392)))</formula>
    </cfRule>
  </conditionalFormatting>
  <conditionalFormatting sqref="AK392:BI420">
    <cfRule type="containsText" dxfId="21" priority="21" operator="containsText" text="TIDAK LULUS">
      <formula>NOT(ISERROR(SEARCH("TIDAK LULUS",AK392)))</formula>
    </cfRule>
  </conditionalFormatting>
  <conditionalFormatting sqref="AK392:BI420">
    <cfRule type="containsText" dxfId="20" priority="20" operator="containsText" text="TIDAK LULUS">
      <formula>NOT(ISERROR(SEARCH("TIDAK LULUS",AK392)))</formula>
    </cfRule>
  </conditionalFormatting>
  <conditionalFormatting sqref="AK392:BI420">
    <cfRule type="containsText" dxfId="19" priority="19" operator="containsText" text="TIDAK LULUS">
      <formula>NOT(ISERROR(SEARCH("TIDAK LULUS",AK392)))</formula>
    </cfRule>
  </conditionalFormatting>
  <conditionalFormatting sqref="AK392:BI420">
    <cfRule type="containsText" dxfId="18" priority="18" operator="containsText" text="TIDAK LULUS">
      <formula>NOT(ISERROR(SEARCH("TIDAK LULUS",AK392)))</formula>
    </cfRule>
  </conditionalFormatting>
  <conditionalFormatting sqref="AK392:BI420">
    <cfRule type="containsText" dxfId="17" priority="17" operator="containsText" text="TIDAK LULUS">
      <formula>NOT(ISERROR(SEARCH("TIDAK LULUS",AK392)))</formula>
    </cfRule>
  </conditionalFormatting>
  <conditionalFormatting sqref="AK392:BI420">
    <cfRule type="containsText" dxfId="16" priority="16" operator="containsText" text="TIDAK LULUS">
      <formula>NOT(ISERROR(SEARCH("TIDAK LULUS",AK392)))</formula>
    </cfRule>
  </conditionalFormatting>
  <conditionalFormatting sqref="AK392:BI420">
    <cfRule type="containsText" dxfId="15" priority="15" operator="containsText" text="TIDAK LULUS">
      <formula>NOT(ISERROR(SEARCH("TIDAK LULUS",AK392)))</formula>
    </cfRule>
  </conditionalFormatting>
  <conditionalFormatting sqref="AK392:BI420">
    <cfRule type="containsText" dxfId="14" priority="14" operator="containsText" text="TIDAK LULUS">
      <formula>NOT(ISERROR(SEARCH("TIDAK LULUS",AK392)))</formula>
    </cfRule>
  </conditionalFormatting>
  <conditionalFormatting sqref="AK392:BI420">
    <cfRule type="containsText" dxfId="13" priority="13" operator="containsText" text="TIDAK LULUS">
      <formula>NOT(ISERROR(SEARCH("TIDAK LULUS",AK392)))</formula>
    </cfRule>
  </conditionalFormatting>
  <conditionalFormatting sqref="AK392:BI420">
    <cfRule type="containsText" dxfId="12" priority="12" operator="containsText" text="TIDAK LULUS">
      <formula>NOT(ISERROR(SEARCH("TIDAK LULUS",AK392)))</formula>
    </cfRule>
  </conditionalFormatting>
  <conditionalFormatting sqref="AK392:BI420">
    <cfRule type="containsText" dxfId="11" priority="11" operator="containsText" text="TIDAK LULUS">
      <formula>NOT(ISERROR(SEARCH("TIDAK LULUS",AK392)))</formula>
    </cfRule>
  </conditionalFormatting>
  <conditionalFormatting sqref="AK392:BI420">
    <cfRule type="containsText" dxfId="10" priority="10" operator="containsText" text="TIDAK LULUS">
      <formula>NOT(ISERROR(SEARCH("TIDAK LULUS",AK392)))</formula>
    </cfRule>
  </conditionalFormatting>
  <conditionalFormatting sqref="AK392:BI420">
    <cfRule type="containsText" dxfId="9" priority="9" operator="containsText" text="TIDAK LULUS">
      <formula>NOT(ISERROR(SEARCH("TIDAK LULUS",AK392)))</formula>
    </cfRule>
  </conditionalFormatting>
  <conditionalFormatting sqref="AK392:BI420">
    <cfRule type="containsText" dxfId="8" priority="8" operator="containsText" text="TIDAK LULUS">
      <formula>NOT(ISERROR(SEARCH("TIDAK LULUS",AK392)))</formula>
    </cfRule>
  </conditionalFormatting>
  <conditionalFormatting sqref="AK392:BI420">
    <cfRule type="containsText" dxfId="7" priority="7" operator="containsText" text="TIDAK LULUS">
      <formula>NOT(ISERROR(SEARCH("TIDAK LULUS",AK392)))</formula>
    </cfRule>
  </conditionalFormatting>
  <conditionalFormatting sqref="AK392:BI420">
    <cfRule type="containsText" dxfId="6" priority="6" operator="containsText" text="TIDAK LULUS">
      <formula>NOT(ISERROR(SEARCH("TIDAK LULUS",AK392)))</formula>
    </cfRule>
  </conditionalFormatting>
  <conditionalFormatting sqref="AK392:BI420">
    <cfRule type="containsText" dxfId="5" priority="5" operator="containsText" text="TIDAK LULUS">
      <formula>NOT(ISERROR(SEARCH("TIDAK LULUS",AK392)))</formula>
    </cfRule>
  </conditionalFormatting>
  <conditionalFormatting sqref="AK392:BI420">
    <cfRule type="containsText" dxfId="4" priority="4" operator="containsText" text="TIDAK LULUS">
      <formula>NOT(ISERROR(SEARCH("TIDAK LULUS",AK392)))</formula>
    </cfRule>
  </conditionalFormatting>
  <conditionalFormatting sqref="AK392:BI420">
    <cfRule type="containsText" dxfId="3" priority="3" operator="containsText" text="TIDAK LULUS">
      <formula>NOT(ISERROR(SEARCH("TIDAK LULUS",AK392)))</formula>
    </cfRule>
  </conditionalFormatting>
  <conditionalFormatting sqref="AK392:BI420">
    <cfRule type="containsText" dxfId="2" priority="2" operator="containsText" text="TIDAK LULUS">
      <formula>NOT(ISERROR(SEARCH("TIDAK LULUS",AK392)))</formula>
    </cfRule>
  </conditionalFormatting>
  <conditionalFormatting sqref="AK392:BI420">
    <cfRule type="containsText" dxfId="1" priority="1" operator="containsText" text="TIDAK LULUS">
      <formula>NOT(ISERROR(SEARCH("TIDAK LULUS",AK392)))</formula>
    </cfRule>
  </conditionalFormatting>
  <pageMargins left="0.7" right="0.7" top="0.75" bottom="0.75" header="0.3" footer="0.3"/>
  <pageSetup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RESUME TRAINING</vt:lpstr>
      <vt:lpstr>RESUME EVALUASI TAHAP 1</vt:lpstr>
      <vt:lpstr>DATA BASED NILAI </vt:lpstr>
      <vt:lpstr>Sheet1</vt:lpstr>
      <vt:lpstr>DATA BASED EVALUASI TAHAP 1</vt:lpstr>
      <vt:lpstr>LEMBAR JAWABAN PRE</vt:lpstr>
      <vt:lpstr>LEMBAR JAWABAN POST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LINTANG CANTIKA</cp:lastModifiedBy>
  <cp:lastPrinted>2023-03-23T08:01:28Z</cp:lastPrinted>
  <dcterms:created xsi:type="dcterms:W3CDTF">2017-11-08T04:52:06Z</dcterms:created>
  <dcterms:modified xsi:type="dcterms:W3CDTF">2023-05-22T06:58:25Z</dcterms:modified>
</cp:coreProperties>
</file>